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smadc_000\OGDocuments\"/>
    </mc:Choice>
  </mc:AlternateContent>
  <xr:revisionPtr revIDLastSave="0" documentId="13_ncr:1_{1BD679D1-516C-49B8-8918-8C06C51B7851}" xr6:coauthVersionLast="47" xr6:coauthVersionMax="47" xr10:uidLastSave="{00000000-0000-0000-0000-000000000000}"/>
  <bookViews>
    <workbookView xWindow="-120" yWindow="-120" windowWidth="29040" windowHeight="15840" firstSheet="6" activeTab="6" xr2:uid="{2640EFF3-885A-4F02-AB28-E7264C8D5EBD}"/>
  </bookViews>
  <sheets>
    <sheet name="2021 FA" sheetId="1" r:id="rId1"/>
    <sheet name="Drafted" sheetId="9" r:id="rId2"/>
    <sheet name="2022 FA-sal" sheetId="5" r:id="rId3"/>
    <sheet name="2022 FA" sheetId="3" r:id="rId4"/>
    <sheet name="2023" sheetId="10" r:id="rId5"/>
    <sheet name="Coded '23" sheetId="15" r:id="rId6"/>
    <sheet name="Fixed '23" sheetId="20" r:id="rId7"/>
    <sheet name="PFRTest2-3-22" sheetId="19" r:id="rId8"/>
    <sheet name="FALSESAL" sheetId="17" r:id="rId9"/>
    <sheet name="FALSEAGE" sheetId="18" r:id="rId10"/>
    <sheet name="Sheet1" sheetId="16" r:id="rId11"/>
    <sheet name="Sheet4" sheetId="13" r:id="rId12"/>
    <sheet name="Sheet3" sheetId="12" r:id="rId13"/>
    <sheet name="2022 Draft Class" sheetId="11" r:id="rId14"/>
    <sheet name="Giants" sheetId="7" r:id="rId15"/>
    <sheet name="QBs" sheetId="6" r:id="rId16"/>
    <sheet name="Teams" sheetId="4" r:id="rId17"/>
  </sheets>
  <definedNames>
    <definedName name="_xlnm._FilterDatabase" localSheetId="6" hidden="1">'Fixed ''23'!$A$1:$X$2004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3" l="1"/>
  <c r="O2" i="3"/>
  <c r="L1492" i="20"/>
  <c r="L1805" i="20"/>
  <c r="L184" i="20"/>
  <c r="M184" i="20" s="1"/>
  <c r="L755" i="20"/>
  <c r="M755" i="20" s="1"/>
  <c r="L1799" i="20"/>
  <c r="M1799" i="20" s="1"/>
  <c r="L413" i="20"/>
  <c r="M413" i="20" s="1"/>
  <c r="O413" i="20" s="1"/>
  <c r="P413" i="20" s="1"/>
  <c r="Q413" i="20" s="1"/>
  <c r="L1097" i="20"/>
  <c r="M1097" i="20" s="1"/>
  <c r="L362" i="20"/>
  <c r="M362" i="20" s="1"/>
  <c r="O362" i="20" s="1"/>
  <c r="P362" i="20" s="1"/>
  <c r="Q362" i="20" s="1"/>
  <c r="L1117" i="20"/>
  <c r="M1117" i="20" s="1"/>
  <c r="O1117" i="20" s="1"/>
  <c r="P1117" i="20" s="1"/>
  <c r="Q1117" i="20" s="1"/>
  <c r="L338" i="20"/>
  <c r="M338" i="20" s="1"/>
  <c r="O338" i="20" s="1"/>
  <c r="P338" i="20" s="1"/>
  <c r="Q338" i="20" s="1"/>
  <c r="L634" i="20"/>
  <c r="M634" i="20" s="1"/>
  <c r="O634" i="20" s="1"/>
  <c r="P634" i="20" s="1"/>
  <c r="Q634" i="20" s="1"/>
  <c r="L1573" i="20"/>
  <c r="M1573" i="20" s="1"/>
  <c r="O1573" i="20" s="1"/>
  <c r="P1573" i="20" s="1"/>
  <c r="Q1573" i="20" s="1"/>
  <c r="L646" i="20"/>
  <c r="M646" i="20" s="1"/>
  <c r="L957" i="20"/>
  <c r="M957" i="20" s="1"/>
  <c r="L1366" i="20"/>
  <c r="M1366" i="20" s="1"/>
  <c r="L328" i="20"/>
  <c r="M328" i="20" s="1"/>
  <c r="L1955" i="20"/>
  <c r="M1955" i="20" s="1"/>
  <c r="L669" i="20"/>
  <c r="M669" i="20" s="1"/>
  <c r="O669" i="20" s="1"/>
  <c r="P669" i="20" s="1"/>
  <c r="Q669" i="20" s="1"/>
  <c r="L1878" i="20"/>
  <c r="M1878" i="20" s="1"/>
  <c r="L1115" i="20"/>
  <c r="M1115" i="20" s="1"/>
  <c r="O1115" i="20" s="1"/>
  <c r="P1115" i="20" s="1"/>
  <c r="Q1115" i="20" s="1"/>
  <c r="L1436" i="20"/>
  <c r="M1436" i="20" s="1"/>
  <c r="O1436" i="20" s="1"/>
  <c r="P1436" i="20" s="1"/>
  <c r="Q1436" i="20" s="1"/>
  <c r="L1722" i="20"/>
  <c r="M1722" i="20" s="1"/>
  <c r="O1722" i="20" s="1"/>
  <c r="P1722" i="20" s="1"/>
  <c r="Q1722" i="20" s="1"/>
  <c r="L551" i="20"/>
  <c r="M551" i="20" s="1"/>
  <c r="O551" i="20" s="1"/>
  <c r="P551" i="20" s="1"/>
  <c r="Q551" i="20" s="1"/>
  <c r="L550" i="20"/>
  <c r="M550" i="20" s="1"/>
  <c r="L1809" i="20"/>
  <c r="M1809" i="20" s="1"/>
  <c r="L1064" i="20"/>
  <c r="M1064" i="20" s="1"/>
  <c r="L925" i="20"/>
  <c r="M925" i="20" s="1"/>
  <c r="L696" i="20"/>
  <c r="M696" i="20" s="1"/>
  <c r="O696" i="20" s="1"/>
  <c r="P696" i="20" s="1"/>
  <c r="Q696" i="20" s="1"/>
  <c r="L1810" i="20"/>
  <c r="M1810" i="20" s="1"/>
  <c r="L360" i="20"/>
  <c r="M360" i="20" s="1"/>
  <c r="O360" i="20" s="1"/>
  <c r="P360" i="20" s="1"/>
  <c r="Q360" i="20" s="1"/>
  <c r="L1569" i="20"/>
  <c r="M1569" i="20" s="1"/>
  <c r="L1729" i="20"/>
  <c r="M1729" i="20" s="1"/>
  <c r="O1729" i="20" s="1"/>
  <c r="P1729" i="20" s="1"/>
  <c r="Q1729" i="20" s="1"/>
  <c r="L165" i="20"/>
  <c r="M165" i="20" s="1"/>
  <c r="O165" i="20" s="1"/>
  <c r="P165" i="20" s="1"/>
  <c r="Q165" i="20" s="1"/>
  <c r="L739" i="20"/>
  <c r="M739" i="20" s="1"/>
  <c r="O739" i="20" s="1"/>
  <c r="P739" i="20" s="1"/>
  <c r="Q739" i="20" s="1"/>
  <c r="L583" i="20"/>
  <c r="M583" i="20" s="1"/>
  <c r="O583" i="20" s="1"/>
  <c r="P583" i="20" s="1"/>
  <c r="Q583" i="20" s="1"/>
  <c r="L661" i="20"/>
  <c r="M661" i="20" s="1"/>
  <c r="O661" i="20" s="1"/>
  <c r="P661" i="20" s="1"/>
  <c r="Q661" i="20" s="1"/>
  <c r="L1188" i="20"/>
  <c r="M1188" i="20" s="1"/>
  <c r="L1342" i="20"/>
  <c r="M1342" i="20" s="1"/>
  <c r="O1342" i="20" s="1"/>
  <c r="P1342" i="20" s="1"/>
  <c r="Q1342" i="20" s="1"/>
  <c r="L1702" i="20"/>
  <c r="M1702" i="20" s="1"/>
  <c r="L1338" i="20"/>
  <c r="M1338" i="20" s="1"/>
  <c r="L1393" i="20"/>
  <c r="M1393" i="20" s="1"/>
  <c r="L1507" i="20"/>
  <c r="M1507" i="20" s="1"/>
  <c r="O1507" i="20" s="1"/>
  <c r="P1507" i="20" s="1"/>
  <c r="Q1507" i="20" s="1"/>
  <c r="L429" i="20"/>
  <c r="M429" i="20" s="1"/>
  <c r="O429" i="20" s="1"/>
  <c r="P429" i="20" s="1"/>
  <c r="Q429" i="20" s="1"/>
  <c r="L1444" i="20"/>
  <c r="M1444" i="20" s="1"/>
  <c r="O1444" i="20" s="1"/>
  <c r="P1444" i="20" s="1"/>
  <c r="Q1444" i="20" s="1"/>
  <c r="L861" i="20"/>
  <c r="M861" i="20" s="1"/>
  <c r="O861" i="20" s="1"/>
  <c r="P861" i="20" s="1"/>
  <c r="Q861" i="20" s="1"/>
  <c r="L73" i="20"/>
  <c r="M73" i="20" s="1"/>
  <c r="O73" i="20" s="1"/>
  <c r="P73" i="20" s="1"/>
  <c r="Q73" i="20" s="1"/>
  <c r="L787" i="20"/>
  <c r="M787" i="20" s="1"/>
  <c r="O787" i="20" s="1"/>
  <c r="P787" i="20" s="1"/>
  <c r="Q787" i="20" s="1"/>
  <c r="L824" i="20"/>
  <c r="M824" i="20" s="1"/>
  <c r="L1282" i="20"/>
  <c r="M1282" i="20" s="1"/>
  <c r="L817" i="20"/>
  <c r="M817" i="20" s="1"/>
  <c r="L674" i="20"/>
  <c r="M674" i="20" s="1"/>
  <c r="L1258" i="20"/>
  <c r="M1258" i="20" s="1"/>
  <c r="L1423" i="20"/>
  <c r="M1423" i="20" s="1"/>
  <c r="L1414" i="20"/>
  <c r="M1414" i="20" s="1"/>
  <c r="O1414" i="20" s="1"/>
  <c r="P1414" i="20" s="1"/>
  <c r="Q1414" i="20" s="1"/>
  <c r="L139" i="20"/>
  <c r="M139" i="20" s="1"/>
  <c r="O139" i="20" s="1"/>
  <c r="P139" i="20" s="1"/>
  <c r="Q139" i="20" s="1"/>
  <c r="L1679" i="20"/>
  <c r="M1679" i="20" s="1"/>
  <c r="O1679" i="20" s="1"/>
  <c r="P1679" i="20" s="1"/>
  <c r="Q1679" i="20" s="1"/>
  <c r="L1162" i="20"/>
  <c r="M1162" i="20" s="1"/>
  <c r="O1162" i="20" s="1"/>
  <c r="P1162" i="20" s="1"/>
  <c r="Q1162" i="20" s="1"/>
  <c r="L1019" i="20"/>
  <c r="M1019" i="20" s="1"/>
  <c r="O1019" i="20" s="1"/>
  <c r="P1019" i="20" s="1"/>
  <c r="Q1019" i="20" s="1"/>
  <c r="L1905" i="20"/>
  <c r="M1905" i="20" s="1"/>
  <c r="L821" i="20"/>
  <c r="M821" i="20" s="1"/>
  <c r="O821" i="20" s="1"/>
  <c r="P821" i="20" s="1"/>
  <c r="Q821" i="20" s="1"/>
  <c r="L1902" i="20"/>
  <c r="M1902" i="20" s="1"/>
  <c r="O1902" i="20" s="1"/>
  <c r="P1902" i="20" s="1"/>
  <c r="Q1902" i="20" s="1"/>
  <c r="L1570" i="20"/>
  <c r="M1570" i="20" s="1"/>
  <c r="O1570" i="20" s="1"/>
  <c r="P1570" i="20" s="1"/>
  <c r="Q1570" i="20" s="1"/>
  <c r="L146" i="20"/>
  <c r="M146" i="20" s="1"/>
  <c r="L1795" i="20"/>
  <c r="M1795" i="20" s="1"/>
  <c r="O1795" i="20" s="1"/>
  <c r="P1795" i="20" s="1"/>
  <c r="Q1795" i="20" s="1"/>
  <c r="L1940" i="20"/>
  <c r="M1940" i="20" s="1"/>
  <c r="O1940" i="20" s="1"/>
  <c r="P1940" i="20" s="1"/>
  <c r="Q1940" i="20" s="1"/>
  <c r="L152" i="20"/>
  <c r="M152" i="20" s="1"/>
  <c r="O152" i="20" s="1"/>
  <c r="P152" i="20" s="1"/>
  <c r="Q152" i="20" s="1"/>
  <c r="L1674" i="20"/>
  <c r="M1674" i="20" s="1"/>
  <c r="O1674" i="20" s="1"/>
  <c r="P1674" i="20" s="1"/>
  <c r="Q1674" i="20" s="1"/>
  <c r="L150" i="20"/>
  <c r="M150" i="20" s="1"/>
  <c r="O150" i="20" s="1"/>
  <c r="P150" i="20" s="1"/>
  <c r="Q150" i="20" s="1"/>
  <c r="L15" i="20"/>
  <c r="M15" i="20" s="1"/>
  <c r="O15" i="20" s="1"/>
  <c r="P15" i="20" s="1"/>
  <c r="Q15" i="20" s="1"/>
  <c r="L319" i="20"/>
  <c r="M319" i="20" s="1"/>
  <c r="L708" i="20"/>
  <c r="M708" i="20" s="1"/>
  <c r="L285" i="20"/>
  <c r="M285" i="20" s="1"/>
  <c r="O285" i="20" s="1"/>
  <c r="P285" i="20" s="1"/>
  <c r="Q285" i="20" s="1"/>
  <c r="L1680" i="20"/>
  <c r="M1680" i="20" s="1"/>
  <c r="O1680" i="20" s="1"/>
  <c r="P1680" i="20" s="1"/>
  <c r="Q1680" i="20" s="1"/>
  <c r="L457" i="20"/>
  <c r="M457" i="20" s="1"/>
  <c r="O457" i="20" s="1"/>
  <c r="P457" i="20" s="1"/>
  <c r="Q457" i="20" s="1"/>
  <c r="L1959" i="20"/>
  <c r="M1959" i="20" s="1"/>
  <c r="L648" i="20"/>
  <c r="M648" i="20" s="1"/>
  <c r="O648" i="20" s="1"/>
  <c r="P648" i="20" s="1"/>
  <c r="Q648" i="20" s="1"/>
  <c r="L1350" i="20"/>
  <c r="M1350" i="20" s="1"/>
  <c r="L1623" i="20"/>
  <c r="M1623" i="20" s="1"/>
  <c r="O1623" i="20" s="1"/>
  <c r="P1623" i="20" s="1"/>
  <c r="Q1623" i="20" s="1"/>
  <c r="L368" i="20"/>
  <c r="M368" i="20" s="1"/>
  <c r="O368" i="20" s="1"/>
  <c r="P368" i="20" s="1"/>
  <c r="Q368" i="20" s="1"/>
  <c r="L465" i="20"/>
  <c r="M465" i="20" s="1"/>
  <c r="O465" i="20" s="1"/>
  <c r="P465" i="20" s="1"/>
  <c r="Q465" i="20" s="1"/>
  <c r="L169" i="20"/>
  <c r="M169" i="20" s="1"/>
  <c r="O169" i="20" s="1"/>
  <c r="P169" i="20" s="1"/>
  <c r="Q169" i="20" s="1"/>
  <c r="L1031" i="20"/>
  <c r="M1031" i="20" s="1"/>
  <c r="O1031" i="20" s="1"/>
  <c r="P1031" i="20" s="1"/>
  <c r="Q1031" i="20" s="1"/>
  <c r="L834" i="20"/>
  <c r="M834" i="20" s="1"/>
  <c r="L1168" i="20"/>
  <c r="M1168" i="20" s="1"/>
  <c r="L499" i="20"/>
  <c r="M499" i="20" s="1"/>
  <c r="O499" i="20" s="1"/>
  <c r="P499" i="20" s="1"/>
  <c r="Q499" i="20" s="1"/>
  <c r="L248" i="20"/>
  <c r="M248" i="20" s="1"/>
  <c r="O248" i="20" s="1"/>
  <c r="P248" i="20" s="1"/>
  <c r="Q248" i="20" s="1"/>
  <c r="L1150" i="20"/>
  <c r="M1150" i="20" s="1"/>
  <c r="O1150" i="20" s="1"/>
  <c r="P1150" i="20" s="1"/>
  <c r="Q1150" i="20" s="1"/>
  <c r="L1370" i="20"/>
  <c r="M1370" i="20" s="1"/>
  <c r="L1372" i="20"/>
  <c r="M1372" i="20" s="1"/>
  <c r="L257" i="20"/>
  <c r="M257" i="20" s="1"/>
  <c r="O257" i="20" s="1"/>
  <c r="P257" i="20" s="1"/>
  <c r="Q257" i="20" s="1"/>
  <c r="L1951" i="20"/>
  <c r="M1951" i="20" s="1"/>
  <c r="O1951" i="20" s="1"/>
  <c r="P1951" i="20" s="1"/>
  <c r="Q1951" i="20" s="1"/>
  <c r="L1465" i="20"/>
  <c r="M1465" i="20" s="1"/>
  <c r="O1465" i="20" s="1"/>
  <c r="P1465" i="20" s="1"/>
  <c r="Q1465" i="20" s="1"/>
  <c r="L1374" i="20"/>
  <c r="M1374" i="20" s="1"/>
  <c r="O1374" i="20" s="1"/>
  <c r="P1374" i="20" s="1"/>
  <c r="Q1374" i="20" s="1"/>
  <c r="L1136" i="20"/>
  <c r="M1136" i="20" s="1"/>
  <c r="O1136" i="20" s="1"/>
  <c r="P1136" i="20" s="1"/>
  <c r="Q1136" i="20" s="1"/>
  <c r="L279" i="20"/>
  <c r="M279" i="20" s="1"/>
  <c r="L31" i="20"/>
  <c r="M31" i="20" s="1"/>
  <c r="O31" i="20" s="1"/>
  <c r="P31" i="20" s="1"/>
  <c r="Q31" i="20" s="1"/>
  <c r="L34" i="20"/>
  <c r="M34" i="20" s="1"/>
  <c r="L227" i="20"/>
  <c r="M227" i="20" s="1"/>
  <c r="L40" i="20"/>
  <c r="M40" i="20" s="1"/>
  <c r="L1693" i="20"/>
  <c r="M1693" i="20" s="1"/>
  <c r="O1693" i="20" s="1"/>
  <c r="P1693" i="20" s="1"/>
  <c r="Q1693" i="20" s="1"/>
  <c r="L1304" i="20"/>
  <c r="M1304" i="20" s="1"/>
  <c r="L1418" i="20"/>
  <c r="M1418" i="20" s="1"/>
  <c r="O1418" i="20" s="1"/>
  <c r="P1418" i="20" s="1"/>
  <c r="Q1418" i="20" s="1"/>
  <c r="L1047" i="20"/>
  <c r="M1047" i="20" s="1"/>
  <c r="O1047" i="20" s="1"/>
  <c r="P1047" i="20" s="1"/>
  <c r="Q1047" i="20" s="1"/>
  <c r="L244" i="20"/>
  <c r="M244" i="20" s="1"/>
  <c r="O244" i="20" s="1"/>
  <c r="P244" i="20" s="1"/>
  <c r="Q244" i="20" s="1"/>
  <c r="L1773" i="20"/>
  <c r="M1773" i="20" s="1"/>
  <c r="O1773" i="20" s="1"/>
  <c r="P1773" i="20" s="1"/>
  <c r="Q1773" i="20" s="1"/>
  <c r="L1246" i="20"/>
  <c r="M1246" i="20" s="1"/>
  <c r="O1246" i="20" s="1"/>
  <c r="P1246" i="20" s="1"/>
  <c r="Q1246" i="20" s="1"/>
  <c r="L1930" i="20"/>
  <c r="M1930" i="20" s="1"/>
  <c r="O1930" i="20" s="1"/>
  <c r="P1930" i="20" s="1"/>
  <c r="Q1930" i="20" s="1"/>
  <c r="L55" i="20"/>
  <c r="M55" i="20" s="1"/>
  <c r="O55" i="20" s="1"/>
  <c r="P55" i="20" s="1"/>
  <c r="Q55" i="20" s="1"/>
  <c r="L59" i="20"/>
  <c r="M59" i="20" s="1"/>
  <c r="L826" i="20"/>
  <c r="M826" i="20" s="1"/>
  <c r="O826" i="20" s="1"/>
  <c r="P826" i="20" s="1"/>
  <c r="Q826" i="20" s="1"/>
  <c r="L1398" i="20"/>
  <c r="M1398" i="20" s="1"/>
  <c r="L70" i="20"/>
  <c r="M70" i="20" s="1"/>
  <c r="O70" i="20" s="1"/>
  <c r="P70" i="20" s="1"/>
  <c r="Q70" i="20" s="1"/>
  <c r="L1639" i="20"/>
  <c r="M1639" i="20" s="1"/>
  <c r="L1053" i="20"/>
  <c r="M1053" i="20" s="1"/>
  <c r="O1053" i="20" s="1"/>
  <c r="P1053" i="20" s="1"/>
  <c r="Q1053" i="20" s="1"/>
  <c r="L664" i="20"/>
  <c r="M664" i="20" s="1"/>
  <c r="O664" i="20" s="1"/>
  <c r="P664" i="20" s="1"/>
  <c r="Q664" i="20" s="1"/>
  <c r="L1191" i="20"/>
  <c r="M1191" i="20" s="1"/>
  <c r="O1191" i="20" s="1"/>
  <c r="P1191" i="20" s="1"/>
  <c r="Q1191" i="20" s="1"/>
  <c r="L678" i="20"/>
  <c r="M678" i="20" s="1"/>
  <c r="O678" i="20" s="1"/>
  <c r="P678" i="20" s="1"/>
  <c r="Q678" i="20" s="1"/>
  <c r="L85" i="20"/>
  <c r="M85" i="20" s="1"/>
  <c r="O85" i="20" s="1"/>
  <c r="P85" i="20" s="1"/>
  <c r="Q85" i="20" s="1"/>
  <c r="L833" i="20"/>
  <c r="M833" i="20" s="1"/>
  <c r="L967" i="20"/>
  <c r="M967" i="20" s="1"/>
  <c r="L92" i="20"/>
  <c r="M92" i="20" s="1"/>
  <c r="O92" i="20" s="1"/>
  <c r="P92" i="20" s="1"/>
  <c r="Q92" i="20" s="1"/>
  <c r="L828" i="20"/>
  <c r="M828" i="20" s="1"/>
  <c r="L98" i="20"/>
  <c r="M98" i="20" s="1"/>
  <c r="L125" i="20"/>
  <c r="M125" i="20" s="1"/>
  <c r="O125" i="20" s="1"/>
  <c r="P125" i="20" s="1"/>
  <c r="Q125" i="20" s="1"/>
  <c r="L101" i="20"/>
  <c r="M101" i="20" s="1"/>
  <c r="L110" i="20"/>
  <c r="M110" i="20" s="1"/>
  <c r="O110" i="20" s="1"/>
  <c r="P110" i="20" s="1"/>
  <c r="Q110" i="20" s="1"/>
  <c r="L1552" i="20"/>
  <c r="M1552" i="20" s="1"/>
  <c r="O1552" i="20" s="1"/>
  <c r="P1552" i="20" s="1"/>
  <c r="Q1552" i="20" s="1"/>
  <c r="L129" i="20"/>
  <c r="M129" i="20" s="1"/>
  <c r="O129" i="20" s="1"/>
  <c r="P129" i="20" s="1"/>
  <c r="Q129" i="20" s="1"/>
  <c r="L1677" i="20"/>
  <c r="M1677" i="20" s="1"/>
  <c r="O1677" i="20" s="1"/>
  <c r="P1677" i="20" s="1"/>
  <c r="Q1677" i="20" s="1"/>
  <c r="L1495" i="20"/>
  <c r="M1495" i="20" s="1"/>
  <c r="O1495" i="20" s="1"/>
  <c r="P1495" i="20" s="1"/>
  <c r="Q1495" i="20" s="1"/>
  <c r="L1454" i="20"/>
  <c r="M1454" i="20" s="1"/>
  <c r="L1673" i="20"/>
  <c r="M1673" i="20" s="1"/>
  <c r="O1673" i="20" s="1"/>
  <c r="P1673" i="20" s="1"/>
  <c r="Q1673" i="20" s="1"/>
  <c r="L1564" i="20"/>
  <c r="M1564" i="20" s="1"/>
  <c r="O1564" i="20" s="1"/>
  <c r="P1564" i="20" s="1"/>
  <c r="Q1564" i="20" s="1"/>
  <c r="L1161" i="20"/>
  <c r="M1161" i="20" s="1"/>
  <c r="L108" i="20"/>
  <c r="M108" i="20" s="1"/>
  <c r="L1929" i="20"/>
  <c r="M1929" i="20" s="1"/>
  <c r="O1929" i="20" s="1"/>
  <c r="P1929" i="20" s="1"/>
  <c r="Q1929" i="20" s="1"/>
  <c r="L1854" i="20"/>
  <c r="M1854" i="20" s="1"/>
  <c r="O1854" i="20" s="1"/>
  <c r="P1854" i="20" s="1"/>
  <c r="Q1854" i="20" s="1"/>
  <c r="L1012" i="20"/>
  <c r="M1012" i="20" s="1"/>
  <c r="O1012" i="20" s="1"/>
  <c r="P1012" i="20" s="1"/>
  <c r="Q1012" i="20" s="1"/>
  <c r="L1859" i="20"/>
  <c r="M1859" i="20" s="1"/>
  <c r="O1859" i="20" s="1"/>
  <c r="P1859" i="20" s="1"/>
  <c r="Q1859" i="20" s="1"/>
  <c r="L1209" i="20"/>
  <c r="M1209" i="20" s="1"/>
  <c r="L603" i="20"/>
  <c r="M603" i="20" s="1"/>
  <c r="L932" i="20"/>
  <c r="M932" i="20" s="1"/>
  <c r="O932" i="20" s="1"/>
  <c r="P932" i="20" s="1"/>
  <c r="Q932" i="20" s="1"/>
  <c r="L320" i="20"/>
  <c r="M320" i="20" s="1"/>
  <c r="L198" i="20"/>
  <c r="M198" i="20" s="1"/>
  <c r="O198" i="20" s="1"/>
  <c r="P198" i="20" s="1"/>
  <c r="Q198" i="20" s="1"/>
  <c r="L1727" i="20"/>
  <c r="M1727" i="20" s="1"/>
  <c r="O1727" i="20" s="1"/>
  <c r="P1727" i="20" s="1"/>
  <c r="Q1727" i="20" s="1"/>
  <c r="L241" i="20"/>
  <c r="M241" i="20" s="1"/>
  <c r="O241" i="20" s="1"/>
  <c r="P241" i="20" s="1"/>
  <c r="Q241" i="20" s="1"/>
  <c r="L930" i="20"/>
  <c r="M930" i="20" s="1"/>
  <c r="O930" i="20" s="1"/>
  <c r="P930" i="20" s="1"/>
  <c r="Q930" i="20" s="1"/>
  <c r="L396" i="20"/>
  <c r="M396" i="20" s="1"/>
  <c r="O396" i="20" s="1"/>
  <c r="P396" i="20" s="1"/>
  <c r="Q396" i="20" s="1"/>
  <c r="L222" i="20"/>
  <c r="M222" i="20" s="1"/>
  <c r="O222" i="20" s="1"/>
  <c r="P222" i="20" s="1"/>
  <c r="Q222" i="20" s="1"/>
  <c r="L461" i="20"/>
  <c r="M461" i="20" s="1"/>
  <c r="O461" i="20" s="1"/>
  <c r="P461" i="20" s="1"/>
  <c r="Q461" i="20" s="1"/>
  <c r="L769" i="20"/>
  <c r="M769" i="20" s="1"/>
  <c r="O769" i="20" s="1"/>
  <c r="P769" i="20" s="1"/>
  <c r="Q769" i="20" s="1"/>
  <c r="L274" i="20"/>
  <c r="M274" i="20" s="1"/>
  <c r="O274" i="20" s="1"/>
  <c r="P274" i="20" s="1"/>
  <c r="Q274" i="20" s="1"/>
  <c r="L1058" i="20"/>
  <c r="M1058" i="20" s="1"/>
  <c r="O1058" i="20" s="1"/>
  <c r="P1058" i="20" s="1"/>
  <c r="Q1058" i="20" s="1"/>
  <c r="L1143" i="20"/>
  <c r="M1143" i="20" s="1"/>
  <c r="O1143" i="20" s="1"/>
  <c r="P1143" i="20" s="1"/>
  <c r="Q1143" i="20" s="1"/>
  <c r="L235" i="20"/>
  <c r="M235" i="20" s="1"/>
  <c r="L373" i="20"/>
  <c r="M373" i="20" s="1"/>
  <c r="L273" i="20"/>
  <c r="M273" i="20" s="1"/>
  <c r="O273" i="20" s="1"/>
  <c r="P273" i="20" s="1"/>
  <c r="Q273" i="20" s="1"/>
  <c r="L375" i="20"/>
  <c r="M375" i="20" s="1"/>
  <c r="O375" i="20" s="1"/>
  <c r="P375" i="20" s="1"/>
  <c r="Q375" i="20" s="1"/>
  <c r="L29" i="20"/>
  <c r="M29" i="20" s="1"/>
  <c r="O29" i="20" s="1"/>
  <c r="P29" i="20" s="1"/>
  <c r="Q29" i="20" s="1"/>
  <c r="L1173" i="20"/>
  <c r="M1173" i="20" s="1"/>
  <c r="O1173" i="20" s="1"/>
  <c r="P1173" i="20" s="1"/>
  <c r="Q1173" i="20" s="1"/>
  <c r="L1797" i="20"/>
  <c r="M1797" i="20" s="1"/>
  <c r="O1797" i="20" s="1"/>
  <c r="P1797" i="20" s="1"/>
  <c r="Q1797" i="20" s="1"/>
  <c r="L32" i="20"/>
  <c r="M32" i="20" s="1"/>
  <c r="O32" i="20" s="1"/>
  <c r="P32" i="20" s="1"/>
  <c r="Q32" i="20" s="1"/>
  <c r="L504" i="20"/>
  <c r="M504" i="20" s="1"/>
  <c r="O504" i="20" s="1"/>
  <c r="P504" i="20" s="1"/>
  <c r="Q504" i="20" s="1"/>
  <c r="L1075" i="20"/>
  <c r="M1075" i="20" s="1"/>
  <c r="O1075" i="20" s="1"/>
  <c r="P1075" i="20" s="1"/>
  <c r="Q1075" i="20" s="1"/>
  <c r="L435" i="20"/>
  <c r="M435" i="20" s="1"/>
  <c r="O435" i="20" s="1"/>
  <c r="P435" i="20" s="1"/>
  <c r="Q435" i="20" s="1"/>
  <c r="L1233" i="20"/>
  <c r="M1233" i="20" s="1"/>
  <c r="O1233" i="20" s="1"/>
  <c r="P1233" i="20" s="1"/>
  <c r="Q1233" i="20" s="1"/>
  <c r="L452" i="20"/>
  <c r="M452" i="20" s="1"/>
  <c r="L259" i="20"/>
  <c r="M259" i="20" s="1"/>
  <c r="O259" i="20" s="1"/>
  <c r="P259" i="20" s="1"/>
  <c r="Q259" i="20" s="1"/>
  <c r="L1965" i="20"/>
  <c r="M1965" i="20" s="1"/>
  <c r="L581" i="20"/>
  <c r="M581" i="20" s="1"/>
  <c r="O581" i="20" s="1"/>
  <c r="P581" i="20" s="1"/>
  <c r="Q581" i="20" s="1"/>
  <c r="L1159" i="20"/>
  <c r="M1159" i="20" s="1"/>
  <c r="L1307" i="20"/>
  <c r="M1307" i="20" s="1"/>
  <c r="O1307" i="20" s="1"/>
  <c r="P1307" i="20" s="1"/>
  <c r="Q1307" i="20" s="1"/>
  <c r="L316" i="20"/>
  <c r="M316" i="20" s="1"/>
  <c r="O316" i="20" s="1"/>
  <c r="P316" i="20" s="1"/>
  <c r="Q316" i="20" s="1"/>
  <c r="L74" i="20"/>
  <c r="M74" i="20" s="1"/>
  <c r="O74" i="20" s="1"/>
  <c r="P74" i="20" s="1"/>
  <c r="Q74" i="20" s="1"/>
  <c r="L1083" i="20"/>
  <c r="M1083" i="20" s="1"/>
  <c r="O1083" i="20" s="1"/>
  <c r="P1083" i="20" s="1"/>
  <c r="Q1083" i="20" s="1"/>
  <c r="L473" i="20"/>
  <c r="M473" i="20" s="1"/>
  <c r="O473" i="20" s="1"/>
  <c r="P473" i="20" s="1"/>
  <c r="Q473" i="20" s="1"/>
  <c r="L1082" i="20"/>
  <c r="M1082" i="20" s="1"/>
  <c r="L1406" i="20"/>
  <c r="M1406" i="20" s="1"/>
  <c r="O1406" i="20" s="1"/>
  <c r="P1406" i="20" s="1"/>
  <c r="Q1406" i="20" s="1"/>
  <c r="L900" i="20"/>
  <c r="M900" i="20" s="1"/>
  <c r="O900" i="20" s="1"/>
  <c r="P900" i="20" s="1"/>
  <c r="Q900" i="20" s="1"/>
  <c r="L972" i="20"/>
  <c r="M972" i="20" s="1"/>
  <c r="O972" i="20" s="1"/>
  <c r="P972" i="20" s="1"/>
  <c r="Q972" i="20" s="1"/>
  <c r="L1710" i="20"/>
  <c r="M1710" i="20" s="1"/>
  <c r="O1710" i="20" s="1"/>
  <c r="P1710" i="20" s="1"/>
  <c r="Q1710" i="20" s="1"/>
  <c r="L829" i="20"/>
  <c r="M829" i="20" s="1"/>
  <c r="O829" i="20" s="1"/>
  <c r="P829" i="20" s="1"/>
  <c r="Q829" i="20" s="1"/>
  <c r="L1008" i="20"/>
  <c r="M1008" i="20" s="1"/>
  <c r="L617" i="20"/>
  <c r="M617" i="20" s="1"/>
  <c r="L131" i="20"/>
  <c r="M131" i="20" s="1"/>
  <c r="O131" i="20" s="1"/>
  <c r="P131" i="20" s="1"/>
  <c r="Q131" i="20" s="1"/>
  <c r="L905" i="20"/>
  <c r="M905" i="20" s="1"/>
  <c r="O905" i="20" s="1"/>
  <c r="P905" i="20" s="1"/>
  <c r="Q905" i="20" s="1"/>
  <c r="L148" i="20"/>
  <c r="M148" i="20" s="1"/>
  <c r="O148" i="20" s="1"/>
  <c r="P148" i="20" s="1"/>
  <c r="Q148" i="20" s="1"/>
  <c r="L1817" i="20"/>
  <c r="M1817" i="20" s="1"/>
  <c r="O1817" i="20" s="1"/>
  <c r="P1817" i="20" s="1"/>
  <c r="Q1817" i="20" s="1"/>
  <c r="L1480" i="20"/>
  <c r="M1480" i="20" s="1"/>
  <c r="O1480" i="20" s="1"/>
  <c r="P1480" i="20" s="1"/>
  <c r="Q1480" i="20" s="1"/>
  <c r="L936" i="20"/>
  <c r="M936" i="20" s="1"/>
  <c r="O936" i="20" s="1"/>
  <c r="P936" i="20" s="1"/>
  <c r="Q936" i="20" s="1"/>
  <c r="L1744" i="20"/>
  <c r="M1744" i="20" s="1"/>
  <c r="L1772" i="20"/>
  <c r="M1772" i="20" s="1"/>
  <c r="O1772" i="20" s="1"/>
  <c r="P1772" i="20" s="1"/>
  <c r="Q1772" i="20" s="1"/>
  <c r="L2004" i="20"/>
  <c r="M2004" i="20" s="1"/>
  <c r="O2004" i="20" s="1"/>
  <c r="P2004" i="20" s="1"/>
  <c r="Q2004" i="20" s="1"/>
  <c r="L1566" i="20"/>
  <c r="M1566" i="20" s="1"/>
  <c r="O1566" i="20" s="1"/>
  <c r="P1566" i="20" s="1"/>
  <c r="Q1566" i="20" s="1"/>
  <c r="L1360" i="20"/>
  <c r="M1360" i="20" s="1"/>
  <c r="L2" i="20"/>
  <c r="M2" i="20" s="1"/>
  <c r="O2" i="20" s="1"/>
  <c r="P2" i="20" s="1"/>
  <c r="Q2" i="20" s="1"/>
  <c r="L1356" i="20"/>
  <c r="M1356" i="20" s="1"/>
  <c r="L419" i="20"/>
  <c r="M419" i="20" s="1"/>
  <c r="O419" i="20" s="1"/>
  <c r="P419" i="20" s="1"/>
  <c r="Q419" i="20" s="1"/>
  <c r="L209" i="20"/>
  <c r="M209" i="20" s="1"/>
  <c r="L251" i="20"/>
  <c r="M251" i="20" s="1"/>
  <c r="O251" i="20" s="1"/>
  <c r="P251" i="20" s="1"/>
  <c r="Q251" i="20" s="1"/>
  <c r="L182" i="20"/>
  <c r="M182" i="20" s="1"/>
  <c r="L263" i="20"/>
  <c r="M263" i="20" s="1"/>
  <c r="O263" i="20" s="1"/>
  <c r="P263" i="20" s="1"/>
  <c r="Q263" i="20" s="1"/>
  <c r="L713" i="20"/>
  <c r="M713" i="20" s="1"/>
  <c r="O713" i="20" s="1"/>
  <c r="P713" i="20" s="1"/>
  <c r="Q713" i="20" s="1"/>
  <c r="L425" i="20"/>
  <c r="M425" i="20" s="1"/>
  <c r="O425" i="20" s="1"/>
  <c r="P425" i="20" s="1"/>
  <c r="Q425" i="20" s="1"/>
  <c r="L1632" i="20"/>
  <c r="M1632" i="20" s="1"/>
  <c r="L301" i="20"/>
  <c r="M301" i="20" s="1"/>
  <c r="L179" i="20"/>
  <c r="M179" i="20" s="1"/>
  <c r="L1621" i="20"/>
  <c r="M1621" i="20" s="1"/>
  <c r="L1613" i="20"/>
  <c r="M1613" i="20" s="1"/>
  <c r="O1613" i="20" s="1"/>
  <c r="P1613" i="20" s="1"/>
  <c r="Q1613" i="20" s="1"/>
  <c r="L386" i="20"/>
  <c r="M386" i="20" s="1"/>
  <c r="O386" i="20" s="1"/>
  <c r="P386" i="20" s="1"/>
  <c r="Q386" i="20" s="1"/>
  <c r="L571" i="20"/>
  <c r="M571" i="20" s="1"/>
  <c r="L621" i="20"/>
  <c r="M621" i="20" s="1"/>
  <c r="O621" i="20" s="1"/>
  <c r="P621" i="20" s="1"/>
  <c r="Q621" i="20" s="1"/>
  <c r="L464" i="20"/>
  <c r="M464" i="20" s="1"/>
  <c r="O464" i="20" s="1"/>
  <c r="P464" i="20" s="1"/>
  <c r="Q464" i="20" s="1"/>
  <c r="L498" i="20"/>
  <c r="M498" i="20" s="1"/>
  <c r="O498" i="20" s="1"/>
  <c r="P498" i="20" s="1"/>
  <c r="Q498" i="20" s="1"/>
  <c r="L566" i="20"/>
  <c r="M566" i="20" s="1"/>
  <c r="O566" i="20" s="1"/>
  <c r="P566" i="20" s="1"/>
  <c r="Q566" i="20" s="1"/>
  <c r="L801" i="20"/>
  <c r="M801" i="20" s="1"/>
  <c r="L1944" i="20"/>
  <c r="M1944" i="20" s="1"/>
  <c r="O1944" i="20" s="1"/>
  <c r="P1944" i="20" s="1"/>
  <c r="Q1944" i="20" s="1"/>
  <c r="L889" i="20"/>
  <c r="M889" i="20" s="1"/>
  <c r="O889" i="20" s="1"/>
  <c r="P889" i="20" s="1"/>
  <c r="Q889" i="20" s="1"/>
  <c r="L236" i="20"/>
  <c r="M236" i="20" s="1"/>
  <c r="L942" i="20"/>
  <c r="M942" i="20" s="1"/>
  <c r="L992" i="20"/>
  <c r="M992" i="20" s="1"/>
  <c r="O992" i="20" s="1"/>
  <c r="P992" i="20" s="1"/>
  <c r="Q992" i="20" s="1"/>
  <c r="L1972" i="20"/>
  <c r="M1972" i="20" s="1"/>
  <c r="O1972" i="20" s="1"/>
  <c r="P1972" i="20" s="1"/>
  <c r="Q1972" i="20" s="1"/>
  <c r="L1240" i="20"/>
  <c r="M1240" i="20" s="1"/>
  <c r="O1240" i="20" s="1"/>
  <c r="P1240" i="20" s="1"/>
  <c r="Q1240" i="20" s="1"/>
  <c r="L523" i="20"/>
  <c r="M523" i="20" s="1"/>
  <c r="O523" i="20" s="1"/>
  <c r="P523" i="20" s="1"/>
  <c r="Q523" i="20" s="1"/>
  <c r="L1284" i="20"/>
  <c r="M1284" i="20" s="1"/>
  <c r="O1284" i="20" s="1"/>
  <c r="P1284" i="20" s="1"/>
  <c r="Q1284" i="20" s="1"/>
  <c r="L1371" i="20"/>
  <c r="M1371" i="20" s="1"/>
  <c r="O1371" i="20" s="1"/>
  <c r="P1371" i="20" s="1"/>
  <c r="Q1371" i="20" s="1"/>
  <c r="L1588" i="20"/>
  <c r="M1588" i="20" s="1"/>
  <c r="O1588" i="20" s="1"/>
  <c r="P1588" i="20" s="1"/>
  <c r="Q1588" i="20" s="1"/>
  <c r="L1152" i="20"/>
  <c r="M1152" i="20" s="1"/>
  <c r="O1152" i="20" s="1"/>
  <c r="P1152" i="20" s="1"/>
  <c r="Q1152" i="20" s="1"/>
  <c r="L2000" i="20"/>
  <c r="M2000" i="20" s="1"/>
  <c r="O2000" i="20" s="1"/>
  <c r="P2000" i="20" s="1"/>
  <c r="Q2000" i="20" s="1"/>
  <c r="L707" i="20"/>
  <c r="M707" i="20" s="1"/>
  <c r="L1557" i="20"/>
  <c r="M1557" i="20" s="1"/>
  <c r="O1557" i="20" s="1"/>
  <c r="P1557" i="20" s="1"/>
  <c r="Q1557" i="20" s="1"/>
  <c r="L1312" i="20"/>
  <c r="M1312" i="20" s="1"/>
  <c r="O1312" i="20" s="1"/>
  <c r="P1312" i="20" s="1"/>
  <c r="Q1312" i="20" s="1"/>
  <c r="L1063" i="20"/>
  <c r="M1063" i="20" s="1"/>
  <c r="L414" i="20"/>
  <c r="M414" i="20" s="1"/>
  <c r="O414" i="20" s="1"/>
  <c r="P414" i="20" s="1"/>
  <c r="Q414" i="20" s="1"/>
  <c r="L1125" i="20"/>
  <c r="M1125" i="20" s="1"/>
  <c r="O1125" i="20" s="1"/>
  <c r="P1125" i="20" s="1"/>
  <c r="Q1125" i="20" s="1"/>
  <c r="L1100" i="20"/>
  <c r="M1100" i="20" s="1"/>
  <c r="O1100" i="20" s="1"/>
  <c r="P1100" i="20" s="1"/>
  <c r="Q1100" i="20" s="1"/>
  <c r="L981" i="20"/>
  <c r="M981" i="20" s="1"/>
  <c r="O981" i="20" s="1"/>
  <c r="P981" i="20" s="1"/>
  <c r="Q981" i="20" s="1"/>
  <c r="L1701" i="20"/>
  <c r="M1701" i="20" s="1"/>
  <c r="O1701" i="20" s="1"/>
  <c r="P1701" i="20" s="1"/>
  <c r="Q1701" i="20" s="1"/>
  <c r="L1396" i="20"/>
  <c r="M1396" i="20" s="1"/>
  <c r="O1396" i="20" s="1"/>
  <c r="P1396" i="20" s="1"/>
  <c r="Q1396" i="20" s="1"/>
  <c r="L1387" i="20"/>
  <c r="M1387" i="20" s="1"/>
  <c r="O1387" i="20" s="1"/>
  <c r="P1387" i="20" s="1"/>
  <c r="Q1387" i="20" s="1"/>
  <c r="L1523" i="20"/>
  <c r="M1523" i="20" s="1"/>
  <c r="O1523" i="20" s="1"/>
  <c r="P1523" i="20" s="1"/>
  <c r="Q1523" i="20" s="1"/>
  <c r="L626" i="20"/>
  <c r="M626" i="20" s="1"/>
  <c r="L1192" i="20"/>
  <c r="M1192" i="20" s="1"/>
  <c r="L768" i="20"/>
  <c r="M768" i="20" s="1"/>
  <c r="O768" i="20" s="1"/>
  <c r="P768" i="20" s="1"/>
  <c r="Q768" i="20" s="1"/>
  <c r="L645" i="20"/>
  <c r="M645" i="20" s="1"/>
  <c r="O645" i="20" s="1"/>
  <c r="P645" i="20" s="1"/>
  <c r="Q645" i="20" s="1"/>
  <c r="L113" i="20"/>
  <c r="M113" i="20" s="1"/>
  <c r="O113" i="20" s="1"/>
  <c r="P113" i="20" s="1"/>
  <c r="Q113" i="20" s="1"/>
  <c r="L1272" i="20"/>
  <c r="M1272" i="20" s="1"/>
  <c r="L1838" i="20"/>
  <c r="M1838" i="20" s="1"/>
  <c r="O1838" i="20" s="1"/>
  <c r="P1838" i="20" s="1"/>
  <c r="Q1838" i="20" s="1"/>
  <c r="L1591" i="20"/>
  <c r="M1591" i="20" s="1"/>
  <c r="O1591" i="20" s="1"/>
  <c r="P1591" i="20" s="1"/>
  <c r="Q1591" i="20" s="1"/>
  <c r="L1993" i="20"/>
  <c r="M1993" i="20" s="1"/>
  <c r="O1993" i="20" s="1"/>
  <c r="P1993" i="20" s="1"/>
  <c r="Q1993" i="20" s="1"/>
  <c r="L1455" i="20"/>
  <c r="M1455" i="20" s="1"/>
  <c r="O1455" i="20" s="1"/>
  <c r="P1455" i="20" s="1"/>
  <c r="Q1455" i="20" s="1"/>
  <c r="L1496" i="20"/>
  <c r="M1496" i="20" s="1"/>
  <c r="O1496" i="20" s="1"/>
  <c r="P1496" i="20" s="1"/>
  <c r="Q1496" i="20" s="1"/>
  <c r="L102" i="20"/>
  <c r="M102" i="20" s="1"/>
  <c r="O102" i="20" s="1"/>
  <c r="P102" i="20" s="1"/>
  <c r="Q102" i="20" s="1"/>
  <c r="L1766" i="20"/>
  <c r="M1766" i="20" s="1"/>
  <c r="O1766" i="20" s="1"/>
  <c r="P1766" i="20" s="1"/>
  <c r="Q1766" i="20" s="1"/>
  <c r="L7" i="20"/>
  <c r="M7" i="20" s="1"/>
  <c r="O7" i="20" s="1"/>
  <c r="P7" i="20" s="1"/>
  <c r="Q7" i="20" s="1"/>
  <c r="L1837" i="20"/>
  <c r="M1837" i="20" s="1"/>
  <c r="O1837" i="20" s="1"/>
  <c r="P1837" i="20" s="1"/>
  <c r="Q1837" i="20" s="1"/>
  <c r="L1641" i="20"/>
  <c r="M1641" i="20" s="1"/>
  <c r="O1641" i="20" s="1"/>
  <c r="P1641" i="20" s="1"/>
  <c r="Q1641" i="20" s="1"/>
  <c r="L136" i="20"/>
  <c r="M136" i="20" s="1"/>
  <c r="O136" i="20" s="1"/>
  <c r="P136" i="20" s="1"/>
  <c r="Q136" i="20" s="1"/>
  <c r="L19" i="20"/>
  <c r="M19" i="20" s="1"/>
  <c r="L1361" i="20"/>
  <c r="M1361" i="20" s="1"/>
  <c r="O1361" i="20" s="1"/>
  <c r="P1361" i="20" s="1"/>
  <c r="Q1361" i="20" s="1"/>
  <c r="L868" i="20"/>
  <c r="M868" i="20" s="1"/>
  <c r="O868" i="20" s="1"/>
  <c r="P868" i="20" s="1"/>
  <c r="Q868" i="20" s="1"/>
  <c r="L223" i="20"/>
  <c r="M223" i="20" s="1"/>
  <c r="O223" i="20" s="1"/>
  <c r="P223" i="20" s="1"/>
  <c r="Q223" i="20" s="1"/>
  <c r="L178" i="20"/>
  <c r="M178" i="20" s="1"/>
  <c r="L229" i="20"/>
  <c r="M229" i="20" s="1"/>
  <c r="L1449" i="20"/>
  <c r="M1449" i="20" s="1"/>
  <c r="L1163" i="20"/>
  <c r="M1163" i="20" s="1"/>
  <c r="L1627" i="20"/>
  <c r="M1627" i="20" s="1"/>
  <c r="O1627" i="20" s="1"/>
  <c r="P1627" i="20" s="1"/>
  <c r="Q1627" i="20" s="1"/>
  <c r="L310" i="20"/>
  <c r="M310" i="20" s="1"/>
  <c r="O310" i="20" s="1"/>
  <c r="P310" i="20" s="1"/>
  <c r="Q310" i="20" s="1"/>
  <c r="L385" i="20"/>
  <c r="M385" i="20" s="1"/>
  <c r="L1122" i="20"/>
  <c r="M1122" i="20" s="1"/>
  <c r="O1122" i="20" s="1"/>
  <c r="P1122" i="20" s="1"/>
  <c r="Q1122" i="20" s="1"/>
  <c r="L1023" i="20"/>
  <c r="M1023" i="20" s="1"/>
  <c r="O1023" i="20" s="1"/>
  <c r="P1023" i="20" s="1"/>
  <c r="Q1023" i="20" s="1"/>
  <c r="L527" i="20"/>
  <c r="M527" i="20" s="1"/>
  <c r="O527" i="20" s="1"/>
  <c r="P527" i="20" s="1"/>
  <c r="Q527" i="20" s="1"/>
  <c r="L431" i="20"/>
  <c r="M431" i="20" s="1"/>
  <c r="O431" i="20" s="1"/>
  <c r="P431" i="20" s="1"/>
  <c r="Q431" i="20" s="1"/>
  <c r="L511" i="20"/>
  <c r="M511" i="20" s="1"/>
  <c r="O511" i="20" s="1"/>
  <c r="P511" i="20" s="1"/>
  <c r="Q511" i="20" s="1"/>
  <c r="L712" i="20"/>
  <c r="M712" i="20" s="1"/>
  <c r="L399" i="20"/>
  <c r="M399" i="20" s="1"/>
  <c r="L1649" i="20"/>
  <c r="M1649" i="20" s="1"/>
  <c r="L1469" i="20"/>
  <c r="M1469" i="20" s="1"/>
  <c r="L720" i="20"/>
  <c r="M720" i="20" s="1"/>
  <c r="O720" i="20" s="1"/>
  <c r="P720" i="20" s="1"/>
  <c r="Q720" i="20" s="1"/>
  <c r="L863" i="20"/>
  <c r="M863" i="20" s="1"/>
  <c r="O863" i="20" s="1"/>
  <c r="P863" i="20" s="1"/>
  <c r="Q863" i="20" s="1"/>
  <c r="L1577" i="20"/>
  <c r="M1577" i="20" s="1"/>
  <c r="O1577" i="20" s="1"/>
  <c r="P1577" i="20" s="1"/>
  <c r="Q1577" i="20" s="1"/>
  <c r="L880" i="20"/>
  <c r="M880" i="20" s="1"/>
  <c r="O880" i="20" s="1"/>
  <c r="P880" i="20" s="1"/>
  <c r="Q880" i="20" s="1"/>
  <c r="L1826" i="20"/>
  <c r="M1826" i="20" s="1"/>
  <c r="O1826" i="20" s="1"/>
  <c r="P1826" i="20" s="1"/>
  <c r="Q1826" i="20" s="1"/>
  <c r="L1973" i="20"/>
  <c r="M1973" i="20" s="1"/>
  <c r="O1973" i="20" s="1"/>
  <c r="P1973" i="20" s="1"/>
  <c r="Q1973" i="20" s="1"/>
  <c r="L578" i="20"/>
  <c r="M578" i="20" s="1"/>
  <c r="O578" i="20" s="1"/>
  <c r="P578" i="20" s="1"/>
  <c r="Q578" i="20" s="1"/>
  <c r="L1275" i="20"/>
  <c r="M1275" i="20" s="1"/>
  <c r="O1275" i="20" s="1"/>
  <c r="P1275" i="20" s="1"/>
  <c r="Q1275" i="20" s="1"/>
  <c r="L1964" i="20"/>
  <c r="M1964" i="20" s="1"/>
  <c r="L488" i="20"/>
  <c r="M488" i="20" s="1"/>
  <c r="O488" i="20" s="1"/>
  <c r="P488" i="20" s="1"/>
  <c r="Q488" i="20" s="1"/>
  <c r="L1077" i="20"/>
  <c r="M1077" i="20" s="1"/>
  <c r="O1077" i="20" s="1"/>
  <c r="P1077" i="20" s="1"/>
  <c r="Q1077" i="20" s="1"/>
  <c r="L953" i="20"/>
  <c r="M953" i="20" s="1"/>
  <c r="O953" i="20" s="1"/>
  <c r="P953" i="20" s="1"/>
  <c r="Q953" i="20" s="1"/>
  <c r="L447" i="20"/>
  <c r="M447" i="20" s="1"/>
  <c r="L1245" i="20"/>
  <c r="M1245" i="20" s="1"/>
  <c r="O1245" i="20" s="1"/>
  <c r="P1245" i="20" s="1"/>
  <c r="Q1245" i="20" s="1"/>
  <c r="L1700" i="20"/>
  <c r="M1700" i="20" s="1"/>
  <c r="O1700" i="20" s="1"/>
  <c r="P1700" i="20" s="1"/>
  <c r="Q1700" i="20" s="1"/>
  <c r="L792" i="20"/>
  <c r="M792" i="20" s="1"/>
  <c r="O792" i="20" s="1"/>
  <c r="P792" i="20" s="1"/>
  <c r="Q792" i="20" s="1"/>
  <c r="L988" i="20"/>
  <c r="M988" i="20" s="1"/>
  <c r="O988" i="20" s="1"/>
  <c r="P988" i="20" s="1"/>
  <c r="Q988" i="20" s="1"/>
  <c r="L615" i="20"/>
  <c r="M615" i="20" s="1"/>
  <c r="O615" i="20" s="1"/>
  <c r="P615" i="20" s="1"/>
  <c r="Q615" i="20" s="1"/>
  <c r="L58" i="20"/>
  <c r="M58" i="20" s="1"/>
  <c r="O58" i="20" s="1"/>
  <c r="P58" i="20" s="1"/>
  <c r="Q58" i="20" s="1"/>
  <c r="L643" i="20"/>
  <c r="M643" i="20" s="1"/>
  <c r="O643" i="20" s="1"/>
  <c r="P643" i="20" s="1"/>
  <c r="Q643" i="20" s="1"/>
  <c r="L64" i="20"/>
  <c r="M64" i="20" s="1"/>
  <c r="L760" i="20"/>
  <c r="M760" i="20" s="1"/>
  <c r="O760" i="20" s="1"/>
  <c r="P760" i="20" s="1"/>
  <c r="Q760" i="20" s="1"/>
  <c r="L1399" i="20"/>
  <c r="M1399" i="20" s="1"/>
  <c r="O1399" i="20" s="1"/>
  <c r="P1399" i="20" s="1"/>
  <c r="Q1399" i="20" s="1"/>
  <c r="L71" i="20"/>
  <c r="M71" i="20" s="1"/>
  <c r="O71" i="20" s="1"/>
  <c r="P71" i="20" s="1"/>
  <c r="Q71" i="20" s="1"/>
  <c r="L75" i="20"/>
  <c r="M75" i="20" s="1"/>
  <c r="O75" i="20" s="1"/>
  <c r="P75" i="20" s="1"/>
  <c r="Q75" i="20" s="1"/>
  <c r="L1256" i="20"/>
  <c r="M1256" i="20" s="1"/>
  <c r="O1256" i="20" s="1"/>
  <c r="P1256" i="20" s="1"/>
  <c r="Q1256" i="20" s="1"/>
  <c r="L515" i="20"/>
  <c r="M515" i="20" s="1"/>
  <c r="O515" i="20" s="1"/>
  <c r="P515" i="20" s="1"/>
  <c r="Q515" i="20" s="1"/>
  <c r="L530" i="20"/>
  <c r="M530" i="20" s="1"/>
  <c r="O530" i="20" s="1"/>
  <c r="P530" i="20" s="1"/>
  <c r="Q530" i="20" s="1"/>
  <c r="L1310" i="20"/>
  <c r="M1310" i="20" s="1"/>
  <c r="O1310" i="20" s="1"/>
  <c r="P1310" i="20" s="1"/>
  <c r="Q1310" i="20" s="1"/>
  <c r="L563" i="20"/>
  <c r="M563" i="20" s="1"/>
  <c r="O563" i="20" s="1"/>
  <c r="P563" i="20" s="1"/>
  <c r="Q563" i="20" s="1"/>
  <c r="L2002" i="20"/>
  <c r="M2002" i="20" s="1"/>
  <c r="O2002" i="20" s="1"/>
  <c r="P2002" i="20" s="1"/>
  <c r="Q2002" i="20" s="1"/>
  <c r="L1642" i="20"/>
  <c r="M1642" i="20" s="1"/>
  <c r="O1642" i="20" s="1"/>
  <c r="P1642" i="20" s="1"/>
  <c r="Q1642" i="20" s="1"/>
  <c r="L1887" i="20"/>
  <c r="M1887" i="20" s="1"/>
  <c r="L1421" i="20"/>
  <c r="M1421" i="20" s="1"/>
  <c r="O1421" i="20" s="1"/>
  <c r="P1421" i="20" s="1"/>
  <c r="Q1421" i="20" s="1"/>
  <c r="L777" i="20"/>
  <c r="M777" i="20" s="1"/>
  <c r="O777" i="20" s="1"/>
  <c r="P777" i="20" s="1"/>
  <c r="Q777" i="20" s="1"/>
  <c r="L944" i="20"/>
  <c r="M944" i="20" s="1"/>
  <c r="O944" i="20" s="1"/>
  <c r="P944" i="20" s="1"/>
  <c r="Q944" i="20" s="1"/>
  <c r="L1279" i="20"/>
  <c r="M1279" i="20" s="1"/>
  <c r="O1279" i="20" s="1"/>
  <c r="P1279" i="20" s="1"/>
  <c r="Q1279" i="20" s="1"/>
  <c r="L2003" i="20"/>
  <c r="M2003" i="20" s="1"/>
  <c r="O2003" i="20" s="1"/>
  <c r="P2003" i="20" s="1"/>
  <c r="Q2003" i="20" s="1"/>
  <c r="L1721" i="20"/>
  <c r="M1721" i="20" s="1"/>
  <c r="O1721" i="20" s="1"/>
  <c r="P1721" i="20" s="1"/>
  <c r="Q1721" i="20" s="1"/>
  <c r="L794" i="20"/>
  <c r="M794" i="20" s="1"/>
  <c r="O794" i="20" s="1"/>
  <c r="P794" i="20" s="1"/>
  <c r="Q794" i="20" s="1"/>
  <c r="L1709" i="20"/>
  <c r="M1709" i="20" s="1"/>
  <c r="O1709" i="20" s="1"/>
  <c r="P1709" i="20" s="1"/>
  <c r="Q1709" i="20" s="1"/>
  <c r="L1585" i="20"/>
  <c r="M1585" i="20" s="1"/>
  <c r="O1585" i="20" s="1"/>
  <c r="P1585" i="20" s="1"/>
  <c r="Q1585" i="20" s="1"/>
  <c r="L1559" i="20"/>
  <c r="M1559" i="20" s="1"/>
  <c r="O1559" i="20" s="1"/>
  <c r="P1559" i="20" s="1"/>
  <c r="Q1559" i="20" s="1"/>
  <c r="L1823" i="20"/>
  <c r="M1823" i="20" s="1"/>
  <c r="O1823" i="20" s="1"/>
  <c r="P1823" i="20" s="1"/>
  <c r="Q1823" i="20" s="1"/>
  <c r="L211" i="20"/>
  <c r="M211" i="20" s="1"/>
  <c r="L170" i="20"/>
  <c r="M170" i="20" s="1"/>
  <c r="O170" i="20" s="1"/>
  <c r="P170" i="20" s="1"/>
  <c r="Q170" i="20" s="1"/>
  <c r="L246" i="20"/>
  <c r="M246" i="20" s="1"/>
  <c r="O246" i="20" s="1"/>
  <c r="P246" i="20" s="1"/>
  <c r="Q246" i="20" s="1"/>
  <c r="L1230" i="20"/>
  <c r="M1230" i="20" s="1"/>
  <c r="O1230" i="20" s="1"/>
  <c r="P1230" i="20" s="1"/>
  <c r="Q1230" i="20" s="1"/>
  <c r="L976" i="20"/>
  <c r="M976" i="20" s="1"/>
  <c r="O976" i="20" s="1"/>
  <c r="P976" i="20" s="1"/>
  <c r="Q976" i="20" s="1"/>
  <c r="L691" i="20"/>
  <c r="M691" i="20" s="1"/>
  <c r="O691" i="20" s="1"/>
  <c r="P691" i="20" s="1"/>
  <c r="Q691" i="20" s="1"/>
  <c r="L956" i="20"/>
  <c r="M956" i="20" s="1"/>
  <c r="L1848" i="20"/>
  <c r="M1848" i="20" s="1"/>
  <c r="O1848" i="20" s="1"/>
  <c r="P1848" i="20" s="1"/>
  <c r="Q1848" i="20" s="1"/>
  <c r="L212" i="20"/>
  <c r="M212" i="20" s="1"/>
  <c r="O212" i="20" s="1"/>
  <c r="P212" i="20" s="1"/>
  <c r="Q212" i="20" s="1"/>
  <c r="L652" i="20"/>
  <c r="M652" i="20" s="1"/>
  <c r="O652" i="20" s="1"/>
  <c r="P652" i="20" s="1"/>
  <c r="Q652" i="20" s="1"/>
  <c r="L1164" i="20"/>
  <c r="M1164" i="20" s="1"/>
  <c r="O1164" i="20" s="1"/>
  <c r="P1164" i="20" s="1"/>
  <c r="Q1164" i="20" s="1"/>
  <c r="L406" i="20"/>
  <c r="M406" i="20" s="1"/>
  <c r="O406" i="20" s="1"/>
  <c r="P406" i="20" s="1"/>
  <c r="Q406" i="20" s="1"/>
  <c r="L1768" i="20"/>
  <c r="M1768" i="20" s="1"/>
  <c r="L796" i="20"/>
  <c r="M796" i="20" s="1"/>
  <c r="O796" i="20" s="1"/>
  <c r="P796" i="20" s="1"/>
  <c r="Q796" i="20" s="1"/>
  <c r="L574" i="20"/>
  <c r="M574" i="20" s="1"/>
  <c r="O574" i="20" s="1"/>
  <c r="P574" i="20" s="1"/>
  <c r="Q574" i="20" s="1"/>
  <c r="L1477" i="20"/>
  <c r="M1477" i="20" s="1"/>
  <c r="O1477" i="20" s="1"/>
  <c r="P1477" i="20" s="1"/>
  <c r="Q1477" i="20" s="1"/>
  <c r="L838" i="20"/>
  <c r="M838" i="20" s="1"/>
  <c r="L458" i="20"/>
  <c r="M458" i="20" s="1"/>
  <c r="O458" i="20" s="1"/>
  <c r="P458" i="20" s="1"/>
  <c r="Q458" i="20" s="1"/>
  <c r="L1347" i="20"/>
  <c r="M1347" i="20" s="1"/>
  <c r="O1347" i="20" s="1"/>
  <c r="P1347" i="20" s="1"/>
  <c r="Q1347" i="20" s="1"/>
  <c r="L532" i="20"/>
  <c r="M532" i="20" s="1"/>
  <c r="O532" i="20" s="1"/>
  <c r="P532" i="20" s="1"/>
  <c r="Q532" i="20" s="1"/>
  <c r="L565" i="20"/>
  <c r="M565" i="20" s="1"/>
  <c r="O565" i="20" s="1"/>
  <c r="P565" i="20" s="1"/>
  <c r="Q565" i="20" s="1"/>
  <c r="L608" i="20"/>
  <c r="M608" i="20" s="1"/>
  <c r="O608" i="20" s="1"/>
  <c r="P608" i="20" s="1"/>
  <c r="Q608" i="20" s="1"/>
  <c r="L1873" i="20"/>
  <c r="M1873" i="20" s="1"/>
  <c r="O1873" i="20" s="1"/>
  <c r="P1873" i="20" s="1"/>
  <c r="Q1873" i="20" s="1"/>
  <c r="L1547" i="20"/>
  <c r="M1547" i="20" s="1"/>
  <c r="O1547" i="20" s="1"/>
  <c r="P1547" i="20" s="1"/>
  <c r="Q1547" i="20" s="1"/>
  <c r="L383" i="20"/>
  <c r="M383" i="20" s="1"/>
  <c r="O383" i="20" s="1"/>
  <c r="P383" i="20" s="1"/>
  <c r="Q383" i="20" s="1"/>
  <c r="L434" i="20"/>
  <c r="M434" i="20" s="1"/>
  <c r="O434" i="20" s="1"/>
  <c r="P434" i="20" s="1"/>
  <c r="Q434" i="20" s="1"/>
  <c r="L433" i="20"/>
  <c r="M433" i="20" s="1"/>
  <c r="O433" i="20" s="1"/>
  <c r="P433" i="20" s="1"/>
  <c r="Q433" i="20" s="1"/>
  <c r="L697" i="20"/>
  <c r="M697" i="20" s="1"/>
  <c r="O697" i="20" s="1"/>
  <c r="P697" i="20" s="1"/>
  <c r="Q697" i="20" s="1"/>
  <c r="L813" i="20"/>
  <c r="M813" i="20" s="1"/>
  <c r="L894" i="20"/>
  <c r="M894" i="20" s="1"/>
  <c r="O894" i="20" s="1"/>
  <c r="P894" i="20" s="1"/>
  <c r="Q894" i="20" s="1"/>
  <c r="L1720" i="20"/>
  <c r="M1720" i="20" s="1"/>
  <c r="O1720" i="20" s="1"/>
  <c r="P1720" i="20" s="1"/>
  <c r="Q1720" i="20" s="1"/>
  <c r="L1952" i="20"/>
  <c r="M1952" i="20" s="1"/>
  <c r="O1952" i="20" s="1"/>
  <c r="P1952" i="20" s="1"/>
  <c r="Q1952" i="20" s="1"/>
  <c r="L72" i="20"/>
  <c r="M72" i="20" s="1"/>
  <c r="O72" i="20" s="1"/>
  <c r="P72" i="20" s="1"/>
  <c r="Q72" i="20" s="1"/>
  <c r="L1865" i="20"/>
  <c r="M1865" i="20" s="1"/>
  <c r="O1865" i="20" s="1"/>
  <c r="P1865" i="20" s="1"/>
  <c r="Q1865" i="20" s="1"/>
  <c r="L816" i="20"/>
  <c r="M816" i="20" s="1"/>
  <c r="O816" i="20" s="1"/>
  <c r="P816" i="20" s="1"/>
  <c r="Q816" i="20" s="1"/>
  <c r="L869" i="20"/>
  <c r="M869" i="20" s="1"/>
  <c r="O869" i="20" s="1"/>
  <c r="P869" i="20" s="1"/>
  <c r="Q869" i="20" s="1"/>
  <c r="L302" i="20"/>
  <c r="M302" i="20" s="1"/>
  <c r="L1703" i="20"/>
  <c r="M1703" i="20" s="1"/>
  <c r="O1703" i="20" s="1"/>
  <c r="P1703" i="20" s="1"/>
  <c r="Q1703" i="20" s="1"/>
  <c r="L60" i="20"/>
  <c r="M60" i="20" s="1"/>
  <c r="O60" i="20" s="1"/>
  <c r="P60" i="20" s="1"/>
  <c r="Q60" i="20" s="1"/>
  <c r="L1127" i="20"/>
  <c r="M1127" i="20" s="1"/>
  <c r="O1127" i="20" s="1"/>
  <c r="P1127" i="20" s="1"/>
  <c r="Q1127" i="20" s="1"/>
  <c r="L805" i="20"/>
  <c r="M805" i="20" s="1"/>
  <c r="L922" i="20"/>
  <c r="M922" i="20" s="1"/>
  <c r="L616" i="20"/>
  <c r="M616" i="20" s="1"/>
  <c r="O616" i="20" s="1"/>
  <c r="P616" i="20" s="1"/>
  <c r="Q616" i="20" s="1"/>
  <c r="L1726" i="20"/>
  <c r="M1726" i="20" s="1"/>
  <c r="O1726" i="20" s="1"/>
  <c r="P1726" i="20" s="1"/>
  <c r="Q1726" i="20" s="1"/>
  <c r="L1050" i="20"/>
  <c r="M1050" i="20" s="1"/>
  <c r="O1050" i="20" s="1"/>
  <c r="P1050" i="20" s="1"/>
  <c r="Q1050" i="20" s="1"/>
  <c r="L555" i="20"/>
  <c r="M555" i="20" s="1"/>
  <c r="O555" i="20" s="1"/>
  <c r="P555" i="20" s="1"/>
  <c r="Q555" i="20" s="1"/>
  <c r="L1354" i="20"/>
  <c r="M1354" i="20" s="1"/>
  <c r="O1354" i="20" s="1"/>
  <c r="P1354" i="20" s="1"/>
  <c r="Q1354" i="20" s="1"/>
  <c r="L1027" i="20"/>
  <c r="M1027" i="20" s="1"/>
  <c r="O1027" i="20" s="1"/>
  <c r="P1027" i="20" s="1"/>
  <c r="Q1027" i="20" s="1"/>
  <c r="L1407" i="20"/>
  <c r="M1407" i="20" s="1"/>
  <c r="O1407" i="20" s="1"/>
  <c r="P1407" i="20" s="1"/>
  <c r="Q1407" i="20" s="1"/>
  <c r="L94" i="20"/>
  <c r="M94" i="20" s="1"/>
  <c r="O94" i="20" s="1"/>
  <c r="P94" i="20" s="1"/>
  <c r="Q94" i="20" s="1"/>
  <c r="L1516" i="20"/>
  <c r="M1516" i="20" s="1"/>
  <c r="L541" i="20"/>
  <c r="M541" i="20" s="1"/>
  <c r="L748" i="20"/>
  <c r="M748" i="20" s="1"/>
  <c r="L1816" i="20"/>
  <c r="M1816" i="20" s="1"/>
  <c r="L775" i="20"/>
  <c r="M775" i="20" s="1"/>
  <c r="O775" i="20" s="1"/>
  <c r="P775" i="20" s="1"/>
  <c r="Q775" i="20" s="1"/>
  <c r="M1492" i="20"/>
  <c r="O1492" i="20" s="1"/>
  <c r="P1492" i="20" s="1"/>
  <c r="Q1492" i="20" s="1"/>
  <c r="L1936" i="20"/>
  <c r="M1936" i="20" s="1"/>
  <c r="O1936" i="20" s="1"/>
  <c r="P1936" i="20" s="1"/>
  <c r="Q1936" i="20" s="1"/>
  <c r="L1669" i="20"/>
  <c r="M1669" i="20" s="1"/>
  <c r="L1840" i="20"/>
  <c r="M1840" i="20" s="1"/>
  <c r="O1840" i="20" s="1"/>
  <c r="P1840" i="20" s="1"/>
  <c r="Q1840" i="20" s="1"/>
  <c r="L1941" i="20"/>
  <c r="M1941" i="20" s="1"/>
  <c r="O1941" i="20" s="1"/>
  <c r="P1941" i="20" s="1"/>
  <c r="Q1941" i="20" s="1"/>
  <c r="L1777" i="20"/>
  <c r="M1777" i="20" s="1"/>
  <c r="O1777" i="20" s="1"/>
  <c r="P1777" i="20" s="1"/>
  <c r="Q1777" i="20" s="1"/>
  <c r="L1858" i="20"/>
  <c r="M1858" i="20" s="1"/>
  <c r="O1858" i="20" s="1"/>
  <c r="P1858" i="20" s="1"/>
  <c r="Q1858" i="20" s="1"/>
  <c r="L1880" i="20"/>
  <c r="M1880" i="20" s="1"/>
  <c r="O1880" i="20" s="1"/>
  <c r="P1880" i="20" s="1"/>
  <c r="Q1880" i="20" s="1"/>
  <c r="L1804" i="20"/>
  <c r="M1804" i="20" s="1"/>
  <c r="O1804" i="20" s="1"/>
  <c r="P1804" i="20" s="1"/>
  <c r="Q1804" i="20" s="1"/>
  <c r="L1473" i="20"/>
  <c r="M1473" i="20" s="1"/>
  <c r="L176" i="20"/>
  <c r="M176" i="20" s="1"/>
  <c r="L977" i="20"/>
  <c r="M977" i="20" s="1"/>
  <c r="O977" i="20" s="1"/>
  <c r="P977" i="20" s="1"/>
  <c r="Q977" i="20" s="1"/>
  <c r="L543" i="20"/>
  <c r="M543" i="20" s="1"/>
  <c r="O543" i="20" s="1"/>
  <c r="P543" i="20" s="1"/>
  <c r="Q543" i="20" s="1"/>
  <c r="L215" i="20"/>
  <c r="M215" i="20" s="1"/>
  <c r="O215" i="20" s="1"/>
  <c r="P215" i="20" s="1"/>
  <c r="Q215" i="20" s="1"/>
  <c r="L264" i="20"/>
  <c r="M264" i="20" s="1"/>
  <c r="O264" i="20" s="1"/>
  <c r="P264" i="20" s="1"/>
  <c r="Q264" i="20" s="1"/>
  <c r="L303" i="20"/>
  <c r="M303" i="20" s="1"/>
  <c r="O303" i="20" s="1"/>
  <c r="P303" i="20" s="1"/>
  <c r="Q303" i="20" s="1"/>
  <c r="L394" i="20"/>
  <c r="M394" i="20" s="1"/>
  <c r="O394" i="20" s="1"/>
  <c r="P394" i="20" s="1"/>
  <c r="Q394" i="20" s="1"/>
  <c r="L1992" i="20"/>
  <c r="M1992" i="20" s="1"/>
  <c r="O1992" i="20" s="1"/>
  <c r="P1992" i="20" s="1"/>
  <c r="Q1992" i="20" s="1"/>
  <c r="L1028" i="20"/>
  <c r="M1028" i="20" s="1"/>
  <c r="O1028" i="20" s="1"/>
  <c r="P1028" i="20" s="1"/>
  <c r="Q1028" i="20" s="1"/>
  <c r="L254" i="20"/>
  <c r="M254" i="20" s="1"/>
  <c r="O254" i="20" s="1"/>
  <c r="P254" i="20" s="1"/>
  <c r="Q254" i="20" s="1"/>
  <c r="L282" i="20"/>
  <c r="M282" i="20" s="1"/>
  <c r="L453" i="20"/>
  <c r="M453" i="20" s="1"/>
  <c r="O453" i="20" s="1"/>
  <c r="P453" i="20" s="1"/>
  <c r="Q453" i="20" s="1"/>
  <c r="L239" i="20"/>
  <c r="M239" i="20" s="1"/>
  <c r="O239" i="20" s="1"/>
  <c r="P239" i="20" s="1"/>
  <c r="Q239" i="20" s="1"/>
  <c r="L311" i="20"/>
  <c r="M311" i="20" s="1"/>
  <c r="L305" i="20"/>
  <c r="M305" i="20" s="1"/>
  <c r="O305" i="20" s="1"/>
  <c r="P305" i="20" s="1"/>
  <c r="Q305" i="20" s="1"/>
  <c r="L594" i="20"/>
  <c r="M594" i="20" s="1"/>
  <c r="O594" i="20" s="1"/>
  <c r="P594" i="20" s="1"/>
  <c r="Q594" i="20" s="1"/>
  <c r="L1048" i="20"/>
  <c r="M1048" i="20" s="1"/>
  <c r="O1048" i="20" s="1"/>
  <c r="P1048" i="20" s="1"/>
  <c r="Q1048" i="20" s="1"/>
  <c r="L859" i="20"/>
  <c r="M859" i="20" s="1"/>
  <c r="O859" i="20" s="1"/>
  <c r="P859" i="20" s="1"/>
  <c r="Q859" i="20" s="1"/>
  <c r="L528" i="20"/>
  <c r="M528" i="20" s="1"/>
  <c r="O528" i="20" s="1"/>
  <c r="P528" i="20" s="1"/>
  <c r="Q528" i="20" s="1"/>
  <c r="L1818" i="20"/>
  <c r="M1818" i="20" s="1"/>
  <c r="O1818" i="20" s="1"/>
  <c r="P1818" i="20" s="1"/>
  <c r="Q1818" i="20" s="1"/>
  <c r="L450" i="20"/>
  <c r="M450" i="20" s="1"/>
  <c r="L1062" i="20"/>
  <c r="M1062" i="20" s="1"/>
  <c r="L1788" i="20"/>
  <c r="M1788" i="20" s="1"/>
  <c r="O1788" i="20" s="1"/>
  <c r="P1788" i="20" s="1"/>
  <c r="Q1788" i="20" s="1"/>
  <c r="L1129" i="20"/>
  <c r="M1129" i="20" s="1"/>
  <c r="O1129" i="20" s="1"/>
  <c r="P1129" i="20" s="1"/>
  <c r="Q1129" i="20" s="1"/>
  <c r="L731" i="20"/>
  <c r="M731" i="20" s="1"/>
  <c r="O731" i="20" s="1"/>
  <c r="P731" i="20" s="1"/>
  <c r="Q731" i="20" s="1"/>
  <c r="L718" i="20"/>
  <c r="M718" i="20" s="1"/>
  <c r="O718" i="20" s="1"/>
  <c r="P718" i="20" s="1"/>
  <c r="Q718" i="20" s="1"/>
  <c r="L1546" i="20"/>
  <c r="M1546" i="20" s="1"/>
  <c r="O1546" i="20" s="1"/>
  <c r="P1546" i="20" s="1"/>
  <c r="Q1546" i="20" s="1"/>
  <c r="L946" i="20"/>
  <c r="M946" i="20" s="1"/>
  <c r="O946" i="20" s="1"/>
  <c r="P946" i="20" s="1"/>
  <c r="Q946" i="20" s="1"/>
  <c r="L979" i="20"/>
  <c r="M979" i="20" s="1"/>
  <c r="O979" i="20" s="1"/>
  <c r="P979" i="20" s="1"/>
  <c r="Q979" i="20" s="1"/>
  <c r="L293" i="20"/>
  <c r="M293" i="20" s="1"/>
  <c r="O293" i="20" s="1"/>
  <c r="P293" i="20" s="1"/>
  <c r="Q293" i="20" s="1"/>
  <c r="L1751" i="20"/>
  <c r="M1751" i="20" s="1"/>
  <c r="O1751" i="20" s="1"/>
  <c r="P1751" i="20" s="1"/>
  <c r="Q1751" i="20" s="1"/>
  <c r="L1962" i="20"/>
  <c r="M1962" i="20" s="1"/>
  <c r="L1481" i="20"/>
  <c r="M1481" i="20" s="1"/>
  <c r="O1481" i="20" s="1"/>
  <c r="P1481" i="20" s="1"/>
  <c r="Q1481" i="20" s="1"/>
  <c r="L951" i="20"/>
  <c r="M951" i="20" s="1"/>
  <c r="O951" i="20" s="1"/>
  <c r="P951" i="20" s="1"/>
  <c r="Q951" i="20" s="1"/>
  <c r="L1443" i="20"/>
  <c r="M1443" i="20" s="1"/>
  <c r="L1533" i="20"/>
  <c r="M1533" i="20" s="1"/>
  <c r="L1579" i="20"/>
  <c r="M1579" i="20" s="1"/>
  <c r="O1579" i="20" s="1"/>
  <c r="P1579" i="20" s="1"/>
  <c r="Q1579" i="20" s="1"/>
  <c r="L1749" i="20"/>
  <c r="M1749" i="20" s="1"/>
  <c r="O1749" i="20" s="1"/>
  <c r="P1749" i="20" s="1"/>
  <c r="Q1749" i="20" s="1"/>
  <c r="L896" i="20"/>
  <c r="M896" i="20" s="1"/>
  <c r="O896" i="20" s="1"/>
  <c r="P896" i="20" s="1"/>
  <c r="Q896" i="20" s="1"/>
  <c r="L895" i="20"/>
  <c r="M895" i="20" s="1"/>
  <c r="O895" i="20" s="1"/>
  <c r="P895" i="20" s="1"/>
  <c r="Q895" i="20" s="1"/>
  <c r="L542" i="20"/>
  <c r="M542" i="20" s="1"/>
  <c r="O542" i="20" s="1"/>
  <c r="P542" i="20" s="1"/>
  <c r="Q542" i="20" s="1"/>
  <c r="L1957" i="20"/>
  <c r="M1957" i="20" s="1"/>
  <c r="O1957" i="20" s="1"/>
  <c r="P1957" i="20" s="1"/>
  <c r="Q1957" i="20" s="1"/>
  <c r="L1774" i="20"/>
  <c r="M1774" i="20" s="1"/>
  <c r="O1774" i="20" s="1"/>
  <c r="P1774" i="20" s="1"/>
  <c r="Q1774" i="20" s="1"/>
  <c r="L627" i="20"/>
  <c r="M627" i="20" s="1"/>
  <c r="L1341" i="20"/>
  <c r="M1341" i="20" s="1"/>
  <c r="L1628" i="20"/>
  <c r="M1628" i="20" s="1"/>
  <c r="O1628" i="20" s="1"/>
  <c r="P1628" i="20" s="1"/>
  <c r="Q1628" i="20" s="1"/>
  <c r="L295" i="20"/>
  <c r="M295" i="20" s="1"/>
  <c r="O295" i="20" s="1"/>
  <c r="P295" i="20" s="1"/>
  <c r="Q295" i="20" s="1"/>
  <c r="L1811" i="20"/>
  <c r="M1811" i="20" s="1"/>
  <c r="L1264" i="20"/>
  <c r="M1264" i="20" s="1"/>
  <c r="O1264" i="20" s="1"/>
  <c r="P1264" i="20" s="1"/>
  <c r="Q1264" i="20" s="1"/>
  <c r="L1359" i="20"/>
  <c r="M1359" i="20" s="1"/>
  <c r="O1359" i="20" s="1"/>
  <c r="P1359" i="20" s="1"/>
  <c r="Q1359" i="20" s="1"/>
  <c r="L724" i="20"/>
  <c r="M724" i="20" s="1"/>
  <c r="O724" i="20" s="1"/>
  <c r="P724" i="20" s="1"/>
  <c r="Q724" i="20" s="1"/>
  <c r="L1096" i="20"/>
  <c r="M1096" i="20" s="1"/>
  <c r="O1096" i="20" s="1"/>
  <c r="P1096" i="20" s="1"/>
  <c r="Q1096" i="20" s="1"/>
  <c r="L1676" i="20"/>
  <c r="M1676" i="20" s="1"/>
  <c r="O1676" i="20" s="1"/>
  <c r="P1676" i="20" s="1"/>
  <c r="Q1676" i="20" s="1"/>
  <c r="L1531" i="20"/>
  <c r="M1531" i="20" s="1"/>
  <c r="L1967" i="20"/>
  <c r="M1967" i="20" s="1"/>
  <c r="O1967" i="20" s="1"/>
  <c r="P1967" i="20" s="1"/>
  <c r="Q1967" i="20" s="1"/>
  <c r="L1770" i="20"/>
  <c r="M1770" i="20" s="1"/>
  <c r="L114" i="20"/>
  <c r="M114" i="20" s="1"/>
  <c r="O114" i="20" s="1"/>
  <c r="P114" i="20" s="1"/>
  <c r="Q114" i="20" s="1"/>
  <c r="L1717" i="20"/>
  <c r="M1717" i="20" s="1"/>
  <c r="L1294" i="20"/>
  <c r="M1294" i="20" s="1"/>
  <c r="L427" i="20"/>
  <c r="M427" i="20" s="1"/>
  <c r="O427" i="20" s="1"/>
  <c r="P427" i="20" s="1"/>
  <c r="Q427" i="20" s="1"/>
  <c r="L421" i="20"/>
  <c r="M421" i="20" s="1"/>
  <c r="L538" i="20"/>
  <c r="M538" i="20" s="1"/>
  <c r="O538" i="20" s="1"/>
  <c r="P538" i="20" s="1"/>
  <c r="Q538" i="20" s="1"/>
  <c r="L296" i="20"/>
  <c r="M296" i="20" s="1"/>
  <c r="O296" i="20" s="1"/>
  <c r="P296" i="20" s="1"/>
  <c r="Q296" i="20" s="1"/>
  <c r="L1868" i="20"/>
  <c r="M1868" i="20" s="1"/>
  <c r="O1868" i="20" s="1"/>
  <c r="P1868" i="20" s="1"/>
  <c r="Q1868" i="20" s="1"/>
  <c r="L837" i="20"/>
  <c r="M837" i="20" s="1"/>
  <c r="O837" i="20" s="1"/>
  <c r="P837" i="20" s="1"/>
  <c r="Q837" i="20" s="1"/>
  <c r="L345" i="20"/>
  <c r="M345" i="20" s="1"/>
  <c r="O345" i="20" s="1"/>
  <c r="P345" i="20" s="1"/>
  <c r="Q345" i="20" s="1"/>
  <c r="L232" i="20"/>
  <c r="M232" i="20" s="1"/>
  <c r="O232" i="20" s="1"/>
  <c r="P232" i="20" s="1"/>
  <c r="Q232" i="20" s="1"/>
  <c r="L623" i="20"/>
  <c r="M623" i="20" s="1"/>
  <c r="L1554" i="20"/>
  <c r="M1554" i="20" s="1"/>
  <c r="O1554" i="20" s="1"/>
  <c r="P1554" i="20" s="1"/>
  <c r="Q1554" i="20" s="1"/>
  <c r="L519" i="20"/>
  <c r="M519" i="20" s="1"/>
  <c r="L271" i="20"/>
  <c r="M271" i="20" s="1"/>
  <c r="O271" i="20" s="1"/>
  <c r="P271" i="20" s="1"/>
  <c r="Q271" i="20" s="1"/>
  <c r="L1288" i="20"/>
  <c r="M1288" i="20" s="1"/>
  <c r="L455" i="20"/>
  <c r="M455" i="20" s="1"/>
  <c r="O455" i="20" s="1"/>
  <c r="P455" i="20" s="1"/>
  <c r="Q455" i="20" s="1"/>
  <c r="L1918" i="20"/>
  <c r="M1918" i="20" s="1"/>
  <c r="O1918" i="20" s="1"/>
  <c r="P1918" i="20" s="1"/>
  <c r="Q1918" i="20" s="1"/>
  <c r="L690" i="20"/>
  <c r="M690" i="20" s="1"/>
  <c r="O690" i="20" s="1"/>
  <c r="P690" i="20" s="1"/>
  <c r="Q690" i="20" s="1"/>
  <c r="L400" i="20"/>
  <c r="M400" i="20" s="1"/>
  <c r="O400" i="20" s="1"/>
  <c r="P400" i="20" s="1"/>
  <c r="Q400" i="20" s="1"/>
  <c r="L324" i="20"/>
  <c r="M324" i="20" s="1"/>
  <c r="O324" i="20" s="1"/>
  <c r="P324" i="20" s="1"/>
  <c r="Q324" i="20" s="1"/>
  <c r="L1958" i="20"/>
  <c r="M1958" i="20" s="1"/>
  <c r="O1958" i="20" s="1"/>
  <c r="P1958" i="20" s="1"/>
  <c r="Q1958" i="20" s="1"/>
  <c r="L851" i="20"/>
  <c r="M851" i="20" s="1"/>
  <c r="O851" i="20" s="1"/>
  <c r="P851" i="20" s="1"/>
  <c r="Q851" i="20" s="1"/>
  <c r="L1555" i="20"/>
  <c r="M1555" i="20" s="1"/>
  <c r="L28" i="20"/>
  <c r="M28" i="20" s="1"/>
  <c r="L1635" i="20"/>
  <c r="M1635" i="20" s="1"/>
  <c r="O1635" i="20" s="1"/>
  <c r="P1635" i="20" s="1"/>
  <c r="Q1635" i="20" s="1"/>
  <c r="L1074" i="20"/>
  <c r="M1074" i="20" s="1"/>
  <c r="L1309" i="20"/>
  <c r="M1309" i="20" s="1"/>
  <c r="O1309" i="20" s="1"/>
  <c r="P1309" i="20" s="1"/>
  <c r="Q1309" i="20" s="1"/>
  <c r="L476" i="20"/>
  <c r="M476" i="20" s="1"/>
  <c r="O476" i="20" s="1"/>
  <c r="P476" i="20" s="1"/>
  <c r="Q476" i="20" s="1"/>
  <c r="L1876" i="20"/>
  <c r="M1876" i="20" s="1"/>
  <c r="O1876" i="20" s="1"/>
  <c r="P1876" i="20" s="1"/>
  <c r="Q1876" i="20" s="1"/>
  <c r="L307" i="20"/>
  <c r="M307" i="20" s="1"/>
  <c r="O307" i="20" s="1"/>
  <c r="P307" i="20" s="1"/>
  <c r="Q307" i="20" s="1"/>
  <c r="L505" i="20"/>
  <c r="M505" i="20" s="1"/>
  <c r="O505" i="20" s="1"/>
  <c r="P505" i="20" s="1"/>
  <c r="Q505" i="20" s="1"/>
  <c r="L436" i="20"/>
  <c r="M436" i="20" s="1"/>
  <c r="O436" i="20" s="1"/>
  <c r="P436" i="20" s="1"/>
  <c r="Q436" i="20" s="1"/>
  <c r="L1736" i="20"/>
  <c r="M1736" i="20" s="1"/>
  <c r="O1736" i="20" s="1"/>
  <c r="P1736" i="20" s="1"/>
  <c r="Q1736" i="20" s="1"/>
  <c r="L1020" i="20"/>
  <c r="M1020" i="20" s="1"/>
  <c r="O1020" i="20" s="1"/>
  <c r="P1020" i="20" s="1"/>
  <c r="Q1020" i="20" s="1"/>
  <c r="L785" i="20"/>
  <c r="M785" i="20" s="1"/>
  <c r="L815" i="20"/>
  <c r="M815" i="20" s="1"/>
  <c r="O815" i="20" s="1"/>
  <c r="P815" i="20" s="1"/>
  <c r="Q815" i="20" s="1"/>
  <c r="L790" i="20"/>
  <c r="M790" i="20" s="1"/>
  <c r="O790" i="20" s="1"/>
  <c r="P790" i="20" s="1"/>
  <c r="Q790" i="20" s="1"/>
  <c r="L1280" i="20"/>
  <c r="M1280" i="20" s="1"/>
  <c r="L569" i="20"/>
  <c r="M569" i="20" s="1"/>
  <c r="L1120" i="20"/>
  <c r="M1120" i="20" s="1"/>
  <c r="O1120" i="20" s="1"/>
  <c r="P1120" i="20" s="1"/>
  <c r="Q1120" i="20" s="1"/>
  <c r="L379" i="20"/>
  <c r="M379" i="20" s="1"/>
  <c r="O379" i="20" s="1"/>
  <c r="P379" i="20" s="1"/>
  <c r="Q379" i="20" s="1"/>
  <c r="L1745" i="20"/>
  <c r="M1745" i="20" s="1"/>
  <c r="O1745" i="20" s="1"/>
  <c r="P1745" i="20" s="1"/>
  <c r="Q1745" i="20" s="1"/>
  <c r="L407" i="20"/>
  <c r="M407" i="20" s="1"/>
  <c r="O407" i="20" s="1"/>
  <c r="P407" i="20" s="1"/>
  <c r="Q407" i="20" s="1"/>
  <c r="L846" i="20"/>
  <c r="M846" i="20" s="1"/>
  <c r="O846" i="20" s="1"/>
  <c r="P846" i="20" s="1"/>
  <c r="Q846" i="20" s="1"/>
  <c r="L1654" i="20"/>
  <c r="M1654" i="20" s="1"/>
  <c r="O1654" i="20" s="1"/>
  <c r="P1654" i="20" s="1"/>
  <c r="Q1654" i="20" s="1"/>
  <c r="L392" i="20"/>
  <c r="M392" i="20" s="1"/>
  <c r="O392" i="20" s="1"/>
  <c r="P392" i="20" s="1"/>
  <c r="Q392" i="20" s="1"/>
  <c r="L78" i="20"/>
  <c r="M78" i="20" s="1"/>
  <c r="L1260" i="20"/>
  <c r="M1260" i="20" s="1"/>
  <c r="O1260" i="20" s="1"/>
  <c r="P1260" i="20" s="1"/>
  <c r="Q1260" i="20" s="1"/>
  <c r="L1262" i="20"/>
  <c r="M1262" i="20" s="1"/>
  <c r="O1262" i="20" s="1"/>
  <c r="P1262" i="20" s="1"/>
  <c r="Q1262" i="20" s="1"/>
  <c r="L773" i="20"/>
  <c r="M773" i="20" s="1"/>
  <c r="O773" i="20" s="1"/>
  <c r="P773" i="20" s="1"/>
  <c r="Q773" i="20" s="1"/>
  <c r="L848" i="20"/>
  <c r="M848" i="20" s="1"/>
  <c r="L1265" i="20"/>
  <c r="M1265" i="20" s="1"/>
  <c r="O1265" i="20" s="1"/>
  <c r="P1265" i="20" s="1"/>
  <c r="Q1265" i="20" s="1"/>
  <c r="L1268" i="20"/>
  <c r="M1268" i="20" s="1"/>
  <c r="O1268" i="20" s="1"/>
  <c r="P1268" i="20" s="1"/>
  <c r="Q1268" i="20" s="1"/>
  <c r="L665" i="20"/>
  <c r="M665" i="20" s="1"/>
  <c r="O665" i="20" s="1"/>
  <c r="P665" i="20" s="1"/>
  <c r="Q665" i="20" s="1"/>
  <c r="L1670" i="20"/>
  <c r="M1670" i="20" s="1"/>
  <c r="O1670" i="20" s="1"/>
  <c r="P1670" i="20" s="1"/>
  <c r="Q1670" i="20" s="1"/>
  <c r="L1206" i="20"/>
  <c r="M1206" i="20" s="1"/>
  <c r="O1206" i="20" s="1"/>
  <c r="P1206" i="20" s="1"/>
  <c r="Q1206" i="20" s="1"/>
  <c r="L687" i="20"/>
  <c r="M687" i="20" s="1"/>
  <c r="O687" i="20" s="1"/>
  <c r="P687" i="20" s="1"/>
  <c r="Q687" i="20" s="1"/>
  <c r="L428" i="20"/>
  <c r="M428" i="20" s="1"/>
  <c r="O428" i="20" s="1"/>
  <c r="P428" i="20" s="1"/>
  <c r="Q428" i="20" s="1"/>
  <c r="L442" i="20"/>
  <c r="M442" i="20" s="1"/>
  <c r="L483" i="20"/>
  <c r="M483" i="20" s="1"/>
  <c r="O483" i="20" s="1"/>
  <c r="P483" i="20" s="1"/>
  <c r="Q483" i="20" s="1"/>
  <c r="L440" i="20"/>
  <c r="M440" i="20" s="1"/>
  <c r="O440" i="20" s="1"/>
  <c r="P440" i="20" s="1"/>
  <c r="Q440" i="20" s="1"/>
  <c r="L189" i="20"/>
  <c r="M189" i="20" s="1"/>
  <c r="O189" i="20" s="1"/>
  <c r="P189" i="20" s="1"/>
  <c r="Q189" i="20" s="1"/>
  <c r="L1857" i="20"/>
  <c r="M1857" i="20" s="1"/>
  <c r="L1835" i="20"/>
  <c r="M1835" i="20" s="1"/>
  <c r="O1835" i="20" s="1"/>
  <c r="P1835" i="20" s="1"/>
  <c r="Q1835" i="20" s="1"/>
  <c r="L312" i="20"/>
  <c r="M312" i="20" s="1"/>
  <c r="O312" i="20" s="1"/>
  <c r="P312" i="20" s="1"/>
  <c r="Q312" i="20" s="1"/>
  <c r="L878" i="20"/>
  <c r="M878" i="20" s="1"/>
  <c r="O878" i="20" s="1"/>
  <c r="P878" i="20" s="1"/>
  <c r="Q878" i="20" s="1"/>
  <c r="L1956" i="20"/>
  <c r="M1956" i="20" s="1"/>
  <c r="O1956" i="20" s="1"/>
  <c r="P1956" i="20" s="1"/>
  <c r="Q1956" i="20" s="1"/>
  <c r="L1327" i="20"/>
  <c r="M1327" i="20" s="1"/>
  <c r="O1327" i="20" s="1"/>
  <c r="P1327" i="20" s="1"/>
  <c r="Q1327" i="20" s="1"/>
  <c r="L1055" i="20"/>
  <c r="M1055" i="20" s="1"/>
  <c r="O1055" i="20" s="1"/>
  <c r="P1055" i="20" s="1"/>
  <c r="Q1055" i="20" s="1"/>
  <c r="L952" i="20"/>
  <c r="M952" i="20" s="1"/>
  <c r="O952" i="20" s="1"/>
  <c r="P952" i="20" s="1"/>
  <c r="Q952" i="20" s="1"/>
  <c r="L870" i="20"/>
  <c r="M870" i="20" s="1"/>
  <c r="L1040" i="20"/>
  <c r="M1040" i="20" s="1"/>
  <c r="O1040" i="20" s="1"/>
  <c r="P1040" i="20" s="1"/>
  <c r="Q1040" i="20" s="1"/>
  <c r="L1172" i="20"/>
  <c r="M1172" i="20" s="1"/>
  <c r="L1281" i="20"/>
  <c r="M1281" i="20" s="1"/>
  <c r="L1732" i="20"/>
  <c r="M1732" i="20" s="1"/>
  <c r="L491" i="20"/>
  <c r="M491" i="20" s="1"/>
  <c r="O491" i="20" s="1"/>
  <c r="P491" i="20" s="1"/>
  <c r="Q491" i="20" s="1"/>
  <c r="L1241" i="20"/>
  <c r="M1241" i="20" s="1"/>
  <c r="O1241" i="20" s="1"/>
  <c r="P1241" i="20" s="1"/>
  <c r="Q1241" i="20" s="1"/>
  <c r="L1634" i="20"/>
  <c r="M1634" i="20" s="1"/>
  <c r="L1182" i="20"/>
  <c r="M1182" i="20" s="1"/>
  <c r="O1182" i="20" s="1"/>
  <c r="P1182" i="20" s="1"/>
  <c r="Q1182" i="20" s="1"/>
  <c r="L359" i="20"/>
  <c r="M359" i="20" s="1"/>
  <c r="O359" i="20" s="1"/>
  <c r="P359" i="20" s="1"/>
  <c r="Q359" i="20" s="1"/>
  <c r="L1599" i="20"/>
  <c r="M1599" i="20" s="1"/>
  <c r="O1599" i="20" s="1"/>
  <c r="P1599" i="20" s="1"/>
  <c r="Q1599" i="20" s="1"/>
  <c r="L1242" i="20"/>
  <c r="M1242" i="20" s="1"/>
  <c r="O1242" i="20" s="1"/>
  <c r="P1242" i="20" s="1"/>
  <c r="Q1242" i="20" s="1"/>
  <c r="L1754" i="20"/>
  <c r="M1754" i="20" s="1"/>
  <c r="O1754" i="20" s="1"/>
  <c r="P1754" i="20" s="1"/>
  <c r="Q1754" i="20" s="1"/>
  <c r="L698" i="20"/>
  <c r="M698" i="20" s="1"/>
  <c r="O698" i="20" s="1"/>
  <c r="P698" i="20" s="1"/>
  <c r="Q698" i="20" s="1"/>
  <c r="L1578" i="20"/>
  <c r="M1578" i="20" s="1"/>
  <c r="O1578" i="20" s="1"/>
  <c r="P1578" i="20" s="1"/>
  <c r="Q1578" i="20" s="1"/>
  <c r="L1385" i="20"/>
  <c r="M1385" i="20" s="1"/>
  <c r="O1385" i="20" s="1"/>
  <c r="P1385" i="20" s="1"/>
  <c r="Q1385" i="20" s="1"/>
  <c r="L673" i="20"/>
  <c r="M673" i="20" s="1"/>
  <c r="O673" i="20" s="1"/>
  <c r="P673" i="20" s="1"/>
  <c r="Q673" i="20" s="1"/>
  <c r="L47" i="20"/>
  <c r="M47" i="20" s="1"/>
  <c r="O47" i="20" s="1"/>
  <c r="P47" i="20" s="1"/>
  <c r="Q47" i="20" s="1"/>
  <c r="L1386" i="20"/>
  <c r="M1386" i="20" s="1"/>
  <c r="O1386" i="20" s="1"/>
  <c r="P1386" i="20" s="1"/>
  <c r="Q1386" i="20" s="1"/>
  <c r="L489" i="20"/>
  <c r="M489" i="20" s="1"/>
  <c r="O489" i="20" s="1"/>
  <c r="P489" i="20" s="1"/>
  <c r="Q489" i="20" s="1"/>
  <c r="L220" i="20"/>
  <c r="M220" i="20" s="1"/>
  <c r="O220" i="20" s="1"/>
  <c r="P220" i="20" s="1"/>
  <c r="Q220" i="20" s="1"/>
  <c r="L1636" i="20"/>
  <c r="M1636" i="20" s="1"/>
  <c r="O1636" i="20" s="1"/>
  <c r="P1636" i="20" s="1"/>
  <c r="Q1636" i="20" s="1"/>
  <c r="L1738" i="20"/>
  <c r="M1738" i="20" s="1"/>
  <c r="O1738" i="20" s="1"/>
  <c r="P1738" i="20" s="1"/>
  <c r="Q1738" i="20" s="1"/>
  <c r="L1397" i="20"/>
  <c r="M1397" i="20" s="1"/>
  <c r="O1397" i="20" s="1"/>
  <c r="P1397" i="20" s="1"/>
  <c r="Q1397" i="20" s="1"/>
  <c r="L1124" i="20"/>
  <c r="M1124" i="20" s="1"/>
  <c r="O1124" i="20" s="1"/>
  <c r="P1124" i="20" s="1"/>
  <c r="Q1124" i="20" s="1"/>
  <c r="L1126" i="20"/>
  <c r="M1126" i="20" s="1"/>
  <c r="O1126" i="20" s="1"/>
  <c r="P1126" i="20" s="1"/>
  <c r="Q1126" i="20" s="1"/>
  <c r="L1328" i="20"/>
  <c r="M1328" i="20" s="1"/>
  <c r="O1328" i="20" s="1"/>
  <c r="P1328" i="20" s="1"/>
  <c r="Q1328" i="20" s="1"/>
  <c r="L1420" i="20"/>
  <c r="M1420" i="20" s="1"/>
  <c r="O1420" i="20" s="1"/>
  <c r="P1420" i="20" s="1"/>
  <c r="Q1420" i="20" s="1"/>
  <c r="L567" i="20"/>
  <c r="M567" i="20" s="1"/>
  <c r="L522" i="20"/>
  <c r="M522" i="20" s="1"/>
  <c r="L1313" i="20"/>
  <c r="M1313" i="20" s="1"/>
  <c r="O1313" i="20" s="1"/>
  <c r="P1313" i="20" s="1"/>
  <c r="Q1313" i="20" s="1"/>
  <c r="L1425" i="20"/>
  <c r="M1425" i="20" s="1"/>
  <c r="O1425" i="20" s="1"/>
  <c r="P1425" i="20" s="1"/>
  <c r="Q1425" i="20" s="1"/>
  <c r="L1017" i="20"/>
  <c r="M1017" i="20" s="1"/>
  <c r="O1017" i="20" s="1"/>
  <c r="P1017" i="20" s="1"/>
  <c r="Q1017" i="20" s="1"/>
  <c r="L1664" i="20"/>
  <c r="M1664" i="20" s="1"/>
  <c r="O1664" i="20" s="1"/>
  <c r="P1664" i="20" s="1"/>
  <c r="Q1664" i="20" s="1"/>
  <c r="L1199" i="20"/>
  <c r="M1199" i="20" s="1"/>
  <c r="O1199" i="20" s="1"/>
  <c r="P1199" i="20" s="1"/>
  <c r="Q1199" i="20" s="1"/>
  <c r="L1438" i="20"/>
  <c r="M1438" i="20" s="1"/>
  <c r="O1438" i="20" s="1"/>
  <c r="P1438" i="20" s="1"/>
  <c r="Q1438" i="20" s="1"/>
  <c r="L1482" i="20"/>
  <c r="M1482" i="20" s="1"/>
  <c r="O1482" i="20" s="1"/>
  <c r="P1482" i="20" s="1"/>
  <c r="Q1482" i="20" s="1"/>
  <c r="L1493" i="20"/>
  <c r="M1493" i="20" s="1"/>
  <c r="O1493" i="20" s="1"/>
  <c r="P1493" i="20" s="1"/>
  <c r="Q1493" i="20" s="1"/>
  <c r="L117" i="20"/>
  <c r="M117" i="20" s="1"/>
  <c r="O117" i="20" s="1"/>
  <c r="P117" i="20" s="1"/>
  <c r="Q117" i="20" s="1"/>
  <c r="L1266" i="20"/>
  <c r="M1266" i="20" s="1"/>
  <c r="O1266" i="20" s="1"/>
  <c r="P1266" i="20" s="1"/>
  <c r="Q1266" i="20" s="1"/>
  <c r="L1778" i="20"/>
  <c r="M1778" i="20" s="1"/>
  <c r="O1778" i="20" s="1"/>
  <c r="P1778" i="20" s="1"/>
  <c r="Q1778" i="20" s="1"/>
  <c r="L1283" i="20"/>
  <c r="M1283" i="20" s="1"/>
  <c r="O1283" i="20" s="1"/>
  <c r="P1283" i="20" s="1"/>
  <c r="Q1283" i="20" s="1"/>
  <c r="L1440" i="20"/>
  <c r="M1440" i="20" s="1"/>
  <c r="L1644" i="20"/>
  <c r="M1644" i="20" s="1"/>
  <c r="O1644" i="20" s="1"/>
  <c r="P1644" i="20" s="1"/>
  <c r="Q1644" i="20" s="1"/>
  <c r="L1800" i="20"/>
  <c r="M1800" i="20" s="1"/>
  <c r="O1800" i="20" s="1"/>
  <c r="P1800" i="20" s="1"/>
  <c r="Q1800" i="20" s="1"/>
  <c r="L147" i="20"/>
  <c r="M147" i="20" s="1"/>
  <c r="O147" i="20" s="1"/>
  <c r="P147" i="20" s="1"/>
  <c r="Q147" i="20" s="1"/>
  <c r="L1089" i="20"/>
  <c r="M1089" i="20" s="1"/>
  <c r="O1089" i="20" s="1"/>
  <c r="P1089" i="20" s="1"/>
  <c r="Q1089" i="20" s="1"/>
  <c r="L1333" i="20"/>
  <c r="M1333" i="20" s="1"/>
  <c r="L1462" i="20"/>
  <c r="M1462" i="20" s="1"/>
  <c r="L4" i="20"/>
  <c r="M4" i="20" s="1"/>
  <c r="L115" i="20"/>
  <c r="M115" i="20" s="1"/>
  <c r="L1970" i="20"/>
  <c r="M1970" i="20" s="1"/>
  <c r="L1640" i="20"/>
  <c r="M1640" i="20" s="1"/>
  <c r="O1640" i="20" s="1"/>
  <c r="P1640" i="20" s="1"/>
  <c r="Q1640" i="20" s="1"/>
  <c r="L1782" i="20"/>
  <c r="M1782" i="20" s="1"/>
  <c r="L142" i="20"/>
  <c r="M142" i="20" s="1"/>
  <c r="O142" i="20" s="1"/>
  <c r="P142" i="20" s="1"/>
  <c r="Q142" i="20" s="1"/>
  <c r="L1157" i="20"/>
  <c r="M1157" i="20" s="1"/>
  <c r="L560" i="20"/>
  <c r="M560" i="20" s="1"/>
  <c r="L395" i="20"/>
  <c r="M395" i="20" s="1"/>
  <c r="O395" i="20" s="1"/>
  <c r="P395" i="20" s="1"/>
  <c r="Q395" i="20" s="1"/>
  <c r="L388" i="20"/>
  <c r="M388" i="20" s="1"/>
  <c r="O388" i="20" s="1"/>
  <c r="P388" i="20" s="1"/>
  <c r="Q388" i="20" s="1"/>
  <c r="L207" i="20"/>
  <c r="M207" i="20" s="1"/>
  <c r="O207" i="20" s="1"/>
  <c r="P207" i="20" s="1"/>
  <c r="Q207" i="20" s="1"/>
  <c r="L267" i="20"/>
  <c r="M267" i="20" s="1"/>
  <c r="O267" i="20" s="1"/>
  <c r="P267" i="20" s="1"/>
  <c r="Q267" i="20" s="1"/>
  <c r="L1913" i="20"/>
  <c r="M1913" i="20" s="1"/>
  <c r="O1913" i="20" s="1"/>
  <c r="P1913" i="20" s="1"/>
  <c r="Q1913" i="20" s="1"/>
  <c r="L670" i="20"/>
  <c r="M670" i="20" s="1"/>
  <c r="L206" i="20"/>
  <c r="M206" i="20" s="1"/>
  <c r="O206" i="20" s="1"/>
  <c r="P206" i="20" s="1"/>
  <c r="Q206" i="20" s="1"/>
  <c r="L780" i="20"/>
  <c r="M780" i="20" s="1"/>
  <c r="O780" i="20" s="1"/>
  <c r="P780" i="20" s="1"/>
  <c r="Q780" i="20" s="1"/>
  <c r="L204" i="20"/>
  <c r="M204" i="20" s="1"/>
  <c r="L226" i="20"/>
  <c r="M226" i="20" s="1"/>
  <c r="O226" i="20" s="1"/>
  <c r="P226" i="20" s="1"/>
  <c r="Q226" i="20" s="1"/>
  <c r="L1989" i="20"/>
  <c r="M1989" i="20" s="1"/>
  <c r="O1989" i="20" s="1"/>
  <c r="P1989" i="20" s="1"/>
  <c r="Q1989" i="20" s="1"/>
  <c r="L448" i="20"/>
  <c r="M448" i="20" s="1"/>
  <c r="O448" i="20" s="1"/>
  <c r="P448" i="20" s="1"/>
  <c r="Q448" i="20" s="1"/>
  <c r="L651" i="20"/>
  <c r="M651" i="20" s="1"/>
  <c r="O651" i="20" s="1"/>
  <c r="P651" i="20" s="1"/>
  <c r="Q651" i="20" s="1"/>
  <c r="L1003" i="20"/>
  <c r="M1003" i="20" s="1"/>
  <c r="O1003" i="20" s="1"/>
  <c r="P1003" i="20" s="1"/>
  <c r="Q1003" i="20" s="1"/>
  <c r="L728" i="20"/>
  <c r="M728" i="20" s="1"/>
  <c r="O728" i="20" s="1"/>
  <c r="P728" i="20" s="1"/>
  <c r="Q728" i="20" s="1"/>
  <c r="L1807" i="20"/>
  <c r="M1807" i="20" s="1"/>
  <c r="O1807" i="20" s="1"/>
  <c r="P1807" i="20" s="1"/>
  <c r="Q1807" i="20" s="1"/>
  <c r="L335" i="20"/>
  <c r="M335" i="20" s="1"/>
  <c r="O335" i="20" s="1"/>
  <c r="P335" i="20" s="1"/>
  <c r="Q335" i="20" s="1"/>
  <c r="L729" i="20"/>
  <c r="M729" i="20" s="1"/>
  <c r="O729" i="20" s="1"/>
  <c r="P729" i="20" s="1"/>
  <c r="Q729" i="20" s="1"/>
  <c r="L714" i="20"/>
  <c r="M714" i="20" s="1"/>
  <c r="L730" i="20"/>
  <c r="M730" i="20" s="1"/>
  <c r="O730" i="20" s="1"/>
  <c r="P730" i="20" s="1"/>
  <c r="Q730" i="20" s="1"/>
  <c r="L1684" i="20"/>
  <c r="M1684" i="20" s="1"/>
  <c r="L411" i="20"/>
  <c r="M411" i="20" s="1"/>
  <c r="O411" i="20" s="1"/>
  <c r="P411" i="20" s="1"/>
  <c r="Q411" i="20" s="1"/>
  <c r="L1232" i="20"/>
  <c r="M1232" i="20" s="1"/>
  <c r="O1232" i="20" s="1"/>
  <c r="P1232" i="20" s="1"/>
  <c r="Q1232" i="20" s="1"/>
  <c r="L378" i="20"/>
  <c r="M378" i="20" s="1"/>
  <c r="O378" i="20" s="1"/>
  <c r="P378" i="20" s="1"/>
  <c r="Q378" i="20" s="1"/>
  <c r="L706" i="20"/>
  <c r="M706" i="20" s="1"/>
  <c r="O706" i="20" s="1"/>
  <c r="P706" i="20" s="1"/>
  <c r="Q706" i="20" s="1"/>
  <c r="L814" i="20"/>
  <c r="M814" i="20" s="1"/>
  <c r="O814" i="20" s="1"/>
  <c r="P814" i="20" s="1"/>
  <c r="Q814" i="20" s="1"/>
  <c r="L1975" i="20"/>
  <c r="M1975" i="20" s="1"/>
  <c r="O1975" i="20" s="1"/>
  <c r="P1975" i="20" s="1"/>
  <c r="Q1975" i="20" s="1"/>
  <c r="L823" i="20"/>
  <c r="M823" i="20" s="1"/>
  <c r="L39" i="20"/>
  <c r="M39" i="20" s="1"/>
  <c r="O39" i="20" s="1"/>
  <c r="P39" i="20" s="1"/>
  <c r="Q39" i="20" s="1"/>
  <c r="L735" i="20"/>
  <c r="M735" i="20" s="1"/>
  <c r="O735" i="20" s="1"/>
  <c r="P735" i="20" s="1"/>
  <c r="Q735" i="20" s="1"/>
  <c r="L935" i="20"/>
  <c r="M935" i="20" s="1"/>
  <c r="O935" i="20" s="1"/>
  <c r="P935" i="20" s="1"/>
  <c r="Q935" i="20" s="1"/>
  <c r="L1872" i="20"/>
  <c r="M1872" i="20" s="1"/>
  <c r="L294" i="20"/>
  <c r="M294" i="20" s="1"/>
  <c r="O294" i="20" s="1"/>
  <c r="P294" i="20" s="1"/>
  <c r="Q294" i="20" s="1"/>
  <c r="L1377" i="20"/>
  <c r="M1377" i="20" s="1"/>
  <c r="O1377" i="20" s="1"/>
  <c r="P1377" i="20" s="1"/>
  <c r="Q1377" i="20" s="1"/>
  <c r="L802" i="20"/>
  <c r="M802" i="20" s="1"/>
  <c r="O802" i="20" s="1"/>
  <c r="P802" i="20" s="1"/>
  <c r="Q802" i="20" s="1"/>
  <c r="L1380" i="20"/>
  <c r="M1380" i="20" s="1"/>
  <c r="O1380" i="20" s="1"/>
  <c r="P1380" i="20" s="1"/>
  <c r="Q1380" i="20" s="1"/>
  <c r="L1078" i="20"/>
  <c r="M1078" i="20" s="1"/>
  <c r="O1078" i="20" s="1"/>
  <c r="P1078" i="20" s="1"/>
  <c r="Q1078" i="20" s="1"/>
  <c r="L1105" i="20"/>
  <c r="M1105" i="20" s="1"/>
  <c r="O1105" i="20" s="1"/>
  <c r="P1105" i="20" s="1"/>
  <c r="Q1105" i="20" s="1"/>
  <c r="L52" i="20"/>
  <c r="M52" i="20" s="1"/>
  <c r="O52" i="20" s="1"/>
  <c r="P52" i="20" s="1"/>
  <c r="Q52" i="20" s="1"/>
  <c r="L1879" i="20"/>
  <c r="M1879" i="20" s="1"/>
  <c r="O1879" i="20" s="1"/>
  <c r="P1879" i="20" s="1"/>
  <c r="Q1879" i="20" s="1"/>
  <c r="L845" i="20"/>
  <c r="M845" i="20" s="1"/>
  <c r="O845" i="20" s="1"/>
  <c r="P845" i="20" s="1"/>
  <c r="Q845" i="20" s="1"/>
  <c r="L342" i="20"/>
  <c r="M342" i="20" s="1"/>
  <c r="O342" i="20" s="1"/>
  <c r="P342" i="20" s="1"/>
  <c r="Q342" i="20" s="1"/>
  <c r="L622" i="20"/>
  <c r="M622" i="20" s="1"/>
  <c r="L67" i="20"/>
  <c r="M67" i="20" s="1"/>
  <c r="O67" i="20" s="1"/>
  <c r="P67" i="20" s="1"/>
  <c r="Q67" i="20" s="1"/>
  <c r="L1253" i="20"/>
  <c r="M1253" i="20" s="1"/>
  <c r="O1253" i="20" s="1"/>
  <c r="P1253" i="20" s="1"/>
  <c r="Q1253" i="20" s="1"/>
  <c r="L1142" i="20"/>
  <c r="M1142" i="20" s="1"/>
  <c r="L354" i="20"/>
  <c r="M354" i="20" s="1"/>
  <c r="O354" i="20" s="1"/>
  <c r="P354" i="20" s="1"/>
  <c r="Q354" i="20" s="1"/>
  <c r="L605" i="20"/>
  <c r="M605" i="20" s="1"/>
  <c r="O605" i="20" s="1"/>
  <c r="P605" i="20" s="1"/>
  <c r="Q605" i="20" s="1"/>
  <c r="L76" i="20"/>
  <c r="M76" i="20" s="1"/>
  <c r="O76" i="20" s="1"/>
  <c r="P76" i="20" s="1"/>
  <c r="Q76" i="20" s="1"/>
  <c r="L1255" i="20"/>
  <c r="M1255" i="20" s="1"/>
  <c r="O1255" i="20" s="1"/>
  <c r="P1255" i="20" s="1"/>
  <c r="Q1255" i="20" s="1"/>
  <c r="L1734" i="20"/>
  <c r="M1734" i="20" s="1"/>
  <c r="O1734" i="20" s="1"/>
  <c r="P1734" i="20" s="1"/>
  <c r="Q1734" i="20" s="1"/>
  <c r="L1517" i="20"/>
  <c r="M1517" i="20" s="1"/>
  <c r="L132" i="20"/>
  <c r="M132" i="20" s="1"/>
  <c r="O132" i="20" s="1"/>
  <c r="P132" i="20" s="1"/>
  <c r="Q132" i="20" s="1"/>
  <c r="L1362" i="20"/>
  <c r="M1362" i="20" s="1"/>
  <c r="O1362" i="20" s="1"/>
  <c r="P1362" i="20" s="1"/>
  <c r="Q1362" i="20" s="1"/>
  <c r="L1890" i="20"/>
  <c r="M1890" i="20" s="1"/>
  <c r="O1890" i="20" s="1"/>
  <c r="P1890" i="20" s="1"/>
  <c r="Q1890" i="20" s="1"/>
  <c r="L8" i="20"/>
  <c r="M8" i="20" s="1"/>
  <c r="L1846" i="20"/>
  <c r="M1846" i="20" s="1"/>
  <c r="L1626" i="20"/>
  <c r="M1626" i="20" s="1"/>
  <c r="O1626" i="20" s="1"/>
  <c r="P1626" i="20" s="1"/>
  <c r="Q1626" i="20" s="1"/>
  <c r="L1147" i="20"/>
  <c r="M1147" i="20" s="1"/>
  <c r="O1147" i="20" s="1"/>
  <c r="P1147" i="20" s="1"/>
  <c r="Q1147" i="20" s="1"/>
  <c r="L1556" i="20"/>
  <c r="M1556" i="20" s="1"/>
  <c r="O1556" i="20" s="1"/>
  <c r="P1556" i="20" s="1"/>
  <c r="Q1556" i="20" s="1"/>
  <c r="L1536" i="20"/>
  <c r="M1536" i="20" s="1"/>
  <c r="L1602" i="20"/>
  <c r="M1602" i="20" s="1"/>
  <c r="O1602" i="20" s="1"/>
  <c r="P1602" i="20" s="1"/>
  <c r="Q1602" i="20" s="1"/>
  <c r="L1921" i="20"/>
  <c r="M1921" i="20" s="1"/>
  <c r="O1921" i="20" s="1"/>
  <c r="P1921" i="20" s="1"/>
  <c r="Q1921" i="20" s="1"/>
  <c r="L1997" i="20"/>
  <c r="M1997" i="20" s="1"/>
  <c r="O1997" i="20" s="1"/>
  <c r="P1997" i="20" s="1"/>
  <c r="Q1997" i="20" s="1"/>
  <c r="L1755" i="20"/>
  <c r="M1755" i="20" s="1"/>
  <c r="O1755" i="20" s="1"/>
  <c r="P1755" i="20" s="1"/>
  <c r="Q1755" i="20" s="1"/>
  <c r="L1760" i="20"/>
  <c r="M1760" i="20" s="1"/>
  <c r="O1760" i="20" s="1"/>
  <c r="P1760" i="20" s="1"/>
  <c r="Q1760" i="20" s="1"/>
  <c r="L1898" i="20"/>
  <c r="M1898" i="20" s="1"/>
  <c r="O1898" i="20" s="1"/>
  <c r="P1898" i="20" s="1"/>
  <c r="Q1898" i="20" s="1"/>
  <c r="L1364" i="20"/>
  <c r="M1364" i="20" s="1"/>
  <c r="O1364" i="20" s="1"/>
  <c r="P1364" i="20" s="1"/>
  <c r="Q1364" i="20" s="1"/>
  <c r="L1910" i="20"/>
  <c r="M1910" i="20" s="1"/>
  <c r="O1910" i="20" s="1"/>
  <c r="P1910" i="20" s="1"/>
  <c r="Q1910" i="20" s="1"/>
  <c r="L14" i="20"/>
  <c r="M14" i="20" s="1"/>
  <c r="O14" i="20" s="1"/>
  <c r="P14" i="20" s="1"/>
  <c r="Q14" i="20" s="1"/>
  <c r="L1316" i="20"/>
  <c r="M1316" i="20" s="1"/>
  <c r="O1316" i="20" s="1"/>
  <c r="P1316" i="20" s="1"/>
  <c r="Q1316" i="20" s="1"/>
  <c r="L1737" i="20"/>
  <c r="M1737" i="20" s="1"/>
  <c r="O1737" i="20" s="1"/>
  <c r="P1737" i="20" s="1"/>
  <c r="Q1737" i="20" s="1"/>
  <c r="L725" i="20"/>
  <c r="M725" i="20" s="1"/>
  <c r="O725" i="20" s="1"/>
  <c r="P725" i="20" s="1"/>
  <c r="Q725" i="20" s="1"/>
  <c r="L1337" i="20"/>
  <c r="M1337" i="20" s="1"/>
  <c r="L1024" i="20"/>
  <c r="M1024" i="20" s="1"/>
  <c r="O1024" i="20" s="1"/>
  <c r="P1024" i="20" s="1"/>
  <c r="Q1024" i="20" s="1"/>
  <c r="L872" i="20"/>
  <c r="M872" i="20" s="1"/>
  <c r="O872" i="20" s="1"/>
  <c r="P872" i="20" s="1"/>
  <c r="Q872" i="20" s="1"/>
  <c r="L298" i="20"/>
  <c r="M298" i="20" s="1"/>
  <c r="O298" i="20" s="1"/>
  <c r="P298" i="20" s="1"/>
  <c r="Q298" i="20" s="1"/>
  <c r="L619" i="20"/>
  <c r="M619" i="20" s="1"/>
  <c r="O619" i="20" s="1"/>
  <c r="P619" i="20" s="1"/>
  <c r="Q619" i="20" s="1"/>
  <c r="L517" i="20"/>
  <c r="M517" i="20" s="1"/>
  <c r="O517" i="20" s="1"/>
  <c r="P517" i="20" s="1"/>
  <c r="Q517" i="20" s="1"/>
  <c r="L1648" i="20"/>
  <c r="M1648" i="20" s="1"/>
  <c r="O1648" i="20" s="1"/>
  <c r="P1648" i="20" s="1"/>
  <c r="Q1648" i="20" s="1"/>
  <c r="L885" i="20"/>
  <c r="M885" i="20" s="1"/>
  <c r="L854" i="20"/>
  <c r="M854" i="20" s="1"/>
  <c r="O854" i="20" s="1"/>
  <c r="P854" i="20" s="1"/>
  <c r="Q854" i="20" s="1"/>
  <c r="L561" i="20"/>
  <c r="M561" i="20" s="1"/>
  <c r="O561" i="20" s="1"/>
  <c r="P561" i="20" s="1"/>
  <c r="Q561" i="20" s="1"/>
  <c r="L596" i="20"/>
  <c r="M596" i="20" s="1"/>
  <c r="O596" i="20" s="1"/>
  <c r="P596" i="20" s="1"/>
  <c r="Q596" i="20" s="1"/>
  <c r="L1051" i="20"/>
  <c r="M1051" i="20" s="1"/>
  <c r="O1051" i="20" s="1"/>
  <c r="P1051" i="20" s="1"/>
  <c r="Q1051" i="20" s="1"/>
  <c r="L1300" i="20"/>
  <c r="M1300" i="20" s="1"/>
  <c r="O1300" i="20" s="1"/>
  <c r="P1300" i="20" s="1"/>
  <c r="Q1300" i="20" s="1"/>
  <c r="L444" i="20"/>
  <c r="M444" i="20" s="1"/>
  <c r="O444" i="20" s="1"/>
  <c r="P444" i="20" s="1"/>
  <c r="Q444" i="20" s="1"/>
  <c r="L625" i="20"/>
  <c r="M625" i="20" s="1"/>
  <c r="O625" i="20" s="1"/>
  <c r="P625" i="20" s="1"/>
  <c r="Q625" i="20" s="1"/>
  <c r="L479" i="20"/>
  <c r="M479" i="20" s="1"/>
  <c r="O479" i="20" s="1"/>
  <c r="P479" i="20" s="1"/>
  <c r="Q479" i="20" s="1"/>
  <c r="L1292" i="20"/>
  <c r="M1292" i="20" s="1"/>
  <c r="L462" i="20"/>
  <c r="M462" i="20" s="1"/>
  <c r="O462" i="20" s="1"/>
  <c r="P462" i="20" s="1"/>
  <c r="Q462" i="20" s="1"/>
  <c r="L865" i="20"/>
  <c r="M865" i="20" s="1"/>
  <c r="L398" i="20"/>
  <c r="M398" i="20" s="1"/>
  <c r="O398" i="20" s="1"/>
  <c r="P398" i="20" s="1"/>
  <c r="Q398" i="20" s="1"/>
  <c r="L549" i="20"/>
  <c r="M549" i="20" s="1"/>
  <c r="O549" i="20" s="1"/>
  <c r="P549" i="20" s="1"/>
  <c r="Q549" i="20" s="1"/>
  <c r="L323" i="20"/>
  <c r="M323" i="20" s="1"/>
  <c r="O323" i="20" s="1"/>
  <c r="P323" i="20" s="1"/>
  <c r="Q323" i="20" s="1"/>
  <c r="L719" i="20"/>
  <c r="M719" i="20" s="1"/>
  <c r="O719" i="20" s="1"/>
  <c r="P719" i="20" s="1"/>
  <c r="Q719" i="20" s="1"/>
  <c r="L1217" i="20"/>
  <c r="M1217" i="20" s="1"/>
  <c r="O1217" i="20" s="1"/>
  <c r="P1217" i="20" s="1"/>
  <c r="Q1217" i="20" s="1"/>
  <c r="L1317" i="20"/>
  <c r="M1317" i="20" s="1"/>
  <c r="O1317" i="20" s="1"/>
  <c r="P1317" i="20" s="1"/>
  <c r="Q1317" i="20" s="1"/>
  <c r="L1864" i="20"/>
  <c r="M1864" i="20" s="1"/>
  <c r="O1864" i="20" s="1"/>
  <c r="P1864" i="20" s="1"/>
  <c r="Q1864" i="20" s="1"/>
  <c r="L762" i="20"/>
  <c r="M762" i="20" s="1"/>
  <c r="O762" i="20" s="1"/>
  <c r="P762" i="20" s="1"/>
  <c r="Q762" i="20" s="1"/>
  <c r="L355" i="20"/>
  <c r="M355" i="20" s="1"/>
  <c r="O355" i="20" s="1"/>
  <c r="P355" i="20" s="1"/>
  <c r="Q355" i="20" s="1"/>
  <c r="L346" i="20"/>
  <c r="M346" i="20" s="1"/>
  <c r="O346" i="20" s="1"/>
  <c r="P346" i="20" s="1"/>
  <c r="Q346" i="20" s="1"/>
  <c r="L937" i="20"/>
  <c r="M937" i="20" s="1"/>
  <c r="O937" i="20" s="1"/>
  <c r="P937" i="20" s="1"/>
  <c r="Q937" i="20" s="1"/>
  <c r="L943" i="20"/>
  <c r="M943" i="20" s="1"/>
  <c r="L51" i="20"/>
  <c r="M51" i="20" s="1"/>
  <c r="O51" i="20" s="1"/>
  <c r="P51" i="20" s="1"/>
  <c r="Q51" i="20" s="1"/>
  <c r="L1248" i="20"/>
  <c r="M1248" i="20" s="1"/>
  <c r="O1248" i="20" s="1"/>
  <c r="P1248" i="20" s="1"/>
  <c r="Q1248" i="20" s="1"/>
  <c r="L326" i="20"/>
  <c r="M326" i="20" s="1"/>
  <c r="O326" i="20" s="1"/>
  <c r="P326" i="20" s="1"/>
  <c r="Q326" i="20" s="1"/>
  <c r="L759" i="20"/>
  <c r="M759" i="20" s="1"/>
  <c r="O759" i="20" s="1"/>
  <c r="P759" i="20" s="1"/>
  <c r="Q759" i="20" s="1"/>
  <c r="L722" i="20"/>
  <c r="M722" i="20" s="1"/>
  <c r="O722" i="20" s="1"/>
  <c r="P722" i="20" s="1"/>
  <c r="Q722" i="20" s="1"/>
  <c r="L1405" i="20"/>
  <c r="M1405" i="20" s="1"/>
  <c r="O1405" i="20" s="1"/>
  <c r="P1405" i="20" s="1"/>
  <c r="Q1405" i="20" s="1"/>
  <c r="L1707" i="20"/>
  <c r="M1707" i="20" s="1"/>
  <c r="O1707" i="20" s="1"/>
  <c r="P1707" i="20" s="1"/>
  <c r="Q1707" i="20" s="1"/>
  <c r="L507" i="20"/>
  <c r="M507" i="20" s="1"/>
  <c r="O507" i="20" s="1"/>
  <c r="P507" i="20" s="1"/>
  <c r="Q507" i="20" s="1"/>
  <c r="L959" i="20"/>
  <c r="M959" i="20" s="1"/>
  <c r="O959" i="20" s="1"/>
  <c r="P959" i="20" s="1"/>
  <c r="Q959" i="20" s="1"/>
  <c r="L1095" i="20"/>
  <c r="M1095" i="20" s="1"/>
  <c r="O1095" i="20" s="1"/>
  <c r="P1095" i="20" s="1"/>
  <c r="Q1095" i="20" s="1"/>
  <c r="L1200" i="20"/>
  <c r="M1200" i="20" s="1"/>
  <c r="L903" i="20"/>
  <c r="M903" i="20" s="1"/>
  <c r="O903" i="20" s="1"/>
  <c r="P903" i="20" s="1"/>
  <c r="Q903" i="20" s="1"/>
  <c r="L808" i="20"/>
  <c r="M808" i="20" s="1"/>
  <c r="L862" i="20"/>
  <c r="M862" i="20" s="1"/>
  <c r="L786" i="20"/>
  <c r="M786" i="20" s="1"/>
  <c r="L1561" i="20"/>
  <c r="M1561" i="20" s="1"/>
  <c r="O1561" i="20" s="1"/>
  <c r="P1561" i="20" s="1"/>
  <c r="Q1561" i="20" s="1"/>
  <c r="L1016" i="20"/>
  <c r="M1016" i="20" s="1"/>
  <c r="L1464" i="20"/>
  <c r="M1464" i="20" s="1"/>
  <c r="L1916" i="20"/>
  <c r="M1916" i="20" s="1"/>
  <c r="O1916" i="20" s="1"/>
  <c r="P1916" i="20" s="1"/>
  <c r="Q1916" i="20" s="1"/>
  <c r="L99" i="20"/>
  <c r="M99" i="20" s="1"/>
  <c r="O99" i="20" s="1"/>
  <c r="P99" i="20" s="1"/>
  <c r="Q99" i="20" s="1"/>
  <c r="L1939" i="20"/>
  <c r="M1939" i="20" s="1"/>
  <c r="O1939" i="20" s="1"/>
  <c r="P1939" i="20" s="1"/>
  <c r="Q1939" i="20" s="1"/>
  <c r="L1895" i="20"/>
  <c r="M1895" i="20" s="1"/>
  <c r="O1895" i="20" s="1"/>
  <c r="P1895" i="20" s="1"/>
  <c r="Q1895" i="20" s="1"/>
  <c r="L1758" i="20"/>
  <c r="M1758" i="20" s="1"/>
  <c r="O1758" i="20" s="1"/>
  <c r="P1758" i="20" s="1"/>
  <c r="Q1758" i="20" s="1"/>
  <c r="L10" i="20"/>
  <c r="M10" i="20" s="1"/>
  <c r="L689" i="20"/>
  <c r="M689" i="20" s="1"/>
  <c r="O689" i="20" s="1"/>
  <c r="P689" i="20" s="1"/>
  <c r="Q689" i="20" s="1"/>
  <c r="L680" i="20"/>
  <c r="M680" i="20" s="1"/>
  <c r="O680" i="20" s="1"/>
  <c r="P680" i="20" s="1"/>
  <c r="Q680" i="20" s="1"/>
  <c r="L280" i="20"/>
  <c r="M280" i="20" s="1"/>
  <c r="O280" i="20" s="1"/>
  <c r="P280" i="20" s="1"/>
  <c r="Q280" i="20" s="1"/>
  <c r="L210" i="20"/>
  <c r="M210" i="20" s="1"/>
  <c r="O210" i="20" s="1"/>
  <c r="P210" i="20" s="1"/>
  <c r="Q210" i="20" s="1"/>
  <c r="L288" i="20"/>
  <c r="M288" i="20" s="1"/>
  <c r="O288" i="20" s="1"/>
  <c r="P288" i="20" s="1"/>
  <c r="Q288" i="20" s="1"/>
  <c r="L1526" i="20"/>
  <c r="M1526" i="20" s="1"/>
  <c r="O1526" i="20" s="1"/>
  <c r="P1526" i="20" s="1"/>
  <c r="Q1526" i="20" s="1"/>
  <c r="L318" i="20"/>
  <c r="M318" i="20" s="1"/>
  <c r="O318" i="20" s="1"/>
  <c r="P318" i="20" s="1"/>
  <c r="Q318" i="20" s="1"/>
  <c r="L556" i="20"/>
  <c r="M556" i="20" s="1"/>
  <c r="O556" i="20" s="1"/>
  <c r="P556" i="20" s="1"/>
  <c r="Q556" i="20" s="1"/>
  <c r="L1948" i="20"/>
  <c r="M1948" i="20" s="1"/>
  <c r="O1948" i="20" s="1"/>
  <c r="P1948" i="20" s="1"/>
  <c r="Q1948" i="20" s="1"/>
  <c r="L163" i="20"/>
  <c r="M163" i="20" s="1"/>
  <c r="L606" i="20"/>
  <c r="M606" i="20" s="1"/>
  <c r="O606" i="20" s="1"/>
  <c r="P606" i="20" s="1"/>
  <c r="Q606" i="20" s="1"/>
  <c r="L353" i="20"/>
  <c r="M353" i="20" s="1"/>
  <c r="O353" i="20" s="1"/>
  <c r="P353" i="20" s="1"/>
  <c r="Q353" i="20" s="1"/>
  <c r="L478" i="20"/>
  <c r="M478" i="20" s="1"/>
  <c r="L1497" i="20"/>
  <c r="M1497" i="20" s="1"/>
  <c r="O1497" i="20" s="1"/>
  <c r="P1497" i="20" s="1"/>
  <c r="Q1497" i="20" s="1"/>
  <c r="L1011" i="20"/>
  <c r="M1011" i="20" s="1"/>
  <c r="O1011" i="20" s="1"/>
  <c r="P1011" i="20" s="1"/>
  <c r="Q1011" i="20" s="1"/>
  <c r="L1746" i="20"/>
  <c r="M1746" i="20" s="1"/>
  <c r="O1746" i="20" s="1"/>
  <c r="P1746" i="20" s="1"/>
  <c r="Q1746" i="20" s="1"/>
  <c r="L255" i="20"/>
  <c r="M255" i="20" s="1"/>
  <c r="O255" i="20" s="1"/>
  <c r="P255" i="20" s="1"/>
  <c r="Q255" i="20" s="1"/>
  <c r="L703" i="20"/>
  <c r="M703" i="20" s="1"/>
  <c r="O703" i="20" s="1"/>
  <c r="P703" i="20" s="1"/>
  <c r="Q703" i="20" s="1"/>
  <c r="L1725" i="20"/>
  <c r="M1725" i="20" s="1"/>
  <c r="O1725" i="20" s="1"/>
  <c r="P1725" i="20" s="1"/>
  <c r="Q1725" i="20" s="1"/>
  <c r="L1234" i="20"/>
  <c r="M1234" i="20" s="1"/>
  <c r="L369" i="20"/>
  <c r="M369" i="20" s="1"/>
  <c r="O369" i="20" s="1"/>
  <c r="P369" i="20" s="1"/>
  <c r="Q369" i="20" s="1"/>
  <c r="L1825" i="20"/>
  <c r="M1825" i="20" s="1"/>
  <c r="O1825" i="20" s="1"/>
  <c r="P1825" i="20" s="1"/>
  <c r="Q1825" i="20" s="1"/>
  <c r="L250" i="20"/>
  <c r="M250" i="20" s="1"/>
  <c r="L546" i="20"/>
  <c r="M546" i="20" s="1"/>
  <c r="L686" i="20"/>
  <c r="M686" i="20" s="1"/>
  <c r="O686" i="20" s="1"/>
  <c r="P686" i="20" s="1"/>
  <c r="Q686" i="20" s="1"/>
  <c r="L1950" i="20"/>
  <c r="M1950" i="20" s="1"/>
  <c r="O1950" i="20" s="1"/>
  <c r="P1950" i="20" s="1"/>
  <c r="Q1950" i="20" s="1"/>
  <c r="L24" i="20"/>
  <c r="M24" i="20" s="1"/>
  <c r="O24" i="20" s="1"/>
  <c r="P24" i="20" s="1"/>
  <c r="Q24" i="20" s="1"/>
  <c r="L761" i="20"/>
  <c r="M761" i="20" s="1"/>
  <c r="O761" i="20" s="1"/>
  <c r="P761" i="20" s="1"/>
  <c r="Q761" i="20" s="1"/>
  <c r="L1343" i="20"/>
  <c r="M1343" i="20" s="1"/>
  <c r="O1343" i="20" s="1"/>
  <c r="P1343" i="20" s="1"/>
  <c r="Q1343" i="20" s="1"/>
  <c r="L1451" i="20"/>
  <c r="M1451" i="20" s="1"/>
  <c r="O1451" i="20" s="1"/>
  <c r="P1451" i="20" s="1"/>
  <c r="Q1451" i="20" s="1"/>
  <c r="L987" i="20"/>
  <c r="M987" i="20" s="1"/>
  <c r="O987" i="20" s="1"/>
  <c r="P987" i="20" s="1"/>
  <c r="Q987" i="20" s="1"/>
  <c r="L998" i="20"/>
  <c r="M998" i="20" s="1"/>
  <c r="O998" i="20" s="1"/>
  <c r="P998" i="20" s="1"/>
  <c r="Q998" i="20" s="1"/>
  <c r="L1131" i="20"/>
  <c r="M1131" i="20" s="1"/>
  <c r="O1131" i="20" s="1"/>
  <c r="P1131" i="20" s="1"/>
  <c r="Q1131" i="20" s="1"/>
  <c r="L1432" i="20"/>
  <c r="M1432" i="20" s="1"/>
  <c r="L38" i="20"/>
  <c r="M38" i="20" s="1"/>
  <c r="L947" i="20"/>
  <c r="M947" i="20" s="1"/>
  <c r="L736" i="20"/>
  <c r="M736" i="20" s="1"/>
  <c r="O736" i="20" s="1"/>
  <c r="P736" i="20" s="1"/>
  <c r="Q736" i="20" s="1"/>
  <c r="L1467" i="20"/>
  <c r="M1467" i="20" s="1"/>
  <c r="O1467" i="20" s="1"/>
  <c r="P1467" i="20" s="1"/>
  <c r="Q1467" i="20" s="1"/>
  <c r="L898" i="20"/>
  <c r="M898" i="20" s="1"/>
  <c r="O898" i="20" s="1"/>
  <c r="P898" i="20" s="1"/>
  <c r="Q898" i="20" s="1"/>
  <c r="L1336" i="20"/>
  <c r="M1336" i="20" s="1"/>
  <c r="O1336" i="20" s="1"/>
  <c r="P1336" i="20" s="1"/>
  <c r="Q1336" i="20" s="1"/>
  <c r="L56" i="20"/>
  <c r="M56" i="20" s="1"/>
  <c r="O56" i="20" s="1"/>
  <c r="P56" i="20" s="1"/>
  <c r="Q56" i="20" s="1"/>
  <c r="L1790" i="20"/>
  <c r="M1790" i="20" s="1"/>
  <c r="O1790" i="20" s="1"/>
  <c r="P1790" i="20" s="1"/>
  <c r="Q1790" i="20" s="1"/>
  <c r="L873" i="20"/>
  <c r="M873" i="20" s="1"/>
  <c r="O873" i="20" s="1"/>
  <c r="P873" i="20" s="1"/>
  <c r="Q873" i="20" s="1"/>
  <c r="L1475" i="20"/>
  <c r="M1475" i="20" s="1"/>
  <c r="O1475" i="20" s="1"/>
  <c r="P1475" i="20" s="1"/>
  <c r="Q1475" i="20" s="1"/>
  <c r="L82" i="20"/>
  <c r="M82" i="20" s="1"/>
  <c r="O82" i="20" s="1"/>
  <c r="P82" i="20" s="1"/>
  <c r="Q82" i="20" s="1"/>
  <c r="L1289" i="20"/>
  <c r="M1289" i="20" s="1"/>
  <c r="O1289" i="20" s="1"/>
  <c r="P1289" i="20" s="1"/>
  <c r="Q1289" i="20" s="1"/>
  <c r="L1990" i="20"/>
  <c r="M1990" i="20" s="1"/>
  <c r="O1990" i="20" s="1"/>
  <c r="P1990" i="20" s="1"/>
  <c r="Q1990" i="20" s="1"/>
  <c r="L847" i="20"/>
  <c r="M847" i="20" s="1"/>
  <c r="O847" i="20" s="1"/>
  <c r="P847" i="20" s="1"/>
  <c r="Q847" i="20" s="1"/>
  <c r="L1139" i="20"/>
  <c r="M1139" i="20" s="1"/>
  <c r="O1139" i="20" s="1"/>
  <c r="P1139" i="20" s="1"/>
  <c r="Q1139" i="20" s="1"/>
  <c r="L910" i="20"/>
  <c r="M910" i="20" s="1"/>
  <c r="O910" i="20" s="1"/>
  <c r="P910" i="20" s="1"/>
  <c r="Q910" i="20" s="1"/>
  <c r="L818" i="20"/>
  <c r="M818" i="20" s="1"/>
  <c r="O818" i="20" s="1"/>
  <c r="P818" i="20" s="1"/>
  <c r="Q818" i="20" s="1"/>
  <c r="L126" i="20"/>
  <c r="M126" i="20" s="1"/>
  <c r="O126" i="20" s="1"/>
  <c r="P126" i="20" s="1"/>
  <c r="Q126" i="20" s="1"/>
  <c r="L1521" i="20"/>
  <c r="M1521" i="20" s="1"/>
  <c r="O1521" i="20" s="1"/>
  <c r="P1521" i="20" s="1"/>
  <c r="Q1521" i="20" s="1"/>
  <c r="L782" i="20"/>
  <c r="M782" i="20" s="1"/>
  <c r="O782" i="20" s="1"/>
  <c r="P782" i="20" s="1"/>
  <c r="Q782" i="20" s="1"/>
  <c r="L22" i="20"/>
  <c r="M22" i="20" s="1"/>
  <c r="O22" i="20" s="1"/>
  <c r="P22" i="20" s="1"/>
  <c r="Q22" i="20" s="1"/>
  <c r="L1920" i="20"/>
  <c r="M1920" i="20" s="1"/>
  <c r="O1920" i="20" s="1"/>
  <c r="P1920" i="20" s="1"/>
  <c r="Q1920" i="20" s="1"/>
  <c r="L1836" i="20"/>
  <c r="M1836" i="20" s="1"/>
  <c r="O1836" i="20" s="1"/>
  <c r="P1836" i="20" s="1"/>
  <c r="Q1836" i="20" s="1"/>
  <c r="L795" i="20"/>
  <c r="M795" i="20" s="1"/>
  <c r="O795" i="20" s="1"/>
  <c r="P795" i="20" s="1"/>
  <c r="Q795" i="20" s="1"/>
  <c r="L1847" i="20"/>
  <c r="M1847" i="20" s="1"/>
  <c r="O1847" i="20" s="1"/>
  <c r="P1847" i="20" s="1"/>
  <c r="Q1847" i="20" s="1"/>
  <c r="L1785" i="20"/>
  <c r="M1785" i="20" s="1"/>
  <c r="O1785" i="20" s="1"/>
  <c r="P1785" i="20" s="1"/>
  <c r="Q1785" i="20" s="1"/>
  <c r="L1740" i="20"/>
  <c r="M1740" i="20" s="1"/>
  <c r="O1740" i="20" s="1"/>
  <c r="P1740" i="20" s="1"/>
  <c r="Q1740" i="20" s="1"/>
  <c r="L167" i="20"/>
  <c r="M167" i="20" s="1"/>
  <c r="O167" i="20" s="1"/>
  <c r="P167" i="20" s="1"/>
  <c r="Q167" i="20" s="1"/>
  <c r="L475" i="20"/>
  <c r="M475" i="20" s="1"/>
  <c r="L654" i="20"/>
  <c r="M654" i="20" s="1"/>
  <c r="O654" i="20" s="1"/>
  <c r="P654" i="20" s="1"/>
  <c r="Q654" i="20" s="1"/>
  <c r="L445" i="20"/>
  <c r="M445" i="20" s="1"/>
  <c r="O445" i="20" s="1"/>
  <c r="P445" i="20" s="1"/>
  <c r="Q445" i="20" s="1"/>
  <c r="L628" i="20"/>
  <c r="M628" i="20" s="1"/>
  <c r="O628" i="20" s="1"/>
  <c r="P628" i="20" s="1"/>
  <c r="Q628" i="20" s="1"/>
  <c r="L266" i="20"/>
  <c r="M266" i="20" s="1"/>
  <c r="O266" i="20" s="1"/>
  <c r="P266" i="20" s="1"/>
  <c r="Q266" i="20" s="1"/>
  <c r="L459" i="20"/>
  <c r="M459" i="20" s="1"/>
  <c r="O459" i="20" s="1"/>
  <c r="P459" i="20" s="1"/>
  <c r="Q459" i="20" s="1"/>
  <c r="L321" i="20"/>
  <c r="M321" i="20" s="1"/>
  <c r="L883" i="20"/>
  <c r="M883" i="20" s="1"/>
  <c r="O883" i="20" s="1"/>
  <c r="P883" i="20" s="1"/>
  <c r="Q883" i="20" s="1"/>
  <c r="L856" i="20"/>
  <c r="M856" i="20" s="1"/>
  <c r="O856" i="20" s="1"/>
  <c r="P856" i="20" s="1"/>
  <c r="Q856" i="20" s="1"/>
  <c r="L632" i="20"/>
  <c r="M632" i="20" s="1"/>
  <c r="L866" i="20"/>
  <c r="M866" i="20" s="1"/>
  <c r="O866" i="20" s="1"/>
  <c r="P866" i="20" s="1"/>
  <c r="Q866" i="20" s="1"/>
  <c r="L1889" i="20"/>
  <c r="M1889" i="20" s="1"/>
  <c r="O1889" i="20" s="1"/>
  <c r="P1889" i="20" s="1"/>
  <c r="Q1889" i="20" s="1"/>
  <c r="L1753" i="20"/>
  <c r="M1753" i="20" s="1"/>
  <c r="O1753" i="20" s="1"/>
  <c r="P1753" i="20" s="1"/>
  <c r="Q1753" i="20" s="1"/>
  <c r="L1871" i="20"/>
  <c r="M1871" i="20" s="1"/>
  <c r="O1871" i="20" s="1"/>
  <c r="P1871" i="20" s="1"/>
  <c r="Q1871" i="20" s="1"/>
  <c r="L867" i="20"/>
  <c r="M867" i="20" s="1"/>
  <c r="O867" i="20" s="1"/>
  <c r="P867" i="20" s="1"/>
  <c r="Q867" i="20" s="1"/>
  <c r="L186" i="20"/>
  <c r="M186" i="20" s="1"/>
  <c r="O186" i="20" s="1"/>
  <c r="P186" i="20" s="1"/>
  <c r="Q186" i="20" s="1"/>
  <c r="L219" i="20"/>
  <c r="M219" i="20" s="1"/>
  <c r="O219" i="20" s="1"/>
  <c r="P219" i="20" s="1"/>
  <c r="Q219" i="20" s="1"/>
  <c r="L1308" i="20"/>
  <c r="M1308" i="20" s="1"/>
  <c r="O1308" i="20" s="1"/>
  <c r="P1308" i="20" s="1"/>
  <c r="Q1308" i="20" s="1"/>
  <c r="L1499" i="20"/>
  <c r="M1499" i="20" s="1"/>
  <c r="O1499" i="20" s="1"/>
  <c r="P1499" i="20" s="1"/>
  <c r="Q1499" i="20" s="1"/>
  <c r="L349" i="20"/>
  <c r="M349" i="20" s="1"/>
  <c r="O349" i="20" s="1"/>
  <c r="P349" i="20" s="1"/>
  <c r="Q349" i="20" s="1"/>
  <c r="L1998" i="20"/>
  <c r="M1998" i="20" s="1"/>
  <c r="O1998" i="20" s="1"/>
  <c r="P1998" i="20" s="1"/>
  <c r="Q1998" i="20" s="1"/>
  <c r="L1128" i="20"/>
  <c r="M1128" i="20" s="1"/>
  <c r="L480" i="20"/>
  <c r="M480" i="20" s="1"/>
  <c r="O480" i="20" s="1"/>
  <c r="P480" i="20" s="1"/>
  <c r="Q480" i="20" s="1"/>
  <c r="L1987" i="20"/>
  <c r="M1987" i="20" s="1"/>
  <c r="O1987" i="20" s="1"/>
  <c r="P1987" i="20" s="1"/>
  <c r="Q1987" i="20" s="1"/>
  <c r="L609" i="20"/>
  <c r="M609" i="20" s="1"/>
  <c r="O609" i="20" s="1"/>
  <c r="P609" i="20" s="1"/>
  <c r="Q609" i="20" s="1"/>
  <c r="L1181" i="20"/>
  <c r="M1181" i="20" s="1"/>
  <c r="O1181" i="20" s="1"/>
  <c r="P1181" i="20" s="1"/>
  <c r="Q1181" i="20" s="1"/>
  <c r="L451" i="20"/>
  <c r="M451" i="20" s="1"/>
  <c r="O451" i="20" s="1"/>
  <c r="P451" i="20" s="1"/>
  <c r="Q451" i="20" s="1"/>
  <c r="L694" i="20"/>
  <c r="M694" i="20" s="1"/>
  <c r="O694" i="20" s="1"/>
  <c r="P694" i="20" s="1"/>
  <c r="Q694" i="20" s="1"/>
  <c r="L1382" i="20"/>
  <c r="M1382" i="20" s="1"/>
  <c r="O1382" i="20" s="1"/>
  <c r="P1382" i="20" s="1"/>
  <c r="Q1382" i="20" s="1"/>
  <c r="L770" i="20"/>
  <c r="M770" i="20" s="1"/>
  <c r="L525" i="20"/>
  <c r="M525" i="20" s="1"/>
  <c r="O525" i="20" s="1"/>
  <c r="P525" i="20" s="1"/>
  <c r="Q525" i="20" s="1"/>
  <c r="L1698" i="20"/>
  <c r="M1698" i="20" s="1"/>
  <c r="O1698" i="20" s="1"/>
  <c r="P1698" i="20" s="1"/>
  <c r="Q1698" i="20" s="1"/>
  <c r="L243" i="20"/>
  <c r="M243" i="20" s="1"/>
  <c r="L676" i="20"/>
  <c r="M676" i="20" s="1"/>
  <c r="O676" i="20" s="1"/>
  <c r="P676" i="20" s="1"/>
  <c r="Q676" i="20" s="1"/>
  <c r="L1298" i="20"/>
  <c r="M1298" i="20" s="1"/>
  <c r="O1298" i="20" s="1"/>
  <c r="P1298" i="20" s="1"/>
  <c r="Q1298" i="20" s="1"/>
  <c r="L844" i="20"/>
  <c r="M844" i="20" s="1"/>
  <c r="O844" i="20" s="1"/>
  <c r="P844" i="20" s="1"/>
  <c r="Q844" i="20" s="1"/>
  <c r="L247" i="20"/>
  <c r="M247" i="20" s="1"/>
  <c r="O247" i="20" s="1"/>
  <c r="P247" i="20" s="1"/>
  <c r="Q247" i="20" s="1"/>
  <c r="L662" i="20"/>
  <c r="M662" i="20" s="1"/>
  <c r="O662" i="20" s="1"/>
  <c r="P662" i="20" s="1"/>
  <c r="Q662" i="20" s="1"/>
  <c r="L766" i="20"/>
  <c r="M766" i="20" s="1"/>
  <c r="O766" i="20" s="1"/>
  <c r="P766" i="20" s="1"/>
  <c r="Q766" i="20" s="1"/>
  <c r="L1604" i="20"/>
  <c r="M1604" i="20" s="1"/>
  <c r="O1604" i="20" s="1"/>
  <c r="P1604" i="20" s="1"/>
  <c r="Q1604" i="20" s="1"/>
  <c r="L742" i="20"/>
  <c r="M742" i="20" s="1"/>
  <c r="O742" i="20" s="1"/>
  <c r="P742" i="20" s="1"/>
  <c r="Q742" i="20" s="1"/>
  <c r="L764" i="20"/>
  <c r="M764" i="20" s="1"/>
  <c r="O764" i="20" s="1"/>
  <c r="P764" i="20" s="1"/>
  <c r="Q764" i="20" s="1"/>
  <c r="L1509" i="20"/>
  <c r="M1509" i="20" s="1"/>
  <c r="O1509" i="20" s="1"/>
  <c r="P1509" i="20" s="1"/>
  <c r="Q1509" i="20" s="1"/>
  <c r="L1079" i="20"/>
  <c r="M1079" i="20" s="1"/>
  <c r="L1004" i="20"/>
  <c r="M1004" i="20" s="1"/>
  <c r="L710" i="20"/>
  <c r="M710" i="20" s="1"/>
  <c r="L587" i="20"/>
  <c r="M587" i="20" s="1"/>
  <c r="O587" i="20" s="1"/>
  <c r="P587" i="20" s="1"/>
  <c r="Q587" i="20" s="1"/>
  <c r="L1400" i="20"/>
  <c r="M1400" i="20" s="1"/>
  <c r="O1400" i="20" s="1"/>
  <c r="P1400" i="20" s="1"/>
  <c r="Q1400" i="20" s="1"/>
  <c r="L746" i="20"/>
  <c r="M746" i="20" s="1"/>
  <c r="O746" i="20" s="1"/>
  <c r="P746" i="20" s="1"/>
  <c r="Q746" i="20" s="1"/>
  <c r="L1101" i="20"/>
  <c r="M1101" i="20" s="1"/>
  <c r="O1101" i="20" s="1"/>
  <c r="P1101" i="20" s="1"/>
  <c r="Q1101" i="20" s="1"/>
  <c r="L1263" i="20"/>
  <c r="M1263" i="20" s="1"/>
  <c r="O1263" i="20" s="1"/>
  <c r="P1263" i="20" s="1"/>
  <c r="Q1263" i="20" s="1"/>
  <c r="L1087" i="20"/>
  <c r="M1087" i="20" s="1"/>
  <c r="O1087" i="20" s="1"/>
  <c r="P1087" i="20" s="1"/>
  <c r="Q1087" i="20" s="1"/>
  <c r="L1113" i="20"/>
  <c r="M1113" i="20" s="1"/>
  <c r="O1113" i="20" s="1"/>
  <c r="P1113" i="20" s="1"/>
  <c r="Q1113" i="20" s="1"/>
  <c r="L884" i="20"/>
  <c r="M884" i="20" s="1"/>
  <c r="O884" i="20" s="1"/>
  <c r="P884" i="20" s="1"/>
  <c r="Q884" i="20" s="1"/>
  <c r="L819" i="20"/>
  <c r="M819" i="20" s="1"/>
  <c r="O819" i="20" s="1"/>
  <c r="P819" i="20" s="1"/>
  <c r="Q819" i="20" s="1"/>
  <c r="L120" i="20"/>
  <c r="M120" i="20" s="1"/>
  <c r="O120" i="20" s="1"/>
  <c r="P120" i="20" s="1"/>
  <c r="Q120" i="20" s="1"/>
  <c r="L955" i="20"/>
  <c r="M955" i="20" s="1"/>
  <c r="O955" i="20" s="1"/>
  <c r="P955" i="20" s="1"/>
  <c r="Q955" i="20" s="1"/>
  <c r="L656" i="20"/>
  <c r="M656" i="20" s="1"/>
  <c r="L1299" i="20"/>
  <c r="M1299" i="20" s="1"/>
  <c r="O1299" i="20" s="1"/>
  <c r="P1299" i="20" s="1"/>
  <c r="Q1299" i="20" s="1"/>
  <c r="L1363" i="20"/>
  <c r="M1363" i="20" s="1"/>
  <c r="O1363" i="20" s="1"/>
  <c r="P1363" i="20" s="1"/>
  <c r="Q1363" i="20" s="1"/>
  <c r="L1769" i="20"/>
  <c r="M1769" i="20" s="1"/>
  <c r="O1769" i="20" s="1"/>
  <c r="P1769" i="20" s="1"/>
  <c r="Q1769" i="20" s="1"/>
  <c r="L1901" i="20"/>
  <c r="M1901" i="20" s="1"/>
  <c r="O1901" i="20" s="1"/>
  <c r="P1901" i="20" s="1"/>
  <c r="Q1901" i="20" s="1"/>
  <c r="L1606" i="20"/>
  <c r="M1606" i="20" s="1"/>
  <c r="O1606" i="20" s="1"/>
  <c r="P1606" i="20" s="1"/>
  <c r="Q1606" i="20" s="1"/>
  <c r="L3" i="20"/>
  <c r="M3" i="20" s="1"/>
  <c r="O3" i="20" s="1"/>
  <c r="P3" i="20" s="1"/>
  <c r="Q3" i="20" s="1"/>
  <c r="L1223" i="20"/>
  <c r="M1223" i="20" s="1"/>
  <c r="O1223" i="20" s="1"/>
  <c r="P1223" i="20" s="1"/>
  <c r="Q1223" i="20" s="1"/>
  <c r="L750" i="20"/>
  <c r="M750" i="20" s="1"/>
  <c r="O750" i="20" s="1"/>
  <c r="P750" i="20" s="1"/>
  <c r="Q750" i="20" s="1"/>
  <c r="L180" i="20"/>
  <c r="M180" i="20" s="1"/>
  <c r="O180" i="20" s="1"/>
  <c r="P180" i="20" s="1"/>
  <c r="Q180" i="20" s="1"/>
  <c r="L171" i="20"/>
  <c r="M171" i="20" s="1"/>
  <c r="O171" i="20" s="1"/>
  <c r="P171" i="20" s="1"/>
  <c r="Q171" i="20" s="1"/>
  <c r="L216" i="20"/>
  <c r="M216" i="20" s="1"/>
  <c r="L727" i="20"/>
  <c r="M727" i="20" s="1"/>
  <c r="O727" i="20" s="1"/>
  <c r="P727" i="20" s="1"/>
  <c r="Q727" i="20" s="1"/>
  <c r="L233" i="20"/>
  <c r="M233" i="20" s="1"/>
  <c r="O233" i="20" s="1"/>
  <c r="P233" i="20" s="1"/>
  <c r="Q233" i="20" s="1"/>
  <c r="L1681" i="20"/>
  <c r="M1681" i="20" s="1"/>
  <c r="O1681" i="20" s="1"/>
  <c r="P1681" i="20" s="1"/>
  <c r="Q1681" i="20" s="1"/>
  <c r="L1107" i="20"/>
  <c r="M1107" i="20" s="1"/>
  <c r="O1107" i="20" s="1"/>
  <c r="P1107" i="20" s="1"/>
  <c r="Q1107" i="20" s="1"/>
  <c r="L249" i="20"/>
  <c r="M249" i="20" s="1"/>
  <c r="O249" i="20" s="1"/>
  <c r="P249" i="20" s="1"/>
  <c r="Q249" i="20" s="1"/>
  <c r="L1166" i="20"/>
  <c r="M1166" i="20" s="1"/>
  <c r="O1166" i="20" s="1"/>
  <c r="P1166" i="20" s="1"/>
  <c r="Q1166" i="20" s="1"/>
  <c r="L160" i="20"/>
  <c r="M160" i="20" s="1"/>
  <c r="O160" i="20" s="1"/>
  <c r="P160" i="20" s="1"/>
  <c r="Q160" i="20" s="1"/>
  <c r="L1581" i="20"/>
  <c r="M1581" i="20" s="1"/>
  <c r="O1581" i="20" s="1"/>
  <c r="P1581" i="20" s="1"/>
  <c r="Q1581" i="20" s="1"/>
  <c r="L911" i="20"/>
  <c r="M911" i="20" s="1"/>
  <c r="L1070" i="20"/>
  <c r="M1070" i="20" s="1"/>
  <c r="O1070" i="20" s="1"/>
  <c r="P1070" i="20" s="1"/>
  <c r="Q1070" i="20" s="1"/>
  <c r="L1057" i="20"/>
  <c r="M1057" i="20" s="1"/>
  <c r="L237" i="20"/>
  <c r="M237" i="20" s="1"/>
  <c r="L891" i="20"/>
  <c r="M891" i="20" s="1"/>
  <c r="L1293" i="20"/>
  <c r="M1293" i="20" s="1"/>
  <c r="O1293" i="20" s="1"/>
  <c r="P1293" i="20" s="1"/>
  <c r="Q1293" i="20" s="1"/>
  <c r="L1576" i="20"/>
  <c r="M1576" i="20" s="1"/>
  <c r="O1576" i="20" s="1"/>
  <c r="P1576" i="20" s="1"/>
  <c r="Q1576" i="20" s="1"/>
  <c r="L913" i="20"/>
  <c r="M913" i="20" s="1"/>
  <c r="O913" i="20" s="1"/>
  <c r="P913" i="20" s="1"/>
  <c r="Q913" i="20" s="1"/>
  <c r="L1688" i="20"/>
  <c r="M1688" i="20" s="1"/>
  <c r="O1688" i="20" s="1"/>
  <c r="P1688" i="20" s="1"/>
  <c r="Q1688" i="20" s="1"/>
  <c r="L439" i="20"/>
  <c r="M439" i="20" s="1"/>
  <c r="O439" i="20" s="1"/>
  <c r="P439" i="20" s="1"/>
  <c r="Q439" i="20" s="1"/>
  <c r="L1882" i="20"/>
  <c r="M1882" i="20" s="1"/>
  <c r="O1882" i="20" s="1"/>
  <c r="P1882" i="20" s="1"/>
  <c r="Q1882" i="20" s="1"/>
  <c r="L589" i="20"/>
  <c r="M589" i="20" s="1"/>
  <c r="O589" i="20" s="1"/>
  <c r="P589" i="20" s="1"/>
  <c r="Q589" i="20" s="1"/>
  <c r="L1112" i="20"/>
  <c r="M1112" i="20" s="1"/>
  <c r="L1180" i="20"/>
  <c r="M1180" i="20" s="1"/>
  <c r="L1596" i="20"/>
  <c r="M1596" i="20" s="1"/>
  <c r="O1596" i="20" s="1"/>
  <c r="P1596" i="20" s="1"/>
  <c r="Q1596" i="20" s="1"/>
  <c r="L590" i="20"/>
  <c r="M590" i="20" s="1"/>
  <c r="O590" i="20" s="1"/>
  <c r="P590" i="20" s="1"/>
  <c r="Q590" i="20" s="1"/>
  <c r="L1379" i="20"/>
  <c r="M1379" i="20" s="1"/>
  <c r="L570" i="20"/>
  <c r="M570" i="20" s="1"/>
  <c r="O570" i="20" s="1"/>
  <c r="P570" i="20" s="1"/>
  <c r="Q570" i="20" s="1"/>
  <c r="L734" i="20"/>
  <c r="M734" i="20" s="1"/>
  <c r="O734" i="20" s="1"/>
  <c r="P734" i="20" s="1"/>
  <c r="Q734" i="20" s="1"/>
  <c r="L1762" i="20"/>
  <c r="M1762" i="20" s="1"/>
  <c r="O1762" i="20" s="1"/>
  <c r="P1762" i="20" s="1"/>
  <c r="Q1762" i="20" s="1"/>
  <c r="L1853" i="20"/>
  <c r="M1853" i="20" s="1"/>
  <c r="O1853" i="20" s="1"/>
  <c r="P1853" i="20" s="1"/>
  <c r="Q1853" i="20" s="1"/>
  <c r="L612" i="20"/>
  <c r="M612" i="20" s="1"/>
  <c r="O612" i="20" s="1"/>
  <c r="P612" i="20" s="1"/>
  <c r="Q612" i="20" s="1"/>
  <c r="L61" i="20"/>
  <c r="M61" i="20" s="1"/>
  <c r="O61" i="20" s="1"/>
  <c r="P61" i="20" s="1"/>
  <c r="Q61" i="20" s="1"/>
  <c r="L1706" i="20"/>
  <c r="M1706" i="20" s="1"/>
  <c r="O1706" i="20" s="1"/>
  <c r="P1706" i="20" s="1"/>
  <c r="Q1706" i="20" s="1"/>
  <c r="L1391" i="20"/>
  <c r="M1391" i="20" s="1"/>
  <c r="L79" i="20"/>
  <c r="M79" i="20" s="1"/>
  <c r="O79" i="20" s="1"/>
  <c r="P79" i="20" s="1"/>
  <c r="Q79" i="20" s="1"/>
  <c r="L1485" i="20"/>
  <c r="M1485" i="20" s="1"/>
  <c r="O1485" i="20" s="1"/>
  <c r="P1485" i="20" s="1"/>
  <c r="Q1485" i="20" s="1"/>
  <c r="L1748" i="20"/>
  <c r="M1748" i="20" s="1"/>
  <c r="L763" i="20"/>
  <c r="M763" i="20" s="1"/>
  <c r="O763" i="20" s="1"/>
  <c r="P763" i="20" s="1"/>
  <c r="Q763" i="20" s="1"/>
  <c r="L1061" i="20"/>
  <c r="M1061" i="20" s="1"/>
  <c r="O1061" i="20" s="1"/>
  <c r="P1061" i="20" s="1"/>
  <c r="Q1061" i="20" s="1"/>
  <c r="L1311" i="20"/>
  <c r="M1311" i="20" s="1"/>
  <c r="O1311" i="20" s="1"/>
  <c r="P1311" i="20" s="1"/>
  <c r="Q1311" i="20" s="1"/>
  <c r="L1195" i="20"/>
  <c r="M1195" i="20" s="1"/>
  <c r="O1195" i="20" s="1"/>
  <c r="P1195" i="20" s="1"/>
  <c r="Q1195" i="20" s="1"/>
  <c r="L1110" i="20"/>
  <c r="M1110" i="20" s="1"/>
  <c r="O1110" i="20" s="1"/>
  <c r="P1110" i="20" s="1"/>
  <c r="Q1110" i="20" s="1"/>
  <c r="L1109" i="20"/>
  <c r="M1109" i="20" s="1"/>
  <c r="O1109" i="20" s="1"/>
  <c r="P1109" i="20" s="1"/>
  <c r="Q1109" i="20" s="1"/>
  <c r="L799" i="20"/>
  <c r="M799" i="20" s="1"/>
  <c r="O799" i="20" s="1"/>
  <c r="P799" i="20" s="1"/>
  <c r="Q799" i="20" s="1"/>
  <c r="L1259" i="20"/>
  <c r="M1259" i="20" s="1"/>
  <c r="O1259" i="20" s="1"/>
  <c r="P1259" i="20" s="1"/>
  <c r="Q1259" i="20" s="1"/>
  <c r="L1515" i="20"/>
  <c r="M1515" i="20" s="1"/>
  <c r="O1515" i="20" s="1"/>
  <c r="P1515" i="20" s="1"/>
  <c r="Q1515" i="20" s="1"/>
  <c r="L1411" i="20"/>
  <c r="M1411" i="20" s="1"/>
  <c r="O1411" i="20" s="1"/>
  <c r="P1411" i="20" s="1"/>
  <c r="Q1411" i="20" s="1"/>
  <c r="L1329" i="20"/>
  <c r="M1329" i="20" s="1"/>
  <c r="L985" i="20"/>
  <c r="M985" i="20" s="1"/>
  <c r="O985" i="20" s="1"/>
  <c r="P985" i="20" s="1"/>
  <c r="Q985" i="20" s="1"/>
  <c r="L1765" i="20"/>
  <c r="M1765" i="20" s="1"/>
  <c r="O1765" i="20" s="1"/>
  <c r="P1765" i="20" s="1"/>
  <c r="Q1765" i="20" s="1"/>
  <c r="L1334" i="20"/>
  <c r="M1334" i="20" s="1"/>
  <c r="L1348" i="20"/>
  <c r="M1348" i="20" s="1"/>
  <c r="L5" i="20"/>
  <c r="M5" i="20" s="1"/>
  <c r="O5" i="20" s="1"/>
  <c r="P5" i="20" s="1"/>
  <c r="Q5" i="20" s="1"/>
  <c r="L1567" i="20"/>
  <c r="M1567" i="20" s="1"/>
  <c r="O1567" i="20" s="1"/>
  <c r="P1567" i="20" s="1"/>
  <c r="Q1567" i="20" s="1"/>
  <c r="L1711" i="20"/>
  <c r="M1711" i="20" s="1"/>
  <c r="O1711" i="20" s="1"/>
  <c r="P1711" i="20" s="1"/>
  <c r="Q1711" i="20" s="1"/>
  <c r="L1102" i="20"/>
  <c r="M1102" i="20" s="1"/>
  <c r="O1102" i="20" s="1"/>
  <c r="P1102" i="20" s="1"/>
  <c r="Q1102" i="20" s="1"/>
  <c r="L1611" i="20"/>
  <c r="M1611" i="20" s="1"/>
  <c r="O1611" i="20" s="1"/>
  <c r="P1611" i="20" s="1"/>
  <c r="Q1611" i="20" s="1"/>
  <c r="L1779" i="20"/>
  <c r="M1779" i="20" s="1"/>
  <c r="O1779" i="20" s="1"/>
  <c r="P1779" i="20" s="1"/>
  <c r="Q1779" i="20" s="1"/>
  <c r="L9" i="20"/>
  <c r="M9" i="20" s="1"/>
  <c r="O9" i="20" s="1"/>
  <c r="P9" i="20" s="1"/>
  <c r="Q9" i="20" s="1"/>
  <c r="L1593" i="20"/>
  <c r="M1593" i="20" s="1"/>
  <c r="L105" i="20"/>
  <c r="M105" i="20" s="1"/>
  <c r="O105" i="20" s="1"/>
  <c r="P105" i="20" s="1"/>
  <c r="Q105" i="20" s="1"/>
  <c r="L1786" i="20"/>
  <c r="M1786" i="20" s="1"/>
  <c r="L1815" i="20"/>
  <c r="M1815" i="20" s="1"/>
  <c r="O1815" i="20" s="1"/>
  <c r="P1815" i="20" s="1"/>
  <c r="Q1815" i="20" s="1"/>
  <c r="L1896" i="20"/>
  <c r="M1896" i="20" s="1"/>
  <c r="O1896" i="20" s="1"/>
  <c r="P1896" i="20" s="1"/>
  <c r="Q1896" i="20" s="1"/>
  <c r="L1821" i="20"/>
  <c r="M1821" i="20" s="1"/>
  <c r="O1821" i="20" s="1"/>
  <c r="P1821" i="20" s="1"/>
  <c r="Q1821" i="20" s="1"/>
  <c r="L1974" i="20"/>
  <c r="M1974" i="20" s="1"/>
  <c r="O1974" i="20" s="1"/>
  <c r="P1974" i="20" s="1"/>
  <c r="Q1974" i="20" s="1"/>
  <c r="L1885" i="20"/>
  <c r="M1885" i="20" s="1"/>
  <c r="O1885" i="20" s="1"/>
  <c r="P1885" i="20" s="1"/>
  <c r="Q1885" i="20" s="1"/>
  <c r="L16" i="20"/>
  <c r="M16" i="20" s="1"/>
  <c r="O16" i="20" s="1"/>
  <c r="P16" i="20" s="1"/>
  <c r="Q16" i="20" s="1"/>
  <c r="L166" i="20"/>
  <c r="M166" i="20" s="1"/>
  <c r="L194" i="20"/>
  <c r="M194" i="20" s="1"/>
  <c r="L174" i="20"/>
  <c r="M174" i="20" s="1"/>
  <c r="L361" i="20"/>
  <c r="M361" i="20" s="1"/>
  <c r="O361" i="20" s="1"/>
  <c r="P361" i="20" s="1"/>
  <c r="Q361" i="20" s="1"/>
  <c r="L974" i="20"/>
  <c r="M974" i="20" s="1"/>
  <c r="O974" i="20" s="1"/>
  <c r="P974" i="20" s="1"/>
  <c r="Q974" i="20" s="1"/>
  <c r="L1212" i="20"/>
  <c r="M1212" i="20" s="1"/>
  <c r="O1212" i="20" s="1"/>
  <c r="P1212" i="20" s="1"/>
  <c r="Q1212" i="20" s="1"/>
  <c r="L339" i="20"/>
  <c r="M339" i="20" s="1"/>
  <c r="O339" i="20" s="1"/>
  <c r="P339" i="20" s="1"/>
  <c r="Q339" i="20" s="1"/>
  <c r="L1558" i="20"/>
  <c r="M1558" i="20" s="1"/>
  <c r="O1558" i="20" s="1"/>
  <c r="P1558" i="20" s="1"/>
  <c r="Q1558" i="20" s="1"/>
  <c r="L991" i="20"/>
  <c r="M991" i="20" s="1"/>
  <c r="O991" i="20" s="1"/>
  <c r="P991" i="20" s="1"/>
  <c r="Q991" i="20" s="1"/>
  <c r="L1353" i="20"/>
  <c r="M1353" i="20" s="1"/>
  <c r="O1353" i="20" s="1"/>
  <c r="P1353" i="20" s="1"/>
  <c r="Q1353" i="20" s="1"/>
  <c r="L1006" i="20"/>
  <c r="M1006" i="20" s="1"/>
  <c r="O1006" i="20" s="1"/>
  <c r="P1006" i="20" s="1"/>
  <c r="Q1006" i="20" s="1"/>
  <c r="L1149" i="20"/>
  <c r="M1149" i="20" s="1"/>
  <c r="O1149" i="20" s="1"/>
  <c r="P1149" i="20" s="1"/>
  <c r="Q1149" i="20" s="1"/>
  <c r="L256" i="20"/>
  <c r="M256" i="20" s="1"/>
  <c r="O256" i="20" s="1"/>
  <c r="P256" i="20" s="1"/>
  <c r="Q256" i="20" s="1"/>
  <c r="L258" i="20"/>
  <c r="M258" i="20" s="1"/>
  <c r="L456" i="20"/>
  <c r="M456" i="20" s="1"/>
  <c r="L1568" i="20"/>
  <c r="M1568" i="20" s="1"/>
  <c r="O1568" i="20" s="1"/>
  <c r="P1568" i="20" s="1"/>
  <c r="Q1568" i="20" s="1"/>
  <c r="L1802" i="20"/>
  <c r="M1802" i="20" s="1"/>
  <c r="O1802" i="20" s="1"/>
  <c r="P1802" i="20" s="1"/>
  <c r="Q1802" i="20" s="1"/>
  <c r="L416" i="20"/>
  <c r="M416" i="20" s="1"/>
  <c r="O416" i="20" s="1"/>
  <c r="P416" i="20" s="1"/>
  <c r="Q416" i="20" s="1"/>
  <c r="L1466" i="20"/>
  <c r="M1466" i="20" s="1"/>
  <c r="O1466" i="20" s="1"/>
  <c r="P1466" i="20" s="1"/>
  <c r="Q1466" i="20" s="1"/>
  <c r="L308" i="20"/>
  <c r="M308" i="20" s="1"/>
  <c r="O308" i="20" s="1"/>
  <c r="P308" i="20" s="1"/>
  <c r="Q308" i="20" s="1"/>
  <c r="L27" i="20"/>
  <c r="M27" i="20" s="1"/>
  <c r="O27" i="20" s="1"/>
  <c r="P27" i="20" s="1"/>
  <c r="Q27" i="20" s="1"/>
  <c r="L1861" i="20"/>
  <c r="M1861" i="20" s="1"/>
  <c r="O1861" i="20" s="1"/>
  <c r="P1861" i="20" s="1"/>
  <c r="Q1861" i="20" s="1"/>
  <c r="L1750" i="20"/>
  <c r="M1750" i="20" s="1"/>
  <c r="O1750" i="20" s="1"/>
  <c r="P1750" i="20" s="1"/>
  <c r="Q1750" i="20" s="1"/>
  <c r="L577" i="20"/>
  <c r="M577" i="20" s="1"/>
  <c r="O577" i="20" s="1"/>
  <c r="P577" i="20" s="1"/>
  <c r="Q577" i="20" s="1"/>
  <c r="L1378" i="20"/>
  <c r="M1378" i="20" s="1"/>
  <c r="O1378" i="20" s="1"/>
  <c r="P1378" i="20" s="1"/>
  <c r="Q1378" i="20" s="1"/>
  <c r="L503" i="20"/>
  <c r="M503" i="20" s="1"/>
  <c r="L35" i="20"/>
  <c r="M35" i="20" s="1"/>
  <c r="O35" i="20" s="1"/>
  <c r="P35" i="20" s="1"/>
  <c r="Q35" i="20" s="1"/>
  <c r="L162" i="20"/>
  <c r="M162" i="20" s="1"/>
  <c r="O162" i="20" s="1"/>
  <c r="P162" i="20" s="1"/>
  <c r="Q162" i="20" s="1"/>
  <c r="L1947" i="20"/>
  <c r="M1947" i="20" s="1"/>
  <c r="O1947" i="20" s="1"/>
  <c r="P1947" i="20" s="1"/>
  <c r="Q1947" i="20" s="1"/>
  <c r="L1724" i="20"/>
  <c r="M1724" i="20" s="1"/>
  <c r="O1724" i="20" s="1"/>
  <c r="P1724" i="20" s="1"/>
  <c r="Q1724" i="20" s="1"/>
  <c r="L1733" i="20"/>
  <c r="M1733" i="20" s="1"/>
  <c r="O1733" i="20" s="1"/>
  <c r="P1733" i="20" s="1"/>
  <c r="Q1733" i="20" s="1"/>
  <c r="L1922" i="20"/>
  <c r="M1922" i="20" s="1"/>
  <c r="O1922" i="20" s="1"/>
  <c r="P1922" i="20" s="1"/>
  <c r="Q1922" i="20" s="1"/>
  <c r="L1478" i="20"/>
  <c r="M1478" i="20" s="1"/>
  <c r="O1478" i="20" s="1"/>
  <c r="P1478" i="20" s="1"/>
  <c r="Q1478" i="20" s="1"/>
  <c r="L1988" i="20"/>
  <c r="M1988" i="20" s="1"/>
  <c r="O1988" i="20" s="1"/>
  <c r="P1988" i="20" s="1"/>
  <c r="Q1988" i="20" s="1"/>
  <c r="L962" i="20"/>
  <c r="M962" i="20" s="1"/>
  <c r="O962" i="20" s="1"/>
  <c r="P962" i="20" s="1"/>
  <c r="Q962" i="20" s="1"/>
  <c r="L1250" i="20"/>
  <c r="M1250" i="20" s="1"/>
  <c r="O1250" i="20" s="1"/>
  <c r="P1250" i="20" s="1"/>
  <c r="Q1250" i="20" s="1"/>
  <c r="L1251" i="20"/>
  <c r="M1251" i="20" s="1"/>
  <c r="O1251" i="20" s="1"/>
  <c r="P1251" i="20" s="1"/>
  <c r="Q1251" i="20" s="1"/>
  <c r="L1928" i="20"/>
  <c r="M1928" i="20" s="1"/>
  <c r="L791" i="20"/>
  <c r="M791" i="20" s="1"/>
  <c r="O791" i="20" s="1"/>
  <c r="P791" i="20" s="1"/>
  <c r="Q791" i="20" s="1"/>
  <c r="L426" i="20"/>
  <c r="M426" i="20" s="1"/>
  <c r="O426" i="20" s="1"/>
  <c r="P426" i="20" s="1"/>
  <c r="Q426" i="20" s="1"/>
  <c r="L1704" i="20"/>
  <c r="M1704" i="20" s="1"/>
  <c r="O1704" i="20" s="1"/>
  <c r="P1704" i="20" s="1"/>
  <c r="Q1704" i="20" s="1"/>
  <c r="L1867" i="20"/>
  <c r="M1867" i="20" s="1"/>
  <c r="O1867" i="20" s="1"/>
  <c r="P1867" i="20" s="1"/>
  <c r="Q1867" i="20" s="1"/>
  <c r="L95" i="20"/>
  <c r="M95" i="20" s="1"/>
  <c r="O95" i="20" s="1"/>
  <c r="P95" i="20" s="1"/>
  <c r="Q95" i="20" s="1"/>
  <c r="L1402" i="20"/>
  <c r="M1402" i="20" s="1"/>
  <c r="O1402" i="20" s="1"/>
  <c r="P1402" i="20" s="1"/>
  <c r="Q1402" i="20" s="1"/>
  <c r="L1409" i="20"/>
  <c r="M1409" i="20" s="1"/>
  <c r="O1409" i="20" s="1"/>
  <c r="P1409" i="20" s="1"/>
  <c r="Q1409" i="20" s="1"/>
  <c r="L104" i="20"/>
  <c r="M104" i="20" s="1"/>
  <c r="O104" i="20" s="1"/>
  <c r="P104" i="20" s="1"/>
  <c r="Q104" i="20" s="1"/>
  <c r="L1412" i="20"/>
  <c r="M1412" i="20" s="1"/>
  <c r="O1412" i="20" s="1"/>
  <c r="P1412" i="20" s="1"/>
  <c r="Q1412" i="20" s="1"/>
  <c r="L1716" i="20"/>
  <c r="M1716" i="20" s="1"/>
  <c r="O1716" i="20" s="1"/>
  <c r="P1716" i="20" s="1"/>
  <c r="Q1716" i="20" s="1"/>
  <c r="L1612" i="20"/>
  <c r="M1612" i="20" s="1"/>
  <c r="L1236" i="20"/>
  <c r="M1236" i="20" s="1"/>
  <c r="O1236" i="20" s="1"/>
  <c r="P1236" i="20" s="1"/>
  <c r="Q1236" i="20" s="1"/>
  <c r="L1594" i="20"/>
  <c r="M1594" i="20" s="1"/>
  <c r="L1899" i="20"/>
  <c r="M1899" i="20" s="1"/>
  <c r="O1899" i="20" s="1"/>
  <c r="P1899" i="20" s="1"/>
  <c r="Q1899" i="20" s="1"/>
  <c r="L1884" i="20"/>
  <c r="M1884" i="20" s="1"/>
  <c r="O1884" i="20" s="1"/>
  <c r="P1884" i="20" s="1"/>
  <c r="Q1884" i="20" s="1"/>
  <c r="L1714" i="20"/>
  <c r="M1714" i="20" s="1"/>
  <c r="O1714" i="20" s="1"/>
  <c r="P1714" i="20" s="1"/>
  <c r="Q1714" i="20" s="1"/>
  <c r="L1814" i="20"/>
  <c r="M1814" i="20" s="1"/>
  <c r="O1814" i="20" s="1"/>
  <c r="P1814" i="20" s="1"/>
  <c r="Q1814" i="20" s="1"/>
  <c r="L1560" i="20"/>
  <c r="M1560" i="20" s="1"/>
  <c r="O1560" i="20" s="1"/>
  <c r="P1560" i="20" s="1"/>
  <c r="Q1560" i="20" s="1"/>
  <c r="L1784" i="20"/>
  <c r="M1784" i="20" s="1"/>
  <c r="O1784" i="20" s="1"/>
  <c r="P1784" i="20" s="1"/>
  <c r="Q1784" i="20" s="1"/>
  <c r="L1820" i="20"/>
  <c r="M1820" i="20" s="1"/>
  <c r="O1820" i="20" s="1"/>
  <c r="P1820" i="20" s="1"/>
  <c r="Q1820" i="20" s="1"/>
  <c r="L1842" i="20"/>
  <c r="M1842" i="20" s="1"/>
  <c r="L1007" i="20"/>
  <c r="M1007" i="20" s="1"/>
  <c r="L173" i="20"/>
  <c r="M173" i="20" s="1"/>
  <c r="O173" i="20" s="1"/>
  <c r="P173" i="20" s="1"/>
  <c r="Q173" i="20" s="1"/>
  <c r="L477" i="20"/>
  <c r="M477" i="20" s="1"/>
  <c r="O477" i="20" s="1"/>
  <c r="P477" i="20" s="1"/>
  <c r="Q477" i="20" s="1"/>
  <c r="L490" i="20"/>
  <c r="M490" i="20" s="1"/>
  <c r="O490" i="20" s="1"/>
  <c r="P490" i="20" s="1"/>
  <c r="Q490" i="20" s="1"/>
  <c r="L208" i="20"/>
  <c r="M208" i="20" s="1"/>
  <c r="L599" i="20"/>
  <c r="M599" i="20" s="1"/>
  <c r="O599" i="20" s="1"/>
  <c r="P599" i="20" s="1"/>
  <c r="Q599" i="20" s="1"/>
  <c r="L192" i="20"/>
  <c r="M192" i="20" s="1"/>
  <c r="O192" i="20" s="1"/>
  <c r="P192" i="20" s="1"/>
  <c r="Q192" i="20" s="1"/>
  <c r="L200" i="20"/>
  <c r="M200" i="20" s="1"/>
  <c r="L322" i="20"/>
  <c r="M322" i="20" s="1"/>
  <c r="O322" i="20" s="1"/>
  <c r="P322" i="20" s="1"/>
  <c r="Q322" i="20" s="1"/>
  <c r="L181" i="20"/>
  <c r="M181" i="20" s="1"/>
  <c r="O181" i="20" s="1"/>
  <c r="P181" i="20" s="1"/>
  <c r="Q181" i="20" s="1"/>
  <c r="L934" i="20"/>
  <c r="M934" i="20" s="1"/>
  <c r="O934" i="20" s="1"/>
  <c r="P934" i="20" s="1"/>
  <c r="Q934" i="20" s="1"/>
  <c r="L1530" i="20"/>
  <c r="M1530" i="20" s="1"/>
  <c r="O1530" i="20" s="1"/>
  <c r="P1530" i="20" s="1"/>
  <c r="Q1530" i="20" s="1"/>
  <c r="L1106" i="20"/>
  <c r="M1106" i="20" s="1"/>
  <c r="O1106" i="20" s="1"/>
  <c r="P1106" i="20" s="1"/>
  <c r="Q1106" i="20" s="1"/>
  <c r="L1949" i="20"/>
  <c r="M1949" i="20" s="1"/>
  <c r="O1949" i="20" s="1"/>
  <c r="P1949" i="20" s="1"/>
  <c r="Q1949" i="20" s="1"/>
  <c r="L417" i="20"/>
  <c r="M417" i="20" s="1"/>
  <c r="O417" i="20" s="1"/>
  <c r="P417" i="20" s="1"/>
  <c r="Q417" i="20" s="1"/>
  <c r="L497" i="20"/>
  <c r="M497" i="20" s="1"/>
  <c r="O497" i="20" s="1"/>
  <c r="P497" i="20" s="1"/>
  <c r="Q497" i="20" s="1"/>
  <c r="L641" i="20"/>
  <c r="M641" i="20" s="1"/>
  <c r="O641" i="20" s="1"/>
  <c r="P641" i="20" s="1"/>
  <c r="Q641" i="20" s="1"/>
  <c r="L1852" i="20"/>
  <c r="M1852" i="20" s="1"/>
  <c r="O1852" i="20" s="1"/>
  <c r="P1852" i="20" s="1"/>
  <c r="Q1852" i="20" s="1"/>
  <c r="L1498" i="20"/>
  <c r="M1498" i="20" s="1"/>
  <c r="O1498" i="20" s="1"/>
  <c r="P1498" i="20" s="1"/>
  <c r="Q1498" i="20" s="1"/>
  <c r="L1319" i="20"/>
  <c r="M1319" i="20" s="1"/>
  <c r="O1319" i="20" s="1"/>
  <c r="P1319" i="20" s="1"/>
  <c r="Q1319" i="20" s="1"/>
  <c r="L1208" i="20"/>
  <c r="M1208" i="20" s="1"/>
  <c r="O1208" i="20" s="1"/>
  <c r="P1208" i="20" s="1"/>
  <c r="Q1208" i="20" s="1"/>
  <c r="L1073" i="20"/>
  <c r="M1073" i="20" s="1"/>
  <c r="O1073" i="20" s="1"/>
  <c r="P1073" i="20" s="1"/>
  <c r="Q1073" i="20" s="1"/>
  <c r="L1170" i="20"/>
  <c r="M1170" i="20" s="1"/>
  <c r="O1170" i="20" s="1"/>
  <c r="P1170" i="20" s="1"/>
  <c r="Q1170" i="20" s="1"/>
  <c r="L841" i="20"/>
  <c r="M841" i="20" s="1"/>
  <c r="O841" i="20" s="1"/>
  <c r="P841" i="20" s="1"/>
  <c r="Q841" i="20" s="1"/>
  <c r="L1428" i="20"/>
  <c r="M1428" i="20" s="1"/>
  <c r="O1428" i="20" s="1"/>
  <c r="P1428" i="20" s="1"/>
  <c r="Q1428" i="20" s="1"/>
  <c r="L1226" i="20"/>
  <c r="M1226" i="20" s="1"/>
  <c r="O1226" i="20" s="1"/>
  <c r="P1226" i="20" s="1"/>
  <c r="Q1226" i="20" s="1"/>
  <c r="L1624" i="20"/>
  <c r="M1624" i="20" s="1"/>
  <c r="O1624" i="20" s="1"/>
  <c r="P1624" i="20" s="1"/>
  <c r="Q1624" i="20" s="1"/>
  <c r="L1662" i="20"/>
  <c r="M1662" i="20" s="1"/>
  <c r="O1662" i="20" s="1"/>
  <c r="P1662" i="20" s="1"/>
  <c r="Q1662" i="20" s="1"/>
  <c r="L1572" i="20"/>
  <c r="M1572" i="20" s="1"/>
  <c r="O1572" i="20" s="1"/>
  <c r="P1572" i="20" s="1"/>
  <c r="Q1572" i="20" s="1"/>
  <c r="L437" i="20"/>
  <c r="M437" i="20" s="1"/>
  <c r="O437" i="20" s="1"/>
  <c r="P437" i="20" s="1"/>
  <c r="Q437" i="20" s="1"/>
  <c r="L1741" i="20"/>
  <c r="M1741" i="20" s="1"/>
  <c r="O1741" i="20" s="1"/>
  <c r="P1741" i="20" s="1"/>
  <c r="Q1741" i="20" s="1"/>
  <c r="L700" i="20"/>
  <c r="M700" i="20" s="1"/>
  <c r="O700" i="20" s="1"/>
  <c r="P700" i="20" s="1"/>
  <c r="Q700" i="20" s="1"/>
  <c r="L468" i="20"/>
  <c r="M468" i="20" s="1"/>
  <c r="O468" i="20" s="1"/>
  <c r="P468" i="20" s="1"/>
  <c r="Q468" i="20" s="1"/>
  <c r="L469" i="20"/>
  <c r="M469" i="20" s="1"/>
  <c r="O469" i="20" s="1"/>
  <c r="P469" i="20" s="1"/>
  <c r="Q469" i="20" s="1"/>
  <c r="L1296" i="20"/>
  <c r="M1296" i="20" s="1"/>
  <c r="O1296" i="20" s="1"/>
  <c r="P1296" i="20" s="1"/>
  <c r="Q1296" i="20" s="1"/>
  <c r="L1037" i="20"/>
  <c r="M1037" i="20" s="1"/>
  <c r="O1037" i="20" s="1"/>
  <c r="P1037" i="20" s="1"/>
  <c r="Q1037" i="20" s="1"/>
  <c r="L1923" i="20"/>
  <c r="M1923" i="20" s="1"/>
  <c r="O1923" i="20" s="1"/>
  <c r="P1923" i="20" s="1"/>
  <c r="Q1923" i="20" s="1"/>
  <c r="L1934" i="20"/>
  <c r="M1934" i="20" s="1"/>
  <c r="O1934" i="20" s="1"/>
  <c r="P1934" i="20" s="1"/>
  <c r="Q1934" i="20" s="1"/>
  <c r="L1506" i="20"/>
  <c r="M1506" i="20" s="1"/>
  <c r="O1506" i="20" s="1"/>
  <c r="P1506" i="20" s="1"/>
  <c r="Q1506" i="20" s="1"/>
  <c r="L1335" i="20"/>
  <c r="M1335" i="20" s="1"/>
  <c r="O1335" i="20" s="1"/>
  <c r="P1335" i="20" s="1"/>
  <c r="Q1335" i="20" s="1"/>
  <c r="L1228" i="20"/>
  <c r="M1228" i="20" s="1"/>
  <c r="O1228" i="20" s="1"/>
  <c r="P1228" i="20" s="1"/>
  <c r="Q1228" i="20" s="1"/>
  <c r="L245" i="20"/>
  <c r="M245" i="20" s="1"/>
  <c r="O245" i="20" s="1"/>
  <c r="P245" i="20" s="1"/>
  <c r="Q245" i="20" s="1"/>
  <c r="L1461" i="20"/>
  <c r="M1461" i="20" s="1"/>
  <c r="O1461" i="20" s="1"/>
  <c r="P1461" i="20" s="1"/>
  <c r="Q1461" i="20" s="1"/>
  <c r="L747" i="20"/>
  <c r="M747" i="20" s="1"/>
  <c r="O747" i="20" s="1"/>
  <c r="P747" i="20" s="1"/>
  <c r="Q747" i="20" s="1"/>
  <c r="L1267" i="20"/>
  <c r="M1267" i="20" s="1"/>
  <c r="O1267" i="20" s="1"/>
  <c r="P1267" i="20" s="1"/>
  <c r="Q1267" i="20" s="1"/>
  <c r="L1942" i="20"/>
  <c r="M1942" i="20" s="1"/>
  <c r="O1942" i="20" s="1"/>
  <c r="P1942" i="20" s="1"/>
  <c r="Q1942" i="20" s="1"/>
  <c r="L1946" i="20"/>
  <c r="M1946" i="20" s="1"/>
  <c r="O1946" i="20" s="1"/>
  <c r="P1946" i="20" s="1"/>
  <c r="Q1946" i="20" s="1"/>
  <c r="L137" i="20"/>
  <c r="M137" i="20" s="1"/>
  <c r="O137" i="20" s="1"/>
  <c r="P137" i="20" s="1"/>
  <c r="Q137" i="20" s="1"/>
  <c r="L134" i="20"/>
  <c r="M134" i="20" s="1"/>
  <c r="O134" i="20" s="1"/>
  <c r="P134" i="20" s="1"/>
  <c r="Q134" i="20" s="1"/>
  <c r="L1088" i="20"/>
  <c r="M1088" i="20" s="1"/>
  <c r="O1088" i="20" s="1"/>
  <c r="P1088" i="20" s="1"/>
  <c r="Q1088" i="20" s="1"/>
  <c r="L140" i="20"/>
  <c r="M140" i="20" s="1"/>
  <c r="O140" i="20" s="1"/>
  <c r="P140" i="20" s="1"/>
  <c r="Q140" i="20" s="1"/>
  <c r="L1156" i="20"/>
  <c r="M1156" i="20" s="1"/>
  <c r="L907" i="20"/>
  <c r="M907" i="20" s="1"/>
  <c r="O907" i="20" s="1"/>
  <c r="P907" i="20" s="1"/>
  <c r="Q907" i="20" s="1"/>
  <c r="L1877" i="20"/>
  <c r="M1877" i="20" s="1"/>
  <c r="L1938" i="20"/>
  <c r="M1938" i="20" s="1"/>
  <c r="O1938" i="20" s="1"/>
  <c r="P1938" i="20" s="1"/>
  <c r="Q1938" i="20" s="1"/>
  <c r="L1437" i="20"/>
  <c r="M1437" i="20" s="1"/>
  <c r="L1839" i="20"/>
  <c r="M1839" i="20" s="1"/>
  <c r="O1839" i="20" s="1"/>
  <c r="P1839" i="20" s="1"/>
  <c r="Q1839" i="20" s="1"/>
  <c r="L1459" i="20"/>
  <c r="M1459" i="20" s="1"/>
  <c r="O1459" i="20" s="1"/>
  <c r="P1459" i="20" s="1"/>
  <c r="Q1459" i="20" s="1"/>
  <c r="L1931" i="20"/>
  <c r="M1931" i="20" s="1"/>
  <c r="L1977" i="20"/>
  <c r="M1977" i="20" s="1"/>
  <c r="L1984" i="20"/>
  <c r="M1984" i="20" s="1"/>
  <c r="O1984" i="20" s="1"/>
  <c r="P1984" i="20" s="1"/>
  <c r="Q1984" i="20" s="1"/>
  <c r="L1015" i="20"/>
  <c r="M1015" i="20" s="1"/>
  <c r="L158" i="20"/>
  <c r="M158" i="20" s="1"/>
  <c r="O158" i="20" s="1"/>
  <c r="P158" i="20" s="1"/>
  <c r="Q158" i="20" s="1"/>
  <c r="L193" i="20"/>
  <c r="M193" i="20" s="1"/>
  <c r="L1010" i="20"/>
  <c r="M1010" i="20" s="1"/>
  <c r="O1010" i="20" s="1"/>
  <c r="P1010" i="20" s="1"/>
  <c r="Q1010" i="20" s="1"/>
  <c r="L281" i="20"/>
  <c r="M281" i="20" s="1"/>
  <c r="L995" i="20"/>
  <c r="M995" i="20" s="1"/>
  <c r="O995" i="20" s="1"/>
  <c r="P995" i="20" s="1"/>
  <c r="Q995" i="20" s="1"/>
  <c r="L253" i="20"/>
  <c r="M253" i="20" s="1"/>
  <c r="O253" i="20" s="1"/>
  <c r="P253" i="20" s="1"/>
  <c r="Q253" i="20" s="1"/>
  <c r="L240" i="20"/>
  <c r="M240" i="20" s="1"/>
  <c r="O240" i="20" s="1"/>
  <c r="P240" i="20" s="1"/>
  <c r="Q240" i="20" s="1"/>
  <c r="L1484" i="20"/>
  <c r="M1484" i="20" s="1"/>
  <c r="O1484" i="20" s="1"/>
  <c r="P1484" i="20" s="1"/>
  <c r="Q1484" i="20" s="1"/>
  <c r="L1656" i="20"/>
  <c r="M1656" i="20" s="1"/>
  <c r="O1656" i="20" s="1"/>
  <c r="P1656" i="20" s="1"/>
  <c r="Q1656" i="20" s="1"/>
  <c r="L1607" i="20"/>
  <c r="M1607" i="20" s="1"/>
  <c r="O1607" i="20" s="1"/>
  <c r="P1607" i="20" s="1"/>
  <c r="Q1607" i="20" s="1"/>
  <c r="L635" i="20"/>
  <c r="M635" i="20" s="1"/>
  <c r="O635" i="20" s="1"/>
  <c r="P635" i="20" s="1"/>
  <c r="Q635" i="20" s="1"/>
  <c r="L666" i="20"/>
  <c r="M666" i="20" s="1"/>
  <c r="O666" i="20" s="1"/>
  <c r="P666" i="20" s="1"/>
  <c r="Q666" i="20" s="1"/>
  <c r="L352" i="20"/>
  <c r="M352" i="20" s="1"/>
  <c r="O352" i="20" s="1"/>
  <c r="P352" i="20" s="1"/>
  <c r="Q352" i="20" s="1"/>
  <c r="L671" i="20"/>
  <c r="M671" i="20" s="1"/>
  <c r="L1111" i="20"/>
  <c r="M1111" i="20" s="1"/>
  <c r="O1111" i="20" s="1"/>
  <c r="P1111" i="20" s="1"/>
  <c r="Q1111" i="20" s="1"/>
  <c r="L966" i="20"/>
  <c r="M966" i="20" s="1"/>
  <c r="O966" i="20" s="1"/>
  <c r="P966" i="20" s="1"/>
  <c r="Q966" i="20" s="1"/>
  <c r="L1038" i="20"/>
  <c r="M1038" i="20" s="1"/>
  <c r="O1038" i="20" s="1"/>
  <c r="P1038" i="20" s="1"/>
  <c r="Q1038" i="20" s="1"/>
  <c r="L778" i="20"/>
  <c r="M778" i="20" s="1"/>
  <c r="O778" i="20" s="1"/>
  <c r="P778" i="20" s="1"/>
  <c r="Q778" i="20" s="1"/>
  <c r="L1214" i="20"/>
  <c r="M1214" i="20" s="1"/>
  <c r="O1214" i="20" s="1"/>
  <c r="P1214" i="20" s="1"/>
  <c r="Q1214" i="20" s="1"/>
  <c r="L262" i="20"/>
  <c r="M262" i="20" s="1"/>
  <c r="O262" i="20" s="1"/>
  <c r="P262" i="20" s="1"/>
  <c r="Q262" i="20" s="1"/>
  <c r="L978" i="20"/>
  <c r="M978" i="20" s="1"/>
  <c r="O978" i="20" s="1"/>
  <c r="P978" i="20" s="1"/>
  <c r="Q978" i="20" s="1"/>
  <c r="L1169" i="20"/>
  <c r="M1169" i="20" s="1"/>
  <c r="O1169" i="20" s="1"/>
  <c r="P1169" i="20" s="1"/>
  <c r="Q1169" i="20" s="1"/>
  <c r="L1098" i="20"/>
  <c r="M1098" i="20" s="1"/>
  <c r="L1728" i="20"/>
  <c r="M1728" i="20" s="1"/>
  <c r="O1728" i="20" s="1"/>
  <c r="P1728" i="20" s="1"/>
  <c r="Q1728" i="20" s="1"/>
  <c r="L377" i="20"/>
  <c r="M377" i="20" s="1"/>
  <c r="L1072" i="20"/>
  <c r="M1072" i="20" s="1"/>
  <c r="O1072" i="20" s="1"/>
  <c r="P1072" i="20" s="1"/>
  <c r="Q1072" i="20" s="1"/>
  <c r="L994" i="20"/>
  <c r="M994" i="20" s="1"/>
  <c r="O994" i="20" s="1"/>
  <c r="P994" i="20" s="1"/>
  <c r="Q994" i="20" s="1"/>
  <c r="L749" i="20"/>
  <c r="M749" i="20" s="1"/>
  <c r="O749" i="20" s="1"/>
  <c r="P749" i="20" s="1"/>
  <c r="Q749" i="20" s="1"/>
  <c r="L1563" i="20"/>
  <c r="M1563" i="20" s="1"/>
  <c r="O1563" i="20" s="1"/>
  <c r="P1563" i="20" s="1"/>
  <c r="Q1563" i="20" s="1"/>
  <c r="L1076" i="20"/>
  <c r="M1076" i="20" s="1"/>
  <c r="O1076" i="20" s="1"/>
  <c r="P1076" i="20" s="1"/>
  <c r="Q1076" i="20" s="1"/>
  <c r="L36" i="20"/>
  <c r="M36" i="20" s="1"/>
  <c r="O36" i="20" s="1"/>
  <c r="P36" i="20" s="1"/>
  <c r="Q36" i="20" s="1"/>
  <c r="L1314" i="20"/>
  <c r="M1314" i="20" s="1"/>
  <c r="O1314" i="20" s="1"/>
  <c r="P1314" i="20" s="1"/>
  <c r="Q1314" i="20" s="1"/>
  <c r="L472" i="20"/>
  <c r="M472" i="20" s="1"/>
  <c r="O472" i="20" s="1"/>
  <c r="P472" i="20" s="1"/>
  <c r="Q472" i="20" s="1"/>
  <c r="L1691" i="20"/>
  <c r="M1691" i="20" s="1"/>
  <c r="O1691" i="20" s="1"/>
  <c r="P1691" i="20" s="1"/>
  <c r="Q1691" i="20" s="1"/>
  <c r="L1600" i="20"/>
  <c r="M1600" i="20" s="1"/>
  <c r="O1600" i="20" s="1"/>
  <c r="P1600" i="20" s="1"/>
  <c r="Q1600" i="20" s="1"/>
  <c r="L797" i="20"/>
  <c r="M797" i="20" s="1"/>
  <c r="O797" i="20" s="1"/>
  <c r="P797" i="20" s="1"/>
  <c r="Q797" i="20" s="1"/>
  <c r="L1629" i="20"/>
  <c r="M1629" i="20" s="1"/>
  <c r="L1875" i="20"/>
  <c r="M1875" i="20" s="1"/>
  <c r="O1875" i="20" s="1"/>
  <c r="P1875" i="20" s="1"/>
  <c r="Q1875" i="20" s="1"/>
  <c r="L1084" i="20"/>
  <c r="M1084" i="20" s="1"/>
  <c r="O1084" i="20" s="1"/>
  <c r="P1084" i="20" s="1"/>
  <c r="Q1084" i="20" s="1"/>
  <c r="L1394" i="20"/>
  <c r="M1394" i="20" s="1"/>
  <c r="O1394" i="20" s="1"/>
  <c r="P1394" i="20" s="1"/>
  <c r="Q1394" i="20" s="1"/>
  <c r="L604" i="20"/>
  <c r="M604" i="20" s="1"/>
  <c r="O604" i="20" s="1"/>
  <c r="P604" i="20" s="1"/>
  <c r="Q604" i="20" s="1"/>
  <c r="L772" i="20"/>
  <c r="M772" i="20" s="1"/>
  <c r="O772" i="20" s="1"/>
  <c r="P772" i="20" s="1"/>
  <c r="Q772" i="20" s="1"/>
  <c r="L1985" i="20"/>
  <c r="M1985" i="20" s="1"/>
  <c r="O1985" i="20" s="1"/>
  <c r="P1985" i="20" s="1"/>
  <c r="Q1985" i="20" s="1"/>
  <c r="L1257" i="20"/>
  <c r="M1257" i="20" s="1"/>
  <c r="O1257" i="20" s="1"/>
  <c r="P1257" i="20" s="1"/>
  <c r="Q1257" i="20" s="1"/>
  <c r="L1796" i="20"/>
  <c r="M1796" i="20" s="1"/>
  <c r="O1796" i="20" s="1"/>
  <c r="P1796" i="20" s="1"/>
  <c r="Q1796" i="20" s="1"/>
  <c r="L902" i="20"/>
  <c r="M902" i="20" s="1"/>
  <c r="O902" i="20" s="1"/>
  <c r="P902" i="20" s="1"/>
  <c r="Q902" i="20" s="1"/>
  <c r="L1229" i="20"/>
  <c r="M1229" i="20" s="1"/>
  <c r="O1229" i="20" s="1"/>
  <c r="P1229" i="20" s="1"/>
  <c r="Q1229" i="20" s="1"/>
  <c r="L1713" i="20"/>
  <c r="M1713" i="20" s="1"/>
  <c r="O1713" i="20" s="1"/>
  <c r="P1713" i="20" s="1"/>
  <c r="Q1713" i="20" s="1"/>
  <c r="L1808" i="20"/>
  <c r="M1808" i="20" s="1"/>
  <c r="O1808" i="20" s="1"/>
  <c r="P1808" i="20" s="1"/>
  <c r="Q1808" i="20" s="1"/>
  <c r="L1908" i="20"/>
  <c r="M1908" i="20" s="1"/>
  <c r="O1908" i="20" s="1"/>
  <c r="P1908" i="20" s="1"/>
  <c r="Q1908" i="20" s="1"/>
  <c r="L1791" i="20"/>
  <c r="M1791" i="20" s="1"/>
  <c r="O1791" i="20" s="1"/>
  <c r="P1791" i="20" s="1"/>
  <c r="Q1791" i="20" s="1"/>
  <c r="L1340" i="20"/>
  <c r="M1340" i="20" s="1"/>
  <c r="L1844" i="20"/>
  <c r="M1844" i="20" s="1"/>
  <c r="L1093" i="20"/>
  <c r="M1093" i="20" s="1"/>
  <c r="O1093" i="20" s="1"/>
  <c r="P1093" i="20" s="1"/>
  <c r="Q1093" i="20" s="1"/>
  <c r="L836" i="20"/>
  <c r="M836" i="20" s="1"/>
  <c r="O836" i="20" s="1"/>
  <c r="P836" i="20" s="1"/>
  <c r="Q836" i="20" s="1"/>
  <c r="L432" i="20"/>
  <c r="M432" i="20" s="1"/>
  <c r="O432" i="20" s="1"/>
  <c r="P432" i="20" s="1"/>
  <c r="Q432" i="20" s="1"/>
  <c r="L1582" i="20"/>
  <c r="M1582" i="20" s="1"/>
  <c r="O1582" i="20" s="1"/>
  <c r="P1582" i="20" s="1"/>
  <c r="Q1582" i="20" s="1"/>
  <c r="L512" i="20"/>
  <c r="M512" i="20" s="1"/>
  <c r="O512" i="20" s="1"/>
  <c r="P512" i="20" s="1"/>
  <c r="Q512" i="20" s="1"/>
  <c r="L391" i="20"/>
  <c r="M391" i="20" s="1"/>
  <c r="O391" i="20" s="1"/>
  <c r="P391" i="20" s="1"/>
  <c r="Q391" i="20" s="1"/>
  <c r="L217" i="20"/>
  <c r="M217" i="20" s="1"/>
  <c r="O217" i="20" s="1"/>
  <c r="P217" i="20" s="1"/>
  <c r="Q217" i="20" s="1"/>
  <c r="L1574" i="20"/>
  <c r="M1574" i="20" s="1"/>
  <c r="O1574" i="20" s="1"/>
  <c r="P1574" i="20" s="1"/>
  <c r="Q1574" i="20" s="1"/>
  <c r="L702" i="20"/>
  <c r="M702" i="20" s="1"/>
  <c r="L1995" i="20"/>
  <c r="M1995" i="20" s="1"/>
  <c r="O1995" i="20" s="1"/>
  <c r="P1995" i="20" s="1"/>
  <c r="Q1995" i="20" s="1"/>
  <c r="L607" i="20"/>
  <c r="M607" i="20" s="1"/>
  <c r="O607" i="20" s="1"/>
  <c r="P607" i="20" s="1"/>
  <c r="Q607" i="20" s="1"/>
  <c r="L1141" i="20"/>
  <c r="M1141" i="20" s="1"/>
  <c r="O1141" i="20" s="1"/>
  <c r="P1141" i="20" s="1"/>
  <c r="Q1141" i="20" s="1"/>
  <c r="L270" i="20"/>
  <c r="M270" i="20" s="1"/>
  <c r="O270" i="20" s="1"/>
  <c r="P270" i="20" s="1"/>
  <c r="Q270" i="20" s="1"/>
  <c r="L1686" i="20"/>
  <c r="M1686" i="20" s="1"/>
  <c r="O1686" i="20" s="1"/>
  <c r="P1686" i="20" s="1"/>
  <c r="Q1686" i="20" s="1"/>
  <c r="L390" i="20"/>
  <c r="M390" i="20" s="1"/>
  <c r="O390" i="20" s="1"/>
  <c r="P390" i="20" s="1"/>
  <c r="Q390" i="20" s="1"/>
  <c r="L218" i="20"/>
  <c r="M218" i="20" s="1"/>
  <c r="O218" i="20" s="1"/>
  <c r="P218" i="20" s="1"/>
  <c r="Q218" i="20" s="1"/>
  <c r="L1042" i="20"/>
  <c r="M1042" i="20" s="1"/>
  <c r="O1042" i="20" s="1"/>
  <c r="P1042" i="20" s="1"/>
  <c r="Q1042" i="20" s="1"/>
  <c r="L562" i="20"/>
  <c r="M562" i="20" s="1"/>
  <c r="O562" i="20" s="1"/>
  <c r="P562" i="20" s="1"/>
  <c r="Q562" i="20" s="1"/>
  <c r="L1450" i="20"/>
  <c r="M1450" i="20" s="1"/>
  <c r="O1450" i="20" s="1"/>
  <c r="P1450" i="20" s="1"/>
  <c r="Q1450" i="20" s="1"/>
  <c r="L397" i="20"/>
  <c r="M397" i="20" s="1"/>
  <c r="O397" i="20" s="1"/>
  <c r="P397" i="20" s="1"/>
  <c r="Q397" i="20" s="1"/>
  <c r="L548" i="20"/>
  <c r="M548" i="20" s="1"/>
  <c r="L306" i="20"/>
  <c r="M306" i="20" s="1"/>
  <c r="L376" i="20"/>
  <c r="M376" i="20" s="1"/>
  <c r="O376" i="20" s="1"/>
  <c r="P376" i="20" s="1"/>
  <c r="Q376" i="20" s="1"/>
  <c r="L681" i="20"/>
  <c r="M681" i="20" s="1"/>
  <c r="O681" i="20" s="1"/>
  <c r="P681" i="20" s="1"/>
  <c r="Q681" i="20" s="1"/>
  <c r="L916" i="20"/>
  <c r="M916" i="20" s="1"/>
  <c r="O916" i="20" s="1"/>
  <c r="P916" i="20" s="1"/>
  <c r="Q916" i="20" s="1"/>
  <c r="L242" i="20"/>
  <c r="M242" i="20" s="1"/>
  <c r="O242" i="20" s="1"/>
  <c r="P242" i="20" s="1"/>
  <c r="Q242" i="20" s="1"/>
  <c r="L738" i="20"/>
  <c r="M738" i="20" s="1"/>
  <c r="O738" i="20" s="1"/>
  <c r="P738" i="20" s="1"/>
  <c r="Q738" i="20" s="1"/>
  <c r="L410" i="20"/>
  <c r="M410" i="20" s="1"/>
  <c r="O410" i="20" s="1"/>
  <c r="P410" i="20" s="1"/>
  <c r="Q410" i="20" s="1"/>
  <c r="L1528" i="20"/>
  <c r="M1528" i="20" s="1"/>
  <c r="O1528" i="20" s="1"/>
  <c r="P1528" i="20" s="1"/>
  <c r="Q1528" i="20" s="1"/>
  <c r="L1384" i="20"/>
  <c r="M1384" i="20" s="1"/>
  <c r="O1384" i="20" s="1"/>
  <c r="P1384" i="20" s="1"/>
  <c r="Q1384" i="20" s="1"/>
  <c r="L441" i="20"/>
  <c r="M441" i="20" s="1"/>
  <c r="O441" i="20" s="1"/>
  <c r="P441" i="20" s="1"/>
  <c r="Q441" i="20" s="1"/>
  <c r="L923" i="20"/>
  <c r="M923" i="20" s="1"/>
  <c r="O923" i="20" s="1"/>
  <c r="P923" i="20" s="1"/>
  <c r="Q923" i="20" s="1"/>
  <c r="L1431" i="20"/>
  <c r="M1431" i="20" s="1"/>
  <c r="O1431" i="20" s="1"/>
  <c r="P1431" i="20" s="1"/>
  <c r="Q1431" i="20" s="1"/>
  <c r="L1021" i="20"/>
  <c r="M1021" i="20" s="1"/>
  <c r="O1021" i="20" s="1"/>
  <c r="P1021" i="20" s="1"/>
  <c r="Q1021" i="20" s="1"/>
  <c r="L685" i="20"/>
  <c r="M685" i="20" s="1"/>
  <c r="O685" i="20" s="1"/>
  <c r="P685" i="20" s="1"/>
  <c r="Q685" i="20" s="1"/>
  <c r="L485" i="20"/>
  <c r="M485" i="20" s="1"/>
  <c r="O485" i="20" s="1"/>
  <c r="P485" i="20" s="1"/>
  <c r="Q485" i="20" s="1"/>
  <c r="L701" i="20"/>
  <c r="M701" i="20" s="1"/>
  <c r="O701" i="20" s="1"/>
  <c r="P701" i="20" s="1"/>
  <c r="Q701" i="20" s="1"/>
  <c r="L1653" i="20"/>
  <c r="M1653" i="20" s="1"/>
  <c r="O1653" i="20" s="1"/>
  <c r="P1653" i="20" s="1"/>
  <c r="Q1653" i="20" s="1"/>
  <c r="L2001" i="20"/>
  <c r="M2001" i="20" s="1"/>
  <c r="O2001" i="20" s="1"/>
  <c r="P2001" i="20" s="1"/>
  <c r="Q2001" i="20" s="1"/>
  <c r="L1247" i="20"/>
  <c r="M1247" i="20" s="1"/>
  <c r="O1247" i="20" s="1"/>
  <c r="P1247" i="20" s="1"/>
  <c r="Q1247" i="20" s="1"/>
  <c r="L1185" i="20"/>
  <c r="M1185" i="20" s="1"/>
  <c r="O1185" i="20" s="1"/>
  <c r="P1185" i="20" s="1"/>
  <c r="Q1185" i="20" s="1"/>
  <c r="L776" i="20"/>
  <c r="M776" i="20" s="1"/>
  <c r="O776" i="20" s="1"/>
  <c r="P776" i="20" s="1"/>
  <c r="Q776" i="20" s="1"/>
  <c r="L820" i="20"/>
  <c r="M820" i="20" s="1"/>
  <c r="O820" i="20" s="1"/>
  <c r="P820" i="20" s="1"/>
  <c r="Q820" i="20" s="1"/>
  <c r="L1979" i="20"/>
  <c r="M1979" i="20" s="1"/>
  <c r="O1979" i="20" s="1"/>
  <c r="P1979" i="20" s="1"/>
  <c r="Q1979" i="20" s="1"/>
  <c r="L737" i="20"/>
  <c r="M737" i="20" s="1"/>
  <c r="O737" i="20" s="1"/>
  <c r="P737" i="20" s="1"/>
  <c r="Q737" i="20" s="1"/>
  <c r="L1014" i="20"/>
  <c r="M1014" i="20" s="1"/>
  <c r="O1014" i="20" s="1"/>
  <c r="P1014" i="20" s="1"/>
  <c r="Q1014" i="20" s="1"/>
  <c r="L89" i="20"/>
  <c r="M89" i="20" s="1"/>
  <c r="O89" i="20" s="1"/>
  <c r="P89" i="20" s="1"/>
  <c r="Q89" i="20" s="1"/>
  <c r="L380" i="20"/>
  <c r="M380" i="20" s="1"/>
  <c r="O380" i="20" s="1"/>
  <c r="P380" i="20" s="1"/>
  <c r="Q380" i="20" s="1"/>
  <c r="L809" i="20"/>
  <c r="M809" i="20" s="1"/>
  <c r="O809" i="20" s="1"/>
  <c r="P809" i="20" s="1"/>
  <c r="Q809" i="20" s="1"/>
  <c r="L1830" i="20"/>
  <c r="M1830" i="20" s="1"/>
  <c r="O1830" i="20" s="1"/>
  <c r="P1830" i="20" s="1"/>
  <c r="Q1830" i="20" s="1"/>
  <c r="L112" i="20"/>
  <c r="M112" i="20" s="1"/>
  <c r="O112" i="20" s="1"/>
  <c r="P112" i="20" s="1"/>
  <c r="Q112" i="20" s="1"/>
  <c r="L133" i="20"/>
  <c r="M133" i="20" s="1"/>
  <c r="O133" i="20" s="1"/>
  <c r="P133" i="20" s="1"/>
  <c r="Q133" i="20" s="1"/>
  <c r="L149" i="20"/>
  <c r="M149" i="20" s="1"/>
  <c r="O149" i="20" s="1"/>
  <c r="P149" i="20" s="1"/>
  <c r="Q149" i="20" s="1"/>
  <c r="L1935" i="20"/>
  <c r="M1935" i="20" s="1"/>
  <c r="O1935" i="20" s="1"/>
  <c r="P1935" i="20" s="1"/>
  <c r="Q1935" i="20" s="1"/>
  <c r="L1730" i="20"/>
  <c r="M1730" i="20" s="1"/>
  <c r="O1730" i="20" s="1"/>
  <c r="P1730" i="20" s="1"/>
  <c r="Q1730" i="20" s="1"/>
  <c r="L1456" i="20"/>
  <c r="M1456" i="20" s="1"/>
  <c r="O1456" i="20" s="1"/>
  <c r="P1456" i="20" s="1"/>
  <c r="Q1456" i="20" s="1"/>
  <c r="L111" i="20"/>
  <c r="M111" i="20" s="1"/>
  <c r="O111" i="20" s="1"/>
  <c r="P111" i="20" s="1"/>
  <c r="Q111" i="20" s="1"/>
  <c r="L1787" i="20"/>
  <c r="M1787" i="20" s="1"/>
  <c r="O1787" i="20" s="1"/>
  <c r="P1787" i="20" s="1"/>
  <c r="Q1787" i="20" s="1"/>
  <c r="L1527" i="20"/>
  <c r="M1527" i="20" s="1"/>
  <c r="O1527" i="20" s="1"/>
  <c r="P1527" i="20" s="1"/>
  <c r="Q1527" i="20" s="1"/>
  <c r="L1855" i="20"/>
  <c r="M1855" i="20" s="1"/>
  <c r="O1855" i="20" s="1"/>
  <c r="P1855" i="20" s="1"/>
  <c r="Q1855" i="20" s="1"/>
  <c r="L1771" i="20"/>
  <c r="M1771" i="20" s="1"/>
  <c r="O1771" i="20" s="1"/>
  <c r="P1771" i="20" s="1"/>
  <c r="Q1771" i="20" s="1"/>
  <c r="L1135" i="20"/>
  <c r="M1135" i="20" s="1"/>
  <c r="O1135" i="20" s="1"/>
  <c r="P1135" i="20" s="1"/>
  <c r="Q1135" i="20" s="1"/>
  <c r="L915" i="20"/>
  <c r="M915" i="20" s="1"/>
  <c r="O915" i="20" s="1"/>
  <c r="P915" i="20" s="1"/>
  <c r="Q915" i="20" s="1"/>
  <c r="L940" i="20"/>
  <c r="M940" i="20" s="1"/>
  <c r="O940" i="20" s="1"/>
  <c r="P940" i="20" s="1"/>
  <c r="Q940" i="20" s="1"/>
  <c r="L510" i="20"/>
  <c r="M510" i="20" s="1"/>
  <c r="O510" i="20" s="1"/>
  <c r="P510" i="20" s="1"/>
  <c r="Q510" i="20" s="1"/>
  <c r="L188" i="20"/>
  <c r="M188" i="20" s="1"/>
  <c r="O188" i="20" s="1"/>
  <c r="P188" i="20" s="1"/>
  <c r="Q188" i="20" s="1"/>
  <c r="L1757" i="20"/>
  <c r="M1757" i="20" s="1"/>
  <c r="L199" i="20"/>
  <c r="M199" i="20" s="1"/>
  <c r="L224" i="20"/>
  <c r="M224" i="20" s="1"/>
  <c r="L363" i="20"/>
  <c r="M363" i="20" s="1"/>
  <c r="O363" i="20" s="1"/>
  <c r="P363" i="20" s="1"/>
  <c r="Q363" i="20" s="1"/>
  <c r="L860" i="20"/>
  <c r="M860" i="20" s="1"/>
  <c r="O860" i="20" s="1"/>
  <c r="P860" i="20" s="1"/>
  <c r="Q860" i="20" s="1"/>
  <c r="L1650" i="20"/>
  <c r="M1650" i="20" s="1"/>
  <c r="O1650" i="20" s="1"/>
  <c r="P1650" i="20" s="1"/>
  <c r="Q1650" i="20" s="1"/>
  <c r="L675" i="20"/>
  <c r="M675" i="20" s="1"/>
  <c r="O675" i="20" s="1"/>
  <c r="P675" i="20" s="1"/>
  <c r="Q675" i="20" s="1"/>
  <c r="L357" i="20"/>
  <c r="M357" i="20" s="1"/>
  <c r="O357" i="20" s="1"/>
  <c r="P357" i="20" s="1"/>
  <c r="Q357" i="20" s="1"/>
  <c r="L1216" i="20"/>
  <c r="M1216" i="20" s="1"/>
  <c r="O1216" i="20" s="1"/>
  <c r="P1216" i="20" s="1"/>
  <c r="Q1216" i="20" s="1"/>
  <c r="L1032" i="20"/>
  <c r="M1032" i="20" s="1"/>
  <c r="O1032" i="20" s="1"/>
  <c r="P1032" i="20" s="1"/>
  <c r="Q1032" i="20" s="1"/>
  <c r="L1945" i="20"/>
  <c r="M1945" i="20" s="1"/>
  <c r="O1945" i="20" s="1"/>
  <c r="P1945" i="20" s="1"/>
  <c r="Q1945" i="20" s="1"/>
  <c r="L811" i="20"/>
  <c r="M811" i="20" s="1"/>
  <c r="O811" i="20" s="1"/>
  <c r="P811" i="20" s="1"/>
  <c r="Q811" i="20" s="1"/>
  <c r="L960" i="20"/>
  <c r="M960" i="20" s="1"/>
  <c r="O960" i="20" s="1"/>
  <c r="P960" i="20" s="1"/>
  <c r="Q960" i="20" s="1"/>
  <c r="L1215" i="20"/>
  <c r="M1215" i="20" s="1"/>
  <c r="O1215" i="20" s="1"/>
  <c r="P1215" i="20" s="1"/>
  <c r="Q1215" i="20" s="1"/>
  <c r="L1158" i="20"/>
  <c r="M1158" i="20" s="1"/>
  <c r="O1158" i="20" s="1"/>
  <c r="P1158" i="20" s="1"/>
  <c r="Q1158" i="20" s="1"/>
  <c r="L26" i="20"/>
  <c r="M26" i="20" s="1"/>
  <c r="O26" i="20" s="1"/>
  <c r="P26" i="20" s="1"/>
  <c r="Q26" i="20" s="1"/>
  <c r="L973" i="20"/>
  <c r="M973" i="20" s="1"/>
  <c r="O973" i="20" s="1"/>
  <c r="P973" i="20" s="1"/>
  <c r="Q973" i="20" s="1"/>
  <c r="L423" i="20"/>
  <c r="M423" i="20" s="1"/>
  <c r="O423" i="20" s="1"/>
  <c r="P423" i="20" s="1"/>
  <c r="Q423" i="20" s="1"/>
  <c r="L1025" i="20"/>
  <c r="M1025" i="20" s="1"/>
  <c r="O1025" i="20" s="1"/>
  <c r="P1025" i="20" s="1"/>
  <c r="Q1025" i="20" s="1"/>
  <c r="L325" i="20"/>
  <c r="M325" i="20" s="1"/>
  <c r="O325" i="20" s="1"/>
  <c r="P325" i="20" s="1"/>
  <c r="Q325" i="20" s="1"/>
  <c r="L1345" i="20"/>
  <c r="M1345" i="20" s="1"/>
  <c r="O1345" i="20" s="1"/>
  <c r="P1345" i="20" s="1"/>
  <c r="Q1345" i="20" s="1"/>
  <c r="L1666" i="20"/>
  <c r="M1666" i="20" s="1"/>
  <c r="O1666" i="20" s="1"/>
  <c r="P1666" i="20" s="1"/>
  <c r="Q1666" i="20" s="1"/>
  <c r="L1094" i="20"/>
  <c r="M1094" i="20" s="1"/>
  <c r="O1094" i="20" s="1"/>
  <c r="P1094" i="20" s="1"/>
  <c r="Q1094" i="20" s="1"/>
  <c r="L1976" i="20"/>
  <c r="M1976" i="20" s="1"/>
  <c r="O1976" i="20" s="1"/>
  <c r="P1976" i="20" s="1"/>
  <c r="Q1976" i="20" s="1"/>
  <c r="L1503" i="20"/>
  <c r="M1503" i="20" s="1"/>
  <c r="O1503" i="20" s="1"/>
  <c r="P1503" i="20" s="1"/>
  <c r="Q1503" i="20" s="1"/>
  <c r="L630" i="20"/>
  <c r="M630" i="20" s="1"/>
  <c r="O630" i="20" s="1"/>
  <c r="P630" i="20" s="1"/>
  <c r="Q630" i="20" s="1"/>
  <c r="L789" i="20"/>
  <c r="M789" i="20" s="1"/>
  <c r="O789" i="20" s="1"/>
  <c r="P789" i="20" s="1"/>
  <c r="Q789" i="20" s="1"/>
  <c r="L1597" i="20"/>
  <c r="M1597" i="20" s="1"/>
  <c r="O1597" i="20" s="1"/>
  <c r="P1597" i="20" s="1"/>
  <c r="Q1597" i="20" s="1"/>
  <c r="L315" i="20"/>
  <c r="M315" i="20" s="1"/>
  <c r="O315" i="20" s="1"/>
  <c r="P315" i="20" s="1"/>
  <c r="Q315" i="20" s="1"/>
  <c r="L682" i="20"/>
  <c r="M682" i="20" s="1"/>
  <c r="O682" i="20" s="1"/>
  <c r="P682" i="20" s="1"/>
  <c r="Q682" i="20" s="1"/>
  <c r="L203" i="20"/>
  <c r="M203" i="20" s="1"/>
  <c r="O203" i="20" s="1"/>
  <c r="P203" i="20" s="1"/>
  <c r="Q203" i="20" s="1"/>
  <c r="L1723" i="20"/>
  <c r="M1723" i="20" s="1"/>
  <c r="O1723" i="20" s="1"/>
  <c r="P1723" i="20" s="1"/>
  <c r="Q1723" i="20" s="1"/>
  <c r="L168" i="20"/>
  <c r="M168" i="20" s="1"/>
  <c r="O168" i="20" s="1"/>
  <c r="P168" i="20" s="1"/>
  <c r="Q168" i="20" s="1"/>
  <c r="L1660" i="20"/>
  <c r="M1660" i="20" s="1"/>
  <c r="O1660" i="20" s="1"/>
  <c r="P1660" i="20" s="1"/>
  <c r="Q1660" i="20" s="1"/>
  <c r="L757" i="20"/>
  <c r="M757" i="20" s="1"/>
  <c r="O757" i="20" s="1"/>
  <c r="P757" i="20" s="1"/>
  <c r="Q757" i="20" s="1"/>
  <c r="L990" i="20"/>
  <c r="M990" i="20" s="1"/>
  <c r="O990" i="20" s="1"/>
  <c r="P990" i="20" s="1"/>
  <c r="Q990" i="20" s="1"/>
  <c r="L1085" i="20"/>
  <c r="M1085" i="20" s="1"/>
  <c r="O1085" i="20" s="1"/>
  <c r="P1085" i="20" s="1"/>
  <c r="Q1085" i="20" s="1"/>
  <c r="L1505" i="20"/>
  <c r="M1505" i="20" s="1"/>
  <c r="O1505" i="20" s="1"/>
  <c r="P1505" i="20" s="1"/>
  <c r="Q1505" i="20" s="1"/>
  <c r="L1408" i="20"/>
  <c r="M1408" i="20" s="1"/>
  <c r="O1408" i="20" s="1"/>
  <c r="P1408" i="20" s="1"/>
  <c r="Q1408" i="20" s="1"/>
  <c r="L119" i="20"/>
  <c r="M119" i="20" s="1"/>
  <c r="O119" i="20" s="1"/>
  <c r="P119" i="20" s="1"/>
  <c r="Q119" i="20" s="1"/>
  <c r="L514" i="20"/>
  <c r="M514" i="20" s="1"/>
  <c r="O514" i="20" s="1"/>
  <c r="P514" i="20" s="1"/>
  <c r="Q514" i="20" s="1"/>
  <c r="L1643" i="20"/>
  <c r="M1643" i="20" s="1"/>
  <c r="O1643" i="20" s="1"/>
  <c r="P1643" i="20" s="1"/>
  <c r="Q1643" i="20" s="1"/>
  <c r="L1201" i="20"/>
  <c r="M1201" i="20" s="1"/>
  <c r="O1201" i="20" s="1"/>
  <c r="P1201" i="20" s="1"/>
  <c r="Q1201" i="20" s="1"/>
  <c r="L1943" i="20"/>
  <c r="M1943" i="20" s="1"/>
  <c r="O1943" i="20" s="1"/>
  <c r="P1943" i="20" s="1"/>
  <c r="Q1943" i="20" s="1"/>
  <c r="L716" i="20"/>
  <c r="M716" i="20" s="1"/>
  <c r="O716" i="20" s="1"/>
  <c r="P716" i="20" s="1"/>
  <c r="Q716" i="20" s="1"/>
  <c r="L917" i="20"/>
  <c r="M917" i="20" s="1"/>
  <c r="O917" i="20" s="1"/>
  <c r="P917" i="20" s="1"/>
  <c r="Q917" i="20" s="1"/>
  <c r="L21" i="20"/>
  <c r="M21" i="20" s="1"/>
  <c r="O21" i="20" s="1"/>
  <c r="P21" i="20" s="1"/>
  <c r="Q21" i="20" s="1"/>
  <c r="L1675" i="20"/>
  <c r="M1675" i="20" s="1"/>
  <c r="O1675" i="20" s="1"/>
  <c r="P1675" i="20" s="1"/>
  <c r="Q1675" i="20" s="1"/>
  <c r="L1583" i="20"/>
  <c r="M1583" i="20" s="1"/>
  <c r="L1794" i="20"/>
  <c r="M1794" i="20" s="1"/>
  <c r="O1794" i="20" s="1"/>
  <c r="P1794" i="20" s="1"/>
  <c r="Q1794" i="20" s="1"/>
  <c r="L1543" i="20"/>
  <c r="M1543" i="20" s="1"/>
  <c r="O1543" i="20" s="1"/>
  <c r="P1543" i="20" s="1"/>
  <c r="Q1543" i="20" s="1"/>
  <c r="L1756" i="20"/>
  <c r="M1756" i="20" s="1"/>
  <c r="O1756" i="20" s="1"/>
  <c r="P1756" i="20" s="1"/>
  <c r="Q1756" i="20" s="1"/>
  <c r="L1090" i="20"/>
  <c r="M1090" i="20" s="1"/>
  <c r="L185" i="20"/>
  <c r="M185" i="20" s="1"/>
  <c r="O185" i="20" s="1"/>
  <c r="P185" i="20" s="1"/>
  <c r="Q185" i="20" s="1"/>
  <c r="L692" i="20"/>
  <c r="M692" i="20" s="1"/>
  <c r="O692" i="20" s="1"/>
  <c r="P692" i="20" s="1"/>
  <c r="Q692" i="20" s="1"/>
  <c r="L850" i="20"/>
  <c r="M850" i="20" s="1"/>
  <c r="O850" i="20" s="1"/>
  <c r="P850" i="20" s="1"/>
  <c r="Q850" i="20" s="1"/>
  <c r="L553" i="20"/>
  <c r="M553" i="20" s="1"/>
  <c r="O553" i="20" s="1"/>
  <c r="P553" i="20" s="1"/>
  <c r="Q553" i="20" s="1"/>
  <c r="L1339" i="20"/>
  <c r="M1339" i="20" s="1"/>
  <c r="O1339" i="20" s="1"/>
  <c r="P1339" i="20" s="1"/>
  <c r="Q1339" i="20" s="1"/>
  <c r="L1390" i="20"/>
  <c r="M1390" i="20" s="1"/>
  <c r="O1390" i="20" s="1"/>
  <c r="P1390" i="20" s="1"/>
  <c r="Q1390" i="20" s="1"/>
  <c r="L584" i="20"/>
  <c r="M584" i="20" s="1"/>
  <c r="O584" i="20" s="1"/>
  <c r="P584" i="20" s="1"/>
  <c r="Q584" i="20" s="1"/>
  <c r="L640" i="20"/>
  <c r="M640" i="20" s="1"/>
  <c r="O640" i="20" s="1"/>
  <c r="P640" i="20" s="1"/>
  <c r="Q640" i="20" s="1"/>
  <c r="L1204" i="20"/>
  <c r="M1204" i="20" s="1"/>
  <c r="O1204" i="20" s="1"/>
  <c r="P1204" i="20" s="1"/>
  <c r="Q1204" i="20" s="1"/>
  <c r="L1273" i="20"/>
  <c r="M1273" i="20" s="1"/>
  <c r="O1273" i="20" s="1"/>
  <c r="P1273" i="20" s="1"/>
  <c r="Q1273" i="20" s="1"/>
  <c r="L201" i="20"/>
  <c r="M201" i="20" s="1"/>
  <c r="O201" i="20" s="1"/>
  <c r="P201" i="20" s="1"/>
  <c r="Q201" i="20" s="1"/>
  <c r="L1130" i="20"/>
  <c r="M1130" i="20" s="1"/>
  <c r="O1130" i="20" s="1"/>
  <c r="P1130" i="20" s="1"/>
  <c r="Q1130" i="20" s="1"/>
  <c r="L658" i="20"/>
  <c r="M658" i="20" s="1"/>
  <c r="O658" i="20" s="1"/>
  <c r="P658" i="20" s="1"/>
  <c r="Q658" i="20" s="1"/>
  <c r="L1368" i="20"/>
  <c r="M1368" i="20" s="1"/>
  <c r="O1368" i="20" s="1"/>
  <c r="P1368" i="20" s="1"/>
  <c r="Q1368" i="20" s="1"/>
  <c r="L888" i="20"/>
  <c r="M888" i="20" s="1"/>
  <c r="O888" i="20" s="1"/>
  <c r="P888" i="20" s="1"/>
  <c r="Q888" i="20" s="1"/>
  <c r="L840" i="20"/>
  <c r="M840" i="20" s="1"/>
  <c r="O840" i="20" s="1"/>
  <c r="P840" i="20" s="1"/>
  <c r="Q840" i="20" s="1"/>
  <c r="L575" i="20"/>
  <c r="M575" i="20" s="1"/>
  <c r="O575" i="20" s="1"/>
  <c r="P575" i="20" s="1"/>
  <c r="Q575" i="20" s="1"/>
  <c r="L721" i="20"/>
  <c r="M721" i="20" s="1"/>
  <c r="O721" i="20" s="1"/>
  <c r="P721" i="20" s="1"/>
  <c r="Q721" i="20" s="1"/>
  <c r="L1220" i="20"/>
  <c r="M1220" i="20" s="1"/>
  <c r="L1780" i="20"/>
  <c r="M1780" i="20" s="1"/>
  <c r="O1780" i="20" s="1"/>
  <c r="P1780" i="20" s="1"/>
  <c r="Q1780" i="20" s="1"/>
  <c r="L415" i="20"/>
  <c r="M415" i="20" s="1"/>
  <c r="O415" i="20" s="1"/>
  <c r="P415" i="20" s="1"/>
  <c r="Q415" i="20" s="1"/>
  <c r="L1045" i="20"/>
  <c r="M1045" i="20" s="1"/>
  <c r="O1045" i="20" s="1"/>
  <c r="P1045" i="20" s="1"/>
  <c r="Q1045" i="20" s="1"/>
  <c r="L1184" i="20"/>
  <c r="M1184" i="20" s="1"/>
  <c r="O1184" i="20" s="1"/>
  <c r="P1184" i="20" s="1"/>
  <c r="Q1184" i="20" s="1"/>
  <c r="L552" i="20"/>
  <c r="M552" i="20" s="1"/>
  <c r="O552" i="20" s="1"/>
  <c r="P552" i="20" s="1"/>
  <c r="Q552" i="20" s="1"/>
  <c r="L693" i="20"/>
  <c r="M693" i="20" s="1"/>
  <c r="O693" i="20" s="1"/>
  <c r="P693" i="20" s="1"/>
  <c r="Q693" i="20" s="1"/>
  <c r="L1123" i="20"/>
  <c r="M1123" i="20" s="1"/>
  <c r="O1123" i="20" s="1"/>
  <c r="P1123" i="20" s="1"/>
  <c r="Q1123" i="20" s="1"/>
  <c r="L598" i="20"/>
  <c r="M598" i="20" s="1"/>
  <c r="O598" i="20" s="1"/>
  <c r="P598" i="20" s="1"/>
  <c r="Q598" i="20" s="1"/>
  <c r="L1535" i="20"/>
  <c r="M1535" i="20" s="1"/>
  <c r="O1535" i="20" s="1"/>
  <c r="P1535" i="20" s="1"/>
  <c r="Q1535" i="20" s="1"/>
  <c r="L1285" i="20"/>
  <c r="M1285" i="20" s="1"/>
  <c r="O1285" i="20" s="1"/>
  <c r="P1285" i="20" s="1"/>
  <c r="Q1285" i="20" s="1"/>
  <c r="L412" i="20"/>
  <c r="M412" i="20" s="1"/>
  <c r="O412" i="20" s="1"/>
  <c r="P412" i="20" s="1"/>
  <c r="Q412" i="20" s="1"/>
  <c r="L611" i="20"/>
  <c r="M611" i="20" s="1"/>
  <c r="O611" i="20" s="1"/>
  <c r="P611" i="20" s="1"/>
  <c r="Q611" i="20" s="1"/>
  <c r="L980" i="20"/>
  <c r="M980" i="20" s="1"/>
  <c r="O980" i="20" s="1"/>
  <c r="P980" i="20" s="1"/>
  <c r="Q980" i="20" s="1"/>
  <c r="L1186" i="20"/>
  <c r="M1186" i="20" s="1"/>
  <c r="O1186" i="20" s="1"/>
  <c r="P1186" i="20" s="1"/>
  <c r="Q1186" i="20" s="1"/>
  <c r="L827" i="20"/>
  <c r="M827" i="20" s="1"/>
  <c r="O827" i="20" s="1"/>
  <c r="P827" i="20" s="1"/>
  <c r="Q827" i="20" s="1"/>
  <c r="L54" i="20"/>
  <c r="M54" i="20" s="1"/>
  <c r="O54" i="20" s="1"/>
  <c r="P54" i="20" s="1"/>
  <c r="Q54" i="20" s="1"/>
  <c r="L1395" i="20"/>
  <c r="M1395" i="20" s="1"/>
  <c r="O1395" i="20" s="1"/>
  <c r="P1395" i="20" s="1"/>
  <c r="Q1395" i="20" s="1"/>
  <c r="L1633" i="20"/>
  <c r="M1633" i="20" s="1"/>
  <c r="O1633" i="20" s="1"/>
  <c r="P1633" i="20" s="1"/>
  <c r="Q1633" i="20" s="1"/>
  <c r="L882" i="20"/>
  <c r="M882" i="20" s="1"/>
  <c r="O882" i="20" s="1"/>
  <c r="P882" i="20" s="1"/>
  <c r="Q882" i="20" s="1"/>
  <c r="L1442" i="20"/>
  <c r="M1442" i="20" s="1"/>
  <c r="O1442" i="20" s="1"/>
  <c r="P1442" i="20" s="1"/>
  <c r="Q1442" i="20" s="1"/>
  <c r="L1994" i="20"/>
  <c r="M1994" i="20" s="1"/>
  <c r="O1994" i="20" s="1"/>
  <c r="P1994" i="20" s="1"/>
  <c r="Q1994" i="20" s="1"/>
  <c r="L779" i="20"/>
  <c r="M779" i="20" s="1"/>
  <c r="O779" i="20" s="1"/>
  <c r="P779" i="20" s="1"/>
  <c r="Q779" i="20" s="1"/>
  <c r="L585" i="20"/>
  <c r="M585" i="20" s="1"/>
  <c r="O585" i="20" s="1"/>
  <c r="P585" i="20" s="1"/>
  <c r="Q585" i="20" s="1"/>
  <c r="L629" i="20"/>
  <c r="M629" i="20" s="1"/>
  <c r="O629" i="20" s="1"/>
  <c r="P629" i="20" s="1"/>
  <c r="Q629" i="20" s="1"/>
  <c r="L1476" i="20"/>
  <c r="M1476" i="20" s="1"/>
  <c r="L1831" i="20"/>
  <c r="M1831" i="20" s="1"/>
  <c r="O1831" i="20" s="1"/>
  <c r="P1831" i="20" s="1"/>
  <c r="Q1831" i="20" s="1"/>
  <c r="L1472" i="20"/>
  <c r="M1472" i="20" s="1"/>
  <c r="O1472" i="20" s="1"/>
  <c r="P1472" i="20" s="1"/>
  <c r="Q1472" i="20" s="1"/>
  <c r="L618" i="20"/>
  <c r="M618" i="20" s="1"/>
  <c r="O618" i="20" s="1"/>
  <c r="P618" i="20" s="1"/>
  <c r="Q618" i="20" s="1"/>
  <c r="L758" i="20"/>
  <c r="M758" i="20" s="1"/>
  <c r="O758" i="20" s="1"/>
  <c r="P758" i="20" s="1"/>
  <c r="Q758" i="20" s="1"/>
  <c r="L1029" i="20"/>
  <c r="M1029" i="20" s="1"/>
  <c r="O1029" i="20" s="1"/>
  <c r="P1029" i="20" s="1"/>
  <c r="Q1029" i="20" s="1"/>
  <c r="L1445" i="20"/>
  <c r="M1445" i="20" s="1"/>
  <c r="O1445" i="20" s="1"/>
  <c r="P1445" i="20" s="1"/>
  <c r="Q1445" i="20" s="1"/>
  <c r="L904" i="20"/>
  <c r="M904" i="20" s="1"/>
  <c r="O904" i="20" s="1"/>
  <c r="P904" i="20" s="1"/>
  <c r="Q904" i="20" s="1"/>
  <c r="L810" i="20"/>
  <c r="M810" i="20" s="1"/>
  <c r="O810" i="20" s="1"/>
  <c r="P810" i="20" s="1"/>
  <c r="Q810" i="20" s="1"/>
  <c r="L1205" i="20"/>
  <c r="M1205" i="20" s="1"/>
  <c r="O1205" i="20" s="1"/>
  <c r="P1205" i="20" s="1"/>
  <c r="Q1205" i="20" s="1"/>
  <c r="L1060" i="20"/>
  <c r="M1060" i="20" s="1"/>
  <c r="O1060" i="20" s="1"/>
  <c r="P1060" i="20" s="1"/>
  <c r="Q1060" i="20" s="1"/>
  <c r="L1609" i="20"/>
  <c r="M1609" i="20" s="1"/>
  <c r="O1609" i="20" s="1"/>
  <c r="P1609" i="20" s="1"/>
  <c r="Q1609" i="20" s="1"/>
  <c r="L1620" i="20"/>
  <c r="M1620" i="20" s="1"/>
  <c r="L1605" i="20"/>
  <c r="M1605" i="20" s="1"/>
  <c r="O1605" i="20" s="1"/>
  <c r="P1605" i="20" s="1"/>
  <c r="Q1605" i="20" s="1"/>
  <c r="L1592" i="20"/>
  <c r="M1592" i="20" s="1"/>
  <c r="O1592" i="20" s="1"/>
  <c r="P1592" i="20" s="1"/>
  <c r="Q1592" i="20" s="1"/>
  <c r="L1906" i="20"/>
  <c r="M1906" i="20" s="1"/>
  <c r="O1906" i="20" s="1"/>
  <c r="P1906" i="20" s="1"/>
  <c r="Q1906" i="20" s="1"/>
  <c r="L1812" i="20"/>
  <c r="M1812" i="20" s="1"/>
  <c r="O1812" i="20" s="1"/>
  <c r="P1812" i="20" s="1"/>
  <c r="Q1812" i="20" s="1"/>
  <c r="L1862" i="20"/>
  <c r="M1862" i="20" s="1"/>
  <c r="O1862" i="20" s="1"/>
  <c r="P1862" i="20" s="1"/>
  <c r="Q1862" i="20" s="1"/>
  <c r="L1549" i="20"/>
  <c r="M1549" i="20" s="1"/>
  <c r="O1549" i="20" s="1"/>
  <c r="P1549" i="20" s="1"/>
  <c r="Q1549" i="20" s="1"/>
  <c r="L1892" i="20"/>
  <c r="M1892" i="20" s="1"/>
  <c r="O1892" i="20" s="1"/>
  <c r="P1892" i="20" s="1"/>
  <c r="Q1892" i="20" s="1"/>
  <c r="L1793" i="20"/>
  <c r="M1793" i="20" s="1"/>
  <c r="O1793" i="20" s="1"/>
  <c r="P1793" i="20" s="1"/>
  <c r="Q1793" i="20" s="1"/>
  <c r="L1036" i="20"/>
  <c r="M1036" i="20" s="1"/>
  <c r="O1036" i="20" s="1"/>
  <c r="P1036" i="20" s="1"/>
  <c r="Q1036" i="20" s="1"/>
  <c r="L225" i="20"/>
  <c r="M225" i="20" s="1"/>
  <c r="O225" i="20" s="1"/>
  <c r="P225" i="20" s="1"/>
  <c r="Q225" i="20" s="1"/>
  <c r="L1999" i="20"/>
  <c r="M1999" i="20" s="1"/>
  <c r="O1999" i="20" s="1"/>
  <c r="P1999" i="20" s="1"/>
  <c r="Q1999" i="20" s="1"/>
  <c r="L1009" i="20"/>
  <c r="M1009" i="20" s="1"/>
  <c r="O1009" i="20" s="1"/>
  <c r="P1009" i="20" s="1"/>
  <c r="Q1009" i="20" s="1"/>
  <c r="L46" i="20"/>
  <c r="M46" i="20" s="1"/>
  <c r="O46" i="20" s="1"/>
  <c r="P46" i="20" s="1"/>
  <c r="Q46" i="20" s="1"/>
  <c r="L1144" i="20"/>
  <c r="M1144" i="20" s="1"/>
  <c r="O1144" i="20" s="1"/>
  <c r="P1144" i="20" s="1"/>
  <c r="Q1144" i="20" s="1"/>
  <c r="L332" i="20"/>
  <c r="M332" i="20" s="1"/>
  <c r="O332" i="20" s="1"/>
  <c r="P332" i="20" s="1"/>
  <c r="Q332" i="20" s="1"/>
  <c r="L624" i="20"/>
  <c r="M624" i="20" s="1"/>
  <c r="O624" i="20" s="1"/>
  <c r="P624" i="20" s="1"/>
  <c r="Q624" i="20" s="1"/>
  <c r="L187" i="20"/>
  <c r="M187" i="20" s="1"/>
  <c r="O187" i="20" s="1"/>
  <c r="P187" i="20" s="1"/>
  <c r="Q187" i="20" s="1"/>
  <c r="L183" i="20"/>
  <c r="M183" i="20" s="1"/>
  <c r="O183" i="20" s="1"/>
  <c r="P183" i="20" s="1"/>
  <c r="Q183" i="20" s="1"/>
  <c r="L830" i="20"/>
  <c r="M830" i="20" s="1"/>
  <c r="O830" i="20" s="1"/>
  <c r="P830" i="20" s="1"/>
  <c r="Q830" i="20" s="1"/>
  <c r="L231" i="20"/>
  <c r="M231" i="20" s="1"/>
  <c r="O231" i="20" s="1"/>
  <c r="P231" i="20" s="1"/>
  <c r="Q231" i="20" s="1"/>
  <c r="L364" i="20"/>
  <c r="M364" i="20" s="1"/>
  <c r="O364" i="20" s="1"/>
  <c r="P364" i="20" s="1"/>
  <c r="Q364" i="20" s="1"/>
  <c r="L460" i="20"/>
  <c r="M460" i="20" s="1"/>
  <c r="O460" i="20" s="1"/>
  <c r="P460" i="20" s="1"/>
  <c r="Q460" i="20" s="1"/>
  <c r="L154" i="20"/>
  <c r="M154" i="20" s="1"/>
  <c r="O154" i="20" s="1"/>
  <c r="P154" i="20" s="1"/>
  <c r="Q154" i="20" s="1"/>
  <c r="L1224" i="20"/>
  <c r="M1224" i="20" s="1"/>
  <c r="O1224" i="20" s="1"/>
  <c r="P1224" i="20" s="1"/>
  <c r="Q1224" i="20" s="1"/>
  <c r="L717" i="20"/>
  <c r="M717" i="20" s="1"/>
  <c r="O717" i="20" s="1"/>
  <c r="P717" i="20" s="1"/>
  <c r="Q717" i="20" s="1"/>
  <c r="L1747" i="20"/>
  <c r="M1747" i="20" s="1"/>
  <c r="O1747" i="20" s="1"/>
  <c r="P1747" i="20" s="1"/>
  <c r="Q1747" i="20" s="1"/>
  <c r="L620" i="20"/>
  <c r="M620" i="20" s="1"/>
  <c r="O620" i="20" s="1"/>
  <c r="P620" i="20" s="1"/>
  <c r="Q620" i="20" s="1"/>
  <c r="L704" i="20"/>
  <c r="M704" i="20" s="1"/>
  <c r="O704" i="20" s="1"/>
  <c r="P704" i="20" s="1"/>
  <c r="Q704" i="20" s="1"/>
  <c r="L1352" i="20"/>
  <c r="M1352" i="20" s="1"/>
  <c r="O1352" i="20" s="1"/>
  <c r="P1352" i="20" s="1"/>
  <c r="Q1352" i="20" s="1"/>
  <c r="L314" i="20"/>
  <c r="M314" i="20" s="1"/>
  <c r="L1306" i="20"/>
  <c r="M1306" i="20" s="1"/>
  <c r="O1306" i="20" s="1"/>
  <c r="P1306" i="20" s="1"/>
  <c r="Q1306" i="20" s="1"/>
  <c r="L402" i="20"/>
  <c r="M402" i="20" s="1"/>
  <c r="L667" i="20"/>
  <c r="M667" i="20" s="1"/>
  <c r="O667" i="20" s="1"/>
  <c r="P667" i="20" s="1"/>
  <c r="Q667" i="20" s="1"/>
  <c r="L1489" i="20"/>
  <c r="M1489" i="20" s="1"/>
  <c r="O1489" i="20" s="1"/>
  <c r="P1489" i="20" s="1"/>
  <c r="Q1489" i="20" s="1"/>
  <c r="L401" i="20"/>
  <c r="M401" i="20" s="1"/>
  <c r="O401" i="20" s="1"/>
  <c r="P401" i="20" s="1"/>
  <c r="Q401" i="20" s="1"/>
  <c r="L637" i="20"/>
  <c r="M637" i="20" s="1"/>
  <c r="O637" i="20" s="1"/>
  <c r="P637" i="20" s="1"/>
  <c r="Q637" i="20" s="1"/>
  <c r="L695" i="20"/>
  <c r="M695" i="20" s="1"/>
  <c r="O695" i="20" s="1"/>
  <c r="P695" i="20" s="1"/>
  <c r="Q695" i="20" s="1"/>
  <c r="L751" i="20"/>
  <c r="M751" i="20" s="1"/>
  <c r="O751" i="20" s="1"/>
  <c r="P751" i="20" s="1"/>
  <c r="Q751" i="20" s="1"/>
  <c r="L474" i="20"/>
  <c r="M474" i="20" s="1"/>
  <c r="O474" i="20" s="1"/>
  <c r="P474" i="20" s="1"/>
  <c r="Q474" i="20" s="1"/>
  <c r="L752" i="20"/>
  <c r="M752" i="20" s="1"/>
  <c r="O752" i="20" s="1"/>
  <c r="P752" i="20" s="1"/>
  <c r="Q752" i="20" s="1"/>
  <c r="L1501" i="20"/>
  <c r="M1501" i="20" s="1"/>
  <c r="O1501" i="20" s="1"/>
  <c r="P1501" i="20" s="1"/>
  <c r="Q1501" i="20" s="1"/>
  <c r="L1587" i="20"/>
  <c r="M1587" i="20" s="1"/>
  <c r="O1587" i="20" s="1"/>
  <c r="P1587" i="20" s="1"/>
  <c r="Q1587" i="20" s="1"/>
  <c r="L1458" i="20"/>
  <c r="M1458" i="20" s="1"/>
  <c r="O1458" i="20" s="1"/>
  <c r="P1458" i="20" s="1"/>
  <c r="Q1458" i="20" s="1"/>
  <c r="L715" i="20"/>
  <c r="M715" i="20" s="1"/>
  <c r="O715" i="20" s="1"/>
  <c r="P715" i="20" s="1"/>
  <c r="Q715" i="20" s="1"/>
  <c r="L1225" i="20"/>
  <c r="M1225" i="20" s="1"/>
  <c r="O1225" i="20" s="1"/>
  <c r="P1225" i="20" s="1"/>
  <c r="Q1225" i="20" s="1"/>
  <c r="L1659" i="20"/>
  <c r="M1659" i="20" s="1"/>
  <c r="O1659" i="20" s="1"/>
  <c r="P1659" i="20" s="1"/>
  <c r="Q1659" i="20" s="1"/>
  <c r="L1891" i="20"/>
  <c r="M1891" i="20" s="1"/>
  <c r="O1891" i="20" s="1"/>
  <c r="P1891" i="20" s="1"/>
  <c r="Q1891" i="20" s="1"/>
  <c r="L1969" i="20"/>
  <c r="M1969" i="20" s="1"/>
  <c r="O1969" i="20" s="1"/>
  <c r="P1969" i="20" s="1"/>
  <c r="Q1969" i="20" s="1"/>
  <c r="L1996" i="20"/>
  <c r="M1996" i="20" s="1"/>
  <c r="O1996" i="20" s="1"/>
  <c r="P1996" i="20" s="1"/>
  <c r="Q1996" i="20" s="1"/>
  <c r="L1953" i="20"/>
  <c r="M1953" i="20" s="1"/>
  <c r="O1953" i="20" s="1"/>
  <c r="P1953" i="20" s="1"/>
  <c r="Q1953" i="20" s="1"/>
  <c r="L1813" i="20"/>
  <c r="M1813" i="20" s="1"/>
  <c r="O1813" i="20" s="1"/>
  <c r="P1813" i="20" s="1"/>
  <c r="Q1813" i="20" s="1"/>
  <c r="L901" i="20"/>
  <c r="M901" i="20" s="1"/>
  <c r="O901" i="20" s="1"/>
  <c r="P901" i="20" s="1"/>
  <c r="Q901" i="20" s="1"/>
  <c r="L1883" i="20"/>
  <c r="M1883" i="20" s="1"/>
  <c r="O1883" i="20" s="1"/>
  <c r="P1883" i="20" s="1"/>
  <c r="Q1883" i="20" s="1"/>
  <c r="L1514" i="20"/>
  <c r="M1514" i="20" s="1"/>
  <c r="O1514" i="20" s="1"/>
  <c r="P1514" i="20" s="1"/>
  <c r="Q1514" i="20" s="1"/>
  <c r="L1983" i="20"/>
  <c r="M1983" i="20" s="1"/>
  <c r="O1983" i="20" s="1"/>
  <c r="P1983" i="20" s="1"/>
  <c r="Q1983" i="20" s="1"/>
  <c r="L592" i="20"/>
  <c r="M592" i="20" s="1"/>
  <c r="O592" i="20" s="1"/>
  <c r="P592" i="20" s="1"/>
  <c r="Q592" i="20" s="1"/>
  <c r="L1595" i="20"/>
  <c r="M1595" i="20" s="1"/>
  <c r="O1595" i="20" s="1"/>
  <c r="P1595" i="20" s="1"/>
  <c r="Q1595" i="20" s="1"/>
  <c r="L1712" i="20"/>
  <c r="M1712" i="20" s="1"/>
  <c r="O1712" i="20" s="1"/>
  <c r="P1712" i="20" s="1"/>
  <c r="Q1712" i="20" s="1"/>
  <c r="L109" i="20"/>
  <c r="M109" i="20" s="1"/>
  <c r="O109" i="20" s="1"/>
  <c r="P109" i="20" s="1"/>
  <c r="Q109" i="20" s="1"/>
  <c r="L1897" i="20"/>
  <c r="M1897" i="20" s="1"/>
  <c r="O1897" i="20" s="1"/>
  <c r="P1897" i="20" s="1"/>
  <c r="Q1897" i="20" s="1"/>
  <c r="L13" i="20"/>
  <c r="M13" i="20" s="1"/>
  <c r="L269" i="20"/>
  <c r="M269" i="20" s="1"/>
  <c r="O269" i="20" s="1"/>
  <c r="P269" i="20" s="1"/>
  <c r="Q269" i="20" s="1"/>
  <c r="L370" i="20"/>
  <c r="M370" i="20" s="1"/>
  <c r="O370" i="20" s="1"/>
  <c r="P370" i="20" s="1"/>
  <c r="Q370" i="20" s="1"/>
  <c r="L30" i="20"/>
  <c r="M30" i="20" s="1"/>
  <c r="O30" i="20" s="1"/>
  <c r="P30" i="20" s="1"/>
  <c r="Q30" i="20" s="1"/>
  <c r="L919" i="20"/>
  <c r="M919" i="20" s="1"/>
  <c r="O919" i="20" s="1"/>
  <c r="P919" i="20" s="1"/>
  <c r="Q919" i="20" s="1"/>
  <c r="L1325" i="20"/>
  <c r="M1325" i="20" s="1"/>
  <c r="L493" i="20"/>
  <c r="M493" i="20" s="1"/>
  <c r="O493" i="20" s="1"/>
  <c r="P493" i="20" s="1"/>
  <c r="Q493" i="20" s="1"/>
  <c r="L405" i="20"/>
  <c r="M405" i="20" s="1"/>
  <c r="O405" i="20" s="1"/>
  <c r="P405" i="20" s="1"/>
  <c r="Q405" i="20" s="1"/>
  <c r="L300" i="20"/>
  <c r="M300" i="20" s="1"/>
  <c r="O300" i="20" s="1"/>
  <c r="P300" i="20" s="1"/>
  <c r="Q300" i="20" s="1"/>
  <c r="L864" i="20"/>
  <c r="M864" i="20" s="1"/>
  <c r="O864" i="20" s="1"/>
  <c r="P864" i="20" s="1"/>
  <c r="Q864" i="20" s="1"/>
  <c r="L1914" i="20"/>
  <c r="M1914" i="20" s="1"/>
  <c r="O1914" i="20" s="1"/>
  <c r="P1914" i="20" s="1"/>
  <c r="Q1914" i="20" s="1"/>
  <c r="L1295" i="20"/>
  <c r="M1295" i="20" s="1"/>
  <c r="O1295" i="20" s="1"/>
  <c r="P1295" i="20" s="1"/>
  <c r="Q1295" i="20" s="1"/>
  <c r="L726" i="20"/>
  <c r="M726" i="20" s="1"/>
  <c r="O726" i="20" s="1"/>
  <c r="P726" i="20" s="1"/>
  <c r="Q726" i="20" s="1"/>
  <c r="L422" i="20"/>
  <c r="M422" i="20" s="1"/>
  <c r="O422" i="20" s="1"/>
  <c r="P422" i="20" s="1"/>
  <c r="Q422" i="20" s="1"/>
  <c r="L1059" i="20"/>
  <c r="M1059" i="20" s="1"/>
  <c r="O1059" i="20" s="1"/>
  <c r="P1059" i="20" s="1"/>
  <c r="Q1059" i="20" s="1"/>
  <c r="L164" i="20"/>
  <c r="M164" i="20" s="1"/>
  <c r="O164" i="20" s="1"/>
  <c r="P164" i="20" s="1"/>
  <c r="Q164" i="20" s="1"/>
  <c r="L588" i="20"/>
  <c r="M588" i="20" s="1"/>
  <c r="O588" i="20" s="1"/>
  <c r="P588" i="20" s="1"/>
  <c r="Q588" i="20" s="1"/>
  <c r="L800" i="20"/>
  <c r="M800" i="20" s="1"/>
  <c r="O800" i="20" s="1"/>
  <c r="P800" i="20" s="1"/>
  <c r="Q800" i="20" s="1"/>
  <c r="L1665" i="20"/>
  <c r="M1665" i="20" s="1"/>
  <c r="O1665" i="20" s="1"/>
  <c r="P1665" i="20" s="1"/>
  <c r="Q1665" i="20" s="1"/>
  <c r="L1146" i="20"/>
  <c r="M1146" i="20" s="1"/>
  <c r="O1146" i="20" s="1"/>
  <c r="P1146" i="20" s="1"/>
  <c r="Q1146" i="20" s="1"/>
  <c r="L1103" i="20"/>
  <c r="M1103" i="20" s="1"/>
  <c r="O1103" i="20" s="1"/>
  <c r="P1103" i="20" s="1"/>
  <c r="Q1103" i="20" s="1"/>
  <c r="L420" i="20"/>
  <c r="M420" i="20" s="1"/>
  <c r="O420" i="20" s="1"/>
  <c r="P420" i="20" s="1"/>
  <c r="Q420" i="20" s="1"/>
  <c r="L839" i="20"/>
  <c r="M839" i="20" s="1"/>
  <c r="O839" i="20" s="1"/>
  <c r="P839" i="20" s="1"/>
  <c r="Q839" i="20" s="1"/>
  <c r="L732" i="20"/>
  <c r="M732" i="20" s="1"/>
  <c r="O732" i="20" s="1"/>
  <c r="P732" i="20" s="1"/>
  <c r="Q732" i="20" s="1"/>
  <c r="L1524" i="20"/>
  <c r="M1524" i="20" s="1"/>
  <c r="O1524" i="20" s="1"/>
  <c r="P1524" i="20" s="1"/>
  <c r="Q1524" i="20" s="1"/>
  <c r="L1502" i="20"/>
  <c r="M1502" i="20" s="1"/>
  <c r="O1502" i="20" s="1"/>
  <c r="P1502" i="20" s="1"/>
  <c r="Q1502" i="20" s="1"/>
  <c r="L1881" i="20"/>
  <c r="M1881" i="20" s="1"/>
  <c r="O1881" i="20" s="1"/>
  <c r="P1881" i="20" s="1"/>
  <c r="Q1881" i="20" s="1"/>
  <c r="L1617" i="20"/>
  <c r="M1617" i="20" s="1"/>
  <c r="O1617" i="20" s="1"/>
  <c r="P1617" i="20" s="1"/>
  <c r="Q1617" i="20" s="1"/>
  <c r="L1490" i="20"/>
  <c r="M1490" i="20" s="1"/>
  <c r="O1490" i="20" s="1"/>
  <c r="P1490" i="20" s="1"/>
  <c r="Q1490" i="20" s="1"/>
  <c r="L329" i="20"/>
  <c r="M329" i="20" s="1"/>
  <c r="O329" i="20" s="1"/>
  <c r="P329" i="20" s="1"/>
  <c r="Q329" i="20" s="1"/>
  <c r="L1326" i="20"/>
  <c r="M1326" i="20" s="1"/>
  <c r="O1326" i="20" s="1"/>
  <c r="P1326" i="20" s="1"/>
  <c r="Q1326" i="20" s="1"/>
  <c r="L1376" i="20"/>
  <c r="M1376" i="20" s="1"/>
  <c r="O1376" i="20" s="1"/>
  <c r="P1376" i="20" s="1"/>
  <c r="Q1376" i="20" s="1"/>
  <c r="L881" i="20"/>
  <c r="M881" i="20" s="1"/>
  <c r="O881" i="20" s="1"/>
  <c r="P881" i="20" s="1"/>
  <c r="Q881" i="20" s="1"/>
  <c r="L43" i="20"/>
  <c r="M43" i="20" s="1"/>
  <c r="O43" i="20" s="1"/>
  <c r="P43" i="20" s="1"/>
  <c r="Q43" i="20" s="1"/>
  <c r="L842" i="20"/>
  <c r="M842" i="20" s="1"/>
  <c r="O842" i="20" s="1"/>
  <c r="P842" i="20" s="1"/>
  <c r="Q842" i="20" s="1"/>
  <c r="L482" i="20"/>
  <c r="M482" i="20" s="1"/>
  <c r="O482" i="20" s="1"/>
  <c r="P482" i="20" s="1"/>
  <c r="Q482" i="20" s="1"/>
  <c r="L53" i="20"/>
  <c r="M53" i="20" s="1"/>
  <c r="O53" i="20" s="1"/>
  <c r="P53" i="20" s="1"/>
  <c r="Q53" i="20" s="1"/>
  <c r="L1980" i="20"/>
  <c r="M1980" i="20" s="1"/>
  <c r="O1980" i="20" s="1"/>
  <c r="P1980" i="20" s="1"/>
  <c r="Q1980" i="20" s="1"/>
  <c r="L1845" i="20"/>
  <c r="M1845" i="20" s="1"/>
  <c r="O1845" i="20" s="1"/>
  <c r="P1845" i="20" s="1"/>
  <c r="Q1845" i="20" s="1"/>
  <c r="L1153" i="20"/>
  <c r="M1153" i="20" s="1"/>
  <c r="O1153" i="20" s="1"/>
  <c r="P1153" i="20" s="1"/>
  <c r="Q1153" i="20" s="1"/>
  <c r="L1504" i="20"/>
  <c r="M1504" i="20" s="1"/>
  <c r="O1504" i="20" s="1"/>
  <c r="P1504" i="20" s="1"/>
  <c r="Q1504" i="20" s="1"/>
  <c r="L879" i="20"/>
  <c r="M879" i="20" s="1"/>
  <c r="O879" i="20" s="1"/>
  <c r="P879" i="20" s="1"/>
  <c r="Q879" i="20" s="1"/>
  <c r="L653" i="20"/>
  <c r="M653" i="20" s="1"/>
  <c r="O653" i="20" s="1"/>
  <c r="P653" i="20" s="1"/>
  <c r="Q653" i="20" s="1"/>
  <c r="L69" i="20"/>
  <c r="M69" i="20" s="1"/>
  <c r="O69" i="20" s="1"/>
  <c r="P69" i="20" s="1"/>
  <c r="Q69" i="20" s="1"/>
  <c r="L1118" i="20"/>
  <c r="M1118" i="20" s="1"/>
  <c r="O1118" i="20" s="1"/>
  <c r="P1118" i="20" s="1"/>
  <c r="Q1118" i="20" s="1"/>
  <c r="L87" i="20"/>
  <c r="M87" i="20" s="1"/>
  <c r="O87" i="20" s="1"/>
  <c r="P87" i="20" s="1"/>
  <c r="Q87" i="20" s="1"/>
  <c r="L403" i="20"/>
  <c r="M403" i="20" s="1"/>
  <c r="L438" i="20"/>
  <c r="M438" i="20" s="1"/>
  <c r="O438" i="20" s="1"/>
  <c r="P438" i="20" s="1"/>
  <c r="Q438" i="20" s="1"/>
  <c r="L1401" i="20"/>
  <c r="M1401" i="20" s="1"/>
  <c r="O1401" i="20" s="1"/>
  <c r="P1401" i="20" s="1"/>
  <c r="Q1401" i="20" s="1"/>
  <c r="L90" i="20"/>
  <c r="M90" i="20" s="1"/>
  <c r="O90" i="20" s="1"/>
  <c r="P90" i="20" s="1"/>
  <c r="Q90" i="20" s="1"/>
  <c r="L876" i="20"/>
  <c r="M876" i="20" s="1"/>
  <c r="O876" i="20" s="1"/>
  <c r="P876" i="20" s="1"/>
  <c r="Q876" i="20" s="1"/>
  <c r="L1982" i="20"/>
  <c r="M1982" i="20" s="1"/>
  <c r="O1982" i="20" s="1"/>
  <c r="P1982" i="20" s="1"/>
  <c r="Q1982" i="20" s="1"/>
  <c r="L130" i="20"/>
  <c r="M130" i="20" s="1"/>
  <c r="O130" i="20" s="1"/>
  <c r="P130" i="20" s="1"/>
  <c r="Q130" i="20" s="1"/>
  <c r="L1435" i="20"/>
  <c r="M1435" i="20" s="1"/>
  <c r="O1435" i="20" s="1"/>
  <c r="P1435" i="20" s="1"/>
  <c r="Q1435" i="20" s="1"/>
  <c r="L135" i="20"/>
  <c r="M135" i="20" s="1"/>
  <c r="O135" i="20" s="1"/>
  <c r="P135" i="20" s="1"/>
  <c r="Q135" i="20" s="1"/>
  <c r="L1888" i="20"/>
  <c r="M1888" i="20" s="1"/>
  <c r="O1888" i="20" s="1"/>
  <c r="P1888" i="20" s="1"/>
  <c r="Q1888" i="20" s="1"/>
  <c r="L906" i="20"/>
  <c r="M906" i="20" s="1"/>
  <c r="O906" i="20" s="1"/>
  <c r="P906" i="20" s="1"/>
  <c r="Q906" i="20" s="1"/>
  <c r="L971" i="20"/>
  <c r="M971" i="20" s="1"/>
  <c r="O971" i="20" s="1"/>
  <c r="P971" i="20" s="1"/>
  <c r="Q971" i="20" s="1"/>
  <c r="L138" i="20"/>
  <c r="M138" i="20" s="1"/>
  <c r="O138" i="20" s="1"/>
  <c r="P138" i="20" s="1"/>
  <c r="Q138" i="20" s="1"/>
  <c r="L1874" i="20"/>
  <c r="M1874" i="20" s="1"/>
  <c r="O1874" i="20" s="1"/>
  <c r="P1874" i="20" s="1"/>
  <c r="Q1874" i="20" s="1"/>
  <c r="L1544" i="20"/>
  <c r="M1544" i="20" s="1"/>
  <c r="O1544" i="20" s="1"/>
  <c r="P1544" i="20" s="1"/>
  <c r="Q1544" i="20" s="1"/>
  <c r="L1932" i="20"/>
  <c r="M1932" i="20" s="1"/>
  <c r="O1932" i="20" s="1"/>
  <c r="P1932" i="20" s="1"/>
  <c r="Q1932" i="20" s="1"/>
  <c r="L1767" i="20"/>
  <c r="M1767" i="20" s="1"/>
  <c r="O1767" i="20" s="1"/>
  <c r="P1767" i="20" s="1"/>
  <c r="Q1767" i="20" s="1"/>
  <c r="L1937" i="20"/>
  <c r="M1937" i="20" s="1"/>
  <c r="O1937" i="20" s="1"/>
  <c r="P1937" i="20" s="1"/>
  <c r="Q1937" i="20" s="1"/>
  <c r="L1981" i="20"/>
  <c r="M1981" i="20" s="1"/>
  <c r="O1981" i="20" s="1"/>
  <c r="P1981" i="20" s="1"/>
  <c r="Q1981" i="20" s="1"/>
  <c r="L1886" i="20"/>
  <c r="M1886" i="20" s="1"/>
  <c r="L1834" i="20"/>
  <c r="M1834" i="20" s="1"/>
  <c r="L1954" i="20"/>
  <c r="M1954" i="20" s="1"/>
  <c r="O1954" i="20" s="1"/>
  <c r="P1954" i="20" s="1"/>
  <c r="Q1954" i="20" s="1"/>
  <c r="L533" i="20"/>
  <c r="M533" i="20" s="1"/>
  <c r="O533" i="20" s="1"/>
  <c r="P533" i="20" s="1"/>
  <c r="Q533" i="20" s="1"/>
  <c r="L1365" i="20"/>
  <c r="M1365" i="20" s="1"/>
  <c r="O1365" i="20" s="1"/>
  <c r="P1365" i="20" s="1"/>
  <c r="Q1365" i="20" s="1"/>
  <c r="L633" i="20"/>
  <c r="M633" i="20" s="1"/>
  <c r="O633" i="20" s="1"/>
  <c r="P633" i="20" s="1"/>
  <c r="Q633" i="20" s="1"/>
  <c r="L260" i="20"/>
  <c r="M260" i="20" s="1"/>
  <c r="O260" i="20" s="1"/>
  <c r="P260" i="20" s="1"/>
  <c r="Q260" i="20" s="1"/>
  <c r="L1550" i="20"/>
  <c r="M1550" i="20" s="1"/>
  <c r="O1550" i="20" s="1"/>
  <c r="P1550" i="20" s="1"/>
  <c r="Q1550" i="20" s="1"/>
  <c r="L852" i="20"/>
  <c r="M852" i="20" s="1"/>
  <c r="O852" i="20" s="1"/>
  <c r="P852" i="20" s="1"/>
  <c r="Q852" i="20" s="1"/>
  <c r="L1148" i="20"/>
  <c r="M1148" i="20" s="1"/>
  <c r="O1148" i="20" s="1"/>
  <c r="P1148" i="20" s="1"/>
  <c r="Q1148" i="20" s="1"/>
  <c r="L290" i="20"/>
  <c r="M290" i="20" s="1"/>
  <c r="O290" i="20" s="1"/>
  <c r="P290" i="20" s="1"/>
  <c r="Q290" i="20" s="1"/>
  <c r="L518" i="20"/>
  <c r="M518" i="20" s="1"/>
  <c r="O518" i="20" s="1"/>
  <c r="P518" i="20" s="1"/>
  <c r="Q518" i="20" s="1"/>
  <c r="L1277" i="20"/>
  <c r="M1277" i="20" s="1"/>
  <c r="O1277" i="20" s="1"/>
  <c r="P1277" i="20" s="1"/>
  <c r="Q1277" i="20" s="1"/>
  <c r="L1683" i="20"/>
  <c r="M1683" i="20" s="1"/>
  <c r="O1683" i="20" s="1"/>
  <c r="P1683" i="20" s="1"/>
  <c r="Q1683" i="20" s="1"/>
  <c r="L261" i="20"/>
  <c r="M261" i="20" s="1"/>
  <c r="O261" i="20" s="1"/>
  <c r="P261" i="20" s="1"/>
  <c r="Q261" i="20" s="1"/>
  <c r="L372" i="20"/>
  <c r="M372" i="20" s="1"/>
  <c r="O372" i="20" s="1"/>
  <c r="P372" i="20" s="1"/>
  <c r="Q372" i="20" s="1"/>
  <c r="L1239" i="20"/>
  <c r="M1239" i="20" s="1"/>
  <c r="O1239" i="20" s="1"/>
  <c r="P1239" i="20" s="1"/>
  <c r="Q1239" i="20" s="1"/>
  <c r="L234" i="20"/>
  <c r="M234" i="20" s="1"/>
  <c r="O234" i="20" s="1"/>
  <c r="P234" i="20" s="1"/>
  <c r="Q234" i="20" s="1"/>
  <c r="L1071" i="20"/>
  <c r="M1071" i="20" s="1"/>
  <c r="O1071" i="20" s="1"/>
  <c r="P1071" i="20" s="1"/>
  <c r="Q1071" i="20" s="1"/>
  <c r="L1369" i="20"/>
  <c r="M1369" i="20" s="1"/>
  <c r="O1369" i="20" s="1"/>
  <c r="P1369" i="20" s="1"/>
  <c r="Q1369" i="20" s="1"/>
  <c r="L371" i="20"/>
  <c r="M371" i="20" s="1"/>
  <c r="O371" i="20" s="1"/>
  <c r="P371" i="20" s="1"/>
  <c r="Q371" i="20" s="1"/>
  <c r="L631" i="20"/>
  <c r="M631" i="20" s="1"/>
  <c r="O631" i="20" s="1"/>
  <c r="P631" i="20" s="1"/>
  <c r="Q631" i="20" s="1"/>
  <c r="L1286" i="20"/>
  <c r="M1286" i="20" s="1"/>
  <c r="O1286" i="20" s="1"/>
  <c r="P1286" i="20" s="1"/>
  <c r="Q1286" i="20" s="1"/>
  <c r="L579" i="20"/>
  <c r="M579" i="20" s="1"/>
  <c r="O579" i="20" s="1"/>
  <c r="P579" i="20" s="1"/>
  <c r="Q579" i="20" s="1"/>
  <c r="L784" i="20"/>
  <c r="M784" i="20" s="1"/>
  <c r="O784" i="20" s="1"/>
  <c r="P784" i="20" s="1"/>
  <c r="Q784" i="20" s="1"/>
  <c r="L938" i="20"/>
  <c r="M938" i="20" s="1"/>
  <c r="O938" i="20" s="1"/>
  <c r="P938" i="20" s="1"/>
  <c r="Q938" i="20" s="1"/>
  <c r="L1039" i="20"/>
  <c r="M1039" i="20" s="1"/>
  <c r="O1039" i="20" s="1"/>
  <c r="P1039" i="20" s="1"/>
  <c r="Q1039" i="20" s="1"/>
  <c r="L1672" i="20"/>
  <c r="M1672" i="20" s="1"/>
  <c r="O1672" i="20" s="1"/>
  <c r="P1672" i="20" s="1"/>
  <c r="Q1672" i="20" s="1"/>
  <c r="L1694" i="20"/>
  <c r="M1694" i="20" s="1"/>
  <c r="O1694" i="20" s="1"/>
  <c r="P1694" i="20" s="1"/>
  <c r="Q1694" i="20" s="1"/>
  <c r="L939" i="20"/>
  <c r="M939" i="20" s="1"/>
  <c r="O939" i="20" s="1"/>
  <c r="P939" i="20" s="1"/>
  <c r="Q939" i="20" s="1"/>
  <c r="L1151" i="20"/>
  <c r="M1151" i="20" s="1"/>
  <c r="O1151" i="20" s="1"/>
  <c r="P1151" i="20" s="1"/>
  <c r="Q1151" i="20" s="1"/>
  <c r="L892" i="20"/>
  <c r="M892" i="20" s="1"/>
  <c r="O892" i="20" s="1"/>
  <c r="P892" i="20" s="1"/>
  <c r="Q892" i="20" s="1"/>
  <c r="L1532" i="20"/>
  <c r="M1532" i="20" s="1"/>
  <c r="O1532" i="20" s="1"/>
  <c r="P1532" i="20" s="1"/>
  <c r="Q1532" i="20" s="1"/>
  <c r="L1287" i="20"/>
  <c r="M1287" i="20" s="1"/>
  <c r="O1287" i="20" s="1"/>
  <c r="P1287" i="20" s="1"/>
  <c r="Q1287" i="20" s="1"/>
  <c r="L1213" i="20"/>
  <c r="M1213" i="20" s="1"/>
  <c r="O1213" i="20" s="1"/>
  <c r="P1213" i="20" s="1"/>
  <c r="Q1213" i="20" s="1"/>
  <c r="L155" i="20"/>
  <c r="M155" i="20" s="1"/>
  <c r="O155" i="20" s="1"/>
  <c r="P155" i="20" s="1"/>
  <c r="Q155" i="20" s="1"/>
  <c r="L347" i="20"/>
  <c r="M347" i="20" s="1"/>
  <c r="O347" i="20" s="1"/>
  <c r="P347" i="20" s="1"/>
  <c r="Q347" i="20" s="1"/>
  <c r="L1978" i="20"/>
  <c r="M1978" i="20" s="1"/>
  <c r="O1978" i="20" s="1"/>
  <c r="P1978" i="20" s="1"/>
  <c r="Q1978" i="20" s="1"/>
  <c r="L804" i="20"/>
  <c r="M804" i="20" s="1"/>
  <c r="O804" i="20" s="1"/>
  <c r="P804" i="20" s="1"/>
  <c r="Q804" i="20" s="1"/>
  <c r="L1828" i="20"/>
  <c r="M1828" i="20" s="1"/>
  <c r="O1828" i="20" s="1"/>
  <c r="P1828" i="20" s="1"/>
  <c r="Q1828" i="20" s="1"/>
  <c r="L1448" i="20"/>
  <c r="M1448" i="20" s="1"/>
  <c r="O1448" i="20" s="1"/>
  <c r="P1448" i="20" s="1"/>
  <c r="Q1448" i="20" s="1"/>
  <c r="L1705" i="20"/>
  <c r="M1705" i="20" s="1"/>
  <c r="O1705" i="20" s="1"/>
  <c r="P1705" i="20" s="1"/>
  <c r="Q1705" i="20" s="1"/>
  <c r="L1357" i="20"/>
  <c r="M1357" i="20" s="1"/>
  <c r="O1357" i="20" s="1"/>
  <c r="P1357" i="20" s="1"/>
  <c r="Q1357" i="20" s="1"/>
  <c r="L1731" i="20"/>
  <c r="M1731" i="20" s="1"/>
  <c r="O1731" i="20" s="1"/>
  <c r="P1731" i="20" s="1"/>
  <c r="Q1731" i="20" s="1"/>
  <c r="L1463" i="20"/>
  <c r="M1463" i="20" s="1"/>
  <c r="L492" i="20"/>
  <c r="M492" i="20" s="1"/>
  <c r="O492" i="20" s="1"/>
  <c r="P492" i="20" s="1"/>
  <c r="Q492" i="20" s="1"/>
  <c r="L997" i="20"/>
  <c r="M997" i="20" s="1"/>
  <c r="O997" i="20" s="1"/>
  <c r="P997" i="20" s="1"/>
  <c r="Q997" i="20" s="1"/>
  <c r="L1433" i="20"/>
  <c r="M1433" i="20" s="1"/>
  <c r="O1433" i="20" s="1"/>
  <c r="P1433" i="20" s="1"/>
  <c r="Q1433" i="20" s="1"/>
  <c r="L1510" i="20"/>
  <c r="M1510" i="20" s="1"/>
  <c r="O1510" i="20" s="1"/>
  <c r="P1510" i="20" s="1"/>
  <c r="Q1510" i="20" s="1"/>
  <c r="L63" i="20"/>
  <c r="M63" i="20" s="1"/>
  <c r="O63" i="20" s="1"/>
  <c r="P63" i="20" s="1"/>
  <c r="Q63" i="20" s="1"/>
  <c r="L343" i="20"/>
  <c r="M343" i="20" s="1"/>
  <c r="O343" i="20" s="1"/>
  <c r="P343" i="20" s="1"/>
  <c r="Q343" i="20" s="1"/>
  <c r="L50" i="20"/>
  <c r="M50" i="20" s="1"/>
  <c r="O50" i="20" s="1"/>
  <c r="P50" i="20" s="1"/>
  <c r="Q50" i="20" s="1"/>
  <c r="L920" i="20"/>
  <c r="M920" i="20" s="1"/>
  <c r="O920" i="20" s="1"/>
  <c r="P920" i="20" s="1"/>
  <c r="Q920" i="20" s="1"/>
  <c r="L806" i="20"/>
  <c r="M806" i="20" s="1"/>
  <c r="O806" i="20" s="1"/>
  <c r="P806" i="20" s="1"/>
  <c r="Q806" i="20" s="1"/>
  <c r="L999" i="20"/>
  <c r="M999" i="20" s="1"/>
  <c r="O999" i="20" s="1"/>
  <c r="P999" i="20" s="1"/>
  <c r="Q999" i="20" s="1"/>
  <c r="L1108" i="20"/>
  <c r="M1108" i="20" s="1"/>
  <c r="O1108" i="20" s="1"/>
  <c r="P1108" i="20" s="1"/>
  <c r="Q1108" i="20" s="1"/>
  <c r="L1194" i="20"/>
  <c r="M1194" i="20" s="1"/>
  <c r="O1194" i="20" s="1"/>
  <c r="P1194" i="20" s="1"/>
  <c r="Q1194" i="20" s="1"/>
  <c r="L591" i="20"/>
  <c r="M591" i="20" s="1"/>
  <c r="O591" i="20" s="1"/>
  <c r="P591" i="20" s="1"/>
  <c r="Q591" i="20" s="1"/>
  <c r="L122" i="20"/>
  <c r="M122" i="20" s="1"/>
  <c r="O122" i="20" s="1"/>
  <c r="P122" i="20" s="1"/>
  <c r="Q122" i="20" s="1"/>
  <c r="L849" i="20"/>
  <c r="M849" i="20" s="1"/>
  <c r="O849" i="20" s="1"/>
  <c r="P849" i="20" s="1"/>
  <c r="Q849" i="20" s="1"/>
  <c r="L1519" i="20"/>
  <c r="M1519" i="20" s="1"/>
  <c r="O1519" i="20" s="1"/>
  <c r="P1519" i="20" s="1"/>
  <c r="Q1519" i="20" s="1"/>
  <c r="L1479" i="20"/>
  <c r="M1479" i="20" s="1"/>
  <c r="O1479" i="20" s="1"/>
  <c r="P1479" i="20" s="1"/>
  <c r="Q1479" i="20" s="1"/>
  <c r="L1631" i="20"/>
  <c r="M1631" i="20" s="1"/>
  <c r="O1631" i="20" s="1"/>
  <c r="P1631" i="20" s="1"/>
  <c r="Q1631" i="20" s="1"/>
  <c r="L1331" i="20"/>
  <c r="M1331" i="20" s="1"/>
  <c r="O1331" i="20" s="1"/>
  <c r="P1331" i="20" s="1"/>
  <c r="Q1331" i="20" s="1"/>
  <c r="L20" i="20"/>
  <c r="M20" i="20" s="1"/>
  <c r="O20" i="20" s="1"/>
  <c r="P20" i="20" s="1"/>
  <c r="Q20" i="20" s="1"/>
  <c r="L1424" i="20"/>
  <c r="M1424" i="20" s="1"/>
  <c r="O1424" i="20" s="1"/>
  <c r="P1424" i="20" s="1"/>
  <c r="Q1424" i="20" s="1"/>
  <c r="L1529" i="20"/>
  <c r="M1529" i="20" s="1"/>
  <c r="L1856" i="20"/>
  <c r="M1856" i="20" s="1"/>
  <c r="L1237" i="20"/>
  <c r="M1237" i="20" s="1"/>
  <c r="O1237" i="20" s="1"/>
  <c r="P1237" i="20" s="1"/>
  <c r="Q1237" i="20" s="1"/>
  <c r="L1068" i="20"/>
  <c r="M1068" i="20" s="1"/>
  <c r="O1068" i="20" s="1"/>
  <c r="P1068" i="20" s="1"/>
  <c r="Q1068" i="20" s="1"/>
  <c r="L268" i="20"/>
  <c r="M268" i="20" s="1"/>
  <c r="O268" i="20" s="1"/>
  <c r="P268" i="20" s="1"/>
  <c r="Q268" i="20" s="1"/>
  <c r="L679" i="20"/>
  <c r="M679" i="20" s="1"/>
  <c r="O679" i="20" s="1"/>
  <c r="P679" i="20" s="1"/>
  <c r="Q679" i="20" s="1"/>
  <c r="L500" i="20"/>
  <c r="M500" i="20" s="1"/>
  <c r="O500" i="20" s="1"/>
  <c r="P500" i="20" s="1"/>
  <c r="Q500" i="20" s="1"/>
  <c r="L1575" i="20"/>
  <c r="M1575" i="20" s="1"/>
  <c r="O1575" i="20" s="1"/>
  <c r="P1575" i="20" s="1"/>
  <c r="Q1575" i="20" s="1"/>
  <c r="L593" i="20"/>
  <c r="M593" i="20" s="1"/>
  <c r="O593" i="20" s="1"/>
  <c r="P593" i="20" s="1"/>
  <c r="Q593" i="20" s="1"/>
  <c r="L655" i="20"/>
  <c r="M655" i="20" s="1"/>
  <c r="O655" i="20" s="1"/>
  <c r="P655" i="20" s="1"/>
  <c r="Q655" i="20" s="1"/>
  <c r="L1851" i="20"/>
  <c r="M1851" i="20" s="1"/>
  <c r="O1851" i="20" s="1"/>
  <c r="P1851" i="20" s="1"/>
  <c r="Q1851" i="20" s="1"/>
  <c r="L287" i="20"/>
  <c r="M287" i="20" s="1"/>
  <c r="O287" i="20" s="1"/>
  <c r="P287" i="20" s="1"/>
  <c r="Q287" i="20" s="1"/>
  <c r="L304" i="20"/>
  <c r="M304" i="20" s="1"/>
  <c r="O304" i="20" s="1"/>
  <c r="P304" i="20" s="1"/>
  <c r="Q304" i="20" s="1"/>
  <c r="L161" i="20"/>
  <c r="M161" i="20" s="1"/>
  <c r="O161" i="20" s="1"/>
  <c r="P161" i="20" s="1"/>
  <c r="Q161" i="20" s="1"/>
  <c r="L968" i="20"/>
  <c r="M968" i="20" s="1"/>
  <c r="O968" i="20" s="1"/>
  <c r="P968" i="20" s="1"/>
  <c r="Q968" i="20" s="1"/>
  <c r="L657" i="20"/>
  <c r="M657" i="20" s="1"/>
  <c r="O657" i="20" s="1"/>
  <c r="P657" i="20" s="1"/>
  <c r="Q657" i="20" s="1"/>
  <c r="L1870" i="20"/>
  <c r="M1870" i="20" s="1"/>
  <c r="O1870" i="20" s="1"/>
  <c r="P1870" i="20" s="1"/>
  <c r="Q1870" i="20" s="1"/>
  <c r="L348" i="20"/>
  <c r="M348" i="20" s="1"/>
  <c r="O348" i="20" s="1"/>
  <c r="P348" i="20" s="1"/>
  <c r="Q348" i="20" s="1"/>
  <c r="L545" i="20"/>
  <c r="M545" i="20" s="1"/>
  <c r="O545" i="20" s="1"/>
  <c r="P545" i="20" s="1"/>
  <c r="Q545" i="20" s="1"/>
  <c r="L886" i="20"/>
  <c r="M886" i="20" s="1"/>
  <c r="O886" i="20" s="1"/>
  <c r="P886" i="20" s="1"/>
  <c r="Q886" i="20" s="1"/>
  <c r="L1470" i="20"/>
  <c r="M1470" i="20" s="1"/>
  <c r="O1470" i="20" s="1"/>
  <c r="P1470" i="20" s="1"/>
  <c r="Q1470" i="20" s="1"/>
  <c r="L1917" i="20"/>
  <c r="M1917" i="20" s="1"/>
  <c r="O1917" i="20" s="1"/>
  <c r="P1917" i="20" s="1"/>
  <c r="Q1917" i="20" s="1"/>
  <c r="L970" i="20"/>
  <c r="M970" i="20" s="1"/>
  <c r="O970" i="20" s="1"/>
  <c r="P970" i="20" s="1"/>
  <c r="Q970" i="20" s="1"/>
  <c r="L1966" i="20"/>
  <c r="M1966" i="20" s="1"/>
  <c r="O1966" i="20" s="1"/>
  <c r="P1966" i="20" s="1"/>
  <c r="Q1966" i="20" s="1"/>
  <c r="L1488" i="20"/>
  <c r="M1488" i="20" s="1"/>
  <c r="O1488" i="20" s="1"/>
  <c r="P1488" i="20" s="1"/>
  <c r="Q1488" i="20" s="1"/>
  <c r="L1850" i="20"/>
  <c r="M1850" i="20" s="1"/>
  <c r="O1850" i="20" s="1"/>
  <c r="P1850" i="20" s="1"/>
  <c r="Q1850" i="20" s="1"/>
  <c r="L1091" i="20"/>
  <c r="M1091" i="20" s="1"/>
  <c r="O1091" i="20" s="1"/>
  <c r="P1091" i="20" s="1"/>
  <c r="Q1091" i="20" s="1"/>
  <c r="L331" i="20"/>
  <c r="M331" i="20" s="1"/>
  <c r="O331" i="20" s="1"/>
  <c r="P331" i="20" s="1"/>
  <c r="Q331" i="20" s="1"/>
  <c r="L340" i="20"/>
  <c r="M340" i="20" s="1"/>
  <c r="O340" i="20" s="1"/>
  <c r="P340" i="20" s="1"/>
  <c r="Q340" i="20" s="1"/>
  <c r="L1121" i="20"/>
  <c r="M1121" i="20" s="1"/>
  <c r="O1121" i="20" s="1"/>
  <c r="P1121" i="20" s="1"/>
  <c r="Q1121" i="20" s="1"/>
  <c r="L1457" i="20"/>
  <c r="M1457" i="20" s="1"/>
  <c r="O1457" i="20" s="1"/>
  <c r="P1457" i="20" s="1"/>
  <c r="Q1457" i="20" s="1"/>
  <c r="L1302" i="20"/>
  <c r="M1302" i="20" s="1"/>
  <c r="O1302" i="20" s="1"/>
  <c r="P1302" i="20" s="1"/>
  <c r="Q1302" i="20" s="1"/>
  <c r="L733" i="20"/>
  <c r="M733" i="20" s="1"/>
  <c r="O733" i="20" s="1"/>
  <c r="P733" i="20" s="1"/>
  <c r="Q733" i="20" s="1"/>
  <c r="L1658" i="20"/>
  <c r="M1658" i="20" s="1"/>
  <c r="O1658" i="20" s="1"/>
  <c r="P1658" i="20" s="1"/>
  <c r="Q1658" i="20" s="1"/>
  <c r="L576" i="20"/>
  <c r="M576" i="20" s="1"/>
  <c r="O576" i="20" s="1"/>
  <c r="P576" i="20" s="1"/>
  <c r="Q576" i="20" s="1"/>
  <c r="L1761" i="20"/>
  <c r="M1761" i="20" s="1"/>
  <c r="O1761" i="20" s="1"/>
  <c r="P1761" i="20" s="1"/>
  <c r="Q1761" i="20" s="1"/>
  <c r="L893" i="20"/>
  <c r="M893" i="20" s="1"/>
  <c r="O893" i="20" s="1"/>
  <c r="P893" i="20" s="1"/>
  <c r="Q893" i="20" s="1"/>
  <c r="L1178" i="20"/>
  <c r="M1178" i="20" s="1"/>
  <c r="O1178" i="20" s="1"/>
  <c r="P1178" i="20" s="1"/>
  <c r="Q1178" i="20" s="1"/>
  <c r="L1622" i="20"/>
  <c r="M1622" i="20" s="1"/>
  <c r="O1622" i="20" s="1"/>
  <c r="P1622" i="20" s="1"/>
  <c r="Q1622" i="20" s="1"/>
  <c r="L534" i="20"/>
  <c r="M534" i="20" s="1"/>
  <c r="O534" i="20" s="1"/>
  <c r="P534" i="20" s="1"/>
  <c r="Q534" i="20" s="1"/>
  <c r="L948" i="20"/>
  <c r="M948" i="20" s="1"/>
  <c r="O948" i="20" s="1"/>
  <c r="P948" i="20" s="1"/>
  <c r="Q948" i="20" s="1"/>
  <c r="L1452" i="20"/>
  <c r="M1452" i="20" s="1"/>
  <c r="L1652" i="20"/>
  <c r="M1652" i="20" s="1"/>
  <c r="O1652" i="20" s="1"/>
  <c r="P1652" i="20" s="1"/>
  <c r="Q1652" i="20" s="1"/>
  <c r="L914" i="20"/>
  <c r="M914" i="20" s="1"/>
  <c r="O914" i="20" s="1"/>
  <c r="P914" i="20" s="1"/>
  <c r="Q914" i="20" s="1"/>
  <c r="L918" i="20"/>
  <c r="M918" i="20" s="1"/>
  <c r="O918" i="20" s="1"/>
  <c r="P918" i="20" s="1"/>
  <c r="Q918" i="20" s="1"/>
  <c r="L1155" i="20"/>
  <c r="M1155" i="20" s="1"/>
  <c r="O1155" i="20" s="1"/>
  <c r="P1155" i="20" s="1"/>
  <c r="Q1155" i="20" s="1"/>
  <c r="L933" i="20"/>
  <c r="M933" i="20" s="1"/>
  <c r="O933" i="20" s="1"/>
  <c r="P933" i="20" s="1"/>
  <c r="Q933" i="20" s="1"/>
  <c r="L1486" i="20"/>
  <c r="M1486" i="20" s="1"/>
  <c r="O1486" i="20" s="1"/>
  <c r="P1486" i="20" s="1"/>
  <c r="Q1486" i="20" s="1"/>
  <c r="L1056" i="20"/>
  <c r="M1056" i="20" s="1"/>
  <c r="O1056" i="20" s="1"/>
  <c r="P1056" i="20" s="1"/>
  <c r="Q1056" i="20" s="1"/>
  <c r="L77" i="20"/>
  <c r="M77" i="20" s="1"/>
  <c r="O77" i="20" s="1"/>
  <c r="P77" i="20" s="1"/>
  <c r="Q77" i="20" s="1"/>
  <c r="L1193" i="20"/>
  <c r="M1193" i="20" s="1"/>
  <c r="O1193" i="20" s="1"/>
  <c r="P1193" i="20" s="1"/>
  <c r="Q1193" i="20" s="1"/>
  <c r="L1708" i="20"/>
  <c r="M1708" i="20" s="1"/>
  <c r="O1708" i="20" s="1"/>
  <c r="P1708" i="20" s="1"/>
  <c r="Q1708" i="20" s="1"/>
  <c r="L743" i="20"/>
  <c r="M743" i="20" s="1"/>
  <c r="O743" i="20" s="1"/>
  <c r="P743" i="20" s="1"/>
  <c r="Q743" i="20" s="1"/>
  <c r="L1034" i="20"/>
  <c r="M1034" i="20" s="1"/>
  <c r="O1034" i="20" s="1"/>
  <c r="P1034" i="20" s="1"/>
  <c r="Q1034" i="20" s="1"/>
  <c r="L1512" i="20"/>
  <c r="M1512" i="20" s="1"/>
  <c r="O1512" i="20" s="1"/>
  <c r="P1512" i="20" s="1"/>
  <c r="Q1512" i="20" s="1"/>
  <c r="L1764" i="20"/>
  <c r="M1764" i="20" s="1"/>
  <c r="O1764" i="20" s="1"/>
  <c r="P1764" i="20" s="1"/>
  <c r="Q1764" i="20" s="1"/>
  <c r="L1278" i="20"/>
  <c r="M1278" i="20" s="1"/>
  <c r="O1278" i="20" s="1"/>
  <c r="P1278" i="20" s="1"/>
  <c r="Q1278" i="20" s="1"/>
  <c r="L1210" i="20"/>
  <c r="M1210" i="20" s="1"/>
  <c r="O1210" i="20" s="1"/>
  <c r="P1210" i="20" s="1"/>
  <c r="Q1210" i="20" s="1"/>
  <c r="L1671" i="20"/>
  <c r="M1671" i="20" s="1"/>
  <c r="O1671" i="20" s="1"/>
  <c r="P1671" i="20" s="1"/>
  <c r="Q1671" i="20" s="1"/>
  <c r="L1520" i="20"/>
  <c r="M1520" i="20" s="1"/>
  <c r="O1520" i="20" s="1"/>
  <c r="P1520" i="20" s="1"/>
  <c r="Q1520" i="20" s="1"/>
  <c r="L1346" i="20"/>
  <c r="M1346" i="20" s="1"/>
  <c r="O1346" i="20" s="1"/>
  <c r="P1346" i="20" s="1"/>
  <c r="Q1346" i="20" s="1"/>
  <c r="L1235" i="20"/>
  <c r="M1235" i="20" s="1"/>
  <c r="O1235" i="20" s="1"/>
  <c r="P1235" i="20" s="1"/>
  <c r="Q1235" i="20" s="1"/>
  <c r="L1603" i="20"/>
  <c r="M1603" i="20" s="1"/>
  <c r="O1603" i="20" s="1"/>
  <c r="P1603" i="20" s="1"/>
  <c r="Q1603" i="20" s="1"/>
  <c r="L1715" i="20"/>
  <c r="M1715" i="20" s="1"/>
  <c r="O1715" i="20" s="1"/>
  <c r="P1715" i="20" s="1"/>
  <c r="Q1715" i="20" s="1"/>
  <c r="L1002" i="20"/>
  <c r="M1002" i="20" s="1"/>
  <c r="O1002" i="20" s="1"/>
  <c r="P1002" i="20" s="1"/>
  <c r="Q1002" i="20" s="1"/>
  <c r="L175" i="20"/>
  <c r="M175" i="20" s="1"/>
  <c r="O175" i="20" s="1"/>
  <c r="P175" i="20" s="1"/>
  <c r="Q175" i="20" s="1"/>
  <c r="L330" i="20"/>
  <c r="M330" i="20" s="1"/>
  <c r="O330" i="20" s="1"/>
  <c r="P330" i="20" s="1"/>
  <c r="Q330" i="20" s="1"/>
  <c r="L252" i="20"/>
  <c r="M252" i="20" s="1"/>
  <c r="O252" i="20" s="1"/>
  <c r="P252" i="20" s="1"/>
  <c r="Q252" i="20" s="1"/>
  <c r="L196" i="20"/>
  <c r="M196" i="20" s="1"/>
  <c r="O196" i="20" s="1"/>
  <c r="P196" i="20" s="1"/>
  <c r="Q196" i="20" s="1"/>
  <c r="L595" i="20"/>
  <c r="M595" i="20" s="1"/>
  <c r="O595" i="20" s="1"/>
  <c r="P595" i="20" s="1"/>
  <c r="Q595" i="20" s="1"/>
  <c r="L1018" i="20"/>
  <c r="M1018" i="20" s="1"/>
  <c r="O1018" i="20" s="1"/>
  <c r="P1018" i="20" s="1"/>
  <c r="Q1018" i="20" s="1"/>
  <c r="L705" i="20"/>
  <c r="M705" i="20" s="1"/>
  <c r="O705" i="20" s="1"/>
  <c r="P705" i="20" s="1"/>
  <c r="Q705" i="20" s="1"/>
  <c r="L297" i="20"/>
  <c r="M297" i="20" s="1"/>
  <c r="O297" i="20" s="1"/>
  <c r="P297" i="20" s="1"/>
  <c r="Q297" i="20" s="1"/>
  <c r="L1165" i="20"/>
  <c r="M1165" i="20" s="1"/>
  <c r="O1165" i="20" s="1"/>
  <c r="P1165" i="20" s="1"/>
  <c r="Q1165" i="20" s="1"/>
  <c r="L284" i="20"/>
  <c r="M284" i="20" s="1"/>
  <c r="O284" i="20" s="1"/>
  <c r="P284" i="20" s="1"/>
  <c r="Q284" i="20" s="1"/>
  <c r="L963" i="20"/>
  <c r="M963" i="20" s="1"/>
  <c r="O963" i="20" s="1"/>
  <c r="P963" i="20" s="1"/>
  <c r="Q963" i="20" s="1"/>
  <c r="L568" i="20"/>
  <c r="M568" i="20" s="1"/>
  <c r="O568" i="20" s="1"/>
  <c r="P568" i="20" s="1"/>
  <c r="Q568" i="20" s="1"/>
  <c r="L367" i="20"/>
  <c r="M367" i="20" s="1"/>
  <c r="O367" i="20" s="1"/>
  <c r="P367" i="20" s="1"/>
  <c r="Q367" i="20" s="1"/>
  <c r="L1367" i="20"/>
  <c r="M1367" i="20" s="1"/>
  <c r="O1367" i="20" s="1"/>
  <c r="P1367" i="20" s="1"/>
  <c r="Q1367" i="20" s="1"/>
  <c r="L1742" i="20"/>
  <c r="M1742" i="20" s="1"/>
  <c r="O1742" i="20" s="1"/>
  <c r="P1742" i="20" s="1"/>
  <c r="Q1742" i="20" s="1"/>
  <c r="L494" i="20"/>
  <c r="M494" i="20" s="1"/>
  <c r="O494" i="20" s="1"/>
  <c r="P494" i="20" s="1"/>
  <c r="Q494" i="20" s="1"/>
  <c r="L557" i="20"/>
  <c r="M557" i="20" s="1"/>
  <c r="O557" i="20" s="1"/>
  <c r="P557" i="20" s="1"/>
  <c r="Q557" i="20" s="1"/>
  <c r="L272" i="20"/>
  <c r="M272" i="20" s="1"/>
  <c r="O272" i="20" s="1"/>
  <c r="P272" i="20" s="1"/>
  <c r="Q272" i="20" s="1"/>
  <c r="L926" i="20"/>
  <c r="M926" i="20" s="1"/>
  <c r="O926" i="20" s="1"/>
  <c r="P926" i="20" s="1"/>
  <c r="Q926" i="20" s="1"/>
  <c r="L191" i="20"/>
  <c r="M191" i="20" s="1"/>
  <c r="O191" i="20" s="1"/>
  <c r="P191" i="20" s="1"/>
  <c r="Q191" i="20" s="1"/>
  <c r="L1616" i="20"/>
  <c r="M1616" i="20" s="1"/>
  <c r="O1616" i="20" s="1"/>
  <c r="P1616" i="20" s="1"/>
  <c r="Q1616" i="20" s="1"/>
  <c r="L1824" i="20"/>
  <c r="M1824" i="20" s="1"/>
  <c r="O1824" i="20" s="1"/>
  <c r="P1824" i="20" s="1"/>
  <c r="Q1824" i="20" s="1"/>
  <c r="L344" i="20"/>
  <c r="M344" i="20" s="1"/>
  <c r="O344" i="20" s="1"/>
  <c r="P344" i="20" s="1"/>
  <c r="Q344" i="20" s="1"/>
  <c r="L1132" i="20"/>
  <c r="M1132" i="20" s="1"/>
  <c r="O1132" i="20" s="1"/>
  <c r="P1132" i="20" s="1"/>
  <c r="Q1132" i="20" s="1"/>
  <c r="L1540" i="20"/>
  <c r="M1540" i="20" s="1"/>
  <c r="O1540" i="20" s="1"/>
  <c r="P1540" i="20" s="1"/>
  <c r="Q1540" i="20" s="1"/>
  <c r="L1430" i="20"/>
  <c r="M1430" i="20" s="1"/>
  <c r="O1430" i="20" s="1"/>
  <c r="P1430" i="20" s="1"/>
  <c r="Q1430" i="20" s="1"/>
  <c r="L610" i="20"/>
  <c r="M610" i="20" s="1"/>
  <c r="O610" i="20" s="1"/>
  <c r="P610" i="20" s="1"/>
  <c r="Q610" i="20" s="1"/>
  <c r="L157" i="20"/>
  <c r="M157" i="20" s="1"/>
  <c r="O157" i="20" s="1"/>
  <c r="P157" i="20" s="1"/>
  <c r="Q157" i="20" s="1"/>
  <c r="L1960" i="20"/>
  <c r="M1960" i="20" s="1"/>
  <c r="O1960" i="20" s="1"/>
  <c r="P1960" i="20" s="1"/>
  <c r="Q1960" i="20" s="1"/>
  <c r="L965" i="20"/>
  <c r="M965" i="20" s="1"/>
  <c r="O965" i="20" s="1"/>
  <c r="P965" i="20" s="1"/>
  <c r="Q965" i="20" s="1"/>
  <c r="L1065" i="20"/>
  <c r="M1065" i="20" s="1"/>
  <c r="O1065" i="20" s="1"/>
  <c r="P1065" i="20" s="1"/>
  <c r="Q1065" i="20" s="1"/>
  <c r="L1388" i="20"/>
  <c r="M1388" i="20" s="1"/>
  <c r="O1388" i="20" s="1"/>
  <c r="P1388" i="20" s="1"/>
  <c r="Q1388" i="20" s="1"/>
  <c r="L1699" i="20"/>
  <c r="M1699" i="20" s="1"/>
  <c r="O1699" i="20" s="1"/>
  <c r="P1699" i="20" s="1"/>
  <c r="Q1699" i="20" s="1"/>
  <c r="L1133" i="20"/>
  <c r="M1133" i="20" s="1"/>
  <c r="O1133" i="20" s="1"/>
  <c r="P1133" i="20" s="1"/>
  <c r="Q1133" i="20" s="1"/>
  <c r="L1323" i="20"/>
  <c r="M1323" i="20" s="1"/>
  <c r="O1323" i="20" s="1"/>
  <c r="P1323" i="20" s="1"/>
  <c r="Q1323" i="20" s="1"/>
  <c r="L283" i="20"/>
  <c r="M283" i="20" s="1"/>
  <c r="O283" i="20" s="1"/>
  <c r="P283" i="20" s="1"/>
  <c r="Q283" i="20" s="1"/>
  <c r="L68" i="20"/>
  <c r="M68" i="20" s="1"/>
  <c r="O68" i="20" s="1"/>
  <c r="P68" i="20" s="1"/>
  <c r="Q68" i="20" s="1"/>
  <c r="L1646" i="20"/>
  <c r="M1646" i="20" s="1"/>
  <c r="O1646" i="20" s="1"/>
  <c r="P1646" i="20" s="1"/>
  <c r="Q1646" i="20" s="1"/>
  <c r="L954" i="20"/>
  <c r="M954" i="20" s="1"/>
  <c r="O954" i="20" s="1"/>
  <c r="P954" i="20" s="1"/>
  <c r="Q954" i="20" s="1"/>
  <c r="L65" i="20"/>
  <c r="M65" i="20" s="1"/>
  <c r="O65" i="20" s="1"/>
  <c r="P65" i="20" s="1"/>
  <c r="Q65" i="20" s="1"/>
  <c r="L1116" i="20"/>
  <c r="M1116" i="20" s="1"/>
  <c r="O1116" i="20" s="1"/>
  <c r="P1116" i="20" s="1"/>
  <c r="Q1116" i="20" s="1"/>
  <c r="L1539" i="20"/>
  <c r="M1539" i="20" s="1"/>
  <c r="O1539" i="20" s="1"/>
  <c r="P1539" i="20" s="1"/>
  <c r="Q1539" i="20" s="1"/>
  <c r="L1553" i="20"/>
  <c r="M1553" i="20" s="1"/>
  <c r="O1553" i="20" s="1"/>
  <c r="P1553" i="20" s="1"/>
  <c r="Q1553" i="20" s="1"/>
  <c r="L1297" i="20"/>
  <c r="M1297" i="20" s="1"/>
  <c r="O1297" i="20" s="1"/>
  <c r="P1297" i="20" s="1"/>
  <c r="Q1297" i="20" s="1"/>
  <c r="L1453" i="20"/>
  <c r="M1453" i="20" s="1"/>
  <c r="O1453" i="20" s="1"/>
  <c r="P1453" i="20" s="1"/>
  <c r="Q1453" i="20" s="1"/>
  <c r="L1584" i="20"/>
  <c r="M1584" i="20" s="1"/>
  <c r="O1584" i="20" s="1"/>
  <c r="P1584" i="20" s="1"/>
  <c r="Q1584" i="20" s="1"/>
  <c r="L88" i="20"/>
  <c r="M88" i="20" s="1"/>
  <c r="O88" i="20" s="1"/>
  <c r="P88" i="20" s="1"/>
  <c r="Q88" i="20" s="1"/>
  <c r="L807" i="20"/>
  <c r="M807" i="20" s="1"/>
  <c r="O807" i="20" s="1"/>
  <c r="P807" i="20" s="1"/>
  <c r="Q807" i="20" s="1"/>
  <c r="L1403" i="20"/>
  <c r="M1403" i="20" s="1"/>
  <c r="O1403" i="20" s="1"/>
  <c r="P1403" i="20" s="1"/>
  <c r="Q1403" i="20" s="1"/>
  <c r="L1513" i="20"/>
  <c r="M1513" i="20" s="1"/>
  <c r="O1513" i="20" s="1"/>
  <c r="P1513" i="20" s="1"/>
  <c r="Q1513" i="20" s="1"/>
  <c r="L684" i="20"/>
  <c r="M684" i="20" s="1"/>
  <c r="O684" i="20" s="1"/>
  <c r="P684" i="20" s="1"/>
  <c r="Q684" i="20" s="1"/>
  <c r="L1661" i="20"/>
  <c r="M1661" i="20" s="1"/>
  <c r="O1661" i="20" s="1"/>
  <c r="P1661" i="20" s="1"/>
  <c r="Q1661" i="20" s="1"/>
  <c r="L1274" i="20"/>
  <c r="M1274" i="20" s="1"/>
  <c r="O1274" i="20" s="1"/>
  <c r="P1274" i="20" s="1"/>
  <c r="Q1274" i="20" s="1"/>
  <c r="L1145" i="20"/>
  <c r="M1145" i="20" s="1"/>
  <c r="L1219" i="20"/>
  <c r="M1219" i="20" s="1"/>
  <c r="O1219" i="20" s="1"/>
  <c r="P1219" i="20" s="1"/>
  <c r="Q1219" i="20" s="1"/>
  <c r="L121" i="20"/>
  <c r="M121" i="20" s="1"/>
  <c r="O121" i="20" s="1"/>
  <c r="P121" i="20" s="1"/>
  <c r="Q121" i="20" s="1"/>
  <c r="L1044" i="20"/>
  <c r="M1044" i="20" s="1"/>
  <c r="O1044" i="20" s="1"/>
  <c r="P1044" i="20" s="1"/>
  <c r="Q1044" i="20" s="1"/>
  <c r="L1035" i="20"/>
  <c r="M1035" i="20" s="1"/>
  <c r="L1358" i="20"/>
  <c r="M1358" i="20" s="1"/>
  <c r="O1358" i="20" s="1"/>
  <c r="P1358" i="20" s="1"/>
  <c r="Q1358" i="20" s="1"/>
  <c r="L1305" i="20"/>
  <c r="M1305" i="20" s="1"/>
  <c r="O1305" i="20" s="1"/>
  <c r="P1305" i="20" s="1"/>
  <c r="Q1305" i="20" s="1"/>
  <c r="L781" i="20"/>
  <c r="M781" i="20" s="1"/>
  <c r="O781" i="20" s="1"/>
  <c r="P781" i="20" s="1"/>
  <c r="Q781" i="20" s="1"/>
  <c r="L1468" i="20"/>
  <c r="M1468" i="20" s="1"/>
  <c r="O1468" i="20" s="1"/>
  <c r="P1468" i="20" s="1"/>
  <c r="Q1468" i="20" s="1"/>
  <c r="L1924" i="20"/>
  <c r="M1924" i="20" s="1"/>
  <c r="O1924" i="20" s="1"/>
  <c r="P1924" i="20" s="1"/>
  <c r="Q1924" i="20" s="1"/>
  <c r="L1904" i="20"/>
  <c r="M1904" i="20" s="1"/>
  <c r="O1904" i="20" s="1"/>
  <c r="P1904" i="20" s="1"/>
  <c r="Q1904" i="20" s="1"/>
  <c r="L875" i="20"/>
  <c r="M875" i="20" s="1"/>
  <c r="O875" i="20" s="1"/>
  <c r="P875" i="20" s="1"/>
  <c r="Q875" i="20" s="1"/>
  <c r="L11" i="20"/>
  <c r="M11" i="20" s="1"/>
  <c r="L12" i="20"/>
  <c r="M12" i="20" s="1"/>
  <c r="L659" i="20"/>
  <c r="M659" i="20" s="1"/>
  <c r="O659" i="20" s="1"/>
  <c r="P659" i="20" s="1"/>
  <c r="Q659" i="20" s="1"/>
  <c r="L1798" i="20"/>
  <c r="M1798" i="20" s="1"/>
  <c r="O1798" i="20" s="1"/>
  <c r="P1798" i="20" s="1"/>
  <c r="Q1798" i="20" s="1"/>
  <c r="L62" i="20"/>
  <c r="M62" i="20" s="1"/>
  <c r="O62" i="20" s="1"/>
  <c r="P62" i="20" s="1"/>
  <c r="Q62" i="20" s="1"/>
  <c r="L107" i="20"/>
  <c r="M107" i="20" s="1"/>
  <c r="O107" i="20" s="1"/>
  <c r="P107" i="20" s="1"/>
  <c r="Q107" i="20" s="1"/>
  <c r="L393" i="20"/>
  <c r="M393" i="20" s="1"/>
  <c r="O393" i="20" s="1"/>
  <c r="P393" i="20" s="1"/>
  <c r="Q393" i="20" s="1"/>
  <c r="L443" i="20"/>
  <c r="M443" i="20" s="1"/>
  <c r="O443" i="20" s="1"/>
  <c r="P443" i="20" s="1"/>
  <c r="Q443" i="20" s="1"/>
  <c r="L309" i="20"/>
  <c r="M309" i="20" s="1"/>
  <c r="O309" i="20" s="1"/>
  <c r="P309" i="20" s="1"/>
  <c r="Q309" i="20" s="1"/>
  <c r="L265" i="20"/>
  <c r="M265" i="20" s="1"/>
  <c r="O265" i="20" s="1"/>
  <c r="P265" i="20" s="1"/>
  <c r="Q265" i="20" s="1"/>
  <c r="L333" i="20"/>
  <c r="M333" i="20" s="1"/>
  <c r="O333" i="20" s="1"/>
  <c r="P333" i="20" s="1"/>
  <c r="Q333" i="20" s="1"/>
  <c r="L857" i="20"/>
  <c r="M857" i="20" s="1"/>
  <c r="O857" i="20" s="1"/>
  <c r="P857" i="20" s="1"/>
  <c r="Q857" i="20" s="1"/>
  <c r="L317" i="20"/>
  <c r="M317" i="20" s="1"/>
  <c r="O317" i="20" s="1"/>
  <c r="P317" i="20" s="1"/>
  <c r="Q317" i="20" s="1"/>
  <c r="L1426" i="20"/>
  <c r="M1426" i="20" s="1"/>
  <c r="O1426" i="20" s="1"/>
  <c r="P1426" i="20" s="1"/>
  <c r="Q1426" i="20" s="1"/>
  <c r="L454" i="20"/>
  <c r="M454" i="20" s="1"/>
  <c r="O454" i="20" s="1"/>
  <c r="P454" i="20" s="1"/>
  <c r="Q454" i="20" s="1"/>
  <c r="L495" i="20"/>
  <c r="M495" i="20" s="1"/>
  <c r="O495" i="20" s="1"/>
  <c r="P495" i="20" s="1"/>
  <c r="Q495" i="20" s="1"/>
  <c r="L350" i="20"/>
  <c r="M350" i="20" s="1"/>
  <c r="O350" i="20" s="1"/>
  <c r="P350" i="20" s="1"/>
  <c r="Q350" i="20" s="1"/>
  <c r="L1114" i="20"/>
  <c r="M1114" i="20" s="1"/>
  <c r="O1114" i="20" s="1"/>
  <c r="P1114" i="20" s="1"/>
  <c r="Q1114" i="20" s="1"/>
  <c r="L1685" i="20"/>
  <c r="M1685" i="20" s="1"/>
  <c r="O1685" i="20" s="1"/>
  <c r="P1685" i="20" s="1"/>
  <c r="Q1685" i="20" s="1"/>
  <c r="L961" i="20"/>
  <c r="M961" i="20" s="1"/>
  <c r="O961" i="20" s="1"/>
  <c r="P961" i="20" s="1"/>
  <c r="Q961" i="20" s="1"/>
  <c r="L1801" i="20"/>
  <c r="M1801" i="20" s="1"/>
  <c r="O1801" i="20" s="1"/>
  <c r="P1801" i="20" s="1"/>
  <c r="Q1801" i="20" s="1"/>
  <c r="L496" i="20"/>
  <c r="M496" i="20" s="1"/>
  <c r="O496" i="20" s="1"/>
  <c r="P496" i="20" s="1"/>
  <c r="Q496" i="20" s="1"/>
  <c r="L365" i="20"/>
  <c r="M365" i="20" s="1"/>
  <c r="O365" i="20" s="1"/>
  <c r="P365" i="20" s="1"/>
  <c r="Q365" i="20" s="1"/>
  <c r="L1211" i="20"/>
  <c r="M1211" i="20" s="1"/>
  <c r="O1211" i="20" s="1"/>
  <c r="P1211" i="20" s="1"/>
  <c r="Q1211" i="20" s="1"/>
  <c r="L366" i="20"/>
  <c r="M366" i="20" s="1"/>
  <c r="O366" i="20" s="1"/>
  <c r="P366" i="20" s="1"/>
  <c r="Q366" i="20" s="1"/>
  <c r="L408" i="20"/>
  <c r="M408" i="20" s="1"/>
  <c r="O408" i="20" s="1"/>
  <c r="P408" i="20" s="1"/>
  <c r="Q408" i="20" s="1"/>
  <c r="L1422" i="20"/>
  <c r="M1422" i="20" s="1"/>
  <c r="O1422" i="20" s="1"/>
  <c r="P1422" i="20" s="1"/>
  <c r="Q1422" i="20" s="1"/>
  <c r="L586" i="20"/>
  <c r="M586" i="20" s="1"/>
  <c r="O586" i="20" s="1"/>
  <c r="P586" i="20" s="1"/>
  <c r="Q586" i="20" s="1"/>
  <c r="L754" i="20"/>
  <c r="M754" i="20" s="1"/>
  <c r="O754" i="20" s="1"/>
  <c r="P754" i="20" s="1"/>
  <c r="Q754" i="20" s="1"/>
  <c r="L1827" i="20"/>
  <c r="M1827" i="20" s="1"/>
  <c r="O1827" i="20" s="1"/>
  <c r="P1827" i="20" s="1"/>
  <c r="Q1827" i="20" s="1"/>
  <c r="L466" i="20"/>
  <c r="M466" i="20" s="1"/>
  <c r="O466" i="20" s="1"/>
  <c r="P466" i="20" s="1"/>
  <c r="Q466" i="20" s="1"/>
  <c r="L1218" i="20"/>
  <c r="M1218" i="20" s="1"/>
  <c r="O1218" i="20" s="1"/>
  <c r="P1218" i="20" s="1"/>
  <c r="Q1218" i="20" s="1"/>
  <c r="L501" i="20"/>
  <c r="M501" i="20" s="1"/>
  <c r="O501" i="20" s="1"/>
  <c r="P501" i="20" s="1"/>
  <c r="Q501" i="20" s="1"/>
  <c r="L41" i="20"/>
  <c r="M41" i="20" s="1"/>
  <c r="O41" i="20" s="1"/>
  <c r="P41" i="20" s="1"/>
  <c r="Q41" i="20" s="1"/>
  <c r="L989" i="20"/>
  <c r="M989" i="20" s="1"/>
  <c r="O989" i="20" s="1"/>
  <c r="P989" i="20" s="1"/>
  <c r="Q989" i="20" s="1"/>
  <c r="L1049" i="20"/>
  <c r="M1049" i="20" s="1"/>
  <c r="O1049" i="20" s="1"/>
  <c r="P1049" i="20" s="1"/>
  <c r="Q1049" i="20" s="1"/>
  <c r="L927" i="20"/>
  <c r="M927" i="20" s="1"/>
  <c r="O927" i="20" s="1"/>
  <c r="P927" i="20" s="1"/>
  <c r="Q927" i="20" s="1"/>
  <c r="L928" i="20"/>
  <c r="M928" i="20" s="1"/>
  <c r="O928" i="20" s="1"/>
  <c r="P928" i="20" s="1"/>
  <c r="Q928" i="20" s="1"/>
  <c r="L1542" i="20"/>
  <c r="M1542" i="20" s="1"/>
  <c r="O1542" i="20" s="1"/>
  <c r="P1542" i="20" s="1"/>
  <c r="Q1542" i="20" s="1"/>
  <c r="L1324" i="20"/>
  <c r="M1324" i="20" s="1"/>
  <c r="O1324" i="20" s="1"/>
  <c r="P1324" i="20" s="1"/>
  <c r="Q1324" i="20" s="1"/>
  <c r="L638" i="20"/>
  <c r="M638" i="20" s="1"/>
  <c r="O638" i="20" s="1"/>
  <c r="P638" i="20" s="1"/>
  <c r="Q638" i="20" s="1"/>
  <c r="L984" i="20"/>
  <c r="M984" i="20" s="1"/>
  <c r="O984" i="20" s="1"/>
  <c r="P984" i="20" s="1"/>
  <c r="Q984" i="20" s="1"/>
  <c r="L1630" i="20"/>
  <c r="M1630" i="20" s="1"/>
  <c r="O1630" i="20" s="1"/>
  <c r="P1630" i="20" s="1"/>
  <c r="Q1630" i="20" s="1"/>
  <c r="L1315" i="20"/>
  <c r="M1315" i="20" s="1"/>
  <c r="O1315" i="20" s="1"/>
  <c r="P1315" i="20" s="1"/>
  <c r="Q1315" i="20" s="1"/>
  <c r="L66" i="20"/>
  <c r="M66" i="20" s="1"/>
  <c r="O66" i="20" s="1"/>
  <c r="P66" i="20" s="1"/>
  <c r="Q66" i="20" s="1"/>
  <c r="L1318" i="20"/>
  <c r="M1318" i="20" s="1"/>
  <c r="O1318" i="20" s="1"/>
  <c r="P1318" i="20" s="1"/>
  <c r="Q1318" i="20" s="1"/>
  <c r="L982" i="20"/>
  <c r="M982" i="20" s="1"/>
  <c r="O982" i="20" s="1"/>
  <c r="P982" i="20" s="1"/>
  <c r="Q982" i="20" s="1"/>
  <c r="L1933" i="20"/>
  <c r="M1933" i="20" s="1"/>
  <c r="O1933" i="20" s="1"/>
  <c r="P1933" i="20" s="1"/>
  <c r="Q1933" i="20" s="1"/>
  <c r="L1013" i="20"/>
  <c r="M1013" i="20" s="1"/>
  <c r="O1013" i="20" s="1"/>
  <c r="P1013" i="20" s="1"/>
  <c r="Q1013" i="20" s="1"/>
  <c r="L1227" i="20"/>
  <c r="M1227" i="20" s="1"/>
  <c r="O1227" i="20" s="1"/>
  <c r="P1227" i="20" s="1"/>
  <c r="Q1227" i="20" s="1"/>
  <c r="L1735" i="20"/>
  <c r="M1735" i="20" s="1"/>
  <c r="O1735" i="20" s="1"/>
  <c r="P1735" i="20" s="1"/>
  <c r="Q1735" i="20" s="1"/>
  <c r="L1608" i="20"/>
  <c r="M1608" i="20" s="1"/>
  <c r="O1608" i="20" s="1"/>
  <c r="P1608" i="20" s="1"/>
  <c r="Q1608" i="20" s="1"/>
  <c r="L97" i="20"/>
  <c r="M97" i="20" s="1"/>
  <c r="O97" i="20" s="1"/>
  <c r="P97" i="20" s="1"/>
  <c r="Q97" i="20" s="1"/>
  <c r="L1221" i="20"/>
  <c r="M1221" i="20" s="1"/>
  <c r="O1221" i="20" s="1"/>
  <c r="P1221" i="20" s="1"/>
  <c r="Q1221" i="20" s="1"/>
  <c r="L1637" i="20"/>
  <c r="M1637" i="20" s="1"/>
  <c r="O1637" i="20" s="1"/>
  <c r="P1637" i="20" s="1"/>
  <c r="Q1637" i="20" s="1"/>
  <c r="L1092" i="20"/>
  <c r="M1092" i="20" s="1"/>
  <c r="O1092" i="20" s="1"/>
  <c r="P1092" i="20" s="1"/>
  <c r="Q1092" i="20" s="1"/>
  <c r="L1792" i="20"/>
  <c r="M1792" i="20" s="1"/>
  <c r="L103" i="20"/>
  <c r="M103" i="20" s="1"/>
  <c r="L1610" i="20"/>
  <c r="M1610" i="20" s="1"/>
  <c r="O1610" i="20" s="1"/>
  <c r="P1610" i="20" s="1"/>
  <c r="Q1610" i="20" s="1"/>
  <c r="L1271" i="20"/>
  <c r="M1271" i="20" s="1"/>
  <c r="O1271" i="20" s="1"/>
  <c r="P1271" i="20" s="1"/>
  <c r="Q1271" i="20" s="1"/>
  <c r="L1775" i="20"/>
  <c r="M1775" i="20" s="1"/>
  <c r="O1775" i="20" s="1"/>
  <c r="P1775" i="20" s="1"/>
  <c r="Q1775" i="20" s="1"/>
  <c r="L18" i="20"/>
  <c r="M18" i="20" s="1"/>
  <c r="L1545" i="20"/>
  <c r="M1545" i="20" s="1"/>
  <c r="L1912" i="20"/>
  <c r="M1912" i="20" s="1"/>
  <c r="O1912" i="20" s="1"/>
  <c r="P1912" i="20" s="1"/>
  <c r="Q1912" i="20" s="1"/>
  <c r="L1069" i="20"/>
  <c r="M1069" i="20" s="1"/>
  <c r="O1069" i="20" s="1"/>
  <c r="P1069" i="20" s="1"/>
  <c r="Q1069" i="20" s="1"/>
  <c r="L277" i="20"/>
  <c r="M277" i="20" s="1"/>
  <c r="O277" i="20" s="1"/>
  <c r="P277" i="20" s="1"/>
  <c r="Q277" i="20" s="1"/>
  <c r="L1022" i="20"/>
  <c r="M1022" i="20" s="1"/>
  <c r="O1022" i="20" s="1"/>
  <c r="P1022" i="20" s="1"/>
  <c r="Q1022" i="20" s="1"/>
  <c r="L1160" i="20"/>
  <c r="M1160" i="20" s="1"/>
  <c r="O1160" i="20" s="1"/>
  <c r="P1160" i="20" s="1"/>
  <c r="Q1160" i="20" s="1"/>
  <c r="L858" i="20"/>
  <c r="M858" i="20" s="1"/>
  <c r="O858" i="20" s="1"/>
  <c r="P858" i="20" s="1"/>
  <c r="Q858" i="20" s="1"/>
  <c r="L116" i="20"/>
  <c r="M116" i="20" s="1"/>
  <c r="O116" i="20" s="1"/>
  <c r="P116" i="20" s="1"/>
  <c r="Q116" i="20" s="1"/>
  <c r="L1474" i="20"/>
  <c r="M1474" i="20" s="1"/>
  <c r="O1474" i="20" s="1"/>
  <c r="P1474" i="20" s="1"/>
  <c r="Q1474" i="20" s="1"/>
  <c r="L871" i="20"/>
  <c r="M871" i="20" s="1"/>
  <c r="O871" i="20" s="1"/>
  <c r="P871" i="20" s="1"/>
  <c r="Q871" i="20" s="1"/>
  <c r="L1439" i="20"/>
  <c r="M1439" i="20" s="1"/>
  <c r="O1439" i="20" s="1"/>
  <c r="P1439" i="20" s="1"/>
  <c r="Q1439" i="20" s="1"/>
  <c r="L1719" i="20"/>
  <c r="M1719" i="20" s="1"/>
  <c r="O1719" i="20" s="1"/>
  <c r="P1719" i="20" s="1"/>
  <c r="Q1719" i="20" s="1"/>
  <c r="L1657" i="20"/>
  <c r="M1657" i="20" s="1"/>
  <c r="O1657" i="20" s="1"/>
  <c r="P1657" i="20" s="1"/>
  <c r="Q1657" i="20" s="1"/>
  <c r="L924" i="20"/>
  <c r="M924" i="20" s="1"/>
  <c r="O924" i="20" s="1"/>
  <c r="P924" i="20" s="1"/>
  <c r="Q924" i="20" s="1"/>
  <c r="L564" i="20"/>
  <c r="M564" i="20" s="1"/>
  <c r="O564" i="20" s="1"/>
  <c r="P564" i="20" s="1"/>
  <c r="Q564" i="20" s="1"/>
  <c r="L964" i="20"/>
  <c r="M964" i="20" s="1"/>
  <c r="O964" i="20" s="1"/>
  <c r="P964" i="20" s="1"/>
  <c r="Q964" i="20" s="1"/>
  <c r="L931" i="20"/>
  <c r="M931" i="20" s="1"/>
  <c r="O931" i="20" s="1"/>
  <c r="P931" i="20" s="1"/>
  <c r="Q931" i="20" s="1"/>
  <c r="L1687" i="20"/>
  <c r="M1687" i="20" s="1"/>
  <c r="O1687" i="20" s="1"/>
  <c r="P1687" i="20" s="1"/>
  <c r="Q1687" i="20" s="1"/>
  <c r="L1171" i="20"/>
  <c r="M1171" i="20" s="1"/>
  <c r="O1171" i="20" s="1"/>
  <c r="P1171" i="20" s="1"/>
  <c r="Q1171" i="20" s="1"/>
  <c r="L1781" i="20"/>
  <c r="M1781" i="20" s="1"/>
  <c r="O1781" i="20" s="1"/>
  <c r="P1781" i="20" s="1"/>
  <c r="Q1781" i="20" s="1"/>
  <c r="L358" i="20"/>
  <c r="M358" i="20" s="1"/>
  <c r="O358" i="20" s="1"/>
  <c r="P358" i="20" s="1"/>
  <c r="Q358" i="20" s="1"/>
  <c r="L958" i="20"/>
  <c r="M958" i="20" s="1"/>
  <c r="O958" i="20" s="1"/>
  <c r="P958" i="20" s="1"/>
  <c r="Q958" i="20" s="1"/>
  <c r="L798" i="20"/>
  <c r="M798" i="20" s="1"/>
  <c r="O798" i="20" s="1"/>
  <c r="P798" i="20" s="1"/>
  <c r="Q798" i="20" s="1"/>
  <c r="L1663" i="20"/>
  <c r="M1663" i="20" s="1"/>
  <c r="O1663" i="20" s="1"/>
  <c r="P1663" i="20" s="1"/>
  <c r="Q1663" i="20" s="1"/>
  <c r="L1548" i="20"/>
  <c r="M1548" i="20" s="1"/>
  <c r="O1548" i="20" s="1"/>
  <c r="P1548" i="20" s="1"/>
  <c r="Q1548" i="20" s="1"/>
  <c r="L1500" i="20"/>
  <c r="M1500" i="20" s="1"/>
  <c r="O1500" i="20" s="1"/>
  <c r="P1500" i="20" s="1"/>
  <c r="Q1500" i="20" s="1"/>
  <c r="L601" i="20"/>
  <c r="M601" i="20" s="1"/>
  <c r="O601" i="20" s="1"/>
  <c r="P601" i="20" s="1"/>
  <c r="Q601" i="20" s="1"/>
  <c r="L1927" i="20"/>
  <c r="M1927" i="20" s="1"/>
  <c r="O1927" i="20" s="1"/>
  <c r="P1927" i="20" s="1"/>
  <c r="Q1927" i="20" s="1"/>
  <c r="L1689" i="20"/>
  <c r="M1689" i="20" s="1"/>
  <c r="O1689" i="20" s="1"/>
  <c r="P1689" i="20" s="1"/>
  <c r="Q1689" i="20" s="1"/>
  <c r="L740" i="20"/>
  <c r="M740" i="20" s="1"/>
  <c r="O740" i="20" s="1"/>
  <c r="P740" i="20" s="1"/>
  <c r="Q740" i="20" s="1"/>
  <c r="L42" i="20"/>
  <c r="M42" i="20" s="1"/>
  <c r="O42" i="20" s="1"/>
  <c r="P42" i="20" s="1"/>
  <c r="Q42" i="20" s="1"/>
  <c r="L1244" i="20"/>
  <c r="M1244" i="20" s="1"/>
  <c r="O1244" i="20" s="1"/>
  <c r="P1244" i="20" s="1"/>
  <c r="Q1244" i="20" s="1"/>
  <c r="L1586" i="20"/>
  <c r="M1586" i="20" s="1"/>
  <c r="O1586" i="20" s="1"/>
  <c r="P1586" i="20" s="1"/>
  <c r="Q1586" i="20" s="1"/>
  <c r="L1697" i="20"/>
  <c r="M1697" i="20" s="1"/>
  <c r="O1697" i="20" s="1"/>
  <c r="P1697" i="20" s="1"/>
  <c r="Q1697" i="20" s="1"/>
  <c r="L647" i="20"/>
  <c r="M647" i="20" s="1"/>
  <c r="O647" i="20" s="1"/>
  <c r="P647" i="20" s="1"/>
  <c r="Q647" i="20" s="1"/>
  <c r="L1187" i="20"/>
  <c r="M1187" i="20" s="1"/>
  <c r="O1187" i="20" s="1"/>
  <c r="P1187" i="20" s="1"/>
  <c r="Q1187" i="20" s="1"/>
  <c r="L341" i="20"/>
  <c r="M341" i="20" s="1"/>
  <c r="O341" i="20" s="1"/>
  <c r="P341" i="20" s="1"/>
  <c r="Q341" i="20" s="1"/>
  <c r="L1416" i="20"/>
  <c r="M1416" i="20" s="1"/>
  <c r="O1416" i="20" s="1"/>
  <c r="P1416" i="20" s="1"/>
  <c r="Q1416" i="20" s="1"/>
  <c r="L1925" i="20"/>
  <c r="M1925" i="20" s="1"/>
  <c r="O1925" i="20" s="1"/>
  <c r="P1925" i="20" s="1"/>
  <c r="Q1925" i="20" s="1"/>
  <c r="L941" i="20"/>
  <c r="M941" i="20" s="1"/>
  <c r="O941" i="20" s="1"/>
  <c r="P941" i="20" s="1"/>
  <c r="Q941" i="20" s="1"/>
  <c r="L741" i="20"/>
  <c r="M741" i="20" s="1"/>
  <c r="O741" i="20" s="1"/>
  <c r="P741" i="20" s="1"/>
  <c r="Q741" i="20" s="1"/>
  <c r="L614" i="20"/>
  <c r="M614" i="20" s="1"/>
  <c r="O614" i="20" s="1"/>
  <c r="P614" i="20" s="1"/>
  <c r="Q614" i="20" s="1"/>
  <c r="L613" i="20"/>
  <c r="M613" i="20" s="1"/>
  <c r="O613" i="20" s="1"/>
  <c r="P613" i="20" s="1"/>
  <c r="Q613" i="20" s="1"/>
  <c r="L506" i="20"/>
  <c r="M506" i="20" s="1"/>
  <c r="O506" i="20" s="1"/>
  <c r="P506" i="20" s="1"/>
  <c r="Q506" i="20" s="1"/>
  <c r="L1541" i="20"/>
  <c r="M1541" i="20" s="1"/>
  <c r="O1541" i="20" s="1"/>
  <c r="P1541" i="20" s="1"/>
  <c r="Q1541" i="20" s="1"/>
  <c r="L1651" i="20"/>
  <c r="M1651" i="20" s="1"/>
  <c r="O1651" i="20" s="1"/>
  <c r="P1651" i="20" s="1"/>
  <c r="Q1651" i="20" s="1"/>
  <c r="L1961" i="20"/>
  <c r="M1961" i="20" s="1"/>
  <c r="O1961" i="20" s="1"/>
  <c r="P1961" i="20" s="1"/>
  <c r="Q1961" i="20" s="1"/>
  <c r="L1483" i="20"/>
  <c r="M1483" i="20" s="1"/>
  <c r="O1483" i="20" s="1"/>
  <c r="P1483" i="20" s="1"/>
  <c r="Q1483" i="20" s="1"/>
  <c r="L1614" i="20"/>
  <c r="M1614" i="20" s="1"/>
  <c r="O1614" i="20" s="1"/>
  <c r="P1614" i="20" s="1"/>
  <c r="Q1614" i="20" s="1"/>
  <c r="L745" i="20"/>
  <c r="M745" i="20" s="1"/>
  <c r="O745" i="20" s="1"/>
  <c r="P745" i="20" s="1"/>
  <c r="Q745" i="20" s="1"/>
  <c r="L1511" i="20"/>
  <c r="M1511" i="20" s="1"/>
  <c r="L96" i="20"/>
  <c r="M96" i="20" s="1"/>
  <c r="O96" i="20" s="1"/>
  <c r="P96" i="20" s="1"/>
  <c r="Q96" i="20" s="1"/>
  <c r="L1413" i="20"/>
  <c r="M1413" i="20" s="1"/>
  <c r="O1413" i="20" s="1"/>
  <c r="P1413" i="20" s="1"/>
  <c r="Q1413" i="20" s="1"/>
  <c r="L1261" i="20"/>
  <c r="M1261" i="20" s="1"/>
  <c r="O1261" i="20" s="1"/>
  <c r="P1261" i="20" s="1"/>
  <c r="Q1261" i="20" s="1"/>
  <c r="L1678" i="20"/>
  <c r="M1678" i="20" s="1"/>
  <c r="O1678" i="20" s="1"/>
  <c r="P1678" i="20" s="1"/>
  <c r="Q1678" i="20" s="1"/>
  <c r="L774" i="20"/>
  <c r="M774" i="20" s="1"/>
  <c r="O774" i="20" s="1"/>
  <c r="P774" i="20" s="1"/>
  <c r="Q774" i="20" s="1"/>
  <c r="L1417" i="20"/>
  <c r="M1417" i="20" s="1"/>
  <c r="O1417" i="20" s="1"/>
  <c r="P1417" i="20" s="1"/>
  <c r="Q1417" i="20" s="1"/>
  <c r="L908" i="20"/>
  <c r="M908" i="20" s="1"/>
  <c r="O908" i="20" s="1"/>
  <c r="P908" i="20" s="1"/>
  <c r="Q908" i="20" s="1"/>
  <c r="L93" i="20"/>
  <c r="M93" i="20" s="1"/>
  <c r="L1291" i="20"/>
  <c r="M1291" i="20" s="1"/>
  <c r="L1806" i="20"/>
  <c r="M1806" i="20" s="1"/>
  <c r="O1806" i="20" s="1"/>
  <c r="P1806" i="20" s="1"/>
  <c r="Q1806" i="20" s="1"/>
  <c r="L17" i="20"/>
  <c r="M17" i="20" s="1"/>
  <c r="O17" i="20" s="1"/>
  <c r="P17" i="20" s="1"/>
  <c r="Q17" i="20" s="1"/>
  <c r="L1525" i="20"/>
  <c r="M1525" i="20" s="1"/>
  <c r="O1525" i="20" s="1"/>
  <c r="P1525" i="20" s="1"/>
  <c r="Q1525" i="20" s="1"/>
  <c r="L1893" i="20"/>
  <c r="M1893" i="20" s="1"/>
  <c r="O1893" i="20" s="1"/>
  <c r="P1893" i="20" s="1"/>
  <c r="Q1893" i="20" s="1"/>
  <c r="L1903" i="20"/>
  <c r="M1903" i="20" s="1"/>
  <c r="O1903" i="20" s="1"/>
  <c r="P1903" i="20" s="1"/>
  <c r="Q1903" i="20" s="1"/>
  <c r="L1067" i="20"/>
  <c r="M1067" i="20" s="1"/>
  <c r="O1067" i="20" s="1"/>
  <c r="P1067" i="20" s="1"/>
  <c r="Q1067" i="20" s="1"/>
  <c r="L190" i="20"/>
  <c r="M190" i="20" s="1"/>
  <c r="O190" i="20" s="1"/>
  <c r="P190" i="20" s="1"/>
  <c r="Q190" i="20" s="1"/>
  <c r="L299" i="20"/>
  <c r="M299" i="20" s="1"/>
  <c r="O299" i="20" s="1"/>
  <c r="P299" i="20" s="1"/>
  <c r="Q299" i="20" s="1"/>
  <c r="L446" i="20"/>
  <c r="M446" i="20" s="1"/>
  <c r="O446" i="20" s="1"/>
  <c r="P446" i="20" s="1"/>
  <c r="Q446" i="20" s="1"/>
  <c r="L1534" i="20"/>
  <c r="M1534" i="20" s="1"/>
  <c r="O1534" i="20" s="1"/>
  <c r="P1534" i="20" s="1"/>
  <c r="Q1534" i="20" s="1"/>
  <c r="L509" i="20"/>
  <c r="M509" i="20" s="1"/>
  <c r="O509" i="20" s="1"/>
  <c r="P509" i="20" s="1"/>
  <c r="Q509" i="20" s="1"/>
  <c r="L921" i="20"/>
  <c r="M921" i="20" s="1"/>
  <c r="O921" i="20" s="1"/>
  <c r="P921" i="20" s="1"/>
  <c r="Q921" i="20" s="1"/>
  <c r="L529" i="20"/>
  <c r="M529" i="20" s="1"/>
  <c r="O529" i="20" s="1"/>
  <c r="P529" i="20" s="1"/>
  <c r="Q529" i="20" s="1"/>
  <c r="L677" i="20"/>
  <c r="M677" i="20" s="1"/>
  <c r="O677" i="20" s="1"/>
  <c r="P677" i="20" s="1"/>
  <c r="Q677" i="20" s="1"/>
  <c r="L471" i="20"/>
  <c r="M471" i="20" s="1"/>
  <c r="O471" i="20" s="1"/>
  <c r="P471" i="20" s="1"/>
  <c r="Q471" i="20" s="1"/>
  <c r="L1344" i="20"/>
  <c r="M1344" i="20" s="1"/>
  <c r="O1344" i="20" s="1"/>
  <c r="P1344" i="20" s="1"/>
  <c r="Q1344" i="20" s="1"/>
  <c r="L887" i="20"/>
  <c r="M887" i="20" s="1"/>
  <c r="O887" i="20" s="1"/>
  <c r="P887" i="20" s="1"/>
  <c r="Q887" i="20" s="1"/>
  <c r="L573" i="20"/>
  <c r="M573" i="20" s="1"/>
  <c r="O573" i="20" s="1"/>
  <c r="P573" i="20" s="1"/>
  <c r="Q573" i="20" s="1"/>
  <c r="L221" i="20"/>
  <c r="M221" i="20" s="1"/>
  <c r="O221" i="20" s="1"/>
  <c r="P221" i="20" s="1"/>
  <c r="Q221" i="20" s="1"/>
  <c r="L409" i="20"/>
  <c r="M409" i="20" s="1"/>
  <c r="O409" i="20" s="1"/>
  <c r="P409" i="20" s="1"/>
  <c r="Q409" i="20" s="1"/>
  <c r="L783" i="20"/>
  <c r="M783" i="20" s="1"/>
  <c r="O783" i="20" s="1"/>
  <c r="P783" i="20" s="1"/>
  <c r="Q783" i="20" s="1"/>
  <c r="L1000" i="20"/>
  <c r="M1000" i="20" s="1"/>
  <c r="O1000" i="20" s="1"/>
  <c r="P1000" i="20" s="1"/>
  <c r="Q1000" i="20" s="1"/>
  <c r="L1869" i="20"/>
  <c r="M1869" i="20" s="1"/>
  <c r="O1869" i="20" s="1"/>
  <c r="P1869" i="20" s="1"/>
  <c r="Q1869" i="20" s="1"/>
  <c r="L1919" i="20"/>
  <c r="M1919" i="20" s="1"/>
  <c r="L337" i="20"/>
  <c r="M337" i="20" s="1"/>
  <c r="O337" i="20" s="1"/>
  <c r="P337" i="20" s="1"/>
  <c r="Q337" i="20" s="1"/>
  <c r="L547" i="20"/>
  <c r="M547" i="20" s="1"/>
  <c r="O547" i="20" s="1"/>
  <c r="P547" i="20" s="1"/>
  <c r="Q547" i="20" s="1"/>
  <c r="L1041" i="20"/>
  <c r="M1041" i="20" s="1"/>
  <c r="L1625" i="20"/>
  <c r="M1625" i="20" s="1"/>
  <c r="O1625" i="20" s="1"/>
  <c r="P1625" i="20" s="1"/>
  <c r="Q1625" i="20" s="1"/>
  <c r="L387" i="20"/>
  <c r="M387" i="20" s="1"/>
  <c r="L668" i="20"/>
  <c r="M668" i="20" s="1"/>
  <c r="O668" i="20" s="1"/>
  <c r="P668" i="20" s="1"/>
  <c r="Q668" i="20" s="1"/>
  <c r="L767" i="20"/>
  <c r="M767" i="20" s="1"/>
  <c r="O767" i="20" s="1"/>
  <c r="P767" i="20" s="1"/>
  <c r="Q767" i="20" s="1"/>
  <c r="L418" i="20"/>
  <c r="M418" i="20" s="1"/>
  <c r="O418" i="20" s="1"/>
  <c r="P418" i="20" s="1"/>
  <c r="Q418" i="20" s="1"/>
  <c r="L1389" i="20"/>
  <c r="M1389" i="20" s="1"/>
  <c r="O1389" i="20" s="1"/>
  <c r="P1389" i="20" s="1"/>
  <c r="Q1389" i="20" s="1"/>
  <c r="L1052" i="20"/>
  <c r="M1052" i="20" s="1"/>
  <c r="O1052" i="20" s="1"/>
  <c r="P1052" i="20" s="1"/>
  <c r="Q1052" i="20" s="1"/>
  <c r="L1119" i="20"/>
  <c r="M1119" i="20" s="1"/>
  <c r="O1119" i="20" s="1"/>
  <c r="P1119" i="20" s="1"/>
  <c r="Q1119" i="20" s="1"/>
  <c r="L771" i="20"/>
  <c r="M771" i="20" s="1"/>
  <c r="O771" i="20" s="1"/>
  <c r="P771" i="20" s="1"/>
  <c r="Q771" i="20" s="1"/>
  <c r="L45" i="20"/>
  <c r="M45" i="20" s="1"/>
  <c r="L1696" i="20"/>
  <c r="M1696" i="20" s="1"/>
  <c r="O1696" i="20" s="1"/>
  <c r="P1696" i="20" s="1"/>
  <c r="Q1696" i="20" s="1"/>
  <c r="L1580" i="20"/>
  <c r="M1580" i="20" s="1"/>
  <c r="O1580" i="20" s="1"/>
  <c r="P1580" i="20" s="1"/>
  <c r="Q1580" i="20" s="1"/>
  <c r="L1066" i="20"/>
  <c r="M1066" i="20" s="1"/>
  <c r="O1066" i="20" s="1"/>
  <c r="P1066" i="20" s="1"/>
  <c r="Q1066" i="20" s="1"/>
  <c r="L539" i="20"/>
  <c r="M539" i="20" s="1"/>
  <c r="O539" i="20" s="1"/>
  <c r="P539" i="20" s="1"/>
  <c r="Q539" i="20" s="1"/>
  <c r="L877" i="20"/>
  <c r="M877" i="20" s="1"/>
  <c r="O877" i="20" s="1"/>
  <c r="P877" i="20" s="1"/>
  <c r="Q877" i="20" s="1"/>
  <c r="L1638" i="20"/>
  <c r="M1638" i="20" s="1"/>
  <c r="O1638" i="20" s="1"/>
  <c r="P1638" i="20" s="1"/>
  <c r="Q1638" i="20" s="1"/>
  <c r="L580" i="20"/>
  <c r="M580" i="20" s="1"/>
  <c r="O580" i="20" s="1"/>
  <c r="P580" i="20" s="1"/>
  <c r="Q580" i="20" s="1"/>
  <c r="L80" i="20"/>
  <c r="M80" i="20" s="1"/>
  <c r="O80" i="20" s="1"/>
  <c r="P80" i="20" s="1"/>
  <c r="Q80" i="20" s="1"/>
  <c r="L513" i="20"/>
  <c r="M513" i="20" s="1"/>
  <c r="O513" i="20" s="1"/>
  <c r="P513" i="20" s="1"/>
  <c r="Q513" i="20" s="1"/>
  <c r="L1695" i="20"/>
  <c r="M1695" i="20" s="1"/>
  <c r="O1695" i="20" s="1"/>
  <c r="P1695" i="20" s="1"/>
  <c r="Q1695" i="20" s="1"/>
  <c r="L1739" i="20"/>
  <c r="M1739" i="20" s="1"/>
  <c r="O1739" i="20" s="1"/>
  <c r="P1739" i="20" s="1"/>
  <c r="Q1739" i="20" s="1"/>
  <c r="L1763" i="20"/>
  <c r="M1763" i="20" s="1"/>
  <c r="O1763" i="20" s="1"/>
  <c r="P1763" i="20" s="1"/>
  <c r="Q1763" i="20" s="1"/>
  <c r="L49" i="20"/>
  <c r="M49" i="20" s="1"/>
  <c r="O49" i="20" s="1"/>
  <c r="P49" i="20" s="1"/>
  <c r="Q49" i="20" s="1"/>
  <c r="L843" i="20"/>
  <c r="M843" i="20" s="1"/>
  <c r="O843" i="20" s="1"/>
  <c r="P843" i="20" s="1"/>
  <c r="Q843" i="20" s="1"/>
  <c r="L600" i="20"/>
  <c r="M600" i="20" s="1"/>
  <c r="O600" i="20" s="1"/>
  <c r="P600" i="20" s="1"/>
  <c r="Q600" i="20" s="1"/>
  <c r="L793" i="20"/>
  <c r="M793" i="20" s="1"/>
  <c r="O793" i="20" s="1"/>
  <c r="P793" i="20" s="1"/>
  <c r="Q793" i="20" s="1"/>
  <c r="L1196" i="20"/>
  <c r="M1196" i="20" s="1"/>
  <c r="O1196" i="20" s="1"/>
  <c r="P1196" i="20" s="1"/>
  <c r="Q1196" i="20" s="1"/>
  <c r="L832" i="20"/>
  <c r="M832" i="20" s="1"/>
  <c r="O832" i="20" s="1"/>
  <c r="P832" i="20" s="1"/>
  <c r="Q832" i="20" s="1"/>
  <c r="L1269" i="20"/>
  <c r="M1269" i="20" s="1"/>
  <c r="L141" i="20"/>
  <c r="M141" i="20" s="1"/>
  <c r="O141" i="20" s="1"/>
  <c r="P141" i="20" s="1"/>
  <c r="Q141" i="20" s="1"/>
  <c r="L1522" i="20"/>
  <c r="M1522" i="20" s="1"/>
  <c r="O1522" i="20" s="1"/>
  <c r="P1522" i="20" s="1"/>
  <c r="Q1522" i="20" s="1"/>
  <c r="L1860" i="20"/>
  <c r="M1860" i="20" s="1"/>
  <c r="O1860" i="20" s="1"/>
  <c r="P1860" i="20" s="1"/>
  <c r="Q1860" i="20" s="1"/>
  <c r="L1832" i="20"/>
  <c r="M1832" i="20" s="1"/>
  <c r="L1030" i="20"/>
  <c r="M1030" i="20" s="1"/>
  <c r="O1030" i="20" s="1"/>
  <c r="P1030" i="20" s="1"/>
  <c r="Q1030" i="20" s="1"/>
  <c r="L1647" i="20"/>
  <c r="M1647" i="20" s="1"/>
  <c r="O1647" i="20" s="1"/>
  <c r="P1647" i="20" s="1"/>
  <c r="Q1647" i="20" s="1"/>
  <c r="L1086" i="20"/>
  <c r="M1086" i="20" s="1"/>
  <c r="O1086" i="20" s="1"/>
  <c r="P1086" i="20" s="1"/>
  <c r="Q1086" i="20" s="1"/>
  <c r="L159" i="20"/>
  <c r="M159" i="20" s="1"/>
  <c r="O159" i="20" s="1"/>
  <c r="P159" i="20" s="1"/>
  <c r="Q159" i="20" s="1"/>
  <c r="L177" i="20"/>
  <c r="M177" i="20" s="1"/>
  <c r="O177" i="20" s="1"/>
  <c r="P177" i="20" s="1"/>
  <c r="Q177" i="20" s="1"/>
  <c r="L756" i="20"/>
  <c r="M756" i="20" s="1"/>
  <c r="O756" i="20" s="1"/>
  <c r="P756" i="20" s="1"/>
  <c r="Q756" i="20" s="1"/>
  <c r="L709" i="20"/>
  <c r="M709" i="20" s="1"/>
  <c r="O709" i="20" s="1"/>
  <c r="P709" i="20" s="1"/>
  <c r="Q709" i="20" s="1"/>
  <c r="L356" i="20"/>
  <c r="M356" i="20" s="1"/>
  <c r="O356" i="20" s="1"/>
  <c r="P356" i="20" s="1"/>
  <c r="Q356" i="20" s="1"/>
  <c r="L197" i="20"/>
  <c r="M197" i="20" s="1"/>
  <c r="O197" i="20" s="1"/>
  <c r="P197" i="20" s="1"/>
  <c r="Q197" i="20" s="1"/>
  <c r="L996" i="20"/>
  <c r="M996" i="20" s="1"/>
  <c r="O996" i="20" s="1"/>
  <c r="P996" i="20" s="1"/>
  <c r="Q996" i="20" s="1"/>
  <c r="L1491" i="20"/>
  <c r="M1491" i="20" s="1"/>
  <c r="O1491" i="20" s="1"/>
  <c r="P1491" i="20" s="1"/>
  <c r="Q1491" i="20" s="1"/>
  <c r="L278" i="20"/>
  <c r="M278" i="20" s="1"/>
  <c r="O278" i="20" s="1"/>
  <c r="P278" i="20" s="1"/>
  <c r="Q278" i="20" s="1"/>
  <c r="L384" i="20"/>
  <c r="M384" i="20" s="1"/>
  <c r="O384" i="20" s="1"/>
  <c r="P384" i="20" s="1"/>
  <c r="Q384" i="20" s="1"/>
  <c r="L381" i="20"/>
  <c r="M381" i="20" s="1"/>
  <c r="O381" i="20" s="1"/>
  <c r="P381" i="20" s="1"/>
  <c r="Q381" i="20" s="1"/>
  <c r="L430" i="20"/>
  <c r="M430" i="20" s="1"/>
  <c r="O430" i="20" s="1"/>
  <c r="P430" i="20" s="1"/>
  <c r="Q430" i="20" s="1"/>
  <c r="L230" i="20"/>
  <c r="M230" i="20" s="1"/>
  <c r="O230" i="20" s="1"/>
  <c r="P230" i="20" s="1"/>
  <c r="Q230" i="20" s="1"/>
  <c r="L313" i="20"/>
  <c r="M313" i="20" s="1"/>
  <c r="O313" i="20" s="1"/>
  <c r="P313" i="20" s="1"/>
  <c r="Q313" i="20" s="1"/>
  <c r="L558" i="20"/>
  <c r="M558" i="20" s="1"/>
  <c r="O558" i="20" s="1"/>
  <c r="P558" i="20" s="1"/>
  <c r="Q558" i="20" s="1"/>
  <c r="L1446" i="20"/>
  <c r="M1446" i="20" s="1"/>
  <c r="O1446" i="20" s="1"/>
  <c r="P1446" i="20" s="1"/>
  <c r="Q1446" i="20" s="1"/>
  <c r="L855" i="20"/>
  <c r="M855" i="20" s="1"/>
  <c r="O855" i="20" s="1"/>
  <c r="P855" i="20" s="1"/>
  <c r="Q855" i="20" s="1"/>
  <c r="L1441" i="20"/>
  <c r="M1441" i="20" s="1"/>
  <c r="O1441" i="20" s="1"/>
  <c r="P1441" i="20" s="1"/>
  <c r="Q1441" i="20" s="1"/>
  <c r="L1005" i="20"/>
  <c r="M1005" i="20" s="1"/>
  <c r="O1005" i="20" s="1"/>
  <c r="P1005" i="20" s="1"/>
  <c r="Q1005" i="20" s="1"/>
  <c r="L467" i="20"/>
  <c r="M467" i="20" s="1"/>
  <c r="O467" i="20" s="1"/>
  <c r="P467" i="20" s="1"/>
  <c r="Q467" i="20" s="1"/>
  <c r="L1104" i="20"/>
  <c r="M1104" i="20" s="1"/>
  <c r="O1104" i="20" s="1"/>
  <c r="P1104" i="20" s="1"/>
  <c r="Q1104" i="20" s="1"/>
  <c r="L487" i="20"/>
  <c r="M487" i="20" s="1"/>
  <c r="O487" i="20" s="1"/>
  <c r="P487" i="20" s="1"/>
  <c r="Q487" i="20" s="1"/>
  <c r="L382" i="20"/>
  <c r="M382" i="20" s="1"/>
  <c r="O382" i="20" s="1"/>
  <c r="P382" i="20" s="1"/>
  <c r="Q382" i="20" s="1"/>
  <c r="L597" i="20"/>
  <c r="M597" i="20" s="1"/>
  <c r="O597" i="20" s="1"/>
  <c r="P597" i="20" s="1"/>
  <c r="Q597" i="20" s="1"/>
  <c r="L672" i="20"/>
  <c r="M672" i="20" s="1"/>
  <c r="O672" i="20" s="1"/>
  <c r="P672" i="20" s="1"/>
  <c r="Q672" i="20" s="1"/>
  <c r="L1174" i="20"/>
  <c r="M1174" i="20" s="1"/>
  <c r="O1174" i="20" s="1"/>
  <c r="P1174" i="20" s="1"/>
  <c r="Q1174" i="20" s="1"/>
  <c r="L650" i="20"/>
  <c r="M650" i="20" s="1"/>
  <c r="L1789" i="20"/>
  <c r="M1789" i="20" s="1"/>
  <c r="O1789" i="20" s="1"/>
  <c r="P1789" i="20" s="1"/>
  <c r="Q1789" i="20" s="1"/>
  <c r="L993" i="20"/>
  <c r="M993" i="20" s="1"/>
  <c r="O993" i="20" s="1"/>
  <c r="P993" i="20" s="1"/>
  <c r="Q993" i="20" s="1"/>
  <c r="L1189" i="20"/>
  <c r="M1189" i="20" s="1"/>
  <c r="O1189" i="20" s="1"/>
  <c r="P1189" i="20" s="1"/>
  <c r="Q1189" i="20" s="1"/>
  <c r="L48" i="20"/>
  <c r="M48" i="20" s="1"/>
  <c r="O48" i="20" s="1"/>
  <c r="P48" i="20" s="1"/>
  <c r="Q48" i="20" s="1"/>
  <c r="L582" i="20"/>
  <c r="M582" i="20" s="1"/>
  <c r="O582" i="20" s="1"/>
  <c r="P582" i="20" s="1"/>
  <c r="Q582" i="20" s="1"/>
  <c r="L949" i="20"/>
  <c r="M949" i="20" s="1"/>
  <c r="O949" i="20" s="1"/>
  <c r="P949" i="20" s="1"/>
  <c r="Q949" i="20" s="1"/>
  <c r="L1138" i="20"/>
  <c r="M1138" i="20" s="1"/>
  <c r="O1138" i="20" s="1"/>
  <c r="P1138" i="20" s="1"/>
  <c r="Q1138" i="20" s="1"/>
  <c r="L1562" i="20"/>
  <c r="M1562" i="20" s="1"/>
  <c r="O1562" i="20" s="1"/>
  <c r="P1562" i="20" s="1"/>
  <c r="Q1562" i="20" s="1"/>
  <c r="L897" i="20"/>
  <c r="M897" i="20" s="1"/>
  <c r="O897" i="20" s="1"/>
  <c r="P897" i="20" s="1"/>
  <c r="Q897" i="20" s="1"/>
  <c r="L1743" i="20"/>
  <c r="M1743" i="20" s="1"/>
  <c r="O1743" i="20" s="1"/>
  <c r="P1743" i="20" s="1"/>
  <c r="Q1743" i="20" s="1"/>
  <c r="L554" i="20"/>
  <c r="M554" i="20" s="1"/>
  <c r="O554" i="20" s="1"/>
  <c r="P554" i="20" s="1"/>
  <c r="Q554" i="20" s="1"/>
  <c r="L744" i="20"/>
  <c r="M744" i="20" s="1"/>
  <c r="L831" i="20"/>
  <c r="M831" i="20" s="1"/>
  <c r="O831" i="20" s="1"/>
  <c r="P831" i="20" s="1"/>
  <c r="Q831" i="20" s="1"/>
  <c r="L1986" i="20"/>
  <c r="M1986" i="20" s="1"/>
  <c r="O1986" i="20" s="1"/>
  <c r="P1986" i="20" s="1"/>
  <c r="Q1986" i="20" s="1"/>
  <c r="L470" i="20"/>
  <c r="M470" i="20" s="1"/>
  <c r="O470" i="20" s="1"/>
  <c r="P470" i="20" s="1"/>
  <c r="Q470" i="20" s="1"/>
  <c r="L84" i="20"/>
  <c r="M84" i="20" s="1"/>
  <c r="O84" i="20" s="1"/>
  <c r="P84" i="20" s="1"/>
  <c r="Q84" i="20" s="1"/>
  <c r="L81" i="20"/>
  <c r="M81" i="20" s="1"/>
  <c r="O81" i="20" s="1"/>
  <c r="P81" i="20" s="1"/>
  <c r="Q81" i="20" s="1"/>
  <c r="L1081" i="20"/>
  <c r="M1081" i="20" s="1"/>
  <c r="O1081" i="20" s="1"/>
  <c r="P1081" i="20" s="1"/>
  <c r="Q1081" i="20" s="1"/>
  <c r="L1197" i="20"/>
  <c r="M1197" i="20" s="1"/>
  <c r="O1197" i="20" s="1"/>
  <c r="P1197" i="20" s="1"/>
  <c r="Q1197" i="20" s="1"/>
  <c r="L526" i="20"/>
  <c r="M526" i="20" s="1"/>
  <c r="O526" i="20" s="1"/>
  <c r="P526" i="20" s="1"/>
  <c r="Q526" i="20" s="1"/>
  <c r="L1427" i="20"/>
  <c r="M1427" i="20" s="1"/>
  <c r="O1427" i="20" s="1"/>
  <c r="P1427" i="20" s="1"/>
  <c r="Q1427" i="20" s="1"/>
  <c r="L508" i="20"/>
  <c r="M508" i="20" s="1"/>
  <c r="O508" i="20" s="1"/>
  <c r="P508" i="20" s="1"/>
  <c r="Q508" i="20" s="1"/>
  <c r="L486" i="20"/>
  <c r="M486" i="20" s="1"/>
  <c r="O486" i="20" s="1"/>
  <c r="P486" i="20" s="1"/>
  <c r="Q486" i="20" s="1"/>
  <c r="L1590" i="20"/>
  <c r="M1590" i="20" s="1"/>
  <c r="O1590" i="20" s="1"/>
  <c r="P1590" i="20" s="1"/>
  <c r="Q1590" i="20" s="1"/>
  <c r="L151" i="20"/>
  <c r="M151" i="20" s="1"/>
  <c r="O151" i="20" s="1"/>
  <c r="P151" i="20" s="1"/>
  <c r="Q151" i="20" s="1"/>
  <c r="L1776" i="20"/>
  <c r="M1776" i="20" s="1"/>
  <c r="L286" i="20"/>
  <c r="M286" i="20" s="1"/>
  <c r="L205" i="20"/>
  <c r="M205" i="20" s="1"/>
  <c r="O205" i="20" s="1"/>
  <c r="P205" i="20" s="1"/>
  <c r="Q205" i="20" s="1"/>
  <c r="L825" i="20"/>
  <c r="M825" i="20" s="1"/>
  <c r="O825" i="20" s="1"/>
  <c r="P825" i="20" s="1"/>
  <c r="Q825" i="20" s="1"/>
  <c r="L516" i="20"/>
  <c r="M516" i="20" s="1"/>
  <c r="O516" i="20" s="1"/>
  <c r="P516" i="20" s="1"/>
  <c r="Q516" i="20" s="1"/>
  <c r="L602" i="20"/>
  <c r="M602" i="20" s="1"/>
  <c r="O602" i="20" s="1"/>
  <c r="P602" i="20" s="1"/>
  <c r="Q602" i="20" s="1"/>
  <c r="L912" i="20"/>
  <c r="M912" i="20" s="1"/>
  <c r="O912" i="20" s="1"/>
  <c r="P912" i="20" s="1"/>
  <c r="Q912" i="20" s="1"/>
  <c r="L289" i="20"/>
  <c r="M289" i="20" s="1"/>
  <c r="O289" i="20" s="1"/>
  <c r="P289" i="20" s="1"/>
  <c r="Q289" i="20" s="1"/>
  <c r="L195" i="20"/>
  <c r="M195" i="20" s="1"/>
  <c r="O195" i="20" s="1"/>
  <c r="P195" i="20" s="1"/>
  <c r="Q195" i="20" s="1"/>
  <c r="L688" i="20"/>
  <c r="M688" i="20" s="1"/>
  <c r="O688" i="20" s="1"/>
  <c r="P688" i="20" s="1"/>
  <c r="Q688" i="20" s="1"/>
  <c r="L572" i="20"/>
  <c r="M572" i="20" s="1"/>
  <c r="O572" i="20" s="1"/>
  <c r="P572" i="20" s="1"/>
  <c r="Q572" i="20" s="1"/>
  <c r="L202" i="20"/>
  <c r="M202" i="20" s="1"/>
  <c r="O202" i="20" s="1"/>
  <c r="P202" i="20" s="1"/>
  <c r="Q202" i="20" s="1"/>
  <c r="L723" i="20"/>
  <c r="M723" i="20" s="1"/>
  <c r="O723" i="20" s="1"/>
  <c r="P723" i="20" s="1"/>
  <c r="Q723" i="20" s="1"/>
  <c r="L1001" i="20"/>
  <c r="M1001" i="20" s="1"/>
  <c r="O1001" i="20" s="1"/>
  <c r="P1001" i="20" s="1"/>
  <c r="Q1001" i="20" s="1"/>
  <c r="L544" i="20"/>
  <c r="M544" i="20" s="1"/>
  <c r="L291" i="20"/>
  <c r="M291" i="20" s="1"/>
  <c r="O291" i="20" s="1"/>
  <c r="P291" i="20" s="1"/>
  <c r="Q291" i="20" s="1"/>
  <c r="L636" i="20"/>
  <c r="M636" i="20" s="1"/>
  <c r="O636" i="20" s="1"/>
  <c r="P636" i="20" s="1"/>
  <c r="Q636" i="20" s="1"/>
  <c r="L1222" i="20"/>
  <c r="M1222" i="20" s="1"/>
  <c r="O1222" i="20" s="1"/>
  <c r="P1222" i="20" s="1"/>
  <c r="Q1222" i="20" s="1"/>
  <c r="L1682" i="20"/>
  <c r="M1682" i="20" s="1"/>
  <c r="L711" i="20"/>
  <c r="M711" i="20" s="1"/>
  <c r="O711" i="20" s="1"/>
  <c r="P711" i="20" s="1"/>
  <c r="Q711" i="20" s="1"/>
  <c r="L1351" i="20"/>
  <c r="M1351" i="20" s="1"/>
  <c r="O1351" i="20" s="1"/>
  <c r="P1351" i="20" s="1"/>
  <c r="Q1351" i="20" s="1"/>
  <c r="L449" i="20"/>
  <c r="M449" i="20" s="1"/>
  <c r="O449" i="20" s="1"/>
  <c r="P449" i="20" s="1"/>
  <c r="Q449" i="20" s="1"/>
  <c r="L1301" i="20"/>
  <c r="M1301" i="20" s="1"/>
  <c r="O1301" i="20" s="1"/>
  <c r="P1301" i="20" s="1"/>
  <c r="Q1301" i="20" s="1"/>
  <c r="L484" i="20"/>
  <c r="M484" i="20" s="1"/>
  <c r="O484" i="20" s="1"/>
  <c r="P484" i="20" s="1"/>
  <c r="Q484" i="20" s="1"/>
  <c r="L537" i="20"/>
  <c r="M537" i="20" s="1"/>
  <c r="O537" i="20" s="1"/>
  <c r="P537" i="20" s="1"/>
  <c r="Q537" i="20" s="1"/>
  <c r="L540" i="20"/>
  <c r="M540" i="20" s="1"/>
  <c r="O540" i="20" s="1"/>
  <c r="P540" i="20" s="1"/>
  <c r="Q540" i="20" s="1"/>
  <c r="L336" i="20"/>
  <c r="M336" i="20" s="1"/>
  <c r="O336" i="20" s="1"/>
  <c r="P336" i="20" s="1"/>
  <c r="Q336" i="20" s="1"/>
  <c r="L1134" i="20"/>
  <c r="M1134" i="20" s="1"/>
  <c r="O1134" i="20" s="1"/>
  <c r="P1134" i="20" s="1"/>
  <c r="Q1134" i="20" s="1"/>
  <c r="L1667" i="20"/>
  <c r="M1667" i="20" s="1"/>
  <c r="O1667" i="20" s="1"/>
  <c r="P1667" i="20" s="1"/>
  <c r="Q1667" i="20" s="1"/>
  <c r="L1849" i="20"/>
  <c r="M1849" i="20" s="1"/>
  <c r="O1849" i="20" s="1"/>
  <c r="P1849" i="20" s="1"/>
  <c r="Q1849" i="20" s="1"/>
  <c r="L1332" i="20"/>
  <c r="M1332" i="20" s="1"/>
  <c r="O1332" i="20" s="1"/>
  <c r="P1332" i="20" s="1"/>
  <c r="Q1332" i="20" s="1"/>
  <c r="L1231" i="20"/>
  <c r="M1231" i="20" s="1"/>
  <c r="O1231" i="20" s="1"/>
  <c r="P1231" i="20" s="1"/>
  <c r="Q1231" i="20" s="1"/>
  <c r="L1140" i="20"/>
  <c r="M1140" i="20" s="1"/>
  <c r="O1140" i="20" s="1"/>
  <c r="P1140" i="20" s="1"/>
  <c r="Q1140" i="20" s="1"/>
  <c r="L765" i="20"/>
  <c r="M765" i="20" s="1"/>
  <c r="O765" i="20" s="1"/>
  <c r="P765" i="20" s="1"/>
  <c r="Q765" i="20" s="1"/>
  <c r="L1373" i="20"/>
  <c r="M1373" i="20" s="1"/>
  <c r="O1373" i="20" s="1"/>
  <c r="P1373" i="20" s="1"/>
  <c r="Q1373" i="20" s="1"/>
  <c r="L1033" i="20"/>
  <c r="M1033" i="20" s="1"/>
  <c r="O1033" i="20" s="1"/>
  <c r="P1033" i="20" s="1"/>
  <c r="Q1033" i="20" s="1"/>
  <c r="L1690" i="20"/>
  <c r="M1690" i="20" s="1"/>
  <c r="O1690" i="20" s="1"/>
  <c r="P1690" i="20" s="1"/>
  <c r="Q1690" i="20" s="1"/>
  <c r="L1841" i="20"/>
  <c r="M1841" i="20" s="1"/>
  <c r="O1841" i="20" s="1"/>
  <c r="P1841" i="20" s="1"/>
  <c r="Q1841" i="20" s="1"/>
  <c r="L1243" i="20"/>
  <c r="M1243" i="20" s="1"/>
  <c r="O1243" i="20" s="1"/>
  <c r="P1243" i="20" s="1"/>
  <c r="Q1243" i="20" s="1"/>
  <c r="L929" i="20"/>
  <c r="M929" i="20" s="1"/>
  <c r="O929" i="20" s="1"/>
  <c r="P929" i="20" s="1"/>
  <c r="Q929" i="20" s="1"/>
  <c r="L1349" i="20"/>
  <c r="M1349" i="20" s="1"/>
  <c r="O1349" i="20" s="1"/>
  <c r="P1349" i="20" s="1"/>
  <c r="Q1349" i="20" s="1"/>
  <c r="L835" i="20"/>
  <c r="M835" i="20" s="1"/>
  <c r="O835" i="20" s="1"/>
  <c r="P835" i="20" s="1"/>
  <c r="Q835" i="20" s="1"/>
  <c r="L803" i="20"/>
  <c r="M803" i="20" s="1"/>
  <c r="O803" i="20" s="1"/>
  <c r="P803" i="20" s="1"/>
  <c r="Q803" i="20" s="1"/>
  <c r="L1692" i="20"/>
  <c r="M1692" i="20" s="1"/>
  <c r="O1692" i="20" s="1"/>
  <c r="P1692" i="20" s="1"/>
  <c r="Q1692" i="20" s="1"/>
  <c r="L521" i="20"/>
  <c r="M521" i="20" s="1"/>
  <c r="O521" i="20" s="1"/>
  <c r="P521" i="20" s="1"/>
  <c r="Q521" i="20" s="1"/>
  <c r="L502" i="20"/>
  <c r="M502" i="20" s="1"/>
  <c r="O502" i="20" s="1"/>
  <c r="P502" i="20" s="1"/>
  <c r="Q502" i="20" s="1"/>
  <c r="L1392" i="20"/>
  <c r="M1392" i="20" s="1"/>
  <c r="O1392" i="20" s="1"/>
  <c r="P1392" i="20" s="1"/>
  <c r="Q1392" i="20" s="1"/>
  <c r="L44" i="20"/>
  <c r="M44" i="20" s="1"/>
  <c r="O44" i="20" s="1"/>
  <c r="P44" i="20" s="1"/>
  <c r="Q44" i="20" s="1"/>
  <c r="L1383" i="20"/>
  <c r="M1383" i="20" s="1"/>
  <c r="O1383" i="20" s="1"/>
  <c r="P1383" i="20" s="1"/>
  <c r="Q1383" i="20" s="1"/>
  <c r="L1154" i="20"/>
  <c r="M1154" i="20" s="1"/>
  <c r="O1154" i="20" s="1"/>
  <c r="P1154" i="20" s="1"/>
  <c r="Q1154" i="20" s="1"/>
  <c r="L1866" i="20"/>
  <c r="M1866" i="20" s="1"/>
  <c r="O1866" i="20" s="1"/>
  <c r="P1866" i="20" s="1"/>
  <c r="Q1866" i="20" s="1"/>
  <c r="L1276" i="20"/>
  <c r="M1276" i="20" s="1"/>
  <c r="O1276" i="20" s="1"/>
  <c r="P1276" i="20" s="1"/>
  <c r="Q1276" i="20" s="1"/>
  <c r="L1254" i="20"/>
  <c r="M1254" i="20" s="1"/>
  <c r="O1254" i="20" s="1"/>
  <c r="P1254" i="20" s="1"/>
  <c r="Q1254" i="20" s="1"/>
  <c r="L1303" i="20"/>
  <c r="M1303" i="20" s="1"/>
  <c r="O1303" i="20" s="1"/>
  <c r="P1303" i="20" s="1"/>
  <c r="Q1303" i="20" s="1"/>
  <c r="L327" i="20"/>
  <c r="M327" i="20" s="1"/>
  <c r="O327" i="20" s="1"/>
  <c r="P327" i="20" s="1"/>
  <c r="Q327" i="20" s="1"/>
  <c r="L1752" i="20"/>
  <c r="M1752" i="20" s="1"/>
  <c r="O1752" i="20" s="1"/>
  <c r="P1752" i="20" s="1"/>
  <c r="Q1752" i="20" s="1"/>
  <c r="L1355" i="20"/>
  <c r="M1355" i="20" s="1"/>
  <c r="O1355" i="20" s="1"/>
  <c r="P1355" i="20" s="1"/>
  <c r="Q1355" i="20" s="1"/>
  <c r="L535" i="20"/>
  <c r="M535" i="20" s="1"/>
  <c r="O535" i="20" s="1"/>
  <c r="P535" i="20" s="1"/>
  <c r="Q535" i="20" s="1"/>
  <c r="L1410" i="20"/>
  <c r="M1410" i="20" s="1"/>
  <c r="O1410" i="20" s="1"/>
  <c r="P1410" i="20" s="1"/>
  <c r="Q1410" i="20" s="1"/>
  <c r="L1518" i="20"/>
  <c r="M1518" i="20" s="1"/>
  <c r="O1518" i="20" s="1"/>
  <c r="P1518" i="20" s="1"/>
  <c r="Q1518" i="20" s="1"/>
  <c r="L1833" i="20"/>
  <c r="M1833" i="20" s="1"/>
  <c r="O1833" i="20" s="1"/>
  <c r="P1833" i="20" s="1"/>
  <c r="Q1833" i="20" s="1"/>
  <c r="L1290" i="20"/>
  <c r="M1290" i="20" s="1"/>
  <c r="O1290" i="20" s="1"/>
  <c r="P1290" i="20" s="1"/>
  <c r="Q1290" i="20" s="1"/>
  <c r="L144" i="20"/>
  <c r="M144" i="20" s="1"/>
  <c r="O144" i="20" s="1"/>
  <c r="P144" i="20" s="1"/>
  <c r="Q144" i="20" s="1"/>
  <c r="L1537" i="20"/>
  <c r="M1537" i="20" s="1"/>
  <c r="O1537" i="20" s="1"/>
  <c r="P1537" i="20" s="1"/>
  <c r="Q1537" i="20" s="1"/>
  <c r="L1909" i="20"/>
  <c r="M1909" i="20" s="1"/>
  <c r="O1909" i="20" s="1"/>
  <c r="P1909" i="20" s="1"/>
  <c r="Q1909" i="20" s="1"/>
  <c r="L1202" i="20"/>
  <c r="M1202" i="20" s="1"/>
  <c r="O1202" i="20" s="1"/>
  <c r="P1202" i="20" s="1"/>
  <c r="Q1202" i="20" s="1"/>
  <c r="L1565" i="20"/>
  <c r="M1565" i="20" s="1"/>
  <c r="O1565" i="20" s="1"/>
  <c r="P1565" i="20" s="1"/>
  <c r="Q1565" i="20" s="1"/>
  <c r="L1822" i="20"/>
  <c r="M1822" i="20" s="1"/>
  <c r="O1822" i="20" s="1"/>
  <c r="P1822" i="20" s="1"/>
  <c r="Q1822" i="20" s="1"/>
  <c r="L1894" i="20"/>
  <c r="M1894" i="20" s="1"/>
  <c r="O1894" i="20" s="1"/>
  <c r="P1894" i="20" s="1"/>
  <c r="Q1894" i="20" s="1"/>
  <c r="L1551" i="20"/>
  <c r="M1551" i="20" s="1"/>
  <c r="O1551" i="20" s="1"/>
  <c r="P1551" i="20" s="1"/>
  <c r="Q1551" i="20" s="1"/>
  <c r="L1494" i="20"/>
  <c r="M1494" i="20" s="1"/>
  <c r="L1783" i="20"/>
  <c r="M1783" i="20" s="1"/>
  <c r="O1783" i="20" s="1"/>
  <c r="P1783" i="20" s="1"/>
  <c r="Q1783" i="20" s="1"/>
  <c r="L1619" i="20"/>
  <c r="M1619" i="20" s="1"/>
  <c r="O1619" i="20" s="1"/>
  <c r="P1619" i="20" s="1"/>
  <c r="Q1619" i="20" s="1"/>
  <c r="L1911" i="20"/>
  <c r="M1911" i="20" s="1"/>
  <c r="O1911" i="20" s="1"/>
  <c r="P1911" i="20" s="1"/>
  <c r="Q1911" i="20" s="1"/>
  <c r="L1238" i="20"/>
  <c r="M1238" i="20" s="1"/>
  <c r="O1238" i="20" s="1"/>
  <c r="P1238" i="20" s="1"/>
  <c r="Q1238" i="20" s="1"/>
  <c r="L1900" i="20"/>
  <c r="M1900" i="20" s="1"/>
  <c r="O1900" i="20" s="1"/>
  <c r="P1900" i="20" s="1"/>
  <c r="Q1900" i="20" s="1"/>
  <c r="L822" i="20"/>
  <c r="M822" i="20" s="1"/>
  <c r="O822" i="20" s="1"/>
  <c r="P822" i="20" s="1"/>
  <c r="Q822" i="20" s="1"/>
  <c r="L238" i="20"/>
  <c r="M238" i="20" s="1"/>
  <c r="O238" i="20" s="1"/>
  <c r="P238" i="20" s="1"/>
  <c r="Q238" i="20" s="1"/>
  <c r="L213" i="20"/>
  <c r="M213" i="20" s="1"/>
  <c r="O213" i="20" s="1"/>
  <c r="P213" i="20" s="1"/>
  <c r="Q213" i="20" s="1"/>
  <c r="L520" i="20"/>
  <c r="M520" i="20" s="1"/>
  <c r="O520" i="20" s="1"/>
  <c r="P520" i="20" s="1"/>
  <c r="Q520" i="20" s="1"/>
  <c r="L1375" i="20"/>
  <c r="M1375" i="20" s="1"/>
  <c r="O1375" i="20" s="1"/>
  <c r="P1375" i="20" s="1"/>
  <c r="Q1375" i="20" s="1"/>
  <c r="L1176" i="20"/>
  <c r="M1176" i="20" s="1"/>
  <c r="O1176" i="20" s="1"/>
  <c r="P1176" i="20" s="1"/>
  <c r="Q1176" i="20" s="1"/>
  <c r="L1043" i="20"/>
  <c r="M1043" i="20" s="1"/>
  <c r="O1043" i="20" s="1"/>
  <c r="P1043" i="20" s="1"/>
  <c r="Q1043" i="20" s="1"/>
  <c r="L1080" i="20"/>
  <c r="M1080" i="20" s="1"/>
  <c r="O1080" i="20" s="1"/>
  <c r="P1080" i="20" s="1"/>
  <c r="Q1080" i="20" s="1"/>
  <c r="L1198" i="20"/>
  <c r="M1198" i="20" s="1"/>
  <c r="O1198" i="20" s="1"/>
  <c r="P1198" i="20" s="1"/>
  <c r="Q1198" i="20" s="1"/>
  <c r="L6" i="20"/>
  <c r="M6" i="20" s="1"/>
  <c r="O6" i="20" s="1"/>
  <c r="P6" i="20" s="1"/>
  <c r="Q6" i="20" s="1"/>
  <c r="L642" i="20"/>
  <c r="M642" i="20" s="1"/>
  <c r="L524" i="20"/>
  <c r="M524" i="20" s="1"/>
  <c r="O524" i="20" s="1"/>
  <c r="P524" i="20" s="1"/>
  <c r="Q524" i="20" s="1"/>
  <c r="L1447" i="20"/>
  <c r="M1447" i="20" s="1"/>
  <c r="O1447" i="20" s="1"/>
  <c r="P1447" i="20" s="1"/>
  <c r="Q1447" i="20" s="1"/>
  <c r="L424" i="20"/>
  <c r="M424" i="20" s="1"/>
  <c r="O424" i="20" s="1"/>
  <c r="P424" i="20" s="1"/>
  <c r="Q424" i="20" s="1"/>
  <c r="L531" i="20"/>
  <c r="M531" i="20" s="1"/>
  <c r="O531" i="20" s="1"/>
  <c r="P531" i="20" s="1"/>
  <c r="Q531" i="20" s="1"/>
  <c r="L788" i="20"/>
  <c r="M788" i="20" s="1"/>
  <c r="O788" i="20" s="1"/>
  <c r="P788" i="20" s="1"/>
  <c r="Q788" i="20" s="1"/>
  <c r="L1915" i="20"/>
  <c r="M1915" i="20" s="1"/>
  <c r="O1915" i="20" s="1"/>
  <c r="P1915" i="20" s="1"/>
  <c r="Q1915" i="20" s="1"/>
  <c r="L649" i="20"/>
  <c r="M649" i="20" s="1"/>
  <c r="O649" i="20" s="1"/>
  <c r="P649" i="20" s="1"/>
  <c r="Q649" i="20" s="1"/>
  <c r="L1207" i="20"/>
  <c r="M1207" i="20" s="1"/>
  <c r="O1207" i="20" s="1"/>
  <c r="P1207" i="20" s="1"/>
  <c r="Q1207" i="20" s="1"/>
  <c r="L1668" i="20"/>
  <c r="M1668" i="20" s="1"/>
  <c r="O1668" i="20" s="1"/>
  <c r="P1668" i="20" s="1"/>
  <c r="Q1668" i="20" s="1"/>
  <c r="L874" i="20"/>
  <c r="M874" i="20" s="1"/>
  <c r="O874" i="20" s="1"/>
  <c r="P874" i="20" s="1"/>
  <c r="Q874" i="20" s="1"/>
  <c r="L1322" i="20"/>
  <c r="M1322" i="20" s="1"/>
  <c r="O1322" i="20" s="1"/>
  <c r="P1322" i="20" s="1"/>
  <c r="Q1322" i="20" s="1"/>
  <c r="L812" i="20"/>
  <c r="M812" i="20" s="1"/>
  <c r="O812" i="20" s="1"/>
  <c r="P812" i="20" s="1"/>
  <c r="Q812" i="20" s="1"/>
  <c r="L945" i="20"/>
  <c r="M945" i="20" s="1"/>
  <c r="O945" i="20" s="1"/>
  <c r="P945" i="20" s="1"/>
  <c r="Q945" i="20" s="1"/>
  <c r="L1330" i="20"/>
  <c r="M1330" i="20" s="1"/>
  <c r="O1330" i="20" s="1"/>
  <c r="P1330" i="20" s="1"/>
  <c r="Q1330" i="20" s="1"/>
  <c r="L1321" i="20"/>
  <c r="M1321" i="20" s="1"/>
  <c r="O1321" i="20" s="1"/>
  <c r="P1321" i="20" s="1"/>
  <c r="Q1321" i="20" s="1"/>
  <c r="L1179" i="20"/>
  <c r="M1179" i="20" s="1"/>
  <c r="O1179" i="20" s="1"/>
  <c r="P1179" i="20" s="1"/>
  <c r="Q1179" i="20" s="1"/>
  <c r="L853" i="20"/>
  <c r="M853" i="20" s="1"/>
  <c r="L1963" i="20"/>
  <c r="M1963" i="20" s="1"/>
  <c r="O1963" i="20" s="1"/>
  <c r="P1963" i="20" s="1"/>
  <c r="Q1963" i="20" s="1"/>
  <c r="L1183" i="20"/>
  <c r="M1183" i="20" s="1"/>
  <c r="O1183" i="20" s="1"/>
  <c r="P1183" i="20" s="1"/>
  <c r="Q1183" i="20" s="1"/>
  <c r="L660" i="20"/>
  <c r="M660" i="20" s="1"/>
  <c r="O660" i="20" s="1"/>
  <c r="P660" i="20" s="1"/>
  <c r="Q660" i="20" s="1"/>
  <c r="L1471" i="20"/>
  <c r="M1471" i="20" s="1"/>
  <c r="O1471" i="20" s="1"/>
  <c r="P1471" i="20" s="1"/>
  <c r="Q1471" i="20" s="1"/>
  <c r="L1434" i="20"/>
  <c r="M1434" i="20" s="1"/>
  <c r="O1434" i="20" s="1"/>
  <c r="P1434" i="20" s="1"/>
  <c r="Q1434" i="20" s="1"/>
  <c r="L389" i="20"/>
  <c r="M389" i="20" s="1"/>
  <c r="O389" i="20" s="1"/>
  <c r="P389" i="20" s="1"/>
  <c r="Q389" i="20" s="1"/>
  <c r="L23" i="20"/>
  <c r="M23" i="20" s="1"/>
  <c r="O23" i="20" s="1"/>
  <c r="P23" i="20" s="1"/>
  <c r="Q23" i="20" s="1"/>
  <c r="L1026" i="20"/>
  <c r="M1026" i="20" s="1"/>
  <c r="O1026" i="20" s="1"/>
  <c r="P1026" i="20" s="1"/>
  <c r="Q1026" i="20" s="1"/>
  <c r="L1190" i="20"/>
  <c r="M1190" i="20" s="1"/>
  <c r="O1190" i="20" s="1"/>
  <c r="P1190" i="20" s="1"/>
  <c r="Q1190" i="20" s="1"/>
  <c r="L559" i="20"/>
  <c r="M559" i="20" s="1"/>
  <c r="O559" i="20" s="1"/>
  <c r="P559" i="20" s="1"/>
  <c r="Q559" i="20" s="1"/>
  <c r="L1508" i="20"/>
  <c r="M1508" i="20" s="1"/>
  <c r="O1508" i="20" s="1"/>
  <c r="P1508" i="20" s="1"/>
  <c r="Q1508" i="20" s="1"/>
  <c r="L1907" i="20"/>
  <c r="M1907" i="20" s="1"/>
  <c r="O1907" i="20" s="1"/>
  <c r="P1907" i="20" s="1"/>
  <c r="Q1907" i="20" s="1"/>
  <c r="L86" i="20"/>
  <c r="M86" i="20" s="1"/>
  <c r="O86" i="20" s="1"/>
  <c r="P86" i="20" s="1"/>
  <c r="Q86" i="20" s="1"/>
  <c r="L1046" i="20"/>
  <c r="M1046" i="20" s="1"/>
  <c r="L983" i="20"/>
  <c r="M983" i="20" s="1"/>
  <c r="O983" i="20" s="1"/>
  <c r="P983" i="20" s="1"/>
  <c r="Q983" i="20" s="1"/>
  <c r="L1404" i="20"/>
  <c r="M1404" i="20" s="1"/>
  <c r="O1404" i="20" s="1"/>
  <c r="P1404" i="20" s="1"/>
  <c r="Q1404" i="20" s="1"/>
  <c r="L1618" i="20"/>
  <c r="M1618" i="20" s="1"/>
  <c r="O1618" i="20" s="1"/>
  <c r="P1618" i="20" s="1"/>
  <c r="Q1618" i="20" s="1"/>
  <c r="L106" i="20"/>
  <c r="M106" i="20" s="1"/>
  <c r="O106" i="20" s="1"/>
  <c r="P106" i="20" s="1"/>
  <c r="Q106" i="20" s="1"/>
  <c r="L975" i="20"/>
  <c r="M975" i="20" s="1"/>
  <c r="O975" i="20" s="1"/>
  <c r="P975" i="20" s="1"/>
  <c r="Q975" i="20" s="1"/>
  <c r="L128" i="20"/>
  <c r="M128" i="20" s="1"/>
  <c r="O128" i="20" s="1"/>
  <c r="P128" i="20" s="1"/>
  <c r="Q128" i="20" s="1"/>
  <c r="L1843" i="20"/>
  <c r="M1843" i="20" s="1"/>
  <c r="O1843" i="20" s="1"/>
  <c r="P1843" i="20" s="1"/>
  <c r="Q1843" i="20" s="1"/>
  <c r="L127" i="20"/>
  <c r="M127" i="20" s="1"/>
  <c r="O127" i="20" s="1"/>
  <c r="P127" i="20" s="1"/>
  <c r="Q127" i="20" s="1"/>
  <c r="L1718" i="20"/>
  <c r="M1718" i="20" s="1"/>
  <c r="O1718" i="20" s="1"/>
  <c r="P1718" i="20" s="1"/>
  <c r="Q1718" i="20" s="1"/>
  <c r="L1203" i="20"/>
  <c r="M1203" i="20" s="1"/>
  <c r="O1203" i="20" s="1"/>
  <c r="P1203" i="20" s="1"/>
  <c r="Q1203" i="20" s="1"/>
  <c r="L1615" i="20"/>
  <c r="M1615" i="20" s="1"/>
  <c r="L275" i="20"/>
  <c r="M275" i="20" s="1"/>
  <c r="O275" i="20" s="1"/>
  <c r="P275" i="20" s="1"/>
  <c r="Q275" i="20" s="1"/>
  <c r="L172" i="20"/>
  <c r="M172" i="20" s="1"/>
  <c r="O172" i="20" s="1"/>
  <c r="P172" i="20" s="1"/>
  <c r="Q172" i="20" s="1"/>
  <c r="L753" i="20"/>
  <c r="M753" i="20" s="1"/>
  <c r="O753" i="20" s="1"/>
  <c r="P753" i="20" s="1"/>
  <c r="Q753" i="20" s="1"/>
  <c r="L536" i="20"/>
  <c r="M536" i="20" s="1"/>
  <c r="O536" i="20" s="1"/>
  <c r="P536" i="20" s="1"/>
  <c r="Q536" i="20" s="1"/>
  <c r="L1320" i="20"/>
  <c r="M1320" i="20" s="1"/>
  <c r="O1320" i="20" s="1"/>
  <c r="P1320" i="20" s="1"/>
  <c r="Q1320" i="20" s="1"/>
  <c r="L909" i="20"/>
  <c r="M909" i="20" s="1"/>
  <c r="O909" i="20" s="1"/>
  <c r="P909" i="20" s="1"/>
  <c r="Q909" i="20" s="1"/>
  <c r="L334" i="20"/>
  <c r="M334" i="20" s="1"/>
  <c r="O334" i="20" s="1"/>
  <c r="P334" i="20" s="1"/>
  <c r="Q334" i="20" s="1"/>
  <c r="L228" i="20"/>
  <c r="M228" i="20" s="1"/>
  <c r="O228" i="20" s="1"/>
  <c r="P228" i="20" s="1"/>
  <c r="Q228" i="20" s="1"/>
  <c r="L950" i="20"/>
  <c r="M950" i="20" s="1"/>
  <c r="O950" i="20" s="1"/>
  <c r="P950" i="20" s="1"/>
  <c r="Q950" i="20" s="1"/>
  <c r="L1137" i="20"/>
  <c r="M1137" i="20" s="1"/>
  <c r="O1137" i="20" s="1"/>
  <c r="P1137" i="20" s="1"/>
  <c r="Q1137" i="20" s="1"/>
  <c r="L156" i="20"/>
  <c r="M156" i="20" s="1"/>
  <c r="O156" i="20" s="1"/>
  <c r="P156" i="20" s="1"/>
  <c r="Q156" i="20" s="1"/>
  <c r="L1054" i="20"/>
  <c r="M1054" i="20" s="1"/>
  <c r="O1054" i="20" s="1"/>
  <c r="P1054" i="20" s="1"/>
  <c r="Q1054" i="20" s="1"/>
  <c r="L463" i="20"/>
  <c r="M463" i="20" s="1"/>
  <c r="O463" i="20" s="1"/>
  <c r="P463" i="20" s="1"/>
  <c r="Q463" i="20" s="1"/>
  <c r="L1167" i="20"/>
  <c r="M1167" i="20" s="1"/>
  <c r="O1167" i="20" s="1"/>
  <c r="P1167" i="20" s="1"/>
  <c r="Q1167" i="20" s="1"/>
  <c r="L644" i="20"/>
  <c r="M644" i="20" s="1"/>
  <c r="O644" i="20" s="1"/>
  <c r="P644" i="20" s="1"/>
  <c r="Q644" i="20" s="1"/>
  <c r="L1863" i="20"/>
  <c r="M1863" i="20" s="1"/>
  <c r="O1863" i="20" s="1"/>
  <c r="P1863" i="20" s="1"/>
  <c r="Q1863" i="20" s="1"/>
  <c r="L292" i="20"/>
  <c r="M292" i="20" s="1"/>
  <c r="O292" i="20" s="1"/>
  <c r="P292" i="20" s="1"/>
  <c r="Q292" i="20" s="1"/>
  <c r="L351" i="20"/>
  <c r="M351" i="20" s="1"/>
  <c r="O351" i="20" s="1"/>
  <c r="P351" i="20" s="1"/>
  <c r="Q351" i="20" s="1"/>
  <c r="L25" i="20"/>
  <c r="M25" i="20" s="1"/>
  <c r="O25" i="20" s="1"/>
  <c r="P25" i="20" s="1"/>
  <c r="Q25" i="20" s="1"/>
  <c r="L890" i="20"/>
  <c r="M890" i="20" s="1"/>
  <c r="O890" i="20" s="1"/>
  <c r="P890" i="20" s="1"/>
  <c r="Q890" i="20" s="1"/>
  <c r="L374" i="20"/>
  <c r="M374" i="20" s="1"/>
  <c r="O374" i="20" s="1"/>
  <c r="P374" i="20" s="1"/>
  <c r="Q374" i="20" s="1"/>
  <c r="L1177" i="20"/>
  <c r="M1177" i="20" s="1"/>
  <c r="O1177" i="20" s="1"/>
  <c r="P1177" i="20" s="1"/>
  <c r="Q1177" i="20" s="1"/>
  <c r="L1175" i="20"/>
  <c r="M1175" i="20" s="1"/>
  <c r="O1175" i="20" s="1"/>
  <c r="P1175" i="20" s="1"/>
  <c r="Q1175" i="20" s="1"/>
  <c r="L1381" i="20"/>
  <c r="M1381" i="20" s="1"/>
  <c r="O1381" i="20" s="1"/>
  <c r="P1381" i="20" s="1"/>
  <c r="Q1381" i="20" s="1"/>
  <c r="L683" i="20"/>
  <c r="M683" i="20" s="1"/>
  <c r="O683" i="20" s="1"/>
  <c r="P683" i="20" s="1"/>
  <c r="Q683" i="20" s="1"/>
  <c r="L1460" i="20"/>
  <c r="M1460" i="20" s="1"/>
  <c r="O1460" i="20" s="1"/>
  <c r="P1460" i="20" s="1"/>
  <c r="Q1460" i="20" s="1"/>
  <c r="L33" i="20"/>
  <c r="M33" i="20" s="1"/>
  <c r="O33" i="20" s="1"/>
  <c r="P33" i="20" s="1"/>
  <c r="Q33" i="20" s="1"/>
  <c r="L37" i="20"/>
  <c r="M37" i="20" s="1"/>
  <c r="O37" i="20" s="1"/>
  <c r="P37" i="20" s="1"/>
  <c r="Q37" i="20" s="1"/>
  <c r="L1419" i="20"/>
  <c r="M1419" i="20" s="1"/>
  <c r="O1419" i="20" s="1"/>
  <c r="P1419" i="20" s="1"/>
  <c r="Q1419" i="20" s="1"/>
  <c r="L481" i="20"/>
  <c r="M481" i="20" s="1"/>
  <c r="O481" i="20" s="1"/>
  <c r="P481" i="20" s="1"/>
  <c r="Q481" i="20" s="1"/>
  <c r="L404" i="20"/>
  <c r="M404" i="20" s="1"/>
  <c r="O404" i="20" s="1"/>
  <c r="P404" i="20" s="1"/>
  <c r="Q404" i="20" s="1"/>
  <c r="L969" i="20"/>
  <c r="M969" i="20" s="1"/>
  <c r="O969" i="20" s="1"/>
  <c r="P969" i="20" s="1"/>
  <c r="Q969" i="20" s="1"/>
  <c r="L1249" i="20"/>
  <c r="M1249" i="20" s="1"/>
  <c r="O1249" i="20" s="1"/>
  <c r="P1249" i="20" s="1"/>
  <c r="Q1249" i="20" s="1"/>
  <c r="L1645" i="20"/>
  <c r="M1645" i="20" s="1"/>
  <c r="O1645" i="20" s="1"/>
  <c r="P1645" i="20" s="1"/>
  <c r="Q1645" i="20" s="1"/>
  <c r="L1926" i="20"/>
  <c r="M1926" i="20" s="1"/>
  <c r="L1601" i="20"/>
  <c r="M1601" i="20" s="1"/>
  <c r="O1601" i="20" s="1"/>
  <c r="P1601" i="20" s="1"/>
  <c r="Q1601" i="20" s="1"/>
  <c r="L276" i="20"/>
  <c r="M276" i="20" s="1"/>
  <c r="O276" i="20" s="1"/>
  <c r="P276" i="20" s="1"/>
  <c r="Q276" i="20" s="1"/>
  <c r="L1099" i="20"/>
  <c r="M1099" i="20" s="1"/>
  <c r="O1099" i="20" s="1"/>
  <c r="P1099" i="20" s="1"/>
  <c r="Q1099" i="20" s="1"/>
  <c r="L1252" i="20"/>
  <c r="M1252" i="20" s="1"/>
  <c r="O1252" i="20" s="1"/>
  <c r="P1252" i="20" s="1"/>
  <c r="Q1252" i="20" s="1"/>
  <c r="L663" i="20"/>
  <c r="M663" i="20" s="1"/>
  <c r="O663" i="20" s="1"/>
  <c r="P663" i="20" s="1"/>
  <c r="Q663" i="20" s="1"/>
  <c r="L83" i="20"/>
  <c r="M83" i="20" s="1"/>
  <c r="O83" i="20" s="1"/>
  <c r="P83" i="20" s="1"/>
  <c r="Q83" i="20" s="1"/>
  <c r="L57" i="20"/>
  <c r="M57" i="20" s="1"/>
  <c r="O57" i="20" s="1"/>
  <c r="P57" i="20" s="1"/>
  <c r="Q57" i="20" s="1"/>
  <c r="L1538" i="20"/>
  <c r="M1538" i="20" s="1"/>
  <c r="O1538" i="20" s="1"/>
  <c r="P1538" i="20" s="1"/>
  <c r="Q1538" i="20" s="1"/>
  <c r="L1829" i="20"/>
  <c r="M1829" i="20" s="1"/>
  <c r="L100" i="20"/>
  <c r="M100" i="20" s="1"/>
  <c r="O100" i="20" s="1"/>
  <c r="P100" i="20" s="1"/>
  <c r="Q100" i="20" s="1"/>
  <c r="L639" i="20"/>
  <c r="M639" i="20" s="1"/>
  <c r="O639" i="20" s="1"/>
  <c r="P639" i="20" s="1"/>
  <c r="Q639" i="20" s="1"/>
  <c r="L899" i="20"/>
  <c r="M899" i="20" s="1"/>
  <c r="O899" i="20" s="1"/>
  <c r="P899" i="20" s="1"/>
  <c r="Q899" i="20" s="1"/>
  <c r="L91" i="20"/>
  <c r="M91" i="20" s="1"/>
  <c r="O91" i="20" s="1"/>
  <c r="P91" i="20" s="1"/>
  <c r="Q91" i="20" s="1"/>
  <c r="L699" i="20"/>
  <c r="M699" i="20" s="1"/>
  <c r="O699" i="20" s="1"/>
  <c r="P699" i="20" s="1"/>
  <c r="Q699" i="20" s="1"/>
  <c r="L123" i="20"/>
  <c r="M123" i="20" s="1"/>
  <c r="O123" i="20" s="1"/>
  <c r="P123" i="20" s="1"/>
  <c r="Q123" i="20" s="1"/>
  <c r="L1571" i="20"/>
  <c r="M1571" i="20" s="1"/>
  <c r="L1991" i="20"/>
  <c r="M1991" i="20" s="1"/>
  <c r="O1991" i="20" s="1"/>
  <c r="P1991" i="20" s="1"/>
  <c r="Q1991" i="20" s="1"/>
  <c r="L118" i="20"/>
  <c r="M118" i="20" s="1"/>
  <c r="O118" i="20" s="1"/>
  <c r="P118" i="20" s="1"/>
  <c r="Q118" i="20" s="1"/>
  <c r="L1415" i="20"/>
  <c r="M1415" i="20" s="1"/>
  <c r="O1415" i="20" s="1"/>
  <c r="P1415" i="20" s="1"/>
  <c r="Q1415" i="20" s="1"/>
  <c r="L124" i="20"/>
  <c r="M124" i="20" s="1"/>
  <c r="O124" i="20" s="1"/>
  <c r="P124" i="20" s="1"/>
  <c r="Q124" i="20" s="1"/>
  <c r="L986" i="20"/>
  <c r="M986" i="20" s="1"/>
  <c r="O986" i="20" s="1"/>
  <c r="P986" i="20" s="1"/>
  <c r="Q986" i="20" s="1"/>
  <c r="L1429" i="20"/>
  <c r="M1429" i="20" s="1"/>
  <c r="O1429" i="20" s="1"/>
  <c r="P1429" i="20" s="1"/>
  <c r="Q1429" i="20" s="1"/>
  <c r="L1803" i="20"/>
  <c r="M1803" i="20" s="1"/>
  <c r="O1803" i="20" s="1"/>
  <c r="P1803" i="20" s="1"/>
  <c r="Q1803" i="20" s="1"/>
  <c r="L1270" i="20"/>
  <c r="M1270" i="20" s="1"/>
  <c r="L145" i="20"/>
  <c r="M145" i="20" s="1"/>
  <c r="O145" i="20" s="1"/>
  <c r="P145" i="20" s="1"/>
  <c r="Q145" i="20" s="1"/>
  <c r="L143" i="20"/>
  <c r="M143" i="20" s="1"/>
  <c r="O143" i="20" s="1"/>
  <c r="P143" i="20" s="1"/>
  <c r="Q143" i="20" s="1"/>
  <c r="M1805" i="20"/>
  <c r="O1805" i="20" s="1"/>
  <c r="P1805" i="20" s="1"/>
  <c r="Q1805" i="20" s="1"/>
  <c r="L153" i="20"/>
  <c r="M153" i="20" s="1"/>
  <c r="O153" i="20" s="1"/>
  <c r="P153" i="20" s="1"/>
  <c r="Q153" i="20" s="1"/>
  <c r="L214" i="20"/>
  <c r="M214" i="20" s="1"/>
  <c r="O214" i="20" s="1"/>
  <c r="P214" i="20" s="1"/>
  <c r="Q214" i="20" s="1"/>
  <c r="O243" i="20"/>
  <c r="P243" i="20" s="1"/>
  <c r="Q243" i="20" s="1"/>
  <c r="O328" i="20"/>
  <c r="P328" i="20" s="1"/>
  <c r="Q328" i="20" s="1"/>
  <c r="O571" i="20"/>
  <c r="P571" i="20" s="1"/>
  <c r="Q571" i="20" s="1"/>
  <c r="O1337" i="20"/>
  <c r="P1337" i="20" s="1"/>
  <c r="Q1337" i="20" s="1"/>
  <c r="O1757" i="20"/>
  <c r="P1757" i="20" s="1"/>
  <c r="Q1757" i="20" s="1"/>
  <c r="O865" i="20"/>
  <c r="P865" i="20" s="1"/>
  <c r="Q865" i="20" s="1"/>
  <c r="O1192" i="20"/>
  <c r="P1192" i="20" s="1"/>
  <c r="Q1192" i="20" s="1"/>
  <c r="O1809" i="20"/>
  <c r="P1809" i="20" s="1"/>
  <c r="Q1809" i="20" s="1"/>
  <c r="O1159" i="20"/>
  <c r="P1159" i="20" s="1"/>
  <c r="Q1159" i="20" s="1"/>
  <c r="O1288" i="20"/>
  <c r="P1288" i="20" s="1"/>
  <c r="Q1288" i="20" s="1"/>
  <c r="O1329" i="20"/>
  <c r="P1329" i="20" s="1"/>
  <c r="Q1329" i="20" s="1"/>
  <c r="O656" i="20"/>
  <c r="P656" i="20" s="1"/>
  <c r="Q656" i="20" s="1"/>
  <c r="O1008" i="20"/>
  <c r="P1008" i="20" s="1"/>
  <c r="Q1008" i="20" s="1"/>
  <c r="O1744" i="20"/>
  <c r="P1744" i="20" s="1"/>
  <c r="Q1744" i="20" s="1"/>
  <c r="O1887" i="20"/>
  <c r="P1887" i="20" s="1"/>
  <c r="Q1887" i="20" s="1"/>
  <c r="L1487" i="20"/>
  <c r="M1487" i="20" s="1"/>
  <c r="O101" i="20"/>
  <c r="P101" i="20" s="1"/>
  <c r="Q101" i="20" s="1"/>
  <c r="O1454" i="20"/>
  <c r="P1454" i="20" s="1"/>
  <c r="Q1454" i="20" s="1"/>
  <c r="L1598" i="20"/>
  <c r="M1598" i="20" s="1"/>
  <c r="O1598" i="20" s="1"/>
  <c r="P1598" i="20" s="1"/>
  <c r="Q1598" i="20" s="1"/>
  <c r="O1846" i="20"/>
  <c r="P1846" i="20" s="1"/>
  <c r="Q1846" i="20" s="1"/>
  <c r="L1971" i="20"/>
  <c r="M1971" i="20" s="1"/>
  <c r="O1971" i="20" s="1"/>
  <c r="P1971" i="20" s="1"/>
  <c r="Q1971" i="20" s="1"/>
  <c r="O748" i="20"/>
  <c r="P748" i="20" s="1"/>
  <c r="Q748" i="20" s="1"/>
  <c r="O146" i="20"/>
  <c r="P146" i="20" s="1"/>
  <c r="Q146" i="20" s="1"/>
  <c r="O1360" i="20"/>
  <c r="P1360" i="20" s="1"/>
  <c r="Q1360" i="20" s="1"/>
  <c r="L1589" i="20"/>
  <c r="M1589" i="20" s="1"/>
  <c r="O1589" i="20" s="1"/>
  <c r="P1589" i="20" s="1"/>
  <c r="Q1589" i="20" s="1"/>
  <c r="L1819" i="20"/>
  <c r="M1819" i="20" s="1"/>
  <c r="O1819" i="20" s="1"/>
  <c r="P1819" i="20" s="1"/>
  <c r="Q1819" i="20" s="1"/>
  <c r="O1770" i="20"/>
  <c r="P1770" i="20" s="1"/>
  <c r="Q1770" i="20" s="1"/>
  <c r="L1968" i="20"/>
  <c r="M1968" i="20" s="1"/>
  <c r="O1968" i="20" s="1"/>
  <c r="P1968" i="20" s="1"/>
  <c r="Q1968" i="20" s="1"/>
  <c r="L1759" i="20"/>
  <c r="M1759" i="20" s="1"/>
  <c r="O1759" i="20" s="1"/>
  <c r="P1759" i="20" s="1"/>
  <c r="Q1759" i="20" s="1"/>
  <c r="O10" i="20"/>
  <c r="P10" i="20" s="1"/>
  <c r="Q10" i="20" s="1"/>
  <c r="L1655" i="20"/>
  <c r="M1655" i="20" s="1"/>
  <c r="O1655" i="20" s="1"/>
  <c r="P1655" i="20" s="1"/>
  <c r="Q1655" i="20" s="1"/>
  <c r="O1473" i="20"/>
  <c r="P1473" i="20" s="1"/>
  <c r="Q1473" i="20" s="1"/>
  <c r="O1294" i="20"/>
  <c r="P1294" i="20" s="1"/>
  <c r="Q1294" i="20" s="1"/>
  <c r="O13" i="20"/>
  <c r="P13" i="20" s="1"/>
  <c r="Q13" i="20" s="1"/>
  <c r="O421" i="20"/>
  <c r="P421" i="20" s="1"/>
  <c r="Q421" i="20" s="1"/>
  <c r="O176" i="20"/>
  <c r="P176" i="20" s="1"/>
  <c r="Q176" i="20" s="1"/>
  <c r="K56" i="19"/>
  <c r="L56" i="19" s="1"/>
  <c r="N56" i="19" s="1"/>
  <c r="O56" i="19" s="1"/>
  <c r="P56" i="19" s="1"/>
  <c r="K41" i="19"/>
  <c r="L41" i="19" s="1"/>
  <c r="N41" i="19" s="1"/>
  <c r="O41" i="19" s="1"/>
  <c r="P41" i="19" s="1"/>
  <c r="K61" i="19"/>
  <c r="L61" i="19" s="1"/>
  <c r="N61" i="19" s="1"/>
  <c r="O61" i="19" s="1"/>
  <c r="P61" i="19" s="1"/>
  <c r="K38" i="19"/>
  <c r="L38" i="19" s="1"/>
  <c r="N38" i="19" s="1"/>
  <c r="O38" i="19" s="1"/>
  <c r="P38" i="19" s="1"/>
  <c r="K20" i="19"/>
  <c r="L20" i="19" s="1"/>
  <c r="N20" i="19" s="1"/>
  <c r="O20" i="19" s="1"/>
  <c r="P20" i="19" s="1"/>
  <c r="K50" i="19"/>
  <c r="L50" i="19" s="1"/>
  <c r="N50" i="19" s="1"/>
  <c r="O50" i="19" s="1"/>
  <c r="P50" i="19" s="1"/>
  <c r="K14" i="19"/>
  <c r="L14" i="19" s="1"/>
  <c r="N14" i="19" s="1"/>
  <c r="O14" i="19" s="1"/>
  <c r="P14" i="19" s="1"/>
  <c r="K10" i="19"/>
  <c r="L10" i="19" s="1"/>
  <c r="N10" i="19" s="1"/>
  <c r="O10" i="19" s="1"/>
  <c r="P10" i="19" s="1"/>
  <c r="K17" i="19"/>
  <c r="L17" i="19" s="1"/>
  <c r="N17" i="19" s="1"/>
  <c r="O17" i="19" s="1"/>
  <c r="P17" i="19" s="1"/>
  <c r="K47" i="19"/>
  <c r="L47" i="19" s="1"/>
  <c r="N47" i="19" s="1"/>
  <c r="O47" i="19" s="1"/>
  <c r="P47" i="19" s="1"/>
  <c r="K3" i="19"/>
  <c r="L3" i="19" s="1"/>
  <c r="N3" i="19" s="1"/>
  <c r="O3" i="19" s="1"/>
  <c r="P3" i="19" s="1"/>
  <c r="K31" i="19"/>
  <c r="L31" i="19" s="1"/>
  <c r="N31" i="19" s="1"/>
  <c r="O31" i="19" s="1"/>
  <c r="P31" i="19" s="1"/>
  <c r="K9" i="19"/>
  <c r="L9" i="19" s="1"/>
  <c r="N9" i="19" s="1"/>
  <c r="O9" i="19" s="1"/>
  <c r="P9" i="19" s="1"/>
  <c r="K49" i="19"/>
  <c r="L49" i="19" s="1"/>
  <c r="N49" i="19" s="1"/>
  <c r="O49" i="19" s="1"/>
  <c r="P49" i="19" s="1"/>
  <c r="K25" i="19"/>
  <c r="L25" i="19" s="1"/>
  <c r="N25" i="19" s="1"/>
  <c r="O25" i="19" s="1"/>
  <c r="P25" i="19" s="1"/>
  <c r="K4" i="19"/>
  <c r="L4" i="19" s="1"/>
  <c r="N4" i="19" s="1"/>
  <c r="O4" i="19" s="1"/>
  <c r="P4" i="19" s="1"/>
  <c r="K16" i="19"/>
  <c r="L16" i="19" s="1"/>
  <c r="N16" i="19" s="1"/>
  <c r="O16" i="19" s="1"/>
  <c r="P16" i="19" s="1"/>
  <c r="K11" i="19"/>
  <c r="L11" i="19" s="1"/>
  <c r="N11" i="19" s="1"/>
  <c r="O11" i="19" s="1"/>
  <c r="P11" i="19" s="1"/>
  <c r="K18" i="19"/>
  <c r="L18" i="19" s="1"/>
  <c r="N18" i="19" s="1"/>
  <c r="O18" i="19" s="1"/>
  <c r="P18" i="19" s="1"/>
  <c r="K13" i="19"/>
  <c r="L13" i="19" s="1"/>
  <c r="N13" i="19" s="1"/>
  <c r="O13" i="19" s="1"/>
  <c r="P13" i="19" s="1"/>
  <c r="K29" i="19"/>
  <c r="L29" i="19" s="1"/>
  <c r="N29" i="19" s="1"/>
  <c r="O29" i="19" s="1"/>
  <c r="P29" i="19" s="1"/>
  <c r="K39" i="19"/>
  <c r="L39" i="19" s="1"/>
  <c r="N39" i="19" s="1"/>
  <c r="O39" i="19" s="1"/>
  <c r="P39" i="19" s="1"/>
  <c r="K28" i="19"/>
  <c r="L28" i="19" s="1"/>
  <c r="N28" i="19" s="1"/>
  <c r="O28" i="19" s="1"/>
  <c r="P28" i="19" s="1"/>
  <c r="K54" i="19"/>
  <c r="L54" i="19" s="1"/>
  <c r="N54" i="19" s="1"/>
  <c r="O54" i="19" s="1"/>
  <c r="P54" i="19" s="1"/>
  <c r="K22" i="19"/>
  <c r="L22" i="19" s="1"/>
  <c r="N22" i="19" s="1"/>
  <c r="O22" i="19" s="1"/>
  <c r="P22" i="19" s="1"/>
  <c r="L40" i="19"/>
  <c r="N40" i="19" s="1"/>
  <c r="O40" i="19" s="1"/>
  <c r="P40" i="19" s="1"/>
  <c r="K40" i="19"/>
  <c r="K8" i="19"/>
  <c r="L8" i="19" s="1"/>
  <c r="N8" i="19" s="1"/>
  <c r="O8" i="19" s="1"/>
  <c r="P8" i="19" s="1"/>
  <c r="K55" i="19"/>
  <c r="L55" i="19" s="1"/>
  <c r="N55" i="19" s="1"/>
  <c r="O55" i="19" s="1"/>
  <c r="P55" i="19" s="1"/>
  <c r="K44" i="19"/>
  <c r="L44" i="19" s="1"/>
  <c r="N44" i="19" s="1"/>
  <c r="O44" i="19" s="1"/>
  <c r="P44" i="19" s="1"/>
  <c r="K2" i="19"/>
  <c r="L2" i="19" s="1"/>
  <c r="N2" i="19" s="1"/>
  <c r="O2" i="19" s="1"/>
  <c r="P2" i="19" s="1"/>
  <c r="K33" i="19"/>
  <c r="L33" i="19" s="1"/>
  <c r="N33" i="19" s="1"/>
  <c r="O33" i="19" s="1"/>
  <c r="P33" i="19" s="1"/>
  <c r="K57" i="19"/>
  <c r="L57" i="19" s="1"/>
  <c r="N57" i="19" s="1"/>
  <c r="O57" i="19" s="1"/>
  <c r="P57" i="19" s="1"/>
  <c r="K37" i="19"/>
  <c r="L37" i="19" s="1"/>
  <c r="N37" i="19" s="1"/>
  <c r="O37" i="19" s="1"/>
  <c r="P37" i="19" s="1"/>
  <c r="K27" i="19"/>
  <c r="L27" i="19" s="1"/>
  <c r="N27" i="19" s="1"/>
  <c r="O27" i="19" s="1"/>
  <c r="P27" i="19" s="1"/>
  <c r="K15" i="19"/>
  <c r="L15" i="19" s="1"/>
  <c r="N15" i="19" s="1"/>
  <c r="O15" i="19" s="1"/>
  <c r="P15" i="19" s="1"/>
  <c r="K36" i="19"/>
  <c r="L36" i="19" s="1"/>
  <c r="N36" i="19" s="1"/>
  <c r="O36" i="19" s="1"/>
  <c r="P36" i="19" s="1"/>
  <c r="K46" i="19"/>
  <c r="L46" i="19" s="1"/>
  <c r="N46" i="19" s="1"/>
  <c r="O46" i="19" s="1"/>
  <c r="P46" i="19" s="1"/>
  <c r="K30" i="19"/>
  <c r="L30" i="19" s="1"/>
  <c r="N30" i="19" s="1"/>
  <c r="O30" i="19" s="1"/>
  <c r="P30" i="19" s="1"/>
  <c r="K21" i="19"/>
  <c r="L21" i="19" s="1"/>
  <c r="N21" i="19" s="1"/>
  <c r="O21" i="19" s="1"/>
  <c r="P21" i="19" s="1"/>
  <c r="K12" i="19"/>
  <c r="L12" i="19" s="1"/>
  <c r="N12" i="19" s="1"/>
  <c r="O12" i="19" s="1"/>
  <c r="P12" i="19" s="1"/>
  <c r="K60" i="19"/>
  <c r="L60" i="19" s="1"/>
  <c r="N60" i="19" s="1"/>
  <c r="O60" i="19" s="1"/>
  <c r="P60" i="19" s="1"/>
  <c r="K6" i="19"/>
  <c r="L6" i="19" s="1"/>
  <c r="N6" i="19" s="1"/>
  <c r="O6" i="19" s="1"/>
  <c r="P6" i="19" s="1"/>
  <c r="K35" i="19"/>
  <c r="L35" i="19" s="1"/>
  <c r="N35" i="19" s="1"/>
  <c r="O35" i="19" s="1"/>
  <c r="P35" i="19" s="1"/>
  <c r="K32" i="19"/>
  <c r="L32" i="19" s="1"/>
  <c r="N32" i="19" s="1"/>
  <c r="O32" i="19" s="1"/>
  <c r="P32" i="19" s="1"/>
  <c r="K34" i="19"/>
  <c r="L34" i="19" s="1"/>
  <c r="N34" i="19" s="1"/>
  <c r="O34" i="19" s="1"/>
  <c r="P34" i="19" s="1"/>
  <c r="K62" i="19"/>
  <c r="L62" i="19" s="1"/>
  <c r="N62" i="19" s="1"/>
  <c r="O62" i="19" s="1"/>
  <c r="P62" i="19" s="1"/>
  <c r="K59" i="19"/>
  <c r="L59" i="19" s="1"/>
  <c r="N59" i="19" s="1"/>
  <c r="O59" i="19" s="1"/>
  <c r="P59" i="19" s="1"/>
  <c r="K52" i="19"/>
  <c r="L52" i="19" s="1"/>
  <c r="N52" i="19" s="1"/>
  <c r="O52" i="19" s="1"/>
  <c r="P52" i="19" s="1"/>
  <c r="K5" i="19"/>
  <c r="L5" i="19" s="1"/>
  <c r="N5" i="19" s="1"/>
  <c r="O5" i="19" s="1"/>
  <c r="P5" i="19" s="1"/>
  <c r="K58" i="19"/>
  <c r="L58" i="19" s="1"/>
  <c r="N58" i="19" s="1"/>
  <c r="O58" i="19" s="1"/>
  <c r="P58" i="19" s="1"/>
  <c r="K48" i="19"/>
  <c r="L48" i="19" s="1"/>
  <c r="N48" i="19" s="1"/>
  <c r="O48" i="19" s="1"/>
  <c r="P48" i="19" s="1"/>
  <c r="K42" i="19"/>
  <c r="L42" i="19" s="1"/>
  <c r="N42" i="19" s="1"/>
  <c r="O42" i="19" s="1"/>
  <c r="P42" i="19" s="1"/>
  <c r="K63" i="19"/>
  <c r="L63" i="19" s="1"/>
  <c r="N63" i="19" s="1"/>
  <c r="O63" i="19" s="1"/>
  <c r="P63" i="19" s="1"/>
  <c r="K45" i="19"/>
  <c r="L45" i="19" s="1"/>
  <c r="N45" i="19" s="1"/>
  <c r="O45" i="19" s="1"/>
  <c r="P45" i="19" s="1"/>
  <c r="K19" i="19"/>
  <c r="L19" i="19" s="1"/>
  <c r="N19" i="19" s="1"/>
  <c r="O19" i="19" s="1"/>
  <c r="P19" i="19" s="1"/>
  <c r="K53" i="19"/>
  <c r="L53" i="19" s="1"/>
  <c r="N53" i="19" s="1"/>
  <c r="O53" i="19" s="1"/>
  <c r="P53" i="19" s="1"/>
  <c r="K24" i="19"/>
  <c r="L24" i="19" s="1"/>
  <c r="N24" i="19" s="1"/>
  <c r="O24" i="19" s="1"/>
  <c r="P24" i="19" s="1"/>
  <c r="K43" i="19"/>
  <c r="L43" i="19" s="1"/>
  <c r="N43" i="19" s="1"/>
  <c r="O43" i="19" s="1"/>
  <c r="P43" i="19" s="1"/>
  <c r="K51" i="19"/>
  <c r="L51" i="19" s="1"/>
  <c r="N51" i="19" s="1"/>
  <c r="O51" i="19" s="1"/>
  <c r="P51" i="19" s="1"/>
  <c r="K23" i="19"/>
  <c r="L23" i="19" s="1"/>
  <c r="N23" i="19" s="1"/>
  <c r="O23" i="19" s="1"/>
  <c r="P23" i="19" s="1"/>
  <c r="K26" i="19"/>
  <c r="L26" i="19" s="1"/>
  <c r="N26" i="19" s="1"/>
  <c r="O26" i="19" s="1"/>
  <c r="P26" i="19" s="1"/>
  <c r="K7" i="19"/>
  <c r="L7" i="19" s="1"/>
  <c r="N7" i="19" s="1"/>
  <c r="O7" i="19" s="1"/>
  <c r="P7" i="19" s="1"/>
  <c r="K84" i="19"/>
  <c r="L84" i="19" s="1"/>
  <c r="N84" i="19" s="1"/>
  <c r="O84" i="19" s="1"/>
  <c r="P84" i="19" s="1"/>
  <c r="K121" i="19"/>
  <c r="L121" i="19" s="1"/>
  <c r="N121" i="19" s="1"/>
  <c r="O121" i="19" s="1"/>
  <c r="P121" i="19" s="1"/>
  <c r="K90" i="19"/>
  <c r="L90" i="19" s="1"/>
  <c r="N90" i="19" s="1"/>
  <c r="O90" i="19" s="1"/>
  <c r="P90" i="19" s="1"/>
  <c r="K101" i="19"/>
  <c r="L101" i="19" s="1"/>
  <c r="N101" i="19" s="1"/>
  <c r="O101" i="19" s="1"/>
  <c r="P101" i="19" s="1"/>
  <c r="K65" i="19"/>
  <c r="L65" i="19" s="1"/>
  <c r="N65" i="19" s="1"/>
  <c r="O65" i="19" s="1"/>
  <c r="P65" i="19" s="1"/>
  <c r="K94" i="19"/>
  <c r="L94" i="19" s="1"/>
  <c r="N94" i="19" s="1"/>
  <c r="O94" i="19" s="1"/>
  <c r="P94" i="19" s="1"/>
  <c r="K86" i="19"/>
  <c r="L86" i="19" s="1"/>
  <c r="N86" i="19" s="1"/>
  <c r="O86" i="19" s="1"/>
  <c r="P86" i="19" s="1"/>
  <c r="K122" i="19"/>
  <c r="L122" i="19" s="1"/>
  <c r="N122" i="19" s="1"/>
  <c r="O122" i="19" s="1"/>
  <c r="P122" i="19" s="1"/>
  <c r="K99" i="19"/>
  <c r="L99" i="19" s="1"/>
  <c r="N99" i="19" s="1"/>
  <c r="O99" i="19" s="1"/>
  <c r="P99" i="19" s="1"/>
  <c r="K98" i="19"/>
  <c r="L98" i="19" s="1"/>
  <c r="N98" i="19" s="1"/>
  <c r="O98" i="19" s="1"/>
  <c r="P98" i="19" s="1"/>
  <c r="K68" i="19"/>
  <c r="L68" i="19" s="1"/>
  <c r="N68" i="19" s="1"/>
  <c r="O68" i="19" s="1"/>
  <c r="P68" i="19" s="1"/>
  <c r="K100" i="19"/>
  <c r="L100" i="19" s="1"/>
  <c r="N100" i="19" s="1"/>
  <c r="O100" i="19" s="1"/>
  <c r="P100" i="19" s="1"/>
  <c r="K133" i="19"/>
  <c r="L133" i="19" s="1"/>
  <c r="N133" i="19" s="1"/>
  <c r="O133" i="19" s="1"/>
  <c r="P133" i="19" s="1"/>
  <c r="K83" i="19"/>
  <c r="L83" i="19" s="1"/>
  <c r="N83" i="19" s="1"/>
  <c r="O83" i="19" s="1"/>
  <c r="P83" i="19" s="1"/>
  <c r="K93" i="19"/>
  <c r="L93" i="19" s="1"/>
  <c r="N93" i="19" s="1"/>
  <c r="O93" i="19" s="1"/>
  <c r="P93" i="19" s="1"/>
  <c r="K115" i="19"/>
  <c r="L115" i="19" s="1"/>
  <c r="N115" i="19" s="1"/>
  <c r="O115" i="19" s="1"/>
  <c r="P115" i="19" s="1"/>
  <c r="K127" i="19"/>
  <c r="L127" i="19" s="1"/>
  <c r="N127" i="19" s="1"/>
  <c r="O127" i="19" s="1"/>
  <c r="P127" i="19" s="1"/>
  <c r="K104" i="19"/>
  <c r="L104" i="19" s="1"/>
  <c r="N104" i="19" s="1"/>
  <c r="O104" i="19" s="1"/>
  <c r="P104" i="19" s="1"/>
  <c r="K97" i="19"/>
  <c r="L97" i="19" s="1"/>
  <c r="N97" i="19" s="1"/>
  <c r="O97" i="19" s="1"/>
  <c r="P97" i="19" s="1"/>
  <c r="K105" i="19"/>
  <c r="L105" i="19" s="1"/>
  <c r="N105" i="19" s="1"/>
  <c r="O105" i="19" s="1"/>
  <c r="P105" i="19" s="1"/>
  <c r="K79" i="19"/>
  <c r="L79" i="19" s="1"/>
  <c r="N79" i="19" s="1"/>
  <c r="O79" i="19" s="1"/>
  <c r="P79" i="19" s="1"/>
  <c r="K108" i="19"/>
  <c r="L108" i="19" s="1"/>
  <c r="N108" i="19" s="1"/>
  <c r="O108" i="19" s="1"/>
  <c r="P108" i="19" s="1"/>
  <c r="K102" i="19"/>
  <c r="L102" i="19" s="1"/>
  <c r="N102" i="19" s="1"/>
  <c r="O102" i="19" s="1"/>
  <c r="P102" i="19" s="1"/>
  <c r="K123" i="19"/>
  <c r="L123" i="19" s="1"/>
  <c r="N123" i="19" s="1"/>
  <c r="O123" i="19" s="1"/>
  <c r="P123" i="19" s="1"/>
  <c r="K96" i="19"/>
  <c r="L96" i="19" s="1"/>
  <c r="N96" i="19" s="1"/>
  <c r="O96" i="19" s="1"/>
  <c r="P96" i="19" s="1"/>
  <c r="K136" i="19"/>
  <c r="L136" i="19" s="1"/>
  <c r="N136" i="19" s="1"/>
  <c r="O136" i="19" s="1"/>
  <c r="P136" i="19" s="1"/>
  <c r="K118" i="19"/>
  <c r="L118" i="19" s="1"/>
  <c r="N118" i="19" s="1"/>
  <c r="O118" i="19" s="1"/>
  <c r="P118" i="19" s="1"/>
  <c r="K109" i="19"/>
  <c r="L109" i="19" s="1"/>
  <c r="N109" i="19" s="1"/>
  <c r="O109" i="19" s="1"/>
  <c r="P109" i="19" s="1"/>
  <c r="K77" i="19"/>
  <c r="L77" i="19" s="1"/>
  <c r="N77" i="19" s="1"/>
  <c r="O77" i="19" s="1"/>
  <c r="P77" i="19" s="1"/>
  <c r="K111" i="19"/>
  <c r="L111" i="19" s="1"/>
  <c r="N111" i="19" s="1"/>
  <c r="O111" i="19" s="1"/>
  <c r="P111" i="19" s="1"/>
  <c r="K88" i="19"/>
  <c r="L88" i="19" s="1"/>
  <c r="N88" i="19" s="1"/>
  <c r="O88" i="19" s="1"/>
  <c r="P88" i="19" s="1"/>
  <c r="K67" i="19"/>
  <c r="L67" i="19" s="1"/>
  <c r="N67" i="19" s="1"/>
  <c r="O67" i="19" s="1"/>
  <c r="P67" i="19" s="1"/>
  <c r="K135" i="19"/>
  <c r="L135" i="19" s="1"/>
  <c r="N135" i="19" s="1"/>
  <c r="O135" i="19" s="1"/>
  <c r="P135" i="19" s="1"/>
  <c r="K81" i="19"/>
  <c r="L81" i="19" s="1"/>
  <c r="N81" i="19" s="1"/>
  <c r="O81" i="19" s="1"/>
  <c r="P81" i="19" s="1"/>
  <c r="K89" i="19"/>
  <c r="L89" i="19" s="1"/>
  <c r="N89" i="19" s="1"/>
  <c r="O89" i="19" s="1"/>
  <c r="P89" i="19" s="1"/>
  <c r="K125" i="19"/>
  <c r="L125" i="19" s="1"/>
  <c r="N125" i="19" s="1"/>
  <c r="O125" i="19" s="1"/>
  <c r="P125" i="19" s="1"/>
  <c r="K87" i="19"/>
  <c r="L87" i="19" s="1"/>
  <c r="N87" i="19" s="1"/>
  <c r="O87" i="19" s="1"/>
  <c r="P87" i="19" s="1"/>
  <c r="K112" i="19"/>
  <c r="L112" i="19" s="1"/>
  <c r="N112" i="19" s="1"/>
  <c r="O112" i="19" s="1"/>
  <c r="P112" i="19" s="1"/>
  <c r="K106" i="19"/>
  <c r="L106" i="19" s="1"/>
  <c r="N106" i="19" s="1"/>
  <c r="O106" i="19" s="1"/>
  <c r="P106" i="19" s="1"/>
  <c r="K124" i="19"/>
  <c r="L124" i="19" s="1"/>
  <c r="N124" i="19" s="1"/>
  <c r="O124" i="19" s="1"/>
  <c r="P124" i="19" s="1"/>
  <c r="K85" i="19"/>
  <c r="L85" i="19" s="1"/>
  <c r="N85" i="19" s="1"/>
  <c r="O85" i="19" s="1"/>
  <c r="P85" i="19" s="1"/>
  <c r="K80" i="19"/>
  <c r="L80" i="19" s="1"/>
  <c r="N80" i="19" s="1"/>
  <c r="O80" i="19" s="1"/>
  <c r="P80" i="19" s="1"/>
  <c r="K110" i="19"/>
  <c r="L110" i="19" s="1"/>
  <c r="N110" i="19" s="1"/>
  <c r="O110" i="19" s="1"/>
  <c r="P110" i="19" s="1"/>
  <c r="K91" i="19"/>
  <c r="L91" i="19" s="1"/>
  <c r="N91" i="19" s="1"/>
  <c r="O91" i="19" s="1"/>
  <c r="P91" i="19" s="1"/>
  <c r="K72" i="19"/>
  <c r="L72" i="19" s="1"/>
  <c r="N72" i="19" s="1"/>
  <c r="O72" i="19" s="1"/>
  <c r="P72" i="19" s="1"/>
  <c r="K126" i="19"/>
  <c r="L126" i="19" s="1"/>
  <c r="N126" i="19" s="1"/>
  <c r="O126" i="19" s="1"/>
  <c r="P126" i="19" s="1"/>
  <c r="K132" i="19"/>
  <c r="L132" i="19" s="1"/>
  <c r="N132" i="19" s="1"/>
  <c r="O132" i="19" s="1"/>
  <c r="P132" i="19" s="1"/>
  <c r="K120" i="19"/>
  <c r="L120" i="19" s="1"/>
  <c r="N120" i="19" s="1"/>
  <c r="O120" i="19" s="1"/>
  <c r="P120" i="19" s="1"/>
  <c r="K113" i="19"/>
  <c r="L113" i="19" s="1"/>
  <c r="N113" i="19" s="1"/>
  <c r="O113" i="19" s="1"/>
  <c r="P113" i="19" s="1"/>
  <c r="K117" i="19"/>
  <c r="L117" i="19" s="1"/>
  <c r="N117" i="19" s="1"/>
  <c r="O117" i="19" s="1"/>
  <c r="P117" i="19" s="1"/>
  <c r="K78" i="19"/>
  <c r="L78" i="19" s="1"/>
  <c r="N78" i="19" s="1"/>
  <c r="O78" i="19" s="1"/>
  <c r="P78" i="19" s="1"/>
  <c r="K69" i="19"/>
  <c r="L69" i="19" s="1"/>
  <c r="N69" i="19" s="1"/>
  <c r="O69" i="19" s="1"/>
  <c r="P69" i="19" s="1"/>
  <c r="K129" i="19"/>
  <c r="L129" i="19" s="1"/>
  <c r="N129" i="19" s="1"/>
  <c r="O129" i="19" s="1"/>
  <c r="P129" i="19" s="1"/>
  <c r="K128" i="19"/>
  <c r="L128" i="19" s="1"/>
  <c r="N128" i="19" s="1"/>
  <c r="O128" i="19" s="1"/>
  <c r="P128" i="19" s="1"/>
  <c r="K75" i="19"/>
  <c r="L75" i="19" s="1"/>
  <c r="N75" i="19" s="1"/>
  <c r="O75" i="19" s="1"/>
  <c r="P75" i="19" s="1"/>
  <c r="K66" i="19"/>
  <c r="L66" i="19" s="1"/>
  <c r="N66" i="19" s="1"/>
  <c r="O66" i="19" s="1"/>
  <c r="P66" i="19" s="1"/>
  <c r="K119" i="19"/>
  <c r="L119" i="19" s="1"/>
  <c r="N119" i="19" s="1"/>
  <c r="O119" i="19" s="1"/>
  <c r="P119" i="19" s="1"/>
  <c r="K131" i="19"/>
  <c r="L131" i="19" s="1"/>
  <c r="N131" i="19" s="1"/>
  <c r="O131" i="19" s="1"/>
  <c r="P131" i="19" s="1"/>
  <c r="K92" i="19"/>
  <c r="L92" i="19" s="1"/>
  <c r="N92" i="19" s="1"/>
  <c r="O92" i="19" s="1"/>
  <c r="P92" i="19" s="1"/>
  <c r="K82" i="19"/>
  <c r="L82" i="19" s="1"/>
  <c r="N82" i="19" s="1"/>
  <c r="O82" i="19" s="1"/>
  <c r="P82" i="19" s="1"/>
  <c r="K64" i="19"/>
  <c r="L64" i="19" s="1"/>
  <c r="N64" i="19" s="1"/>
  <c r="O64" i="19" s="1"/>
  <c r="P64" i="19" s="1"/>
  <c r="K76" i="19"/>
  <c r="L76" i="19" s="1"/>
  <c r="N76" i="19" s="1"/>
  <c r="O76" i="19" s="1"/>
  <c r="P76" i="19" s="1"/>
  <c r="K73" i="19"/>
  <c r="L73" i="19" s="1"/>
  <c r="N73" i="19" s="1"/>
  <c r="O73" i="19" s="1"/>
  <c r="P73" i="19" s="1"/>
  <c r="K70" i="19"/>
  <c r="L70" i="19" s="1"/>
  <c r="N70" i="19" s="1"/>
  <c r="O70" i="19" s="1"/>
  <c r="P70" i="19" s="1"/>
  <c r="K74" i="19"/>
  <c r="L74" i="19" s="1"/>
  <c r="N74" i="19" s="1"/>
  <c r="O74" i="19" s="1"/>
  <c r="P74" i="19" s="1"/>
  <c r="K71" i="19"/>
  <c r="L71" i="19" s="1"/>
  <c r="N71" i="19" s="1"/>
  <c r="O71" i="19" s="1"/>
  <c r="P71" i="19" s="1"/>
  <c r="K134" i="19"/>
  <c r="L134" i="19" s="1"/>
  <c r="N134" i="19" s="1"/>
  <c r="O134" i="19" s="1"/>
  <c r="P134" i="19" s="1"/>
  <c r="K116" i="19"/>
  <c r="L116" i="19" s="1"/>
  <c r="N116" i="19" s="1"/>
  <c r="O116" i="19" s="1"/>
  <c r="P116" i="19" s="1"/>
  <c r="K107" i="19"/>
  <c r="L107" i="19" s="1"/>
  <c r="N107" i="19" s="1"/>
  <c r="O107" i="19" s="1"/>
  <c r="P107" i="19" s="1"/>
  <c r="K130" i="19"/>
  <c r="L130" i="19" s="1"/>
  <c r="N130" i="19" s="1"/>
  <c r="O130" i="19" s="1"/>
  <c r="P130" i="19" s="1"/>
  <c r="K103" i="19"/>
  <c r="L103" i="19" s="1"/>
  <c r="N103" i="19" s="1"/>
  <c r="O103" i="19" s="1"/>
  <c r="P103" i="19" s="1"/>
  <c r="K95" i="19"/>
  <c r="L95" i="19" s="1"/>
  <c r="N95" i="19" s="1"/>
  <c r="O95" i="19" s="1"/>
  <c r="P95" i="19" s="1"/>
  <c r="K114" i="19"/>
  <c r="L114" i="19" s="1"/>
  <c r="N114" i="19" s="1"/>
  <c r="O114" i="19" s="1"/>
  <c r="P114" i="19" s="1"/>
  <c r="K138" i="19"/>
  <c r="L138" i="19" s="1"/>
  <c r="N138" i="19" s="1"/>
  <c r="O138" i="19" s="1"/>
  <c r="P138" i="19" s="1"/>
  <c r="K170" i="19"/>
  <c r="L170" i="19" s="1"/>
  <c r="N170" i="19" s="1"/>
  <c r="O170" i="19" s="1"/>
  <c r="P170" i="19" s="1"/>
  <c r="K190" i="19"/>
  <c r="L190" i="19" s="1"/>
  <c r="N190" i="19" s="1"/>
  <c r="O190" i="19" s="1"/>
  <c r="P190" i="19" s="1"/>
  <c r="K162" i="19"/>
  <c r="L162" i="19" s="1"/>
  <c r="N162" i="19" s="1"/>
  <c r="O162" i="19" s="1"/>
  <c r="P162" i="19" s="1"/>
  <c r="K180" i="19"/>
  <c r="L180" i="19" s="1"/>
  <c r="N180" i="19" s="1"/>
  <c r="O180" i="19" s="1"/>
  <c r="P180" i="19" s="1"/>
  <c r="K174" i="19"/>
  <c r="L174" i="19" s="1"/>
  <c r="N174" i="19" s="1"/>
  <c r="O174" i="19" s="1"/>
  <c r="P174" i="19" s="1"/>
  <c r="K179" i="19"/>
  <c r="L179" i="19" s="1"/>
  <c r="N179" i="19" s="1"/>
  <c r="O179" i="19" s="1"/>
  <c r="P179" i="19" s="1"/>
  <c r="K189" i="19"/>
  <c r="L189" i="19" s="1"/>
  <c r="N189" i="19" s="1"/>
  <c r="O189" i="19" s="1"/>
  <c r="P189" i="19" s="1"/>
  <c r="K153" i="19"/>
  <c r="L153" i="19" s="1"/>
  <c r="N153" i="19" s="1"/>
  <c r="O153" i="19" s="1"/>
  <c r="P153" i="19" s="1"/>
  <c r="K186" i="19"/>
  <c r="L186" i="19" s="1"/>
  <c r="N186" i="19" s="1"/>
  <c r="O186" i="19" s="1"/>
  <c r="P186" i="19" s="1"/>
  <c r="K193" i="19"/>
  <c r="L193" i="19" s="1"/>
  <c r="N193" i="19" s="1"/>
  <c r="O193" i="19" s="1"/>
  <c r="P193" i="19" s="1"/>
  <c r="K167" i="19"/>
  <c r="L167" i="19" s="1"/>
  <c r="N167" i="19" s="1"/>
  <c r="O167" i="19" s="1"/>
  <c r="P167" i="19" s="1"/>
  <c r="K164" i="19"/>
  <c r="L164" i="19" s="1"/>
  <c r="N164" i="19" s="1"/>
  <c r="O164" i="19" s="1"/>
  <c r="P164" i="19" s="1"/>
  <c r="K137" i="19"/>
  <c r="L137" i="19" s="1"/>
  <c r="N137" i="19" s="1"/>
  <c r="O137" i="19" s="1"/>
  <c r="P137" i="19" s="1"/>
  <c r="K169" i="19"/>
  <c r="L169" i="19" s="1"/>
  <c r="N169" i="19" s="1"/>
  <c r="O169" i="19" s="1"/>
  <c r="P169" i="19" s="1"/>
  <c r="K157" i="19"/>
  <c r="L157" i="19" s="1"/>
  <c r="N157" i="19" s="1"/>
  <c r="O157" i="19" s="1"/>
  <c r="P157" i="19" s="1"/>
  <c r="K163" i="19"/>
  <c r="L163" i="19" s="1"/>
  <c r="N163" i="19" s="1"/>
  <c r="O163" i="19" s="1"/>
  <c r="P163" i="19" s="1"/>
  <c r="K195" i="19"/>
  <c r="L195" i="19" s="1"/>
  <c r="N195" i="19" s="1"/>
  <c r="O195" i="19" s="1"/>
  <c r="P195" i="19" s="1"/>
  <c r="K181" i="19"/>
  <c r="L181" i="19" s="1"/>
  <c r="N181" i="19" s="1"/>
  <c r="O181" i="19" s="1"/>
  <c r="P181" i="19" s="1"/>
  <c r="K154" i="19"/>
  <c r="L154" i="19" s="1"/>
  <c r="N154" i="19" s="1"/>
  <c r="O154" i="19" s="1"/>
  <c r="P154" i="19" s="1"/>
  <c r="K151" i="19"/>
  <c r="L151" i="19" s="1"/>
  <c r="N151" i="19" s="1"/>
  <c r="O151" i="19" s="1"/>
  <c r="P151" i="19" s="1"/>
  <c r="K176" i="19"/>
  <c r="L176" i="19" s="1"/>
  <c r="N176" i="19" s="1"/>
  <c r="O176" i="19" s="1"/>
  <c r="P176" i="19" s="1"/>
  <c r="K192" i="19"/>
  <c r="L192" i="19" s="1"/>
  <c r="N192" i="19" s="1"/>
  <c r="O192" i="19" s="1"/>
  <c r="P192" i="19" s="1"/>
  <c r="K165" i="19"/>
  <c r="L165" i="19" s="1"/>
  <c r="N165" i="19" s="1"/>
  <c r="O165" i="19" s="1"/>
  <c r="P165" i="19" s="1"/>
  <c r="K159" i="19"/>
  <c r="L159" i="19" s="1"/>
  <c r="N159" i="19" s="1"/>
  <c r="O159" i="19" s="1"/>
  <c r="P159" i="19" s="1"/>
  <c r="K188" i="19"/>
  <c r="L188" i="19" s="1"/>
  <c r="N188" i="19" s="1"/>
  <c r="O188" i="19" s="1"/>
  <c r="P188" i="19" s="1"/>
  <c r="K185" i="19"/>
  <c r="L185" i="19" s="1"/>
  <c r="N185" i="19" s="1"/>
  <c r="O185" i="19" s="1"/>
  <c r="P185" i="19" s="1"/>
  <c r="K150" i="19"/>
  <c r="L150" i="19" s="1"/>
  <c r="N150" i="19" s="1"/>
  <c r="O150" i="19" s="1"/>
  <c r="P150" i="19" s="1"/>
  <c r="K187" i="19"/>
  <c r="L187" i="19" s="1"/>
  <c r="N187" i="19" s="1"/>
  <c r="O187" i="19" s="1"/>
  <c r="P187" i="19" s="1"/>
  <c r="K147" i="19"/>
  <c r="L147" i="19" s="1"/>
  <c r="N147" i="19" s="1"/>
  <c r="O147" i="19" s="1"/>
  <c r="P147" i="19" s="1"/>
  <c r="K184" i="19"/>
  <c r="L184" i="19" s="1"/>
  <c r="N184" i="19" s="1"/>
  <c r="O184" i="19" s="1"/>
  <c r="P184" i="19" s="1"/>
  <c r="K177" i="19"/>
  <c r="L177" i="19" s="1"/>
  <c r="N177" i="19" s="1"/>
  <c r="O177" i="19" s="1"/>
  <c r="P177" i="19" s="1"/>
  <c r="K146" i="19"/>
  <c r="L146" i="19" s="1"/>
  <c r="N146" i="19" s="1"/>
  <c r="O146" i="19" s="1"/>
  <c r="P146" i="19" s="1"/>
  <c r="K171" i="19"/>
  <c r="L171" i="19" s="1"/>
  <c r="N171" i="19" s="1"/>
  <c r="O171" i="19" s="1"/>
  <c r="P171" i="19" s="1"/>
  <c r="K175" i="19"/>
  <c r="L175" i="19" s="1"/>
  <c r="N175" i="19" s="1"/>
  <c r="O175" i="19" s="1"/>
  <c r="P175" i="19" s="1"/>
  <c r="K139" i="19"/>
  <c r="L139" i="19" s="1"/>
  <c r="N139" i="19" s="1"/>
  <c r="O139" i="19" s="1"/>
  <c r="P139" i="19" s="1"/>
  <c r="K152" i="19"/>
  <c r="L152" i="19" s="1"/>
  <c r="N152" i="19" s="1"/>
  <c r="O152" i="19" s="1"/>
  <c r="P152" i="19" s="1"/>
  <c r="K149" i="19"/>
  <c r="L149" i="19" s="1"/>
  <c r="N149" i="19" s="1"/>
  <c r="O149" i="19" s="1"/>
  <c r="P149" i="19" s="1"/>
  <c r="K156" i="19"/>
  <c r="L156" i="19" s="1"/>
  <c r="N156" i="19" s="1"/>
  <c r="O156" i="19" s="1"/>
  <c r="P156" i="19" s="1"/>
  <c r="K173" i="19"/>
  <c r="L173" i="19" s="1"/>
  <c r="N173" i="19" s="1"/>
  <c r="O173" i="19" s="1"/>
  <c r="P173" i="19" s="1"/>
  <c r="K166" i="19"/>
  <c r="L166" i="19" s="1"/>
  <c r="N166" i="19" s="1"/>
  <c r="O166" i="19" s="1"/>
  <c r="P166" i="19" s="1"/>
  <c r="K158" i="19"/>
  <c r="L158" i="19" s="1"/>
  <c r="N158" i="19" s="1"/>
  <c r="O158" i="19" s="1"/>
  <c r="P158" i="19" s="1"/>
  <c r="K145" i="19"/>
  <c r="L145" i="19" s="1"/>
  <c r="N145" i="19" s="1"/>
  <c r="O145" i="19" s="1"/>
  <c r="P145" i="19" s="1"/>
  <c r="K194" i="19"/>
  <c r="L194" i="19" s="1"/>
  <c r="N194" i="19" s="1"/>
  <c r="O194" i="19" s="1"/>
  <c r="P194" i="19" s="1"/>
  <c r="K178" i="19"/>
  <c r="L178" i="19" s="1"/>
  <c r="N178" i="19" s="1"/>
  <c r="O178" i="19" s="1"/>
  <c r="P178" i="19" s="1"/>
  <c r="K143" i="19"/>
  <c r="L143" i="19" s="1"/>
  <c r="N143" i="19" s="1"/>
  <c r="O143" i="19" s="1"/>
  <c r="P143" i="19" s="1"/>
  <c r="K168" i="19"/>
  <c r="L168" i="19" s="1"/>
  <c r="N168" i="19" s="1"/>
  <c r="O168" i="19" s="1"/>
  <c r="P168" i="19" s="1"/>
  <c r="K183" i="19"/>
  <c r="L183" i="19" s="1"/>
  <c r="N183" i="19" s="1"/>
  <c r="O183" i="19" s="1"/>
  <c r="P183" i="19" s="1"/>
  <c r="K160" i="19"/>
  <c r="L160" i="19" s="1"/>
  <c r="N160" i="19" s="1"/>
  <c r="O160" i="19" s="1"/>
  <c r="P160" i="19" s="1"/>
  <c r="K172" i="19"/>
  <c r="L172" i="19" s="1"/>
  <c r="N172" i="19" s="1"/>
  <c r="O172" i="19" s="1"/>
  <c r="P172" i="19" s="1"/>
  <c r="K144" i="19"/>
  <c r="L144" i="19" s="1"/>
  <c r="N144" i="19" s="1"/>
  <c r="O144" i="19" s="1"/>
  <c r="P144" i="19" s="1"/>
  <c r="K191" i="19"/>
  <c r="L191" i="19" s="1"/>
  <c r="N191" i="19" s="1"/>
  <c r="O191" i="19" s="1"/>
  <c r="P191" i="19" s="1"/>
  <c r="K140" i="19"/>
  <c r="L140" i="19" s="1"/>
  <c r="N140" i="19" s="1"/>
  <c r="O140" i="19" s="1"/>
  <c r="P140" i="19" s="1"/>
  <c r="K182" i="19"/>
  <c r="L182" i="19" s="1"/>
  <c r="N182" i="19" s="1"/>
  <c r="O182" i="19" s="1"/>
  <c r="P182" i="19" s="1"/>
  <c r="K148" i="19"/>
  <c r="L148" i="19" s="1"/>
  <c r="N148" i="19" s="1"/>
  <c r="O148" i="19" s="1"/>
  <c r="P148" i="19" s="1"/>
  <c r="K155" i="19"/>
  <c r="L155" i="19" s="1"/>
  <c r="N155" i="19" s="1"/>
  <c r="O155" i="19" s="1"/>
  <c r="P155" i="19" s="1"/>
  <c r="K142" i="19"/>
  <c r="L142" i="19" s="1"/>
  <c r="N142" i="19" s="1"/>
  <c r="O142" i="19" s="1"/>
  <c r="P142" i="19" s="1"/>
  <c r="K161" i="19"/>
  <c r="L161" i="19" s="1"/>
  <c r="N161" i="19" s="1"/>
  <c r="O161" i="19" s="1"/>
  <c r="P161" i="19" s="1"/>
  <c r="K141" i="19"/>
  <c r="L141" i="19" s="1"/>
  <c r="N141" i="19" s="1"/>
  <c r="O141" i="19" s="1"/>
  <c r="P141" i="19" s="1"/>
  <c r="K315" i="19"/>
  <c r="L315" i="19" s="1"/>
  <c r="N315" i="19" s="1"/>
  <c r="O315" i="19" s="1"/>
  <c r="P315" i="19" s="1"/>
  <c r="K261" i="19"/>
  <c r="L261" i="19" s="1"/>
  <c r="N261" i="19" s="1"/>
  <c r="O261" i="19" s="1"/>
  <c r="P261" i="19" s="1"/>
  <c r="K258" i="19"/>
  <c r="L258" i="19" s="1"/>
  <c r="N258" i="19" s="1"/>
  <c r="O258" i="19" s="1"/>
  <c r="P258" i="19" s="1"/>
  <c r="K269" i="19"/>
  <c r="L269" i="19" s="1"/>
  <c r="N269" i="19" s="1"/>
  <c r="O269" i="19" s="1"/>
  <c r="P269" i="19" s="1"/>
  <c r="L286" i="19"/>
  <c r="N286" i="19" s="1"/>
  <c r="O286" i="19" s="1"/>
  <c r="P286" i="19" s="1"/>
  <c r="K286" i="19"/>
  <c r="K296" i="19"/>
  <c r="L296" i="19" s="1"/>
  <c r="N296" i="19" s="1"/>
  <c r="O296" i="19" s="1"/>
  <c r="P296" i="19" s="1"/>
  <c r="K293" i="19"/>
  <c r="L293" i="19" s="1"/>
  <c r="N293" i="19" s="1"/>
  <c r="O293" i="19" s="1"/>
  <c r="P293" i="19" s="1"/>
  <c r="K280" i="19"/>
  <c r="L280" i="19" s="1"/>
  <c r="N280" i="19" s="1"/>
  <c r="O280" i="19" s="1"/>
  <c r="P280" i="19" s="1"/>
  <c r="K304" i="19"/>
  <c r="L304" i="19" s="1"/>
  <c r="N304" i="19" s="1"/>
  <c r="O304" i="19" s="1"/>
  <c r="P304" i="19" s="1"/>
  <c r="K302" i="19"/>
  <c r="L302" i="19" s="1"/>
  <c r="N302" i="19" s="1"/>
  <c r="O302" i="19" s="1"/>
  <c r="P302" i="19" s="1"/>
  <c r="K291" i="19"/>
  <c r="L291" i="19" s="1"/>
  <c r="N291" i="19" s="1"/>
  <c r="O291" i="19" s="1"/>
  <c r="P291" i="19" s="1"/>
  <c r="K309" i="19"/>
  <c r="L309" i="19" s="1"/>
  <c r="N309" i="19" s="1"/>
  <c r="O309" i="19" s="1"/>
  <c r="P309" i="19" s="1"/>
  <c r="K260" i="19"/>
  <c r="L260" i="19" s="1"/>
  <c r="N260" i="19" s="1"/>
  <c r="O260" i="19" s="1"/>
  <c r="P260" i="19" s="1"/>
  <c r="K298" i="19"/>
  <c r="L298" i="19" s="1"/>
  <c r="N298" i="19" s="1"/>
  <c r="O298" i="19" s="1"/>
  <c r="P298" i="19" s="1"/>
  <c r="K311" i="19"/>
  <c r="L311" i="19" s="1"/>
  <c r="N311" i="19" s="1"/>
  <c r="O311" i="19" s="1"/>
  <c r="P311" i="19" s="1"/>
  <c r="K297" i="19"/>
  <c r="L297" i="19" s="1"/>
  <c r="N297" i="19" s="1"/>
  <c r="O297" i="19" s="1"/>
  <c r="P297" i="19" s="1"/>
  <c r="K265" i="19"/>
  <c r="L265" i="19" s="1"/>
  <c r="N265" i="19" s="1"/>
  <c r="O265" i="19" s="1"/>
  <c r="P265" i="19" s="1"/>
  <c r="K316" i="19"/>
  <c r="L316" i="19" s="1"/>
  <c r="N316" i="19" s="1"/>
  <c r="O316" i="19" s="1"/>
  <c r="P316" i="19" s="1"/>
  <c r="K306" i="19"/>
  <c r="L306" i="19" s="1"/>
  <c r="N306" i="19" s="1"/>
  <c r="O306" i="19" s="1"/>
  <c r="P306" i="19" s="1"/>
  <c r="K277" i="19"/>
  <c r="L277" i="19" s="1"/>
  <c r="N277" i="19" s="1"/>
  <c r="O277" i="19" s="1"/>
  <c r="P277" i="19" s="1"/>
  <c r="K266" i="19"/>
  <c r="L266" i="19" s="1"/>
  <c r="N266" i="19" s="1"/>
  <c r="O266" i="19" s="1"/>
  <c r="P266" i="19" s="1"/>
  <c r="K256" i="19"/>
  <c r="L256" i="19" s="1"/>
  <c r="N256" i="19" s="1"/>
  <c r="O256" i="19" s="1"/>
  <c r="P256" i="19" s="1"/>
  <c r="K319" i="19"/>
  <c r="L319" i="19" s="1"/>
  <c r="N319" i="19" s="1"/>
  <c r="O319" i="19" s="1"/>
  <c r="P319" i="19" s="1"/>
  <c r="K310" i="19"/>
  <c r="L310" i="19" s="1"/>
  <c r="N310" i="19" s="1"/>
  <c r="O310" i="19" s="1"/>
  <c r="P310" i="19" s="1"/>
  <c r="K289" i="19"/>
  <c r="L289" i="19" s="1"/>
  <c r="N289" i="19" s="1"/>
  <c r="O289" i="19" s="1"/>
  <c r="P289" i="19" s="1"/>
  <c r="K268" i="19"/>
  <c r="L268" i="19" s="1"/>
  <c r="N268" i="19" s="1"/>
  <c r="O268" i="19" s="1"/>
  <c r="P268" i="19" s="1"/>
  <c r="K279" i="19"/>
  <c r="L279" i="19" s="1"/>
  <c r="N279" i="19" s="1"/>
  <c r="O279" i="19" s="1"/>
  <c r="P279" i="19" s="1"/>
  <c r="K284" i="19"/>
  <c r="L284" i="19" s="1"/>
  <c r="N284" i="19" s="1"/>
  <c r="O284" i="19" s="1"/>
  <c r="P284" i="19" s="1"/>
  <c r="K303" i="19"/>
  <c r="L303" i="19" s="1"/>
  <c r="N303" i="19" s="1"/>
  <c r="O303" i="19" s="1"/>
  <c r="P303" i="19" s="1"/>
  <c r="K317" i="19"/>
  <c r="L317" i="19" s="1"/>
  <c r="N317" i="19" s="1"/>
  <c r="O317" i="19" s="1"/>
  <c r="P317" i="19" s="1"/>
  <c r="K322" i="19"/>
  <c r="L322" i="19" s="1"/>
  <c r="N322" i="19" s="1"/>
  <c r="O322" i="19" s="1"/>
  <c r="P322" i="19" s="1"/>
  <c r="K264" i="19"/>
  <c r="L264" i="19" s="1"/>
  <c r="N264" i="19" s="1"/>
  <c r="O264" i="19" s="1"/>
  <c r="P264" i="19" s="1"/>
  <c r="K321" i="19"/>
  <c r="L321" i="19" s="1"/>
  <c r="N321" i="19" s="1"/>
  <c r="O321" i="19" s="1"/>
  <c r="P321" i="19" s="1"/>
  <c r="K276" i="19"/>
  <c r="L276" i="19" s="1"/>
  <c r="N276" i="19" s="1"/>
  <c r="O276" i="19" s="1"/>
  <c r="P276" i="19" s="1"/>
  <c r="K285" i="19"/>
  <c r="L285" i="19" s="1"/>
  <c r="N285" i="19" s="1"/>
  <c r="O285" i="19" s="1"/>
  <c r="P285" i="19" s="1"/>
  <c r="K263" i="19"/>
  <c r="L263" i="19" s="1"/>
  <c r="N263" i="19" s="1"/>
  <c r="O263" i="19" s="1"/>
  <c r="P263" i="19" s="1"/>
  <c r="K318" i="19"/>
  <c r="L318" i="19" s="1"/>
  <c r="N318" i="19" s="1"/>
  <c r="O318" i="19" s="1"/>
  <c r="P318" i="19" s="1"/>
  <c r="K292" i="19"/>
  <c r="L292" i="19" s="1"/>
  <c r="N292" i="19" s="1"/>
  <c r="O292" i="19" s="1"/>
  <c r="P292" i="19" s="1"/>
  <c r="K301" i="19"/>
  <c r="L301" i="19" s="1"/>
  <c r="N301" i="19" s="1"/>
  <c r="O301" i="19" s="1"/>
  <c r="P301" i="19" s="1"/>
  <c r="K281" i="19"/>
  <c r="L281" i="19" s="1"/>
  <c r="N281" i="19" s="1"/>
  <c r="O281" i="19" s="1"/>
  <c r="P281" i="19" s="1"/>
  <c r="K273" i="19"/>
  <c r="L273" i="19" s="1"/>
  <c r="N273" i="19" s="1"/>
  <c r="O273" i="19" s="1"/>
  <c r="P273" i="19" s="1"/>
  <c r="K320" i="19"/>
  <c r="L320" i="19" s="1"/>
  <c r="N320" i="19" s="1"/>
  <c r="O320" i="19" s="1"/>
  <c r="P320" i="19" s="1"/>
  <c r="K305" i="19"/>
  <c r="L305" i="19" s="1"/>
  <c r="N305" i="19" s="1"/>
  <c r="O305" i="19" s="1"/>
  <c r="P305" i="19" s="1"/>
  <c r="K313" i="19"/>
  <c r="L313" i="19" s="1"/>
  <c r="N313" i="19" s="1"/>
  <c r="O313" i="19" s="1"/>
  <c r="P313" i="19" s="1"/>
  <c r="K288" i="19"/>
  <c r="L288" i="19" s="1"/>
  <c r="N288" i="19" s="1"/>
  <c r="O288" i="19" s="1"/>
  <c r="P288" i="19" s="1"/>
  <c r="K324" i="19"/>
  <c r="L324" i="19" s="1"/>
  <c r="N324" i="19" s="1"/>
  <c r="O324" i="19" s="1"/>
  <c r="P324" i="19" s="1"/>
  <c r="K275" i="19"/>
  <c r="L275" i="19" s="1"/>
  <c r="N275" i="19" s="1"/>
  <c r="O275" i="19" s="1"/>
  <c r="P275" i="19" s="1"/>
  <c r="K271" i="19"/>
  <c r="L271" i="19" s="1"/>
  <c r="N271" i="19" s="1"/>
  <c r="O271" i="19" s="1"/>
  <c r="P271" i="19" s="1"/>
  <c r="K283" i="19"/>
  <c r="L283" i="19" s="1"/>
  <c r="N283" i="19" s="1"/>
  <c r="O283" i="19" s="1"/>
  <c r="P283" i="19" s="1"/>
  <c r="K314" i="19"/>
  <c r="L314" i="19" s="1"/>
  <c r="N314" i="19" s="1"/>
  <c r="O314" i="19" s="1"/>
  <c r="P314" i="19" s="1"/>
  <c r="K257" i="19"/>
  <c r="L257" i="19" s="1"/>
  <c r="N257" i="19" s="1"/>
  <c r="O257" i="19" s="1"/>
  <c r="P257" i="19" s="1"/>
  <c r="K307" i="19"/>
  <c r="L307" i="19" s="1"/>
  <c r="N307" i="19" s="1"/>
  <c r="O307" i="19" s="1"/>
  <c r="P307" i="19" s="1"/>
  <c r="K278" i="19"/>
  <c r="L278" i="19" s="1"/>
  <c r="N278" i="19" s="1"/>
  <c r="O278" i="19" s="1"/>
  <c r="P278" i="19" s="1"/>
  <c r="K270" i="19"/>
  <c r="L270" i="19" s="1"/>
  <c r="N270" i="19" s="1"/>
  <c r="O270" i="19" s="1"/>
  <c r="P270" i="19" s="1"/>
  <c r="K312" i="19"/>
  <c r="L312" i="19" s="1"/>
  <c r="N312" i="19" s="1"/>
  <c r="O312" i="19" s="1"/>
  <c r="P312" i="19" s="1"/>
  <c r="K282" i="19"/>
  <c r="L282" i="19" s="1"/>
  <c r="N282" i="19" s="1"/>
  <c r="O282" i="19" s="1"/>
  <c r="P282" i="19" s="1"/>
  <c r="K300" i="19"/>
  <c r="L300" i="19" s="1"/>
  <c r="N300" i="19" s="1"/>
  <c r="O300" i="19" s="1"/>
  <c r="P300" i="19" s="1"/>
  <c r="K294" i="19"/>
  <c r="L294" i="19" s="1"/>
  <c r="N294" i="19" s="1"/>
  <c r="O294" i="19" s="1"/>
  <c r="P294" i="19" s="1"/>
  <c r="K323" i="19"/>
  <c r="L323" i="19" s="1"/>
  <c r="N323" i="19" s="1"/>
  <c r="O323" i="19" s="1"/>
  <c r="P323" i="19" s="1"/>
  <c r="K259" i="19"/>
  <c r="L259" i="19" s="1"/>
  <c r="N259" i="19" s="1"/>
  <c r="O259" i="19" s="1"/>
  <c r="P259" i="19" s="1"/>
  <c r="K272" i="19"/>
  <c r="L272" i="19" s="1"/>
  <c r="N272" i="19" s="1"/>
  <c r="O272" i="19" s="1"/>
  <c r="P272" i="19" s="1"/>
  <c r="K299" i="19"/>
  <c r="L299" i="19" s="1"/>
  <c r="N299" i="19" s="1"/>
  <c r="O299" i="19" s="1"/>
  <c r="P299" i="19" s="1"/>
  <c r="K267" i="19"/>
  <c r="L267" i="19" s="1"/>
  <c r="N267" i="19" s="1"/>
  <c r="O267" i="19" s="1"/>
  <c r="P267" i="19" s="1"/>
  <c r="K290" i="19"/>
  <c r="L290" i="19" s="1"/>
  <c r="N290" i="19" s="1"/>
  <c r="O290" i="19" s="1"/>
  <c r="P290" i="19" s="1"/>
  <c r="K287" i="19"/>
  <c r="L287" i="19" s="1"/>
  <c r="N287" i="19" s="1"/>
  <c r="O287" i="19" s="1"/>
  <c r="P287" i="19" s="1"/>
  <c r="K274" i="19"/>
  <c r="L274" i="19" s="1"/>
  <c r="N274" i="19" s="1"/>
  <c r="O274" i="19" s="1"/>
  <c r="P274" i="19" s="1"/>
  <c r="K308" i="19"/>
  <c r="L308" i="19" s="1"/>
  <c r="N308" i="19" s="1"/>
  <c r="O308" i="19" s="1"/>
  <c r="P308" i="19" s="1"/>
  <c r="K295" i="19"/>
  <c r="L295" i="19" s="1"/>
  <c r="N295" i="19" s="1"/>
  <c r="O295" i="19" s="1"/>
  <c r="P295" i="19" s="1"/>
  <c r="K262" i="19"/>
  <c r="L262" i="19" s="1"/>
  <c r="N262" i="19" s="1"/>
  <c r="O262" i="19" s="1"/>
  <c r="P262" i="19" s="1"/>
  <c r="K200" i="19"/>
  <c r="L200" i="19" s="1"/>
  <c r="N200" i="19" s="1"/>
  <c r="O200" i="19" s="1"/>
  <c r="P200" i="19" s="1"/>
  <c r="K221" i="19"/>
  <c r="L221" i="19" s="1"/>
  <c r="N221" i="19" s="1"/>
  <c r="O221" i="19" s="1"/>
  <c r="P221" i="19" s="1"/>
  <c r="K245" i="19"/>
  <c r="L245" i="19" s="1"/>
  <c r="N245" i="19" s="1"/>
  <c r="O245" i="19" s="1"/>
  <c r="P245" i="19" s="1"/>
  <c r="K227" i="19"/>
  <c r="L227" i="19" s="1"/>
  <c r="N227" i="19" s="1"/>
  <c r="O227" i="19" s="1"/>
  <c r="P227" i="19" s="1"/>
  <c r="K223" i="19"/>
  <c r="L223" i="19" s="1"/>
  <c r="N223" i="19" s="1"/>
  <c r="O223" i="19" s="1"/>
  <c r="P223" i="19" s="1"/>
  <c r="K212" i="19"/>
  <c r="L212" i="19" s="1"/>
  <c r="N212" i="19" s="1"/>
  <c r="O212" i="19" s="1"/>
  <c r="P212" i="19" s="1"/>
  <c r="K241" i="19"/>
  <c r="L241" i="19" s="1"/>
  <c r="N241" i="19" s="1"/>
  <c r="O241" i="19" s="1"/>
  <c r="P241" i="19" s="1"/>
  <c r="K220" i="19"/>
  <c r="L220" i="19" s="1"/>
  <c r="N220" i="19" s="1"/>
  <c r="O220" i="19" s="1"/>
  <c r="P220" i="19" s="1"/>
  <c r="K208" i="19"/>
  <c r="L208" i="19" s="1"/>
  <c r="N208" i="19" s="1"/>
  <c r="O208" i="19" s="1"/>
  <c r="P208" i="19" s="1"/>
  <c r="K204" i="19"/>
  <c r="L204" i="19" s="1"/>
  <c r="N204" i="19" s="1"/>
  <c r="O204" i="19" s="1"/>
  <c r="P204" i="19" s="1"/>
  <c r="K224" i="19"/>
  <c r="L224" i="19" s="1"/>
  <c r="N224" i="19" s="1"/>
  <c r="O224" i="19" s="1"/>
  <c r="P224" i="19" s="1"/>
  <c r="K248" i="19"/>
  <c r="L248" i="19" s="1"/>
  <c r="N248" i="19" s="1"/>
  <c r="O248" i="19" s="1"/>
  <c r="P248" i="19" s="1"/>
  <c r="K206" i="19"/>
  <c r="L206" i="19" s="1"/>
  <c r="N206" i="19" s="1"/>
  <c r="O206" i="19" s="1"/>
  <c r="P206" i="19" s="1"/>
  <c r="K232" i="19"/>
  <c r="L232" i="19" s="1"/>
  <c r="N232" i="19" s="1"/>
  <c r="O232" i="19" s="1"/>
  <c r="P232" i="19" s="1"/>
  <c r="K244" i="19"/>
  <c r="L244" i="19" s="1"/>
  <c r="N244" i="19" s="1"/>
  <c r="O244" i="19" s="1"/>
  <c r="P244" i="19" s="1"/>
  <c r="K211" i="19"/>
  <c r="L211" i="19" s="1"/>
  <c r="N211" i="19" s="1"/>
  <c r="O211" i="19" s="1"/>
  <c r="P211" i="19" s="1"/>
  <c r="K202" i="19"/>
  <c r="L202" i="19" s="1"/>
  <c r="N202" i="19" s="1"/>
  <c r="O202" i="19" s="1"/>
  <c r="P202" i="19" s="1"/>
  <c r="K197" i="19"/>
  <c r="L197" i="19" s="1"/>
  <c r="N197" i="19" s="1"/>
  <c r="O197" i="19" s="1"/>
  <c r="P197" i="19" s="1"/>
  <c r="K228" i="19"/>
  <c r="L228" i="19" s="1"/>
  <c r="N228" i="19" s="1"/>
  <c r="O228" i="19" s="1"/>
  <c r="P228" i="19" s="1"/>
  <c r="K243" i="19"/>
  <c r="L243" i="19" s="1"/>
  <c r="N243" i="19" s="1"/>
  <c r="O243" i="19" s="1"/>
  <c r="P243" i="19" s="1"/>
  <c r="K218" i="19"/>
  <c r="L218" i="19" s="1"/>
  <c r="N218" i="19" s="1"/>
  <c r="O218" i="19" s="1"/>
  <c r="P218" i="19" s="1"/>
  <c r="K198" i="19"/>
  <c r="L198" i="19" s="1"/>
  <c r="N198" i="19" s="1"/>
  <c r="O198" i="19" s="1"/>
  <c r="P198" i="19" s="1"/>
  <c r="K196" i="19"/>
  <c r="L196" i="19" s="1"/>
  <c r="N196" i="19" s="1"/>
  <c r="O196" i="19" s="1"/>
  <c r="P196" i="19" s="1"/>
  <c r="K222" i="19"/>
  <c r="L222" i="19" s="1"/>
  <c r="N222" i="19" s="1"/>
  <c r="O222" i="19" s="1"/>
  <c r="P222" i="19" s="1"/>
  <c r="K233" i="19"/>
  <c r="L233" i="19" s="1"/>
  <c r="N233" i="19" s="1"/>
  <c r="O233" i="19" s="1"/>
  <c r="P233" i="19" s="1"/>
  <c r="K205" i="19"/>
  <c r="L205" i="19" s="1"/>
  <c r="N205" i="19" s="1"/>
  <c r="O205" i="19" s="1"/>
  <c r="P205" i="19" s="1"/>
  <c r="K239" i="19"/>
  <c r="L239" i="19" s="1"/>
  <c r="N239" i="19" s="1"/>
  <c r="O239" i="19" s="1"/>
  <c r="P239" i="19" s="1"/>
  <c r="K219" i="19"/>
  <c r="L219" i="19" s="1"/>
  <c r="N219" i="19" s="1"/>
  <c r="O219" i="19" s="1"/>
  <c r="P219" i="19" s="1"/>
  <c r="K250" i="19"/>
  <c r="L250" i="19" s="1"/>
  <c r="N250" i="19" s="1"/>
  <c r="O250" i="19" s="1"/>
  <c r="P250" i="19" s="1"/>
  <c r="K229" i="19"/>
  <c r="L229" i="19" s="1"/>
  <c r="N229" i="19" s="1"/>
  <c r="O229" i="19" s="1"/>
  <c r="P229" i="19" s="1"/>
  <c r="K255" i="19"/>
  <c r="L255" i="19" s="1"/>
  <c r="N255" i="19" s="1"/>
  <c r="O255" i="19" s="1"/>
  <c r="P255" i="19" s="1"/>
  <c r="K254" i="19"/>
  <c r="L254" i="19" s="1"/>
  <c r="N254" i="19" s="1"/>
  <c r="O254" i="19" s="1"/>
  <c r="P254" i="19" s="1"/>
  <c r="K216" i="19"/>
  <c r="L216" i="19" s="1"/>
  <c r="N216" i="19" s="1"/>
  <c r="O216" i="19" s="1"/>
  <c r="P216" i="19" s="1"/>
  <c r="K210" i="19"/>
  <c r="L210" i="19" s="1"/>
  <c r="N210" i="19" s="1"/>
  <c r="O210" i="19" s="1"/>
  <c r="P210" i="19" s="1"/>
  <c r="K231" i="19"/>
  <c r="L231" i="19" s="1"/>
  <c r="N231" i="19" s="1"/>
  <c r="O231" i="19" s="1"/>
  <c r="P231" i="19" s="1"/>
  <c r="K249" i="19"/>
  <c r="L249" i="19" s="1"/>
  <c r="N249" i="19" s="1"/>
  <c r="O249" i="19" s="1"/>
  <c r="P249" i="19" s="1"/>
  <c r="K240" i="19"/>
  <c r="L240" i="19" s="1"/>
  <c r="N240" i="19" s="1"/>
  <c r="O240" i="19" s="1"/>
  <c r="P240" i="19" s="1"/>
  <c r="K207" i="19"/>
  <c r="L207" i="19" s="1"/>
  <c r="N207" i="19" s="1"/>
  <c r="O207" i="19" s="1"/>
  <c r="P207" i="19" s="1"/>
  <c r="K214" i="19"/>
  <c r="L214" i="19" s="1"/>
  <c r="N214" i="19" s="1"/>
  <c r="O214" i="19" s="1"/>
  <c r="P214" i="19" s="1"/>
  <c r="K236" i="19"/>
  <c r="L236" i="19" s="1"/>
  <c r="N236" i="19" s="1"/>
  <c r="O236" i="19" s="1"/>
  <c r="P236" i="19" s="1"/>
  <c r="K252" i="19"/>
  <c r="L252" i="19" s="1"/>
  <c r="N252" i="19" s="1"/>
  <c r="O252" i="19" s="1"/>
  <c r="P252" i="19" s="1"/>
  <c r="K225" i="19"/>
  <c r="L225" i="19" s="1"/>
  <c r="N225" i="19" s="1"/>
  <c r="O225" i="19" s="1"/>
  <c r="P225" i="19" s="1"/>
  <c r="K201" i="19"/>
  <c r="L201" i="19" s="1"/>
  <c r="N201" i="19" s="1"/>
  <c r="O201" i="19" s="1"/>
  <c r="P201" i="19" s="1"/>
  <c r="K237" i="19"/>
  <c r="L237" i="19" s="1"/>
  <c r="N237" i="19" s="1"/>
  <c r="O237" i="19" s="1"/>
  <c r="P237" i="19" s="1"/>
  <c r="K215" i="19"/>
  <c r="L215" i="19" s="1"/>
  <c r="N215" i="19" s="1"/>
  <c r="O215" i="19" s="1"/>
  <c r="P215" i="19" s="1"/>
  <c r="K230" i="19"/>
  <c r="L230" i="19" s="1"/>
  <c r="N230" i="19" s="1"/>
  <c r="O230" i="19" s="1"/>
  <c r="P230" i="19" s="1"/>
  <c r="K209" i="19"/>
  <c r="L209" i="19" s="1"/>
  <c r="N209" i="19" s="1"/>
  <c r="O209" i="19" s="1"/>
  <c r="P209" i="19" s="1"/>
  <c r="K253" i="19"/>
  <c r="L253" i="19" s="1"/>
  <c r="N253" i="19" s="1"/>
  <c r="O253" i="19" s="1"/>
  <c r="P253" i="19" s="1"/>
  <c r="K203" i="19"/>
  <c r="L203" i="19" s="1"/>
  <c r="N203" i="19" s="1"/>
  <c r="O203" i="19" s="1"/>
  <c r="P203" i="19" s="1"/>
  <c r="K251" i="19"/>
  <c r="L251" i="19" s="1"/>
  <c r="N251" i="19" s="1"/>
  <c r="O251" i="19" s="1"/>
  <c r="P251" i="19" s="1"/>
  <c r="K247" i="19"/>
  <c r="L247" i="19" s="1"/>
  <c r="N247" i="19" s="1"/>
  <c r="O247" i="19" s="1"/>
  <c r="P247" i="19" s="1"/>
  <c r="K238" i="19"/>
  <c r="L238" i="19" s="1"/>
  <c r="N238" i="19" s="1"/>
  <c r="O238" i="19" s="1"/>
  <c r="P238" i="19" s="1"/>
  <c r="K226" i="19"/>
  <c r="L226" i="19" s="1"/>
  <c r="N226" i="19" s="1"/>
  <c r="O226" i="19" s="1"/>
  <c r="P226" i="19" s="1"/>
  <c r="K217" i="19"/>
  <c r="L217" i="19" s="1"/>
  <c r="N217" i="19" s="1"/>
  <c r="O217" i="19" s="1"/>
  <c r="P217" i="19" s="1"/>
  <c r="K242" i="19"/>
  <c r="L242" i="19" s="1"/>
  <c r="N242" i="19" s="1"/>
  <c r="O242" i="19" s="1"/>
  <c r="P242" i="19" s="1"/>
  <c r="K246" i="19"/>
  <c r="L246" i="19" s="1"/>
  <c r="N246" i="19" s="1"/>
  <c r="O246" i="19" s="1"/>
  <c r="P246" i="19" s="1"/>
  <c r="K234" i="19"/>
  <c r="L234" i="19" s="1"/>
  <c r="N234" i="19" s="1"/>
  <c r="O234" i="19" s="1"/>
  <c r="P234" i="19" s="1"/>
  <c r="K235" i="19"/>
  <c r="L235" i="19" s="1"/>
  <c r="N235" i="19" s="1"/>
  <c r="O235" i="19" s="1"/>
  <c r="P235" i="19" s="1"/>
  <c r="K213" i="19"/>
  <c r="L213" i="19" s="1"/>
  <c r="N213" i="19" s="1"/>
  <c r="O213" i="19" s="1"/>
  <c r="P213" i="19" s="1"/>
  <c r="K199" i="19"/>
  <c r="L199" i="19" s="1"/>
  <c r="N199" i="19" s="1"/>
  <c r="O199" i="19" s="1"/>
  <c r="P199" i="19" s="1"/>
  <c r="K375" i="19"/>
  <c r="L375" i="19" s="1"/>
  <c r="N375" i="19" s="1"/>
  <c r="O375" i="19" s="1"/>
  <c r="P375" i="19" s="1"/>
  <c r="K328" i="19"/>
  <c r="L328" i="19" s="1"/>
  <c r="N328" i="19" s="1"/>
  <c r="O328" i="19" s="1"/>
  <c r="P328" i="19" s="1"/>
  <c r="K344" i="19"/>
  <c r="L344" i="19" s="1"/>
  <c r="N344" i="19" s="1"/>
  <c r="O344" i="19" s="1"/>
  <c r="P344" i="19" s="1"/>
  <c r="K373" i="19"/>
  <c r="L373" i="19" s="1"/>
  <c r="N373" i="19" s="1"/>
  <c r="O373" i="19" s="1"/>
  <c r="P373" i="19" s="1"/>
  <c r="K362" i="19"/>
  <c r="L362" i="19" s="1"/>
  <c r="N362" i="19" s="1"/>
  <c r="O362" i="19" s="1"/>
  <c r="P362" i="19" s="1"/>
  <c r="K363" i="19"/>
  <c r="L363" i="19" s="1"/>
  <c r="N363" i="19" s="1"/>
  <c r="O363" i="19" s="1"/>
  <c r="P363" i="19" s="1"/>
  <c r="K346" i="19"/>
  <c r="L346" i="19" s="1"/>
  <c r="N346" i="19" s="1"/>
  <c r="O346" i="19" s="1"/>
  <c r="P346" i="19" s="1"/>
  <c r="K366" i="19"/>
  <c r="L366" i="19" s="1"/>
  <c r="N366" i="19" s="1"/>
  <c r="O366" i="19" s="1"/>
  <c r="P366" i="19" s="1"/>
  <c r="K359" i="19"/>
  <c r="L359" i="19" s="1"/>
  <c r="N359" i="19" s="1"/>
  <c r="O359" i="19" s="1"/>
  <c r="P359" i="19" s="1"/>
  <c r="K356" i="19"/>
  <c r="L356" i="19" s="1"/>
  <c r="N356" i="19" s="1"/>
  <c r="O356" i="19" s="1"/>
  <c r="P356" i="19" s="1"/>
  <c r="K357" i="19"/>
  <c r="L357" i="19" s="1"/>
  <c r="N357" i="19" s="1"/>
  <c r="O357" i="19" s="1"/>
  <c r="P357" i="19" s="1"/>
  <c r="K355" i="19"/>
  <c r="L355" i="19" s="1"/>
  <c r="N355" i="19" s="1"/>
  <c r="O355" i="19" s="1"/>
  <c r="P355" i="19" s="1"/>
  <c r="K347" i="19"/>
  <c r="L347" i="19" s="1"/>
  <c r="N347" i="19" s="1"/>
  <c r="O347" i="19" s="1"/>
  <c r="P347" i="19" s="1"/>
  <c r="K329" i="19"/>
  <c r="L329" i="19" s="1"/>
  <c r="N329" i="19" s="1"/>
  <c r="O329" i="19" s="1"/>
  <c r="P329" i="19" s="1"/>
  <c r="K325" i="19"/>
  <c r="L325" i="19" s="1"/>
  <c r="N325" i="19" s="1"/>
  <c r="O325" i="19" s="1"/>
  <c r="P325" i="19" s="1"/>
  <c r="K370" i="19"/>
  <c r="L370" i="19" s="1"/>
  <c r="N370" i="19" s="1"/>
  <c r="O370" i="19" s="1"/>
  <c r="P370" i="19" s="1"/>
  <c r="K382" i="19"/>
  <c r="L382" i="19" s="1"/>
  <c r="N382" i="19" s="1"/>
  <c r="O382" i="19" s="1"/>
  <c r="P382" i="19" s="1"/>
  <c r="K342" i="19"/>
  <c r="L342" i="19" s="1"/>
  <c r="N342" i="19" s="1"/>
  <c r="O342" i="19" s="1"/>
  <c r="P342" i="19" s="1"/>
  <c r="K364" i="19"/>
  <c r="L364" i="19" s="1"/>
  <c r="N364" i="19" s="1"/>
  <c r="O364" i="19" s="1"/>
  <c r="P364" i="19" s="1"/>
  <c r="K340" i="19"/>
  <c r="L340" i="19" s="1"/>
  <c r="N340" i="19" s="1"/>
  <c r="O340" i="19" s="1"/>
  <c r="P340" i="19" s="1"/>
  <c r="K369" i="19"/>
  <c r="L369" i="19" s="1"/>
  <c r="N369" i="19" s="1"/>
  <c r="O369" i="19" s="1"/>
  <c r="P369" i="19" s="1"/>
  <c r="K333" i="19"/>
  <c r="L333" i="19" s="1"/>
  <c r="N333" i="19" s="1"/>
  <c r="O333" i="19" s="1"/>
  <c r="P333" i="19" s="1"/>
  <c r="K327" i="19"/>
  <c r="L327" i="19" s="1"/>
  <c r="N327" i="19" s="1"/>
  <c r="O327" i="19" s="1"/>
  <c r="P327" i="19" s="1"/>
  <c r="K374" i="19"/>
  <c r="L374" i="19" s="1"/>
  <c r="N374" i="19" s="1"/>
  <c r="O374" i="19" s="1"/>
  <c r="P374" i="19" s="1"/>
  <c r="K380" i="19"/>
  <c r="L380" i="19" s="1"/>
  <c r="N380" i="19" s="1"/>
  <c r="O380" i="19" s="1"/>
  <c r="P380" i="19" s="1"/>
  <c r="K331" i="19"/>
  <c r="L331" i="19" s="1"/>
  <c r="N331" i="19" s="1"/>
  <c r="O331" i="19" s="1"/>
  <c r="P331" i="19" s="1"/>
  <c r="K343" i="19"/>
  <c r="L343" i="19" s="1"/>
  <c r="N343" i="19" s="1"/>
  <c r="O343" i="19" s="1"/>
  <c r="P343" i="19" s="1"/>
  <c r="K345" i="19"/>
  <c r="L345" i="19" s="1"/>
  <c r="N345" i="19" s="1"/>
  <c r="O345" i="19" s="1"/>
  <c r="P345" i="19" s="1"/>
  <c r="K335" i="19"/>
  <c r="L335" i="19" s="1"/>
  <c r="N335" i="19" s="1"/>
  <c r="O335" i="19" s="1"/>
  <c r="P335" i="19" s="1"/>
  <c r="K360" i="19"/>
  <c r="L360" i="19" s="1"/>
  <c r="N360" i="19" s="1"/>
  <c r="O360" i="19" s="1"/>
  <c r="P360" i="19" s="1"/>
  <c r="K339" i="19"/>
  <c r="L339" i="19" s="1"/>
  <c r="N339" i="19" s="1"/>
  <c r="O339" i="19" s="1"/>
  <c r="P339" i="19" s="1"/>
  <c r="K334" i="19"/>
  <c r="L334" i="19" s="1"/>
  <c r="N334" i="19" s="1"/>
  <c r="O334" i="19" s="1"/>
  <c r="P334" i="19" s="1"/>
  <c r="K371" i="19"/>
  <c r="L371" i="19" s="1"/>
  <c r="N371" i="19" s="1"/>
  <c r="O371" i="19" s="1"/>
  <c r="P371" i="19" s="1"/>
  <c r="K352" i="19"/>
  <c r="L352" i="19" s="1"/>
  <c r="N352" i="19" s="1"/>
  <c r="O352" i="19" s="1"/>
  <c r="P352" i="19" s="1"/>
  <c r="K358" i="19"/>
  <c r="L358" i="19" s="1"/>
  <c r="N358" i="19" s="1"/>
  <c r="O358" i="19" s="1"/>
  <c r="P358" i="19" s="1"/>
  <c r="K348" i="19"/>
  <c r="L348" i="19" s="1"/>
  <c r="N348" i="19" s="1"/>
  <c r="O348" i="19" s="1"/>
  <c r="P348" i="19" s="1"/>
  <c r="K383" i="19"/>
  <c r="L383" i="19" s="1"/>
  <c r="N383" i="19" s="1"/>
  <c r="O383" i="19" s="1"/>
  <c r="P383" i="19" s="1"/>
  <c r="K381" i="19"/>
  <c r="L381" i="19" s="1"/>
  <c r="N381" i="19" s="1"/>
  <c r="O381" i="19" s="1"/>
  <c r="P381" i="19" s="1"/>
  <c r="K353" i="19"/>
  <c r="L353" i="19" s="1"/>
  <c r="N353" i="19" s="1"/>
  <c r="O353" i="19" s="1"/>
  <c r="P353" i="19" s="1"/>
  <c r="K354" i="19"/>
  <c r="L354" i="19" s="1"/>
  <c r="N354" i="19" s="1"/>
  <c r="O354" i="19" s="1"/>
  <c r="P354" i="19" s="1"/>
  <c r="K350" i="19"/>
  <c r="L350" i="19" s="1"/>
  <c r="N350" i="19" s="1"/>
  <c r="O350" i="19" s="1"/>
  <c r="P350" i="19" s="1"/>
  <c r="K376" i="19"/>
  <c r="L376" i="19" s="1"/>
  <c r="N376" i="19" s="1"/>
  <c r="O376" i="19" s="1"/>
  <c r="P376" i="19" s="1"/>
  <c r="K385" i="19"/>
  <c r="L385" i="19" s="1"/>
  <c r="N385" i="19" s="1"/>
  <c r="O385" i="19" s="1"/>
  <c r="P385" i="19" s="1"/>
  <c r="K351" i="19"/>
  <c r="L351" i="19" s="1"/>
  <c r="N351" i="19" s="1"/>
  <c r="O351" i="19" s="1"/>
  <c r="P351" i="19" s="1"/>
  <c r="K378" i="19"/>
  <c r="L378" i="19" s="1"/>
  <c r="N378" i="19" s="1"/>
  <c r="O378" i="19" s="1"/>
  <c r="P378" i="19" s="1"/>
  <c r="K372" i="19"/>
  <c r="L372" i="19" s="1"/>
  <c r="N372" i="19" s="1"/>
  <c r="O372" i="19" s="1"/>
  <c r="P372" i="19" s="1"/>
  <c r="K368" i="19"/>
  <c r="L368" i="19" s="1"/>
  <c r="N368" i="19" s="1"/>
  <c r="O368" i="19" s="1"/>
  <c r="P368" i="19" s="1"/>
  <c r="K330" i="19"/>
  <c r="L330" i="19" s="1"/>
  <c r="N330" i="19" s="1"/>
  <c r="O330" i="19" s="1"/>
  <c r="P330" i="19" s="1"/>
  <c r="K377" i="19"/>
  <c r="L377" i="19" s="1"/>
  <c r="N377" i="19" s="1"/>
  <c r="O377" i="19" s="1"/>
  <c r="P377" i="19" s="1"/>
  <c r="K365" i="19"/>
  <c r="L365" i="19" s="1"/>
  <c r="N365" i="19" s="1"/>
  <c r="O365" i="19" s="1"/>
  <c r="P365" i="19" s="1"/>
  <c r="K349" i="19"/>
  <c r="L349" i="19" s="1"/>
  <c r="N349" i="19" s="1"/>
  <c r="O349" i="19" s="1"/>
  <c r="P349" i="19" s="1"/>
  <c r="K361" i="19"/>
  <c r="L361" i="19" s="1"/>
  <c r="N361" i="19" s="1"/>
  <c r="O361" i="19" s="1"/>
  <c r="P361" i="19" s="1"/>
  <c r="K326" i="19"/>
  <c r="L326" i="19" s="1"/>
  <c r="N326" i="19" s="1"/>
  <c r="O326" i="19" s="1"/>
  <c r="P326" i="19" s="1"/>
  <c r="K338" i="19"/>
  <c r="L338" i="19" s="1"/>
  <c r="N338" i="19" s="1"/>
  <c r="O338" i="19" s="1"/>
  <c r="P338" i="19" s="1"/>
  <c r="K367" i="19"/>
  <c r="L367" i="19" s="1"/>
  <c r="N367" i="19" s="1"/>
  <c r="O367" i="19" s="1"/>
  <c r="P367" i="19" s="1"/>
  <c r="K384" i="19"/>
  <c r="L384" i="19" s="1"/>
  <c r="N384" i="19" s="1"/>
  <c r="O384" i="19" s="1"/>
  <c r="P384" i="19" s="1"/>
  <c r="K337" i="19"/>
  <c r="L337" i="19" s="1"/>
  <c r="N337" i="19" s="1"/>
  <c r="O337" i="19" s="1"/>
  <c r="P337" i="19" s="1"/>
  <c r="K336" i="19"/>
  <c r="L336" i="19" s="1"/>
  <c r="N336" i="19" s="1"/>
  <c r="O336" i="19" s="1"/>
  <c r="P336" i="19" s="1"/>
  <c r="K341" i="19"/>
  <c r="L341" i="19" s="1"/>
  <c r="N341" i="19" s="1"/>
  <c r="O341" i="19" s="1"/>
  <c r="P341" i="19" s="1"/>
  <c r="K379" i="19"/>
  <c r="L379" i="19" s="1"/>
  <c r="N379" i="19" s="1"/>
  <c r="O379" i="19" s="1"/>
  <c r="P379" i="19" s="1"/>
  <c r="K332" i="19"/>
  <c r="L332" i="19" s="1"/>
  <c r="N332" i="19" s="1"/>
  <c r="O332" i="19" s="1"/>
  <c r="P332" i="19" s="1"/>
  <c r="K393" i="19"/>
  <c r="L393" i="19" s="1"/>
  <c r="N393" i="19" s="1"/>
  <c r="O393" i="19" s="1"/>
  <c r="P393" i="19" s="1"/>
  <c r="K438" i="19"/>
  <c r="L438" i="19" s="1"/>
  <c r="N438" i="19" s="1"/>
  <c r="O438" i="19" s="1"/>
  <c r="P438" i="19" s="1"/>
  <c r="K425" i="19"/>
  <c r="L425" i="19" s="1"/>
  <c r="N425" i="19" s="1"/>
  <c r="O425" i="19" s="1"/>
  <c r="P425" i="19" s="1"/>
  <c r="K388" i="19"/>
  <c r="L388" i="19" s="1"/>
  <c r="N388" i="19" s="1"/>
  <c r="O388" i="19" s="1"/>
  <c r="P388" i="19" s="1"/>
  <c r="K434" i="19"/>
  <c r="L434" i="19" s="1"/>
  <c r="N434" i="19" s="1"/>
  <c r="O434" i="19" s="1"/>
  <c r="P434" i="19" s="1"/>
  <c r="K412" i="19"/>
  <c r="L412" i="19" s="1"/>
  <c r="N412" i="19" s="1"/>
  <c r="O412" i="19" s="1"/>
  <c r="P412" i="19" s="1"/>
  <c r="K391" i="19"/>
  <c r="L391" i="19" s="1"/>
  <c r="N391" i="19" s="1"/>
  <c r="O391" i="19" s="1"/>
  <c r="P391" i="19" s="1"/>
  <c r="K437" i="19"/>
  <c r="L437" i="19" s="1"/>
  <c r="N437" i="19" s="1"/>
  <c r="O437" i="19" s="1"/>
  <c r="P437" i="19" s="1"/>
  <c r="K422" i="19"/>
  <c r="L422" i="19" s="1"/>
  <c r="N422" i="19" s="1"/>
  <c r="O422" i="19" s="1"/>
  <c r="P422" i="19" s="1"/>
  <c r="K413" i="19"/>
  <c r="L413" i="19" s="1"/>
  <c r="N413" i="19" s="1"/>
  <c r="O413" i="19" s="1"/>
  <c r="P413" i="19" s="1"/>
  <c r="K396" i="19"/>
  <c r="L396" i="19" s="1"/>
  <c r="N396" i="19" s="1"/>
  <c r="O396" i="19" s="1"/>
  <c r="P396" i="19" s="1"/>
  <c r="K427" i="19"/>
  <c r="L427" i="19" s="1"/>
  <c r="N427" i="19" s="1"/>
  <c r="O427" i="19" s="1"/>
  <c r="P427" i="19" s="1"/>
  <c r="K418" i="19"/>
  <c r="L418" i="19" s="1"/>
  <c r="N418" i="19" s="1"/>
  <c r="O418" i="19" s="1"/>
  <c r="P418" i="19" s="1"/>
  <c r="K428" i="19"/>
  <c r="L428" i="19" s="1"/>
  <c r="N428" i="19" s="1"/>
  <c r="O428" i="19" s="1"/>
  <c r="P428" i="19" s="1"/>
  <c r="K401" i="19"/>
  <c r="L401" i="19" s="1"/>
  <c r="N401" i="19" s="1"/>
  <c r="O401" i="19" s="1"/>
  <c r="P401" i="19" s="1"/>
  <c r="K423" i="19"/>
  <c r="L423" i="19" s="1"/>
  <c r="N423" i="19" s="1"/>
  <c r="O423" i="19" s="1"/>
  <c r="P423" i="19" s="1"/>
  <c r="K386" i="19"/>
  <c r="L386" i="19" s="1"/>
  <c r="N386" i="19" s="1"/>
  <c r="O386" i="19" s="1"/>
  <c r="P386" i="19" s="1"/>
  <c r="K435" i="19"/>
  <c r="L435" i="19" s="1"/>
  <c r="N435" i="19" s="1"/>
  <c r="O435" i="19" s="1"/>
  <c r="P435" i="19" s="1"/>
  <c r="K394" i="19"/>
  <c r="L394" i="19" s="1"/>
  <c r="N394" i="19" s="1"/>
  <c r="O394" i="19" s="1"/>
  <c r="P394" i="19" s="1"/>
  <c r="K407" i="19"/>
  <c r="L407" i="19" s="1"/>
  <c r="N407" i="19" s="1"/>
  <c r="O407" i="19" s="1"/>
  <c r="P407" i="19" s="1"/>
  <c r="K389" i="19"/>
  <c r="L389" i="19" s="1"/>
  <c r="N389" i="19" s="1"/>
  <c r="O389" i="19" s="1"/>
  <c r="P389" i="19" s="1"/>
  <c r="K410" i="19"/>
  <c r="L410" i="19" s="1"/>
  <c r="N410" i="19" s="1"/>
  <c r="O410" i="19" s="1"/>
  <c r="P410" i="19" s="1"/>
  <c r="K398" i="19"/>
  <c r="L398" i="19" s="1"/>
  <c r="N398" i="19" s="1"/>
  <c r="O398" i="19" s="1"/>
  <c r="P398" i="19" s="1"/>
  <c r="K431" i="19"/>
  <c r="L431" i="19" s="1"/>
  <c r="N431" i="19" s="1"/>
  <c r="O431" i="19" s="1"/>
  <c r="P431" i="19" s="1"/>
  <c r="K408" i="19"/>
  <c r="L408" i="19" s="1"/>
  <c r="N408" i="19" s="1"/>
  <c r="O408" i="19" s="1"/>
  <c r="P408" i="19" s="1"/>
  <c r="K443" i="19"/>
  <c r="L443" i="19" s="1"/>
  <c r="N443" i="19" s="1"/>
  <c r="O443" i="19" s="1"/>
  <c r="P443" i="19" s="1"/>
  <c r="K444" i="19"/>
  <c r="L444" i="19" s="1"/>
  <c r="N444" i="19" s="1"/>
  <c r="O444" i="19" s="1"/>
  <c r="P444" i="19" s="1"/>
  <c r="K406" i="19"/>
  <c r="L406" i="19" s="1"/>
  <c r="N406" i="19" s="1"/>
  <c r="O406" i="19" s="1"/>
  <c r="P406" i="19" s="1"/>
  <c r="K387" i="19"/>
  <c r="L387" i="19" s="1"/>
  <c r="N387" i="19" s="1"/>
  <c r="O387" i="19" s="1"/>
  <c r="P387" i="19" s="1"/>
  <c r="K441" i="19"/>
  <c r="L441" i="19" s="1"/>
  <c r="N441" i="19" s="1"/>
  <c r="O441" i="19" s="1"/>
  <c r="P441" i="19" s="1"/>
  <c r="K402" i="19"/>
  <c r="L402" i="19" s="1"/>
  <c r="N402" i="19" s="1"/>
  <c r="O402" i="19" s="1"/>
  <c r="P402" i="19" s="1"/>
  <c r="K439" i="19"/>
  <c r="L439" i="19" s="1"/>
  <c r="N439" i="19" s="1"/>
  <c r="O439" i="19" s="1"/>
  <c r="P439" i="19" s="1"/>
  <c r="K395" i="19"/>
  <c r="L395" i="19" s="1"/>
  <c r="N395" i="19" s="1"/>
  <c r="O395" i="19" s="1"/>
  <c r="P395" i="19" s="1"/>
  <c r="K399" i="19"/>
  <c r="L399" i="19" s="1"/>
  <c r="N399" i="19" s="1"/>
  <c r="O399" i="19" s="1"/>
  <c r="P399" i="19" s="1"/>
  <c r="K409" i="19"/>
  <c r="L409" i="19" s="1"/>
  <c r="N409" i="19" s="1"/>
  <c r="O409" i="19" s="1"/>
  <c r="P409" i="19" s="1"/>
  <c r="K397" i="19"/>
  <c r="L397" i="19" s="1"/>
  <c r="N397" i="19" s="1"/>
  <c r="O397" i="19" s="1"/>
  <c r="P397" i="19" s="1"/>
  <c r="K403" i="19"/>
  <c r="L403" i="19" s="1"/>
  <c r="N403" i="19" s="1"/>
  <c r="O403" i="19" s="1"/>
  <c r="P403" i="19" s="1"/>
  <c r="K424" i="19"/>
  <c r="L424" i="19" s="1"/>
  <c r="N424" i="19" s="1"/>
  <c r="O424" i="19" s="1"/>
  <c r="P424" i="19" s="1"/>
  <c r="K392" i="19"/>
  <c r="L392" i="19" s="1"/>
  <c r="N392" i="19" s="1"/>
  <c r="O392" i="19" s="1"/>
  <c r="P392" i="19" s="1"/>
  <c r="K442" i="19"/>
  <c r="L442" i="19" s="1"/>
  <c r="N442" i="19" s="1"/>
  <c r="O442" i="19" s="1"/>
  <c r="P442" i="19" s="1"/>
  <c r="K415" i="19"/>
  <c r="L415" i="19" s="1"/>
  <c r="N415" i="19" s="1"/>
  <c r="O415" i="19" s="1"/>
  <c r="P415" i="19" s="1"/>
  <c r="K421" i="19"/>
  <c r="L421" i="19" s="1"/>
  <c r="N421" i="19" s="1"/>
  <c r="O421" i="19" s="1"/>
  <c r="P421" i="19" s="1"/>
  <c r="K405" i="19"/>
  <c r="L405" i="19" s="1"/>
  <c r="N405" i="19" s="1"/>
  <c r="O405" i="19" s="1"/>
  <c r="P405" i="19" s="1"/>
  <c r="K429" i="19"/>
  <c r="L429" i="19" s="1"/>
  <c r="N429" i="19" s="1"/>
  <c r="O429" i="19" s="1"/>
  <c r="P429" i="19" s="1"/>
  <c r="K440" i="19"/>
  <c r="L440" i="19" s="1"/>
  <c r="N440" i="19" s="1"/>
  <c r="O440" i="19" s="1"/>
  <c r="P440" i="19" s="1"/>
  <c r="K390" i="19"/>
  <c r="L390" i="19" s="1"/>
  <c r="N390" i="19" s="1"/>
  <c r="O390" i="19" s="1"/>
  <c r="P390" i="19" s="1"/>
  <c r="K416" i="19"/>
  <c r="L416" i="19" s="1"/>
  <c r="N416" i="19" s="1"/>
  <c r="O416" i="19" s="1"/>
  <c r="P416" i="19" s="1"/>
  <c r="K411" i="19"/>
  <c r="L411" i="19" s="1"/>
  <c r="N411" i="19" s="1"/>
  <c r="O411" i="19" s="1"/>
  <c r="P411" i="19" s="1"/>
  <c r="K419" i="19"/>
  <c r="L419" i="19" s="1"/>
  <c r="N419" i="19" s="1"/>
  <c r="O419" i="19" s="1"/>
  <c r="P419" i="19" s="1"/>
  <c r="K436" i="19"/>
  <c r="L436" i="19" s="1"/>
  <c r="N436" i="19" s="1"/>
  <c r="O436" i="19" s="1"/>
  <c r="P436" i="19" s="1"/>
  <c r="K400" i="19"/>
  <c r="L400" i="19" s="1"/>
  <c r="N400" i="19" s="1"/>
  <c r="O400" i="19" s="1"/>
  <c r="P400" i="19" s="1"/>
  <c r="K420" i="19"/>
  <c r="L420" i="19" s="1"/>
  <c r="N420" i="19" s="1"/>
  <c r="O420" i="19" s="1"/>
  <c r="P420" i="19" s="1"/>
  <c r="K414" i="19"/>
  <c r="L414" i="19" s="1"/>
  <c r="N414" i="19" s="1"/>
  <c r="O414" i="19" s="1"/>
  <c r="P414" i="19" s="1"/>
  <c r="K430" i="19"/>
  <c r="L430" i="19" s="1"/>
  <c r="N430" i="19" s="1"/>
  <c r="O430" i="19" s="1"/>
  <c r="P430" i="19" s="1"/>
  <c r="K433" i="19"/>
  <c r="L433" i="19" s="1"/>
  <c r="N433" i="19" s="1"/>
  <c r="O433" i="19" s="1"/>
  <c r="P433" i="19" s="1"/>
  <c r="K426" i="19"/>
  <c r="L426" i="19" s="1"/>
  <c r="N426" i="19" s="1"/>
  <c r="O426" i="19" s="1"/>
  <c r="P426" i="19" s="1"/>
  <c r="K445" i="19"/>
  <c r="L445" i="19" s="1"/>
  <c r="N445" i="19" s="1"/>
  <c r="O445" i="19" s="1"/>
  <c r="P445" i="19" s="1"/>
  <c r="K432" i="19"/>
  <c r="L432" i="19" s="1"/>
  <c r="N432" i="19" s="1"/>
  <c r="O432" i="19" s="1"/>
  <c r="P432" i="19" s="1"/>
  <c r="K417" i="19"/>
  <c r="L417" i="19" s="1"/>
  <c r="N417" i="19" s="1"/>
  <c r="O417" i="19" s="1"/>
  <c r="P417" i="19" s="1"/>
  <c r="K404" i="19"/>
  <c r="L404" i="19" s="1"/>
  <c r="N404" i="19" s="1"/>
  <c r="O404" i="19" s="1"/>
  <c r="P404" i="19" s="1"/>
  <c r="K452" i="19"/>
  <c r="L452" i="19" s="1"/>
  <c r="N452" i="19" s="1"/>
  <c r="O452" i="19" s="1"/>
  <c r="P452" i="19" s="1"/>
  <c r="K484" i="19"/>
  <c r="L484" i="19" s="1"/>
  <c r="N484" i="19" s="1"/>
  <c r="O484" i="19" s="1"/>
  <c r="P484" i="19" s="1"/>
  <c r="K489" i="19"/>
  <c r="L489" i="19" s="1"/>
  <c r="N489" i="19" s="1"/>
  <c r="O489" i="19" s="1"/>
  <c r="P489" i="19" s="1"/>
  <c r="K451" i="19"/>
  <c r="L451" i="19" s="1"/>
  <c r="N451" i="19" s="1"/>
  <c r="O451" i="19" s="1"/>
  <c r="P451" i="19" s="1"/>
  <c r="K472" i="19"/>
  <c r="L472" i="19" s="1"/>
  <c r="N472" i="19" s="1"/>
  <c r="O472" i="19" s="1"/>
  <c r="P472" i="19" s="1"/>
  <c r="K476" i="19"/>
  <c r="L476" i="19" s="1"/>
  <c r="N476" i="19" s="1"/>
  <c r="O476" i="19" s="1"/>
  <c r="P476" i="19" s="1"/>
  <c r="K480" i="19"/>
  <c r="L480" i="19" s="1"/>
  <c r="N480" i="19" s="1"/>
  <c r="O480" i="19" s="1"/>
  <c r="P480" i="19" s="1"/>
  <c r="K495" i="19"/>
  <c r="L495" i="19" s="1"/>
  <c r="N495" i="19" s="1"/>
  <c r="O495" i="19" s="1"/>
  <c r="P495" i="19" s="1"/>
  <c r="K460" i="19"/>
  <c r="L460" i="19" s="1"/>
  <c r="N460" i="19" s="1"/>
  <c r="O460" i="19" s="1"/>
  <c r="P460" i="19" s="1"/>
  <c r="K458" i="19"/>
  <c r="L458" i="19" s="1"/>
  <c r="N458" i="19" s="1"/>
  <c r="O458" i="19" s="1"/>
  <c r="P458" i="19" s="1"/>
  <c r="K461" i="19"/>
  <c r="L461" i="19" s="1"/>
  <c r="N461" i="19" s="1"/>
  <c r="O461" i="19" s="1"/>
  <c r="P461" i="19" s="1"/>
  <c r="K473" i="19"/>
  <c r="L473" i="19" s="1"/>
  <c r="N473" i="19" s="1"/>
  <c r="O473" i="19" s="1"/>
  <c r="P473" i="19" s="1"/>
  <c r="K482" i="19"/>
  <c r="L482" i="19" s="1"/>
  <c r="N482" i="19" s="1"/>
  <c r="O482" i="19" s="1"/>
  <c r="P482" i="19" s="1"/>
  <c r="K467" i="19"/>
  <c r="L467" i="19" s="1"/>
  <c r="N467" i="19" s="1"/>
  <c r="O467" i="19" s="1"/>
  <c r="P467" i="19" s="1"/>
  <c r="K478" i="19"/>
  <c r="L478" i="19" s="1"/>
  <c r="N478" i="19" s="1"/>
  <c r="O478" i="19" s="1"/>
  <c r="P478" i="19" s="1"/>
  <c r="K503" i="19"/>
  <c r="L503" i="19" s="1"/>
  <c r="N503" i="19" s="1"/>
  <c r="O503" i="19" s="1"/>
  <c r="P503" i="19" s="1"/>
  <c r="K491" i="19"/>
  <c r="L491" i="19" s="1"/>
  <c r="N491" i="19" s="1"/>
  <c r="O491" i="19" s="1"/>
  <c r="P491" i="19" s="1"/>
  <c r="K468" i="19"/>
  <c r="L468" i="19" s="1"/>
  <c r="N468" i="19" s="1"/>
  <c r="O468" i="19" s="1"/>
  <c r="P468" i="19" s="1"/>
  <c r="K479" i="19"/>
  <c r="L479" i="19" s="1"/>
  <c r="N479" i="19" s="1"/>
  <c r="O479" i="19" s="1"/>
  <c r="P479" i="19" s="1"/>
  <c r="K463" i="19"/>
  <c r="L463" i="19" s="1"/>
  <c r="N463" i="19" s="1"/>
  <c r="O463" i="19" s="1"/>
  <c r="P463" i="19" s="1"/>
  <c r="K446" i="19"/>
  <c r="L446" i="19" s="1"/>
  <c r="N446" i="19" s="1"/>
  <c r="O446" i="19" s="1"/>
  <c r="P446" i="19" s="1"/>
  <c r="K490" i="19"/>
  <c r="L490" i="19" s="1"/>
  <c r="N490" i="19" s="1"/>
  <c r="O490" i="19" s="1"/>
  <c r="P490" i="19" s="1"/>
  <c r="K447" i="19"/>
  <c r="L447" i="19" s="1"/>
  <c r="N447" i="19" s="1"/>
  <c r="O447" i="19" s="1"/>
  <c r="P447" i="19" s="1"/>
  <c r="K453" i="19"/>
  <c r="L453" i="19" s="1"/>
  <c r="N453" i="19" s="1"/>
  <c r="O453" i="19" s="1"/>
  <c r="P453" i="19" s="1"/>
  <c r="K462" i="19"/>
  <c r="L462" i="19" s="1"/>
  <c r="N462" i="19" s="1"/>
  <c r="O462" i="19" s="1"/>
  <c r="P462" i="19" s="1"/>
  <c r="K457" i="19"/>
  <c r="L457" i="19" s="1"/>
  <c r="N457" i="19" s="1"/>
  <c r="O457" i="19" s="1"/>
  <c r="P457" i="19" s="1"/>
  <c r="K450" i="19"/>
  <c r="L450" i="19" s="1"/>
  <c r="N450" i="19" s="1"/>
  <c r="O450" i="19" s="1"/>
  <c r="P450" i="19" s="1"/>
  <c r="K448" i="19"/>
  <c r="L448" i="19" s="1"/>
  <c r="N448" i="19" s="1"/>
  <c r="O448" i="19" s="1"/>
  <c r="P448" i="19" s="1"/>
  <c r="K459" i="19"/>
  <c r="L459" i="19" s="1"/>
  <c r="N459" i="19" s="1"/>
  <c r="O459" i="19" s="1"/>
  <c r="P459" i="19" s="1"/>
  <c r="K502" i="19"/>
  <c r="L502" i="19" s="1"/>
  <c r="N502" i="19" s="1"/>
  <c r="O502" i="19" s="1"/>
  <c r="P502" i="19" s="1"/>
  <c r="K477" i="19"/>
  <c r="L477" i="19" s="1"/>
  <c r="N477" i="19" s="1"/>
  <c r="O477" i="19" s="1"/>
  <c r="P477" i="19" s="1"/>
  <c r="K485" i="19"/>
  <c r="L485" i="19" s="1"/>
  <c r="N485" i="19" s="1"/>
  <c r="O485" i="19" s="1"/>
  <c r="P485" i="19" s="1"/>
  <c r="K471" i="19"/>
  <c r="L471" i="19" s="1"/>
  <c r="N471" i="19" s="1"/>
  <c r="O471" i="19" s="1"/>
  <c r="P471" i="19" s="1"/>
  <c r="K505" i="19"/>
  <c r="L505" i="19" s="1"/>
  <c r="N505" i="19" s="1"/>
  <c r="O505" i="19" s="1"/>
  <c r="P505" i="19" s="1"/>
  <c r="K504" i="19"/>
  <c r="L504" i="19" s="1"/>
  <c r="N504" i="19" s="1"/>
  <c r="O504" i="19" s="1"/>
  <c r="P504" i="19" s="1"/>
  <c r="K465" i="19"/>
  <c r="L465" i="19" s="1"/>
  <c r="N465" i="19" s="1"/>
  <c r="O465" i="19" s="1"/>
  <c r="P465" i="19" s="1"/>
  <c r="K481" i="19"/>
  <c r="L481" i="19" s="1"/>
  <c r="N481" i="19" s="1"/>
  <c r="O481" i="19" s="1"/>
  <c r="P481" i="19" s="1"/>
  <c r="K464" i="19"/>
  <c r="L464" i="19" s="1"/>
  <c r="N464" i="19" s="1"/>
  <c r="O464" i="19" s="1"/>
  <c r="P464" i="19" s="1"/>
  <c r="K488" i="19"/>
  <c r="L488" i="19" s="1"/>
  <c r="N488" i="19" s="1"/>
  <c r="O488" i="19" s="1"/>
  <c r="P488" i="19" s="1"/>
  <c r="K454" i="19"/>
  <c r="L454" i="19" s="1"/>
  <c r="N454" i="19" s="1"/>
  <c r="O454" i="19" s="1"/>
  <c r="P454" i="19" s="1"/>
  <c r="K497" i="19"/>
  <c r="L497" i="19" s="1"/>
  <c r="N497" i="19" s="1"/>
  <c r="O497" i="19" s="1"/>
  <c r="P497" i="19" s="1"/>
  <c r="K494" i="19"/>
  <c r="L494" i="19" s="1"/>
  <c r="N494" i="19" s="1"/>
  <c r="O494" i="19" s="1"/>
  <c r="P494" i="19" s="1"/>
  <c r="K499" i="19"/>
  <c r="L499" i="19" s="1"/>
  <c r="N499" i="19" s="1"/>
  <c r="O499" i="19" s="1"/>
  <c r="P499" i="19" s="1"/>
  <c r="K493" i="19"/>
  <c r="L493" i="19" s="1"/>
  <c r="N493" i="19" s="1"/>
  <c r="O493" i="19" s="1"/>
  <c r="P493" i="19" s="1"/>
  <c r="K500" i="19"/>
  <c r="L500" i="19" s="1"/>
  <c r="N500" i="19" s="1"/>
  <c r="O500" i="19" s="1"/>
  <c r="P500" i="19" s="1"/>
  <c r="K483" i="19"/>
  <c r="L483" i="19" s="1"/>
  <c r="N483" i="19" s="1"/>
  <c r="O483" i="19" s="1"/>
  <c r="P483" i="19" s="1"/>
  <c r="K466" i="19"/>
  <c r="L466" i="19" s="1"/>
  <c r="N466" i="19" s="1"/>
  <c r="O466" i="19" s="1"/>
  <c r="P466" i="19" s="1"/>
  <c r="K469" i="19"/>
  <c r="L469" i="19" s="1"/>
  <c r="N469" i="19" s="1"/>
  <c r="O469" i="19" s="1"/>
  <c r="P469" i="19" s="1"/>
  <c r="K449" i="19"/>
  <c r="L449" i="19" s="1"/>
  <c r="N449" i="19" s="1"/>
  <c r="O449" i="19" s="1"/>
  <c r="P449" i="19" s="1"/>
  <c r="K506" i="19"/>
  <c r="L506" i="19" s="1"/>
  <c r="N506" i="19" s="1"/>
  <c r="O506" i="19" s="1"/>
  <c r="P506" i="19" s="1"/>
  <c r="K474" i="19"/>
  <c r="L474" i="19" s="1"/>
  <c r="N474" i="19" s="1"/>
  <c r="O474" i="19" s="1"/>
  <c r="P474" i="19" s="1"/>
  <c r="K487" i="19"/>
  <c r="L487" i="19" s="1"/>
  <c r="N487" i="19" s="1"/>
  <c r="O487" i="19" s="1"/>
  <c r="P487" i="19" s="1"/>
  <c r="K496" i="19"/>
  <c r="L496" i="19" s="1"/>
  <c r="N496" i="19" s="1"/>
  <c r="O496" i="19" s="1"/>
  <c r="P496" i="19" s="1"/>
  <c r="K501" i="19"/>
  <c r="L501" i="19" s="1"/>
  <c r="N501" i="19" s="1"/>
  <c r="O501" i="19" s="1"/>
  <c r="P501" i="19" s="1"/>
  <c r="K470" i="19"/>
  <c r="L470" i="19" s="1"/>
  <c r="N470" i="19" s="1"/>
  <c r="O470" i="19" s="1"/>
  <c r="P470" i="19" s="1"/>
  <c r="K475" i="19"/>
  <c r="L475" i="19" s="1"/>
  <c r="N475" i="19" s="1"/>
  <c r="O475" i="19" s="1"/>
  <c r="P475" i="19" s="1"/>
  <c r="K486" i="19"/>
  <c r="L486" i="19" s="1"/>
  <c r="N486" i="19" s="1"/>
  <c r="O486" i="19" s="1"/>
  <c r="P486" i="19" s="1"/>
  <c r="K492" i="19"/>
  <c r="L492" i="19" s="1"/>
  <c r="N492" i="19" s="1"/>
  <c r="O492" i="19" s="1"/>
  <c r="P492" i="19" s="1"/>
  <c r="K498" i="19"/>
  <c r="L498" i="19" s="1"/>
  <c r="N498" i="19" s="1"/>
  <c r="O498" i="19" s="1"/>
  <c r="P498" i="19" s="1"/>
  <c r="K455" i="19"/>
  <c r="L455" i="19" s="1"/>
  <c r="N455" i="19" s="1"/>
  <c r="O455" i="19" s="1"/>
  <c r="P455" i="19" s="1"/>
  <c r="K456" i="19"/>
  <c r="L456" i="19" s="1"/>
  <c r="N456" i="19" s="1"/>
  <c r="O456" i="19" s="1"/>
  <c r="P456" i="19" s="1"/>
  <c r="K563" i="19"/>
  <c r="L563" i="19" s="1"/>
  <c r="N563" i="19" s="1"/>
  <c r="O563" i="19" s="1"/>
  <c r="P563" i="19" s="1"/>
  <c r="K545" i="19"/>
  <c r="L545" i="19" s="1"/>
  <c r="N545" i="19" s="1"/>
  <c r="O545" i="19" s="1"/>
  <c r="P545" i="19" s="1"/>
  <c r="K552" i="19"/>
  <c r="L552" i="19" s="1"/>
  <c r="N552" i="19" s="1"/>
  <c r="O552" i="19" s="1"/>
  <c r="P552" i="19" s="1"/>
  <c r="K513" i="19"/>
  <c r="L513" i="19" s="1"/>
  <c r="N513" i="19" s="1"/>
  <c r="O513" i="19" s="1"/>
  <c r="P513" i="19" s="1"/>
  <c r="K564" i="19"/>
  <c r="L564" i="19" s="1"/>
  <c r="N564" i="19" s="1"/>
  <c r="O564" i="19" s="1"/>
  <c r="P564" i="19" s="1"/>
  <c r="K517" i="19"/>
  <c r="L517" i="19" s="1"/>
  <c r="N517" i="19" s="1"/>
  <c r="O517" i="19" s="1"/>
  <c r="P517" i="19" s="1"/>
  <c r="K565" i="19"/>
  <c r="L565" i="19" s="1"/>
  <c r="N565" i="19" s="1"/>
  <c r="O565" i="19" s="1"/>
  <c r="P565" i="19" s="1"/>
  <c r="K508" i="19"/>
  <c r="L508" i="19" s="1"/>
  <c r="N508" i="19" s="1"/>
  <c r="O508" i="19" s="1"/>
  <c r="P508" i="19" s="1"/>
  <c r="K560" i="19"/>
  <c r="L560" i="19" s="1"/>
  <c r="N560" i="19" s="1"/>
  <c r="O560" i="19" s="1"/>
  <c r="P560" i="19" s="1"/>
  <c r="K547" i="19"/>
  <c r="L547" i="19" s="1"/>
  <c r="N547" i="19" s="1"/>
  <c r="O547" i="19" s="1"/>
  <c r="P547" i="19" s="1"/>
  <c r="K554" i="19"/>
  <c r="L554" i="19" s="1"/>
  <c r="N554" i="19" s="1"/>
  <c r="O554" i="19" s="1"/>
  <c r="P554" i="19" s="1"/>
  <c r="K518" i="19"/>
  <c r="L518" i="19" s="1"/>
  <c r="N518" i="19" s="1"/>
  <c r="O518" i="19" s="1"/>
  <c r="P518" i="19" s="1"/>
  <c r="K529" i="19"/>
  <c r="L529" i="19" s="1"/>
  <c r="N529" i="19" s="1"/>
  <c r="O529" i="19" s="1"/>
  <c r="P529" i="19" s="1"/>
  <c r="K536" i="19"/>
  <c r="L536" i="19" s="1"/>
  <c r="N536" i="19" s="1"/>
  <c r="O536" i="19" s="1"/>
  <c r="P536" i="19" s="1"/>
  <c r="K549" i="19"/>
  <c r="L549" i="19" s="1"/>
  <c r="N549" i="19" s="1"/>
  <c r="O549" i="19" s="1"/>
  <c r="P549" i="19" s="1"/>
  <c r="K522" i="19"/>
  <c r="L522" i="19" s="1"/>
  <c r="N522" i="19" s="1"/>
  <c r="O522" i="19" s="1"/>
  <c r="P522" i="19" s="1"/>
  <c r="K523" i="19"/>
  <c r="L523" i="19" s="1"/>
  <c r="N523" i="19" s="1"/>
  <c r="O523" i="19" s="1"/>
  <c r="P523" i="19" s="1"/>
  <c r="K532" i="19"/>
  <c r="L532" i="19" s="1"/>
  <c r="N532" i="19" s="1"/>
  <c r="O532" i="19" s="1"/>
  <c r="P532" i="19" s="1"/>
  <c r="K510" i="19"/>
  <c r="L510" i="19" s="1"/>
  <c r="N510" i="19" s="1"/>
  <c r="O510" i="19" s="1"/>
  <c r="P510" i="19" s="1"/>
  <c r="K515" i="19"/>
  <c r="L515" i="19" s="1"/>
  <c r="N515" i="19" s="1"/>
  <c r="O515" i="19" s="1"/>
  <c r="P515" i="19" s="1"/>
  <c r="K538" i="19"/>
  <c r="L538" i="19" s="1"/>
  <c r="N538" i="19" s="1"/>
  <c r="O538" i="19" s="1"/>
  <c r="P538" i="19" s="1"/>
  <c r="K511" i="19"/>
  <c r="L511" i="19" s="1"/>
  <c r="N511" i="19" s="1"/>
  <c r="O511" i="19" s="1"/>
  <c r="P511" i="19" s="1"/>
  <c r="K526" i="19"/>
  <c r="L526" i="19" s="1"/>
  <c r="N526" i="19" s="1"/>
  <c r="O526" i="19" s="1"/>
  <c r="P526" i="19" s="1"/>
  <c r="K521" i="19"/>
  <c r="L521" i="19" s="1"/>
  <c r="N521" i="19" s="1"/>
  <c r="O521" i="19" s="1"/>
  <c r="P521" i="19" s="1"/>
  <c r="K542" i="19"/>
  <c r="L542" i="19" s="1"/>
  <c r="N542" i="19" s="1"/>
  <c r="O542" i="19" s="1"/>
  <c r="P542" i="19" s="1"/>
  <c r="K524" i="19"/>
  <c r="L524" i="19" s="1"/>
  <c r="N524" i="19" s="1"/>
  <c r="O524" i="19" s="1"/>
  <c r="P524" i="19" s="1"/>
  <c r="K566" i="19"/>
  <c r="L566" i="19" s="1"/>
  <c r="N566" i="19" s="1"/>
  <c r="O566" i="19" s="1"/>
  <c r="P566" i="19" s="1"/>
  <c r="K559" i="19"/>
  <c r="L559" i="19" s="1"/>
  <c r="N559" i="19" s="1"/>
  <c r="O559" i="19" s="1"/>
  <c r="P559" i="19" s="1"/>
  <c r="K525" i="19"/>
  <c r="L525" i="19" s="1"/>
  <c r="N525" i="19" s="1"/>
  <c r="O525" i="19" s="1"/>
  <c r="P525" i="19" s="1"/>
  <c r="K540" i="19"/>
  <c r="L540" i="19" s="1"/>
  <c r="N540" i="19" s="1"/>
  <c r="O540" i="19" s="1"/>
  <c r="P540" i="19" s="1"/>
  <c r="K562" i="19"/>
  <c r="L562" i="19" s="1"/>
  <c r="N562" i="19" s="1"/>
  <c r="O562" i="19" s="1"/>
  <c r="P562" i="19" s="1"/>
  <c r="K570" i="19"/>
  <c r="L570" i="19" s="1"/>
  <c r="N570" i="19" s="1"/>
  <c r="O570" i="19" s="1"/>
  <c r="P570" i="19" s="1"/>
  <c r="K558" i="19"/>
  <c r="L558" i="19" s="1"/>
  <c r="N558" i="19" s="1"/>
  <c r="O558" i="19" s="1"/>
  <c r="P558" i="19" s="1"/>
  <c r="K561" i="19"/>
  <c r="L561" i="19" s="1"/>
  <c r="N561" i="19" s="1"/>
  <c r="O561" i="19" s="1"/>
  <c r="P561" i="19" s="1"/>
  <c r="K543" i="19"/>
  <c r="L543" i="19" s="1"/>
  <c r="N543" i="19" s="1"/>
  <c r="O543" i="19" s="1"/>
  <c r="P543" i="19" s="1"/>
  <c r="K555" i="19"/>
  <c r="L555" i="19" s="1"/>
  <c r="N555" i="19" s="1"/>
  <c r="O555" i="19" s="1"/>
  <c r="P555" i="19" s="1"/>
  <c r="K530" i="19"/>
  <c r="L530" i="19" s="1"/>
  <c r="N530" i="19" s="1"/>
  <c r="O530" i="19" s="1"/>
  <c r="P530" i="19" s="1"/>
  <c r="K541" i="19"/>
  <c r="L541" i="19" s="1"/>
  <c r="N541" i="19" s="1"/>
  <c r="O541" i="19" s="1"/>
  <c r="P541" i="19" s="1"/>
  <c r="K520" i="19"/>
  <c r="L520" i="19" s="1"/>
  <c r="N520" i="19" s="1"/>
  <c r="O520" i="19" s="1"/>
  <c r="P520" i="19" s="1"/>
  <c r="K527" i="19"/>
  <c r="L527" i="19" s="1"/>
  <c r="N527" i="19" s="1"/>
  <c r="O527" i="19" s="1"/>
  <c r="P527" i="19" s="1"/>
  <c r="K550" i="19"/>
  <c r="L550" i="19" s="1"/>
  <c r="N550" i="19" s="1"/>
  <c r="O550" i="19" s="1"/>
  <c r="P550" i="19" s="1"/>
  <c r="K534" i="19"/>
  <c r="L534" i="19" s="1"/>
  <c r="N534" i="19" s="1"/>
  <c r="O534" i="19" s="1"/>
  <c r="P534" i="19" s="1"/>
  <c r="K551" i="19"/>
  <c r="L551" i="19" s="1"/>
  <c r="N551" i="19" s="1"/>
  <c r="O551" i="19" s="1"/>
  <c r="P551" i="19" s="1"/>
  <c r="K512" i="19"/>
  <c r="L512" i="19" s="1"/>
  <c r="N512" i="19" s="1"/>
  <c r="O512" i="19" s="1"/>
  <c r="P512" i="19" s="1"/>
  <c r="K539" i="19"/>
  <c r="L539" i="19" s="1"/>
  <c r="N539" i="19" s="1"/>
  <c r="O539" i="19" s="1"/>
  <c r="P539" i="19" s="1"/>
  <c r="K509" i="19"/>
  <c r="L509" i="19" s="1"/>
  <c r="N509" i="19" s="1"/>
  <c r="O509" i="19" s="1"/>
  <c r="P509" i="19" s="1"/>
  <c r="K533" i="19"/>
  <c r="L533" i="19" s="1"/>
  <c r="N533" i="19" s="1"/>
  <c r="O533" i="19" s="1"/>
  <c r="P533" i="19" s="1"/>
  <c r="K528" i="19"/>
  <c r="L528" i="19" s="1"/>
  <c r="N528" i="19" s="1"/>
  <c r="O528" i="19" s="1"/>
  <c r="P528" i="19" s="1"/>
  <c r="K557" i="19"/>
  <c r="L557" i="19" s="1"/>
  <c r="N557" i="19" s="1"/>
  <c r="O557" i="19" s="1"/>
  <c r="P557" i="19" s="1"/>
  <c r="K544" i="19"/>
  <c r="L544" i="19" s="1"/>
  <c r="N544" i="19" s="1"/>
  <c r="O544" i="19" s="1"/>
  <c r="P544" i="19" s="1"/>
  <c r="K546" i="19"/>
  <c r="L546" i="19" s="1"/>
  <c r="N546" i="19" s="1"/>
  <c r="O546" i="19" s="1"/>
  <c r="P546" i="19" s="1"/>
  <c r="K519" i="19"/>
  <c r="L519" i="19" s="1"/>
  <c r="N519" i="19" s="1"/>
  <c r="O519" i="19" s="1"/>
  <c r="P519" i="19" s="1"/>
  <c r="L567" i="19"/>
  <c r="N567" i="19" s="1"/>
  <c r="O567" i="19" s="1"/>
  <c r="P567" i="19" s="1"/>
  <c r="K567" i="19"/>
  <c r="K556" i="19"/>
  <c r="L556" i="19" s="1"/>
  <c r="N556" i="19" s="1"/>
  <c r="O556" i="19" s="1"/>
  <c r="P556" i="19" s="1"/>
  <c r="K537" i="19"/>
  <c r="L537" i="19" s="1"/>
  <c r="N537" i="19" s="1"/>
  <c r="O537" i="19" s="1"/>
  <c r="P537" i="19" s="1"/>
  <c r="K535" i="19"/>
  <c r="L535" i="19" s="1"/>
  <c r="N535" i="19" s="1"/>
  <c r="O535" i="19" s="1"/>
  <c r="P535" i="19" s="1"/>
  <c r="K514" i="19"/>
  <c r="L514" i="19" s="1"/>
  <c r="N514" i="19" s="1"/>
  <c r="O514" i="19" s="1"/>
  <c r="P514" i="19" s="1"/>
  <c r="K531" i="19"/>
  <c r="L531" i="19" s="1"/>
  <c r="N531" i="19" s="1"/>
  <c r="O531" i="19" s="1"/>
  <c r="P531" i="19" s="1"/>
  <c r="K569" i="19"/>
  <c r="L569" i="19" s="1"/>
  <c r="N569" i="19" s="1"/>
  <c r="O569" i="19" s="1"/>
  <c r="P569" i="19" s="1"/>
  <c r="K507" i="19"/>
  <c r="L507" i="19" s="1"/>
  <c r="N507" i="19" s="1"/>
  <c r="O507" i="19" s="1"/>
  <c r="P507" i="19" s="1"/>
  <c r="K548" i="19"/>
  <c r="L548" i="19" s="1"/>
  <c r="N548" i="19" s="1"/>
  <c r="O548" i="19" s="1"/>
  <c r="P548" i="19" s="1"/>
  <c r="K568" i="19"/>
  <c r="L568" i="19" s="1"/>
  <c r="N568" i="19" s="1"/>
  <c r="O568" i="19" s="1"/>
  <c r="P568" i="19" s="1"/>
  <c r="K516" i="19"/>
  <c r="L516" i="19" s="1"/>
  <c r="N516" i="19" s="1"/>
  <c r="O516" i="19" s="1"/>
  <c r="P516" i="19" s="1"/>
  <c r="K553" i="19"/>
  <c r="L553" i="19" s="1"/>
  <c r="N553" i="19" s="1"/>
  <c r="O553" i="19" s="1"/>
  <c r="P553" i="19" s="1"/>
  <c r="K572" i="19"/>
  <c r="L572" i="19" s="1"/>
  <c r="N572" i="19" s="1"/>
  <c r="O572" i="19" s="1"/>
  <c r="P572" i="19" s="1"/>
  <c r="K606" i="19"/>
  <c r="L606" i="19" s="1"/>
  <c r="N606" i="19" s="1"/>
  <c r="O606" i="19" s="1"/>
  <c r="P606" i="19" s="1"/>
  <c r="K594" i="19"/>
  <c r="L594" i="19" s="1"/>
  <c r="N594" i="19" s="1"/>
  <c r="O594" i="19" s="1"/>
  <c r="P594" i="19" s="1"/>
  <c r="K595" i="19"/>
  <c r="L595" i="19" s="1"/>
  <c r="N595" i="19" s="1"/>
  <c r="O595" i="19" s="1"/>
  <c r="P595" i="19" s="1"/>
  <c r="K596" i="19"/>
  <c r="L596" i="19" s="1"/>
  <c r="N596" i="19" s="1"/>
  <c r="O596" i="19" s="1"/>
  <c r="P596" i="19" s="1"/>
  <c r="K618" i="19"/>
  <c r="L618" i="19" s="1"/>
  <c r="N618" i="19" s="1"/>
  <c r="O618" i="19" s="1"/>
  <c r="P618" i="19" s="1"/>
  <c r="K632" i="19"/>
  <c r="L632" i="19" s="1"/>
  <c r="N632" i="19" s="1"/>
  <c r="O632" i="19" s="1"/>
  <c r="P632" i="19" s="1"/>
  <c r="K627" i="19"/>
  <c r="L627" i="19" s="1"/>
  <c r="N627" i="19" s="1"/>
  <c r="O627" i="19" s="1"/>
  <c r="P627" i="19" s="1"/>
  <c r="K630" i="19"/>
  <c r="L630" i="19" s="1"/>
  <c r="N630" i="19" s="1"/>
  <c r="O630" i="19" s="1"/>
  <c r="P630" i="19" s="1"/>
  <c r="K575" i="19"/>
  <c r="L575" i="19" s="1"/>
  <c r="N575" i="19" s="1"/>
  <c r="O575" i="19" s="1"/>
  <c r="P575" i="19" s="1"/>
  <c r="K604" i="19"/>
  <c r="L604" i="19" s="1"/>
  <c r="N604" i="19" s="1"/>
  <c r="O604" i="19" s="1"/>
  <c r="P604" i="19" s="1"/>
  <c r="K622" i="19"/>
  <c r="L622" i="19" s="1"/>
  <c r="N622" i="19" s="1"/>
  <c r="O622" i="19" s="1"/>
  <c r="P622" i="19" s="1"/>
  <c r="K610" i="19"/>
  <c r="L610" i="19" s="1"/>
  <c r="N610" i="19" s="1"/>
  <c r="O610" i="19" s="1"/>
  <c r="P610" i="19" s="1"/>
  <c r="K609" i="19"/>
  <c r="L609" i="19" s="1"/>
  <c r="N609" i="19" s="1"/>
  <c r="O609" i="19" s="1"/>
  <c r="P609" i="19" s="1"/>
  <c r="K593" i="19"/>
  <c r="L593" i="19" s="1"/>
  <c r="N593" i="19" s="1"/>
  <c r="O593" i="19" s="1"/>
  <c r="P593" i="19" s="1"/>
  <c r="K571" i="19"/>
  <c r="L571" i="19" s="1"/>
  <c r="N571" i="19" s="1"/>
  <c r="O571" i="19" s="1"/>
  <c r="P571" i="19" s="1"/>
  <c r="K579" i="19"/>
  <c r="L579" i="19" s="1"/>
  <c r="N579" i="19" s="1"/>
  <c r="O579" i="19" s="1"/>
  <c r="P579" i="19" s="1"/>
  <c r="K597" i="19"/>
  <c r="L597" i="19" s="1"/>
  <c r="N597" i="19" s="1"/>
  <c r="O597" i="19" s="1"/>
  <c r="P597" i="19" s="1"/>
  <c r="K578" i="19"/>
  <c r="L578" i="19" s="1"/>
  <c r="N578" i="19" s="1"/>
  <c r="O578" i="19" s="1"/>
  <c r="P578" i="19" s="1"/>
  <c r="K598" i="19"/>
  <c r="L598" i="19" s="1"/>
  <c r="N598" i="19" s="1"/>
  <c r="O598" i="19" s="1"/>
  <c r="P598" i="19" s="1"/>
  <c r="K603" i="19"/>
  <c r="L603" i="19" s="1"/>
  <c r="N603" i="19" s="1"/>
  <c r="O603" i="19" s="1"/>
  <c r="P603" i="19" s="1"/>
  <c r="K580" i="19"/>
  <c r="L580" i="19" s="1"/>
  <c r="N580" i="19" s="1"/>
  <c r="O580" i="19" s="1"/>
  <c r="P580" i="19" s="1"/>
  <c r="K584" i="19"/>
  <c r="L584" i="19" s="1"/>
  <c r="N584" i="19" s="1"/>
  <c r="O584" i="19" s="1"/>
  <c r="P584" i="19" s="1"/>
  <c r="K608" i="19"/>
  <c r="L608" i="19" s="1"/>
  <c r="N608" i="19" s="1"/>
  <c r="O608" i="19" s="1"/>
  <c r="P608" i="19" s="1"/>
  <c r="K600" i="19"/>
  <c r="L600" i="19" s="1"/>
  <c r="N600" i="19" s="1"/>
  <c r="O600" i="19" s="1"/>
  <c r="P600" i="19" s="1"/>
  <c r="K589" i="19"/>
  <c r="L589" i="19" s="1"/>
  <c r="N589" i="19" s="1"/>
  <c r="O589" i="19" s="1"/>
  <c r="P589" i="19" s="1"/>
  <c r="K614" i="19"/>
  <c r="L614" i="19" s="1"/>
  <c r="N614" i="19" s="1"/>
  <c r="O614" i="19" s="1"/>
  <c r="P614" i="19" s="1"/>
  <c r="K631" i="19"/>
  <c r="L631" i="19" s="1"/>
  <c r="N631" i="19" s="1"/>
  <c r="O631" i="19" s="1"/>
  <c r="P631" i="19" s="1"/>
  <c r="K605" i="19"/>
  <c r="L605" i="19" s="1"/>
  <c r="N605" i="19" s="1"/>
  <c r="O605" i="19" s="1"/>
  <c r="P605" i="19" s="1"/>
  <c r="K615" i="19"/>
  <c r="L615" i="19" s="1"/>
  <c r="N615" i="19" s="1"/>
  <c r="O615" i="19" s="1"/>
  <c r="P615" i="19" s="1"/>
  <c r="K620" i="19"/>
  <c r="L620" i="19" s="1"/>
  <c r="N620" i="19" s="1"/>
  <c r="O620" i="19" s="1"/>
  <c r="P620" i="19" s="1"/>
  <c r="K625" i="19"/>
  <c r="L625" i="19" s="1"/>
  <c r="N625" i="19" s="1"/>
  <c r="O625" i="19" s="1"/>
  <c r="P625" i="19" s="1"/>
  <c r="K626" i="19"/>
  <c r="L626" i="19" s="1"/>
  <c r="N626" i="19" s="1"/>
  <c r="O626" i="19" s="1"/>
  <c r="P626" i="19" s="1"/>
  <c r="K585" i="19"/>
  <c r="L585" i="19" s="1"/>
  <c r="N585" i="19" s="1"/>
  <c r="O585" i="19" s="1"/>
  <c r="P585" i="19" s="1"/>
  <c r="K576" i="19"/>
  <c r="L576" i="19" s="1"/>
  <c r="N576" i="19" s="1"/>
  <c r="O576" i="19" s="1"/>
  <c r="P576" i="19" s="1"/>
  <c r="K602" i="19"/>
  <c r="L602" i="19" s="1"/>
  <c r="N602" i="19" s="1"/>
  <c r="O602" i="19" s="1"/>
  <c r="P602" i="19" s="1"/>
  <c r="K582" i="19"/>
  <c r="L582" i="19" s="1"/>
  <c r="N582" i="19" s="1"/>
  <c r="O582" i="19" s="1"/>
  <c r="P582" i="19" s="1"/>
  <c r="K629" i="19"/>
  <c r="L629" i="19" s="1"/>
  <c r="N629" i="19" s="1"/>
  <c r="O629" i="19" s="1"/>
  <c r="P629" i="19" s="1"/>
  <c r="K619" i="19"/>
  <c r="L619" i="19" s="1"/>
  <c r="N619" i="19" s="1"/>
  <c r="O619" i="19" s="1"/>
  <c r="P619" i="19" s="1"/>
  <c r="K586" i="19"/>
  <c r="L586" i="19" s="1"/>
  <c r="N586" i="19" s="1"/>
  <c r="O586" i="19" s="1"/>
  <c r="P586" i="19" s="1"/>
  <c r="K611" i="19"/>
  <c r="L611" i="19" s="1"/>
  <c r="N611" i="19" s="1"/>
  <c r="O611" i="19" s="1"/>
  <c r="P611" i="19" s="1"/>
  <c r="K599" i="19"/>
  <c r="L599" i="19" s="1"/>
  <c r="N599" i="19" s="1"/>
  <c r="O599" i="19" s="1"/>
  <c r="P599" i="19" s="1"/>
  <c r="K577" i="19"/>
  <c r="L577" i="19" s="1"/>
  <c r="N577" i="19" s="1"/>
  <c r="O577" i="19" s="1"/>
  <c r="P577" i="19" s="1"/>
  <c r="K623" i="19"/>
  <c r="L623" i="19" s="1"/>
  <c r="N623" i="19" s="1"/>
  <c r="O623" i="19" s="1"/>
  <c r="P623" i="19" s="1"/>
  <c r="K613" i="19"/>
  <c r="L613" i="19" s="1"/>
  <c r="N613" i="19" s="1"/>
  <c r="O613" i="19" s="1"/>
  <c r="P613" i="19" s="1"/>
  <c r="K573" i="19"/>
  <c r="L573" i="19" s="1"/>
  <c r="N573" i="19" s="1"/>
  <c r="O573" i="19" s="1"/>
  <c r="P573" i="19" s="1"/>
  <c r="K592" i="19"/>
  <c r="L592" i="19" s="1"/>
  <c r="N592" i="19" s="1"/>
  <c r="O592" i="19" s="1"/>
  <c r="P592" i="19" s="1"/>
  <c r="K583" i="19"/>
  <c r="L583" i="19" s="1"/>
  <c r="N583" i="19" s="1"/>
  <c r="O583" i="19" s="1"/>
  <c r="P583" i="19" s="1"/>
  <c r="K590" i="19"/>
  <c r="L590" i="19" s="1"/>
  <c r="N590" i="19" s="1"/>
  <c r="O590" i="19" s="1"/>
  <c r="P590" i="19" s="1"/>
  <c r="K617" i="19"/>
  <c r="L617" i="19" s="1"/>
  <c r="N617" i="19" s="1"/>
  <c r="O617" i="19" s="1"/>
  <c r="P617" i="19" s="1"/>
  <c r="K624" i="19"/>
  <c r="L624" i="19" s="1"/>
  <c r="N624" i="19" s="1"/>
  <c r="O624" i="19" s="1"/>
  <c r="P624" i="19" s="1"/>
  <c r="K607" i="19"/>
  <c r="L607" i="19" s="1"/>
  <c r="N607" i="19" s="1"/>
  <c r="O607" i="19" s="1"/>
  <c r="P607" i="19" s="1"/>
  <c r="K601" i="19"/>
  <c r="L601" i="19" s="1"/>
  <c r="N601" i="19" s="1"/>
  <c r="O601" i="19" s="1"/>
  <c r="P601" i="19" s="1"/>
  <c r="K616" i="19"/>
  <c r="L616" i="19" s="1"/>
  <c r="N616" i="19" s="1"/>
  <c r="O616" i="19" s="1"/>
  <c r="P616" i="19" s="1"/>
  <c r="K591" i="19"/>
  <c r="L591" i="19" s="1"/>
  <c r="N591" i="19" s="1"/>
  <c r="O591" i="19" s="1"/>
  <c r="P591" i="19" s="1"/>
  <c r="K587" i="19"/>
  <c r="L587" i="19" s="1"/>
  <c r="N587" i="19" s="1"/>
  <c r="O587" i="19" s="1"/>
  <c r="P587" i="19" s="1"/>
  <c r="K628" i="19"/>
  <c r="L628" i="19" s="1"/>
  <c r="N628" i="19" s="1"/>
  <c r="O628" i="19" s="1"/>
  <c r="P628" i="19" s="1"/>
  <c r="K621" i="19"/>
  <c r="L621" i="19" s="1"/>
  <c r="N621" i="19" s="1"/>
  <c r="O621" i="19" s="1"/>
  <c r="P621" i="19" s="1"/>
  <c r="K581" i="19"/>
  <c r="L581" i="19" s="1"/>
  <c r="N581" i="19" s="1"/>
  <c r="O581" i="19" s="1"/>
  <c r="P581" i="19" s="1"/>
  <c r="K574" i="19"/>
  <c r="L574" i="19" s="1"/>
  <c r="N574" i="19" s="1"/>
  <c r="O574" i="19" s="1"/>
  <c r="P574" i="19" s="1"/>
  <c r="K612" i="19"/>
  <c r="L612" i="19" s="1"/>
  <c r="N612" i="19" s="1"/>
  <c r="O612" i="19" s="1"/>
  <c r="P612" i="19" s="1"/>
  <c r="K588" i="19"/>
  <c r="L588" i="19" s="1"/>
  <c r="N588" i="19" s="1"/>
  <c r="O588" i="19" s="1"/>
  <c r="P588" i="19" s="1"/>
  <c r="K669" i="19"/>
  <c r="L669" i="19" s="1"/>
  <c r="N669" i="19" s="1"/>
  <c r="O669" i="19" s="1"/>
  <c r="P669" i="19" s="1"/>
  <c r="K636" i="19"/>
  <c r="L636" i="19" s="1"/>
  <c r="N636" i="19" s="1"/>
  <c r="O636" i="19" s="1"/>
  <c r="P636" i="19" s="1"/>
  <c r="K661" i="19"/>
  <c r="L661" i="19" s="1"/>
  <c r="N661" i="19" s="1"/>
  <c r="O661" i="19" s="1"/>
  <c r="P661" i="19" s="1"/>
  <c r="K671" i="19"/>
  <c r="L671" i="19" s="1"/>
  <c r="N671" i="19" s="1"/>
  <c r="O671" i="19" s="1"/>
  <c r="P671" i="19" s="1"/>
  <c r="K688" i="19"/>
  <c r="L688" i="19" s="1"/>
  <c r="N688" i="19" s="1"/>
  <c r="O688" i="19" s="1"/>
  <c r="P688" i="19" s="1"/>
  <c r="K694" i="19"/>
  <c r="L694" i="19" s="1"/>
  <c r="N694" i="19" s="1"/>
  <c r="O694" i="19" s="1"/>
  <c r="P694" i="19" s="1"/>
  <c r="K643" i="19"/>
  <c r="L643" i="19" s="1"/>
  <c r="N643" i="19" s="1"/>
  <c r="O643" i="19" s="1"/>
  <c r="P643" i="19" s="1"/>
  <c r="K633" i="19"/>
  <c r="L633" i="19" s="1"/>
  <c r="N633" i="19" s="1"/>
  <c r="O633" i="19" s="1"/>
  <c r="P633" i="19" s="1"/>
  <c r="K685" i="19"/>
  <c r="L685" i="19" s="1"/>
  <c r="N685" i="19" s="1"/>
  <c r="O685" i="19" s="1"/>
  <c r="P685" i="19" s="1"/>
  <c r="K695" i="19"/>
  <c r="L695" i="19" s="1"/>
  <c r="N695" i="19" s="1"/>
  <c r="O695" i="19" s="1"/>
  <c r="P695" i="19" s="1"/>
  <c r="K662" i="19"/>
  <c r="L662" i="19" s="1"/>
  <c r="N662" i="19" s="1"/>
  <c r="O662" i="19" s="1"/>
  <c r="P662" i="19" s="1"/>
  <c r="K687" i="19"/>
  <c r="L687" i="19" s="1"/>
  <c r="N687" i="19" s="1"/>
  <c r="O687" i="19" s="1"/>
  <c r="P687" i="19" s="1"/>
  <c r="K696" i="19"/>
  <c r="L696" i="19" s="1"/>
  <c r="N696" i="19" s="1"/>
  <c r="O696" i="19" s="1"/>
  <c r="P696" i="19" s="1"/>
  <c r="K640" i="19"/>
  <c r="L640" i="19" s="1"/>
  <c r="N640" i="19" s="1"/>
  <c r="O640" i="19" s="1"/>
  <c r="P640" i="19" s="1"/>
  <c r="K698" i="19"/>
  <c r="L698" i="19" s="1"/>
  <c r="N698" i="19" s="1"/>
  <c r="O698" i="19" s="1"/>
  <c r="P698" i="19" s="1"/>
  <c r="K641" i="19"/>
  <c r="L641" i="19" s="1"/>
  <c r="N641" i="19" s="1"/>
  <c r="O641" i="19" s="1"/>
  <c r="P641" i="19" s="1"/>
  <c r="K692" i="19"/>
  <c r="L692" i="19" s="1"/>
  <c r="N692" i="19" s="1"/>
  <c r="O692" i="19" s="1"/>
  <c r="P692" i="19" s="1"/>
  <c r="K639" i="19"/>
  <c r="L639" i="19" s="1"/>
  <c r="N639" i="19" s="1"/>
  <c r="O639" i="19" s="1"/>
  <c r="P639" i="19" s="1"/>
  <c r="K664" i="19"/>
  <c r="L664" i="19" s="1"/>
  <c r="N664" i="19" s="1"/>
  <c r="O664" i="19" s="1"/>
  <c r="P664" i="19" s="1"/>
  <c r="K645" i="19"/>
  <c r="L645" i="19" s="1"/>
  <c r="N645" i="19" s="1"/>
  <c r="O645" i="19" s="1"/>
  <c r="P645" i="19" s="1"/>
  <c r="K638" i="19"/>
  <c r="L638" i="19" s="1"/>
  <c r="N638" i="19" s="1"/>
  <c r="O638" i="19" s="1"/>
  <c r="P638" i="19" s="1"/>
  <c r="K652" i="19"/>
  <c r="L652" i="19" s="1"/>
  <c r="N652" i="19" s="1"/>
  <c r="O652" i="19" s="1"/>
  <c r="P652" i="19" s="1"/>
  <c r="K660" i="19"/>
  <c r="L660" i="19" s="1"/>
  <c r="N660" i="19" s="1"/>
  <c r="O660" i="19" s="1"/>
  <c r="P660" i="19" s="1"/>
  <c r="K693" i="19"/>
  <c r="L693" i="19" s="1"/>
  <c r="N693" i="19" s="1"/>
  <c r="O693" i="19" s="1"/>
  <c r="P693" i="19" s="1"/>
  <c r="K690" i="19"/>
  <c r="L690" i="19" s="1"/>
  <c r="N690" i="19" s="1"/>
  <c r="O690" i="19" s="1"/>
  <c r="P690" i="19" s="1"/>
  <c r="K697" i="19"/>
  <c r="L697" i="19" s="1"/>
  <c r="N697" i="19" s="1"/>
  <c r="O697" i="19" s="1"/>
  <c r="P697" i="19" s="1"/>
  <c r="K651" i="19"/>
  <c r="L651" i="19" s="1"/>
  <c r="N651" i="19" s="1"/>
  <c r="O651" i="19" s="1"/>
  <c r="P651" i="19" s="1"/>
  <c r="K646" i="19"/>
  <c r="L646" i="19" s="1"/>
  <c r="N646" i="19" s="1"/>
  <c r="O646" i="19" s="1"/>
  <c r="P646" i="19" s="1"/>
  <c r="K644" i="19"/>
  <c r="L644" i="19" s="1"/>
  <c r="N644" i="19" s="1"/>
  <c r="O644" i="19" s="1"/>
  <c r="P644" i="19" s="1"/>
  <c r="K656" i="19"/>
  <c r="L656" i="19" s="1"/>
  <c r="N656" i="19" s="1"/>
  <c r="O656" i="19" s="1"/>
  <c r="P656" i="19" s="1"/>
  <c r="K634" i="19"/>
  <c r="L634" i="19" s="1"/>
  <c r="N634" i="19" s="1"/>
  <c r="O634" i="19" s="1"/>
  <c r="P634" i="19" s="1"/>
  <c r="K649" i="19"/>
  <c r="L649" i="19" s="1"/>
  <c r="N649" i="19" s="1"/>
  <c r="O649" i="19" s="1"/>
  <c r="P649" i="19" s="1"/>
  <c r="K668" i="19"/>
  <c r="L668" i="19" s="1"/>
  <c r="N668" i="19" s="1"/>
  <c r="O668" i="19" s="1"/>
  <c r="P668" i="19" s="1"/>
  <c r="K655" i="19"/>
  <c r="L655" i="19" s="1"/>
  <c r="N655" i="19" s="1"/>
  <c r="O655" i="19" s="1"/>
  <c r="P655" i="19" s="1"/>
  <c r="K676" i="19"/>
  <c r="L676" i="19" s="1"/>
  <c r="N676" i="19" s="1"/>
  <c r="O676" i="19" s="1"/>
  <c r="P676" i="19" s="1"/>
  <c r="K635" i="19"/>
  <c r="L635" i="19" s="1"/>
  <c r="N635" i="19" s="1"/>
  <c r="O635" i="19" s="1"/>
  <c r="P635" i="19" s="1"/>
  <c r="K666" i="19"/>
  <c r="L666" i="19" s="1"/>
  <c r="N666" i="19" s="1"/>
  <c r="O666" i="19" s="1"/>
  <c r="P666" i="19" s="1"/>
  <c r="K683" i="19"/>
  <c r="L683" i="19" s="1"/>
  <c r="N683" i="19" s="1"/>
  <c r="O683" i="19" s="1"/>
  <c r="P683" i="19" s="1"/>
  <c r="K654" i="19"/>
  <c r="L654" i="19" s="1"/>
  <c r="N654" i="19" s="1"/>
  <c r="O654" i="19" s="1"/>
  <c r="P654" i="19" s="1"/>
  <c r="K691" i="19"/>
  <c r="L691" i="19" s="1"/>
  <c r="N691" i="19" s="1"/>
  <c r="O691" i="19" s="1"/>
  <c r="P691" i="19" s="1"/>
  <c r="K657" i="19"/>
  <c r="L657" i="19" s="1"/>
  <c r="N657" i="19" s="1"/>
  <c r="O657" i="19" s="1"/>
  <c r="P657" i="19" s="1"/>
  <c r="K689" i="19"/>
  <c r="L689" i="19" s="1"/>
  <c r="N689" i="19" s="1"/>
  <c r="O689" i="19" s="1"/>
  <c r="P689" i="19" s="1"/>
  <c r="K674" i="19"/>
  <c r="L674" i="19" s="1"/>
  <c r="N674" i="19" s="1"/>
  <c r="O674" i="19" s="1"/>
  <c r="P674" i="19" s="1"/>
  <c r="K672" i="19"/>
  <c r="L672" i="19" s="1"/>
  <c r="N672" i="19" s="1"/>
  <c r="O672" i="19" s="1"/>
  <c r="P672" i="19" s="1"/>
  <c r="K658" i="19"/>
  <c r="L658" i="19" s="1"/>
  <c r="N658" i="19" s="1"/>
  <c r="O658" i="19" s="1"/>
  <c r="P658" i="19" s="1"/>
  <c r="K675" i="19"/>
  <c r="L675" i="19" s="1"/>
  <c r="N675" i="19" s="1"/>
  <c r="O675" i="19" s="1"/>
  <c r="P675" i="19" s="1"/>
  <c r="K678" i="19"/>
  <c r="L678" i="19" s="1"/>
  <c r="N678" i="19" s="1"/>
  <c r="O678" i="19" s="1"/>
  <c r="P678" i="19" s="1"/>
  <c r="K663" i="19"/>
  <c r="L663" i="19" s="1"/>
  <c r="N663" i="19" s="1"/>
  <c r="O663" i="19" s="1"/>
  <c r="P663" i="19" s="1"/>
  <c r="K647" i="19"/>
  <c r="L647" i="19" s="1"/>
  <c r="N647" i="19" s="1"/>
  <c r="O647" i="19" s="1"/>
  <c r="P647" i="19" s="1"/>
  <c r="K648" i="19"/>
  <c r="L648" i="19" s="1"/>
  <c r="N648" i="19" s="1"/>
  <c r="O648" i="19" s="1"/>
  <c r="P648" i="19" s="1"/>
  <c r="K642" i="19"/>
  <c r="L642" i="19" s="1"/>
  <c r="N642" i="19" s="1"/>
  <c r="O642" i="19" s="1"/>
  <c r="P642" i="19" s="1"/>
  <c r="K673" i="19"/>
  <c r="L673" i="19" s="1"/>
  <c r="N673" i="19" s="1"/>
  <c r="O673" i="19" s="1"/>
  <c r="P673" i="19" s="1"/>
  <c r="K665" i="19"/>
  <c r="L665" i="19" s="1"/>
  <c r="N665" i="19" s="1"/>
  <c r="O665" i="19" s="1"/>
  <c r="P665" i="19" s="1"/>
  <c r="K681" i="19"/>
  <c r="L681" i="19" s="1"/>
  <c r="N681" i="19" s="1"/>
  <c r="O681" i="19" s="1"/>
  <c r="P681" i="19" s="1"/>
  <c r="K682" i="19"/>
  <c r="L682" i="19" s="1"/>
  <c r="N682" i="19" s="1"/>
  <c r="O682" i="19" s="1"/>
  <c r="P682" i="19" s="1"/>
  <c r="K679" i="19"/>
  <c r="L679" i="19" s="1"/>
  <c r="N679" i="19" s="1"/>
  <c r="O679" i="19" s="1"/>
  <c r="P679" i="19" s="1"/>
  <c r="K686" i="19"/>
  <c r="L686" i="19" s="1"/>
  <c r="N686" i="19" s="1"/>
  <c r="O686" i="19" s="1"/>
  <c r="P686" i="19" s="1"/>
  <c r="K699" i="19"/>
  <c r="L699" i="19" s="1"/>
  <c r="N699" i="19" s="1"/>
  <c r="O699" i="19" s="1"/>
  <c r="P699" i="19" s="1"/>
  <c r="K677" i="19"/>
  <c r="L677" i="19" s="1"/>
  <c r="N677" i="19" s="1"/>
  <c r="O677" i="19" s="1"/>
  <c r="P677" i="19" s="1"/>
  <c r="K684" i="19"/>
  <c r="L684" i="19" s="1"/>
  <c r="N684" i="19" s="1"/>
  <c r="O684" i="19" s="1"/>
  <c r="P684" i="19" s="1"/>
  <c r="K667" i="19"/>
  <c r="L667" i="19" s="1"/>
  <c r="N667" i="19" s="1"/>
  <c r="O667" i="19" s="1"/>
  <c r="P667" i="19" s="1"/>
  <c r="K670" i="19"/>
  <c r="L670" i="19" s="1"/>
  <c r="N670" i="19" s="1"/>
  <c r="O670" i="19" s="1"/>
  <c r="P670" i="19" s="1"/>
  <c r="K650" i="19"/>
  <c r="L650" i="19" s="1"/>
  <c r="N650" i="19" s="1"/>
  <c r="O650" i="19" s="1"/>
  <c r="P650" i="19" s="1"/>
  <c r="K637" i="19"/>
  <c r="L637" i="19" s="1"/>
  <c r="N637" i="19" s="1"/>
  <c r="O637" i="19" s="1"/>
  <c r="P637" i="19" s="1"/>
  <c r="K680" i="19"/>
  <c r="L680" i="19" s="1"/>
  <c r="N680" i="19" s="1"/>
  <c r="O680" i="19" s="1"/>
  <c r="P680" i="19" s="1"/>
  <c r="K659" i="19"/>
  <c r="L659" i="19" s="1"/>
  <c r="N659" i="19" s="1"/>
  <c r="O659" i="19" s="1"/>
  <c r="P659" i="19" s="1"/>
  <c r="K653" i="19"/>
  <c r="L653" i="19" s="1"/>
  <c r="N653" i="19" s="1"/>
  <c r="O653" i="19" s="1"/>
  <c r="P653" i="19" s="1"/>
  <c r="K756" i="19"/>
  <c r="L756" i="19" s="1"/>
  <c r="N756" i="19" s="1"/>
  <c r="O756" i="19" s="1"/>
  <c r="P756" i="19" s="1"/>
  <c r="K714" i="19"/>
  <c r="L714" i="19" s="1"/>
  <c r="N714" i="19" s="1"/>
  <c r="O714" i="19" s="1"/>
  <c r="P714" i="19" s="1"/>
  <c r="K755" i="19"/>
  <c r="L755" i="19" s="1"/>
  <c r="N755" i="19" s="1"/>
  <c r="O755" i="19" s="1"/>
  <c r="P755" i="19" s="1"/>
  <c r="K713" i="19"/>
  <c r="L713" i="19" s="1"/>
  <c r="N713" i="19" s="1"/>
  <c r="O713" i="19" s="1"/>
  <c r="P713" i="19" s="1"/>
  <c r="K701" i="19"/>
  <c r="L701" i="19" s="1"/>
  <c r="N701" i="19" s="1"/>
  <c r="O701" i="19" s="1"/>
  <c r="P701" i="19" s="1"/>
  <c r="K753" i="19"/>
  <c r="L753" i="19" s="1"/>
  <c r="N753" i="19" s="1"/>
  <c r="O753" i="19" s="1"/>
  <c r="P753" i="19" s="1"/>
  <c r="K702" i="19"/>
  <c r="L702" i="19" s="1"/>
  <c r="N702" i="19" s="1"/>
  <c r="O702" i="19" s="1"/>
  <c r="P702" i="19" s="1"/>
  <c r="K754" i="19"/>
  <c r="L754" i="19" s="1"/>
  <c r="N754" i="19" s="1"/>
  <c r="O754" i="19" s="1"/>
  <c r="P754" i="19" s="1"/>
  <c r="K737" i="19"/>
  <c r="L737" i="19" s="1"/>
  <c r="N737" i="19" s="1"/>
  <c r="O737" i="19" s="1"/>
  <c r="P737" i="19" s="1"/>
  <c r="K719" i="19"/>
  <c r="L719" i="19" s="1"/>
  <c r="N719" i="19" s="1"/>
  <c r="O719" i="19" s="1"/>
  <c r="P719" i="19" s="1"/>
  <c r="K721" i="19"/>
  <c r="L721" i="19" s="1"/>
  <c r="N721" i="19" s="1"/>
  <c r="O721" i="19" s="1"/>
  <c r="P721" i="19" s="1"/>
  <c r="K705" i="19"/>
  <c r="L705" i="19" s="1"/>
  <c r="N705" i="19" s="1"/>
  <c r="O705" i="19" s="1"/>
  <c r="P705" i="19" s="1"/>
  <c r="K727" i="19"/>
  <c r="L727" i="19" s="1"/>
  <c r="N727" i="19" s="1"/>
  <c r="O727" i="19" s="1"/>
  <c r="P727" i="19" s="1"/>
  <c r="K703" i="19"/>
  <c r="L703" i="19" s="1"/>
  <c r="N703" i="19" s="1"/>
  <c r="O703" i="19" s="1"/>
  <c r="P703" i="19" s="1"/>
  <c r="K746" i="19"/>
  <c r="L746" i="19" s="1"/>
  <c r="N746" i="19" s="1"/>
  <c r="O746" i="19" s="1"/>
  <c r="P746" i="19" s="1"/>
  <c r="K718" i="19"/>
  <c r="L718" i="19" s="1"/>
  <c r="N718" i="19" s="1"/>
  <c r="O718" i="19" s="1"/>
  <c r="P718" i="19" s="1"/>
  <c r="K708" i="19"/>
  <c r="L708" i="19" s="1"/>
  <c r="N708" i="19" s="1"/>
  <c r="O708" i="19" s="1"/>
  <c r="P708" i="19" s="1"/>
  <c r="K704" i="19"/>
  <c r="L704" i="19" s="1"/>
  <c r="N704" i="19" s="1"/>
  <c r="O704" i="19" s="1"/>
  <c r="P704" i="19" s="1"/>
  <c r="K711" i="19"/>
  <c r="L711" i="19" s="1"/>
  <c r="N711" i="19" s="1"/>
  <c r="O711" i="19" s="1"/>
  <c r="P711" i="19" s="1"/>
  <c r="K728" i="19"/>
  <c r="L728" i="19" s="1"/>
  <c r="N728" i="19" s="1"/>
  <c r="O728" i="19" s="1"/>
  <c r="P728" i="19" s="1"/>
  <c r="K716" i="19"/>
  <c r="L716" i="19" s="1"/>
  <c r="N716" i="19" s="1"/>
  <c r="O716" i="19" s="1"/>
  <c r="P716" i="19" s="1"/>
  <c r="K752" i="19"/>
  <c r="L752" i="19" s="1"/>
  <c r="N752" i="19" s="1"/>
  <c r="O752" i="19" s="1"/>
  <c r="P752" i="19" s="1"/>
  <c r="K759" i="19"/>
  <c r="L759" i="19" s="1"/>
  <c r="N759" i="19" s="1"/>
  <c r="O759" i="19" s="1"/>
  <c r="P759" i="19" s="1"/>
  <c r="K710" i="19"/>
  <c r="L710" i="19" s="1"/>
  <c r="N710" i="19" s="1"/>
  <c r="O710" i="19" s="1"/>
  <c r="P710" i="19" s="1"/>
  <c r="K730" i="19"/>
  <c r="L730" i="19" s="1"/>
  <c r="N730" i="19" s="1"/>
  <c r="O730" i="19" s="1"/>
  <c r="P730" i="19" s="1"/>
  <c r="K739" i="19"/>
  <c r="L739" i="19" s="1"/>
  <c r="N739" i="19" s="1"/>
  <c r="O739" i="19" s="1"/>
  <c r="P739" i="19" s="1"/>
  <c r="K720" i="19"/>
  <c r="L720" i="19" s="1"/>
  <c r="N720" i="19" s="1"/>
  <c r="O720" i="19" s="1"/>
  <c r="P720" i="19" s="1"/>
  <c r="K726" i="19"/>
  <c r="L726" i="19" s="1"/>
  <c r="N726" i="19" s="1"/>
  <c r="O726" i="19" s="1"/>
  <c r="P726" i="19" s="1"/>
  <c r="K729" i="19"/>
  <c r="L729" i="19" s="1"/>
  <c r="N729" i="19" s="1"/>
  <c r="O729" i="19" s="1"/>
  <c r="P729" i="19" s="1"/>
  <c r="K724" i="19"/>
  <c r="L724" i="19" s="1"/>
  <c r="N724" i="19" s="1"/>
  <c r="O724" i="19" s="1"/>
  <c r="P724" i="19" s="1"/>
  <c r="K744" i="19"/>
  <c r="L744" i="19" s="1"/>
  <c r="N744" i="19" s="1"/>
  <c r="O744" i="19" s="1"/>
  <c r="P744" i="19" s="1"/>
  <c r="K740" i="19"/>
  <c r="L740" i="19" s="1"/>
  <c r="N740" i="19" s="1"/>
  <c r="O740" i="19" s="1"/>
  <c r="P740" i="19" s="1"/>
  <c r="K734" i="19"/>
  <c r="L734" i="19" s="1"/>
  <c r="N734" i="19" s="1"/>
  <c r="O734" i="19" s="1"/>
  <c r="P734" i="19" s="1"/>
  <c r="K712" i="19"/>
  <c r="L712" i="19" s="1"/>
  <c r="N712" i="19" s="1"/>
  <c r="O712" i="19" s="1"/>
  <c r="P712" i="19" s="1"/>
  <c r="K707" i="19"/>
  <c r="L707" i="19" s="1"/>
  <c r="N707" i="19" s="1"/>
  <c r="O707" i="19" s="1"/>
  <c r="P707" i="19" s="1"/>
  <c r="K747" i="19"/>
  <c r="L747" i="19" s="1"/>
  <c r="N747" i="19" s="1"/>
  <c r="O747" i="19" s="1"/>
  <c r="P747" i="19" s="1"/>
  <c r="K757" i="19"/>
  <c r="L757" i="19" s="1"/>
  <c r="N757" i="19" s="1"/>
  <c r="O757" i="19" s="1"/>
  <c r="P757" i="19" s="1"/>
  <c r="K748" i="19"/>
  <c r="L748" i="19" s="1"/>
  <c r="N748" i="19" s="1"/>
  <c r="O748" i="19" s="1"/>
  <c r="P748" i="19" s="1"/>
  <c r="K736" i="19"/>
  <c r="L736" i="19" s="1"/>
  <c r="N736" i="19" s="1"/>
  <c r="O736" i="19" s="1"/>
  <c r="P736" i="19" s="1"/>
  <c r="K715" i="19"/>
  <c r="L715" i="19" s="1"/>
  <c r="N715" i="19" s="1"/>
  <c r="O715" i="19" s="1"/>
  <c r="P715" i="19" s="1"/>
  <c r="K750" i="19"/>
  <c r="L750" i="19" s="1"/>
  <c r="N750" i="19" s="1"/>
  <c r="O750" i="19" s="1"/>
  <c r="P750" i="19" s="1"/>
  <c r="K731" i="19"/>
  <c r="L731" i="19" s="1"/>
  <c r="N731" i="19" s="1"/>
  <c r="O731" i="19" s="1"/>
  <c r="P731" i="19" s="1"/>
  <c r="K735" i="19"/>
  <c r="L735" i="19" s="1"/>
  <c r="N735" i="19" s="1"/>
  <c r="O735" i="19" s="1"/>
  <c r="P735" i="19" s="1"/>
  <c r="K758" i="19"/>
  <c r="L758" i="19" s="1"/>
  <c r="N758" i="19" s="1"/>
  <c r="O758" i="19" s="1"/>
  <c r="P758" i="19" s="1"/>
  <c r="K749" i="19"/>
  <c r="L749" i="19" s="1"/>
  <c r="N749" i="19" s="1"/>
  <c r="O749" i="19" s="1"/>
  <c r="P749" i="19" s="1"/>
  <c r="K722" i="19"/>
  <c r="L722" i="19" s="1"/>
  <c r="N722" i="19" s="1"/>
  <c r="O722" i="19" s="1"/>
  <c r="P722" i="19" s="1"/>
  <c r="K725" i="19"/>
  <c r="L725" i="19" s="1"/>
  <c r="N725" i="19" s="1"/>
  <c r="O725" i="19" s="1"/>
  <c r="P725" i="19" s="1"/>
  <c r="K733" i="19"/>
  <c r="L733" i="19" s="1"/>
  <c r="N733" i="19" s="1"/>
  <c r="O733" i="19" s="1"/>
  <c r="P733" i="19" s="1"/>
  <c r="K742" i="19"/>
  <c r="L742" i="19" s="1"/>
  <c r="N742" i="19" s="1"/>
  <c r="O742" i="19" s="1"/>
  <c r="P742" i="19" s="1"/>
  <c r="K745" i="19"/>
  <c r="L745" i="19" s="1"/>
  <c r="N745" i="19" s="1"/>
  <c r="O745" i="19" s="1"/>
  <c r="P745" i="19" s="1"/>
  <c r="K760" i="19"/>
  <c r="L760" i="19" s="1"/>
  <c r="N760" i="19" s="1"/>
  <c r="O760" i="19" s="1"/>
  <c r="P760" i="19" s="1"/>
  <c r="K717" i="19"/>
  <c r="L717" i="19" s="1"/>
  <c r="N717" i="19" s="1"/>
  <c r="O717" i="19" s="1"/>
  <c r="P717" i="19" s="1"/>
  <c r="K709" i="19"/>
  <c r="L709" i="19" s="1"/>
  <c r="N709" i="19" s="1"/>
  <c r="O709" i="19" s="1"/>
  <c r="P709" i="19" s="1"/>
  <c r="K738" i="19"/>
  <c r="L738" i="19" s="1"/>
  <c r="N738" i="19" s="1"/>
  <c r="O738" i="19" s="1"/>
  <c r="P738" i="19" s="1"/>
  <c r="K751" i="19"/>
  <c r="L751" i="19" s="1"/>
  <c r="N751" i="19" s="1"/>
  <c r="O751" i="19" s="1"/>
  <c r="P751" i="19" s="1"/>
  <c r="K741" i="19"/>
  <c r="L741" i="19" s="1"/>
  <c r="N741" i="19" s="1"/>
  <c r="O741" i="19" s="1"/>
  <c r="P741" i="19" s="1"/>
  <c r="K700" i="19"/>
  <c r="L700" i="19" s="1"/>
  <c r="N700" i="19" s="1"/>
  <c r="O700" i="19" s="1"/>
  <c r="P700" i="19" s="1"/>
  <c r="K706" i="19"/>
  <c r="L706" i="19" s="1"/>
  <c r="N706" i="19" s="1"/>
  <c r="O706" i="19" s="1"/>
  <c r="P706" i="19" s="1"/>
  <c r="K732" i="19"/>
  <c r="L732" i="19" s="1"/>
  <c r="N732" i="19" s="1"/>
  <c r="O732" i="19" s="1"/>
  <c r="P732" i="19" s="1"/>
  <c r="K743" i="19"/>
  <c r="L743" i="19" s="1"/>
  <c r="N743" i="19" s="1"/>
  <c r="O743" i="19" s="1"/>
  <c r="P743" i="19" s="1"/>
  <c r="K723" i="19"/>
  <c r="L723" i="19" s="1"/>
  <c r="N723" i="19" s="1"/>
  <c r="O723" i="19" s="1"/>
  <c r="P723" i="19" s="1"/>
  <c r="K822" i="19"/>
  <c r="L822" i="19" s="1"/>
  <c r="N822" i="19" s="1"/>
  <c r="O822" i="19" s="1"/>
  <c r="P822" i="19" s="1"/>
  <c r="K772" i="19"/>
  <c r="L772" i="19" s="1"/>
  <c r="N772" i="19" s="1"/>
  <c r="O772" i="19" s="1"/>
  <c r="P772" i="19" s="1"/>
  <c r="K766" i="19"/>
  <c r="L766" i="19" s="1"/>
  <c r="N766" i="19" s="1"/>
  <c r="O766" i="19" s="1"/>
  <c r="P766" i="19" s="1"/>
  <c r="K808" i="19"/>
  <c r="L808" i="19" s="1"/>
  <c r="N808" i="19" s="1"/>
  <c r="O808" i="19" s="1"/>
  <c r="P808" i="19" s="1"/>
  <c r="K785" i="19"/>
  <c r="L785" i="19" s="1"/>
  <c r="N785" i="19" s="1"/>
  <c r="O785" i="19" s="1"/>
  <c r="P785" i="19" s="1"/>
  <c r="K804" i="19"/>
  <c r="L804" i="19" s="1"/>
  <c r="N804" i="19" s="1"/>
  <c r="O804" i="19" s="1"/>
  <c r="P804" i="19" s="1"/>
  <c r="K763" i="19"/>
  <c r="L763" i="19" s="1"/>
  <c r="N763" i="19" s="1"/>
  <c r="O763" i="19" s="1"/>
  <c r="P763" i="19" s="1"/>
  <c r="K776" i="19"/>
  <c r="L776" i="19" s="1"/>
  <c r="N776" i="19" s="1"/>
  <c r="O776" i="19" s="1"/>
  <c r="P776" i="19" s="1"/>
  <c r="K773" i="19"/>
  <c r="L773" i="19" s="1"/>
  <c r="N773" i="19" s="1"/>
  <c r="O773" i="19" s="1"/>
  <c r="P773" i="19" s="1"/>
  <c r="K801" i="19"/>
  <c r="L801" i="19" s="1"/>
  <c r="N801" i="19" s="1"/>
  <c r="O801" i="19" s="1"/>
  <c r="P801" i="19" s="1"/>
  <c r="K788" i="19"/>
  <c r="L788" i="19" s="1"/>
  <c r="N788" i="19" s="1"/>
  <c r="O788" i="19" s="1"/>
  <c r="P788" i="19" s="1"/>
  <c r="K793" i="19"/>
  <c r="L793" i="19" s="1"/>
  <c r="N793" i="19" s="1"/>
  <c r="O793" i="19" s="1"/>
  <c r="P793" i="19" s="1"/>
  <c r="K802" i="19"/>
  <c r="L802" i="19" s="1"/>
  <c r="N802" i="19" s="1"/>
  <c r="O802" i="19" s="1"/>
  <c r="P802" i="19" s="1"/>
  <c r="K787" i="19"/>
  <c r="L787" i="19" s="1"/>
  <c r="N787" i="19" s="1"/>
  <c r="O787" i="19" s="1"/>
  <c r="P787" i="19" s="1"/>
  <c r="K826" i="19"/>
  <c r="L826" i="19" s="1"/>
  <c r="N826" i="19" s="1"/>
  <c r="O826" i="19" s="1"/>
  <c r="P826" i="19" s="1"/>
  <c r="K823" i="19"/>
  <c r="L823" i="19" s="1"/>
  <c r="N823" i="19" s="1"/>
  <c r="O823" i="19" s="1"/>
  <c r="P823" i="19" s="1"/>
  <c r="K774" i="19"/>
  <c r="L774" i="19" s="1"/>
  <c r="N774" i="19" s="1"/>
  <c r="O774" i="19" s="1"/>
  <c r="P774" i="19" s="1"/>
  <c r="K811" i="19"/>
  <c r="L811" i="19" s="1"/>
  <c r="N811" i="19" s="1"/>
  <c r="O811" i="19" s="1"/>
  <c r="P811" i="19" s="1"/>
  <c r="K815" i="19"/>
  <c r="L815" i="19" s="1"/>
  <c r="N815" i="19" s="1"/>
  <c r="O815" i="19" s="1"/>
  <c r="P815" i="19" s="1"/>
  <c r="K778" i="19"/>
  <c r="L778" i="19" s="1"/>
  <c r="N778" i="19" s="1"/>
  <c r="O778" i="19" s="1"/>
  <c r="P778" i="19" s="1"/>
  <c r="K792" i="19"/>
  <c r="L792" i="19" s="1"/>
  <c r="N792" i="19" s="1"/>
  <c r="O792" i="19" s="1"/>
  <c r="P792" i="19" s="1"/>
  <c r="K810" i="19"/>
  <c r="L810" i="19" s="1"/>
  <c r="N810" i="19" s="1"/>
  <c r="O810" i="19" s="1"/>
  <c r="P810" i="19" s="1"/>
  <c r="K775" i="19"/>
  <c r="L775" i="19" s="1"/>
  <c r="N775" i="19" s="1"/>
  <c r="O775" i="19" s="1"/>
  <c r="P775" i="19" s="1"/>
  <c r="K819" i="19"/>
  <c r="L819" i="19" s="1"/>
  <c r="N819" i="19" s="1"/>
  <c r="O819" i="19" s="1"/>
  <c r="P819" i="19" s="1"/>
  <c r="K816" i="19"/>
  <c r="L816" i="19" s="1"/>
  <c r="N816" i="19" s="1"/>
  <c r="O816" i="19" s="1"/>
  <c r="P816" i="19" s="1"/>
  <c r="K803" i="19"/>
  <c r="L803" i="19" s="1"/>
  <c r="N803" i="19" s="1"/>
  <c r="O803" i="19" s="1"/>
  <c r="P803" i="19" s="1"/>
  <c r="K813" i="19"/>
  <c r="L813" i="19" s="1"/>
  <c r="N813" i="19" s="1"/>
  <c r="O813" i="19" s="1"/>
  <c r="P813" i="19" s="1"/>
  <c r="K794" i="19"/>
  <c r="L794" i="19" s="1"/>
  <c r="N794" i="19" s="1"/>
  <c r="O794" i="19" s="1"/>
  <c r="P794" i="19" s="1"/>
  <c r="K791" i="19"/>
  <c r="L791" i="19" s="1"/>
  <c r="N791" i="19" s="1"/>
  <c r="O791" i="19" s="1"/>
  <c r="P791" i="19" s="1"/>
  <c r="K789" i="19"/>
  <c r="L789" i="19" s="1"/>
  <c r="N789" i="19" s="1"/>
  <c r="O789" i="19" s="1"/>
  <c r="P789" i="19" s="1"/>
  <c r="K781" i="19"/>
  <c r="L781" i="19" s="1"/>
  <c r="N781" i="19" s="1"/>
  <c r="O781" i="19" s="1"/>
  <c r="P781" i="19" s="1"/>
  <c r="K780" i="19"/>
  <c r="L780" i="19" s="1"/>
  <c r="N780" i="19" s="1"/>
  <c r="O780" i="19" s="1"/>
  <c r="P780" i="19" s="1"/>
  <c r="K768" i="19"/>
  <c r="L768" i="19" s="1"/>
  <c r="N768" i="19" s="1"/>
  <c r="O768" i="19" s="1"/>
  <c r="P768" i="19" s="1"/>
  <c r="K771" i="19"/>
  <c r="L771" i="19" s="1"/>
  <c r="N771" i="19" s="1"/>
  <c r="O771" i="19" s="1"/>
  <c r="P771" i="19" s="1"/>
  <c r="K806" i="19"/>
  <c r="L806" i="19" s="1"/>
  <c r="N806" i="19" s="1"/>
  <c r="O806" i="19" s="1"/>
  <c r="P806" i="19" s="1"/>
  <c r="K783" i="19"/>
  <c r="L783" i="19" s="1"/>
  <c r="N783" i="19" s="1"/>
  <c r="O783" i="19" s="1"/>
  <c r="P783" i="19" s="1"/>
  <c r="K799" i="19"/>
  <c r="L799" i="19" s="1"/>
  <c r="N799" i="19" s="1"/>
  <c r="O799" i="19" s="1"/>
  <c r="P799" i="19" s="1"/>
  <c r="K809" i="19"/>
  <c r="L809" i="19" s="1"/>
  <c r="N809" i="19" s="1"/>
  <c r="O809" i="19" s="1"/>
  <c r="P809" i="19" s="1"/>
  <c r="K790" i="19"/>
  <c r="L790" i="19" s="1"/>
  <c r="N790" i="19" s="1"/>
  <c r="O790" i="19" s="1"/>
  <c r="P790" i="19" s="1"/>
  <c r="K797" i="19"/>
  <c r="L797" i="19" s="1"/>
  <c r="N797" i="19" s="1"/>
  <c r="O797" i="19" s="1"/>
  <c r="P797" i="19" s="1"/>
  <c r="K817" i="19"/>
  <c r="L817" i="19" s="1"/>
  <c r="N817" i="19" s="1"/>
  <c r="O817" i="19" s="1"/>
  <c r="P817" i="19" s="1"/>
  <c r="K767" i="19"/>
  <c r="L767" i="19" s="1"/>
  <c r="N767" i="19" s="1"/>
  <c r="O767" i="19" s="1"/>
  <c r="P767" i="19" s="1"/>
  <c r="K824" i="19"/>
  <c r="L824" i="19" s="1"/>
  <c r="N824" i="19" s="1"/>
  <c r="O824" i="19" s="1"/>
  <c r="P824" i="19" s="1"/>
  <c r="K782" i="19"/>
  <c r="L782" i="19" s="1"/>
  <c r="N782" i="19" s="1"/>
  <c r="O782" i="19" s="1"/>
  <c r="P782" i="19" s="1"/>
  <c r="K820" i="19"/>
  <c r="L820" i="19" s="1"/>
  <c r="N820" i="19" s="1"/>
  <c r="O820" i="19" s="1"/>
  <c r="P820" i="19" s="1"/>
  <c r="K825" i="19"/>
  <c r="L825" i="19" s="1"/>
  <c r="N825" i="19" s="1"/>
  <c r="O825" i="19" s="1"/>
  <c r="P825" i="19" s="1"/>
  <c r="K805" i="19"/>
  <c r="L805" i="19" s="1"/>
  <c r="N805" i="19" s="1"/>
  <c r="O805" i="19" s="1"/>
  <c r="P805" i="19" s="1"/>
  <c r="K786" i="19"/>
  <c r="L786" i="19" s="1"/>
  <c r="N786" i="19" s="1"/>
  <c r="O786" i="19" s="1"/>
  <c r="P786" i="19" s="1"/>
  <c r="K769" i="19"/>
  <c r="L769" i="19" s="1"/>
  <c r="N769" i="19" s="1"/>
  <c r="O769" i="19" s="1"/>
  <c r="P769" i="19" s="1"/>
  <c r="K777" i="19"/>
  <c r="L777" i="19" s="1"/>
  <c r="N777" i="19" s="1"/>
  <c r="O777" i="19" s="1"/>
  <c r="P777" i="19" s="1"/>
  <c r="K812" i="19"/>
  <c r="L812" i="19" s="1"/>
  <c r="N812" i="19" s="1"/>
  <c r="O812" i="19" s="1"/>
  <c r="P812" i="19" s="1"/>
  <c r="K807" i="19"/>
  <c r="L807" i="19" s="1"/>
  <c r="N807" i="19" s="1"/>
  <c r="O807" i="19" s="1"/>
  <c r="P807" i="19" s="1"/>
  <c r="K796" i="19"/>
  <c r="L796" i="19" s="1"/>
  <c r="N796" i="19" s="1"/>
  <c r="O796" i="19" s="1"/>
  <c r="P796" i="19" s="1"/>
  <c r="K821" i="19"/>
  <c r="L821" i="19" s="1"/>
  <c r="N821" i="19" s="1"/>
  <c r="O821" i="19" s="1"/>
  <c r="P821" i="19" s="1"/>
  <c r="K761" i="19"/>
  <c r="L761" i="19" s="1"/>
  <c r="N761" i="19" s="1"/>
  <c r="O761" i="19" s="1"/>
  <c r="P761" i="19" s="1"/>
  <c r="K779" i="19"/>
  <c r="L779" i="19" s="1"/>
  <c r="N779" i="19" s="1"/>
  <c r="O779" i="19" s="1"/>
  <c r="P779" i="19" s="1"/>
  <c r="K784" i="19"/>
  <c r="L784" i="19" s="1"/>
  <c r="N784" i="19" s="1"/>
  <c r="O784" i="19" s="1"/>
  <c r="P784" i="19" s="1"/>
  <c r="K800" i="19"/>
  <c r="L800" i="19" s="1"/>
  <c r="N800" i="19" s="1"/>
  <c r="O800" i="19" s="1"/>
  <c r="P800" i="19" s="1"/>
  <c r="K765" i="19"/>
  <c r="L765" i="19" s="1"/>
  <c r="N765" i="19" s="1"/>
  <c r="O765" i="19" s="1"/>
  <c r="P765" i="19" s="1"/>
  <c r="K795" i="19"/>
  <c r="L795" i="19" s="1"/>
  <c r="N795" i="19" s="1"/>
  <c r="O795" i="19" s="1"/>
  <c r="P795" i="19" s="1"/>
  <c r="K762" i="19"/>
  <c r="L762" i="19" s="1"/>
  <c r="N762" i="19" s="1"/>
  <c r="O762" i="19" s="1"/>
  <c r="P762" i="19" s="1"/>
  <c r="K814" i="19"/>
  <c r="L814" i="19" s="1"/>
  <c r="N814" i="19" s="1"/>
  <c r="O814" i="19" s="1"/>
  <c r="P814" i="19" s="1"/>
  <c r="K818" i="19"/>
  <c r="L818" i="19" s="1"/>
  <c r="N818" i="19" s="1"/>
  <c r="O818" i="19" s="1"/>
  <c r="P818" i="19" s="1"/>
  <c r="K798" i="19"/>
  <c r="L798" i="19" s="1"/>
  <c r="N798" i="19" s="1"/>
  <c r="O798" i="19" s="1"/>
  <c r="P798" i="19" s="1"/>
  <c r="K770" i="19"/>
  <c r="L770" i="19" s="1"/>
  <c r="N770" i="19" s="1"/>
  <c r="O770" i="19" s="1"/>
  <c r="P770" i="19" s="1"/>
  <c r="K764" i="19"/>
  <c r="L764" i="19" s="1"/>
  <c r="N764" i="19" s="1"/>
  <c r="O764" i="19" s="1"/>
  <c r="P764" i="19" s="1"/>
  <c r="K908" i="19"/>
  <c r="L908" i="19" s="1"/>
  <c r="N908" i="19" s="1"/>
  <c r="O908" i="19" s="1"/>
  <c r="P908" i="19" s="1"/>
  <c r="K942" i="19"/>
  <c r="L942" i="19" s="1"/>
  <c r="N942" i="19" s="1"/>
  <c r="O942" i="19" s="1"/>
  <c r="P942" i="19" s="1"/>
  <c r="K939" i="19"/>
  <c r="L939" i="19" s="1"/>
  <c r="N939" i="19" s="1"/>
  <c r="O939" i="19" s="1"/>
  <c r="P939" i="19" s="1"/>
  <c r="K926" i="19"/>
  <c r="L926" i="19" s="1"/>
  <c r="N926" i="19" s="1"/>
  <c r="O926" i="19" s="1"/>
  <c r="P926" i="19" s="1"/>
  <c r="K938" i="19"/>
  <c r="L938" i="19" s="1"/>
  <c r="N938" i="19" s="1"/>
  <c r="O938" i="19" s="1"/>
  <c r="P938" i="19" s="1"/>
  <c r="K922" i="19"/>
  <c r="L922" i="19" s="1"/>
  <c r="N922" i="19" s="1"/>
  <c r="O922" i="19" s="1"/>
  <c r="P922" i="19" s="1"/>
  <c r="K925" i="19"/>
  <c r="L925" i="19" s="1"/>
  <c r="N925" i="19" s="1"/>
  <c r="O925" i="19" s="1"/>
  <c r="P925" i="19" s="1"/>
  <c r="K918" i="19"/>
  <c r="L918" i="19" s="1"/>
  <c r="N918" i="19" s="1"/>
  <c r="O918" i="19" s="1"/>
  <c r="P918" i="19" s="1"/>
  <c r="K894" i="19"/>
  <c r="L894" i="19" s="1"/>
  <c r="N894" i="19" s="1"/>
  <c r="O894" i="19" s="1"/>
  <c r="P894" i="19" s="1"/>
  <c r="K953" i="19"/>
  <c r="L953" i="19" s="1"/>
  <c r="N953" i="19" s="1"/>
  <c r="O953" i="19" s="1"/>
  <c r="P953" i="19" s="1"/>
  <c r="K924" i="19"/>
  <c r="L924" i="19" s="1"/>
  <c r="N924" i="19" s="1"/>
  <c r="O924" i="19" s="1"/>
  <c r="P924" i="19" s="1"/>
  <c r="K899" i="19"/>
  <c r="L899" i="19" s="1"/>
  <c r="N899" i="19" s="1"/>
  <c r="O899" i="19" s="1"/>
  <c r="P899" i="19" s="1"/>
  <c r="K897" i="19"/>
  <c r="L897" i="19" s="1"/>
  <c r="N897" i="19" s="1"/>
  <c r="O897" i="19" s="1"/>
  <c r="P897" i="19" s="1"/>
  <c r="K888" i="19"/>
  <c r="L888" i="19" s="1"/>
  <c r="N888" i="19" s="1"/>
  <c r="O888" i="19" s="1"/>
  <c r="P888" i="19" s="1"/>
  <c r="K934" i="19"/>
  <c r="L934" i="19" s="1"/>
  <c r="N934" i="19" s="1"/>
  <c r="O934" i="19" s="1"/>
  <c r="P934" i="19" s="1"/>
  <c r="K916" i="19"/>
  <c r="L916" i="19" s="1"/>
  <c r="N916" i="19" s="1"/>
  <c r="O916" i="19" s="1"/>
  <c r="P916" i="19" s="1"/>
  <c r="K898" i="19"/>
  <c r="L898" i="19" s="1"/>
  <c r="N898" i="19" s="1"/>
  <c r="O898" i="19" s="1"/>
  <c r="P898" i="19" s="1"/>
  <c r="K909" i="19"/>
  <c r="L909" i="19" s="1"/>
  <c r="N909" i="19" s="1"/>
  <c r="O909" i="19" s="1"/>
  <c r="P909" i="19" s="1"/>
  <c r="K927" i="19"/>
  <c r="L927" i="19" s="1"/>
  <c r="N927" i="19" s="1"/>
  <c r="O927" i="19" s="1"/>
  <c r="P927" i="19" s="1"/>
  <c r="L913" i="19"/>
  <c r="N913" i="19" s="1"/>
  <c r="O913" i="19" s="1"/>
  <c r="P913" i="19" s="1"/>
  <c r="K913" i="19"/>
  <c r="K903" i="19"/>
  <c r="L903" i="19" s="1"/>
  <c r="N903" i="19" s="1"/>
  <c r="O903" i="19" s="1"/>
  <c r="P903" i="19" s="1"/>
  <c r="K895" i="19"/>
  <c r="L895" i="19" s="1"/>
  <c r="N895" i="19" s="1"/>
  <c r="O895" i="19" s="1"/>
  <c r="P895" i="19" s="1"/>
  <c r="K941" i="19"/>
  <c r="L941" i="19" s="1"/>
  <c r="N941" i="19" s="1"/>
  <c r="O941" i="19" s="1"/>
  <c r="P941" i="19" s="1"/>
  <c r="K917" i="19"/>
  <c r="L917" i="19" s="1"/>
  <c r="N917" i="19" s="1"/>
  <c r="O917" i="19" s="1"/>
  <c r="P917" i="19" s="1"/>
  <c r="K915" i="19"/>
  <c r="L915" i="19" s="1"/>
  <c r="N915" i="19" s="1"/>
  <c r="O915" i="19" s="1"/>
  <c r="P915" i="19" s="1"/>
  <c r="K921" i="19"/>
  <c r="L921" i="19" s="1"/>
  <c r="N921" i="19" s="1"/>
  <c r="O921" i="19" s="1"/>
  <c r="P921" i="19" s="1"/>
  <c r="K904" i="19"/>
  <c r="L904" i="19" s="1"/>
  <c r="N904" i="19" s="1"/>
  <c r="O904" i="19" s="1"/>
  <c r="P904" i="19" s="1"/>
  <c r="K951" i="19"/>
  <c r="L951" i="19" s="1"/>
  <c r="N951" i="19" s="1"/>
  <c r="O951" i="19" s="1"/>
  <c r="P951" i="19" s="1"/>
  <c r="K931" i="19"/>
  <c r="L931" i="19" s="1"/>
  <c r="N931" i="19" s="1"/>
  <c r="O931" i="19" s="1"/>
  <c r="P931" i="19" s="1"/>
  <c r="K911" i="19"/>
  <c r="L911" i="19" s="1"/>
  <c r="N911" i="19" s="1"/>
  <c r="O911" i="19" s="1"/>
  <c r="P911" i="19" s="1"/>
  <c r="K936" i="19"/>
  <c r="L936" i="19" s="1"/>
  <c r="N936" i="19" s="1"/>
  <c r="O936" i="19" s="1"/>
  <c r="P936" i="19" s="1"/>
  <c r="K900" i="19"/>
  <c r="L900" i="19" s="1"/>
  <c r="N900" i="19" s="1"/>
  <c r="O900" i="19" s="1"/>
  <c r="P900" i="19" s="1"/>
  <c r="K946" i="19"/>
  <c r="L946" i="19" s="1"/>
  <c r="N946" i="19" s="1"/>
  <c r="O946" i="19" s="1"/>
  <c r="P946" i="19" s="1"/>
  <c r="K906" i="19"/>
  <c r="L906" i="19" s="1"/>
  <c r="N906" i="19" s="1"/>
  <c r="O906" i="19" s="1"/>
  <c r="P906" i="19" s="1"/>
  <c r="K937" i="19"/>
  <c r="L937" i="19" s="1"/>
  <c r="N937" i="19" s="1"/>
  <c r="O937" i="19" s="1"/>
  <c r="P937" i="19" s="1"/>
  <c r="K929" i="19"/>
  <c r="L929" i="19" s="1"/>
  <c r="N929" i="19" s="1"/>
  <c r="O929" i="19" s="1"/>
  <c r="P929" i="19" s="1"/>
  <c r="K947" i="19"/>
  <c r="L947" i="19" s="1"/>
  <c r="N947" i="19" s="1"/>
  <c r="O947" i="19" s="1"/>
  <c r="P947" i="19" s="1"/>
  <c r="K944" i="19"/>
  <c r="L944" i="19" s="1"/>
  <c r="N944" i="19" s="1"/>
  <c r="O944" i="19" s="1"/>
  <c r="P944" i="19" s="1"/>
  <c r="K891" i="19"/>
  <c r="L891" i="19" s="1"/>
  <c r="N891" i="19" s="1"/>
  <c r="O891" i="19" s="1"/>
  <c r="P891" i="19" s="1"/>
  <c r="K912" i="19"/>
  <c r="L912" i="19" s="1"/>
  <c r="N912" i="19" s="1"/>
  <c r="O912" i="19" s="1"/>
  <c r="P912" i="19" s="1"/>
  <c r="K948" i="19"/>
  <c r="L948" i="19" s="1"/>
  <c r="N948" i="19" s="1"/>
  <c r="O948" i="19" s="1"/>
  <c r="P948" i="19" s="1"/>
  <c r="K943" i="19"/>
  <c r="L943" i="19" s="1"/>
  <c r="N943" i="19" s="1"/>
  <c r="O943" i="19" s="1"/>
  <c r="P943" i="19" s="1"/>
  <c r="K892" i="19"/>
  <c r="L892" i="19" s="1"/>
  <c r="N892" i="19" s="1"/>
  <c r="O892" i="19" s="1"/>
  <c r="P892" i="19" s="1"/>
  <c r="K933" i="19"/>
  <c r="L933" i="19" s="1"/>
  <c r="N933" i="19" s="1"/>
  <c r="O933" i="19" s="1"/>
  <c r="P933" i="19" s="1"/>
  <c r="K919" i="19"/>
  <c r="L919" i="19" s="1"/>
  <c r="N919" i="19" s="1"/>
  <c r="O919" i="19" s="1"/>
  <c r="P919" i="19" s="1"/>
  <c r="K905" i="19"/>
  <c r="L905" i="19" s="1"/>
  <c r="N905" i="19" s="1"/>
  <c r="O905" i="19" s="1"/>
  <c r="P905" i="19" s="1"/>
  <c r="K902" i="19"/>
  <c r="L902" i="19" s="1"/>
  <c r="N902" i="19" s="1"/>
  <c r="O902" i="19" s="1"/>
  <c r="P902" i="19" s="1"/>
  <c r="K930" i="19"/>
  <c r="L930" i="19" s="1"/>
  <c r="N930" i="19" s="1"/>
  <c r="O930" i="19" s="1"/>
  <c r="P930" i="19" s="1"/>
  <c r="K932" i="19"/>
  <c r="L932" i="19" s="1"/>
  <c r="N932" i="19" s="1"/>
  <c r="O932" i="19" s="1"/>
  <c r="P932" i="19" s="1"/>
  <c r="K907" i="19"/>
  <c r="L907" i="19" s="1"/>
  <c r="N907" i="19" s="1"/>
  <c r="O907" i="19" s="1"/>
  <c r="P907" i="19" s="1"/>
  <c r="K949" i="19"/>
  <c r="L949" i="19" s="1"/>
  <c r="N949" i="19" s="1"/>
  <c r="O949" i="19" s="1"/>
  <c r="P949" i="19" s="1"/>
  <c r="K928" i="19"/>
  <c r="L928" i="19" s="1"/>
  <c r="N928" i="19" s="1"/>
  <c r="O928" i="19" s="1"/>
  <c r="P928" i="19" s="1"/>
  <c r="K893" i="19"/>
  <c r="L893" i="19" s="1"/>
  <c r="N893" i="19" s="1"/>
  <c r="O893" i="19" s="1"/>
  <c r="P893" i="19" s="1"/>
  <c r="K920" i="19"/>
  <c r="L920" i="19" s="1"/>
  <c r="N920" i="19" s="1"/>
  <c r="O920" i="19" s="1"/>
  <c r="P920" i="19" s="1"/>
  <c r="L889" i="19"/>
  <c r="N889" i="19" s="1"/>
  <c r="O889" i="19" s="1"/>
  <c r="P889" i="19" s="1"/>
  <c r="K889" i="19"/>
  <c r="K914" i="19"/>
  <c r="L914" i="19" s="1"/>
  <c r="N914" i="19" s="1"/>
  <c r="O914" i="19" s="1"/>
  <c r="P914" i="19" s="1"/>
  <c r="K896" i="19"/>
  <c r="L896" i="19" s="1"/>
  <c r="N896" i="19" s="1"/>
  <c r="O896" i="19" s="1"/>
  <c r="P896" i="19" s="1"/>
  <c r="K910" i="19"/>
  <c r="L910" i="19" s="1"/>
  <c r="N910" i="19" s="1"/>
  <c r="O910" i="19" s="1"/>
  <c r="P910" i="19" s="1"/>
  <c r="K950" i="19"/>
  <c r="L950" i="19" s="1"/>
  <c r="N950" i="19" s="1"/>
  <c r="O950" i="19" s="1"/>
  <c r="P950" i="19" s="1"/>
  <c r="K890" i="19"/>
  <c r="L890" i="19" s="1"/>
  <c r="N890" i="19" s="1"/>
  <c r="O890" i="19" s="1"/>
  <c r="P890" i="19" s="1"/>
  <c r="K940" i="19"/>
  <c r="L940" i="19" s="1"/>
  <c r="N940" i="19" s="1"/>
  <c r="O940" i="19" s="1"/>
  <c r="P940" i="19" s="1"/>
  <c r="K901" i="19"/>
  <c r="L901" i="19" s="1"/>
  <c r="N901" i="19" s="1"/>
  <c r="O901" i="19" s="1"/>
  <c r="P901" i="19" s="1"/>
  <c r="K945" i="19"/>
  <c r="L945" i="19" s="1"/>
  <c r="N945" i="19" s="1"/>
  <c r="O945" i="19" s="1"/>
  <c r="P945" i="19" s="1"/>
  <c r="K923" i="19"/>
  <c r="L923" i="19" s="1"/>
  <c r="N923" i="19" s="1"/>
  <c r="O923" i="19" s="1"/>
  <c r="P923" i="19" s="1"/>
  <c r="K935" i="19"/>
  <c r="L935" i="19" s="1"/>
  <c r="N935" i="19" s="1"/>
  <c r="O935" i="19" s="1"/>
  <c r="P935" i="19" s="1"/>
  <c r="K952" i="19"/>
  <c r="L952" i="19" s="1"/>
  <c r="N952" i="19" s="1"/>
  <c r="O952" i="19" s="1"/>
  <c r="P952" i="19" s="1"/>
  <c r="K984" i="19"/>
  <c r="L984" i="19" s="1"/>
  <c r="N984" i="19" s="1"/>
  <c r="O984" i="19" s="1"/>
  <c r="P984" i="19" s="1"/>
  <c r="K994" i="19"/>
  <c r="L994" i="19" s="1"/>
  <c r="N994" i="19" s="1"/>
  <c r="O994" i="19" s="1"/>
  <c r="P994" i="19" s="1"/>
  <c r="K1016" i="19"/>
  <c r="L1016" i="19" s="1"/>
  <c r="N1016" i="19" s="1"/>
  <c r="O1016" i="19" s="1"/>
  <c r="P1016" i="19" s="1"/>
  <c r="K995" i="19"/>
  <c r="L995" i="19" s="1"/>
  <c r="N995" i="19" s="1"/>
  <c r="O995" i="19" s="1"/>
  <c r="P995" i="19" s="1"/>
  <c r="K962" i="19"/>
  <c r="L962" i="19" s="1"/>
  <c r="N962" i="19" s="1"/>
  <c r="O962" i="19" s="1"/>
  <c r="P962" i="19" s="1"/>
  <c r="K961" i="19"/>
  <c r="L961" i="19" s="1"/>
  <c r="N961" i="19" s="1"/>
  <c r="O961" i="19" s="1"/>
  <c r="P961" i="19" s="1"/>
  <c r="K1005" i="19"/>
  <c r="L1005" i="19" s="1"/>
  <c r="N1005" i="19" s="1"/>
  <c r="O1005" i="19" s="1"/>
  <c r="P1005" i="19" s="1"/>
  <c r="K966" i="19"/>
  <c r="L966" i="19" s="1"/>
  <c r="N966" i="19" s="1"/>
  <c r="O966" i="19" s="1"/>
  <c r="P966" i="19" s="1"/>
  <c r="K996" i="19"/>
  <c r="L996" i="19" s="1"/>
  <c r="N996" i="19" s="1"/>
  <c r="O996" i="19" s="1"/>
  <c r="P996" i="19" s="1"/>
  <c r="K1001" i="19"/>
  <c r="L1001" i="19" s="1"/>
  <c r="N1001" i="19" s="1"/>
  <c r="O1001" i="19" s="1"/>
  <c r="P1001" i="19" s="1"/>
  <c r="K1011" i="19"/>
  <c r="L1011" i="19" s="1"/>
  <c r="N1011" i="19" s="1"/>
  <c r="O1011" i="19" s="1"/>
  <c r="P1011" i="19" s="1"/>
  <c r="K956" i="19"/>
  <c r="L956" i="19" s="1"/>
  <c r="N956" i="19" s="1"/>
  <c r="O956" i="19" s="1"/>
  <c r="P956" i="19" s="1"/>
  <c r="K986" i="19"/>
  <c r="L986" i="19" s="1"/>
  <c r="N986" i="19" s="1"/>
  <c r="O986" i="19" s="1"/>
  <c r="P986" i="19" s="1"/>
  <c r="K978" i="19"/>
  <c r="L978" i="19" s="1"/>
  <c r="N978" i="19" s="1"/>
  <c r="O978" i="19" s="1"/>
  <c r="P978" i="19" s="1"/>
  <c r="K1008" i="19"/>
  <c r="L1008" i="19" s="1"/>
  <c r="N1008" i="19" s="1"/>
  <c r="O1008" i="19" s="1"/>
  <c r="P1008" i="19" s="1"/>
  <c r="K967" i="19"/>
  <c r="L967" i="19" s="1"/>
  <c r="N967" i="19" s="1"/>
  <c r="O967" i="19" s="1"/>
  <c r="P967" i="19" s="1"/>
  <c r="K973" i="19"/>
  <c r="L973" i="19" s="1"/>
  <c r="N973" i="19" s="1"/>
  <c r="O973" i="19" s="1"/>
  <c r="P973" i="19" s="1"/>
  <c r="K1012" i="19"/>
  <c r="L1012" i="19" s="1"/>
  <c r="N1012" i="19" s="1"/>
  <c r="O1012" i="19" s="1"/>
  <c r="P1012" i="19" s="1"/>
  <c r="K960" i="19"/>
  <c r="L960" i="19" s="1"/>
  <c r="N960" i="19" s="1"/>
  <c r="O960" i="19" s="1"/>
  <c r="P960" i="19" s="1"/>
  <c r="K1002" i="19"/>
  <c r="L1002" i="19" s="1"/>
  <c r="N1002" i="19" s="1"/>
  <c r="O1002" i="19" s="1"/>
  <c r="P1002" i="19" s="1"/>
  <c r="K968" i="19"/>
  <c r="L968" i="19" s="1"/>
  <c r="N968" i="19" s="1"/>
  <c r="O968" i="19" s="1"/>
  <c r="P968" i="19" s="1"/>
  <c r="K964" i="19"/>
  <c r="L964" i="19" s="1"/>
  <c r="N964" i="19" s="1"/>
  <c r="O964" i="19" s="1"/>
  <c r="P964" i="19" s="1"/>
  <c r="K988" i="19"/>
  <c r="L988" i="19" s="1"/>
  <c r="N988" i="19" s="1"/>
  <c r="O988" i="19" s="1"/>
  <c r="P988" i="19" s="1"/>
  <c r="K1007" i="19"/>
  <c r="L1007" i="19" s="1"/>
  <c r="N1007" i="19" s="1"/>
  <c r="O1007" i="19" s="1"/>
  <c r="P1007" i="19" s="1"/>
  <c r="K959" i="19"/>
  <c r="L959" i="19" s="1"/>
  <c r="N959" i="19" s="1"/>
  <c r="O959" i="19" s="1"/>
  <c r="P959" i="19" s="1"/>
  <c r="K955" i="19"/>
  <c r="L955" i="19" s="1"/>
  <c r="N955" i="19" s="1"/>
  <c r="O955" i="19" s="1"/>
  <c r="P955" i="19" s="1"/>
  <c r="K958" i="19"/>
  <c r="L958" i="19" s="1"/>
  <c r="N958" i="19" s="1"/>
  <c r="O958" i="19" s="1"/>
  <c r="P958" i="19" s="1"/>
  <c r="K981" i="19"/>
  <c r="L981" i="19" s="1"/>
  <c r="N981" i="19" s="1"/>
  <c r="O981" i="19" s="1"/>
  <c r="P981" i="19" s="1"/>
  <c r="K999" i="19"/>
  <c r="L999" i="19" s="1"/>
  <c r="N999" i="19" s="1"/>
  <c r="O999" i="19" s="1"/>
  <c r="P999" i="19" s="1"/>
  <c r="K957" i="19"/>
  <c r="L957" i="19" s="1"/>
  <c r="N957" i="19" s="1"/>
  <c r="O957" i="19" s="1"/>
  <c r="P957" i="19" s="1"/>
  <c r="K983" i="19"/>
  <c r="L983" i="19" s="1"/>
  <c r="N983" i="19" s="1"/>
  <c r="O983" i="19" s="1"/>
  <c r="P983" i="19" s="1"/>
  <c r="K1006" i="19"/>
  <c r="L1006" i="19" s="1"/>
  <c r="N1006" i="19" s="1"/>
  <c r="O1006" i="19" s="1"/>
  <c r="P1006" i="19" s="1"/>
  <c r="K990" i="19"/>
  <c r="L990" i="19" s="1"/>
  <c r="N990" i="19" s="1"/>
  <c r="O990" i="19" s="1"/>
  <c r="P990" i="19" s="1"/>
  <c r="K1017" i="19"/>
  <c r="L1017" i="19" s="1"/>
  <c r="N1017" i="19" s="1"/>
  <c r="O1017" i="19" s="1"/>
  <c r="P1017" i="19" s="1"/>
  <c r="K992" i="19"/>
  <c r="L992" i="19" s="1"/>
  <c r="N992" i="19" s="1"/>
  <c r="O992" i="19" s="1"/>
  <c r="P992" i="19" s="1"/>
  <c r="K1009" i="19"/>
  <c r="L1009" i="19" s="1"/>
  <c r="N1009" i="19" s="1"/>
  <c r="O1009" i="19" s="1"/>
  <c r="P1009" i="19" s="1"/>
  <c r="K1013" i="19"/>
  <c r="L1013" i="19" s="1"/>
  <c r="N1013" i="19" s="1"/>
  <c r="O1013" i="19" s="1"/>
  <c r="P1013" i="19" s="1"/>
  <c r="K989" i="19"/>
  <c r="L989" i="19" s="1"/>
  <c r="N989" i="19" s="1"/>
  <c r="O989" i="19" s="1"/>
  <c r="P989" i="19" s="1"/>
  <c r="K997" i="19"/>
  <c r="L997" i="19" s="1"/>
  <c r="N997" i="19" s="1"/>
  <c r="O997" i="19" s="1"/>
  <c r="P997" i="19" s="1"/>
  <c r="K954" i="19"/>
  <c r="L954" i="19" s="1"/>
  <c r="N954" i="19" s="1"/>
  <c r="O954" i="19" s="1"/>
  <c r="P954" i="19" s="1"/>
  <c r="K970" i="19"/>
  <c r="L970" i="19" s="1"/>
  <c r="N970" i="19" s="1"/>
  <c r="O970" i="19" s="1"/>
  <c r="P970" i="19" s="1"/>
  <c r="K991" i="19"/>
  <c r="L991" i="19" s="1"/>
  <c r="N991" i="19" s="1"/>
  <c r="O991" i="19" s="1"/>
  <c r="P991" i="19" s="1"/>
  <c r="K963" i="19"/>
  <c r="L963" i="19" s="1"/>
  <c r="N963" i="19" s="1"/>
  <c r="O963" i="19" s="1"/>
  <c r="P963" i="19" s="1"/>
  <c r="K977" i="19"/>
  <c r="L977" i="19" s="1"/>
  <c r="N977" i="19" s="1"/>
  <c r="O977" i="19" s="1"/>
  <c r="P977" i="19" s="1"/>
  <c r="K969" i="19"/>
  <c r="L969" i="19" s="1"/>
  <c r="N969" i="19" s="1"/>
  <c r="O969" i="19" s="1"/>
  <c r="P969" i="19" s="1"/>
  <c r="K974" i="19"/>
  <c r="L974" i="19" s="1"/>
  <c r="N974" i="19" s="1"/>
  <c r="O974" i="19" s="1"/>
  <c r="P974" i="19" s="1"/>
  <c r="K1003" i="19"/>
  <c r="L1003" i="19" s="1"/>
  <c r="N1003" i="19" s="1"/>
  <c r="O1003" i="19" s="1"/>
  <c r="P1003" i="19" s="1"/>
  <c r="K998" i="19"/>
  <c r="L998" i="19" s="1"/>
  <c r="N998" i="19" s="1"/>
  <c r="O998" i="19" s="1"/>
  <c r="P998" i="19" s="1"/>
  <c r="K982" i="19"/>
  <c r="L982" i="19" s="1"/>
  <c r="N982" i="19" s="1"/>
  <c r="O982" i="19" s="1"/>
  <c r="P982" i="19" s="1"/>
  <c r="K972" i="19"/>
  <c r="L972" i="19" s="1"/>
  <c r="N972" i="19" s="1"/>
  <c r="O972" i="19" s="1"/>
  <c r="P972" i="19" s="1"/>
  <c r="K975" i="19"/>
  <c r="L975" i="19" s="1"/>
  <c r="N975" i="19" s="1"/>
  <c r="O975" i="19" s="1"/>
  <c r="P975" i="19" s="1"/>
  <c r="K1010" i="19"/>
  <c r="L1010" i="19" s="1"/>
  <c r="N1010" i="19" s="1"/>
  <c r="O1010" i="19" s="1"/>
  <c r="P1010" i="19" s="1"/>
  <c r="K993" i="19"/>
  <c r="L993" i="19" s="1"/>
  <c r="N993" i="19" s="1"/>
  <c r="O993" i="19" s="1"/>
  <c r="P993" i="19" s="1"/>
  <c r="K1015" i="19"/>
  <c r="L1015" i="19" s="1"/>
  <c r="N1015" i="19" s="1"/>
  <c r="O1015" i="19" s="1"/>
  <c r="P1015" i="19" s="1"/>
  <c r="K965" i="19"/>
  <c r="L965" i="19" s="1"/>
  <c r="N965" i="19" s="1"/>
  <c r="O965" i="19" s="1"/>
  <c r="P965" i="19" s="1"/>
  <c r="K987" i="19"/>
  <c r="L987" i="19" s="1"/>
  <c r="N987" i="19" s="1"/>
  <c r="O987" i="19" s="1"/>
  <c r="P987" i="19" s="1"/>
  <c r="K976" i="19"/>
  <c r="L976" i="19" s="1"/>
  <c r="N976" i="19" s="1"/>
  <c r="O976" i="19" s="1"/>
  <c r="P976" i="19" s="1"/>
  <c r="K971" i="19"/>
  <c r="L971" i="19" s="1"/>
  <c r="N971" i="19" s="1"/>
  <c r="O971" i="19" s="1"/>
  <c r="P971" i="19" s="1"/>
  <c r="K1014" i="19"/>
  <c r="L1014" i="19" s="1"/>
  <c r="N1014" i="19" s="1"/>
  <c r="O1014" i="19" s="1"/>
  <c r="P1014" i="19" s="1"/>
  <c r="K980" i="19"/>
  <c r="L980" i="19" s="1"/>
  <c r="N980" i="19" s="1"/>
  <c r="O980" i="19" s="1"/>
  <c r="P980" i="19" s="1"/>
  <c r="K1004" i="19"/>
  <c r="L1004" i="19" s="1"/>
  <c r="N1004" i="19" s="1"/>
  <c r="O1004" i="19" s="1"/>
  <c r="P1004" i="19" s="1"/>
  <c r="K979" i="19"/>
  <c r="L979" i="19" s="1"/>
  <c r="N979" i="19" s="1"/>
  <c r="O979" i="19" s="1"/>
  <c r="P979" i="19" s="1"/>
  <c r="K985" i="19"/>
  <c r="L985" i="19" s="1"/>
  <c r="N985" i="19" s="1"/>
  <c r="O985" i="19" s="1"/>
  <c r="P985" i="19" s="1"/>
  <c r="K1000" i="19"/>
  <c r="L1000" i="19" s="1"/>
  <c r="N1000" i="19" s="1"/>
  <c r="O1000" i="19" s="1"/>
  <c r="P1000" i="19" s="1"/>
  <c r="K830" i="19"/>
  <c r="L830" i="19" s="1"/>
  <c r="N830" i="19" s="1"/>
  <c r="O830" i="19" s="1"/>
  <c r="P830" i="19" s="1"/>
  <c r="K859" i="19"/>
  <c r="L859" i="19" s="1"/>
  <c r="N859" i="19" s="1"/>
  <c r="O859" i="19" s="1"/>
  <c r="P859" i="19" s="1"/>
  <c r="K877" i="19"/>
  <c r="L877" i="19" s="1"/>
  <c r="N877" i="19" s="1"/>
  <c r="O877" i="19" s="1"/>
  <c r="P877" i="19" s="1"/>
  <c r="K860" i="19"/>
  <c r="L860" i="19" s="1"/>
  <c r="N860" i="19" s="1"/>
  <c r="O860" i="19" s="1"/>
  <c r="P860" i="19" s="1"/>
  <c r="K872" i="19"/>
  <c r="L872" i="19" s="1"/>
  <c r="N872" i="19" s="1"/>
  <c r="O872" i="19" s="1"/>
  <c r="P872" i="19" s="1"/>
  <c r="K846" i="19"/>
  <c r="L846" i="19" s="1"/>
  <c r="N846" i="19" s="1"/>
  <c r="O846" i="19" s="1"/>
  <c r="P846" i="19" s="1"/>
  <c r="K853" i="19"/>
  <c r="L853" i="19" s="1"/>
  <c r="N853" i="19" s="1"/>
  <c r="O853" i="19" s="1"/>
  <c r="P853" i="19" s="1"/>
  <c r="K857" i="19"/>
  <c r="L857" i="19" s="1"/>
  <c r="N857" i="19" s="1"/>
  <c r="O857" i="19" s="1"/>
  <c r="P857" i="19" s="1"/>
  <c r="K847" i="19"/>
  <c r="L847" i="19" s="1"/>
  <c r="N847" i="19" s="1"/>
  <c r="O847" i="19" s="1"/>
  <c r="P847" i="19" s="1"/>
  <c r="K863" i="19"/>
  <c r="L863" i="19" s="1"/>
  <c r="N863" i="19" s="1"/>
  <c r="O863" i="19" s="1"/>
  <c r="P863" i="19" s="1"/>
  <c r="K874" i="19"/>
  <c r="L874" i="19" s="1"/>
  <c r="N874" i="19" s="1"/>
  <c r="O874" i="19" s="1"/>
  <c r="P874" i="19" s="1"/>
  <c r="K886" i="19"/>
  <c r="L886" i="19" s="1"/>
  <c r="N886" i="19" s="1"/>
  <c r="O886" i="19" s="1"/>
  <c r="P886" i="19" s="1"/>
  <c r="K832" i="19"/>
  <c r="L832" i="19" s="1"/>
  <c r="N832" i="19" s="1"/>
  <c r="O832" i="19" s="1"/>
  <c r="P832" i="19" s="1"/>
  <c r="K828" i="19"/>
  <c r="L828" i="19" s="1"/>
  <c r="N828" i="19" s="1"/>
  <c r="O828" i="19" s="1"/>
  <c r="P828" i="19" s="1"/>
  <c r="K838" i="19"/>
  <c r="L838" i="19" s="1"/>
  <c r="N838" i="19" s="1"/>
  <c r="O838" i="19" s="1"/>
  <c r="P838" i="19" s="1"/>
  <c r="K844" i="19"/>
  <c r="L844" i="19" s="1"/>
  <c r="N844" i="19" s="1"/>
  <c r="O844" i="19" s="1"/>
  <c r="P844" i="19" s="1"/>
  <c r="K831" i="19"/>
  <c r="L831" i="19" s="1"/>
  <c r="N831" i="19" s="1"/>
  <c r="O831" i="19" s="1"/>
  <c r="P831" i="19" s="1"/>
  <c r="K850" i="19"/>
  <c r="L850" i="19" s="1"/>
  <c r="N850" i="19" s="1"/>
  <c r="O850" i="19" s="1"/>
  <c r="P850" i="19" s="1"/>
  <c r="K843" i="19"/>
  <c r="L843" i="19" s="1"/>
  <c r="N843" i="19" s="1"/>
  <c r="O843" i="19" s="1"/>
  <c r="P843" i="19" s="1"/>
  <c r="K834" i="19"/>
  <c r="L834" i="19" s="1"/>
  <c r="N834" i="19" s="1"/>
  <c r="O834" i="19" s="1"/>
  <c r="P834" i="19" s="1"/>
  <c r="K835" i="19"/>
  <c r="L835" i="19" s="1"/>
  <c r="N835" i="19" s="1"/>
  <c r="O835" i="19" s="1"/>
  <c r="P835" i="19" s="1"/>
  <c r="K840" i="19"/>
  <c r="L840" i="19" s="1"/>
  <c r="N840" i="19" s="1"/>
  <c r="O840" i="19" s="1"/>
  <c r="P840" i="19" s="1"/>
  <c r="K858" i="19"/>
  <c r="L858" i="19" s="1"/>
  <c r="N858" i="19" s="1"/>
  <c r="O858" i="19" s="1"/>
  <c r="P858" i="19" s="1"/>
  <c r="K861" i="19"/>
  <c r="L861" i="19" s="1"/>
  <c r="N861" i="19" s="1"/>
  <c r="O861" i="19" s="1"/>
  <c r="P861" i="19" s="1"/>
  <c r="K878" i="19"/>
  <c r="L878" i="19" s="1"/>
  <c r="N878" i="19" s="1"/>
  <c r="O878" i="19" s="1"/>
  <c r="P878" i="19" s="1"/>
  <c r="K879" i="19"/>
  <c r="L879" i="19" s="1"/>
  <c r="N879" i="19" s="1"/>
  <c r="O879" i="19" s="1"/>
  <c r="P879" i="19" s="1"/>
  <c r="K854" i="19"/>
  <c r="L854" i="19" s="1"/>
  <c r="N854" i="19" s="1"/>
  <c r="O854" i="19" s="1"/>
  <c r="P854" i="19" s="1"/>
  <c r="K884" i="19"/>
  <c r="L884" i="19" s="1"/>
  <c r="N884" i="19" s="1"/>
  <c r="O884" i="19" s="1"/>
  <c r="P884" i="19" s="1"/>
  <c r="K827" i="19"/>
  <c r="L827" i="19" s="1"/>
  <c r="N827" i="19" s="1"/>
  <c r="O827" i="19" s="1"/>
  <c r="P827" i="19" s="1"/>
  <c r="K852" i="19"/>
  <c r="L852" i="19" s="1"/>
  <c r="N852" i="19" s="1"/>
  <c r="O852" i="19" s="1"/>
  <c r="P852" i="19" s="1"/>
  <c r="K882" i="19"/>
  <c r="L882" i="19" s="1"/>
  <c r="N882" i="19" s="1"/>
  <c r="O882" i="19" s="1"/>
  <c r="P882" i="19" s="1"/>
  <c r="K837" i="19"/>
  <c r="L837" i="19" s="1"/>
  <c r="N837" i="19" s="1"/>
  <c r="O837" i="19" s="1"/>
  <c r="P837" i="19" s="1"/>
  <c r="K875" i="19"/>
  <c r="L875" i="19" s="1"/>
  <c r="N875" i="19" s="1"/>
  <c r="O875" i="19" s="1"/>
  <c r="P875" i="19" s="1"/>
  <c r="K833" i="19"/>
  <c r="L833" i="19" s="1"/>
  <c r="N833" i="19" s="1"/>
  <c r="O833" i="19" s="1"/>
  <c r="P833" i="19" s="1"/>
  <c r="K883" i="19"/>
  <c r="L883" i="19" s="1"/>
  <c r="N883" i="19" s="1"/>
  <c r="O883" i="19" s="1"/>
  <c r="P883" i="19" s="1"/>
  <c r="K842" i="19"/>
  <c r="L842" i="19" s="1"/>
  <c r="N842" i="19" s="1"/>
  <c r="O842" i="19" s="1"/>
  <c r="P842" i="19" s="1"/>
  <c r="K885" i="19"/>
  <c r="L885" i="19" s="1"/>
  <c r="N885" i="19" s="1"/>
  <c r="O885" i="19" s="1"/>
  <c r="P885" i="19" s="1"/>
  <c r="K865" i="19"/>
  <c r="L865" i="19" s="1"/>
  <c r="N865" i="19" s="1"/>
  <c r="O865" i="19" s="1"/>
  <c r="P865" i="19" s="1"/>
  <c r="K867" i="19"/>
  <c r="L867" i="19" s="1"/>
  <c r="N867" i="19" s="1"/>
  <c r="O867" i="19" s="1"/>
  <c r="P867" i="19" s="1"/>
  <c r="K849" i="19"/>
  <c r="L849" i="19" s="1"/>
  <c r="N849" i="19" s="1"/>
  <c r="O849" i="19" s="1"/>
  <c r="P849" i="19" s="1"/>
  <c r="K880" i="19"/>
  <c r="L880" i="19" s="1"/>
  <c r="N880" i="19" s="1"/>
  <c r="O880" i="19" s="1"/>
  <c r="P880" i="19" s="1"/>
  <c r="K856" i="19"/>
  <c r="L856" i="19" s="1"/>
  <c r="N856" i="19" s="1"/>
  <c r="O856" i="19" s="1"/>
  <c r="P856" i="19" s="1"/>
  <c r="K855" i="19"/>
  <c r="L855" i="19" s="1"/>
  <c r="N855" i="19" s="1"/>
  <c r="O855" i="19" s="1"/>
  <c r="P855" i="19" s="1"/>
  <c r="K864" i="19"/>
  <c r="L864" i="19" s="1"/>
  <c r="N864" i="19" s="1"/>
  <c r="O864" i="19" s="1"/>
  <c r="P864" i="19" s="1"/>
  <c r="K845" i="19"/>
  <c r="L845" i="19" s="1"/>
  <c r="N845" i="19" s="1"/>
  <c r="O845" i="19" s="1"/>
  <c r="P845" i="19" s="1"/>
  <c r="K881" i="19"/>
  <c r="L881" i="19" s="1"/>
  <c r="N881" i="19" s="1"/>
  <c r="O881" i="19" s="1"/>
  <c r="P881" i="19" s="1"/>
  <c r="K866" i="19"/>
  <c r="L866" i="19" s="1"/>
  <c r="N866" i="19" s="1"/>
  <c r="O866" i="19" s="1"/>
  <c r="P866" i="19" s="1"/>
  <c r="K868" i="19"/>
  <c r="L868" i="19" s="1"/>
  <c r="N868" i="19" s="1"/>
  <c r="O868" i="19" s="1"/>
  <c r="P868" i="19" s="1"/>
  <c r="K836" i="19"/>
  <c r="L836" i="19" s="1"/>
  <c r="N836" i="19" s="1"/>
  <c r="O836" i="19" s="1"/>
  <c r="P836" i="19" s="1"/>
  <c r="K829" i="19"/>
  <c r="L829" i="19" s="1"/>
  <c r="N829" i="19" s="1"/>
  <c r="O829" i="19" s="1"/>
  <c r="P829" i="19" s="1"/>
  <c r="K839" i="19"/>
  <c r="L839" i="19" s="1"/>
  <c r="N839" i="19" s="1"/>
  <c r="O839" i="19" s="1"/>
  <c r="P839" i="19" s="1"/>
  <c r="K869" i="19"/>
  <c r="L869" i="19" s="1"/>
  <c r="N869" i="19" s="1"/>
  <c r="O869" i="19" s="1"/>
  <c r="P869" i="19" s="1"/>
  <c r="K862" i="19"/>
  <c r="L862" i="19" s="1"/>
  <c r="N862" i="19" s="1"/>
  <c r="O862" i="19" s="1"/>
  <c r="P862" i="19" s="1"/>
  <c r="K876" i="19"/>
  <c r="L876" i="19" s="1"/>
  <c r="N876" i="19" s="1"/>
  <c r="O876" i="19" s="1"/>
  <c r="P876" i="19" s="1"/>
  <c r="K887" i="19"/>
  <c r="L887" i="19" s="1"/>
  <c r="N887" i="19" s="1"/>
  <c r="O887" i="19" s="1"/>
  <c r="P887" i="19" s="1"/>
  <c r="K873" i="19"/>
  <c r="L873" i="19" s="1"/>
  <c r="N873" i="19" s="1"/>
  <c r="O873" i="19" s="1"/>
  <c r="P873" i="19" s="1"/>
  <c r="K848" i="19"/>
  <c r="L848" i="19" s="1"/>
  <c r="N848" i="19" s="1"/>
  <c r="O848" i="19" s="1"/>
  <c r="P848" i="19" s="1"/>
  <c r="K871" i="19"/>
  <c r="L871" i="19" s="1"/>
  <c r="N871" i="19" s="1"/>
  <c r="O871" i="19" s="1"/>
  <c r="P871" i="19" s="1"/>
  <c r="K841" i="19"/>
  <c r="L841" i="19" s="1"/>
  <c r="N841" i="19" s="1"/>
  <c r="O841" i="19" s="1"/>
  <c r="P841" i="19" s="1"/>
  <c r="K851" i="19"/>
  <c r="L851" i="19" s="1"/>
  <c r="N851" i="19" s="1"/>
  <c r="O851" i="19" s="1"/>
  <c r="P851" i="19" s="1"/>
  <c r="K870" i="19"/>
  <c r="L870" i="19" s="1"/>
  <c r="N870" i="19" s="1"/>
  <c r="O870" i="19" s="1"/>
  <c r="P870" i="19" s="1"/>
  <c r="K1055" i="19"/>
  <c r="L1055" i="19" s="1"/>
  <c r="N1055" i="19" s="1"/>
  <c r="O1055" i="19" s="1"/>
  <c r="P1055" i="19" s="1"/>
  <c r="K1025" i="19"/>
  <c r="L1025" i="19" s="1"/>
  <c r="N1025" i="19" s="1"/>
  <c r="O1025" i="19" s="1"/>
  <c r="P1025" i="19" s="1"/>
  <c r="K1027" i="19"/>
  <c r="L1027" i="19" s="1"/>
  <c r="N1027" i="19" s="1"/>
  <c r="O1027" i="19" s="1"/>
  <c r="P1027" i="19" s="1"/>
  <c r="K1056" i="19"/>
  <c r="L1056" i="19" s="1"/>
  <c r="N1056" i="19" s="1"/>
  <c r="O1056" i="19" s="1"/>
  <c r="P1056" i="19" s="1"/>
  <c r="K1069" i="19"/>
  <c r="L1069" i="19" s="1"/>
  <c r="N1069" i="19" s="1"/>
  <c r="O1069" i="19" s="1"/>
  <c r="P1069" i="19" s="1"/>
  <c r="K1050" i="19"/>
  <c r="L1050" i="19" s="1"/>
  <c r="N1050" i="19" s="1"/>
  <c r="O1050" i="19" s="1"/>
  <c r="P1050" i="19" s="1"/>
  <c r="K1032" i="19"/>
  <c r="L1032" i="19" s="1"/>
  <c r="N1032" i="19" s="1"/>
  <c r="O1032" i="19" s="1"/>
  <c r="P1032" i="19" s="1"/>
  <c r="K1038" i="19"/>
  <c r="L1038" i="19" s="1"/>
  <c r="N1038" i="19" s="1"/>
  <c r="O1038" i="19" s="1"/>
  <c r="P1038" i="19" s="1"/>
  <c r="K1073" i="19"/>
  <c r="L1073" i="19" s="1"/>
  <c r="N1073" i="19" s="1"/>
  <c r="O1073" i="19" s="1"/>
  <c r="P1073" i="19" s="1"/>
  <c r="K1062" i="19"/>
  <c r="L1062" i="19" s="1"/>
  <c r="N1062" i="19" s="1"/>
  <c r="O1062" i="19" s="1"/>
  <c r="P1062" i="19" s="1"/>
  <c r="K1033" i="19"/>
  <c r="L1033" i="19" s="1"/>
  <c r="N1033" i="19" s="1"/>
  <c r="O1033" i="19" s="1"/>
  <c r="P1033" i="19" s="1"/>
  <c r="K1064" i="19"/>
  <c r="L1064" i="19" s="1"/>
  <c r="N1064" i="19" s="1"/>
  <c r="O1064" i="19" s="1"/>
  <c r="P1064" i="19" s="1"/>
  <c r="K1039" i="19"/>
  <c r="L1039" i="19" s="1"/>
  <c r="N1039" i="19" s="1"/>
  <c r="O1039" i="19" s="1"/>
  <c r="P1039" i="19" s="1"/>
  <c r="K1063" i="19"/>
  <c r="L1063" i="19" s="1"/>
  <c r="N1063" i="19" s="1"/>
  <c r="O1063" i="19" s="1"/>
  <c r="P1063" i="19" s="1"/>
  <c r="K1030" i="19"/>
  <c r="L1030" i="19" s="1"/>
  <c r="N1030" i="19" s="1"/>
  <c r="O1030" i="19" s="1"/>
  <c r="P1030" i="19" s="1"/>
  <c r="K1041" i="19"/>
  <c r="L1041" i="19" s="1"/>
  <c r="N1041" i="19" s="1"/>
  <c r="O1041" i="19" s="1"/>
  <c r="P1041" i="19" s="1"/>
  <c r="K1052" i="19"/>
  <c r="L1052" i="19" s="1"/>
  <c r="N1052" i="19" s="1"/>
  <c r="O1052" i="19" s="1"/>
  <c r="P1052" i="19" s="1"/>
  <c r="K1023" i="19"/>
  <c r="L1023" i="19" s="1"/>
  <c r="N1023" i="19" s="1"/>
  <c r="O1023" i="19" s="1"/>
  <c r="P1023" i="19" s="1"/>
  <c r="K1074" i="19"/>
  <c r="L1074" i="19" s="1"/>
  <c r="N1074" i="19" s="1"/>
  <c r="O1074" i="19" s="1"/>
  <c r="P1074" i="19" s="1"/>
  <c r="K1044" i="19"/>
  <c r="L1044" i="19" s="1"/>
  <c r="N1044" i="19" s="1"/>
  <c r="O1044" i="19" s="1"/>
  <c r="P1044" i="19" s="1"/>
  <c r="K1042" i="19"/>
  <c r="L1042" i="19" s="1"/>
  <c r="N1042" i="19" s="1"/>
  <c r="O1042" i="19" s="1"/>
  <c r="P1042" i="19" s="1"/>
  <c r="K1049" i="19"/>
  <c r="L1049" i="19" s="1"/>
  <c r="N1049" i="19" s="1"/>
  <c r="O1049" i="19" s="1"/>
  <c r="P1049" i="19" s="1"/>
  <c r="K1071" i="19"/>
  <c r="L1071" i="19" s="1"/>
  <c r="N1071" i="19" s="1"/>
  <c r="O1071" i="19" s="1"/>
  <c r="P1071" i="19" s="1"/>
  <c r="K1035" i="19"/>
  <c r="L1035" i="19" s="1"/>
  <c r="N1035" i="19" s="1"/>
  <c r="O1035" i="19" s="1"/>
  <c r="P1035" i="19" s="1"/>
  <c r="K1045" i="19"/>
  <c r="L1045" i="19" s="1"/>
  <c r="N1045" i="19" s="1"/>
  <c r="O1045" i="19" s="1"/>
  <c r="P1045" i="19" s="1"/>
  <c r="K1054" i="19"/>
  <c r="L1054" i="19" s="1"/>
  <c r="N1054" i="19" s="1"/>
  <c r="O1054" i="19" s="1"/>
  <c r="P1054" i="19" s="1"/>
  <c r="K1024" i="19"/>
  <c r="L1024" i="19" s="1"/>
  <c r="N1024" i="19" s="1"/>
  <c r="O1024" i="19" s="1"/>
  <c r="P1024" i="19" s="1"/>
  <c r="K1026" i="19"/>
  <c r="L1026" i="19" s="1"/>
  <c r="N1026" i="19" s="1"/>
  <c r="O1026" i="19" s="1"/>
  <c r="P1026" i="19" s="1"/>
  <c r="K1072" i="19"/>
  <c r="L1072" i="19" s="1"/>
  <c r="N1072" i="19" s="1"/>
  <c r="O1072" i="19" s="1"/>
  <c r="P1072" i="19" s="1"/>
  <c r="K1061" i="19"/>
  <c r="L1061" i="19" s="1"/>
  <c r="N1061" i="19" s="1"/>
  <c r="O1061" i="19" s="1"/>
  <c r="P1061" i="19" s="1"/>
  <c r="K1034" i="19"/>
  <c r="L1034" i="19" s="1"/>
  <c r="N1034" i="19" s="1"/>
  <c r="O1034" i="19" s="1"/>
  <c r="P1034" i="19" s="1"/>
  <c r="K1018" i="19"/>
  <c r="L1018" i="19" s="1"/>
  <c r="N1018" i="19" s="1"/>
  <c r="O1018" i="19" s="1"/>
  <c r="P1018" i="19" s="1"/>
  <c r="K1070" i="19"/>
  <c r="L1070" i="19" s="1"/>
  <c r="N1070" i="19" s="1"/>
  <c r="O1070" i="19" s="1"/>
  <c r="P1070" i="19" s="1"/>
  <c r="K1059" i="19"/>
  <c r="L1059" i="19" s="1"/>
  <c r="N1059" i="19" s="1"/>
  <c r="O1059" i="19" s="1"/>
  <c r="P1059" i="19" s="1"/>
  <c r="K1066" i="19"/>
  <c r="L1066" i="19" s="1"/>
  <c r="N1066" i="19" s="1"/>
  <c r="O1066" i="19" s="1"/>
  <c r="P1066" i="19" s="1"/>
  <c r="K1020" i="19"/>
  <c r="L1020" i="19" s="1"/>
  <c r="N1020" i="19" s="1"/>
  <c r="O1020" i="19" s="1"/>
  <c r="P1020" i="19" s="1"/>
  <c r="K1048" i="19"/>
  <c r="L1048" i="19" s="1"/>
  <c r="N1048" i="19" s="1"/>
  <c r="O1048" i="19" s="1"/>
  <c r="P1048" i="19" s="1"/>
  <c r="K1037" i="19"/>
  <c r="L1037" i="19" s="1"/>
  <c r="N1037" i="19" s="1"/>
  <c r="O1037" i="19" s="1"/>
  <c r="P1037" i="19" s="1"/>
  <c r="K1057" i="19"/>
  <c r="L1057" i="19" s="1"/>
  <c r="N1057" i="19" s="1"/>
  <c r="O1057" i="19" s="1"/>
  <c r="P1057" i="19" s="1"/>
  <c r="K1060" i="19"/>
  <c r="L1060" i="19" s="1"/>
  <c r="N1060" i="19" s="1"/>
  <c r="O1060" i="19" s="1"/>
  <c r="P1060" i="19" s="1"/>
  <c r="K1053" i="19"/>
  <c r="L1053" i="19" s="1"/>
  <c r="N1053" i="19" s="1"/>
  <c r="O1053" i="19" s="1"/>
  <c r="P1053" i="19" s="1"/>
  <c r="K1043" i="19"/>
  <c r="L1043" i="19" s="1"/>
  <c r="N1043" i="19" s="1"/>
  <c r="O1043" i="19" s="1"/>
  <c r="P1043" i="19" s="1"/>
  <c r="K1058" i="19"/>
  <c r="L1058" i="19" s="1"/>
  <c r="N1058" i="19" s="1"/>
  <c r="O1058" i="19" s="1"/>
  <c r="P1058" i="19" s="1"/>
  <c r="K1036" i="19"/>
  <c r="L1036" i="19" s="1"/>
  <c r="N1036" i="19" s="1"/>
  <c r="O1036" i="19" s="1"/>
  <c r="P1036" i="19" s="1"/>
  <c r="K1046" i="19"/>
  <c r="L1046" i="19" s="1"/>
  <c r="N1046" i="19" s="1"/>
  <c r="O1046" i="19" s="1"/>
  <c r="P1046" i="19" s="1"/>
  <c r="K1047" i="19"/>
  <c r="L1047" i="19" s="1"/>
  <c r="N1047" i="19" s="1"/>
  <c r="O1047" i="19" s="1"/>
  <c r="P1047" i="19" s="1"/>
  <c r="K1019" i="19"/>
  <c r="L1019" i="19" s="1"/>
  <c r="N1019" i="19" s="1"/>
  <c r="O1019" i="19" s="1"/>
  <c r="P1019" i="19" s="1"/>
  <c r="K1029" i="19"/>
  <c r="L1029" i="19" s="1"/>
  <c r="N1029" i="19" s="1"/>
  <c r="O1029" i="19" s="1"/>
  <c r="P1029" i="19" s="1"/>
  <c r="K1022" i="19"/>
  <c r="L1022" i="19" s="1"/>
  <c r="N1022" i="19" s="1"/>
  <c r="O1022" i="19" s="1"/>
  <c r="P1022" i="19" s="1"/>
  <c r="K1040" i="19"/>
  <c r="L1040" i="19" s="1"/>
  <c r="N1040" i="19" s="1"/>
  <c r="O1040" i="19" s="1"/>
  <c r="P1040" i="19" s="1"/>
  <c r="K1031" i="19"/>
  <c r="L1031" i="19" s="1"/>
  <c r="N1031" i="19" s="1"/>
  <c r="O1031" i="19" s="1"/>
  <c r="P1031" i="19" s="1"/>
  <c r="K1065" i="19"/>
  <c r="L1065" i="19" s="1"/>
  <c r="N1065" i="19" s="1"/>
  <c r="O1065" i="19" s="1"/>
  <c r="P1065" i="19" s="1"/>
  <c r="K1051" i="19"/>
  <c r="L1051" i="19" s="1"/>
  <c r="N1051" i="19" s="1"/>
  <c r="O1051" i="19" s="1"/>
  <c r="P1051" i="19" s="1"/>
  <c r="K1068" i="19"/>
  <c r="L1068" i="19" s="1"/>
  <c r="N1068" i="19" s="1"/>
  <c r="O1068" i="19" s="1"/>
  <c r="P1068" i="19" s="1"/>
  <c r="K1028" i="19"/>
  <c r="L1028" i="19" s="1"/>
  <c r="N1028" i="19" s="1"/>
  <c r="O1028" i="19" s="1"/>
  <c r="P1028" i="19" s="1"/>
  <c r="K1021" i="19"/>
  <c r="L1021" i="19" s="1"/>
  <c r="N1021" i="19" s="1"/>
  <c r="O1021" i="19" s="1"/>
  <c r="P1021" i="19" s="1"/>
  <c r="K1089" i="19"/>
  <c r="L1089" i="19" s="1"/>
  <c r="N1089" i="19" s="1"/>
  <c r="O1089" i="19" s="1"/>
  <c r="P1089" i="19" s="1"/>
  <c r="K1125" i="19"/>
  <c r="L1125" i="19" s="1"/>
  <c r="N1125" i="19" s="1"/>
  <c r="O1125" i="19" s="1"/>
  <c r="P1125" i="19" s="1"/>
  <c r="K1110" i="19"/>
  <c r="L1110" i="19" s="1"/>
  <c r="N1110" i="19" s="1"/>
  <c r="O1110" i="19" s="1"/>
  <c r="P1110" i="19" s="1"/>
  <c r="K1100" i="19"/>
  <c r="L1100" i="19" s="1"/>
  <c r="N1100" i="19" s="1"/>
  <c r="O1100" i="19" s="1"/>
  <c r="P1100" i="19" s="1"/>
  <c r="K1124" i="19"/>
  <c r="L1124" i="19" s="1"/>
  <c r="N1124" i="19" s="1"/>
  <c r="O1124" i="19" s="1"/>
  <c r="P1124" i="19" s="1"/>
  <c r="K1117" i="19"/>
  <c r="L1117" i="19" s="1"/>
  <c r="N1117" i="19" s="1"/>
  <c r="O1117" i="19" s="1"/>
  <c r="P1117" i="19" s="1"/>
  <c r="K1095" i="19"/>
  <c r="L1095" i="19" s="1"/>
  <c r="N1095" i="19" s="1"/>
  <c r="O1095" i="19" s="1"/>
  <c r="P1095" i="19" s="1"/>
  <c r="K1098" i="19"/>
  <c r="L1098" i="19" s="1"/>
  <c r="N1098" i="19" s="1"/>
  <c r="O1098" i="19" s="1"/>
  <c r="P1098" i="19" s="1"/>
  <c r="K1083" i="19"/>
  <c r="L1083" i="19" s="1"/>
  <c r="N1083" i="19" s="1"/>
  <c r="O1083" i="19" s="1"/>
  <c r="P1083" i="19" s="1"/>
  <c r="K1092" i="19"/>
  <c r="L1092" i="19" s="1"/>
  <c r="N1092" i="19" s="1"/>
  <c r="O1092" i="19" s="1"/>
  <c r="P1092" i="19" s="1"/>
  <c r="K1105" i="19"/>
  <c r="L1105" i="19" s="1"/>
  <c r="N1105" i="19" s="1"/>
  <c r="O1105" i="19" s="1"/>
  <c r="P1105" i="19" s="1"/>
  <c r="K1127" i="19"/>
  <c r="L1127" i="19" s="1"/>
  <c r="N1127" i="19" s="1"/>
  <c r="O1127" i="19" s="1"/>
  <c r="P1127" i="19" s="1"/>
  <c r="K1086" i="19"/>
  <c r="L1086" i="19" s="1"/>
  <c r="N1086" i="19" s="1"/>
  <c r="O1086" i="19" s="1"/>
  <c r="P1086" i="19" s="1"/>
  <c r="K1085" i="19"/>
  <c r="L1085" i="19" s="1"/>
  <c r="N1085" i="19" s="1"/>
  <c r="O1085" i="19" s="1"/>
  <c r="P1085" i="19" s="1"/>
  <c r="K1101" i="19"/>
  <c r="L1101" i="19" s="1"/>
  <c r="N1101" i="19" s="1"/>
  <c r="O1101" i="19" s="1"/>
  <c r="P1101" i="19" s="1"/>
  <c r="K1114" i="19"/>
  <c r="L1114" i="19" s="1"/>
  <c r="N1114" i="19" s="1"/>
  <c r="O1114" i="19" s="1"/>
  <c r="P1114" i="19" s="1"/>
  <c r="K1076" i="19"/>
  <c r="L1076" i="19" s="1"/>
  <c r="N1076" i="19" s="1"/>
  <c r="O1076" i="19" s="1"/>
  <c r="P1076" i="19" s="1"/>
  <c r="K1128" i="19"/>
  <c r="L1128" i="19" s="1"/>
  <c r="N1128" i="19" s="1"/>
  <c r="O1128" i="19" s="1"/>
  <c r="P1128" i="19" s="1"/>
  <c r="K1084" i="19"/>
  <c r="L1084" i="19" s="1"/>
  <c r="N1084" i="19" s="1"/>
  <c r="O1084" i="19" s="1"/>
  <c r="P1084" i="19" s="1"/>
  <c r="K1120" i="19"/>
  <c r="L1120" i="19" s="1"/>
  <c r="N1120" i="19" s="1"/>
  <c r="O1120" i="19" s="1"/>
  <c r="P1120" i="19" s="1"/>
  <c r="K1094" i="19"/>
  <c r="L1094" i="19" s="1"/>
  <c r="N1094" i="19" s="1"/>
  <c r="O1094" i="19" s="1"/>
  <c r="P1094" i="19" s="1"/>
  <c r="K1121" i="19"/>
  <c r="L1121" i="19" s="1"/>
  <c r="N1121" i="19" s="1"/>
  <c r="O1121" i="19" s="1"/>
  <c r="P1121" i="19" s="1"/>
  <c r="K1097" i="19"/>
  <c r="L1097" i="19" s="1"/>
  <c r="N1097" i="19" s="1"/>
  <c r="O1097" i="19" s="1"/>
  <c r="P1097" i="19" s="1"/>
  <c r="K1132" i="19"/>
  <c r="L1132" i="19" s="1"/>
  <c r="N1132" i="19" s="1"/>
  <c r="O1132" i="19" s="1"/>
  <c r="P1132" i="19" s="1"/>
  <c r="K1103" i="19"/>
  <c r="L1103" i="19" s="1"/>
  <c r="N1103" i="19" s="1"/>
  <c r="O1103" i="19" s="1"/>
  <c r="P1103" i="19" s="1"/>
  <c r="K1115" i="19"/>
  <c r="L1115" i="19" s="1"/>
  <c r="N1115" i="19" s="1"/>
  <c r="O1115" i="19" s="1"/>
  <c r="P1115" i="19" s="1"/>
  <c r="K1078" i="19"/>
  <c r="L1078" i="19" s="1"/>
  <c r="N1078" i="19" s="1"/>
  <c r="O1078" i="19" s="1"/>
  <c r="P1078" i="19" s="1"/>
  <c r="K1080" i="19"/>
  <c r="L1080" i="19" s="1"/>
  <c r="N1080" i="19" s="1"/>
  <c r="O1080" i="19" s="1"/>
  <c r="P1080" i="19" s="1"/>
  <c r="K1088" i="19"/>
  <c r="L1088" i="19" s="1"/>
  <c r="N1088" i="19" s="1"/>
  <c r="O1088" i="19" s="1"/>
  <c r="P1088" i="19" s="1"/>
  <c r="K1119" i="19"/>
  <c r="L1119" i="19" s="1"/>
  <c r="N1119" i="19" s="1"/>
  <c r="O1119" i="19" s="1"/>
  <c r="P1119" i="19" s="1"/>
  <c r="K1116" i="19"/>
  <c r="L1116" i="19" s="1"/>
  <c r="N1116" i="19" s="1"/>
  <c r="O1116" i="19" s="1"/>
  <c r="P1116" i="19" s="1"/>
  <c r="K1111" i="19"/>
  <c r="L1111" i="19" s="1"/>
  <c r="N1111" i="19" s="1"/>
  <c r="O1111" i="19" s="1"/>
  <c r="P1111" i="19" s="1"/>
  <c r="K1107" i="19"/>
  <c r="L1107" i="19" s="1"/>
  <c r="N1107" i="19" s="1"/>
  <c r="O1107" i="19" s="1"/>
  <c r="P1107" i="19" s="1"/>
  <c r="K1130" i="19"/>
  <c r="L1130" i="19" s="1"/>
  <c r="N1130" i="19" s="1"/>
  <c r="O1130" i="19" s="1"/>
  <c r="P1130" i="19" s="1"/>
  <c r="K1090" i="19"/>
  <c r="L1090" i="19" s="1"/>
  <c r="N1090" i="19" s="1"/>
  <c r="O1090" i="19" s="1"/>
  <c r="P1090" i="19" s="1"/>
  <c r="K1129" i="19"/>
  <c r="L1129" i="19" s="1"/>
  <c r="N1129" i="19" s="1"/>
  <c r="O1129" i="19" s="1"/>
  <c r="P1129" i="19" s="1"/>
  <c r="K1104" i="19"/>
  <c r="L1104" i="19" s="1"/>
  <c r="N1104" i="19" s="1"/>
  <c r="O1104" i="19" s="1"/>
  <c r="P1104" i="19" s="1"/>
  <c r="K1109" i="19"/>
  <c r="L1109" i="19" s="1"/>
  <c r="N1109" i="19" s="1"/>
  <c r="O1109" i="19" s="1"/>
  <c r="P1109" i="19" s="1"/>
  <c r="K1131" i="19"/>
  <c r="L1131" i="19" s="1"/>
  <c r="N1131" i="19" s="1"/>
  <c r="O1131" i="19" s="1"/>
  <c r="P1131" i="19" s="1"/>
  <c r="K1091" i="19"/>
  <c r="L1091" i="19" s="1"/>
  <c r="N1091" i="19" s="1"/>
  <c r="O1091" i="19" s="1"/>
  <c r="P1091" i="19" s="1"/>
  <c r="K1112" i="19"/>
  <c r="L1112" i="19" s="1"/>
  <c r="N1112" i="19" s="1"/>
  <c r="O1112" i="19" s="1"/>
  <c r="P1112" i="19" s="1"/>
  <c r="K1081" i="19"/>
  <c r="L1081" i="19" s="1"/>
  <c r="N1081" i="19" s="1"/>
  <c r="O1081" i="19" s="1"/>
  <c r="P1081" i="19" s="1"/>
  <c r="K1102" i="19"/>
  <c r="L1102" i="19" s="1"/>
  <c r="N1102" i="19" s="1"/>
  <c r="O1102" i="19" s="1"/>
  <c r="P1102" i="19" s="1"/>
  <c r="K1093" i="19"/>
  <c r="L1093" i="19" s="1"/>
  <c r="N1093" i="19" s="1"/>
  <c r="O1093" i="19" s="1"/>
  <c r="P1093" i="19" s="1"/>
  <c r="K1122" i="19"/>
  <c r="L1122" i="19" s="1"/>
  <c r="N1122" i="19" s="1"/>
  <c r="O1122" i="19" s="1"/>
  <c r="P1122" i="19" s="1"/>
  <c r="K1113" i="19"/>
  <c r="L1113" i="19" s="1"/>
  <c r="N1113" i="19" s="1"/>
  <c r="O1113" i="19" s="1"/>
  <c r="P1113" i="19" s="1"/>
  <c r="K1096" i="19"/>
  <c r="L1096" i="19" s="1"/>
  <c r="N1096" i="19" s="1"/>
  <c r="O1096" i="19" s="1"/>
  <c r="P1096" i="19" s="1"/>
  <c r="K1075" i="19"/>
  <c r="L1075" i="19" s="1"/>
  <c r="N1075" i="19" s="1"/>
  <c r="O1075" i="19" s="1"/>
  <c r="P1075" i="19" s="1"/>
  <c r="K1087" i="19"/>
  <c r="L1087" i="19" s="1"/>
  <c r="N1087" i="19" s="1"/>
  <c r="O1087" i="19" s="1"/>
  <c r="P1087" i="19" s="1"/>
  <c r="K1079" i="19"/>
  <c r="L1079" i="19" s="1"/>
  <c r="N1079" i="19" s="1"/>
  <c r="O1079" i="19" s="1"/>
  <c r="P1079" i="19" s="1"/>
  <c r="K1077" i="19"/>
  <c r="L1077" i="19" s="1"/>
  <c r="N1077" i="19" s="1"/>
  <c r="O1077" i="19" s="1"/>
  <c r="P1077" i="19" s="1"/>
  <c r="K1082" i="19"/>
  <c r="L1082" i="19" s="1"/>
  <c r="N1082" i="19" s="1"/>
  <c r="O1082" i="19" s="1"/>
  <c r="P1082" i="19" s="1"/>
  <c r="K1106" i="19"/>
  <c r="L1106" i="19" s="1"/>
  <c r="N1106" i="19" s="1"/>
  <c r="O1106" i="19" s="1"/>
  <c r="P1106" i="19" s="1"/>
  <c r="K1108" i="19"/>
  <c r="L1108" i="19" s="1"/>
  <c r="N1108" i="19" s="1"/>
  <c r="O1108" i="19" s="1"/>
  <c r="P1108" i="19" s="1"/>
  <c r="K1123" i="19"/>
  <c r="L1123" i="19" s="1"/>
  <c r="N1123" i="19" s="1"/>
  <c r="O1123" i="19" s="1"/>
  <c r="P1123" i="19" s="1"/>
  <c r="K1118" i="19"/>
  <c r="L1118" i="19" s="1"/>
  <c r="N1118" i="19" s="1"/>
  <c r="O1118" i="19" s="1"/>
  <c r="P1118" i="19" s="1"/>
  <c r="K1099" i="19"/>
  <c r="L1099" i="19" s="1"/>
  <c r="N1099" i="19" s="1"/>
  <c r="O1099" i="19" s="1"/>
  <c r="P1099" i="19" s="1"/>
  <c r="K1126" i="19"/>
  <c r="L1126" i="19" s="1"/>
  <c r="N1126" i="19" s="1"/>
  <c r="O1126" i="19" s="1"/>
  <c r="P1126" i="19" s="1"/>
  <c r="K1158" i="19"/>
  <c r="L1158" i="19" s="1"/>
  <c r="N1158" i="19" s="1"/>
  <c r="O1158" i="19" s="1"/>
  <c r="P1158" i="19" s="1"/>
  <c r="K1137" i="19"/>
  <c r="L1137" i="19" s="1"/>
  <c r="N1137" i="19" s="1"/>
  <c r="O1137" i="19" s="1"/>
  <c r="P1137" i="19" s="1"/>
  <c r="K1142" i="19"/>
  <c r="L1142" i="19" s="1"/>
  <c r="N1142" i="19" s="1"/>
  <c r="O1142" i="19" s="1"/>
  <c r="P1142" i="19" s="1"/>
  <c r="K1149" i="19"/>
  <c r="L1149" i="19" s="1"/>
  <c r="N1149" i="19" s="1"/>
  <c r="O1149" i="19" s="1"/>
  <c r="P1149" i="19" s="1"/>
  <c r="K1178" i="19"/>
  <c r="L1178" i="19" s="1"/>
  <c r="N1178" i="19" s="1"/>
  <c r="O1178" i="19" s="1"/>
  <c r="P1178" i="19" s="1"/>
  <c r="K1136" i="19"/>
  <c r="L1136" i="19" s="1"/>
  <c r="N1136" i="19" s="1"/>
  <c r="O1136" i="19" s="1"/>
  <c r="P1136" i="19" s="1"/>
  <c r="K1189" i="19"/>
  <c r="L1189" i="19" s="1"/>
  <c r="N1189" i="19" s="1"/>
  <c r="O1189" i="19" s="1"/>
  <c r="P1189" i="19" s="1"/>
  <c r="K1177" i="19"/>
  <c r="L1177" i="19" s="1"/>
  <c r="N1177" i="19" s="1"/>
  <c r="O1177" i="19" s="1"/>
  <c r="P1177" i="19" s="1"/>
  <c r="K1165" i="19"/>
  <c r="L1165" i="19" s="1"/>
  <c r="N1165" i="19" s="1"/>
  <c r="O1165" i="19" s="1"/>
  <c r="P1165" i="19" s="1"/>
  <c r="K1188" i="19"/>
  <c r="L1188" i="19" s="1"/>
  <c r="N1188" i="19" s="1"/>
  <c r="O1188" i="19" s="1"/>
  <c r="P1188" i="19" s="1"/>
  <c r="K1170" i="19"/>
  <c r="L1170" i="19" s="1"/>
  <c r="N1170" i="19" s="1"/>
  <c r="O1170" i="19" s="1"/>
  <c r="P1170" i="19" s="1"/>
  <c r="K1169" i="19"/>
  <c r="L1169" i="19" s="1"/>
  <c r="N1169" i="19" s="1"/>
  <c r="O1169" i="19" s="1"/>
  <c r="P1169" i="19" s="1"/>
  <c r="K1172" i="19"/>
  <c r="L1172" i="19" s="1"/>
  <c r="N1172" i="19" s="1"/>
  <c r="O1172" i="19" s="1"/>
  <c r="P1172" i="19" s="1"/>
  <c r="K1153" i="19"/>
  <c r="L1153" i="19" s="1"/>
  <c r="N1153" i="19" s="1"/>
  <c r="O1153" i="19" s="1"/>
  <c r="P1153" i="19" s="1"/>
  <c r="K1156" i="19"/>
  <c r="L1156" i="19" s="1"/>
  <c r="N1156" i="19" s="1"/>
  <c r="O1156" i="19" s="1"/>
  <c r="P1156" i="19" s="1"/>
  <c r="K1180" i="19"/>
  <c r="L1180" i="19" s="1"/>
  <c r="N1180" i="19" s="1"/>
  <c r="O1180" i="19" s="1"/>
  <c r="P1180" i="19" s="1"/>
  <c r="K1176" i="19"/>
  <c r="L1176" i="19" s="1"/>
  <c r="N1176" i="19" s="1"/>
  <c r="O1176" i="19" s="1"/>
  <c r="P1176" i="19" s="1"/>
  <c r="K1150" i="19"/>
  <c r="L1150" i="19" s="1"/>
  <c r="N1150" i="19" s="1"/>
  <c r="O1150" i="19" s="1"/>
  <c r="P1150" i="19" s="1"/>
  <c r="K1173" i="19"/>
  <c r="L1173" i="19" s="1"/>
  <c r="N1173" i="19" s="1"/>
  <c r="O1173" i="19" s="1"/>
  <c r="P1173" i="19" s="1"/>
  <c r="K1181" i="19"/>
  <c r="L1181" i="19" s="1"/>
  <c r="N1181" i="19" s="1"/>
  <c r="O1181" i="19" s="1"/>
  <c r="P1181" i="19" s="1"/>
  <c r="K1161" i="19"/>
  <c r="L1161" i="19" s="1"/>
  <c r="N1161" i="19" s="1"/>
  <c r="O1161" i="19" s="1"/>
  <c r="P1161" i="19" s="1"/>
  <c r="K1171" i="19"/>
  <c r="L1171" i="19" s="1"/>
  <c r="N1171" i="19" s="1"/>
  <c r="O1171" i="19" s="1"/>
  <c r="P1171" i="19" s="1"/>
  <c r="K1186" i="19"/>
  <c r="L1186" i="19" s="1"/>
  <c r="N1186" i="19" s="1"/>
  <c r="O1186" i="19" s="1"/>
  <c r="P1186" i="19" s="1"/>
  <c r="K1159" i="19"/>
  <c r="L1159" i="19" s="1"/>
  <c r="N1159" i="19" s="1"/>
  <c r="O1159" i="19" s="1"/>
  <c r="P1159" i="19" s="1"/>
  <c r="K1139" i="19"/>
  <c r="L1139" i="19" s="1"/>
  <c r="N1139" i="19" s="1"/>
  <c r="O1139" i="19" s="1"/>
  <c r="P1139" i="19" s="1"/>
  <c r="K1144" i="19"/>
  <c r="L1144" i="19" s="1"/>
  <c r="N1144" i="19" s="1"/>
  <c r="O1144" i="19" s="1"/>
  <c r="P1144" i="19" s="1"/>
  <c r="K1166" i="19"/>
  <c r="L1166" i="19" s="1"/>
  <c r="N1166" i="19" s="1"/>
  <c r="O1166" i="19" s="1"/>
  <c r="P1166" i="19" s="1"/>
  <c r="K1133" i="19"/>
  <c r="L1133" i="19" s="1"/>
  <c r="N1133" i="19" s="1"/>
  <c r="O1133" i="19" s="1"/>
  <c r="P1133" i="19" s="1"/>
  <c r="K1157" i="19"/>
  <c r="L1157" i="19" s="1"/>
  <c r="N1157" i="19" s="1"/>
  <c r="O1157" i="19" s="1"/>
  <c r="P1157" i="19" s="1"/>
  <c r="K1182" i="19"/>
  <c r="L1182" i="19" s="1"/>
  <c r="N1182" i="19" s="1"/>
  <c r="O1182" i="19" s="1"/>
  <c r="P1182" i="19" s="1"/>
  <c r="K1151" i="19"/>
  <c r="L1151" i="19" s="1"/>
  <c r="N1151" i="19" s="1"/>
  <c r="O1151" i="19" s="1"/>
  <c r="P1151" i="19" s="1"/>
  <c r="K1175" i="19"/>
  <c r="L1175" i="19" s="1"/>
  <c r="N1175" i="19" s="1"/>
  <c r="O1175" i="19" s="1"/>
  <c r="P1175" i="19" s="1"/>
  <c r="K1138" i="19"/>
  <c r="L1138" i="19" s="1"/>
  <c r="N1138" i="19" s="1"/>
  <c r="O1138" i="19" s="1"/>
  <c r="P1138" i="19" s="1"/>
  <c r="K1187" i="19"/>
  <c r="L1187" i="19" s="1"/>
  <c r="N1187" i="19" s="1"/>
  <c r="O1187" i="19" s="1"/>
  <c r="P1187" i="19" s="1"/>
  <c r="K1152" i="19"/>
  <c r="L1152" i="19" s="1"/>
  <c r="N1152" i="19" s="1"/>
  <c r="O1152" i="19" s="1"/>
  <c r="P1152" i="19" s="1"/>
  <c r="K1179" i="19"/>
  <c r="L1179" i="19" s="1"/>
  <c r="N1179" i="19" s="1"/>
  <c r="O1179" i="19" s="1"/>
  <c r="P1179" i="19" s="1"/>
  <c r="K1155" i="19"/>
  <c r="L1155" i="19" s="1"/>
  <c r="N1155" i="19" s="1"/>
  <c r="O1155" i="19" s="1"/>
  <c r="P1155" i="19" s="1"/>
  <c r="K1134" i="19"/>
  <c r="L1134" i="19" s="1"/>
  <c r="N1134" i="19" s="1"/>
  <c r="O1134" i="19" s="1"/>
  <c r="P1134" i="19" s="1"/>
  <c r="K1190" i="19"/>
  <c r="L1190" i="19" s="1"/>
  <c r="N1190" i="19" s="1"/>
  <c r="O1190" i="19" s="1"/>
  <c r="P1190" i="19" s="1"/>
  <c r="K1185" i="19"/>
  <c r="L1185" i="19" s="1"/>
  <c r="N1185" i="19" s="1"/>
  <c r="O1185" i="19" s="1"/>
  <c r="P1185" i="19" s="1"/>
  <c r="K1145" i="19"/>
  <c r="L1145" i="19" s="1"/>
  <c r="N1145" i="19" s="1"/>
  <c r="O1145" i="19" s="1"/>
  <c r="P1145" i="19" s="1"/>
  <c r="K1163" i="19"/>
  <c r="L1163" i="19" s="1"/>
  <c r="N1163" i="19" s="1"/>
  <c r="O1163" i="19" s="1"/>
  <c r="P1163" i="19" s="1"/>
  <c r="K1135" i="19"/>
  <c r="L1135" i="19" s="1"/>
  <c r="N1135" i="19" s="1"/>
  <c r="O1135" i="19" s="1"/>
  <c r="P1135" i="19" s="1"/>
  <c r="K1148" i="19"/>
  <c r="L1148" i="19" s="1"/>
  <c r="N1148" i="19" s="1"/>
  <c r="O1148" i="19" s="1"/>
  <c r="P1148" i="19" s="1"/>
  <c r="K1160" i="19"/>
  <c r="L1160" i="19" s="1"/>
  <c r="N1160" i="19" s="1"/>
  <c r="O1160" i="19" s="1"/>
  <c r="P1160" i="19" s="1"/>
  <c r="K1146" i="19"/>
  <c r="L1146" i="19" s="1"/>
  <c r="N1146" i="19" s="1"/>
  <c r="O1146" i="19" s="1"/>
  <c r="P1146" i="19" s="1"/>
  <c r="K1143" i="19"/>
  <c r="L1143" i="19" s="1"/>
  <c r="N1143" i="19" s="1"/>
  <c r="O1143" i="19" s="1"/>
  <c r="P1143" i="19" s="1"/>
  <c r="K1167" i="19"/>
  <c r="L1167" i="19" s="1"/>
  <c r="N1167" i="19" s="1"/>
  <c r="O1167" i="19" s="1"/>
  <c r="P1167" i="19" s="1"/>
  <c r="K1184" i="19"/>
  <c r="L1184" i="19" s="1"/>
  <c r="N1184" i="19" s="1"/>
  <c r="O1184" i="19" s="1"/>
  <c r="P1184" i="19" s="1"/>
  <c r="K1183" i="19"/>
  <c r="L1183" i="19" s="1"/>
  <c r="N1183" i="19" s="1"/>
  <c r="O1183" i="19" s="1"/>
  <c r="P1183" i="19" s="1"/>
  <c r="K1154" i="19"/>
  <c r="L1154" i="19" s="1"/>
  <c r="N1154" i="19" s="1"/>
  <c r="O1154" i="19" s="1"/>
  <c r="P1154" i="19" s="1"/>
  <c r="K1168" i="19"/>
  <c r="L1168" i="19" s="1"/>
  <c r="N1168" i="19" s="1"/>
  <c r="O1168" i="19" s="1"/>
  <c r="P1168" i="19" s="1"/>
  <c r="K1162" i="19"/>
  <c r="L1162" i="19" s="1"/>
  <c r="N1162" i="19" s="1"/>
  <c r="O1162" i="19" s="1"/>
  <c r="P1162" i="19" s="1"/>
  <c r="K1141" i="19"/>
  <c r="L1141" i="19" s="1"/>
  <c r="N1141" i="19" s="1"/>
  <c r="O1141" i="19" s="1"/>
  <c r="P1141" i="19" s="1"/>
  <c r="K1174" i="19"/>
  <c r="L1174" i="19" s="1"/>
  <c r="N1174" i="19" s="1"/>
  <c r="O1174" i="19" s="1"/>
  <c r="P1174" i="19" s="1"/>
  <c r="K1164" i="19"/>
  <c r="L1164" i="19" s="1"/>
  <c r="N1164" i="19" s="1"/>
  <c r="O1164" i="19" s="1"/>
  <c r="P1164" i="19" s="1"/>
  <c r="K1140" i="19"/>
  <c r="L1140" i="19" s="1"/>
  <c r="N1140" i="19" s="1"/>
  <c r="O1140" i="19" s="1"/>
  <c r="P1140" i="19" s="1"/>
  <c r="K1147" i="19"/>
  <c r="L1147" i="19" s="1"/>
  <c r="N1147" i="19" s="1"/>
  <c r="O1147" i="19" s="1"/>
  <c r="P1147" i="19" s="1"/>
  <c r="O744" i="20"/>
  <c r="P744" i="20" s="1"/>
  <c r="Q744" i="20" s="1"/>
  <c r="O1452" i="20"/>
  <c r="P1452" i="20" s="1"/>
  <c r="Q1452" i="20" s="1"/>
  <c r="O224" i="20"/>
  <c r="P224" i="20" s="1"/>
  <c r="Q224" i="20" s="1"/>
  <c r="O199" i="20"/>
  <c r="P199" i="20" s="1"/>
  <c r="Q199" i="20" s="1"/>
  <c r="O548" i="20"/>
  <c r="P548" i="20" s="1"/>
  <c r="Q548" i="20" s="1"/>
  <c r="O702" i="20"/>
  <c r="P702" i="20" s="1"/>
  <c r="Q702" i="20" s="1"/>
  <c r="O671" i="20"/>
  <c r="P671" i="20" s="1"/>
  <c r="Q671" i="20" s="1"/>
  <c r="O1629" i="20"/>
  <c r="P1629" i="20" s="1"/>
  <c r="Q1629" i="20" s="1"/>
  <c r="O377" i="20"/>
  <c r="P377" i="20" s="1"/>
  <c r="Q377" i="20" s="1"/>
  <c r="O208" i="20"/>
  <c r="P208" i="20" s="1"/>
  <c r="Q208" i="20" s="1"/>
  <c r="O200" i="20"/>
  <c r="P200" i="20" s="1"/>
  <c r="Q200" i="20" s="1"/>
  <c r="O258" i="20"/>
  <c r="P258" i="20" s="1"/>
  <c r="Q258" i="20" s="1"/>
  <c r="O503" i="20"/>
  <c r="P503" i="20" s="1"/>
  <c r="Q503" i="20" s="1"/>
  <c r="O174" i="20"/>
  <c r="P174" i="20" s="1"/>
  <c r="Q174" i="20" s="1"/>
  <c r="O456" i="20"/>
  <c r="P456" i="20" s="1"/>
  <c r="Q456" i="20" s="1"/>
  <c r="O1928" i="20"/>
  <c r="P1928" i="20" s="1"/>
  <c r="Q1928" i="20" s="1"/>
  <c r="O1180" i="20"/>
  <c r="P1180" i="20" s="1"/>
  <c r="Q1180" i="20" s="1"/>
  <c r="O237" i="20"/>
  <c r="P237" i="20" s="1"/>
  <c r="Q237" i="20" s="1"/>
  <c r="O1112" i="20"/>
  <c r="P1112" i="20" s="1"/>
  <c r="Q1112" i="20" s="1"/>
  <c r="O1057" i="20"/>
  <c r="P1057" i="20" s="1"/>
  <c r="Q1057" i="20" s="1"/>
  <c r="O1748" i="20"/>
  <c r="P1748" i="20" s="1"/>
  <c r="Q1748" i="20" s="1"/>
  <c r="O216" i="20"/>
  <c r="P216" i="20" s="1"/>
  <c r="Q216" i="20" s="1"/>
  <c r="O891" i="20"/>
  <c r="P891" i="20" s="1"/>
  <c r="Q891" i="20" s="1"/>
  <c r="O1379" i="20"/>
  <c r="P1379" i="20" s="1"/>
  <c r="Q1379" i="20" s="1"/>
  <c r="O1391" i="20"/>
  <c r="P1391" i="20" s="1"/>
  <c r="Q1391" i="20" s="1"/>
  <c r="O1128" i="20"/>
  <c r="P1128" i="20" s="1"/>
  <c r="Q1128" i="20" s="1"/>
  <c r="O770" i="20"/>
  <c r="P770" i="20" s="1"/>
  <c r="Q770" i="20" s="1"/>
  <c r="O321" i="20"/>
  <c r="P321" i="20" s="1"/>
  <c r="Q321" i="20" s="1"/>
  <c r="O1079" i="20"/>
  <c r="P1079" i="20" s="1"/>
  <c r="Q1079" i="20" s="1"/>
  <c r="O710" i="20"/>
  <c r="P710" i="20" s="1"/>
  <c r="Q710" i="20" s="1"/>
  <c r="O1004" i="20"/>
  <c r="P1004" i="20" s="1"/>
  <c r="Q1004" i="20" s="1"/>
  <c r="O632" i="20"/>
  <c r="P632" i="20" s="1"/>
  <c r="Q632" i="20" s="1"/>
  <c r="O250" i="20"/>
  <c r="P250" i="20" s="1"/>
  <c r="Q250" i="20" s="1"/>
  <c r="O1234" i="20"/>
  <c r="P1234" i="20" s="1"/>
  <c r="Q1234" i="20" s="1"/>
  <c r="O947" i="20"/>
  <c r="P947" i="20" s="1"/>
  <c r="Q947" i="20" s="1"/>
  <c r="O1432" i="20"/>
  <c r="P1432" i="20" s="1"/>
  <c r="Q1432" i="20" s="1"/>
  <c r="O478" i="20"/>
  <c r="P478" i="20" s="1"/>
  <c r="Q478" i="20" s="1"/>
  <c r="O546" i="20"/>
  <c r="P546" i="20" s="1"/>
  <c r="Q546" i="20" s="1"/>
  <c r="O163" i="20"/>
  <c r="P163" i="20" s="1"/>
  <c r="Q163" i="20" s="1"/>
  <c r="O38" i="20"/>
  <c r="P38" i="20" s="1"/>
  <c r="Q38" i="20" s="1"/>
  <c r="O1200" i="20"/>
  <c r="P1200" i="20" s="1"/>
  <c r="Q1200" i="20" s="1"/>
  <c r="O885" i="20"/>
  <c r="P885" i="20" s="1"/>
  <c r="Q885" i="20" s="1"/>
  <c r="O808" i="20"/>
  <c r="P808" i="20" s="1"/>
  <c r="Q808" i="20" s="1"/>
  <c r="O943" i="20"/>
  <c r="P943" i="20" s="1"/>
  <c r="Q943" i="20" s="1"/>
  <c r="O622" i="20"/>
  <c r="P622" i="20" s="1"/>
  <c r="Q622" i="20" s="1"/>
  <c r="O1684" i="20"/>
  <c r="P1684" i="20" s="1"/>
  <c r="Q1684" i="20" s="1"/>
  <c r="O670" i="20"/>
  <c r="P670" i="20" s="1"/>
  <c r="Q670" i="20" s="1"/>
  <c r="O1872" i="20"/>
  <c r="P1872" i="20" s="1"/>
  <c r="Q1872" i="20" s="1"/>
  <c r="O204" i="20"/>
  <c r="P204" i="20" s="1"/>
  <c r="Q204" i="20" s="1"/>
  <c r="O823" i="20"/>
  <c r="P823" i="20" s="1"/>
  <c r="Q823" i="20" s="1"/>
  <c r="O714" i="20"/>
  <c r="P714" i="20" s="1"/>
  <c r="Q714" i="20" s="1"/>
  <c r="O1281" i="20"/>
  <c r="P1281" i="20" s="1"/>
  <c r="Q1281" i="20" s="1"/>
  <c r="O567" i="20"/>
  <c r="P567" i="20" s="1"/>
  <c r="Q567" i="20" s="1"/>
  <c r="O1857" i="20"/>
  <c r="P1857" i="20" s="1"/>
  <c r="Q1857" i="20" s="1"/>
  <c r="O1172" i="20"/>
  <c r="P1172" i="20" s="1"/>
  <c r="Q1172" i="20" s="1"/>
  <c r="O1732" i="20"/>
  <c r="P1732" i="20" s="1"/>
  <c r="Q1732" i="20" s="1"/>
  <c r="O442" i="20"/>
  <c r="P442" i="20" s="1"/>
  <c r="Q442" i="20" s="1"/>
  <c r="O522" i="20"/>
  <c r="P522" i="20" s="1"/>
  <c r="Q522" i="20" s="1"/>
  <c r="O870" i="20"/>
  <c r="P870" i="20" s="1"/>
  <c r="Q870" i="20" s="1"/>
  <c r="O623" i="20"/>
  <c r="P623" i="20" s="1"/>
  <c r="Q623" i="20" s="1"/>
  <c r="O78" i="20"/>
  <c r="P78" i="20" s="1"/>
  <c r="Q78" i="20" s="1"/>
  <c r="O28" i="20"/>
  <c r="P28" i="20" s="1"/>
  <c r="Q28" i="20" s="1"/>
  <c r="O1074" i="20"/>
  <c r="P1074" i="20" s="1"/>
  <c r="Q1074" i="20" s="1"/>
  <c r="O785" i="20"/>
  <c r="P785" i="20" s="1"/>
  <c r="Q785" i="20" s="1"/>
  <c r="O1280" i="20"/>
  <c r="P1280" i="20" s="1"/>
  <c r="Q1280" i="20" s="1"/>
  <c r="O1555" i="20"/>
  <c r="P1555" i="20" s="1"/>
  <c r="Q1555" i="20" s="1"/>
  <c r="O519" i="20"/>
  <c r="P519" i="20" s="1"/>
  <c r="Q519" i="20" s="1"/>
  <c r="O1811" i="20"/>
  <c r="P1811" i="20" s="1"/>
  <c r="Q1811" i="20" s="1"/>
  <c r="O450" i="20"/>
  <c r="P450" i="20" s="1"/>
  <c r="Q450" i="20" s="1"/>
  <c r="O282" i="20"/>
  <c r="P282" i="20" s="1"/>
  <c r="Q282" i="20" s="1"/>
  <c r="O1533" i="20"/>
  <c r="P1533" i="20" s="1"/>
  <c r="Q1533" i="20" s="1"/>
  <c r="O627" i="20"/>
  <c r="P627" i="20" s="1"/>
  <c r="Q627" i="20" s="1"/>
  <c r="O311" i="20"/>
  <c r="P311" i="20" s="1"/>
  <c r="Q311" i="20" s="1"/>
  <c r="O1443" i="20"/>
  <c r="P1443" i="20" s="1"/>
  <c r="Q1443" i="20" s="1"/>
  <c r="O1962" i="20"/>
  <c r="P1962" i="20" s="1"/>
  <c r="Q1962" i="20" s="1"/>
  <c r="O1062" i="20"/>
  <c r="P1062" i="20" s="1"/>
  <c r="Q1062" i="20" s="1"/>
  <c r="O1341" i="20"/>
  <c r="P1341" i="20" s="1"/>
  <c r="Q1341" i="20" s="1"/>
  <c r="O922" i="20"/>
  <c r="P922" i="20" s="1"/>
  <c r="Q922" i="20" s="1"/>
  <c r="O838" i="20"/>
  <c r="P838" i="20" s="1"/>
  <c r="Q838" i="20" s="1"/>
  <c r="O956" i="20"/>
  <c r="P956" i="20" s="1"/>
  <c r="Q956" i="20" s="1"/>
  <c r="O1768" i="20"/>
  <c r="P1768" i="20" s="1"/>
  <c r="Q1768" i="20" s="1"/>
  <c r="O813" i="20"/>
  <c r="P813" i="20" s="1"/>
  <c r="Q813" i="20" s="1"/>
  <c r="O541" i="20"/>
  <c r="P541" i="20" s="1"/>
  <c r="Q541" i="20" s="1"/>
  <c r="O211" i="20"/>
  <c r="P211" i="20" s="1"/>
  <c r="Q211" i="20" s="1"/>
  <c r="O805" i="20"/>
  <c r="P805" i="20" s="1"/>
  <c r="Q805" i="20" s="1"/>
  <c r="O1816" i="20"/>
  <c r="P1816" i="20" s="1"/>
  <c r="Q1816" i="20" s="1"/>
  <c r="O302" i="20"/>
  <c r="P302" i="20" s="1"/>
  <c r="Q302" i="20" s="1"/>
  <c r="O1649" i="20"/>
  <c r="P1649" i="20" s="1"/>
  <c r="Q1649" i="20" s="1"/>
  <c r="O1469" i="20"/>
  <c r="P1469" i="20" s="1"/>
  <c r="Q1469" i="20" s="1"/>
  <c r="O178" i="20"/>
  <c r="P178" i="20" s="1"/>
  <c r="Q178" i="20" s="1"/>
  <c r="O447" i="20"/>
  <c r="P447" i="20" s="1"/>
  <c r="Q447" i="20" s="1"/>
  <c r="O1163" i="20"/>
  <c r="P1163" i="20" s="1"/>
  <c r="Q1163" i="20" s="1"/>
  <c r="O64" i="20"/>
  <c r="P64" i="20" s="1"/>
  <c r="Q64" i="20" s="1"/>
  <c r="O712" i="20"/>
  <c r="P712" i="20" s="1"/>
  <c r="Q712" i="20" s="1"/>
  <c r="O399" i="20"/>
  <c r="P399" i="20" s="1"/>
  <c r="Q399" i="20" s="1"/>
  <c r="O1449" i="20"/>
  <c r="P1449" i="20" s="1"/>
  <c r="Q1449" i="20" s="1"/>
  <c r="O1964" i="20"/>
  <c r="P1964" i="20" s="1"/>
  <c r="Q1964" i="20" s="1"/>
  <c r="O229" i="20"/>
  <c r="P229" i="20" s="1"/>
  <c r="Q229" i="20" s="1"/>
  <c r="O385" i="20"/>
  <c r="P385" i="20" s="1"/>
  <c r="Q385" i="20" s="1"/>
  <c r="O236" i="20"/>
  <c r="P236" i="20" s="1"/>
  <c r="Q236" i="20" s="1"/>
  <c r="O301" i="20"/>
  <c r="P301" i="20" s="1"/>
  <c r="Q301" i="20" s="1"/>
  <c r="O179" i="20"/>
  <c r="P179" i="20" s="1"/>
  <c r="Q179" i="20" s="1"/>
  <c r="O1632" i="20"/>
  <c r="P1632" i="20" s="1"/>
  <c r="Q1632" i="20" s="1"/>
  <c r="O707" i="20"/>
  <c r="P707" i="20" s="1"/>
  <c r="Q707" i="20" s="1"/>
  <c r="O626" i="20"/>
  <c r="P626" i="20" s="1"/>
  <c r="Q626" i="20" s="1"/>
  <c r="O1272" i="20"/>
  <c r="P1272" i="20" s="1"/>
  <c r="Q1272" i="20" s="1"/>
  <c r="O801" i="20"/>
  <c r="P801" i="20" s="1"/>
  <c r="Q801" i="20" s="1"/>
  <c r="O1621" i="20"/>
  <c r="P1621" i="20" s="1"/>
  <c r="Q1621" i="20" s="1"/>
  <c r="O452" i="20"/>
  <c r="P452" i="20" s="1"/>
  <c r="Q452" i="20" s="1"/>
  <c r="O320" i="20"/>
  <c r="P320" i="20" s="1"/>
  <c r="Q320" i="20" s="1"/>
  <c r="O373" i="20"/>
  <c r="P373" i="20" s="1"/>
  <c r="Q373" i="20" s="1"/>
  <c r="O617" i="20"/>
  <c r="P617" i="20" s="1"/>
  <c r="Q617" i="20" s="1"/>
  <c r="O1965" i="20"/>
  <c r="P1965" i="20" s="1"/>
  <c r="Q1965" i="20" s="1"/>
  <c r="O235" i="20"/>
  <c r="P235" i="20" s="1"/>
  <c r="Q235" i="20" s="1"/>
  <c r="O34" i="20"/>
  <c r="P34" i="20" s="1"/>
  <c r="Q34" i="20" s="1"/>
  <c r="O1372" i="20"/>
  <c r="P1372" i="20" s="1"/>
  <c r="Q1372" i="20" s="1"/>
  <c r="O1350" i="20"/>
  <c r="P1350" i="20" s="1"/>
  <c r="Q1350" i="20" s="1"/>
  <c r="O833" i="20"/>
  <c r="P833" i="20" s="1"/>
  <c r="Q833" i="20" s="1"/>
  <c r="O1959" i="20"/>
  <c r="P1959" i="20" s="1"/>
  <c r="Q1959" i="20" s="1"/>
  <c r="O1168" i="20"/>
  <c r="P1168" i="20" s="1"/>
  <c r="Q1168" i="20" s="1"/>
  <c r="O967" i="20"/>
  <c r="P967" i="20" s="1"/>
  <c r="Q967" i="20" s="1"/>
  <c r="O1304" i="20"/>
  <c r="P1304" i="20" s="1"/>
  <c r="Q1304" i="20" s="1"/>
  <c r="O708" i="20"/>
  <c r="P708" i="20" s="1"/>
  <c r="Q708" i="20" s="1"/>
  <c r="O1398" i="20"/>
  <c r="P1398" i="20" s="1"/>
  <c r="Q1398" i="20" s="1"/>
  <c r="O40" i="20"/>
  <c r="P40" i="20" s="1"/>
  <c r="Q40" i="20" s="1"/>
  <c r="O59" i="20"/>
  <c r="P59" i="20" s="1"/>
  <c r="Q59" i="20" s="1"/>
  <c r="O98" i="20"/>
  <c r="P98" i="20" s="1"/>
  <c r="Q98" i="20" s="1"/>
  <c r="O1639" i="20"/>
  <c r="P1639" i="20" s="1"/>
  <c r="Q1639" i="20" s="1"/>
  <c r="O828" i="20"/>
  <c r="P828" i="20" s="1"/>
  <c r="Q828" i="20" s="1"/>
  <c r="O834" i="20"/>
  <c r="P834" i="20" s="1"/>
  <c r="Q834" i="20" s="1"/>
  <c r="O1370" i="20"/>
  <c r="P1370" i="20" s="1"/>
  <c r="Q1370" i="20" s="1"/>
  <c r="O279" i="20"/>
  <c r="P279" i="20" s="1"/>
  <c r="Q279" i="20" s="1"/>
  <c r="O550" i="20"/>
  <c r="P550" i="20" s="1"/>
  <c r="Q550" i="20" s="1"/>
  <c r="O1064" i="20"/>
  <c r="P1064" i="20" s="1"/>
  <c r="Q1064" i="20" s="1"/>
  <c r="O1097" i="20"/>
  <c r="P1097" i="20" s="1"/>
  <c r="Q1097" i="20" s="1"/>
  <c r="O1810" i="20"/>
  <c r="P1810" i="20" s="1"/>
  <c r="Q1810" i="20" s="1"/>
  <c r="O1955" i="20"/>
  <c r="P1955" i="20" s="1"/>
  <c r="Q1955" i="20" s="1"/>
  <c r="O1366" i="20"/>
  <c r="P1366" i="20" s="1"/>
  <c r="Q1366" i="20" s="1"/>
  <c r="O646" i="20"/>
  <c r="P646" i="20" s="1"/>
  <c r="Q646" i="20" s="1"/>
  <c r="O1188" i="20"/>
  <c r="P1188" i="20" s="1"/>
  <c r="Q1188" i="20" s="1"/>
  <c r="O1878" i="20"/>
  <c r="P1878" i="20" s="1"/>
  <c r="Q1878" i="20" s="1"/>
  <c r="O817" i="20"/>
  <c r="P817" i="20" s="1"/>
  <c r="Q817" i="20" s="1"/>
  <c r="O1258" i="20"/>
  <c r="P1258" i="20" s="1"/>
  <c r="Q1258" i="20" s="1"/>
  <c r="O1338" i="20"/>
  <c r="P1338" i="20" s="1"/>
  <c r="Q1338" i="20" s="1"/>
  <c r="O1799" i="20"/>
  <c r="P1799" i="20" s="1"/>
  <c r="Q1799" i="20" s="1"/>
  <c r="O1702" i="20"/>
  <c r="P1702" i="20" s="1"/>
  <c r="Q1702" i="20" s="1"/>
  <c r="O755" i="20"/>
  <c r="P755" i="20" s="1"/>
  <c r="Q755" i="20" s="1"/>
  <c r="O1393" i="20"/>
  <c r="P1393" i="20" s="1"/>
  <c r="Q1393" i="20" s="1"/>
  <c r="O1282" i="20"/>
  <c r="P1282" i="20" s="1"/>
  <c r="Q1282" i="20" s="1"/>
  <c r="O925" i="20"/>
  <c r="P925" i="20" s="1"/>
  <c r="Q925" i="20" s="1"/>
  <c r="O1423" i="20"/>
  <c r="P1423" i="20" s="1"/>
  <c r="Q1423" i="20" s="1"/>
  <c r="O957" i="20"/>
  <c r="P957" i="20" s="1"/>
  <c r="Q957" i="20" s="1"/>
  <c r="O1569" i="20"/>
  <c r="P1569" i="20" s="1"/>
  <c r="Q1569" i="20" s="1"/>
  <c r="O824" i="20"/>
  <c r="P824" i="20" s="1"/>
  <c r="Q824" i="20" s="1"/>
  <c r="O184" i="20"/>
  <c r="P184" i="20" s="1"/>
  <c r="Q184" i="20" s="1"/>
  <c r="O674" i="20"/>
  <c r="P674" i="20" s="1"/>
  <c r="Q674" i="20" s="1"/>
  <c r="K1223" i="19"/>
  <c r="L1223" i="19" s="1"/>
  <c r="N1223" i="19" s="1"/>
  <c r="O1223" i="19" s="1"/>
  <c r="P1223" i="19" s="1"/>
  <c r="K1225" i="19"/>
  <c r="L1225" i="19" s="1"/>
  <c r="N1225" i="19" s="1"/>
  <c r="O1225" i="19" s="1"/>
  <c r="P1225" i="19" s="1"/>
  <c r="K1199" i="19"/>
  <c r="L1199" i="19" s="1"/>
  <c r="N1199" i="19" s="1"/>
  <c r="O1199" i="19" s="1"/>
  <c r="P1199" i="19" s="1"/>
  <c r="K1214" i="19"/>
  <c r="L1214" i="19" s="1"/>
  <c r="N1214" i="19" s="1"/>
  <c r="O1214" i="19" s="1"/>
  <c r="P1214" i="19" s="1"/>
  <c r="K1228" i="19"/>
  <c r="L1228" i="19" s="1"/>
  <c r="N1228" i="19" s="1"/>
  <c r="O1228" i="19" s="1"/>
  <c r="P1228" i="19" s="1"/>
  <c r="K1213" i="19"/>
  <c r="L1213" i="19" s="1"/>
  <c r="N1213" i="19" s="1"/>
  <c r="O1213" i="19" s="1"/>
  <c r="P1213" i="19" s="1"/>
  <c r="K1249" i="19"/>
  <c r="L1249" i="19" s="1"/>
  <c r="N1249" i="19" s="1"/>
  <c r="O1249" i="19" s="1"/>
  <c r="P1249" i="19" s="1"/>
  <c r="K1192" i="19"/>
  <c r="L1192" i="19" s="1"/>
  <c r="N1192" i="19" s="1"/>
  <c r="O1192" i="19" s="1"/>
  <c r="P1192" i="19" s="1"/>
  <c r="K1233" i="19"/>
  <c r="L1233" i="19" s="1"/>
  <c r="N1233" i="19" s="1"/>
  <c r="O1233" i="19" s="1"/>
  <c r="P1233" i="19" s="1"/>
  <c r="K1195" i="19"/>
  <c r="L1195" i="19" s="1"/>
  <c r="N1195" i="19" s="1"/>
  <c r="O1195" i="19" s="1"/>
  <c r="P1195" i="19" s="1"/>
  <c r="K1231" i="19"/>
  <c r="L1231" i="19" s="1"/>
  <c r="N1231" i="19" s="1"/>
  <c r="O1231" i="19" s="1"/>
  <c r="P1231" i="19" s="1"/>
  <c r="K1218" i="19"/>
  <c r="L1218" i="19" s="1"/>
  <c r="N1218" i="19" s="1"/>
  <c r="O1218" i="19" s="1"/>
  <c r="P1218" i="19" s="1"/>
  <c r="K1226" i="19"/>
  <c r="L1226" i="19" s="1"/>
  <c r="N1226" i="19" s="1"/>
  <c r="O1226" i="19" s="1"/>
  <c r="P1226" i="19" s="1"/>
  <c r="K1244" i="19"/>
  <c r="L1244" i="19" s="1"/>
  <c r="N1244" i="19" s="1"/>
  <c r="O1244" i="19" s="1"/>
  <c r="P1244" i="19" s="1"/>
  <c r="K1232" i="19"/>
  <c r="L1232" i="19" s="1"/>
  <c r="N1232" i="19" s="1"/>
  <c r="O1232" i="19" s="1"/>
  <c r="P1232" i="19" s="1"/>
  <c r="K1229" i="19"/>
  <c r="L1229" i="19" s="1"/>
  <c r="N1229" i="19" s="1"/>
  <c r="O1229" i="19" s="1"/>
  <c r="P1229" i="19" s="1"/>
  <c r="K1194" i="19"/>
  <c r="L1194" i="19" s="1"/>
  <c r="N1194" i="19" s="1"/>
  <c r="O1194" i="19" s="1"/>
  <c r="P1194" i="19" s="1"/>
  <c r="K1196" i="19"/>
  <c r="L1196" i="19" s="1"/>
  <c r="N1196" i="19" s="1"/>
  <c r="O1196" i="19" s="1"/>
  <c r="P1196" i="19" s="1"/>
  <c r="K1239" i="19"/>
  <c r="L1239" i="19" s="1"/>
  <c r="N1239" i="19" s="1"/>
  <c r="O1239" i="19" s="1"/>
  <c r="P1239" i="19" s="1"/>
  <c r="K1215" i="19"/>
  <c r="L1215" i="19" s="1"/>
  <c r="N1215" i="19" s="1"/>
  <c r="O1215" i="19" s="1"/>
  <c r="P1215" i="19" s="1"/>
  <c r="K1237" i="19"/>
  <c r="L1237" i="19" s="1"/>
  <c r="N1237" i="19" s="1"/>
  <c r="O1237" i="19" s="1"/>
  <c r="P1237" i="19" s="1"/>
  <c r="K1238" i="19"/>
  <c r="L1238" i="19" s="1"/>
  <c r="N1238" i="19" s="1"/>
  <c r="O1238" i="19" s="1"/>
  <c r="P1238" i="19" s="1"/>
  <c r="K1208" i="19"/>
  <c r="L1208" i="19" s="1"/>
  <c r="N1208" i="19" s="1"/>
  <c r="O1208" i="19" s="1"/>
  <c r="P1208" i="19" s="1"/>
  <c r="K1242" i="19"/>
  <c r="L1242" i="19" s="1"/>
  <c r="N1242" i="19" s="1"/>
  <c r="O1242" i="19" s="1"/>
  <c r="P1242" i="19" s="1"/>
  <c r="K1216" i="19"/>
  <c r="L1216" i="19" s="1"/>
  <c r="N1216" i="19" s="1"/>
  <c r="O1216" i="19" s="1"/>
  <c r="P1216" i="19" s="1"/>
  <c r="K1200" i="19"/>
  <c r="L1200" i="19" s="1"/>
  <c r="N1200" i="19" s="1"/>
  <c r="O1200" i="19" s="1"/>
  <c r="P1200" i="19" s="1"/>
  <c r="K1248" i="19"/>
  <c r="L1248" i="19" s="1"/>
  <c r="N1248" i="19" s="1"/>
  <c r="O1248" i="19" s="1"/>
  <c r="P1248" i="19" s="1"/>
  <c r="K1246" i="19"/>
  <c r="L1246" i="19" s="1"/>
  <c r="N1246" i="19" s="1"/>
  <c r="O1246" i="19" s="1"/>
  <c r="P1246" i="19" s="1"/>
  <c r="K1250" i="19"/>
  <c r="L1250" i="19" s="1"/>
  <c r="N1250" i="19" s="1"/>
  <c r="O1250" i="19" s="1"/>
  <c r="P1250" i="19" s="1"/>
  <c r="K1193" i="19"/>
  <c r="L1193" i="19" s="1"/>
  <c r="N1193" i="19" s="1"/>
  <c r="O1193" i="19" s="1"/>
  <c r="P1193" i="19" s="1"/>
  <c r="K1211" i="19"/>
  <c r="L1211" i="19" s="1"/>
  <c r="N1211" i="19" s="1"/>
  <c r="O1211" i="19" s="1"/>
  <c r="P1211" i="19" s="1"/>
  <c r="K1201" i="19"/>
  <c r="L1201" i="19" s="1"/>
  <c r="N1201" i="19" s="1"/>
  <c r="O1201" i="19" s="1"/>
  <c r="P1201" i="19" s="1"/>
  <c r="K1206" i="19"/>
  <c r="L1206" i="19" s="1"/>
  <c r="N1206" i="19" s="1"/>
  <c r="O1206" i="19" s="1"/>
  <c r="P1206" i="19" s="1"/>
  <c r="K1209" i="19"/>
  <c r="L1209" i="19" s="1"/>
  <c r="N1209" i="19" s="1"/>
  <c r="O1209" i="19" s="1"/>
  <c r="P1209" i="19" s="1"/>
  <c r="K1202" i="19"/>
  <c r="L1202" i="19" s="1"/>
  <c r="N1202" i="19" s="1"/>
  <c r="O1202" i="19" s="1"/>
  <c r="P1202" i="19" s="1"/>
  <c r="K1234" i="19"/>
  <c r="L1234" i="19" s="1"/>
  <c r="N1234" i="19" s="1"/>
  <c r="O1234" i="19" s="1"/>
  <c r="P1234" i="19" s="1"/>
  <c r="K1203" i="19"/>
  <c r="L1203" i="19" s="1"/>
  <c r="N1203" i="19" s="1"/>
  <c r="O1203" i="19" s="1"/>
  <c r="P1203" i="19" s="1"/>
  <c r="K1221" i="19"/>
  <c r="L1221" i="19" s="1"/>
  <c r="N1221" i="19" s="1"/>
  <c r="O1221" i="19" s="1"/>
  <c r="P1221" i="19" s="1"/>
  <c r="K1207" i="19"/>
  <c r="L1207" i="19" s="1"/>
  <c r="N1207" i="19" s="1"/>
  <c r="O1207" i="19" s="1"/>
  <c r="P1207" i="19" s="1"/>
  <c r="K1204" i="19"/>
  <c r="L1204" i="19" s="1"/>
  <c r="N1204" i="19" s="1"/>
  <c r="O1204" i="19" s="1"/>
  <c r="P1204" i="19" s="1"/>
  <c r="K1220" i="19"/>
  <c r="L1220" i="19" s="1"/>
  <c r="N1220" i="19" s="1"/>
  <c r="O1220" i="19" s="1"/>
  <c r="P1220" i="19" s="1"/>
  <c r="K1219" i="19"/>
  <c r="L1219" i="19" s="1"/>
  <c r="N1219" i="19" s="1"/>
  <c r="O1219" i="19" s="1"/>
  <c r="P1219" i="19" s="1"/>
  <c r="K1222" i="19"/>
  <c r="L1222" i="19" s="1"/>
  <c r="N1222" i="19" s="1"/>
  <c r="O1222" i="19" s="1"/>
  <c r="P1222" i="19" s="1"/>
  <c r="K1197" i="19"/>
  <c r="L1197" i="19" s="1"/>
  <c r="N1197" i="19" s="1"/>
  <c r="O1197" i="19" s="1"/>
  <c r="P1197" i="19" s="1"/>
  <c r="K1224" i="19"/>
  <c r="L1224" i="19" s="1"/>
  <c r="N1224" i="19" s="1"/>
  <c r="O1224" i="19" s="1"/>
  <c r="P1224" i="19" s="1"/>
  <c r="K1251" i="19"/>
  <c r="L1251" i="19" s="1"/>
  <c r="N1251" i="19" s="1"/>
  <c r="O1251" i="19" s="1"/>
  <c r="P1251" i="19" s="1"/>
  <c r="K1210" i="19"/>
  <c r="L1210" i="19" s="1"/>
  <c r="N1210" i="19" s="1"/>
  <c r="O1210" i="19" s="1"/>
  <c r="P1210" i="19" s="1"/>
  <c r="K1241" i="19"/>
  <c r="L1241" i="19" s="1"/>
  <c r="N1241" i="19" s="1"/>
  <c r="O1241" i="19" s="1"/>
  <c r="P1241" i="19" s="1"/>
  <c r="K1243" i="19"/>
  <c r="L1243" i="19" s="1"/>
  <c r="N1243" i="19" s="1"/>
  <c r="O1243" i="19" s="1"/>
  <c r="P1243" i="19" s="1"/>
  <c r="K1191" i="19"/>
  <c r="L1191" i="19" s="1"/>
  <c r="N1191" i="19" s="1"/>
  <c r="O1191" i="19" s="1"/>
  <c r="P1191" i="19" s="1"/>
  <c r="K1217" i="19"/>
  <c r="L1217" i="19" s="1"/>
  <c r="N1217" i="19" s="1"/>
  <c r="O1217" i="19" s="1"/>
  <c r="P1217" i="19" s="1"/>
  <c r="K1227" i="19"/>
  <c r="L1227" i="19" s="1"/>
  <c r="N1227" i="19" s="1"/>
  <c r="O1227" i="19" s="1"/>
  <c r="P1227" i="19" s="1"/>
  <c r="K1245" i="19"/>
  <c r="L1245" i="19" s="1"/>
  <c r="N1245" i="19" s="1"/>
  <c r="O1245" i="19" s="1"/>
  <c r="P1245" i="19" s="1"/>
  <c r="K1230" i="19"/>
  <c r="L1230" i="19" s="1"/>
  <c r="N1230" i="19" s="1"/>
  <c r="O1230" i="19" s="1"/>
  <c r="P1230" i="19" s="1"/>
  <c r="K1236" i="19"/>
  <c r="L1236" i="19" s="1"/>
  <c r="N1236" i="19" s="1"/>
  <c r="O1236" i="19" s="1"/>
  <c r="P1236" i="19" s="1"/>
  <c r="K1205" i="19"/>
  <c r="L1205" i="19" s="1"/>
  <c r="N1205" i="19" s="1"/>
  <c r="O1205" i="19" s="1"/>
  <c r="P1205" i="19" s="1"/>
  <c r="K1198" i="19"/>
  <c r="L1198" i="19" s="1"/>
  <c r="N1198" i="19" s="1"/>
  <c r="O1198" i="19" s="1"/>
  <c r="P1198" i="19" s="1"/>
  <c r="K1235" i="19"/>
  <c r="L1235" i="19" s="1"/>
  <c r="N1235" i="19" s="1"/>
  <c r="O1235" i="19" s="1"/>
  <c r="P1235" i="19" s="1"/>
  <c r="K1240" i="19"/>
  <c r="L1240" i="19" s="1"/>
  <c r="N1240" i="19" s="1"/>
  <c r="O1240" i="19" s="1"/>
  <c r="P1240" i="19" s="1"/>
  <c r="K1247" i="19"/>
  <c r="L1247" i="19" s="1"/>
  <c r="N1247" i="19" s="1"/>
  <c r="O1247" i="19" s="1"/>
  <c r="P1247" i="19" s="1"/>
  <c r="K1212" i="19"/>
  <c r="L1212" i="19" s="1"/>
  <c r="N1212" i="19" s="1"/>
  <c r="O1212" i="19" s="1"/>
  <c r="P1212" i="19" s="1"/>
  <c r="K1290" i="19"/>
  <c r="L1290" i="19" s="1"/>
  <c r="N1290" i="19" s="1"/>
  <c r="O1290" i="19" s="1"/>
  <c r="P1290" i="19" s="1"/>
  <c r="K1288" i="19"/>
  <c r="L1288" i="19" s="1"/>
  <c r="N1288" i="19" s="1"/>
  <c r="O1288" i="19" s="1"/>
  <c r="P1288" i="19" s="1"/>
  <c r="K1271" i="19"/>
  <c r="L1271" i="19" s="1"/>
  <c r="N1271" i="19" s="1"/>
  <c r="O1271" i="19" s="1"/>
  <c r="P1271" i="19" s="1"/>
  <c r="K1304" i="19"/>
  <c r="L1304" i="19" s="1"/>
  <c r="N1304" i="19" s="1"/>
  <c r="O1304" i="19" s="1"/>
  <c r="P1304" i="19" s="1"/>
  <c r="K1275" i="19"/>
  <c r="L1275" i="19" s="1"/>
  <c r="N1275" i="19" s="1"/>
  <c r="O1275" i="19" s="1"/>
  <c r="P1275" i="19" s="1"/>
  <c r="K1254" i="19"/>
  <c r="L1254" i="19" s="1"/>
  <c r="N1254" i="19" s="1"/>
  <c r="O1254" i="19" s="1"/>
  <c r="P1254" i="19" s="1"/>
  <c r="K1255" i="19"/>
  <c r="L1255" i="19" s="1"/>
  <c r="N1255" i="19" s="1"/>
  <c r="O1255" i="19" s="1"/>
  <c r="P1255" i="19" s="1"/>
  <c r="K1292" i="19"/>
  <c r="L1292" i="19" s="1"/>
  <c r="N1292" i="19" s="1"/>
  <c r="O1292" i="19" s="1"/>
  <c r="P1292" i="19" s="1"/>
  <c r="K1301" i="19"/>
  <c r="L1301" i="19" s="1"/>
  <c r="N1301" i="19" s="1"/>
  <c r="O1301" i="19" s="1"/>
  <c r="P1301" i="19" s="1"/>
  <c r="K1266" i="19"/>
  <c r="L1266" i="19" s="1"/>
  <c r="N1266" i="19" s="1"/>
  <c r="O1266" i="19" s="1"/>
  <c r="P1266" i="19" s="1"/>
  <c r="K1285" i="19"/>
  <c r="L1285" i="19" s="1"/>
  <c r="N1285" i="19" s="1"/>
  <c r="O1285" i="19" s="1"/>
  <c r="P1285" i="19" s="1"/>
  <c r="K1258" i="19"/>
  <c r="L1258" i="19" s="1"/>
  <c r="N1258" i="19" s="1"/>
  <c r="O1258" i="19" s="1"/>
  <c r="P1258" i="19" s="1"/>
  <c r="K1256" i="19"/>
  <c r="L1256" i="19" s="1"/>
  <c r="N1256" i="19" s="1"/>
  <c r="O1256" i="19" s="1"/>
  <c r="P1256" i="19" s="1"/>
  <c r="K1257" i="19"/>
  <c r="L1257" i="19" s="1"/>
  <c r="N1257" i="19" s="1"/>
  <c r="O1257" i="19" s="1"/>
  <c r="P1257" i="19" s="1"/>
  <c r="K1284" i="19"/>
  <c r="L1284" i="19" s="1"/>
  <c r="N1284" i="19" s="1"/>
  <c r="O1284" i="19" s="1"/>
  <c r="P1284" i="19" s="1"/>
  <c r="K1291" i="19"/>
  <c r="L1291" i="19" s="1"/>
  <c r="N1291" i="19" s="1"/>
  <c r="O1291" i="19" s="1"/>
  <c r="P1291" i="19" s="1"/>
  <c r="K1302" i="19"/>
  <c r="L1302" i="19" s="1"/>
  <c r="N1302" i="19" s="1"/>
  <c r="O1302" i="19" s="1"/>
  <c r="P1302" i="19" s="1"/>
  <c r="K1283" i="19"/>
  <c r="L1283" i="19" s="1"/>
  <c r="N1283" i="19" s="1"/>
  <c r="O1283" i="19" s="1"/>
  <c r="P1283" i="19" s="1"/>
  <c r="K1279" i="19"/>
  <c r="L1279" i="19" s="1"/>
  <c r="N1279" i="19" s="1"/>
  <c r="O1279" i="19" s="1"/>
  <c r="P1279" i="19" s="1"/>
  <c r="K1260" i="19"/>
  <c r="L1260" i="19" s="1"/>
  <c r="N1260" i="19" s="1"/>
  <c r="O1260" i="19" s="1"/>
  <c r="P1260" i="19" s="1"/>
  <c r="K1305" i="19"/>
  <c r="L1305" i="19" s="1"/>
  <c r="N1305" i="19" s="1"/>
  <c r="O1305" i="19" s="1"/>
  <c r="P1305" i="19" s="1"/>
  <c r="K1293" i="19"/>
  <c r="L1293" i="19" s="1"/>
  <c r="N1293" i="19" s="1"/>
  <c r="O1293" i="19" s="1"/>
  <c r="P1293" i="19" s="1"/>
  <c r="K1281" i="19"/>
  <c r="L1281" i="19" s="1"/>
  <c r="N1281" i="19" s="1"/>
  <c r="O1281" i="19" s="1"/>
  <c r="P1281" i="19" s="1"/>
  <c r="K1259" i="19"/>
  <c r="L1259" i="19" s="1"/>
  <c r="N1259" i="19" s="1"/>
  <c r="O1259" i="19" s="1"/>
  <c r="P1259" i="19" s="1"/>
  <c r="K1277" i="19"/>
  <c r="L1277" i="19" s="1"/>
  <c r="N1277" i="19" s="1"/>
  <c r="O1277" i="19" s="1"/>
  <c r="P1277" i="19" s="1"/>
  <c r="K1253" i="19"/>
  <c r="L1253" i="19" s="1"/>
  <c r="N1253" i="19" s="1"/>
  <c r="O1253" i="19" s="1"/>
  <c r="P1253" i="19" s="1"/>
  <c r="K1262" i="19"/>
  <c r="L1262" i="19" s="1"/>
  <c r="N1262" i="19" s="1"/>
  <c r="O1262" i="19" s="1"/>
  <c r="P1262" i="19" s="1"/>
  <c r="K1272" i="19"/>
  <c r="L1272" i="19" s="1"/>
  <c r="N1272" i="19" s="1"/>
  <c r="O1272" i="19" s="1"/>
  <c r="P1272" i="19" s="1"/>
  <c r="K1296" i="19"/>
  <c r="L1296" i="19" s="1"/>
  <c r="N1296" i="19" s="1"/>
  <c r="O1296" i="19" s="1"/>
  <c r="P1296" i="19" s="1"/>
  <c r="K1280" i="19"/>
  <c r="L1280" i="19" s="1"/>
  <c r="N1280" i="19" s="1"/>
  <c r="O1280" i="19" s="1"/>
  <c r="P1280" i="19" s="1"/>
  <c r="K1252" i="19"/>
  <c r="L1252" i="19" s="1"/>
  <c r="N1252" i="19" s="1"/>
  <c r="O1252" i="19" s="1"/>
  <c r="P1252" i="19" s="1"/>
  <c r="K1276" i="19"/>
  <c r="L1276" i="19" s="1"/>
  <c r="N1276" i="19" s="1"/>
  <c r="O1276" i="19" s="1"/>
  <c r="P1276" i="19" s="1"/>
  <c r="K1282" i="19"/>
  <c r="L1282" i="19" s="1"/>
  <c r="N1282" i="19" s="1"/>
  <c r="O1282" i="19" s="1"/>
  <c r="P1282" i="19" s="1"/>
  <c r="K1263" i="19"/>
  <c r="L1263" i="19" s="1"/>
  <c r="N1263" i="19" s="1"/>
  <c r="O1263" i="19" s="1"/>
  <c r="P1263" i="19" s="1"/>
  <c r="K1298" i="19"/>
  <c r="L1298" i="19" s="1"/>
  <c r="N1298" i="19" s="1"/>
  <c r="O1298" i="19" s="1"/>
  <c r="P1298" i="19" s="1"/>
  <c r="K1261" i="19"/>
  <c r="L1261" i="19" s="1"/>
  <c r="N1261" i="19" s="1"/>
  <c r="O1261" i="19" s="1"/>
  <c r="P1261" i="19" s="1"/>
  <c r="K1287" i="19"/>
  <c r="L1287" i="19" s="1"/>
  <c r="N1287" i="19" s="1"/>
  <c r="O1287" i="19" s="1"/>
  <c r="P1287" i="19" s="1"/>
  <c r="K1303" i="19"/>
  <c r="L1303" i="19" s="1"/>
  <c r="N1303" i="19" s="1"/>
  <c r="O1303" i="19" s="1"/>
  <c r="P1303" i="19" s="1"/>
  <c r="K1270" i="19"/>
  <c r="L1270" i="19" s="1"/>
  <c r="N1270" i="19" s="1"/>
  <c r="O1270" i="19" s="1"/>
  <c r="P1270" i="19" s="1"/>
  <c r="K1268" i="19"/>
  <c r="L1268" i="19" s="1"/>
  <c r="N1268" i="19" s="1"/>
  <c r="O1268" i="19" s="1"/>
  <c r="P1268" i="19" s="1"/>
  <c r="K1286" i="19"/>
  <c r="L1286" i="19" s="1"/>
  <c r="N1286" i="19" s="1"/>
  <c r="O1286" i="19" s="1"/>
  <c r="P1286" i="19" s="1"/>
  <c r="K1269" i="19"/>
  <c r="L1269" i="19" s="1"/>
  <c r="N1269" i="19" s="1"/>
  <c r="O1269" i="19" s="1"/>
  <c r="P1269" i="19" s="1"/>
  <c r="K1294" i="19"/>
  <c r="L1294" i="19" s="1"/>
  <c r="N1294" i="19" s="1"/>
  <c r="O1294" i="19" s="1"/>
  <c r="P1294" i="19" s="1"/>
  <c r="K1273" i="19"/>
  <c r="L1273" i="19" s="1"/>
  <c r="N1273" i="19" s="1"/>
  <c r="O1273" i="19" s="1"/>
  <c r="P1273" i="19" s="1"/>
  <c r="K1300" i="19"/>
  <c r="L1300" i="19" s="1"/>
  <c r="N1300" i="19" s="1"/>
  <c r="O1300" i="19" s="1"/>
  <c r="P1300" i="19" s="1"/>
  <c r="K1306" i="19"/>
  <c r="L1306" i="19" s="1"/>
  <c r="N1306" i="19" s="1"/>
  <c r="O1306" i="19" s="1"/>
  <c r="P1306" i="19" s="1"/>
  <c r="K1310" i="19"/>
  <c r="L1310" i="19" s="1"/>
  <c r="N1310" i="19" s="1"/>
  <c r="O1310" i="19" s="1"/>
  <c r="P1310" i="19" s="1"/>
  <c r="K1274" i="19"/>
  <c r="L1274" i="19" s="1"/>
  <c r="N1274" i="19" s="1"/>
  <c r="O1274" i="19" s="1"/>
  <c r="P1274" i="19" s="1"/>
  <c r="K1264" i="19"/>
  <c r="L1264" i="19" s="1"/>
  <c r="N1264" i="19" s="1"/>
  <c r="O1264" i="19" s="1"/>
  <c r="P1264" i="19" s="1"/>
  <c r="K1265" i="19"/>
  <c r="L1265" i="19" s="1"/>
  <c r="N1265" i="19" s="1"/>
  <c r="O1265" i="19" s="1"/>
  <c r="P1265" i="19" s="1"/>
  <c r="K1307" i="19"/>
  <c r="L1307" i="19" s="1"/>
  <c r="N1307" i="19" s="1"/>
  <c r="O1307" i="19" s="1"/>
  <c r="P1307" i="19" s="1"/>
  <c r="K1295" i="19"/>
  <c r="L1295" i="19" s="1"/>
  <c r="N1295" i="19" s="1"/>
  <c r="O1295" i="19" s="1"/>
  <c r="P1295" i="19" s="1"/>
  <c r="K1297" i="19"/>
  <c r="L1297" i="19" s="1"/>
  <c r="N1297" i="19" s="1"/>
  <c r="O1297" i="19" s="1"/>
  <c r="P1297" i="19" s="1"/>
  <c r="K1278" i="19"/>
  <c r="L1278" i="19" s="1"/>
  <c r="N1278" i="19" s="1"/>
  <c r="O1278" i="19" s="1"/>
  <c r="P1278" i="19" s="1"/>
  <c r="K1308" i="19"/>
  <c r="L1308" i="19" s="1"/>
  <c r="N1308" i="19" s="1"/>
  <c r="O1308" i="19" s="1"/>
  <c r="P1308" i="19" s="1"/>
  <c r="K1267" i="19"/>
  <c r="L1267" i="19" s="1"/>
  <c r="N1267" i="19" s="1"/>
  <c r="O1267" i="19" s="1"/>
  <c r="P1267" i="19" s="1"/>
  <c r="K1309" i="19"/>
  <c r="L1309" i="19" s="1"/>
  <c r="N1309" i="19" s="1"/>
  <c r="O1309" i="19" s="1"/>
  <c r="P1309" i="19" s="1"/>
  <c r="K1299" i="19"/>
  <c r="L1299" i="19" s="1"/>
  <c r="N1299" i="19" s="1"/>
  <c r="O1299" i="19" s="1"/>
  <c r="P1299" i="19" s="1"/>
  <c r="K1289" i="19"/>
  <c r="L1289" i="19" s="1"/>
  <c r="N1289" i="19" s="1"/>
  <c r="O1289" i="19" s="1"/>
  <c r="P1289" i="19" s="1"/>
  <c r="K1317" i="19"/>
  <c r="L1317" i="19" s="1"/>
  <c r="N1317" i="19" s="1"/>
  <c r="O1317" i="19" s="1"/>
  <c r="P1317" i="19" s="1"/>
  <c r="K1326" i="19"/>
  <c r="L1326" i="19" s="1"/>
  <c r="N1326" i="19" s="1"/>
  <c r="O1326" i="19" s="1"/>
  <c r="P1326" i="19" s="1"/>
  <c r="K1322" i="19"/>
  <c r="L1322" i="19" s="1"/>
  <c r="N1322" i="19" s="1"/>
  <c r="O1322" i="19" s="1"/>
  <c r="P1322" i="19" s="1"/>
  <c r="K1357" i="19"/>
  <c r="L1357" i="19" s="1"/>
  <c r="N1357" i="19" s="1"/>
  <c r="O1357" i="19" s="1"/>
  <c r="P1357" i="19" s="1"/>
  <c r="K1365" i="19"/>
  <c r="L1365" i="19" s="1"/>
  <c r="N1365" i="19" s="1"/>
  <c r="O1365" i="19" s="1"/>
  <c r="P1365" i="19" s="1"/>
  <c r="K1335" i="19"/>
  <c r="L1335" i="19" s="1"/>
  <c r="N1335" i="19" s="1"/>
  <c r="O1335" i="19" s="1"/>
  <c r="P1335" i="19" s="1"/>
  <c r="K1331" i="19"/>
  <c r="L1331" i="19" s="1"/>
  <c r="N1331" i="19" s="1"/>
  <c r="O1331" i="19" s="1"/>
  <c r="P1331" i="19" s="1"/>
  <c r="K1368" i="19"/>
  <c r="L1368" i="19" s="1"/>
  <c r="N1368" i="19" s="1"/>
  <c r="O1368" i="19" s="1"/>
  <c r="P1368" i="19" s="1"/>
  <c r="K1366" i="19"/>
  <c r="L1366" i="19" s="1"/>
  <c r="N1366" i="19" s="1"/>
  <c r="O1366" i="19" s="1"/>
  <c r="P1366" i="19" s="1"/>
  <c r="K1314" i="19"/>
  <c r="L1314" i="19" s="1"/>
  <c r="N1314" i="19" s="1"/>
  <c r="O1314" i="19" s="1"/>
  <c r="P1314" i="19" s="1"/>
  <c r="K1345" i="19"/>
  <c r="L1345" i="19" s="1"/>
  <c r="N1345" i="19" s="1"/>
  <c r="O1345" i="19" s="1"/>
  <c r="P1345" i="19" s="1"/>
  <c r="K1328" i="19"/>
  <c r="L1328" i="19" s="1"/>
  <c r="N1328" i="19" s="1"/>
  <c r="O1328" i="19" s="1"/>
  <c r="P1328" i="19" s="1"/>
  <c r="K1363" i="19"/>
  <c r="L1363" i="19" s="1"/>
  <c r="N1363" i="19" s="1"/>
  <c r="O1363" i="19" s="1"/>
  <c r="P1363" i="19" s="1"/>
  <c r="K1318" i="19"/>
  <c r="L1318" i="19" s="1"/>
  <c r="N1318" i="19" s="1"/>
  <c r="O1318" i="19" s="1"/>
  <c r="P1318" i="19" s="1"/>
  <c r="K1342" i="19"/>
  <c r="L1342" i="19" s="1"/>
  <c r="N1342" i="19" s="1"/>
  <c r="O1342" i="19" s="1"/>
  <c r="P1342" i="19" s="1"/>
  <c r="K1364" i="19"/>
  <c r="L1364" i="19" s="1"/>
  <c r="N1364" i="19" s="1"/>
  <c r="O1364" i="19" s="1"/>
  <c r="P1364" i="19" s="1"/>
  <c r="K1361" i="19"/>
  <c r="L1361" i="19" s="1"/>
  <c r="N1361" i="19" s="1"/>
  <c r="O1361" i="19" s="1"/>
  <c r="P1361" i="19" s="1"/>
  <c r="K1360" i="19"/>
  <c r="L1360" i="19" s="1"/>
  <c r="N1360" i="19" s="1"/>
  <c r="O1360" i="19" s="1"/>
  <c r="P1360" i="19" s="1"/>
  <c r="K1316" i="19"/>
  <c r="L1316" i="19" s="1"/>
  <c r="N1316" i="19" s="1"/>
  <c r="O1316" i="19" s="1"/>
  <c r="P1316" i="19" s="1"/>
  <c r="K1350" i="19"/>
  <c r="L1350" i="19" s="1"/>
  <c r="N1350" i="19" s="1"/>
  <c r="O1350" i="19" s="1"/>
  <c r="P1350" i="19" s="1"/>
  <c r="K1353" i="19"/>
  <c r="L1353" i="19" s="1"/>
  <c r="N1353" i="19" s="1"/>
  <c r="O1353" i="19" s="1"/>
  <c r="P1353" i="19" s="1"/>
  <c r="K1355" i="19"/>
  <c r="L1355" i="19" s="1"/>
  <c r="N1355" i="19" s="1"/>
  <c r="O1355" i="19" s="1"/>
  <c r="P1355" i="19" s="1"/>
  <c r="K1359" i="19"/>
  <c r="L1359" i="19" s="1"/>
  <c r="N1359" i="19" s="1"/>
  <c r="O1359" i="19" s="1"/>
  <c r="P1359" i="19" s="1"/>
  <c r="K1312" i="19"/>
  <c r="L1312" i="19" s="1"/>
  <c r="N1312" i="19" s="1"/>
  <c r="O1312" i="19" s="1"/>
  <c r="P1312" i="19" s="1"/>
  <c r="K1340" i="19"/>
  <c r="L1340" i="19" s="1"/>
  <c r="N1340" i="19" s="1"/>
  <c r="O1340" i="19" s="1"/>
  <c r="P1340" i="19" s="1"/>
  <c r="K1367" i="19"/>
  <c r="L1367" i="19" s="1"/>
  <c r="N1367" i="19" s="1"/>
  <c r="O1367" i="19" s="1"/>
  <c r="P1367" i="19" s="1"/>
  <c r="K1349" i="19"/>
  <c r="L1349" i="19" s="1"/>
  <c r="N1349" i="19" s="1"/>
  <c r="O1349" i="19" s="1"/>
  <c r="P1349" i="19" s="1"/>
  <c r="K1337" i="19"/>
  <c r="L1337" i="19" s="1"/>
  <c r="N1337" i="19" s="1"/>
  <c r="O1337" i="19" s="1"/>
  <c r="P1337" i="19" s="1"/>
  <c r="K1339" i="19"/>
  <c r="L1339" i="19" s="1"/>
  <c r="N1339" i="19" s="1"/>
  <c r="O1339" i="19" s="1"/>
  <c r="P1339" i="19" s="1"/>
  <c r="K1351" i="19"/>
  <c r="L1351" i="19" s="1"/>
  <c r="N1351" i="19" s="1"/>
  <c r="O1351" i="19" s="1"/>
  <c r="P1351" i="19" s="1"/>
  <c r="K1329" i="19"/>
  <c r="L1329" i="19" s="1"/>
  <c r="N1329" i="19" s="1"/>
  <c r="O1329" i="19" s="1"/>
  <c r="P1329" i="19" s="1"/>
  <c r="K1334" i="19"/>
  <c r="L1334" i="19" s="1"/>
  <c r="N1334" i="19" s="1"/>
  <c r="O1334" i="19" s="1"/>
  <c r="P1334" i="19" s="1"/>
  <c r="K1362" i="19"/>
  <c r="L1362" i="19" s="1"/>
  <c r="N1362" i="19" s="1"/>
  <c r="O1362" i="19" s="1"/>
  <c r="P1362" i="19" s="1"/>
  <c r="K1346" i="19"/>
  <c r="L1346" i="19" s="1"/>
  <c r="N1346" i="19" s="1"/>
  <c r="O1346" i="19" s="1"/>
  <c r="P1346" i="19" s="1"/>
  <c r="K1371" i="19"/>
  <c r="L1371" i="19" s="1"/>
  <c r="N1371" i="19" s="1"/>
  <c r="O1371" i="19" s="1"/>
  <c r="P1371" i="19" s="1"/>
  <c r="K1325" i="19"/>
  <c r="L1325" i="19" s="1"/>
  <c r="N1325" i="19" s="1"/>
  <c r="O1325" i="19" s="1"/>
  <c r="P1325" i="19" s="1"/>
  <c r="K1324" i="19"/>
  <c r="L1324" i="19" s="1"/>
  <c r="N1324" i="19" s="1"/>
  <c r="O1324" i="19" s="1"/>
  <c r="P1324" i="19" s="1"/>
  <c r="K1311" i="19"/>
  <c r="L1311" i="19" s="1"/>
  <c r="N1311" i="19" s="1"/>
  <c r="O1311" i="19" s="1"/>
  <c r="P1311" i="19" s="1"/>
  <c r="K1320" i="19"/>
  <c r="L1320" i="19" s="1"/>
  <c r="N1320" i="19" s="1"/>
  <c r="O1320" i="19" s="1"/>
  <c r="P1320" i="19" s="1"/>
  <c r="K1333" i="19"/>
  <c r="L1333" i="19" s="1"/>
  <c r="N1333" i="19" s="1"/>
  <c r="O1333" i="19" s="1"/>
  <c r="P1333" i="19" s="1"/>
  <c r="K1372" i="19"/>
  <c r="L1372" i="19" s="1"/>
  <c r="N1372" i="19" s="1"/>
  <c r="O1372" i="19" s="1"/>
  <c r="P1372" i="19" s="1"/>
  <c r="K1327" i="19"/>
  <c r="L1327" i="19" s="1"/>
  <c r="N1327" i="19" s="1"/>
  <c r="O1327" i="19" s="1"/>
  <c r="P1327" i="19" s="1"/>
  <c r="K1319" i="19"/>
  <c r="L1319" i="19" s="1"/>
  <c r="N1319" i="19" s="1"/>
  <c r="O1319" i="19" s="1"/>
  <c r="P1319" i="19" s="1"/>
  <c r="K1348" i="19"/>
  <c r="L1348" i="19" s="1"/>
  <c r="N1348" i="19" s="1"/>
  <c r="O1348" i="19" s="1"/>
  <c r="P1348" i="19" s="1"/>
  <c r="K1370" i="19"/>
  <c r="L1370" i="19" s="1"/>
  <c r="N1370" i="19" s="1"/>
  <c r="O1370" i="19" s="1"/>
  <c r="P1370" i="19" s="1"/>
  <c r="K1332" i="19"/>
  <c r="L1332" i="19" s="1"/>
  <c r="N1332" i="19" s="1"/>
  <c r="O1332" i="19" s="1"/>
  <c r="P1332" i="19" s="1"/>
  <c r="K1336" i="19"/>
  <c r="L1336" i="19" s="1"/>
  <c r="N1336" i="19" s="1"/>
  <c r="O1336" i="19" s="1"/>
  <c r="P1336" i="19" s="1"/>
  <c r="K1338" i="19"/>
  <c r="L1338" i="19" s="1"/>
  <c r="N1338" i="19" s="1"/>
  <c r="O1338" i="19" s="1"/>
  <c r="P1338" i="19" s="1"/>
  <c r="K1330" i="19"/>
  <c r="L1330" i="19" s="1"/>
  <c r="N1330" i="19" s="1"/>
  <c r="O1330" i="19" s="1"/>
  <c r="P1330" i="19" s="1"/>
  <c r="K1313" i="19"/>
  <c r="L1313" i="19" s="1"/>
  <c r="N1313" i="19" s="1"/>
  <c r="O1313" i="19" s="1"/>
  <c r="P1313" i="19" s="1"/>
  <c r="K1323" i="19"/>
  <c r="L1323" i="19" s="1"/>
  <c r="N1323" i="19" s="1"/>
  <c r="O1323" i="19" s="1"/>
  <c r="P1323" i="19" s="1"/>
  <c r="K1358" i="19"/>
  <c r="L1358" i="19" s="1"/>
  <c r="N1358" i="19" s="1"/>
  <c r="O1358" i="19" s="1"/>
  <c r="P1358" i="19" s="1"/>
  <c r="K1341" i="19"/>
  <c r="L1341" i="19" s="1"/>
  <c r="N1341" i="19" s="1"/>
  <c r="O1341" i="19" s="1"/>
  <c r="P1341" i="19" s="1"/>
  <c r="K1344" i="19"/>
  <c r="L1344" i="19" s="1"/>
  <c r="N1344" i="19" s="1"/>
  <c r="O1344" i="19" s="1"/>
  <c r="P1344" i="19" s="1"/>
  <c r="K1343" i="19"/>
  <c r="L1343" i="19" s="1"/>
  <c r="N1343" i="19" s="1"/>
  <c r="O1343" i="19" s="1"/>
  <c r="P1343" i="19" s="1"/>
  <c r="K1354" i="19"/>
  <c r="L1354" i="19" s="1"/>
  <c r="N1354" i="19" s="1"/>
  <c r="O1354" i="19" s="1"/>
  <c r="P1354" i="19" s="1"/>
  <c r="K1373" i="19"/>
  <c r="L1373" i="19" s="1"/>
  <c r="N1373" i="19" s="1"/>
  <c r="O1373" i="19" s="1"/>
  <c r="P1373" i="19" s="1"/>
  <c r="K1356" i="19"/>
  <c r="L1356" i="19" s="1"/>
  <c r="N1356" i="19" s="1"/>
  <c r="O1356" i="19" s="1"/>
  <c r="P1356" i="19" s="1"/>
  <c r="K1315" i="19"/>
  <c r="L1315" i="19" s="1"/>
  <c r="N1315" i="19" s="1"/>
  <c r="O1315" i="19" s="1"/>
  <c r="P1315" i="19" s="1"/>
  <c r="K1347" i="19"/>
  <c r="L1347" i="19" s="1"/>
  <c r="N1347" i="19" s="1"/>
  <c r="O1347" i="19" s="1"/>
  <c r="P1347" i="19" s="1"/>
  <c r="K1369" i="19"/>
  <c r="L1369" i="19" s="1"/>
  <c r="N1369" i="19" s="1"/>
  <c r="O1369" i="19" s="1"/>
  <c r="P1369" i="19" s="1"/>
  <c r="K1321" i="19"/>
  <c r="L1321" i="19" s="1"/>
  <c r="N1321" i="19" s="1"/>
  <c r="O1321" i="19" s="1"/>
  <c r="P1321" i="19" s="1"/>
  <c r="K1352" i="19"/>
  <c r="L1352" i="19" s="1"/>
  <c r="N1352" i="19" s="1"/>
  <c r="O1352" i="19" s="1"/>
  <c r="P1352" i="19" s="1"/>
  <c r="K1408" i="19"/>
  <c r="L1408" i="19" s="1"/>
  <c r="N1408" i="19" s="1"/>
  <c r="O1408" i="19" s="1"/>
  <c r="P1408" i="19" s="1"/>
  <c r="K1386" i="19"/>
  <c r="L1386" i="19" s="1"/>
  <c r="N1386" i="19" s="1"/>
  <c r="O1386" i="19" s="1"/>
  <c r="P1386" i="19" s="1"/>
  <c r="K1381" i="19"/>
  <c r="L1381" i="19" s="1"/>
  <c r="N1381" i="19" s="1"/>
  <c r="O1381" i="19" s="1"/>
  <c r="P1381" i="19" s="1"/>
  <c r="K1433" i="19"/>
  <c r="L1433" i="19" s="1"/>
  <c r="N1433" i="19" s="1"/>
  <c r="O1433" i="19" s="1"/>
  <c r="P1433" i="19" s="1"/>
  <c r="K1423" i="19"/>
  <c r="L1423" i="19" s="1"/>
  <c r="N1423" i="19" s="1"/>
  <c r="O1423" i="19" s="1"/>
  <c r="P1423" i="19" s="1"/>
  <c r="K1402" i="19"/>
  <c r="L1402" i="19" s="1"/>
  <c r="N1402" i="19" s="1"/>
  <c r="O1402" i="19" s="1"/>
  <c r="P1402" i="19" s="1"/>
  <c r="K1435" i="19"/>
  <c r="L1435" i="19" s="1"/>
  <c r="N1435" i="19" s="1"/>
  <c r="O1435" i="19" s="1"/>
  <c r="P1435" i="19" s="1"/>
  <c r="K1441" i="19"/>
  <c r="L1441" i="19" s="1"/>
  <c r="N1441" i="19" s="1"/>
  <c r="O1441" i="19" s="1"/>
  <c r="P1441" i="19" s="1"/>
  <c r="K1406" i="19"/>
  <c r="L1406" i="19" s="1"/>
  <c r="N1406" i="19" s="1"/>
  <c r="O1406" i="19" s="1"/>
  <c r="P1406" i="19" s="1"/>
  <c r="K1391" i="19"/>
  <c r="L1391" i="19" s="1"/>
  <c r="N1391" i="19" s="1"/>
  <c r="O1391" i="19" s="1"/>
  <c r="P1391" i="19" s="1"/>
  <c r="K1425" i="19"/>
  <c r="L1425" i="19" s="1"/>
  <c r="N1425" i="19" s="1"/>
  <c r="O1425" i="19" s="1"/>
  <c r="P1425" i="19" s="1"/>
  <c r="K1431" i="19"/>
  <c r="L1431" i="19" s="1"/>
  <c r="N1431" i="19" s="1"/>
  <c r="O1431" i="19" s="1"/>
  <c r="P1431" i="19" s="1"/>
  <c r="K1398" i="19"/>
  <c r="L1398" i="19" s="1"/>
  <c r="N1398" i="19" s="1"/>
  <c r="O1398" i="19" s="1"/>
  <c r="P1398" i="19" s="1"/>
  <c r="K1417" i="19"/>
  <c r="L1417" i="19" s="1"/>
  <c r="N1417" i="19" s="1"/>
  <c r="O1417" i="19" s="1"/>
  <c r="P1417" i="19" s="1"/>
  <c r="K1420" i="19"/>
  <c r="L1420" i="19" s="1"/>
  <c r="N1420" i="19" s="1"/>
  <c r="O1420" i="19" s="1"/>
  <c r="P1420" i="19" s="1"/>
  <c r="K1413" i="19"/>
  <c r="L1413" i="19" s="1"/>
  <c r="N1413" i="19" s="1"/>
  <c r="O1413" i="19" s="1"/>
  <c r="P1413" i="19" s="1"/>
  <c r="K1389" i="19"/>
  <c r="L1389" i="19" s="1"/>
  <c r="N1389" i="19" s="1"/>
  <c r="O1389" i="19" s="1"/>
  <c r="P1389" i="19" s="1"/>
  <c r="K1414" i="19"/>
  <c r="L1414" i="19" s="1"/>
  <c r="N1414" i="19" s="1"/>
  <c r="O1414" i="19" s="1"/>
  <c r="P1414" i="19" s="1"/>
  <c r="K1415" i="19"/>
  <c r="L1415" i="19" s="1"/>
  <c r="N1415" i="19" s="1"/>
  <c r="O1415" i="19" s="1"/>
  <c r="P1415" i="19" s="1"/>
  <c r="K1388" i="19"/>
  <c r="L1388" i="19" s="1"/>
  <c r="N1388" i="19" s="1"/>
  <c r="O1388" i="19" s="1"/>
  <c r="P1388" i="19" s="1"/>
  <c r="K1383" i="19"/>
  <c r="L1383" i="19" s="1"/>
  <c r="N1383" i="19" s="1"/>
  <c r="O1383" i="19" s="1"/>
  <c r="P1383" i="19" s="1"/>
  <c r="K1385" i="19"/>
  <c r="L1385" i="19" s="1"/>
  <c r="N1385" i="19" s="1"/>
  <c r="O1385" i="19" s="1"/>
  <c r="P1385" i="19" s="1"/>
  <c r="K1374" i="19"/>
  <c r="L1374" i="19" s="1"/>
  <c r="N1374" i="19" s="1"/>
  <c r="O1374" i="19" s="1"/>
  <c r="P1374" i="19" s="1"/>
  <c r="K1440" i="19"/>
  <c r="L1440" i="19" s="1"/>
  <c r="N1440" i="19" s="1"/>
  <c r="O1440" i="19" s="1"/>
  <c r="P1440" i="19" s="1"/>
  <c r="K1412" i="19"/>
  <c r="L1412" i="19" s="1"/>
  <c r="N1412" i="19" s="1"/>
  <c r="O1412" i="19" s="1"/>
  <c r="P1412" i="19" s="1"/>
  <c r="K1416" i="19"/>
  <c r="L1416" i="19" s="1"/>
  <c r="N1416" i="19" s="1"/>
  <c r="O1416" i="19" s="1"/>
  <c r="P1416" i="19" s="1"/>
  <c r="K1428" i="19"/>
  <c r="L1428" i="19" s="1"/>
  <c r="N1428" i="19" s="1"/>
  <c r="O1428" i="19" s="1"/>
  <c r="P1428" i="19" s="1"/>
  <c r="K1419" i="19"/>
  <c r="L1419" i="19" s="1"/>
  <c r="N1419" i="19" s="1"/>
  <c r="O1419" i="19" s="1"/>
  <c r="P1419" i="19" s="1"/>
  <c r="K1395" i="19"/>
  <c r="L1395" i="19" s="1"/>
  <c r="N1395" i="19" s="1"/>
  <c r="O1395" i="19" s="1"/>
  <c r="P1395" i="19" s="1"/>
  <c r="K1438" i="19"/>
  <c r="L1438" i="19" s="1"/>
  <c r="N1438" i="19" s="1"/>
  <c r="O1438" i="19" s="1"/>
  <c r="P1438" i="19" s="1"/>
  <c r="K1384" i="19"/>
  <c r="L1384" i="19" s="1"/>
  <c r="N1384" i="19" s="1"/>
  <c r="O1384" i="19" s="1"/>
  <c r="P1384" i="19" s="1"/>
  <c r="K1436" i="19"/>
  <c r="L1436" i="19" s="1"/>
  <c r="N1436" i="19" s="1"/>
  <c r="O1436" i="19" s="1"/>
  <c r="P1436" i="19" s="1"/>
  <c r="K1407" i="19"/>
  <c r="L1407" i="19" s="1"/>
  <c r="N1407" i="19" s="1"/>
  <c r="O1407" i="19" s="1"/>
  <c r="P1407" i="19" s="1"/>
  <c r="K1375" i="19"/>
  <c r="L1375" i="19" s="1"/>
  <c r="N1375" i="19" s="1"/>
  <c r="O1375" i="19" s="1"/>
  <c r="P1375" i="19" s="1"/>
  <c r="K1422" i="19"/>
  <c r="L1422" i="19" s="1"/>
  <c r="N1422" i="19" s="1"/>
  <c r="O1422" i="19" s="1"/>
  <c r="P1422" i="19" s="1"/>
  <c r="K1390" i="19"/>
  <c r="L1390" i="19" s="1"/>
  <c r="N1390" i="19" s="1"/>
  <c r="O1390" i="19" s="1"/>
  <c r="P1390" i="19" s="1"/>
  <c r="K1409" i="19"/>
  <c r="L1409" i="19" s="1"/>
  <c r="N1409" i="19" s="1"/>
  <c r="O1409" i="19" s="1"/>
  <c r="P1409" i="19" s="1"/>
  <c r="K1401" i="19"/>
  <c r="L1401" i="19" s="1"/>
  <c r="N1401" i="19" s="1"/>
  <c r="O1401" i="19" s="1"/>
  <c r="P1401" i="19" s="1"/>
  <c r="K1403" i="19"/>
  <c r="L1403" i="19" s="1"/>
  <c r="N1403" i="19" s="1"/>
  <c r="O1403" i="19" s="1"/>
  <c r="P1403" i="19" s="1"/>
  <c r="K1387" i="19"/>
  <c r="L1387" i="19" s="1"/>
  <c r="N1387" i="19" s="1"/>
  <c r="O1387" i="19" s="1"/>
  <c r="P1387" i="19" s="1"/>
  <c r="K1432" i="19"/>
  <c r="L1432" i="19" s="1"/>
  <c r="N1432" i="19" s="1"/>
  <c r="O1432" i="19" s="1"/>
  <c r="P1432" i="19" s="1"/>
  <c r="K1392" i="19"/>
  <c r="L1392" i="19" s="1"/>
  <c r="N1392" i="19" s="1"/>
  <c r="O1392" i="19" s="1"/>
  <c r="P1392" i="19" s="1"/>
  <c r="K1421" i="19"/>
  <c r="L1421" i="19" s="1"/>
  <c r="N1421" i="19" s="1"/>
  <c r="O1421" i="19" s="1"/>
  <c r="P1421" i="19" s="1"/>
  <c r="K1430" i="19"/>
  <c r="L1430" i="19" s="1"/>
  <c r="N1430" i="19" s="1"/>
  <c r="O1430" i="19" s="1"/>
  <c r="P1430" i="19" s="1"/>
  <c r="K1410" i="19"/>
  <c r="L1410" i="19" s="1"/>
  <c r="N1410" i="19" s="1"/>
  <c r="O1410" i="19" s="1"/>
  <c r="P1410" i="19" s="1"/>
  <c r="K1429" i="19"/>
  <c r="L1429" i="19" s="1"/>
  <c r="N1429" i="19" s="1"/>
  <c r="O1429" i="19" s="1"/>
  <c r="P1429" i="19" s="1"/>
  <c r="K1397" i="19"/>
  <c r="L1397" i="19" s="1"/>
  <c r="N1397" i="19" s="1"/>
  <c r="O1397" i="19" s="1"/>
  <c r="P1397" i="19" s="1"/>
  <c r="K1437" i="19"/>
  <c r="L1437" i="19" s="1"/>
  <c r="N1437" i="19" s="1"/>
  <c r="O1437" i="19" s="1"/>
  <c r="P1437" i="19" s="1"/>
  <c r="K1377" i="19"/>
  <c r="L1377" i="19" s="1"/>
  <c r="N1377" i="19" s="1"/>
  <c r="O1377" i="19" s="1"/>
  <c r="P1377" i="19" s="1"/>
  <c r="K1380" i="19"/>
  <c r="L1380" i="19" s="1"/>
  <c r="N1380" i="19" s="1"/>
  <c r="O1380" i="19" s="1"/>
  <c r="P1380" i="19" s="1"/>
  <c r="K1393" i="19"/>
  <c r="L1393" i="19" s="1"/>
  <c r="N1393" i="19" s="1"/>
  <c r="O1393" i="19" s="1"/>
  <c r="P1393" i="19" s="1"/>
  <c r="K1434" i="19"/>
  <c r="L1434" i="19" s="1"/>
  <c r="N1434" i="19" s="1"/>
  <c r="O1434" i="19" s="1"/>
  <c r="P1434" i="19" s="1"/>
  <c r="K1394" i="19"/>
  <c r="L1394" i="19" s="1"/>
  <c r="N1394" i="19" s="1"/>
  <c r="O1394" i="19" s="1"/>
  <c r="P1394" i="19" s="1"/>
  <c r="K1418" i="19"/>
  <c r="L1418" i="19" s="1"/>
  <c r="N1418" i="19" s="1"/>
  <c r="O1418" i="19" s="1"/>
  <c r="P1418" i="19" s="1"/>
  <c r="K1439" i="19"/>
  <c r="L1439" i="19" s="1"/>
  <c r="N1439" i="19" s="1"/>
  <c r="O1439" i="19" s="1"/>
  <c r="P1439" i="19" s="1"/>
  <c r="K1424" i="19"/>
  <c r="L1424" i="19" s="1"/>
  <c r="N1424" i="19" s="1"/>
  <c r="O1424" i="19" s="1"/>
  <c r="P1424" i="19" s="1"/>
  <c r="K1378" i="19"/>
  <c r="L1378" i="19" s="1"/>
  <c r="N1378" i="19" s="1"/>
  <c r="O1378" i="19" s="1"/>
  <c r="P1378" i="19" s="1"/>
  <c r="K1426" i="19"/>
  <c r="L1426" i="19" s="1"/>
  <c r="N1426" i="19" s="1"/>
  <c r="O1426" i="19" s="1"/>
  <c r="P1426" i="19" s="1"/>
  <c r="K1396" i="19"/>
  <c r="L1396" i="19" s="1"/>
  <c r="N1396" i="19" s="1"/>
  <c r="O1396" i="19" s="1"/>
  <c r="P1396" i="19" s="1"/>
  <c r="K1376" i="19"/>
  <c r="L1376" i="19" s="1"/>
  <c r="N1376" i="19" s="1"/>
  <c r="O1376" i="19" s="1"/>
  <c r="P1376" i="19" s="1"/>
  <c r="K1400" i="19"/>
  <c r="L1400" i="19" s="1"/>
  <c r="N1400" i="19" s="1"/>
  <c r="O1400" i="19" s="1"/>
  <c r="P1400" i="19" s="1"/>
  <c r="K1411" i="19"/>
  <c r="L1411" i="19" s="1"/>
  <c r="N1411" i="19" s="1"/>
  <c r="O1411" i="19" s="1"/>
  <c r="P1411" i="19" s="1"/>
  <c r="K1427" i="19"/>
  <c r="L1427" i="19" s="1"/>
  <c r="N1427" i="19" s="1"/>
  <c r="O1427" i="19" s="1"/>
  <c r="P1427" i="19" s="1"/>
  <c r="K1405" i="19"/>
  <c r="L1405" i="19" s="1"/>
  <c r="N1405" i="19" s="1"/>
  <c r="O1405" i="19" s="1"/>
  <c r="P1405" i="19" s="1"/>
  <c r="K1379" i="19"/>
  <c r="L1379" i="19" s="1"/>
  <c r="N1379" i="19" s="1"/>
  <c r="O1379" i="19" s="1"/>
  <c r="P1379" i="19" s="1"/>
  <c r="K1404" i="19"/>
  <c r="L1404" i="19" s="1"/>
  <c r="N1404" i="19" s="1"/>
  <c r="O1404" i="19" s="1"/>
  <c r="P1404" i="19" s="1"/>
  <c r="K1382" i="19"/>
  <c r="L1382" i="19" s="1"/>
  <c r="N1382" i="19" s="1"/>
  <c r="O1382" i="19" s="1"/>
  <c r="P1382" i="19" s="1"/>
  <c r="K1399" i="19"/>
  <c r="L1399" i="19" s="1"/>
  <c r="N1399" i="19" s="1"/>
  <c r="O1399" i="19" s="1"/>
  <c r="P1399" i="19" s="1"/>
  <c r="K1480" i="19"/>
  <c r="L1480" i="19" s="1"/>
  <c r="N1480" i="19" s="1"/>
  <c r="O1480" i="19" s="1"/>
  <c r="P1480" i="19" s="1"/>
  <c r="K1465" i="19"/>
  <c r="L1465" i="19" s="1"/>
  <c r="N1465" i="19" s="1"/>
  <c r="O1465" i="19" s="1"/>
  <c r="P1465" i="19" s="1"/>
  <c r="K1443" i="19"/>
  <c r="L1443" i="19" s="1"/>
  <c r="N1443" i="19" s="1"/>
  <c r="O1443" i="19" s="1"/>
  <c r="P1443" i="19" s="1"/>
  <c r="K1484" i="19"/>
  <c r="L1484" i="19" s="1"/>
  <c r="N1484" i="19" s="1"/>
  <c r="O1484" i="19" s="1"/>
  <c r="P1484" i="19" s="1"/>
  <c r="K1466" i="19"/>
  <c r="L1466" i="19" s="1"/>
  <c r="N1466" i="19" s="1"/>
  <c r="O1466" i="19" s="1"/>
  <c r="P1466" i="19" s="1"/>
  <c r="K1475" i="19"/>
  <c r="L1475" i="19" s="1"/>
  <c r="N1475" i="19" s="1"/>
  <c r="O1475" i="19" s="1"/>
  <c r="P1475" i="19" s="1"/>
  <c r="K1467" i="19"/>
  <c r="L1467" i="19" s="1"/>
  <c r="N1467" i="19" s="1"/>
  <c r="O1467" i="19" s="1"/>
  <c r="P1467" i="19" s="1"/>
  <c r="K1488" i="19"/>
  <c r="L1488" i="19" s="1"/>
  <c r="N1488" i="19" s="1"/>
  <c r="O1488" i="19" s="1"/>
  <c r="P1488" i="19" s="1"/>
  <c r="K1464" i="19"/>
  <c r="L1464" i="19" s="1"/>
  <c r="N1464" i="19" s="1"/>
  <c r="O1464" i="19" s="1"/>
  <c r="P1464" i="19" s="1"/>
  <c r="K1470" i="19"/>
  <c r="L1470" i="19" s="1"/>
  <c r="N1470" i="19" s="1"/>
  <c r="O1470" i="19" s="1"/>
  <c r="P1470" i="19" s="1"/>
  <c r="K1453" i="19"/>
  <c r="L1453" i="19" s="1"/>
  <c r="N1453" i="19" s="1"/>
  <c r="O1453" i="19" s="1"/>
  <c r="P1453" i="19" s="1"/>
  <c r="K1496" i="19"/>
  <c r="L1496" i="19" s="1"/>
  <c r="N1496" i="19" s="1"/>
  <c r="O1496" i="19" s="1"/>
  <c r="P1496" i="19" s="1"/>
  <c r="K1455" i="19"/>
  <c r="L1455" i="19" s="1"/>
  <c r="N1455" i="19" s="1"/>
  <c r="O1455" i="19" s="1"/>
  <c r="P1455" i="19" s="1"/>
  <c r="K1489" i="19"/>
  <c r="L1489" i="19" s="1"/>
  <c r="N1489" i="19" s="1"/>
  <c r="O1489" i="19" s="1"/>
  <c r="P1489" i="19" s="1"/>
  <c r="K1457" i="19"/>
  <c r="L1457" i="19" s="1"/>
  <c r="N1457" i="19" s="1"/>
  <c r="O1457" i="19" s="1"/>
  <c r="P1457" i="19" s="1"/>
  <c r="K1461" i="19"/>
  <c r="L1461" i="19" s="1"/>
  <c r="N1461" i="19" s="1"/>
  <c r="O1461" i="19" s="1"/>
  <c r="P1461" i="19" s="1"/>
  <c r="K1482" i="19"/>
  <c r="L1482" i="19" s="1"/>
  <c r="N1482" i="19" s="1"/>
  <c r="O1482" i="19" s="1"/>
  <c r="P1482" i="19" s="1"/>
  <c r="K1456" i="19"/>
  <c r="L1456" i="19" s="1"/>
  <c r="N1456" i="19" s="1"/>
  <c r="O1456" i="19" s="1"/>
  <c r="P1456" i="19" s="1"/>
  <c r="K1469" i="19"/>
  <c r="L1469" i="19" s="1"/>
  <c r="N1469" i="19" s="1"/>
  <c r="O1469" i="19" s="1"/>
  <c r="P1469" i="19" s="1"/>
  <c r="K1501" i="19"/>
  <c r="L1501" i="19" s="1"/>
  <c r="N1501" i="19" s="1"/>
  <c r="O1501" i="19" s="1"/>
  <c r="P1501" i="19" s="1"/>
  <c r="K1452" i="19"/>
  <c r="L1452" i="19" s="1"/>
  <c r="N1452" i="19" s="1"/>
  <c r="O1452" i="19" s="1"/>
  <c r="P1452" i="19" s="1"/>
  <c r="K1460" i="19"/>
  <c r="L1460" i="19" s="1"/>
  <c r="N1460" i="19" s="1"/>
  <c r="O1460" i="19" s="1"/>
  <c r="P1460" i="19" s="1"/>
  <c r="K1500" i="19"/>
  <c r="L1500" i="19" s="1"/>
  <c r="N1500" i="19" s="1"/>
  <c r="O1500" i="19" s="1"/>
  <c r="P1500" i="19" s="1"/>
  <c r="K1481" i="19"/>
  <c r="L1481" i="19" s="1"/>
  <c r="N1481" i="19" s="1"/>
  <c r="O1481" i="19" s="1"/>
  <c r="P1481" i="19" s="1"/>
  <c r="K1473" i="19"/>
  <c r="L1473" i="19" s="1"/>
  <c r="N1473" i="19" s="1"/>
  <c r="O1473" i="19" s="1"/>
  <c r="P1473" i="19" s="1"/>
  <c r="K1483" i="19"/>
  <c r="L1483" i="19" s="1"/>
  <c r="N1483" i="19" s="1"/>
  <c r="O1483" i="19" s="1"/>
  <c r="P1483" i="19" s="1"/>
  <c r="K1498" i="19"/>
  <c r="L1498" i="19" s="1"/>
  <c r="N1498" i="19" s="1"/>
  <c r="O1498" i="19" s="1"/>
  <c r="P1498" i="19" s="1"/>
  <c r="K1479" i="19"/>
  <c r="L1479" i="19" s="1"/>
  <c r="N1479" i="19" s="1"/>
  <c r="O1479" i="19" s="1"/>
  <c r="P1479" i="19" s="1"/>
  <c r="K1472" i="19"/>
  <c r="L1472" i="19" s="1"/>
  <c r="N1472" i="19" s="1"/>
  <c r="O1472" i="19" s="1"/>
  <c r="P1472" i="19" s="1"/>
  <c r="K1454" i="19"/>
  <c r="L1454" i="19" s="1"/>
  <c r="N1454" i="19" s="1"/>
  <c r="O1454" i="19" s="1"/>
  <c r="P1454" i="19" s="1"/>
  <c r="K1493" i="19"/>
  <c r="L1493" i="19" s="1"/>
  <c r="N1493" i="19" s="1"/>
  <c r="O1493" i="19" s="1"/>
  <c r="P1493" i="19" s="1"/>
  <c r="K1446" i="19"/>
  <c r="L1446" i="19" s="1"/>
  <c r="N1446" i="19" s="1"/>
  <c r="O1446" i="19" s="1"/>
  <c r="P1446" i="19" s="1"/>
  <c r="K1497" i="19"/>
  <c r="L1497" i="19" s="1"/>
  <c r="N1497" i="19" s="1"/>
  <c r="O1497" i="19" s="1"/>
  <c r="P1497" i="19" s="1"/>
  <c r="K1476" i="19"/>
  <c r="L1476" i="19" s="1"/>
  <c r="N1476" i="19" s="1"/>
  <c r="O1476" i="19" s="1"/>
  <c r="P1476" i="19" s="1"/>
  <c r="K1459" i="19"/>
  <c r="L1459" i="19" s="1"/>
  <c r="N1459" i="19" s="1"/>
  <c r="O1459" i="19" s="1"/>
  <c r="P1459" i="19" s="1"/>
  <c r="K1486" i="19"/>
  <c r="L1486" i="19" s="1"/>
  <c r="N1486" i="19" s="1"/>
  <c r="O1486" i="19" s="1"/>
  <c r="P1486" i="19" s="1"/>
  <c r="K1478" i="19"/>
  <c r="L1478" i="19" s="1"/>
  <c r="N1478" i="19" s="1"/>
  <c r="O1478" i="19" s="1"/>
  <c r="P1478" i="19" s="1"/>
  <c r="K1505" i="19"/>
  <c r="L1505" i="19" s="1"/>
  <c r="N1505" i="19" s="1"/>
  <c r="O1505" i="19" s="1"/>
  <c r="P1505" i="19" s="1"/>
  <c r="K1491" i="19"/>
  <c r="L1491" i="19" s="1"/>
  <c r="N1491" i="19" s="1"/>
  <c r="O1491" i="19" s="1"/>
  <c r="P1491" i="19" s="1"/>
  <c r="K1492" i="19"/>
  <c r="L1492" i="19" s="1"/>
  <c r="N1492" i="19" s="1"/>
  <c r="O1492" i="19" s="1"/>
  <c r="P1492" i="19" s="1"/>
  <c r="K1503" i="19"/>
  <c r="L1503" i="19" s="1"/>
  <c r="N1503" i="19" s="1"/>
  <c r="O1503" i="19" s="1"/>
  <c r="P1503" i="19" s="1"/>
  <c r="K1458" i="19"/>
  <c r="L1458" i="19" s="1"/>
  <c r="N1458" i="19" s="1"/>
  <c r="O1458" i="19" s="1"/>
  <c r="P1458" i="19" s="1"/>
  <c r="K1474" i="19"/>
  <c r="L1474" i="19" s="1"/>
  <c r="N1474" i="19" s="1"/>
  <c r="O1474" i="19" s="1"/>
  <c r="P1474" i="19" s="1"/>
  <c r="K1451" i="19"/>
  <c r="L1451" i="19" s="1"/>
  <c r="N1451" i="19" s="1"/>
  <c r="O1451" i="19" s="1"/>
  <c r="P1451" i="19" s="1"/>
  <c r="K1445" i="19"/>
  <c r="L1445" i="19" s="1"/>
  <c r="N1445" i="19" s="1"/>
  <c r="O1445" i="19" s="1"/>
  <c r="P1445" i="19" s="1"/>
  <c r="K1450" i="19"/>
  <c r="L1450" i="19" s="1"/>
  <c r="N1450" i="19" s="1"/>
  <c r="O1450" i="19" s="1"/>
  <c r="P1450" i="19" s="1"/>
  <c r="K1504" i="19"/>
  <c r="L1504" i="19" s="1"/>
  <c r="N1504" i="19" s="1"/>
  <c r="O1504" i="19" s="1"/>
  <c r="P1504" i="19" s="1"/>
  <c r="K1462" i="19"/>
  <c r="L1462" i="19" s="1"/>
  <c r="N1462" i="19" s="1"/>
  <c r="O1462" i="19" s="1"/>
  <c r="P1462" i="19" s="1"/>
  <c r="K1487" i="19"/>
  <c r="L1487" i="19" s="1"/>
  <c r="N1487" i="19" s="1"/>
  <c r="O1487" i="19" s="1"/>
  <c r="P1487" i="19" s="1"/>
  <c r="K1468" i="19"/>
  <c r="L1468" i="19" s="1"/>
  <c r="N1468" i="19" s="1"/>
  <c r="O1468" i="19" s="1"/>
  <c r="P1468" i="19" s="1"/>
  <c r="K1477" i="19"/>
  <c r="L1477" i="19" s="1"/>
  <c r="N1477" i="19" s="1"/>
  <c r="O1477" i="19" s="1"/>
  <c r="P1477" i="19" s="1"/>
  <c r="K1502" i="19"/>
  <c r="L1502" i="19" s="1"/>
  <c r="N1502" i="19" s="1"/>
  <c r="O1502" i="19" s="1"/>
  <c r="P1502" i="19" s="1"/>
  <c r="K1471" i="19"/>
  <c r="L1471" i="19" s="1"/>
  <c r="N1471" i="19" s="1"/>
  <c r="O1471" i="19" s="1"/>
  <c r="P1471" i="19" s="1"/>
  <c r="K1494" i="19"/>
  <c r="L1494" i="19" s="1"/>
  <c r="N1494" i="19" s="1"/>
  <c r="O1494" i="19" s="1"/>
  <c r="P1494" i="19" s="1"/>
  <c r="K1485" i="19"/>
  <c r="L1485" i="19" s="1"/>
  <c r="N1485" i="19" s="1"/>
  <c r="O1485" i="19" s="1"/>
  <c r="P1485" i="19" s="1"/>
  <c r="K1449" i="19"/>
  <c r="L1449" i="19" s="1"/>
  <c r="N1449" i="19" s="1"/>
  <c r="O1449" i="19" s="1"/>
  <c r="P1449" i="19" s="1"/>
  <c r="K1447" i="19"/>
  <c r="L1447" i="19" s="1"/>
  <c r="N1447" i="19" s="1"/>
  <c r="O1447" i="19" s="1"/>
  <c r="P1447" i="19" s="1"/>
  <c r="K1499" i="19"/>
  <c r="L1499" i="19" s="1"/>
  <c r="N1499" i="19" s="1"/>
  <c r="O1499" i="19" s="1"/>
  <c r="P1499" i="19" s="1"/>
  <c r="K1495" i="19"/>
  <c r="L1495" i="19" s="1"/>
  <c r="N1495" i="19" s="1"/>
  <c r="O1495" i="19" s="1"/>
  <c r="P1495" i="19" s="1"/>
  <c r="K1444" i="19"/>
  <c r="L1444" i="19" s="1"/>
  <c r="N1444" i="19" s="1"/>
  <c r="O1444" i="19" s="1"/>
  <c r="P1444" i="19" s="1"/>
  <c r="K1490" i="19"/>
  <c r="L1490" i="19" s="1"/>
  <c r="N1490" i="19" s="1"/>
  <c r="O1490" i="19" s="1"/>
  <c r="P1490" i="19" s="1"/>
  <c r="K1463" i="19"/>
  <c r="L1463" i="19" s="1"/>
  <c r="N1463" i="19" s="1"/>
  <c r="O1463" i="19" s="1"/>
  <c r="P1463" i="19" s="1"/>
  <c r="K1442" i="19"/>
  <c r="L1442" i="19" s="1"/>
  <c r="N1442" i="19" s="1"/>
  <c r="O1442" i="19" s="1"/>
  <c r="P1442" i="19" s="1"/>
  <c r="K1564" i="19"/>
  <c r="L1564" i="19" s="1"/>
  <c r="N1564" i="19" s="1"/>
  <c r="O1564" i="19" s="1"/>
  <c r="P1564" i="19" s="1"/>
  <c r="K1559" i="19"/>
  <c r="L1559" i="19" s="1"/>
  <c r="N1559" i="19" s="1"/>
  <c r="O1559" i="19" s="1"/>
  <c r="P1559" i="19" s="1"/>
  <c r="K1566" i="19"/>
  <c r="L1566" i="19" s="1"/>
  <c r="N1566" i="19" s="1"/>
  <c r="O1566" i="19" s="1"/>
  <c r="P1566" i="19" s="1"/>
  <c r="K1561" i="19"/>
  <c r="L1561" i="19" s="1"/>
  <c r="N1561" i="19" s="1"/>
  <c r="O1561" i="19" s="1"/>
  <c r="P1561" i="19" s="1"/>
  <c r="K1556" i="19"/>
  <c r="L1556" i="19" s="1"/>
  <c r="N1556" i="19" s="1"/>
  <c r="O1556" i="19" s="1"/>
  <c r="P1556" i="19" s="1"/>
  <c r="K1523" i="19"/>
  <c r="L1523" i="19" s="1"/>
  <c r="N1523" i="19" s="1"/>
  <c r="O1523" i="19" s="1"/>
  <c r="P1523" i="19" s="1"/>
  <c r="K1529" i="19"/>
  <c r="L1529" i="19" s="1"/>
  <c r="N1529" i="19" s="1"/>
  <c r="O1529" i="19" s="1"/>
  <c r="P1529" i="19" s="1"/>
  <c r="K1525" i="19"/>
  <c r="L1525" i="19" s="1"/>
  <c r="N1525" i="19" s="1"/>
  <c r="O1525" i="19" s="1"/>
  <c r="P1525" i="19" s="1"/>
  <c r="K1570" i="19"/>
  <c r="L1570" i="19" s="1"/>
  <c r="N1570" i="19" s="1"/>
  <c r="O1570" i="19" s="1"/>
  <c r="P1570" i="19" s="1"/>
  <c r="K1549" i="19"/>
  <c r="L1549" i="19" s="1"/>
  <c r="N1549" i="19" s="1"/>
  <c r="O1549" i="19" s="1"/>
  <c r="P1549" i="19" s="1"/>
  <c r="K1520" i="19"/>
  <c r="L1520" i="19" s="1"/>
  <c r="N1520" i="19" s="1"/>
  <c r="O1520" i="19" s="1"/>
  <c r="P1520" i="19" s="1"/>
  <c r="K1521" i="19"/>
  <c r="L1521" i="19" s="1"/>
  <c r="N1521" i="19" s="1"/>
  <c r="O1521" i="19" s="1"/>
  <c r="P1521" i="19" s="1"/>
  <c r="K1535" i="19"/>
  <c r="L1535" i="19" s="1"/>
  <c r="N1535" i="19" s="1"/>
  <c r="O1535" i="19" s="1"/>
  <c r="P1535" i="19" s="1"/>
  <c r="K1543" i="19"/>
  <c r="L1543" i="19" s="1"/>
  <c r="N1543" i="19" s="1"/>
  <c r="O1543" i="19" s="1"/>
  <c r="P1543" i="19" s="1"/>
  <c r="K1530" i="19"/>
  <c r="L1530" i="19" s="1"/>
  <c r="N1530" i="19" s="1"/>
  <c r="O1530" i="19" s="1"/>
  <c r="P1530" i="19" s="1"/>
  <c r="K1542" i="19"/>
  <c r="L1542" i="19" s="1"/>
  <c r="N1542" i="19" s="1"/>
  <c r="O1542" i="19" s="1"/>
  <c r="P1542" i="19" s="1"/>
  <c r="K1514" i="19"/>
  <c r="L1514" i="19" s="1"/>
  <c r="N1514" i="19" s="1"/>
  <c r="O1514" i="19" s="1"/>
  <c r="P1514" i="19" s="1"/>
  <c r="K1507" i="19"/>
  <c r="L1507" i="19" s="1"/>
  <c r="N1507" i="19" s="1"/>
  <c r="O1507" i="19" s="1"/>
  <c r="P1507" i="19" s="1"/>
  <c r="K1517" i="19"/>
  <c r="L1517" i="19" s="1"/>
  <c r="N1517" i="19" s="1"/>
  <c r="O1517" i="19" s="1"/>
  <c r="P1517" i="19" s="1"/>
  <c r="K1562" i="19"/>
  <c r="L1562" i="19" s="1"/>
  <c r="N1562" i="19" s="1"/>
  <c r="O1562" i="19" s="1"/>
  <c r="P1562" i="19" s="1"/>
  <c r="K1516" i="19"/>
  <c r="L1516" i="19" s="1"/>
  <c r="N1516" i="19" s="1"/>
  <c r="O1516" i="19" s="1"/>
  <c r="P1516" i="19" s="1"/>
  <c r="K1508" i="19"/>
  <c r="L1508" i="19" s="1"/>
  <c r="N1508" i="19" s="1"/>
  <c r="O1508" i="19" s="1"/>
  <c r="P1508" i="19" s="1"/>
  <c r="K1540" i="19"/>
  <c r="L1540" i="19" s="1"/>
  <c r="N1540" i="19" s="1"/>
  <c r="O1540" i="19" s="1"/>
  <c r="P1540" i="19" s="1"/>
  <c r="K1531" i="19"/>
  <c r="L1531" i="19" s="1"/>
  <c r="N1531" i="19" s="1"/>
  <c r="O1531" i="19" s="1"/>
  <c r="P1531" i="19" s="1"/>
  <c r="K1571" i="19"/>
  <c r="L1571" i="19" s="1"/>
  <c r="N1571" i="19" s="1"/>
  <c r="O1571" i="19" s="1"/>
  <c r="P1571" i="19" s="1"/>
  <c r="K1526" i="19"/>
  <c r="L1526" i="19" s="1"/>
  <c r="N1526" i="19" s="1"/>
  <c r="O1526" i="19" s="1"/>
  <c r="P1526" i="19" s="1"/>
  <c r="K1532" i="19"/>
  <c r="L1532" i="19" s="1"/>
  <c r="N1532" i="19" s="1"/>
  <c r="O1532" i="19" s="1"/>
  <c r="P1532" i="19" s="1"/>
  <c r="K1558" i="19"/>
  <c r="L1558" i="19" s="1"/>
  <c r="N1558" i="19" s="1"/>
  <c r="O1558" i="19" s="1"/>
  <c r="P1558" i="19" s="1"/>
  <c r="K1509" i="19"/>
  <c r="L1509" i="19" s="1"/>
  <c r="N1509" i="19" s="1"/>
  <c r="O1509" i="19" s="1"/>
  <c r="P1509" i="19" s="1"/>
  <c r="K1537" i="19"/>
  <c r="L1537" i="19" s="1"/>
  <c r="N1537" i="19" s="1"/>
  <c r="O1537" i="19" s="1"/>
  <c r="P1537" i="19" s="1"/>
  <c r="K1544" i="19"/>
  <c r="L1544" i="19" s="1"/>
  <c r="N1544" i="19" s="1"/>
  <c r="O1544" i="19" s="1"/>
  <c r="P1544" i="19" s="1"/>
  <c r="K1568" i="19"/>
  <c r="L1568" i="19" s="1"/>
  <c r="N1568" i="19" s="1"/>
  <c r="O1568" i="19" s="1"/>
  <c r="P1568" i="19" s="1"/>
  <c r="K1511" i="19"/>
  <c r="L1511" i="19" s="1"/>
  <c r="N1511" i="19" s="1"/>
  <c r="O1511" i="19" s="1"/>
  <c r="P1511" i="19" s="1"/>
  <c r="K1554" i="19"/>
  <c r="L1554" i="19" s="1"/>
  <c r="N1554" i="19" s="1"/>
  <c r="O1554" i="19" s="1"/>
  <c r="P1554" i="19" s="1"/>
  <c r="K1515" i="19"/>
  <c r="L1515" i="19" s="1"/>
  <c r="N1515" i="19" s="1"/>
  <c r="O1515" i="19" s="1"/>
  <c r="P1515" i="19" s="1"/>
  <c r="K1510" i="19"/>
  <c r="L1510" i="19" s="1"/>
  <c r="N1510" i="19" s="1"/>
  <c r="O1510" i="19" s="1"/>
  <c r="P1510" i="19" s="1"/>
  <c r="K1563" i="19"/>
  <c r="L1563" i="19" s="1"/>
  <c r="N1563" i="19" s="1"/>
  <c r="O1563" i="19" s="1"/>
  <c r="P1563" i="19" s="1"/>
  <c r="K1565" i="19"/>
  <c r="L1565" i="19" s="1"/>
  <c r="N1565" i="19" s="1"/>
  <c r="O1565" i="19" s="1"/>
  <c r="P1565" i="19" s="1"/>
  <c r="K1548" i="19"/>
  <c r="L1548" i="19" s="1"/>
  <c r="N1548" i="19" s="1"/>
  <c r="O1548" i="19" s="1"/>
  <c r="P1548" i="19" s="1"/>
  <c r="K1552" i="19"/>
  <c r="L1552" i="19" s="1"/>
  <c r="N1552" i="19" s="1"/>
  <c r="O1552" i="19" s="1"/>
  <c r="P1552" i="19" s="1"/>
  <c r="K1513" i="19"/>
  <c r="L1513" i="19" s="1"/>
  <c r="N1513" i="19" s="1"/>
  <c r="O1513" i="19" s="1"/>
  <c r="P1513" i="19" s="1"/>
  <c r="K1539" i="19"/>
  <c r="L1539" i="19" s="1"/>
  <c r="N1539" i="19" s="1"/>
  <c r="O1539" i="19" s="1"/>
  <c r="P1539" i="19" s="1"/>
  <c r="K1546" i="19"/>
  <c r="L1546" i="19" s="1"/>
  <c r="N1546" i="19" s="1"/>
  <c r="O1546" i="19" s="1"/>
  <c r="P1546" i="19" s="1"/>
  <c r="K1536" i="19"/>
  <c r="L1536" i="19" s="1"/>
  <c r="N1536" i="19" s="1"/>
  <c r="O1536" i="19" s="1"/>
  <c r="P1536" i="19" s="1"/>
  <c r="K1522" i="19"/>
  <c r="L1522" i="19" s="1"/>
  <c r="N1522" i="19" s="1"/>
  <c r="O1522" i="19" s="1"/>
  <c r="P1522" i="19" s="1"/>
  <c r="K1512" i="19"/>
  <c r="L1512" i="19" s="1"/>
  <c r="N1512" i="19" s="1"/>
  <c r="O1512" i="19" s="1"/>
  <c r="P1512" i="19" s="1"/>
  <c r="K1567" i="19"/>
  <c r="L1567" i="19" s="1"/>
  <c r="N1567" i="19" s="1"/>
  <c r="O1567" i="19" s="1"/>
  <c r="P1567" i="19" s="1"/>
  <c r="K1547" i="19"/>
  <c r="L1547" i="19" s="1"/>
  <c r="N1547" i="19" s="1"/>
  <c r="O1547" i="19" s="1"/>
  <c r="P1547" i="19" s="1"/>
  <c r="K1555" i="19"/>
  <c r="L1555" i="19" s="1"/>
  <c r="N1555" i="19" s="1"/>
  <c r="O1555" i="19" s="1"/>
  <c r="P1555" i="19" s="1"/>
  <c r="K1560" i="19"/>
  <c r="L1560" i="19" s="1"/>
  <c r="N1560" i="19" s="1"/>
  <c r="O1560" i="19" s="1"/>
  <c r="P1560" i="19" s="1"/>
  <c r="K1551" i="19"/>
  <c r="L1551" i="19" s="1"/>
  <c r="N1551" i="19" s="1"/>
  <c r="O1551" i="19" s="1"/>
  <c r="P1551" i="19" s="1"/>
  <c r="K1533" i="19"/>
  <c r="L1533" i="19" s="1"/>
  <c r="N1533" i="19" s="1"/>
  <c r="O1533" i="19" s="1"/>
  <c r="P1533" i="19" s="1"/>
  <c r="K1550" i="19"/>
  <c r="L1550" i="19" s="1"/>
  <c r="N1550" i="19" s="1"/>
  <c r="O1550" i="19" s="1"/>
  <c r="P1550" i="19" s="1"/>
  <c r="K1534" i="19"/>
  <c r="L1534" i="19" s="1"/>
  <c r="N1534" i="19" s="1"/>
  <c r="O1534" i="19" s="1"/>
  <c r="P1534" i="19" s="1"/>
  <c r="K1538" i="19"/>
  <c r="L1538" i="19" s="1"/>
  <c r="N1538" i="19" s="1"/>
  <c r="O1538" i="19" s="1"/>
  <c r="P1538" i="19" s="1"/>
  <c r="K1541" i="19"/>
  <c r="L1541" i="19" s="1"/>
  <c r="N1541" i="19" s="1"/>
  <c r="O1541" i="19" s="1"/>
  <c r="P1541" i="19" s="1"/>
  <c r="K1527" i="19"/>
  <c r="L1527" i="19" s="1"/>
  <c r="N1527" i="19" s="1"/>
  <c r="O1527" i="19" s="1"/>
  <c r="P1527" i="19" s="1"/>
  <c r="K1545" i="19"/>
  <c r="L1545" i="19" s="1"/>
  <c r="N1545" i="19" s="1"/>
  <c r="O1545" i="19" s="1"/>
  <c r="P1545" i="19" s="1"/>
  <c r="K1524" i="19"/>
  <c r="L1524" i="19" s="1"/>
  <c r="N1524" i="19" s="1"/>
  <c r="O1524" i="19" s="1"/>
  <c r="P1524" i="19" s="1"/>
  <c r="K1557" i="19"/>
  <c r="L1557" i="19" s="1"/>
  <c r="N1557" i="19" s="1"/>
  <c r="O1557" i="19" s="1"/>
  <c r="P1557" i="19" s="1"/>
  <c r="K1506" i="19"/>
  <c r="L1506" i="19" s="1"/>
  <c r="N1506" i="19" s="1"/>
  <c r="O1506" i="19" s="1"/>
  <c r="P1506" i="19" s="1"/>
  <c r="K1553" i="19"/>
  <c r="L1553" i="19" s="1"/>
  <c r="N1553" i="19" s="1"/>
  <c r="O1553" i="19" s="1"/>
  <c r="P1553" i="19" s="1"/>
  <c r="K1569" i="19"/>
  <c r="L1569" i="19" s="1"/>
  <c r="N1569" i="19" s="1"/>
  <c r="O1569" i="19" s="1"/>
  <c r="P1569" i="19" s="1"/>
  <c r="K1528" i="19"/>
  <c r="L1528" i="19" s="1"/>
  <c r="N1528" i="19" s="1"/>
  <c r="O1528" i="19" s="1"/>
  <c r="P1528" i="19" s="1"/>
  <c r="K1518" i="19"/>
  <c r="L1518" i="19" s="1"/>
  <c r="N1518" i="19" s="1"/>
  <c r="O1518" i="19" s="1"/>
  <c r="P1518" i="19" s="1"/>
  <c r="K1519" i="19"/>
  <c r="L1519" i="19" s="1"/>
  <c r="N1519" i="19" s="1"/>
  <c r="O1519" i="19" s="1"/>
  <c r="P1519" i="19" s="1"/>
  <c r="K1625" i="19"/>
  <c r="L1625" i="19" s="1"/>
  <c r="N1625" i="19" s="1"/>
  <c r="O1625" i="19" s="1"/>
  <c r="P1625" i="19" s="1"/>
  <c r="K1620" i="19"/>
  <c r="L1620" i="19" s="1"/>
  <c r="N1620" i="19" s="1"/>
  <c r="O1620" i="19" s="1"/>
  <c r="P1620" i="19" s="1"/>
  <c r="K1627" i="19"/>
  <c r="L1627" i="19" s="1"/>
  <c r="N1627" i="19" s="1"/>
  <c r="O1627" i="19" s="1"/>
  <c r="P1627" i="19" s="1"/>
  <c r="K1587" i="19"/>
  <c r="L1587" i="19" s="1"/>
  <c r="N1587" i="19" s="1"/>
  <c r="O1587" i="19" s="1"/>
  <c r="P1587" i="19" s="1"/>
  <c r="K1616" i="19"/>
  <c r="L1616" i="19" s="1"/>
  <c r="N1616" i="19" s="1"/>
  <c r="O1616" i="19" s="1"/>
  <c r="P1616" i="19" s="1"/>
  <c r="K1626" i="19"/>
  <c r="L1626" i="19" s="1"/>
  <c r="N1626" i="19" s="1"/>
  <c r="O1626" i="19" s="1"/>
  <c r="P1626" i="19" s="1"/>
  <c r="K1604" i="19"/>
  <c r="L1604" i="19" s="1"/>
  <c r="N1604" i="19" s="1"/>
  <c r="O1604" i="19" s="1"/>
  <c r="P1604" i="19" s="1"/>
  <c r="K1614" i="19"/>
  <c r="L1614" i="19" s="1"/>
  <c r="N1614" i="19" s="1"/>
  <c r="O1614" i="19" s="1"/>
  <c r="P1614" i="19" s="1"/>
  <c r="K1607" i="19"/>
  <c r="L1607" i="19" s="1"/>
  <c r="N1607" i="19" s="1"/>
  <c r="O1607" i="19" s="1"/>
  <c r="P1607" i="19" s="1"/>
  <c r="K1576" i="19"/>
  <c r="L1576" i="19" s="1"/>
  <c r="N1576" i="19" s="1"/>
  <c r="O1576" i="19" s="1"/>
  <c r="P1576" i="19" s="1"/>
  <c r="K1610" i="19"/>
  <c r="L1610" i="19" s="1"/>
  <c r="N1610" i="19" s="1"/>
  <c r="O1610" i="19" s="1"/>
  <c r="P1610" i="19" s="1"/>
  <c r="K1629" i="19"/>
  <c r="L1629" i="19" s="1"/>
  <c r="N1629" i="19" s="1"/>
  <c r="O1629" i="19" s="1"/>
  <c r="P1629" i="19" s="1"/>
  <c r="K1572" i="19"/>
  <c r="L1572" i="19" s="1"/>
  <c r="N1572" i="19" s="1"/>
  <c r="O1572" i="19" s="1"/>
  <c r="P1572" i="19" s="1"/>
  <c r="K1601" i="19"/>
  <c r="L1601" i="19" s="1"/>
  <c r="N1601" i="19" s="1"/>
  <c r="O1601" i="19" s="1"/>
  <c r="P1601" i="19" s="1"/>
  <c r="K1619" i="19"/>
  <c r="L1619" i="19" s="1"/>
  <c r="N1619" i="19" s="1"/>
  <c r="O1619" i="19" s="1"/>
  <c r="P1619" i="19" s="1"/>
  <c r="K1575" i="19"/>
  <c r="L1575" i="19" s="1"/>
  <c r="N1575" i="19" s="1"/>
  <c r="O1575" i="19" s="1"/>
  <c r="P1575" i="19" s="1"/>
  <c r="K1599" i="19"/>
  <c r="L1599" i="19" s="1"/>
  <c r="N1599" i="19" s="1"/>
  <c r="O1599" i="19" s="1"/>
  <c r="P1599" i="19" s="1"/>
  <c r="K1581" i="19"/>
  <c r="L1581" i="19" s="1"/>
  <c r="N1581" i="19" s="1"/>
  <c r="O1581" i="19" s="1"/>
  <c r="P1581" i="19" s="1"/>
  <c r="K1591" i="19"/>
  <c r="L1591" i="19" s="1"/>
  <c r="N1591" i="19" s="1"/>
  <c r="O1591" i="19" s="1"/>
  <c r="P1591" i="19" s="1"/>
  <c r="K1579" i="19"/>
  <c r="L1579" i="19" s="1"/>
  <c r="N1579" i="19" s="1"/>
  <c r="O1579" i="19" s="1"/>
  <c r="P1579" i="19" s="1"/>
  <c r="K1594" i="19"/>
  <c r="L1594" i="19" s="1"/>
  <c r="N1594" i="19" s="1"/>
  <c r="O1594" i="19" s="1"/>
  <c r="P1594" i="19" s="1"/>
  <c r="K1605" i="19"/>
  <c r="L1605" i="19" s="1"/>
  <c r="N1605" i="19" s="1"/>
  <c r="O1605" i="19" s="1"/>
  <c r="P1605" i="19" s="1"/>
  <c r="K1584" i="19"/>
  <c r="L1584" i="19" s="1"/>
  <c r="N1584" i="19" s="1"/>
  <c r="O1584" i="19" s="1"/>
  <c r="P1584" i="19" s="1"/>
  <c r="K1621" i="19"/>
  <c r="L1621" i="19" s="1"/>
  <c r="N1621" i="19" s="1"/>
  <c r="O1621" i="19" s="1"/>
  <c r="P1621" i="19" s="1"/>
  <c r="K1602" i="19"/>
  <c r="L1602" i="19" s="1"/>
  <c r="N1602" i="19" s="1"/>
  <c r="O1602" i="19" s="1"/>
  <c r="P1602" i="19" s="1"/>
  <c r="K1624" i="19"/>
  <c r="L1624" i="19" s="1"/>
  <c r="N1624" i="19" s="1"/>
  <c r="O1624" i="19" s="1"/>
  <c r="P1624" i="19" s="1"/>
  <c r="K1590" i="19"/>
  <c r="L1590" i="19" s="1"/>
  <c r="N1590" i="19" s="1"/>
  <c r="O1590" i="19" s="1"/>
  <c r="P1590" i="19" s="1"/>
  <c r="K1613" i="19"/>
  <c r="L1613" i="19" s="1"/>
  <c r="N1613" i="19" s="1"/>
  <c r="O1613" i="19" s="1"/>
  <c r="P1613" i="19" s="1"/>
  <c r="K1595" i="19"/>
  <c r="L1595" i="19" s="1"/>
  <c r="N1595" i="19" s="1"/>
  <c r="O1595" i="19" s="1"/>
  <c r="P1595" i="19" s="1"/>
  <c r="K1578" i="19"/>
  <c r="L1578" i="19" s="1"/>
  <c r="N1578" i="19" s="1"/>
  <c r="O1578" i="19" s="1"/>
  <c r="P1578" i="19" s="1"/>
  <c r="K1589" i="19"/>
  <c r="L1589" i="19" s="1"/>
  <c r="N1589" i="19" s="1"/>
  <c r="O1589" i="19" s="1"/>
  <c r="P1589" i="19" s="1"/>
  <c r="K1618" i="19"/>
  <c r="L1618" i="19" s="1"/>
  <c r="N1618" i="19" s="1"/>
  <c r="O1618" i="19" s="1"/>
  <c r="P1618" i="19" s="1"/>
  <c r="K1612" i="19"/>
  <c r="L1612" i="19" s="1"/>
  <c r="N1612" i="19" s="1"/>
  <c r="O1612" i="19" s="1"/>
  <c r="P1612" i="19" s="1"/>
  <c r="K1623" i="19"/>
  <c r="L1623" i="19" s="1"/>
  <c r="N1623" i="19" s="1"/>
  <c r="O1623" i="19" s="1"/>
  <c r="P1623" i="19" s="1"/>
  <c r="K1580" i="19"/>
  <c r="L1580" i="19" s="1"/>
  <c r="N1580" i="19" s="1"/>
  <c r="O1580" i="19" s="1"/>
  <c r="P1580" i="19" s="1"/>
  <c r="K1611" i="19"/>
  <c r="L1611" i="19" s="1"/>
  <c r="N1611" i="19" s="1"/>
  <c r="O1611" i="19" s="1"/>
  <c r="P1611" i="19" s="1"/>
  <c r="K1615" i="19"/>
  <c r="L1615" i="19" s="1"/>
  <c r="N1615" i="19" s="1"/>
  <c r="O1615" i="19" s="1"/>
  <c r="P1615" i="19" s="1"/>
  <c r="K1631" i="19"/>
  <c r="L1631" i="19" s="1"/>
  <c r="N1631" i="19" s="1"/>
  <c r="O1631" i="19" s="1"/>
  <c r="P1631" i="19" s="1"/>
  <c r="K1583" i="19"/>
  <c r="L1583" i="19" s="1"/>
  <c r="N1583" i="19" s="1"/>
  <c r="O1583" i="19" s="1"/>
  <c r="P1583" i="19" s="1"/>
  <c r="K1596" i="19"/>
  <c r="L1596" i="19" s="1"/>
  <c r="N1596" i="19" s="1"/>
  <c r="O1596" i="19" s="1"/>
  <c r="P1596" i="19" s="1"/>
  <c r="K1585" i="19"/>
  <c r="L1585" i="19" s="1"/>
  <c r="N1585" i="19" s="1"/>
  <c r="O1585" i="19" s="1"/>
  <c r="P1585" i="19" s="1"/>
  <c r="K1586" i="19"/>
  <c r="L1586" i="19" s="1"/>
  <c r="N1586" i="19" s="1"/>
  <c r="O1586" i="19" s="1"/>
  <c r="P1586" i="19" s="1"/>
  <c r="K1608" i="19"/>
  <c r="L1608" i="19" s="1"/>
  <c r="N1608" i="19" s="1"/>
  <c r="O1608" i="19" s="1"/>
  <c r="P1608" i="19" s="1"/>
  <c r="K1606" i="19"/>
  <c r="L1606" i="19" s="1"/>
  <c r="N1606" i="19" s="1"/>
  <c r="O1606" i="19" s="1"/>
  <c r="P1606" i="19" s="1"/>
  <c r="K1628" i="19"/>
  <c r="L1628" i="19" s="1"/>
  <c r="N1628" i="19" s="1"/>
  <c r="O1628" i="19" s="1"/>
  <c r="P1628" i="19" s="1"/>
  <c r="K1630" i="19"/>
  <c r="L1630" i="19" s="1"/>
  <c r="N1630" i="19" s="1"/>
  <c r="O1630" i="19" s="1"/>
  <c r="P1630" i="19" s="1"/>
  <c r="K1609" i="19"/>
  <c r="L1609" i="19" s="1"/>
  <c r="N1609" i="19" s="1"/>
  <c r="O1609" i="19" s="1"/>
  <c r="P1609" i="19" s="1"/>
  <c r="K1574" i="19"/>
  <c r="L1574" i="19" s="1"/>
  <c r="N1574" i="19" s="1"/>
  <c r="O1574" i="19" s="1"/>
  <c r="P1574" i="19" s="1"/>
  <c r="K1573" i="19"/>
  <c r="L1573" i="19" s="1"/>
  <c r="N1573" i="19" s="1"/>
  <c r="O1573" i="19" s="1"/>
  <c r="P1573" i="19" s="1"/>
  <c r="K1588" i="19"/>
  <c r="L1588" i="19" s="1"/>
  <c r="N1588" i="19" s="1"/>
  <c r="O1588" i="19" s="1"/>
  <c r="P1588" i="19" s="1"/>
  <c r="K1593" i="19"/>
  <c r="L1593" i="19" s="1"/>
  <c r="N1593" i="19" s="1"/>
  <c r="O1593" i="19" s="1"/>
  <c r="P1593" i="19" s="1"/>
  <c r="K1592" i="19"/>
  <c r="L1592" i="19" s="1"/>
  <c r="N1592" i="19" s="1"/>
  <c r="O1592" i="19" s="1"/>
  <c r="P1592" i="19" s="1"/>
  <c r="K1622" i="19"/>
  <c r="L1622" i="19" s="1"/>
  <c r="N1622" i="19" s="1"/>
  <c r="O1622" i="19" s="1"/>
  <c r="P1622" i="19" s="1"/>
  <c r="K1582" i="19"/>
  <c r="L1582" i="19" s="1"/>
  <c r="N1582" i="19" s="1"/>
  <c r="O1582" i="19" s="1"/>
  <c r="P1582" i="19" s="1"/>
  <c r="K1577" i="19"/>
  <c r="L1577" i="19" s="1"/>
  <c r="N1577" i="19" s="1"/>
  <c r="O1577" i="19" s="1"/>
  <c r="P1577" i="19" s="1"/>
  <c r="K1617" i="19"/>
  <c r="L1617" i="19" s="1"/>
  <c r="N1617" i="19" s="1"/>
  <c r="O1617" i="19" s="1"/>
  <c r="P1617" i="19" s="1"/>
  <c r="K1597" i="19"/>
  <c r="L1597" i="19" s="1"/>
  <c r="N1597" i="19" s="1"/>
  <c r="O1597" i="19" s="1"/>
  <c r="P1597" i="19" s="1"/>
  <c r="K1603" i="19"/>
  <c r="L1603" i="19" s="1"/>
  <c r="N1603" i="19" s="1"/>
  <c r="O1603" i="19" s="1"/>
  <c r="P1603" i="19" s="1"/>
  <c r="K1600" i="19"/>
  <c r="L1600" i="19" s="1"/>
  <c r="N1600" i="19" s="1"/>
  <c r="O1600" i="19" s="1"/>
  <c r="P1600" i="19" s="1"/>
  <c r="K1598" i="19"/>
  <c r="L1598" i="19" s="1"/>
  <c r="N1598" i="19" s="1"/>
  <c r="O1598" i="19" s="1"/>
  <c r="P1598" i="19" s="1"/>
  <c r="K1644" i="19"/>
  <c r="L1644" i="19" s="1"/>
  <c r="N1644" i="19" s="1"/>
  <c r="O1644" i="19" s="1"/>
  <c r="P1644" i="19" s="1"/>
  <c r="K1647" i="19"/>
  <c r="L1647" i="19" s="1"/>
  <c r="N1647" i="19" s="1"/>
  <c r="O1647" i="19" s="1"/>
  <c r="P1647" i="19" s="1"/>
  <c r="K1638" i="19"/>
  <c r="L1638" i="19" s="1"/>
  <c r="N1638" i="19" s="1"/>
  <c r="O1638" i="19" s="1"/>
  <c r="P1638" i="19" s="1"/>
  <c r="K1675" i="19"/>
  <c r="L1675" i="19" s="1"/>
  <c r="N1675" i="19" s="1"/>
  <c r="O1675" i="19" s="1"/>
  <c r="P1675" i="19" s="1"/>
  <c r="K1695" i="19"/>
  <c r="L1695" i="19" s="1"/>
  <c r="N1695" i="19" s="1"/>
  <c r="O1695" i="19" s="1"/>
  <c r="P1695" i="19" s="1"/>
  <c r="K1633" i="19"/>
  <c r="L1633" i="19" s="1"/>
  <c r="N1633" i="19" s="1"/>
  <c r="O1633" i="19" s="1"/>
  <c r="P1633" i="19" s="1"/>
  <c r="K1664" i="19"/>
  <c r="L1664" i="19" s="1"/>
  <c r="N1664" i="19" s="1"/>
  <c r="O1664" i="19" s="1"/>
  <c r="P1664" i="19" s="1"/>
  <c r="K1640" i="19"/>
  <c r="L1640" i="19" s="1"/>
  <c r="N1640" i="19" s="1"/>
  <c r="O1640" i="19" s="1"/>
  <c r="P1640" i="19" s="1"/>
  <c r="K1673" i="19"/>
  <c r="L1673" i="19" s="1"/>
  <c r="N1673" i="19" s="1"/>
  <c r="O1673" i="19" s="1"/>
  <c r="P1673" i="19" s="1"/>
  <c r="K1665" i="19"/>
  <c r="L1665" i="19" s="1"/>
  <c r="N1665" i="19" s="1"/>
  <c r="O1665" i="19" s="1"/>
  <c r="P1665" i="19" s="1"/>
  <c r="K1682" i="19"/>
  <c r="L1682" i="19" s="1"/>
  <c r="N1682" i="19" s="1"/>
  <c r="O1682" i="19" s="1"/>
  <c r="P1682" i="19" s="1"/>
  <c r="K1670" i="19"/>
  <c r="L1670" i="19" s="1"/>
  <c r="N1670" i="19" s="1"/>
  <c r="O1670" i="19" s="1"/>
  <c r="P1670" i="19" s="1"/>
  <c r="K1634" i="19"/>
  <c r="L1634" i="19" s="1"/>
  <c r="N1634" i="19" s="1"/>
  <c r="O1634" i="19" s="1"/>
  <c r="P1634" i="19" s="1"/>
  <c r="K1692" i="19"/>
  <c r="L1692" i="19" s="1"/>
  <c r="N1692" i="19" s="1"/>
  <c r="O1692" i="19" s="1"/>
  <c r="P1692" i="19" s="1"/>
  <c r="K1660" i="19"/>
  <c r="L1660" i="19" s="1"/>
  <c r="N1660" i="19" s="1"/>
  <c r="O1660" i="19" s="1"/>
  <c r="P1660" i="19" s="1"/>
  <c r="K1671" i="19"/>
  <c r="L1671" i="19" s="1"/>
  <c r="N1671" i="19" s="1"/>
  <c r="O1671" i="19" s="1"/>
  <c r="P1671" i="19" s="1"/>
  <c r="K1636" i="19"/>
  <c r="L1636" i="19" s="1"/>
  <c r="N1636" i="19" s="1"/>
  <c r="O1636" i="19" s="1"/>
  <c r="P1636" i="19" s="1"/>
  <c r="K1694" i="19"/>
  <c r="L1694" i="19" s="1"/>
  <c r="N1694" i="19" s="1"/>
  <c r="O1694" i="19" s="1"/>
  <c r="P1694" i="19" s="1"/>
  <c r="K1688" i="19"/>
  <c r="L1688" i="19" s="1"/>
  <c r="N1688" i="19" s="1"/>
  <c r="O1688" i="19" s="1"/>
  <c r="P1688" i="19" s="1"/>
  <c r="K1668" i="19"/>
  <c r="L1668" i="19" s="1"/>
  <c r="N1668" i="19" s="1"/>
  <c r="O1668" i="19" s="1"/>
  <c r="P1668" i="19" s="1"/>
  <c r="K1653" i="19"/>
  <c r="L1653" i="19" s="1"/>
  <c r="N1653" i="19" s="1"/>
  <c r="O1653" i="19" s="1"/>
  <c r="P1653" i="19" s="1"/>
  <c r="K1662" i="19"/>
  <c r="L1662" i="19" s="1"/>
  <c r="N1662" i="19" s="1"/>
  <c r="O1662" i="19" s="1"/>
  <c r="P1662" i="19" s="1"/>
  <c r="K1642" i="19"/>
  <c r="L1642" i="19" s="1"/>
  <c r="N1642" i="19" s="1"/>
  <c r="O1642" i="19" s="1"/>
  <c r="P1642" i="19" s="1"/>
  <c r="K1632" i="19"/>
  <c r="L1632" i="19" s="1"/>
  <c r="N1632" i="19" s="1"/>
  <c r="O1632" i="19" s="1"/>
  <c r="P1632" i="19" s="1"/>
  <c r="K1661" i="19"/>
  <c r="L1661" i="19" s="1"/>
  <c r="N1661" i="19" s="1"/>
  <c r="O1661" i="19" s="1"/>
  <c r="P1661" i="19" s="1"/>
  <c r="K1641" i="19"/>
  <c r="L1641" i="19" s="1"/>
  <c r="N1641" i="19" s="1"/>
  <c r="O1641" i="19" s="1"/>
  <c r="P1641" i="19" s="1"/>
  <c r="K1691" i="19"/>
  <c r="L1691" i="19" s="1"/>
  <c r="N1691" i="19" s="1"/>
  <c r="O1691" i="19" s="1"/>
  <c r="P1691" i="19" s="1"/>
  <c r="K1681" i="19"/>
  <c r="L1681" i="19" s="1"/>
  <c r="N1681" i="19" s="1"/>
  <c r="O1681" i="19" s="1"/>
  <c r="P1681" i="19" s="1"/>
  <c r="K1678" i="19"/>
  <c r="L1678" i="19" s="1"/>
  <c r="N1678" i="19" s="1"/>
  <c r="O1678" i="19" s="1"/>
  <c r="P1678" i="19" s="1"/>
  <c r="K1637" i="19"/>
  <c r="L1637" i="19" s="1"/>
  <c r="N1637" i="19" s="1"/>
  <c r="O1637" i="19" s="1"/>
  <c r="P1637" i="19" s="1"/>
  <c r="K1693" i="19"/>
  <c r="L1693" i="19" s="1"/>
  <c r="N1693" i="19" s="1"/>
  <c r="O1693" i="19" s="1"/>
  <c r="P1693" i="19" s="1"/>
  <c r="K1650" i="19"/>
  <c r="L1650" i="19" s="1"/>
  <c r="N1650" i="19" s="1"/>
  <c r="O1650" i="19" s="1"/>
  <c r="P1650" i="19" s="1"/>
  <c r="K1651" i="19"/>
  <c r="L1651" i="19" s="1"/>
  <c r="N1651" i="19" s="1"/>
  <c r="O1651" i="19" s="1"/>
  <c r="P1651" i="19" s="1"/>
  <c r="K1655" i="19"/>
  <c r="L1655" i="19" s="1"/>
  <c r="N1655" i="19" s="1"/>
  <c r="O1655" i="19" s="1"/>
  <c r="P1655" i="19" s="1"/>
  <c r="K1690" i="19"/>
  <c r="L1690" i="19" s="1"/>
  <c r="N1690" i="19" s="1"/>
  <c r="O1690" i="19" s="1"/>
  <c r="P1690" i="19" s="1"/>
  <c r="K1667" i="19"/>
  <c r="L1667" i="19" s="1"/>
  <c r="N1667" i="19" s="1"/>
  <c r="O1667" i="19" s="1"/>
  <c r="P1667" i="19" s="1"/>
  <c r="K1669" i="19"/>
  <c r="L1669" i="19" s="1"/>
  <c r="N1669" i="19" s="1"/>
  <c r="O1669" i="19" s="1"/>
  <c r="P1669" i="19" s="1"/>
  <c r="K1649" i="19"/>
  <c r="L1649" i="19" s="1"/>
  <c r="N1649" i="19" s="1"/>
  <c r="O1649" i="19" s="1"/>
  <c r="P1649" i="19" s="1"/>
  <c r="K1674" i="19"/>
  <c r="L1674" i="19" s="1"/>
  <c r="N1674" i="19" s="1"/>
  <c r="O1674" i="19" s="1"/>
  <c r="P1674" i="19" s="1"/>
  <c r="K1646" i="19"/>
  <c r="L1646" i="19" s="1"/>
  <c r="N1646" i="19" s="1"/>
  <c r="O1646" i="19" s="1"/>
  <c r="P1646" i="19" s="1"/>
  <c r="K1652" i="19"/>
  <c r="L1652" i="19" s="1"/>
  <c r="N1652" i="19" s="1"/>
  <c r="O1652" i="19" s="1"/>
  <c r="P1652" i="19" s="1"/>
  <c r="K1656" i="19"/>
  <c r="L1656" i="19" s="1"/>
  <c r="N1656" i="19" s="1"/>
  <c r="O1656" i="19" s="1"/>
  <c r="P1656" i="19" s="1"/>
  <c r="K1643" i="19"/>
  <c r="L1643" i="19" s="1"/>
  <c r="N1643" i="19" s="1"/>
  <c r="O1643" i="19" s="1"/>
  <c r="P1643" i="19" s="1"/>
  <c r="K1648" i="19"/>
  <c r="L1648" i="19" s="1"/>
  <c r="N1648" i="19" s="1"/>
  <c r="O1648" i="19" s="1"/>
  <c r="P1648" i="19" s="1"/>
  <c r="K1645" i="19"/>
  <c r="L1645" i="19" s="1"/>
  <c r="N1645" i="19" s="1"/>
  <c r="O1645" i="19" s="1"/>
  <c r="P1645" i="19" s="1"/>
  <c r="K1676" i="19"/>
  <c r="L1676" i="19" s="1"/>
  <c r="N1676" i="19" s="1"/>
  <c r="O1676" i="19" s="1"/>
  <c r="P1676" i="19" s="1"/>
  <c r="K1680" i="19"/>
  <c r="L1680" i="19" s="1"/>
  <c r="N1680" i="19" s="1"/>
  <c r="O1680" i="19" s="1"/>
  <c r="P1680" i="19" s="1"/>
  <c r="K1635" i="19"/>
  <c r="L1635" i="19" s="1"/>
  <c r="N1635" i="19" s="1"/>
  <c r="O1635" i="19" s="1"/>
  <c r="P1635" i="19" s="1"/>
  <c r="K1654" i="19"/>
  <c r="L1654" i="19" s="1"/>
  <c r="N1654" i="19" s="1"/>
  <c r="O1654" i="19" s="1"/>
  <c r="P1654" i="19" s="1"/>
  <c r="K1658" i="19"/>
  <c r="L1658" i="19" s="1"/>
  <c r="N1658" i="19" s="1"/>
  <c r="O1658" i="19" s="1"/>
  <c r="P1658" i="19" s="1"/>
  <c r="K1687" i="19"/>
  <c r="L1687" i="19" s="1"/>
  <c r="N1687" i="19" s="1"/>
  <c r="O1687" i="19" s="1"/>
  <c r="P1687" i="19" s="1"/>
  <c r="K1689" i="19"/>
  <c r="L1689" i="19" s="1"/>
  <c r="N1689" i="19" s="1"/>
  <c r="O1689" i="19" s="1"/>
  <c r="P1689" i="19" s="1"/>
  <c r="K1686" i="19"/>
  <c r="L1686" i="19" s="1"/>
  <c r="N1686" i="19" s="1"/>
  <c r="O1686" i="19" s="1"/>
  <c r="P1686" i="19" s="1"/>
  <c r="K1659" i="19"/>
  <c r="L1659" i="19" s="1"/>
  <c r="N1659" i="19" s="1"/>
  <c r="O1659" i="19" s="1"/>
  <c r="P1659" i="19" s="1"/>
  <c r="K1685" i="19"/>
  <c r="L1685" i="19" s="1"/>
  <c r="N1685" i="19" s="1"/>
  <c r="O1685" i="19" s="1"/>
  <c r="P1685" i="19" s="1"/>
  <c r="K1657" i="19"/>
  <c r="L1657" i="19" s="1"/>
  <c r="N1657" i="19" s="1"/>
  <c r="O1657" i="19" s="1"/>
  <c r="P1657" i="19" s="1"/>
  <c r="K1666" i="19"/>
  <c r="L1666" i="19" s="1"/>
  <c r="N1666" i="19" s="1"/>
  <c r="O1666" i="19" s="1"/>
  <c r="P1666" i="19" s="1"/>
  <c r="K1639" i="19"/>
  <c r="L1639" i="19" s="1"/>
  <c r="N1639" i="19" s="1"/>
  <c r="O1639" i="19" s="1"/>
  <c r="P1639" i="19" s="1"/>
  <c r="K1683" i="19"/>
  <c r="L1683" i="19" s="1"/>
  <c r="N1683" i="19" s="1"/>
  <c r="O1683" i="19" s="1"/>
  <c r="P1683" i="19" s="1"/>
  <c r="K1684" i="19"/>
  <c r="L1684" i="19" s="1"/>
  <c r="N1684" i="19" s="1"/>
  <c r="O1684" i="19" s="1"/>
  <c r="P1684" i="19" s="1"/>
  <c r="K1679" i="19"/>
  <c r="L1679" i="19" s="1"/>
  <c r="N1679" i="19" s="1"/>
  <c r="O1679" i="19" s="1"/>
  <c r="P1679" i="19" s="1"/>
  <c r="K1663" i="19"/>
  <c r="L1663" i="19" s="1"/>
  <c r="N1663" i="19" s="1"/>
  <c r="O1663" i="19" s="1"/>
  <c r="P1663" i="19" s="1"/>
  <c r="K1677" i="19"/>
  <c r="L1677" i="19" s="1"/>
  <c r="N1677" i="19" s="1"/>
  <c r="O1677" i="19" s="1"/>
  <c r="P1677" i="19" s="1"/>
  <c r="K1672" i="19"/>
  <c r="L1672" i="19" s="1"/>
  <c r="N1672" i="19" s="1"/>
  <c r="O1672" i="19" s="1"/>
  <c r="P1672" i="19" s="1"/>
  <c r="K1829" i="19"/>
  <c r="L1829" i="19" s="1"/>
  <c r="N1829" i="19" s="1"/>
  <c r="O1829" i="19" s="1"/>
  <c r="P1829" i="19" s="1"/>
  <c r="K1875" i="19"/>
  <c r="L1875" i="19" s="1"/>
  <c r="N1875" i="19" s="1"/>
  <c r="O1875" i="19" s="1"/>
  <c r="P1875" i="19" s="1"/>
  <c r="K1848" i="19"/>
  <c r="L1848" i="19" s="1"/>
  <c r="N1848" i="19" s="1"/>
  <c r="O1848" i="19" s="1"/>
  <c r="P1848" i="19" s="1"/>
  <c r="K1818" i="19"/>
  <c r="L1818" i="19" s="1"/>
  <c r="N1818" i="19" s="1"/>
  <c r="O1818" i="19" s="1"/>
  <c r="P1818" i="19" s="1"/>
  <c r="K1862" i="19"/>
  <c r="L1862" i="19" s="1"/>
  <c r="N1862" i="19" s="1"/>
  <c r="O1862" i="19" s="1"/>
  <c r="P1862" i="19" s="1"/>
  <c r="K1840" i="19"/>
  <c r="L1840" i="19" s="1"/>
  <c r="N1840" i="19" s="1"/>
  <c r="O1840" i="19" s="1"/>
  <c r="P1840" i="19" s="1"/>
  <c r="K1868" i="19"/>
  <c r="L1868" i="19" s="1"/>
  <c r="N1868" i="19" s="1"/>
  <c r="O1868" i="19" s="1"/>
  <c r="P1868" i="19" s="1"/>
  <c r="K1866" i="19"/>
  <c r="L1866" i="19" s="1"/>
  <c r="N1866" i="19" s="1"/>
  <c r="O1866" i="19" s="1"/>
  <c r="P1866" i="19" s="1"/>
  <c r="K1874" i="19"/>
  <c r="L1874" i="19" s="1"/>
  <c r="N1874" i="19" s="1"/>
  <c r="O1874" i="19" s="1"/>
  <c r="P1874" i="19" s="1"/>
  <c r="K1851" i="19"/>
  <c r="L1851" i="19" s="1"/>
  <c r="N1851" i="19" s="1"/>
  <c r="O1851" i="19" s="1"/>
  <c r="P1851" i="19" s="1"/>
  <c r="K1855" i="19"/>
  <c r="L1855" i="19" s="1"/>
  <c r="N1855" i="19" s="1"/>
  <c r="O1855" i="19" s="1"/>
  <c r="P1855" i="19" s="1"/>
  <c r="K1841" i="19"/>
  <c r="L1841" i="19" s="1"/>
  <c r="N1841" i="19" s="1"/>
  <c r="O1841" i="19" s="1"/>
  <c r="P1841" i="19" s="1"/>
  <c r="K1865" i="19"/>
  <c r="L1865" i="19" s="1"/>
  <c r="N1865" i="19" s="1"/>
  <c r="O1865" i="19" s="1"/>
  <c r="P1865" i="19" s="1"/>
  <c r="K1813" i="19"/>
  <c r="L1813" i="19" s="1"/>
  <c r="N1813" i="19" s="1"/>
  <c r="O1813" i="19" s="1"/>
  <c r="P1813" i="19" s="1"/>
  <c r="K1816" i="19"/>
  <c r="L1816" i="19" s="1"/>
  <c r="N1816" i="19" s="1"/>
  <c r="O1816" i="19" s="1"/>
  <c r="P1816" i="19" s="1"/>
  <c r="K1820" i="19"/>
  <c r="L1820" i="19" s="1"/>
  <c r="N1820" i="19" s="1"/>
  <c r="O1820" i="19" s="1"/>
  <c r="P1820" i="19" s="1"/>
  <c r="K1849" i="19"/>
  <c r="L1849" i="19" s="1"/>
  <c r="N1849" i="19" s="1"/>
  <c r="O1849" i="19" s="1"/>
  <c r="P1849" i="19" s="1"/>
  <c r="K1872" i="19"/>
  <c r="L1872" i="19" s="1"/>
  <c r="N1872" i="19" s="1"/>
  <c r="O1872" i="19" s="1"/>
  <c r="P1872" i="19" s="1"/>
  <c r="K1817" i="19"/>
  <c r="L1817" i="19" s="1"/>
  <c r="N1817" i="19" s="1"/>
  <c r="O1817" i="19" s="1"/>
  <c r="P1817" i="19" s="1"/>
  <c r="K1864" i="19"/>
  <c r="L1864" i="19" s="1"/>
  <c r="N1864" i="19" s="1"/>
  <c r="O1864" i="19" s="1"/>
  <c r="P1864" i="19" s="1"/>
  <c r="K1854" i="19"/>
  <c r="L1854" i="19" s="1"/>
  <c r="N1854" i="19" s="1"/>
  <c r="O1854" i="19" s="1"/>
  <c r="P1854" i="19" s="1"/>
  <c r="K1863" i="19"/>
  <c r="L1863" i="19" s="1"/>
  <c r="N1863" i="19" s="1"/>
  <c r="O1863" i="19" s="1"/>
  <c r="P1863" i="19" s="1"/>
  <c r="K1859" i="19"/>
  <c r="L1859" i="19" s="1"/>
  <c r="N1859" i="19" s="1"/>
  <c r="O1859" i="19" s="1"/>
  <c r="P1859" i="19" s="1"/>
  <c r="K1819" i="19"/>
  <c r="L1819" i="19" s="1"/>
  <c r="N1819" i="19" s="1"/>
  <c r="O1819" i="19" s="1"/>
  <c r="P1819" i="19" s="1"/>
  <c r="K1870" i="19"/>
  <c r="L1870" i="19" s="1"/>
  <c r="N1870" i="19" s="1"/>
  <c r="O1870" i="19" s="1"/>
  <c r="P1870" i="19" s="1"/>
  <c r="K1850" i="19"/>
  <c r="L1850" i="19" s="1"/>
  <c r="N1850" i="19" s="1"/>
  <c r="O1850" i="19" s="1"/>
  <c r="P1850" i="19" s="1"/>
  <c r="K1836" i="19"/>
  <c r="L1836" i="19" s="1"/>
  <c r="N1836" i="19" s="1"/>
  <c r="O1836" i="19" s="1"/>
  <c r="P1836" i="19" s="1"/>
  <c r="K1857" i="19"/>
  <c r="L1857" i="19" s="1"/>
  <c r="N1857" i="19" s="1"/>
  <c r="O1857" i="19" s="1"/>
  <c r="P1857" i="19" s="1"/>
  <c r="K1827" i="19"/>
  <c r="L1827" i="19" s="1"/>
  <c r="N1827" i="19" s="1"/>
  <c r="O1827" i="19" s="1"/>
  <c r="P1827" i="19" s="1"/>
  <c r="K1853" i="19"/>
  <c r="L1853" i="19" s="1"/>
  <c r="N1853" i="19" s="1"/>
  <c r="O1853" i="19" s="1"/>
  <c r="P1853" i="19" s="1"/>
  <c r="K1852" i="19"/>
  <c r="L1852" i="19" s="1"/>
  <c r="N1852" i="19" s="1"/>
  <c r="O1852" i="19" s="1"/>
  <c r="P1852" i="19" s="1"/>
  <c r="K1847" i="19"/>
  <c r="L1847" i="19" s="1"/>
  <c r="N1847" i="19" s="1"/>
  <c r="O1847" i="19" s="1"/>
  <c r="P1847" i="19" s="1"/>
  <c r="K1871" i="19"/>
  <c r="L1871" i="19" s="1"/>
  <c r="N1871" i="19" s="1"/>
  <c r="O1871" i="19" s="1"/>
  <c r="P1871" i="19" s="1"/>
  <c r="K1828" i="19"/>
  <c r="L1828" i="19" s="1"/>
  <c r="N1828" i="19" s="1"/>
  <c r="O1828" i="19" s="1"/>
  <c r="P1828" i="19" s="1"/>
  <c r="K1814" i="19"/>
  <c r="L1814" i="19" s="1"/>
  <c r="N1814" i="19" s="1"/>
  <c r="O1814" i="19" s="1"/>
  <c r="P1814" i="19" s="1"/>
  <c r="K1861" i="19"/>
  <c r="L1861" i="19" s="1"/>
  <c r="N1861" i="19" s="1"/>
  <c r="O1861" i="19" s="1"/>
  <c r="P1861" i="19" s="1"/>
  <c r="K1821" i="19"/>
  <c r="L1821" i="19" s="1"/>
  <c r="N1821" i="19" s="1"/>
  <c r="O1821" i="19" s="1"/>
  <c r="P1821" i="19" s="1"/>
  <c r="K1843" i="19"/>
  <c r="L1843" i="19" s="1"/>
  <c r="N1843" i="19" s="1"/>
  <c r="O1843" i="19" s="1"/>
  <c r="P1843" i="19" s="1"/>
  <c r="K1860" i="19"/>
  <c r="L1860" i="19" s="1"/>
  <c r="N1860" i="19" s="1"/>
  <c r="O1860" i="19" s="1"/>
  <c r="P1860" i="19" s="1"/>
  <c r="K1858" i="19"/>
  <c r="L1858" i="19" s="1"/>
  <c r="N1858" i="19" s="1"/>
  <c r="O1858" i="19" s="1"/>
  <c r="P1858" i="19" s="1"/>
  <c r="K1830" i="19"/>
  <c r="L1830" i="19" s="1"/>
  <c r="N1830" i="19" s="1"/>
  <c r="O1830" i="19" s="1"/>
  <c r="P1830" i="19" s="1"/>
  <c r="K1845" i="19"/>
  <c r="L1845" i="19" s="1"/>
  <c r="N1845" i="19" s="1"/>
  <c r="O1845" i="19" s="1"/>
  <c r="P1845" i="19" s="1"/>
  <c r="K1856" i="19"/>
  <c r="L1856" i="19" s="1"/>
  <c r="N1856" i="19" s="1"/>
  <c r="O1856" i="19" s="1"/>
  <c r="P1856" i="19" s="1"/>
  <c r="K1838" i="19"/>
  <c r="L1838" i="19" s="1"/>
  <c r="N1838" i="19" s="1"/>
  <c r="O1838" i="19" s="1"/>
  <c r="P1838" i="19" s="1"/>
  <c r="K1824" i="19"/>
  <c r="L1824" i="19" s="1"/>
  <c r="N1824" i="19" s="1"/>
  <c r="O1824" i="19" s="1"/>
  <c r="P1824" i="19" s="1"/>
  <c r="K1815" i="19"/>
  <c r="L1815" i="19" s="1"/>
  <c r="N1815" i="19" s="1"/>
  <c r="O1815" i="19" s="1"/>
  <c r="P1815" i="19" s="1"/>
  <c r="K1867" i="19"/>
  <c r="L1867" i="19" s="1"/>
  <c r="N1867" i="19" s="1"/>
  <c r="O1867" i="19" s="1"/>
  <c r="P1867" i="19" s="1"/>
  <c r="K1826" i="19"/>
  <c r="L1826" i="19" s="1"/>
  <c r="N1826" i="19" s="1"/>
  <c r="O1826" i="19" s="1"/>
  <c r="P1826" i="19" s="1"/>
  <c r="K1839" i="19"/>
  <c r="L1839" i="19" s="1"/>
  <c r="N1839" i="19" s="1"/>
  <c r="O1839" i="19" s="1"/>
  <c r="P1839" i="19" s="1"/>
  <c r="K1846" i="19"/>
  <c r="L1846" i="19" s="1"/>
  <c r="N1846" i="19" s="1"/>
  <c r="O1846" i="19" s="1"/>
  <c r="P1846" i="19" s="1"/>
  <c r="K1873" i="19"/>
  <c r="L1873" i="19" s="1"/>
  <c r="N1873" i="19" s="1"/>
  <c r="O1873" i="19" s="1"/>
  <c r="P1873" i="19" s="1"/>
  <c r="K1825" i="19"/>
  <c r="L1825" i="19" s="1"/>
  <c r="N1825" i="19" s="1"/>
  <c r="O1825" i="19" s="1"/>
  <c r="P1825" i="19" s="1"/>
  <c r="K1831" i="19"/>
  <c r="L1831" i="19" s="1"/>
  <c r="N1831" i="19" s="1"/>
  <c r="O1831" i="19" s="1"/>
  <c r="P1831" i="19" s="1"/>
  <c r="K1842" i="19"/>
  <c r="L1842" i="19" s="1"/>
  <c r="N1842" i="19" s="1"/>
  <c r="O1842" i="19" s="1"/>
  <c r="P1842" i="19" s="1"/>
  <c r="K1869" i="19"/>
  <c r="L1869" i="19" s="1"/>
  <c r="N1869" i="19" s="1"/>
  <c r="O1869" i="19" s="1"/>
  <c r="P1869" i="19" s="1"/>
  <c r="K1835" i="19"/>
  <c r="L1835" i="19" s="1"/>
  <c r="N1835" i="19" s="1"/>
  <c r="O1835" i="19" s="1"/>
  <c r="P1835" i="19" s="1"/>
  <c r="K1834" i="19"/>
  <c r="L1834" i="19" s="1"/>
  <c r="N1834" i="19" s="1"/>
  <c r="O1834" i="19" s="1"/>
  <c r="P1834" i="19" s="1"/>
  <c r="K1823" i="19"/>
  <c r="L1823" i="19" s="1"/>
  <c r="N1823" i="19" s="1"/>
  <c r="O1823" i="19" s="1"/>
  <c r="P1823" i="19" s="1"/>
  <c r="K1837" i="19"/>
  <c r="L1837" i="19" s="1"/>
  <c r="N1837" i="19" s="1"/>
  <c r="O1837" i="19" s="1"/>
  <c r="P1837" i="19" s="1"/>
  <c r="K1822" i="19"/>
  <c r="L1822" i="19" s="1"/>
  <c r="N1822" i="19" s="1"/>
  <c r="O1822" i="19" s="1"/>
  <c r="P1822" i="19" s="1"/>
  <c r="K1844" i="19"/>
  <c r="L1844" i="19" s="1"/>
  <c r="N1844" i="19" s="1"/>
  <c r="O1844" i="19" s="1"/>
  <c r="P1844" i="19" s="1"/>
  <c r="K1832" i="19"/>
  <c r="L1832" i="19" s="1"/>
  <c r="N1832" i="19" s="1"/>
  <c r="O1832" i="19" s="1"/>
  <c r="P1832" i="19" s="1"/>
  <c r="K1833" i="19"/>
  <c r="L1833" i="19" s="1"/>
  <c r="N1833" i="19" s="1"/>
  <c r="O1833" i="19" s="1"/>
  <c r="P1833" i="19" s="1"/>
  <c r="K1729" i="19"/>
  <c r="L1729" i="19" s="1"/>
  <c r="N1729" i="19" s="1"/>
  <c r="O1729" i="19" s="1"/>
  <c r="P1729" i="19" s="1"/>
  <c r="K1743" i="19"/>
  <c r="L1743" i="19" s="1"/>
  <c r="N1743" i="19" s="1"/>
  <c r="O1743" i="19" s="1"/>
  <c r="P1743" i="19" s="1"/>
  <c r="K1721" i="19"/>
  <c r="L1721" i="19" s="1"/>
  <c r="N1721" i="19" s="1"/>
  <c r="O1721" i="19" s="1"/>
  <c r="P1721" i="19" s="1"/>
  <c r="K1733" i="19"/>
  <c r="L1733" i="19" s="1"/>
  <c r="N1733" i="19" s="1"/>
  <c r="O1733" i="19" s="1"/>
  <c r="P1733" i="19" s="1"/>
  <c r="K1719" i="19"/>
  <c r="L1719" i="19" s="1"/>
  <c r="N1719" i="19" s="1"/>
  <c r="O1719" i="19" s="1"/>
  <c r="P1719" i="19" s="1"/>
  <c r="K1745" i="19"/>
  <c r="L1745" i="19" s="1"/>
  <c r="N1745" i="19" s="1"/>
  <c r="O1745" i="19" s="1"/>
  <c r="P1745" i="19" s="1"/>
  <c r="K1715" i="19"/>
  <c r="L1715" i="19" s="1"/>
  <c r="N1715" i="19" s="1"/>
  <c r="O1715" i="19" s="1"/>
  <c r="P1715" i="19" s="1"/>
  <c r="K1717" i="19"/>
  <c r="L1717" i="19" s="1"/>
  <c r="N1717" i="19" s="1"/>
  <c r="O1717" i="19" s="1"/>
  <c r="P1717" i="19" s="1"/>
  <c r="K1703" i="19"/>
  <c r="L1703" i="19" s="1"/>
  <c r="N1703" i="19" s="1"/>
  <c r="O1703" i="19" s="1"/>
  <c r="P1703" i="19" s="1"/>
  <c r="K1754" i="19"/>
  <c r="L1754" i="19" s="1"/>
  <c r="N1754" i="19" s="1"/>
  <c r="O1754" i="19" s="1"/>
  <c r="P1754" i="19" s="1"/>
  <c r="K1707" i="19"/>
  <c r="L1707" i="19" s="1"/>
  <c r="N1707" i="19" s="1"/>
  <c r="O1707" i="19" s="1"/>
  <c r="P1707" i="19" s="1"/>
  <c r="K1704" i="19"/>
  <c r="L1704" i="19" s="1"/>
  <c r="N1704" i="19" s="1"/>
  <c r="O1704" i="19" s="1"/>
  <c r="P1704" i="19" s="1"/>
  <c r="K1722" i="19"/>
  <c r="L1722" i="19" s="1"/>
  <c r="N1722" i="19" s="1"/>
  <c r="O1722" i="19" s="1"/>
  <c r="P1722" i="19" s="1"/>
  <c r="K1726" i="19"/>
  <c r="L1726" i="19" s="1"/>
  <c r="N1726" i="19" s="1"/>
  <c r="O1726" i="19" s="1"/>
  <c r="P1726" i="19" s="1"/>
  <c r="K1713" i="19"/>
  <c r="L1713" i="19" s="1"/>
  <c r="N1713" i="19" s="1"/>
  <c r="O1713" i="19" s="1"/>
  <c r="P1713" i="19" s="1"/>
  <c r="K1749" i="19"/>
  <c r="L1749" i="19" s="1"/>
  <c r="N1749" i="19" s="1"/>
  <c r="O1749" i="19" s="1"/>
  <c r="P1749" i="19" s="1"/>
  <c r="K1724" i="19"/>
  <c r="L1724" i="19" s="1"/>
  <c r="N1724" i="19" s="1"/>
  <c r="O1724" i="19" s="1"/>
  <c r="P1724" i="19" s="1"/>
  <c r="K1748" i="19"/>
  <c r="L1748" i="19" s="1"/>
  <c r="N1748" i="19" s="1"/>
  <c r="O1748" i="19" s="1"/>
  <c r="P1748" i="19" s="1"/>
  <c r="K1708" i="19"/>
  <c r="L1708" i="19" s="1"/>
  <c r="N1708" i="19" s="1"/>
  <c r="O1708" i="19" s="1"/>
  <c r="P1708" i="19" s="1"/>
  <c r="K1723" i="19"/>
  <c r="L1723" i="19" s="1"/>
  <c r="N1723" i="19" s="1"/>
  <c r="O1723" i="19" s="1"/>
  <c r="P1723" i="19" s="1"/>
  <c r="K1711" i="19"/>
  <c r="L1711" i="19" s="1"/>
  <c r="N1711" i="19" s="1"/>
  <c r="O1711" i="19" s="1"/>
  <c r="P1711" i="19" s="1"/>
  <c r="K1712" i="19"/>
  <c r="L1712" i="19" s="1"/>
  <c r="N1712" i="19" s="1"/>
  <c r="O1712" i="19" s="1"/>
  <c r="P1712" i="19" s="1"/>
  <c r="K1744" i="19"/>
  <c r="L1744" i="19" s="1"/>
  <c r="N1744" i="19" s="1"/>
  <c r="O1744" i="19" s="1"/>
  <c r="P1744" i="19" s="1"/>
  <c r="K1714" i="19"/>
  <c r="L1714" i="19" s="1"/>
  <c r="N1714" i="19" s="1"/>
  <c r="O1714" i="19" s="1"/>
  <c r="P1714" i="19" s="1"/>
  <c r="K1741" i="19"/>
  <c r="L1741" i="19" s="1"/>
  <c r="N1741" i="19" s="1"/>
  <c r="O1741" i="19" s="1"/>
  <c r="P1741" i="19" s="1"/>
  <c r="K1705" i="19"/>
  <c r="L1705" i="19" s="1"/>
  <c r="N1705" i="19" s="1"/>
  <c r="O1705" i="19" s="1"/>
  <c r="P1705" i="19" s="1"/>
  <c r="K1709" i="19"/>
  <c r="L1709" i="19" s="1"/>
  <c r="N1709" i="19" s="1"/>
  <c r="O1709" i="19" s="1"/>
  <c r="P1709" i="19" s="1"/>
  <c r="K1702" i="19"/>
  <c r="L1702" i="19" s="1"/>
  <c r="N1702" i="19" s="1"/>
  <c r="O1702" i="19" s="1"/>
  <c r="P1702" i="19" s="1"/>
  <c r="K1699" i="19"/>
  <c r="L1699" i="19" s="1"/>
  <c r="N1699" i="19" s="1"/>
  <c r="O1699" i="19" s="1"/>
  <c r="P1699" i="19" s="1"/>
  <c r="K1718" i="19"/>
  <c r="L1718" i="19" s="1"/>
  <c r="N1718" i="19" s="1"/>
  <c r="O1718" i="19" s="1"/>
  <c r="P1718" i="19" s="1"/>
  <c r="K1731" i="19"/>
  <c r="L1731" i="19" s="1"/>
  <c r="N1731" i="19" s="1"/>
  <c r="O1731" i="19" s="1"/>
  <c r="P1731" i="19" s="1"/>
  <c r="K1710" i="19"/>
  <c r="L1710" i="19" s="1"/>
  <c r="N1710" i="19" s="1"/>
  <c r="O1710" i="19" s="1"/>
  <c r="P1710" i="19" s="1"/>
  <c r="K1753" i="19"/>
  <c r="L1753" i="19" s="1"/>
  <c r="N1753" i="19" s="1"/>
  <c r="O1753" i="19" s="1"/>
  <c r="P1753" i="19" s="1"/>
  <c r="K1751" i="19"/>
  <c r="L1751" i="19" s="1"/>
  <c r="N1751" i="19" s="1"/>
  <c r="O1751" i="19" s="1"/>
  <c r="P1751" i="19" s="1"/>
  <c r="K1700" i="19"/>
  <c r="L1700" i="19" s="1"/>
  <c r="N1700" i="19" s="1"/>
  <c r="O1700" i="19" s="1"/>
  <c r="P1700" i="19" s="1"/>
  <c r="K1750" i="19"/>
  <c r="L1750" i="19" s="1"/>
  <c r="N1750" i="19" s="1"/>
  <c r="O1750" i="19" s="1"/>
  <c r="P1750" i="19" s="1"/>
  <c r="K1697" i="19"/>
  <c r="L1697" i="19" s="1"/>
  <c r="N1697" i="19" s="1"/>
  <c r="O1697" i="19" s="1"/>
  <c r="P1697" i="19" s="1"/>
  <c r="K1746" i="19"/>
  <c r="L1746" i="19" s="1"/>
  <c r="N1746" i="19" s="1"/>
  <c r="O1746" i="19" s="1"/>
  <c r="P1746" i="19" s="1"/>
  <c r="K1716" i="19"/>
  <c r="L1716" i="19" s="1"/>
  <c r="N1716" i="19" s="1"/>
  <c r="O1716" i="19" s="1"/>
  <c r="P1716" i="19" s="1"/>
  <c r="K1732" i="19"/>
  <c r="L1732" i="19" s="1"/>
  <c r="N1732" i="19" s="1"/>
  <c r="O1732" i="19" s="1"/>
  <c r="P1732" i="19" s="1"/>
  <c r="K1742" i="19"/>
  <c r="L1742" i="19" s="1"/>
  <c r="N1742" i="19" s="1"/>
  <c r="O1742" i="19" s="1"/>
  <c r="P1742" i="19" s="1"/>
  <c r="K1739" i="19"/>
  <c r="L1739" i="19" s="1"/>
  <c r="N1739" i="19" s="1"/>
  <c r="O1739" i="19" s="1"/>
  <c r="P1739" i="19" s="1"/>
  <c r="K1720" i="19"/>
  <c r="L1720" i="19" s="1"/>
  <c r="N1720" i="19" s="1"/>
  <c r="O1720" i="19" s="1"/>
  <c r="P1720" i="19" s="1"/>
  <c r="K1696" i="19"/>
  <c r="L1696" i="19" s="1"/>
  <c r="N1696" i="19" s="1"/>
  <c r="O1696" i="19" s="1"/>
  <c r="P1696" i="19" s="1"/>
  <c r="K1737" i="19"/>
  <c r="L1737" i="19" s="1"/>
  <c r="N1737" i="19" s="1"/>
  <c r="O1737" i="19" s="1"/>
  <c r="P1737" i="19" s="1"/>
  <c r="K1730" i="19"/>
  <c r="L1730" i="19" s="1"/>
  <c r="N1730" i="19" s="1"/>
  <c r="O1730" i="19" s="1"/>
  <c r="P1730" i="19" s="1"/>
  <c r="K1735" i="19"/>
  <c r="L1735" i="19" s="1"/>
  <c r="N1735" i="19" s="1"/>
  <c r="O1735" i="19" s="1"/>
  <c r="P1735" i="19" s="1"/>
  <c r="K1698" i="19"/>
  <c r="L1698" i="19" s="1"/>
  <c r="N1698" i="19" s="1"/>
  <c r="O1698" i="19" s="1"/>
  <c r="P1698" i="19" s="1"/>
  <c r="K1734" i="19"/>
  <c r="L1734" i="19" s="1"/>
  <c r="N1734" i="19" s="1"/>
  <c r="O1734" i="19" s="1"/>
  <c r="P1734" i="19" s="1"/>
  <c r="K1728" i="19"/>
  <c r="L1728" i="19" s="1"/>
  <c r="N1728" i="19" s="1"/>
  <c r="O1728" i="19" s="1"/>
  <c r="P1728" i="19" s="1"/>
  <c r="K1725" i="19"/>
  <c r="L1725" i="19" s="1"/>
  <c r="N1725" i="19" s="1"/>
  <c r="O1725" i="19" s="1"/>
  <c r="P1725" i="19" s="1"/>
  <c r="K1752" i="19"/>
  <c r="L1752" i="19" s="1"/>
  <c r="N1752" i="19" s="1"/>
  <c r="O1752" i="19" s="1"/>
  <c r="P1752" i="19" s="1"/>
  <c r="K1727" i="19"/>
  <c r="L1727" i="19" s="1"/>
  <c r="N1727" i="19" s="1"/>
  <c r="O1727" i="19" s="1"/>
  <c r="P1727" i="19" s="1"/>
  <c r="K1736" i="19"/>
  <c r="L1736" i="19" s="1"/>
  <c r="N1736" i="19" s="1"/>
  <c r="O1736" i="19" s="1"/>
  <c r="P1736" i="19" s="1"/>
  <c r="K1706" i="19"/>
  <c r="L1706" i="19" s="1"/>
  <c r="N1706" i="19" s="1"/>
  <c r="O1706" i="19" s="1"/>
  <c r="P1706" i="19" s="1"/>
  <c r="K1701" i="19"/>
  <c r="L1701" i="19" s="1"/>
  <c r="N1701" i="19" s="1"/>
  <c r="O1701" i="19" s="1"/>
  <c r="P1701" i="19" s="1"/>
  <c r="K1738" i="19"/>
  <c r="L1738" i="19" s="1"/>
  <c r="N1738" i="19" s="1"/>
  <c r="O1738" i="19" s="1"/>
  <c r="P1738" i="19" s="1"/>
  <c r="K1740" i="19"/>
  <c r="L1740" i="19" s="1"/>
  <c r="N1740" i="19" s="1"/>
  <c r="O1740" i="19" s="1"/>
  <c r="P1740" i="19" s="1"/>
  <c r="K1747" i="19"/>
  <c r="L1747" i="19" s="1"/>
  <c r="N1747" i="19" s="1"/>
  <c r="O1747" i="19" s="1"/>
  <c r="P1747" i="19" s="1"/>
  <c r="K1897" i="19"/>
  <c r="L1897" i="19" s="1"/>
  <c r="N1897" i="19" s="1"/>
  <c r="O1897" i="19" s="1"/>
  <c r="P1897" i="19" s="1"/>
  <c r="K1933" i="19"/>
  <c r="L1933" i="19" s="1"/>
  <c r="N1933" i="19" s="1"/>
  <c r="O1933" i="19" s="1"/>
  <c r="P1933" i="19" s="1"/>
  <c r="K1896" i="19"/>
  <c r="L1896" i="19" s="1"/>
  <c r="N1896" i="19" s="1"/>
  <c r="O1896" i="19" s="1"/>
  <c r="P1896" i="19" s="1"/>
  <c r="K1882" i="19"/>
  <c r="L1882" i="19" s="1"/>
  <c r="N1882" i="19" s="1"/>
  <c r="O1882" i="19" s="1"/>
  <c r="P1882" i="19" s="1"/>
  <c r="K1886" i="19"/>
  <c r="L1886" i="19" s="1"/>
  <c r="N1886" i="19" s="1"/>
  <c r="O1886" i="19" s="1"/>
  <c r="P1886" i="19" s="1"/>
  <c r="K1914" i="19"/>
  <c r="L1914" i="19" s="1"/>
  <c r="N1914" i="19" s="1"/>
  <c r="O1914" i="19" s="1"/>
  <c r="P1914" i="19" s="1"/>
  <c r="K1880" i="19"/>
  <c r="L1880" i="19" s="1"/>
  <c r="N1880" i="19" s="1"/>
  <c r="O1880" i="19" s="1"/>
  <c r="P1880" i="19" s="1"/>
  <c r="K1905" i="19"/>
  <c r="L1905" i="19" s="1"/>
  <c r="N1905" i="19" s="1"/>
  <c r="O1905" i="19" s="1"/>
  <c r="P1905" i="19" s="1"/>
  <c r="K1934" i="19"/>
  <c r="L1934" i="19" s="1"/>
  <c r="N1934" i="19" s="1"/>
  <c r="O1934" i="19" s="1"/>
  <c r="P1934" i="19" s="1"/>
  <c r="K1893" i="19"/>
  <c r="L1893" i="19" s="1"/>
  <c r="N1893" i="19" s="1"/>
  <c r="O1893" i="19" s="1"/>
  <c r="P1893" i="19" s="1"/>
  <c r="K1900" i="19"/>
  <c r="L1900" i="19" s="1"/>
  <c r="N1900" i="19" s="1"/>
  <c r="O1900" i="19" s="1"/>
  <c r="P1900" i="19" s="1"/>
  <c r="K1907" i="19"/>
  <c r="L1907" i="19" s="1"/>
  <c r="N1907" i="19" s="1"/>
  <c r="O1907" i="19" s="1"/>
  <c r="P1907" i="19" s="1"/>
  <c r="K1902" i="19"/>
  <c r="L1902" i="19" s="1"/>
  <c r="N1902" i="19" s="1"/>
  <c r="O1902" i="19" s="1"/>
  <c r="P1902" i="19" s="1"/>
  <c r="K1927" i="19"/>
  <c r="L1927" i="19" s="1"/>
  <c r="N1927" i="19" s="1"/>
  <c r="O1927" i="19" s="1"/>
  <c r="P1927" i="19" s="1"/>
  <c r="K1877" i="19"/>
  <c r="L1877" i="19" s="1"/>
  <c r="N1877" i="19" s="1"/>
  <c r="O1877" i="19" s="1"/>
  <c r="P1877" i="19" s="1"/>
  <c r="K1908" i="19"/>
  <c r="L1908" i="19" s="1"/>
  <c r="N1908" i="19" s="1"/>
  <c r="O1908" i="19" s="1"/>
  <c r="P1908" i="19" s="1"/>
  <c r="K1922" i="19"/>
  <c r="L1922" i="19" s="1"/>
  <c r="N1922" i="19" s="1"/>
  <c r="O1922" i="19" s="1"/>
  <c r="P1922" i="19" s="1"/>
  <c r="K1903" i="19"/>
  <c r="L1903" i="19" s="1"/>
  <c r="N1903" i="19" s="1"/>
  <c r="O1903" i="19" s="1"/>
  <c r="P1903" i="19" s="1"/>
  <c r="K1931" i="19"/>
  <c r="L1931" i="19" s="1"/>
  <c r="N1931" i="19" s="1"/>
  <c r="O1931" i="19" s="1"/>
  <c r="P1931" i="19" s="1"/>
  <c r="K1913" i="19"/>
  <c r="L1913" i="19" s="1"/>
  <c r="N1913" i="19" s="1"/>
  <c r="O1913" i="19" s="1"/>
  <c r="P1913" i="19" s="1"/>
  <c r="K1937" i="19"/>
  <c r="L1937" i="19" s="1"/>
  <c r="N1937" i="19" s="1"/>
  <c r="O1937" i="19" s="1"/>
  <c r="P1937" i="19" s="1"/>
  <c r="K1920" i="19"/>
  <c r="L1920" i="19" s="1"/>
  <c r="N1920" i="19" s="1"/>
  <c r="O1920" i="19" s="1"/>
  <c r="P1920" i="19" s="1"/>
  <c r="K1925" i="19"/>
  <c r="L1925" i="19" s="1"/>
  <c r="N1925" i="19" s="1"/>
  <c r="O1925" i="19" s="1"/>
  <c r="P1925" i="19" s="1"/>
  <c r="K1921" i="19"/>
  <c r="L1921" i="19" s="1"/>
  <c r="N1921" i="19" s="1"/>
  <c r="O1921" i="19" s="1"/>
  <c r="P1921" i="19" s="1"/>
  <c r="K1890" i="19"/>
  <c r="L1890" i="19" s="1"/>
  <c r="N1890" i="19" s="1"/>
  <c r="O1890" i="19" s="1"/>
  <c r="P1890" i="19" s="1"/>
  <c r="K1879" i="19"/>
  <c r="L1879" i="19" s="1"/>
  <c r="N1879" i="19" s="1"/>
  <c r="O1879" i="19" s="1"/>
  <c r="P1879" i="19" s="1"/>
  <c r="K1936" i="19"/>
  <c r="L1936" i="19" s="1"/>
  <c r="N1936" i="19" s="1"/>
  <c r="O1936" i="19" s="1"/>
  <c r="P1936" i="19" s="1"/>
  <c r="K1928" i="19"/>
  <c r="L1928" i="19" s="1"/>
  <c r="N1928" i="19" s="1"/>
  <c r="O1928" i="19" s="1"/>
  <c r="P1928" i="19" s="1"/>
  <c r="K1923" i="19"/>
  <c r="L1923" i="19" s="1"/>
  <c r="N1923" i="19" s="1"/>
  <c r="O1923" i="19" s="1"/>
  <c r="P1923" i="19" s="1"/>
  <c r="K1938" i="19"/>
  <c r="L1938" i="19" s="1"/>
  <c r="N1938" i="19" s="1"/>
  <c r="O1938" i="19" s="1"/>
  <c r="P1938" i="19" s="1"/>
  <c r="K1881" i="19"/>
  <c r="L1881" i="19" s="1"/>
  <c r="N1881" i="19" s="1"/>
  <c r="O1881" i="19" s="1"/>
  <c r="P1881" i="19" s="1"/>
  <c r="K1906" i="19"/>
  <c r="L1906" i="19" s="1"/>
  <c r="N1906" i="19" s="1"/>
  <c r="O1906" i="19" s="1"/>
  <c r="P1906" i="19" s="1"/>
  <c r="K1919" i="19"/>
  <c r="L1919" i="19" s="1"/>
  <c r="N1919" i="19" s="1"/>
  <c r="O1919" i="19" s="1"/>
  <c r="P1919" i="19" s="1"/>
  <c r="K1912" i="19"/>
  <c r="L1912" i="19" s="1"/>
  <c r="N1912" i="19" s="1"/>
  <c r="O1912" i="19" s="1"/>
  <c r="P1912" i="19" s="1"/>
  <c r="K1892" i="19"/>
  <c r="L1892" i="19" s="1"/>
  <c r="N1892" i="19" s="1"/>
  <c r="O1892" i="19" s="1"/>
  <c r="P1892" i="19" s="1"/>
  <c r="K1894" i="19"/>
  <c r="L1894" i="19" s="1"/>
  <c r="N1894" i="19" s="1"/>
  <c r="O1894" i="19" s="1"/>
  <c r="P1894" i="19" s="1"/>
  <c r="K1917" i="19"/>
  <c r="L1917" i="19" s="1"/>
  <c r="N1917" i="19" s="1"/>
  <c r="O1917" i="19" s="1"/>
  <c r="P1917" i="19" s="1"/>
  <c r="K1891" i="19"/>
  <c r="L1891" i="19" s="1"/>
  <c r="N1891" i="19" s="1"/>
  <c r="O1891" i="19" s="1"/>
  <c r="P1891" i="19" s="1"/>
  <c r="K1935" i="19"/>
  <c r="L1935" i="19" s="1"/>
  <c r="N1935" i="19" s="1"/>
  <c r="O1935" i="19" s="1"/>
  <c r="P1935" i="19" s="1"/>
  <c r="K1899" i="19"/>
  <c r="L1899" i="19" s="1"/>
  <c r="N1899" i="19" s="1"/>
  <c r="O1899" i="19" s="1"/>
  <c r="P1899" i="19" s="1"/>
  <c r="K1916" i="19"/>
  <c r="L1916" i="19" s="1"/>
  <c r="N1916" i="19" s="1"/>
  <c r="O1916" i="19" s="1"/>
  <c r="P1916" i="19" s="1"/>
  <c r="K1915" i="19"/>
  <c r="L1915" i="19" s="1"/>
  <c r="N1915" i="19" s="1"/>
  <c r="O1915" i="19" s="1"/>
  <c r="P1915" i="19" s="1"/>
  <c r="K1904" i="19"/>
  <c r="L1904" i="19" s="1"/>
  <c r="N1904" i="19" s="1"/>
  <c r="O1904" i="19" s="1"/>
  <c r="P1904" i="19" s="1"/>
  <c r="K1887" i="19"/>
  <c r="L1887" i="19" s="1"/>
  <c r="N1887" i="19" s="1"/>
  <c r="O1887" i="19" s="1"/>
  <c r="P1887" i="19" s="1"/>
  <c r="K1884" i="19"/>
  <c r="L1884" i="19" s="1"/>
  <c r="N1884" i="19" s="1"/>
  <c r="O1884" i="19" s="1"/>
  <c r="P1884" i="19" s="1"/>
  <c r="K1889" i="19"/>
  <c r="L1889" i="19" s="1"/>
  <c r="N1889" i="19" s="1"/>
  <c r="O1889" i="19" s="1"/>
  <c r="P1889" i="19" s="1"/>
  <c r="K1888" i="19"/>
  <c r="L1888" i="19" s="1"/>
  <c r="N1888" i="19" s="1"/>
  <c r="O1888" i="19" s="1"/>
  <c r="P1888" i="19" s="1"/>
  <c r="K1924" i="19"/>
  <c r="L1924" i="19" s="1"/>
  <c r="N1924" i="19" s="1"/>
  <c r="O1924" i="19" s="1"/>
  <c r="P1924" i="19" s="1"/>
  <c r="K1901" i="19"/>
  <c r="L1901" i="19" s="1"/>
  <c r="N1901" i="19" s="1"/>
  <c r="O1901" i="19" s="1"/>
  <c r="P1901" i="19" s="1"/>
  <c r="K1932" i="19"/>
  <c r="L1932" i="19" s="1"/>
  <c r="N1932" i="19" s="1"/>
  <c r="O1932" i="19" s="1"/>
  <c r="P1932" i="19" s="1"/>
  <c r="K1883" i="19"/>
  <c r="L1883" i="19" s="1"/>
  <c r="N1883" i="19" s="1"/>
  <c r="O1883" i="19" s="1"/>
  <c r="P1883" i="19" s="1"/>
  <c r="K1910" i="19"/>
  <c r="L1910" i="19" s="1"/>
  <c r="N1910" i="19" s="1"/>
  <c r="O1910" i="19" s="1"/>
  <c r="P1910" i="19" s="1"/>
  <c r="K1895" i="19"/>
  <c r="L1895" i="19" s="1"/>
  <c r="N1895" i="19" s="1"/>
  <c r="O1895" i="19" s="1"/>
  <c r="P1895" i="19" s="1"/>
  <c r="K1878" i="19"/>
  <c r="L1878" i="19" s="1"/>
  <c r="N1878" i="19" s="1"/>
  <c r="O1878" i="19" s="1"/>
  <c r="P1878" i="19" s="1"/>
  <c r="K1918" i="19"/>
  <c r="L1918" i="19" s="1"/>
  <c r="N1918" i="19" s="1"/>
  <c r="O1918" i="19" s="1"/>
  <c r="P1918" i="19" s="1"/>
  <c r="K1885" i="19"/>
  <c r="L1885" i="19" s="1"/>
  <c r="N1885" i="19" s="1"/>
  <c r="O1885" i="19" s="1"/>
  <c r="P1885" i="19" s="1"/>
  <c r="K1876" i="19"/>
  <c r="L1876" i="19" s="1"/>
  <c r="N1876" i="19" s="1"/>
  <c r="O1876" i="19" s="1"/>
  <c r="P1876" i="19" s="1"/>
  <c r="K1909" i="19"/>
  <c r="L1909" i="19" s="1"/>
  <c r="N1909" i="19" s="1"/>
  <c r="O1909" i="19" s="1"/>
  <c r="P1909" i="19" s="1"/>
  <c r="K1930" i="19"/>
  <c r="L1930" i="19" s="1"/>
  <c r="N1930" i="19" s="1"/>
  <c r="O1930" i="19" s="1"/>
  <c r="P1930" i="19" s="1"/>
  <c r="K1926" i="19"/>
  <c r="L1926" i="19" s="1"/>
  <c r="N1926" i="19" s="1"/>
  <c r="O1926" i="19" s="1"/>
  <c r="P1926" i="19" s="1"/>
  <c r="K1898" i="19"/>
  <c r="L1898" i="19" s="1"/>
  <c r="N1898" i="19" s="1"/>
  <c r="O1898" i="19" s="1"/>
  <c r="P1898" i="19" s="1"/>
  <c r="K1911" i="19"/>
  <c r="L1911" i="19" s="1"/>
  <c r="N1911" i="19" s="1"/>
  <c r="O1911" i="19" s="1"/>
  <c r="P1911" i="19" s="1"/>
  <c r="K1939" i="19"/>
  <c r="L1939" i="19" s="1"/>
  <c r="N1939" i="19" s="1"/>
  <c r="O1939" i="19" s="1"/>
  <c r="P1939" i="19" s="1"/>
  <c r="K1929" i="19"/>
  <c r="L1929" i="19" s="1"/>
  <c r="N1929" i="19" s="1"/>
  <c r="O1929" i="19" s="1"/>
  <c r="P1929" i="19" s="1"/>
  <c r="K2003" i="19"/>
  <c r="L2003" i="19" s="1"/>
  <c r="N2003" i="19" s="1"/>
  <c r="O2003" i="19" s="1"/>
  <c r="P2003" i="19" s="1"/>
  <c r="K1947" i="19"/>
  <c r="L1947" i="19" s="1"/>
  <c r="N1947" i="19" s="1"/>
  <c r="O1947" i="19" s="1"/>
  <c r="P1947" i="19" s="1"/>
  <c r="K1983" i="19"/>
  <c r="L1983" i="19" s="1"/>
  <c r="N1983" i="19" s="1"/>
  <c r="O1983" i="19" s="1"/>
  <c r="P1983" i="19" s="1"/>
  <c r="K1986" i="19"/>
  <c r="L1986" i="19" s="1"/>
  <c r="N1986" i="19" s="1"/>
  <c r="O1986" i="19" s="1"/>
  <c r="P1986" i="19" s="1"/>
  <c r="K1950" i="19"/>
  <c r="L1950" i="19" s="1"/>
  <c r="N1950" i="19" s="1"/>
  <c r="O1950" i="19" s="1"/>
  <c r="P1950" i="19" s="1"/>
  <c r="K1955" i="19"/>
  <c r="L1955" i="19" s="1"/>
  <c r="N1955" i="19" s="1"/>
  <c r="O1955" i="19" s="1"/>
  <c r="P1955" i="19" s="1"/>
  <c r="K1967" i="19"/>
  <c r="L1967" i="19" s="1"/>
  <c r="N1967" i="19" s="1"/>
  <c r="O1967" i="19" s="1"/>
  <c r="P1967" i="19" s="1"/>
  <c r="K1975" i="19"/>
  <c r="L1975" i="19" s="1"/>
  <c r="N1975" i="19" s="1"/>
  <c r="O1975" i="19" s="1"/>
  <c r="P1975" i="19" s="1"/>
  <c r="K1979" i="19"/>
  <c r="L1979" i="19" s="1"/>
  <c r="N1979" i="19" s="1"/>
  <c r="O1979" i="19" s="1"/>
  <c r="P1979" i="19" s="1"/>
  <c r="K1990" i="19"/>
  <c r="L1990" i="19" s="1"/>
  <c r="N1990" i="19" s="1"/>
  <c r="O1990" i="19" s="1"/>
  <c r="P1990" i="19" s="1"/>
  <c r="K1976" i="19"/>
  <c r="L1976" i="19" s="1"/>
  <c r="N1976" i="19" s="1"/>
  <c r="O1976" i="19" s="1"/>
  <c r="P1976" i="19" s="1"/>
  <c r="K1963" i="19"/>
  <c r="L1963" i="19" s="1"/>
  <c r="N1963" i="19" s="1"/>
  <c r="O1963" i="19" s="1"/>
  <c r="P1963" i="19" s="1"/>
  <c r="K1960" i="19"/>
  <c r="L1960" i="19" s="1"/>
  <c r="N1960" i="19" s="1"/>
  <c r="O1960" i="19" s="1"/>
  <c r="P1960" i="19" s="1"/>
  <c r="K1994" i="19"/>
  <c r="L1994" i="19" s="1"/>
  <c r="N1994" i="19" s="1"/>
  <c r="O1994" i="19" s="1"/>
  <c r="P1994" i="19" s="1"/>
  <c r="K1944" i="19"/>
  <c r="L1944" i="19" s="1"/>
  <c r="N1944" i="19" s="1"/>
  <c r="O1944" i="19" s="1"/>
  <c r="P1944" i="19" s="1"/>
  <c r="K1949" i="19"/>
  <c r="L1949" i="19" s="1"/>
  <c r="N1949" i="19" s="1"/>
  <c r="O1949" i="19" s="1"/>
  <c r="P1949" i="19" s="1"/>
  <c r="K1948" i="19"/>
  <c r="L1948" i="19" s="1"/>
  <c r="N1948" i="19" s="1"/>
  <c r="O1948" i="19" s="1"/>
  <c r="P1948" i="19" s="1"/>
  <c r="K1992" i="19"/>
  <c r="L1992" i="19" s="1"/>
  <c r="N1992" i="19" s="1"/>
  <c r="O1992" i="19" s="1"/>
  <c r="P1992" i="19" s="1"/>
  <c r="K1970" i="19"/>
  <c r="L1970" i="19" s="1"/>
  <c r="N1970" i="19" s="1"/>
  <c r="O1970" i="19" s="1"/>
  <c r="P1970" i="19" s="1"/>
  <c r="K1956" i="19"/>
  <c r="L1956" i="19" s="1"/>
  <c r="N1956" i="19" s="1"/>
  <c r="O1956" i="19" s="1"/>
  <c r="P1956" i="19" s="1"/>
  <c r="K1954" i="19"/>
  <c r="L1954" i="19" s="1"/>
  <c r="N1954" i="19" s="1"/>
  <c r="O1954" i="19" s="1"/>
  <c r="P1954" i="19" s="1"/>
  <c r="K1966" i="19"/>
  <c r="L1966" i="19" s="1"/>
  <c r="N1966" i="19" s="1"/>
  <c r="O1966" i="19" s="1"/>
  <c r="P1966" i="19" s="1"/>
  <c r="K1993" i="19"/>
  <c r="L1993" i="19" s="1"/>
  <c r="N1993" i="19" s="1"/>
  <c r="O1993" i="19" s="1"/>
  <c r="P1993" i="19" s="1"/>
  <c r="K1957" i="19"/>
  <c r="L1957" i="19" s="1"/>
  <c r="N1957" i="19" s="1"/>
  <c r="O1957" i="19" s="1"/>
  <c r="P1957" i="19" s="1"/>
  <c r="K1945" i="19"/>
  <c r="L1945" i="19" s="1"/>
  <c r="N1945" i="19" s="1"/>
  <c r="O1945" i="19" s="1"/>
  <c r="P1945" i="19" s="1"/>
  <c r="K2001" i="19"/>
  <c r="L2001" i="19" s="1"/>
  <c r="N2001" i="19" s="1"/>
  <c r="O2001" i="19" s="1"/>
  <c r="P2001" i="19" s="1"/>
  <c r="K1995" i="19"/>
  <c r="L1995" i="19" s="1"/>
  <c r="N1995" i="19" s="1"/>
  <c r="O1995" i="19" s="1"/>
  <c r="P1995" i="19" s="1"/>
  <c r="K1991" i="19"/>
  <c r="L1991" i="19" s="1"/>
  <c r="N1991" i="19" s="1"/>
  <c r="O1991" i="19" s="1"/>
  <c r="P1991" i="19" s="1"/>
  <c r="K1998" i="19"/>
  <c r="L1998" i="19" s="1"/>
  <c r="N1998" i="19" s="1"/>
  <c r="O1998" i="19" s="1"/>
  <c r="P1998" i="19" s="1"/>
  <c r="K1999" i="19"/>
  <c r="L1999" i="19" s="1"/>
  <c r="N1999" i="19" s="1"/>
  <c r="O1999" i="19" s="1"/>
  <c r="P1999" i="19" s="1"/>
  <c r="K1974" i="19"/>
  <c r="L1974" i="19" s="1"/>
  <c r="N1974" i="19" s="1"/>
  <c r="O1974" i="19" s="1"/>
  <c r="P1974" i="19" s="1"/>
  <c r="K1971" i="19"/>
  <c r="L1971" i="19" s="1"/>
  <c r="N1971" i="19" s="1"/>
  <c r="O1971" i="19" s="1"/>
  <c r="P1971" i="19" s="1"/>
  <c r="K1958" i="19"/>
  <c r="L1958" i="19" s="1"/>
  <c r="N1958" i="19" s="1"/>
  <c r="O1958" i="19" s="1"/>
  <c r="P1958" i="19" s="1"/>
  <c r="K1989" i="19"/>
  <c r="L1989" i="19" s="1"/>
  <c r="N1989" i="19" s="1"/>
  <c r="O1989" i="19" s="1"/>
  <c r="P1989" i="19" s="1"/>
  <c r="K1959" i="19"/>
  <c r="L1959" i="19" s="1"/>
  <c r="N1959" i="19" s="1"/>
  <c r="O1959" i="19" s="1"/>
  <c r="P1959" i="19" s="1"/>
  <c r="K1984" i="19"/>
  <c r="L1984" i="19" s="1"/>
  <c r="N1984" i="19" s="1"/>
  <c r="O1984" i="19" s="1"/>
  <c r="P1984" i="19" s="1"/>
  <c r="K2000" i="19"/>
  <c r="L2000" i="19" s="1"/>
  <c r="N2000" i="19" s="1"/>
  <c r="O2000" i="19" s="1"/>
  <c r="P2000" i="19" s="1"/>
  <c r="K1987" i="19"/>
  <c r="L1987" i="19" s="1"/>
  <c r="N1987" i="19" s="1"/>
  <c r="O1987" i="19" s="1"/>
  <c r="P1987" i="19" s="1"/>
  <c r="K1973" i="19"/>
  <c r="L1973" i="19" s="1"/>
  <c r="N1973" i="19" s="1"/>
  <c r="O1973" i="19" s="1"/>
  <c r="P1973" i="19" s="1"/>
  <c r="K1982" i="19"/>
  <c r="L1982" i="19" s="1"/>
  <c r="N1982" i="19" s="1"/>
  <c r="O1982" i="19" s="1"/>
  <c r="P1982" i="19" s="1"/>
  <c r="K2002" i="19"/>
  <c r="L2002" i="19" s="1"/>
  <c r="N2002" i="19" s="1"/>
  <c r="O2002" i="19" s="1"/>
  <c r="P2002" i="19" s="1"/>
  <c r="K1964" i="19"/>
  <c r="L1964" i="19" s="1"/>
  <c r="N1964" i="19" s="1"/>
  <c r="O1964" i="19" s="1"/>
  <c r="P1964" i="19" s="1"/>
  <c r="K1965" i="19"/>
  <c r="L1965" i="19" s="1"/>
  <c r="N1965" i="19" s="1"/>
  <c r="O1965" i="19" s="1"/>
  <c r="P1965" i="19" s="1"/>
  <c r="K1946" i="19"/>
  <c r="L1946" i="19" s="1"/>
  <c r="N1946" i="19" s="1"/>
  <c r="O1946" i="19" s="1"/>
  <c r="P1946" i="19" s="1"/>
  <c r="K1943" i="19"/>
  <c r="L1943" i="19" s="1"/>
  <c r="N1943" i="19" s="1"/>
  <c r="O1943" i="19" s="1"/>
  <c r="P1943" i="19" s="1"/>
  <c r="K1940" i="19"/>
  <c r="L1940" i="19" s="1"/>
  <c r="N1940" i="19" s="1"/>
  <c r="O1940" i="19" s="1"/>
  <c r="P1940" i="19" s="1"/>
  <c r="K1972" i="19"/>
  <c r="L1972" i="19" s="1"/>
  <c r="N1972" i="19" s="1"/>
  <c r="O1972" i="19" s="1"/>
  <c r="P1972" i="19" s="1"/>
  <c r="K1969" i="19"/>
  <c r="L1969" i="19" s="1"/>
  <c r="N1969" i="19" s="1"/>
  <c r="O1969" i="19" s="1"/>
  <c r="P1969" i="19" s="1"/>
  <c r="K2004" i="19"/>
  <c r="L2004" i="19" s="1"/>
  <c r="N2004" i="19" s="1"/>
  <c r="O2004" i="19" s="1"/>
  <c r="P2004" i="19" s="1"/>
  <c r="K1942" i="19"/>
  <c r="L1942" i="19" s="1"/>
  <c r="N1942" i="19" s="1"/>
  <c r="O1942" i="19" s="1"/>
  <c r="P1942" i="19" s="1"/>
  <c r="K1977" i="19"/>
  <c r="L1977" i="19" s="1"/>
  <c r="N1977" i="19" s="1"/>
  <c r="O1977" i="19" s="1"/>
  <c r="P1977" i="19" s="1"/>
  <c r="K1968" i="19"/>
  <c r="L1968" i="19" s="1"/>
  <c r="N1968" i="19" s="1"/>
  <c r="O1968" i="19" s="1"/>
  <c r="P1968" i="19" s="1"/>
  <c r="K1988" i="19"/>
  <c r="L1988" i="19" s="1"/>
  <c r="N1988" i="19" s="1"/>
  <c r="O1988" i="19" s="1"/>
  <c r="P1988" i="19" s="1"/>
  <c r="K1978" i="19"/>
  <c r="L1978" i="19" s="1"/>
  <c r="N1978" i="19" s="1"/>
  <c r="O1978" i="19" s="1"/>
  <c r="P1978" i="19" s="1"/>
  <c r="K1961" i="19"/>
  <c r="L1961" i="19" s="1"/>
  <c r="N1961" i="19" s="1"/>
  <c r="O1961" i="19" s="1"/>
  <c r="P1961" i="19" s="1"/>
  <c r="K1953" i="19"/>
  <c r="L1953" i="19" s="1"/>
  <c r="N1953" i="19" s="1"/>
  <c r="O1953" i="19" s="1"/>
  <c r="P1953" i="19" s="1"/>
  <c r="K1951" i="19"/>
  <c r="L1951" i="19" s="1"/>
  <c r="N1951" i="19" s="1"/>
  <c r="O1951" i="19" s="1"/>
  <c r="P1951" i="19" s="1"/>
  <c r="K1981" i="19"/>
  <c r="L1981" i="19" s="1"/>
  <c r="N1981" i="19" s="1"/>
  <c r="O1981" i="19" s="1"/>
  <c r="P1981" i="19" s="1"/>
  <c r="K1996" i="19"/>
  <c r="L1996" i="19" s="1"/>
  <c r="N1996" i="19" s="1"/>
  <c r="O1996" i="19" s="1"/>
  <c r="P1996" i="19" s="1"/>
  <c r="K1941" i="19"/>
  <c r="L1941" i="19" s="1"/>
  <c r="N1941" i="19" s="1"/>
  <c r="O1941" i="19" s="1"/>
  <c r="P1941" i="19" s="1"/>
  <c r="K1980" i="19"/>
  <c r="L1980" i="19" s="1"/>
  <c r="N1980" i="19" s="1"/>
  <c r="O1980" i="19" s="1"/>
  <c r="P1980" i="19" s="1"/>
  <c r="K1962" i="19"/>
  <c r="L1962" i="19" s="1"/>
  <c r="N1962" i="19" s="1"/>
  <c r="O1962" i="19" s="1"/>
  <c r="P1962" i="19" s="1"/>
  <c r="K1952" i="19"/>
  <c r="L1952" i="19" s="1"/>
  <c r="N1952" i="19" s="1"/>
  <c r="O1952" i="19" s="1"/>
  <c r="P1952" i="19" s="1"/>
  <c r="K1997" i="19"/>
  <c r="L1997" i="19" s="1"/>
  <c r="N1997" i="19" s="1"/>
  <c r="O1997" i="19" s="1"/>
  <c r="P1997" i="19" s="1"/>
  <c r="K1985" i="19"/>
  <c r="L1985" i="19" s="1"/>
  <c r="N1985" i="19" s="1"/>
  <c r="O1985" i="19" s="1"/>
  <c r="P1985" i="19" s="1"/>
  <c r="K1774" i="19"/>
  <c r="L1774" i="19" s="1"/>
  <c r="N1774" i="19" s="1"/>
  <c r="O1774" i="19" s="1"/>
  <c r="P1774" i="19" s="1"/>
  <c r="K1786" i="19"/>
  <c r="L1786" i="19" s="1"/>
  <c r="N1786" i="19" s="1"/>
  <c r="O1786" i="19" s="1"/>
  <c r="P1786" i="19" s="1"/>
  <c r="K1776" i="19"/>
  <c r="L1776" i="19" s="1"/>
  <c r="N1776" i="19" s="1"/>
  <c r="O1776" i="19" s="1"/>
  <c r="P1776" i="19" s="1"/>
  <c r="K1762" i="19"/>
  <c r="L1762" i="19" s="1"/>
  <c r="N1762" i="19" s="1"/>
  <c r="O1762" i="19" s="1"/>
  <c r="P1762" i="19" s="1"/>
  <c r="K1809" i="19"/>
  <c r="L1809" i="19" s="1"/>
  <c r="N1809" i="19" s="1"/>
  <c r="O1809" i="19" s="1"/>
  <c r="P1809" i="19" s="1"/>
  <c r="K1810" i="19"/>
  <c r="L1810" i="19" s="1"/>
  <c r="N1810" i="19" s="1"/>
  <c r="O1810" i="19" s="1"/>
  <c r="P1810" i="19" s="1"/>
  <c r="K1761" i="19"/>
  <c r="L1761" i="19" s="1"/>
  <c r="N1761" i="19" s="1"/>
  <c r="O1761" i="19" s="1"/>
  <c r="P1761" i="19" s="1"/>
  <c r="K1756" i="19"/>
  <c r="L1756" i="19" s="1"/>
  <c r="N1756" i="19" s="1"/>
  <c r="O1756" i="19" s="1"/>
  <c r="P1756" i="19" s="1"/>
  <c r="K1757" i="19"/>
  <c r="L1757" i="19" s="1"/>
  <c r="N1757" i="19" s="1"/>
  <c r="O1757" i="19" s="1"/>
  <c r="P1757" i="19" s="1"/>
  <c r="K1806" i="19"/>
  <c r="L1806" i="19" s="1"/>
  <c r="N1806" i="19" s="1"/>
  <c r="O1806" i="19" s="1"/>
  <c r="P1806" i="19" s="1"/>
  <c r="K1804" i="19"/>
  <c r="L1804" i="19" s="1"/>
  <c r="N1804" i="19" s="1"/>
  <c r="O1804" i="19" s="1"/>
  <c r="P1804" i="19" s="1"/>
  <c r="K1793" i="19"/>
  <c r="L1793" i="19" s="1"/>
  <c r="N1793" i="19" s="1"/>
  <c r="O1793" i="19" s="1"/>
  <c r="P1793" i="19" s="1"/>
  <c r="K1807" i="19"/>
  <c r="L1807" i="19" s="1"/>
  <c r="N1807" i="19" s="1"/>
  <c r="O1807" i="19" s="1"/>
  <c r="P1807" i="19" s="1"/>
  <c r="K1787" i="19"/>
  <c r="L1787" i="19" s="1"/>
  <c r="N1787" i="19" s="1"/>
  <c r="O1787" i="19" s="1"/>
  <c r="P1787" i="19" s="1"/>
  <c r="K1769" i="19"/>
  <c r="L1769" i="19" s="1"/>
  <c r="N1769" i="19" s="1"/>
  <c r="O1769" i="19" s="1"/>
  <c r="P1769" i="19" s="1"/>
  <c r="K1792" i="19"/>
  <c r="L1792" i="19" s="1"/>
  <c r="N1792" i="19" s="1"/>
  <c r="O1792" i="19" s="1"/>
  <c r="P1792" i="19" s="1"/>
  <c r="K1764" i="19"/>
  <c r="L1764" i="19" s="1"/>
  <c r="N1764" i="19" s="1"/>
  <c r="O1764" i="19" s="1"/>
  <c r="P1764" i="19" s="1"/>
  <c r="K1805" i="19"/>
  <c r="L1805" i="19" s="1"/>
  <c r="N1805" i="19" s="1"/>
  <c r="O1805" i="19" s="1"/>
  <c r="P1805" i="19" s="1"/>
  <c r="K1811" i="19"/>
  <c r="L1811" i="19" s="1"/>
  <c r="N1811" i="19" s="1"/>
  <c r="O1811" i="19" s="1"/>
  <c r="P1811" i="19" s="1"/>
  <c r="K1766" i="19"/>
  <c r="L1766" i="19" s="1"/>
  <c r="N1766" i="19" s="1"/>
  <c r="O1766" i="19" s="1"/>
  <c r="P1766" i="19" s="1"/>
  <c r="K1790" i="19"/>
  <c r="L1790" i="19" s="1"/>
  <c r="N1790" i="19" s="1"/>
  <c r="O1790" i="19" s="1"/>
  <c r="P1790" i="19" s="1"/>
  <c r="K1768" i="19"/>
  <c r="L1768" i="19" s="1"/>
  <c r="N1768" i="19" s="1"/>
  <c r="O1768" i="19" s="1"/>
  <c r="P1768" i="19" s="1"/>
  <c r="K1781" i="19"/>
  <c r="L1781" i="19" s="1"/>
  <c r="N1781" i="19" s="1"/>
  <c r="O1781" i="19" s="1"/>
  <c r="P1781" i="19" s="1"/>
  <c r="K1763" i="19"/>
  <c r="L1763" i="19" s="1"/>
  <c r="N1763" i="19" s="1"/>
  <c r="O1763" i="19" s="1"/>
  <c r="P1763" i="19" s="1"/>
  <c r="K1799" i="19"/>
  <c r="L1799" i="19" s="1"/>
  <c r="N1799" i="19" s="1"/>
  <c r="O1799" i="19" s="1"/>
  <c r="P1799" i="19" s="1"/>
  <c r="K1801" i="19"/>
  <c r="L1801" i="19" s="1"/>
  <c r="N1801" i="19" s="1"/>
  <c r="O1801" i="19" s="1"/>
  <c r="P1801" i="19" s="1"/>
  <c r="K1803" i="19"/>
  <c r="L1803" i="19" s="1"/>
  <c r="N1803" i="19" s="1"/>
  <c r="O1803" i="19" s="1"/>
  <c r="P1803" i="19" s="1"/>
  <c r="K1812" i="19"/>
  <c r="L1812" i="19" s="1"/>
  <c r="N1812" i="19" s="1"/>
  <c r="O1812" i="19" s="1"/>
  <c r="P1812" i="19" s="1"/>
  <c r="K1770" i="19"/>
  <c r="L1770" i="19" s="1"/>
  <c r="N1770" i="19" s="1"/>
  <c r="O1770" i="19" s="1"/>
  <c r="P1770" i="19" s="1"/>
  <c r="K1772" i="19"/>
  <c r="L1772" i="19" s="1"/>
  <c r="N1772" i="19" s="1"/>
  <c r="O1772" i="19" s="1"/>
  <c r="P1772" i="19" s="1"/>
  <c r="K1785" i="19"/>
  <c r="L1785" i="19" s="1"/>
  <c r="N1785" i="19" s="1"/>
  <c r="O1785" i="19" s="1"/>
  <c r="P1785" i="19" s="1"/>
  <c r="K1788" i="19"/>
  <c r="L1788" i="19" s="1"/>
  <c r="N1788" i="19" s="1"/>
  <c r="O1788" i="19" s="1"/>
  <c r="P1788" i="19" s="1"/>
  <c r="K1808" i="19"/>
  <c r="L1808" i="19" s="1"/>
  <c r="N1808" i="19" s="1"/>
  <c r="O1808" i="19" s="1"/>
  <c r="P1808" i="19" s="1"/>
  <c r="K1777" i="19"/>
  <c r="L1777" i="19" s="1"/>
  <c r="N1777" i="19" s="1"/>
  <c r="O1777" i="19" s="1"/>
  <c r="P1777" i="19" s="1"/>
  <c r="K1789" i="19"/>
  <c r="L1789" i="19" s="1"/>
  <c r="N1789" i="19" s="1"/>
  <c r="O1789" i="19" s="1"/>
  <c r="P1789" i="19" s="1"/>
  <c r="K1782" i="19"/>
  <c r="L1782" i="19" s="1"/>
  <c r="N1782" i="19" s="1"/>
  <c r="O1782" i="19" s="1"/>
  <c r="P1782" i="19" s="1"/>
  <c r="K1775" i="19"/>
  <c r="L1775" i="19" s="1"/>
  <c r="N1775" i="19" s="1"/>
  <c r="O1775" i="19" s="1"/>
  <c r="P1775" i="19" s="1"/>
  <c r="K1802" i="19"/>
  <c r="L1802" i="19" s="1"/>
  <c r="N1802" i="19" s="1"/>
  <c r="O1802" i="19" s="1"/>
  <c r="P1802" i="19" s="1"/>
  <c r="K1773" i="19"/>
  <c r="L1773" i="19" s="1"/>
  <c r="N1773" i="19" s="1"/>
  <c r="O1773" i="19" s="1"/>
  <c r="P1773" i="19" s="1"/>
  <c r="K1771" i="19"/>
  <c r="L1771" i="19" s="1"/>
  <c r="N1771" i="19" s="1"/>
  <c r="O1771" i="19" s="1"/>
  <c r="P1771" i="19" s="1"/>
  <c r="K1778" i="19"/>
  <c r="L1778" i="19" s="1"/>
  <c r="N1778" i="19" s="1"/>
  <c r="O1778" i="19" s="1"/>
  <c r="P1778" i="19" s="1"/>
  <c r="K1791" i="19"/>
  <c r="L1791" i="19" s="1"/>
  <c r="N1791" i="19" s="1"/>
  <c r="O1791" i="19" s="1"/>
  <c r="P1791" i="19" s="1"/>
  <c r="K1758" i="19"/>
  <c r="L1758" i="19" s="1"/>
  <c r="N1758" i="19" s="1"/>
  <c r="O1758" i="19" s="1"/>
  <c r="P1758" i="19" s="1"/>
  <c r="K1796" i="19"/>
  <c r="L1796" i="19" s="1"/>
  <c r="N1796" i="19" s="1"/>
  <c r="O1796" i="19" s="1"/>
  <c r="P1796" i="19" s="1"/>
  <c r="K1798" i="19"/>
  <c r="L1798" i="19" s="1"/>
  <c r="N1798" i="19" s="1"/>
  <c r="O1798" i="19" s="1"/>
  <c r="P1798" i="19" s="1"/>
  <c r="K1765" i="19"/>
  <c r="L1765" i="19" s="1"/>
  <c r="N1765" i="19" s="1"/>
  <c r="O1765" i="19" s="1"/>
  <c r="P1765" i="19" s="1"/>
  <c r="K1795" i="19"/>
  <c r="L1795" i="19" s="1"/>
  <c r="N1795" i="19" s="1"/>
  <c r="O1795" i="19" s="1"/>
  <c r="P1795" i="19" s="1"/>
  <c r="K1800" i="19"/>
  <c r="L1800" i="19" s="1"/>
  <c r="N1800" i="19" s="1"/>
  <c r="O1800" i="19" s="1"/>
  <c r="P1800" i="19" s="1"/>
  <c r="K1797" i="19"/>
  <c r="L1797" i="19" s="1"/>
  <c r="N1797" i="19" s="1"/>
  <c r="O1797" i="19" s="1"/>
  <c r="P1797" i="19" s="1"/>
  <c r="K1794" i="19"/>
  <c r="L1794" i="19" s="1"/>
  <c r="N1794" i="19" s="1"/>
  <c r="O1794" i="19" s="1"/>
  <c r="P1794" i="19" s="1"/>
  <c r="K1759" i="19"/>
  <c r="L1759" i="19" s="1"/>
  <c r="N1759" i="19" s="1"/>
  <c r="O1759" i="19" s="1"/>
  <c r="P1759" i="19" s="1"/>
  <c r="K1780" i="19"/>
  <c r="L1780" i="19" s="1"/>
  <c r="N1780" i="19" s="1"/>
  <c r="O1780" i="19" s="1"/>
  <c r="P1780" i="19" s="1"/>
  <c r="K1784" i="19"/>
  <c r="L1784" i="19" s="1"/>
  <c r="N1784" i="19" s="1"/>
  <c r="O1784" i="19" s="1"/>
  <c r="P1784" i="19" s="1"/>
  <c r="K1779" i="19"/>
  <c r="L1779" i="19" s="1"/>
  <c r="N1779" i="19" s="1"/>
  <c r="O1779" i="19" s="1"/>
  <c r="P1779" i="19" s="1"/>
  <c r="K1760" i="19"/>
  <c r="L1760" i="19" s="1"/>
  <c r="N1760" i="19" s="1"/>
  <c r="O1760" i="19" s="1"/>
  <c r="P1760" i="19" s="1"/>
  <c r="K1783" i="19"/>
  <c r="L1783" i="19" s="1"/>
  <c r="N1783" i="19" s="1"/>
  <c r="O1783" i="19" s="1"/>
  <c r="P1783" i="19" s="1"/>
  <c r="K1755" i="19"/>
  <c r="L1755" i="19" s="1"/>
  <c r="N1755" i="19" s="1"/>
  <c r="O1755" i="19" s="1"/>
  <c r="P1755" i="19" s="1"/>
  <c r="K1767" i="19"/>
  <c r="L1767" i="19" s="1"/>
  <c r="N1767" i="19" s="1"/>
  <c r="O1767" i="19" s="1"/>
  <c r="P1767" i="19" s="1"/>
  <c r="K292" i="18"/>
  <c r="L292" i="18" s="1"/>
  <c r="N292" i="18" s="1"/>
  <c r="O292" i="18" s="1"/>
  <c r="P292" i="18" s="1"/>
  <c r="K291" i="18"/>
  <c r="L291" i="18" s="1"/>
  <c r="N291" i="18" s="1"/>
  <c r="O291" i="18" s="1"/>
  <c r="P291" i="18" s="1"/>
  <c r="K290" i="18"/>
  <c r="L290" i="18" s="1"/>
  <c r="N290" i="18" s="1"/>
  <c r="O290" i="18" s="1"/>
  <c r="P290" i="18" s="1"/>
  <c r="K289" i="18"/>
  <c r="L289" i="18" s="1"/>
  <c r="N289" i="18" s="1"/>
  <c r="O289" i="18" s="1"/>
  <c r="P289" i="18" s="1"/>
  <c r="L288" i="18"/>
  <c r="N288" i="18" s="1"/>
  <c r="O288" i="18" s="1"/>
  <c r="P288" i="18" s="1"/>
  <c r="K288" i="18"/>
  <c r="K287" i="18"/>
  <c r="L287" i="18" s="1"/>
  <c r="N287" i="18" s="1"/>
  <c r="O287" i="18" s="1"/>
  <c r="P287" i="18" s="1"/>
  <c r="L286" i="18"/>
  <c r="N286" i="18" s="1"/>
  <c r="O286" i="18" s="1"/>
  <c r="P286" i="18" s="1"/>
  <c r="K286" i="18"/>
  <c r="P285" i="18"/>
  <c r="L285" i="18"/>
  <c r="N285" i="18" s="1"/>
  <c r="O285" i="18" s="1"/>
  <c r="K285" i="18"/>
  <c r="K284" i="18"/>
  <c r="L284" i="18" s="1"/>
  <c r="N284" i="18" s="1"/>
  <c r="O284" i="18" s="1"/>
  <c r="P284" i="18" s="1"/>
  <c r="N283" i="18"/>
  <c r="O283" i="18" s="1"/>
  <c r="P283" i="18" s="1"/>
  <c r="L283" i="18"/>
  <c r="K283" i="18"/>
  <c r="L282" i="18"/>
  <c r="N282" i="18" s="1"/>
  <c r="O282" i="18" s="1"/>
  <c r="P282" i="18" s="1"/>
  <c r="K282" i="18"/>
  <c r="L281" i="18"/>
  <c r="N281" i="18" s="1"/>
  <c r="O281" i="18" s="1"/>
  <c r="P281" i="18" s="1"/>
  <c r="K281" i="18"/>
  <c r="K280" i="18"/>
  <c r="L280" i="18" s="1"/>
  <c r="N280" i="18" s="1"/>
  <c r="O280" i="18" s="1"/>
  <c r="P280" i="18" s="1"/>
  <c r="K279" i="18"/>
  <c r="L279" i="18" s="1"/>
  <c r="N279" i="18" s="1"/>
  <c r="O279" i="18" s="1"/>
  <c r="P279" i="18" s="1"/>
  <c r="K278" i="18"/>
  <c r="L278" i="18" s="1"/>
  <c r="N278" i="18" s="1"/>
  <c r="O278" i="18" s="1"/>
  <c r="P278" i="18" s="1"/>
  <c r="K277" i="18"/>
  <c r="L277" i="18" s="1"/>
  <c r="N277" i="18" s="1"/>
  <c r="O277" i="18" s="1"/>
  <c r="P277" i="18" s="1"/>
  <c r="L276" i="18"/>
  <c r="N276" i="18" s="1"/>
  <c r="O276" i="18" s="1"/>
  <c r="P276" i="18" s="1"/>
  <c r="K276" i="18"/>
  <c r="K275" i="18"/>
  <c r="L275" i="18" s="1"/>
  <c r="N275" i="18" s="1"/>
  <c r="O275" i="18" s="1"/>
  <c r="P275" i="18" s="1"/>
  <c r="L274" i="18"/>
  <c r="N274" i="18" s="1"/>
  <c r="O274" i="18" s="1"/>
  <c r="P274" i="18" s="1"/>
  <c r="K274" i="18"/>
  <c r="P273" i="18"/>
  <c r="L273" i="18"/>
  <c r="N273" i="18" s="1"/>
  <c r="O273" i="18" s="1"/>
  <c r="K273" i="18"/>
  <c r="K272" i="18"/>
  <c r="L272" i="18" s="1"/>
  <c r="N272" i="18" s="1"/>
  <c r="O272" i="18" s="1"/>
  <c r="P272" i="18" s="1"/>
  <c r="K271" i="18"/>
  <c r="L271" i="18" s="1"/>
  <c r="N271" i="18" s="1"/>
  <c r="O271" i="18" s="1"/>
  <c r="P271" i="18" s="1"/>
  <c r="L270" i="18"/>
  <c r="N270" i="18" s="1"/>
  <c r="O270" i="18" s="1"/>
  <c r="P270" i="18" s="1"/>
  <c r="K270" i="18"/>
  <c r="K269" i="18"/>
  <c r="L269" i="18" s="1"/>
  <c r="N269" i="18" s="1"/>
  <c r="O269" i="18" s="1"/>
  <c r="P269" i="18" s="1"/>
  <c r="K268" i="18"/>
  <c r="L268" i="18" s="1"/>
  <c r="N268" i="18" s="1"/>
  <c r="O268" i="18" s="1"/>
  <c r="P268" i="18" s="1"/>
  <c r="K267" i="18"/>
  <c r="L267" i="18" s="1"/>
  <c r="N267" i="18" s="1"/>
  <c r="O267" i="18" s="1"/>
  <c r="P267" i="18" s="1"/>
  <c r="L266" i="18"/>
  <c r="N266" i="18" s="1"/>
  <c r="O266" i="18" s="1"/>
  <c r="P266" i="18" s="1"/>
  <c r="K266" i="18"/>
  <c r="N265" i="18"/>
  <c r="O265" i="18" s="1"/>
  <c r="P265" i="18" s="1"/>
  <c r="L265" i="18"/>
  <c r="K265" i="18"/>
  <c r="L264" i="18"/>
  <c r="N264" i="18" s="1"/>
  <c r="O264" i="18" s="1"/>
  <c r="P264" i="18" s="1"/>
  <c r="K264" i="18"/>
  <c r="K263" i="18"/>
  <c r="L263" i="18" s="1"/>
  <c r="N263" i="18" s="1"/>
  <c r="O263" i="18" s="1"/>
  <c r="P263" i="18" s="1"/>
  <c r="K262" i="18"/>
  <c r="L262" i="18" s="1"/>
  <c r="N262" i="18" s="1"/>
  <c r="O262" i="18" s="1"/>
  <c r="P262" i="18" s="1"/>
  <c r="P261" i="18"/>
  <c r="N261" i="18"/>
  <c r="O261" i="18" s="1"/>
  <c r="L261" i="18"/>
  <c r="K261" i="18"/>
  <c r="K260" i="18"/>
  <c r="L260" i="18" s="1"/>
  <c r="N260" i="18" s="1"/>
  <c r="O260" i="18" s="1"/>
  <c r="P260" i="18" s="1"/>
  <c r="K259" i="18"/>
  <c r="L259" i="18" s="1"/>
  <c r="N259" i="18" s="1"/>
  <c r="O259" i="18" s="1"/>
  <c r="P259" i="18" s="1"/>
  <c r="L258" i="18"/>
  <c r="N258" i="18" s="1"/>
  <c r="O258" i="18" s="1"/>
  <c r="P258" i="18" s="1"/>
  <c r="K258" i="18"/>
  <c r="L257" i="18"/>
  <c r="N257" i="18" s="1"/>
  <c r="O257" i="18" s="1"/>
  <c r="P257" i="18" s="1"/>
  <c r="K257" i="18"/>
  <c r="K256" i="18"/>
  <c r="L256" i="18" s="1"/>
  <c r="N256" i="18" s="1"/>
  <c r="O256" i="18" s="1"/>
  <c r="P256" i="18" s="1"/>
  <c r="K255" i="18"/>
  <c r="L255" i="18" s="1"/>
  <c r="N255" i="18" s="1"/>
  <c r="O255" i="18" s="1"/>
  <c r="P255" i="18" s="1"/>
  <c r="P254" i="18"/>
  <c r="O254" i="18"/>
  <c r="L254" i="18"/>
  <c r="N254" i="18" s="1"/>
  <c r="K254" i="18"/>
  <c r="N253" i="18"/>
  <c r="O253" i="18" s="1"/>
  <c r="P253" i="18" s="1"/>
  <c r="L253" i="18"/>
  <c r="K253" i="18"/>
  <c r="N252" i="18"/>
  <c r="O252" i="18" s="1"/>
  <c r="P252" i="18" s="1"/>
  <c r="L252" i="18"/>
  <c r="K252" i="18"/>
  <c r="K251" i="18"/>
  <c r="L251" i="18" s="1"/>
  <c r="N251" i="18" s="1"/>
  <c r="O251" i="18" s="1"/>
  <c r="P251" i="18" s="1"/>
  <c r="L250" i="18"/>
  <c r="N250" i="18" s="1"/>
  <c r="O250" i="18" s="1"/>
  <c r="P250" i="18" s="1"/>
  <c r="K250" i="18"/>
  <c r="N249" i="18"/>
  <c r="O249" i="18" s="1"/>
  <c r="P249" i="18" s="1"/>
  <c r="L249" i="18"/>
  <c r="K249" i="18"/>
  <c r="K248" i="18"/>
  <c r="L248" i="18" s="1"/>
  <c r="N248" i="18" s="1"/>
  <c r="O248" i="18" s="1"/>
  <c r="P248" i="18" s="1"/>
  <c r="K247" i="18"/>
  <c r="L247" i="18" s="1"/>
  <c r="N247" i="18" s="1"/>
  <c r="O247" i="18" s="1"/>
  <c r="P247" i="18" s="1"/>
  <c r="L246" i="18"/>
  <c r="N246" i="18" s="1"/>
  <c r="O246" i="18" s="1"/>
  <c r="P246" i="18" s="1"/>
  <c r="K246" i="18"/>
  <c r="K245" i="18"/>
  <c r="L245" i="18" s="1"/>
  <c r="N245" i="18" s="1"/>
  <c r="O245" i="18" s="1"/>
  <c r="P245" i="18" s="1"/>
  <c r="K244" i="18"/>
  <c r="L244" i="18" s="1"/>
  <c r="N244" i="18" s="1"/>
  <c r="O244" i="18" s="1"/>
  <c r="P244" i="18" s="1"/>
  <c r="K243" i="18"/>
  <c r="L243" i="18" s="1"/>
  <c r="N243" i="18" s="1"/>
  <c r="O243" i="18" s="1"/>
  <c r="P243" i="18" s="1"/>
  <c r="L242" i="18"/>
  <c r="N242" i="18" s="1"/>
  <c r="O242" i="18" s="1"/>
  <c r="P242" i="18" s="1"/>
  <c r="K242" i="18"/>
  <c r="N241" i="18"/>
  <c r="O241" i="18" s="1"/>
  <c r="P241" i="18" s="1"/>
  <c r="L241" i="18"/>
  <c r="K241" i="18"/>
  <c r="L240" i="18"/>
  <c r="N240" i="18" s="1"/>
  <c r="O240" i="18" s="1"/>
  <c r="P240" i="18" s="1"/>
  <c r="K240" i="18"/>
  <c r="K239" i="18"/>
  <c r="L239" i="18" s="1"/>
  <c r="N239" i="18" s="1"/>
  <c r="O239" i="18" s="1"/>
  <c r="P239" i="18" s="1"/>
  <c r="K238" i="18"/>
  <c r="L238" i="18" s="1"/>
  <c r="N238" i="18" s="1"/>
  <c r="O238" i="18" s="1"/>
  <c r="P238" i="18" s="1"/>
  <c r="P237" i="18"/>
  <c r="N237" i="18"/>
  <c r="O237" i="18" s="1"/>
  <c r="L237" i="18"/>
  <c r="K237" i="18"/>
  <c r="K236" i="18"/>
  <c r="L236" i="18" s="1"/>
  <c r="N236" i="18" s="1"/>
  <c r="O236" i="18" s="1"/>
  <c r="P236" i="18" s="1"/>
  <c r="K235" i="18"/>
  <c r="L235" i="18" s="1"/>
  <c r="N235" i="18" s="1"/>
  <c r="O235" i="18" s="1"/>
  <c r="P235" i="18" s="1"/>
  <c r="L234" i="18"/>
  <c r="N234" i="18" s="1"/>
  <c r="O234" i="18" s="1"/>
  <c r="P234" i="18" s="1"/>
  <c r="K234" i="18"/>
  <c r="L233" i="18"/>
  <c r="N233" i="18" s="1"/>
  <c r="O233" i="18" s="1"/>
  <c r="P233" i="18" s="1"/>
  <c r="K233" i="18"/>
  <c r="K232" i="18"/>
  <c r="L232" i="18" s="1"/>
  <c r="N232" i="18" s="1"/>
  <c r="O232" i="18" s="1"/>
  <c r="P232" i="18" s="1"/>
  <c r="K231" i="18"/>
  <c r="L231" i="18" s="1"/>
  <c r="N231" i="18" s="1"/>
  <c r="O231" i="18" s="1"/>
  <c r="P231" i="18" s="1"/>
  <c r="P230" i="18"/>
  <c r="O230" i="18"/>
  <c r="L230" i="18"/>
  <c r="N230" i="18" s="1"/>
  <c r="K230" i="18"/>
  <c r="N229" i="18"/>
  <c r="O229" i="18" s="1"/>
  <c r="P229" i="18" s="1"/>
  <c r="L229" i="18"/>
  <c r="K229" i="18"/>
  <c r="N228" i="18"/>
  <c r="O228" i="18" s="1"/>
  <c r="P228" i="18" s="1"/>
  <c r="L228" i="18"/>
  <c r="K228" i="18"/>
  <c r="K227" i="18"/>
  <c r="L227" i="18" s="1"/>
  <c r="N227" i="18" s="1"/>
  <c r="O227" i="18" s="1"/>
  <c r="P227" i="18" s="1"/>
  <c r="L226" i="18"/>
  <c r="N226" i="18" s="1"/>
  <c r="O226" i="18" s="1"/>
  <c r="P226" i="18" s="1"/>
  <c r="K226" i="18"/>
  <c r="N225" i="18"/>
  <c r="O225" i="18" s="1"/>
  <c r="P225" i="18" s="1"/>
  <c r="L225" i="18"/>
  <c r="K225" i="18"/>
  <c r="K224" i="18"/>
  <c r="L224" i="18" s="1"/>
  <c r="N224" i="18" s="1"/>
  <c r="O224" i="18" s="1"/>
  <c r="P224" i="18" s="1"/>
  <c r="K223" i="18"/>
  <c r="L223" i="18" s="1"/>
  <c r="N223" i="18" s="1"/>
  <c r="O223" i="18" s="1"/>
  <c r="P223" i="18" s="1"/>
  <c r="L222" i="18"/>
  <c r="N222" i="18" s="1"/>
  <c r="O222" i="18" s="1"/>
  <c r="P222" i="18" s="1"/>
  <c r="K222" i="18"/>
  <c r="K221" i="18"/>
  <c r="L221" i="18" s="1"/>
  <c r="N221" i="18" s="1"/>
  <c r="O221" i="18" s="1"/>
  <c r="P221" i="18" s="1"/>
  <c r="K220" i="18"/>
  <c r="L220" i="18" s="1"/>
  <c r="N220" i="18" s="1"/>
  <c r="O220" i="18" s="1"/>
  <c r="P220" i="18" s="1"/>
  <c r="K219" i="18"/>
  <c r="L219" i="18" s="1"/>
  <c r="N219" i="18" s="1"/>
  <c r="O219" i="18" s="1"/>
  <c r="P219" i="18" s="1"/>
  <c r="K218" i="18"/>
  <c r="L218" i="18" s="1"/>
  <c r="N218" i="18" s="1"/>
  <c r="O218" i="18" s="1"/>
  <c r="P218" i="18" s="1"/>
  <c r="N217" i="18"/>
  <c r="O217" i="18" s="1"/>
  <c r="P217" i="18" s="1"/>
  <c r="L217" i="18"/>
  <c r="K217" i="18"/>
  <c r="O216" i="18"/>
  <c r="P216" i="18" s="1"/>
  <c r="N216" i="18"/>
  <c r="L216" i="18"/>
  <c r="K216" i="18"/>
  <c r="K215" i="18"/>
  <c r="L215" i="18" s="1"/>
  <c r="N215" i="18" s="1"/>
  <c r="O215" i="18" s="1"/>
  <c r="P215" i="18" s="1"/>
  <c r="K214" i="18"/>
  <c r="L214" i="18" s="1"/>
  <c r="N214" i="18" s="1"/>
  <c r="O214" i="18" s="1"/>
  <c r="P214" i="18" s="1"/>
  <c r="L213" i="18"/>
  <c r="N213" i="18" s="1"/>
  <c r="O213" i="18" s="1"/>
  <c r="P213" i="18" s="1"/>
  <c r="K213" i="18"/>
  <c r="K212" i="18"/>
  <c r="L212" i="18" s="1"/>
  <c r="N212" i="18" s="1"/>
  <c r="O212" i="18" s="1"/>
  <c r="P212" i="18" s="1"/>
  <c r="P211" i="18"/>
  <c r="O211" i="18"/>
  <c r="N211" i="18"/>
  <c r="K211" i="18"/>
  <c r="L211" i="18" s="1"/>
  <c r="L210" i="18"/>
  <c r="N210" i="18" s="1"/>
  <c r="O210" i="18" s="1"/>
  <c r="P210" i="18" s="1"/>
  <c r="K210" i="18"/>
  <c r="K209" i="18"/>
  <c r="L209" i="18" s="1"/>
  <c r="N209" i="18" s="1"/>
  <c r="O209" i="18" s="1"/>
  <c r="P209" i="18" s="1"/>
  <c r="K208" i="18"/>
  <c r="L208" i="18" s="1"/>
  <c r="N208" i="18" s="1"/>
  <c r="O208" i="18" s="1"/>
  <c r="P208" i="18" s="1"/>
  <c r="K207" i="18"/>
  <c r="L207" i="18" s="1"/>
  <c r="N207" i="18" s="1"/>
  <c r="O207" i="18" s="1"/>
  <c r="P207" i="18" s="1"/>
  <c r="P206" i="18"/>
  <c r="O206" i="18"/>
  <c r="K206" i="18"/>
  <c r="L206" i="18" s="1"/>
  <c r="N206" i="18" s="1"/>
  <c r="N205" i="18"/>
  <c r="O205" i="18" s="1"/>
  <c r="P205" i="18" s="1"/>
  <c r="L205" i="18"/>
  <c r="K205" i="18"/>
  <c r="L204" i="18"/>
  <c r="N204" i="18" s="1"/>
  <c r="O204" i="18" s="1"/>
  <c r="P204" i="18" s="1"/>
  <c r="K204" i="18"/>
  <c r="K203" i="18"/>
  <c r="L203" i="18" s="1"/>
  <c r="N203" i="18" s="1"/>
  <c r="O203" i="18" s="1"/>
  <c r="P203" i="18" s="1"/>
  <c r="K202" i="18"/>
  <c r="L202" i="18" s="1"/>
  <c r="N202" i="18" s="1"/>
  <c r="O202" i="18" s="1"/>
  <c r="P202" i="18" s="1"/>
  <c r="P201" i="18"/>
  <c r="L201" i="18"/>
  <c r="N201" i="18" s="1"/>
  <c r="O201" i="18" s="1"/>
  <c r="K201" i="18"/>
  <c r="K200" i="18"/>
  <c r="L200" i="18" s="1"/>
  <c r="N200" i="18" s="1"/>
  <c r="O200" i="18" s="1"/>
  <c r="P200" i="18" s="1"/>
  <c r="K199" i="18"/>
  <c r="L199" i="18" s="1"/>
  <c r="N199" i="18" s="1"/>
  <c r="O199" i="18" s="1"/>
  <c r="P199" i="18" s="1"/>
  <c r="L198" i="18"/>
  <c r="N198" i="18" s="1"/>
  <c r="O198" i="18" s="1"/>
  <c r="P198" i="18" s="1"/>
  <c r="K198" i="18"/>
  <c r="L197" i="18"/>
  <c r="N197" i="18" s="1"/>
  <c r="O197" i="18" s="1"/>
  <c r="P197" i="18" s="1"/>
  <c r="K197" i="18"/>
  <c r="K196" i="18"/>
  <c r="L196" i="18" s="1"/>
  <c r="N196" i="18" s="1"/>
  <c r="O196" i="18" s="1"/>
  <c r="P196" i="18" s="1"/>
  <c r="K195" i="18"/>
  <c r="L195" i="18" s="1"/>
  <c r="N195" i="18" s="1"/>
  <c r="O195" i="18" s="1"/>
  <c r="P195" i="18" s="1"/>
  <c r="K194" i="18"/>
  <c r="L194" i="18" s="1"/>
  <c r="N194" i="18" s="1"/>
  <c r="O194" i="18" s="1"/>
  <c r="P194" i="18" s="1"/>
  <c r="N193" i="18"/>
  <c r="O193" i="18" s="1"/>
  <c r="P193" i="18" s="1"/>
  <c r="L193" i="18"/>
  <c r="K193" i="18"/>
  <c r="L192" i="18"/>
  <c r="N192" i="18" s="1"/>
  <c r="O192" i="18" s="1"/>
  <c r="P192" i="18" s="1"/>
  <c r="K192" i="18"/>
  <c r="K191" i="18"/>
  <c r="L191" i="18" s="1"/>
  <c r="N191" i="18" s="1"/>
  <c r="O191" i="18" s="1"/>
  <c r="P191" i="18" s="1"/>
  <c r="L190" i="18"/>
  <c r="N190" i="18" s="1"/>
  <c r="O190" i="18" s="1"/>
  <c r="P190" i="18" s="1"/>
  <c r="K190" i="18"/>
  <c r="L189" i="18"/>
  <c r="N189" i="18" s="1"/>
  <c r="O189" i="18" s="1"/>
  <c r="P189" i="18" s="1"/>
  <c r="K189" i="18"/>
  <c r="K188" i="18"/>
  <c r="L188" i="18" s="1"/>
  <c r="N188" i="18" s="1"/>
  <c r="O188" i="18" s="1"/>
  <c r="P188" i="18" s="1"/>
  <c r="K187" i="18"/>
  <c r="L187" i="18" s="1"/>
  <c r="N187" i="18" s="1"/>
  <c r="O187" i="18" s="1"/>
  <c r="P187" i="18" s="1"/>
  <c r="L186" i="18"/>
  <c r="N186" i="18" s="1"/>
  <c r="O186" i="18" s="1"/>
  <c r="P186" i="18" s="1"/>
  <c r="K186" i="18"/>
  <c r="K185" i="18"/>
  <c r="L185" i="18" s="1"/>
  <c r="N185" i="18" s="1"/>
  <c r="O185" i="18" s="1"/>
  <c r="P185" i="18" s="1"/>
  <c r="K184" i="18"/>
  <c r="L184" i="18" s="1"/>
  <c r="N184" i="18" s="1"/>
  <c r="O184" i="18" s="1"/>
  <c r="P184" i="18" s="1"/>
  <c r="K183" i="18"/>
  <c r="L183" i="18" s="1"/>
  <c r="N183" i="18" s="1"/>
  <c r="O183" i="18" s="1"/>
  <c r="P183" i="18" s="1"/>
  <c r="K182" i="18"/>
  <c r="L182" i="18" s="1"/>
  <c r="N182" i="18" s="1"/>
  <c r="O182" i="18" s="1"/>
  <c r="P182" i="18" s="1"/>
  <c r="N181" i="18"/>
  <c r="O181" i="18" s="1"/>
  <c r="P181" i="18" s="1"/>
  <c r="L181" i="18"/>
  <c r="K181" i="18"/>
  <c r="O180" i="18"/>
  <c r="P180" i="18" s="1"/>
  <c r="N180" i="18"/>
  <c r="L180" i="18"/>
  <c r="K180" i="18"/>
  <c r="K179" i="18"/>
  <c r="L179" i="18" s="1"/>
  <c r="N179" i="18" s="1"/>
  <c r="O179" i="18" s="1"/>
  <c r="P179" i="18" s="1"/>
  <c r="K178" i="18"/>
  <c r="L178" i="18" s="1"/>
  <c r="N178" i="18" s="1"/>
  <c r="O178" i="18" s="1"/>
  <c r="P178" i="18" s="1"/>
  <c r="L177" i="18"/>
  <c r="N177" i="18" s="1"/>
  <c r="O177" i="18" s="1"/>
  <c r="P177" i="18" s="1"/>
  <c r="K177" i="18"/>
  <c r="K176" i="18"/>
  <c r="L176" i="18" s="1"/>
  <c r="N176" i="18" s="1"/>
  <c r="O176" i="18" s="1"/>
  <c r="P176" i="18" s="1"/>
  <c r="P175" i="18"/>
  <c r="O175" i="18"/>
  <c r="N175" i="18"/>
  <c r="K175" i="18"/>
  <c r="L175" i="18" s="1"/>
  <c r="L174" i="18"/>
  <c r="N174" i="18" s="1"/>
  <c r="O174" i="18" s="1"/>
  <c r="P174" i="18" s="1"/>
  <c r="K174" i="18"/>
  <c r="K173" i="18"/>
  <c r="L173" i="18" s="1"/>
  <c r="N173" i="18" s="1"/>
  <c r="O173" i="18" s="1"/>
  <c r="P173" i="18" s="1"/>
  <c r="K172" i="18"/>
  <c r="L172" i="18" s="1"/>
  <c r="N172" i="18" s="1"/>
  <c r="O172" i="18" s="1"/>
  <c r="P172" i="18" s="1"/>
  <c r="K171" i="18"/>
  <c r="L171" i="18" s="1"/>
  <c r="N171" i="18" s="1"/>
  <c r="O171" i="18" s="1"/>
  <c r="P171" i="18" s="1"/>
  <c r="P170" i="18"/>
  <c r="O170" i="18"/>
  <c r="K170" i="18"/>
  <c r="L170" i="18" s="1"/>
  <c r="N170" i="18" s="1"/>
  <c r="N169" i="18"/>
  <c r="O169" i="18" s="1"/>
  <c r="P169" i="18" s="1"/>
  <c r="L169" i="18"/>
  <c r="K169" i="18"/>
  <c r="L168" i="18"/>
  <c r="N168" i="18" s="1"/>
  <c r="O168" i="18" s="1"/>
  <c r="P168" i="18" s="1"/>
  <c r="K168" i="18"/>
  <c r="K167" i="18"/>
  <c r="L167" i="18" s="1"/>
  <c r="N167" i="18" s="1"/>
  <c r="O167" i="18" s="1"/>
  <c r="P167" i="18" s="1"/>
  <c r="K166" i="18"/>
  <c r="L166" i="18" s="1"/>
  <c r="N166" i="18" s="1"/>
  <c r="O166" i="18" s="1"/>
  <c r="P166" i="18" s="1"/>
  <c r="P165" i="18"/>
  <c r="L165" i="18"/>
  <c r="N165" i="18" s="1"/>
  <c r="O165" i="18" s="1"/>
  <c r="K165" i="18"/>
  <c r="K164" i="18"/>
  <c r="L164" i="18" s="1"/>
  <c r="N164" i="18" s="1"/>
  <c r="O164" i="18" s="1"/>
  <c r="P164" i="18" s="1"/>
  <c r="K163" i="18"/>
  <c r="L163" i="18" s="1"/>
  <c r="N163" i="18" s="1"/>
  <c r="O163" i="18" s="1"/>
  <c r="P163" i="18" s="1"/>
  <c r="L162" i="18"/>
  <c r="N162" i="18" s="1"/>
  <c r="O162" i="18" s="1"/>
  <c r="P162" i="18" s="1"/>
  <c r="K162" i="18"/>
  <c r="L161" i="18"/>
  <c r="N161" i="18" s="1"/>
  <c r="O161" i="18" s="1"/>
  <c r="P161" i="18" s="1"/>
  <c r="K161" i="18"/>
  <c r="K160" i="18"/>
  <c r="L160" i="18" s="1"/>
  <c r="N160" i="18" s="1"/>
  <c r="O160" i="18" s="1"/>
  <c r="P160" i="18" s="1"/>
  <c r="K159" i="18"/>
  <c r="L159" i="18" s="1"/>
  <c r="N159" i="18" s="1"/>
  <c r="O159" i="18" s="1"/>
  <c r="P159" i="18" s="1"/>
  <c r="K158" i="18"/>
  <c r="L158" i="18" s="1"/>
  <c r="N158" i="18" s="1"/>
  <c r="O158" i="18" s="1"/>
  <c r="P158" i="18" s="1"/>
  <c r="N157" i="18"/>
  <c r="O157" i="18" s="1"/>
  <c r="P157" i="18" s="1"/>
  <c r="L157" i="18"/>
  <c r="K157" i="18"/>
  <c r="L156" i="18"/>
  <c r="N156" i="18" s="1"/>
  <c r="O156" i="18" s="1"/>
  <c r="P156" i="18" s="1"/>
  <c r="K156" i="18"/>
  <c r="K155" i="18"/>
  <c r="L155" i="18" s="1"/>
  <c r="N155" i="18" s="1"/>
  <c r="O155" i="18" s="1"/>
  <c r="P155" i="18" s="1"/>
  <c r="L154" i="18"/>
  <c r="N154" i="18" s="1"/>
  <c r="O154" i="18" s="1"/>
  <c r="P154" i="18" s="1"/>
  <c r="K154" i="18"/>
  <c r="L153" i="18"/>
  <c r="N153" i="18" s="1"/>
  <c r="O153" i="18" s="1"/>
  <c r="P153" i="18" s="1"/>
  <c r="K153" i="18"/>
  <c r="K152" i="18"/>
  <c r="L152" i="18" s="1"/>
  <c r="N152" i="18" s="1"/>
  <c r="O152" i="18" s="1"/>
  <c r="P152" i="18" s="1"/>
  <c r="K151" i="18"/>
  <c r="L151" i="18" s="1"/>
  <c r="N151" i="18" s="1"/>
  <c r="O151" i="18" s="1"/>
  <c r="P151" i="18" s="1"/>
  <c r="L150" i="18"/>
  <c r="N150" i="18" s="1"/>
  <c r="O150" i="18" s="1"/>
  <c r="P150" i="18" s="1"/>
  <c r="K150" i="18"/>
  <c r="K149" i="18"/>
  <c r="L149" i="18" s="1"/>
  <c r="N149" i="18" s="1"/>
  <c r="O149" i="18" s="1"/>
  <c r="P149" i="18" s="1"/>
  <c r="K148" i="18"/>
  <c r="L148" i="18" s="1"/>
  <c r="N148" i="18" s="1"/>
  <c r="O148" i="18" s="1"/>
  <c r="P148" i="18" s="1"/>
  <c r="K147" i="18"/>
  <c r="L147" i="18" s="1"/>
  <c r="N147" i="18" s="1"/>
  <c r="O147" i="18" s="1"/>
  <c r="P147" i="18" s="1"/>
  <c r="K146" i="18"/>
  <c r="L146" i="18" s="1"/>
  <c r="N146" i="18" s="1"/>
  <c r="O146" i="18" s="1"/>
  <c r="P146" i="18" s="1"/>
  <c r="N145" i="18"/>
  <c r="O145" i="18" s="1"/>
  <c r="P145" i="18" s="1"/>
  <c r="L145" i="18"/>
  <c r="K145" i="18"/>
  <c r="O144" i="18"/>
  <c r="P144" i="18" s="1"/>
  <c r="N144" i="18"/>
  <c r="L144" i="18"/>
  <c r="K144" i="18"/>
  <c r="K143" i="18"/>
  <c r="L143" i="18" s="1"/>
  <c r="N143" i="18" s="1"/>
  <c r="O143" i="18" s="1"/>
  <c r="P143" i="18" s="1"/>
  <c r="K142" i="18"/>
  <c r="L142" i="18" s="1"/>
  <c r="N142" i="18" s="1"/>
  <c r="O142" i="18" s="1"/>
  <c r="P142" i="18" s="1"/>
  <c r="L141" i="18"/>
  <c r="N141" i="18" s="1"/>
  <c r="O141" i="18" s="1"/>
  <c r="P141" i="18" s="1"/>
  <c r="K141" i="18"/>
  <c r="K140" i="18"/>
  <c r="L140" i="18" s="1"/>
  <c r="N140" i="18" s="1"/>
  <c r="O140" i="18" s="1"/>
  <c r="P140" i="18" s="1"/>
  <c r="P139" i="18"/>
  <c r="O139" i="18"/>
  <c r="N139" i="18"/>
  <c r="K139" i="18"/>
  <c r="L139" i="18" s="1"/>
  <c r="L138" i="18"/>
  <c r="N138" i="18" s="1"/>
  <c r="O138" i="18" s="1"/>
  <c r="P138" i="18" s="1"/>
  <c r="K138" i="18"/>
  <c r="K137" i="18"/>
  <c r="L137" i="18" s="1"/>
  <c r="N137" i="18" s="1"/>
  <c r="O137" i="18" s="1"/>
  <c r="P137" i="18" s="1"/>
  <c r="K136" i="18"/>
  <c r="L136" i="18" s="1"/>
  <c r="N136" i="18" s="1"/>
  <c r="O136" i="18" s="1"/>
  <c r="P136" i="18" s="1"/>
  <c r="L135" i="18"/>
  <c r="N135" i="18" s="1"/>
  <c r="O135" i="18" s="1"/>
  <c r="P135" i="18" s="1"/>
  <c r="K135" i="18"/>
  <c r="P134" i="18"/>
  <c r="O134" i="18"/>
  <c r="K134" i="18"/>
  <c r="L134" i="18" s="1"/>
  <c r="N134" i="18" s="1"/>
  <c r="N133" i="18"/>
  <c r="O133" i="18" s="1"/>
  <c r="P133" i="18" s="1"/>
  <c r="L133" i="18"/>
  <c r="K133" i="18"/>
  <c r="N132" i="18"/>
  <c r="O132" i="18" s="1"/>
  <c r="P132" i="18" s="1"/>
  <c r="L132" i="18"/>
  <c r="K132" i="18"/>
  <c r="K131" i="18"/>
  <c r="L131" i="18" s="1"/>
  <c r="N131" i="18" s="1"/>
  <c r="O131" i="18" s="1"/>
  <c r="P131" i="18" s="1"/>
  <c r="N130" i="18"/>
  <c r="O130" i="18" s="1"/>
  <c r="P130" i="18" s="1"/>
  <c r="L130" i="18"/>
  <c r="K130" i="18"/>
  <c r="L129" i="18"/>
  <c r="N129" i="18" s="1"/>
  <c r="O129" i="18" s="1"/>
  <c r="P129" i="18" s="1"/>
  <c r="K129" i="18"/>
  <c r="K128" i="18"/>
  <c r="L128" i="18" s="1"/>
  <c r="N128" i="18" s="1"/>
  <c r="O128" i="18" s="1"/>
  <c r="P128" i="18" s="1"/>
  <c r="K127" i="18"/>
  <c r="L127" i="18" s="1"/>
  <c r="N127" i="18" s="1"/>
  <c r="O127" i="18" s="1"/>
  <c r="P127" i="18" s="1"/>
  <c r="L126" i="18"/>
  <c r="N126" i="18" s="1"/>
  <c r="O126" i="18" s="1"/>
  <c r="P126" i="18" s="1"/>
  <c r="K126" i="18"/>
  <c r="K125" i="18"/>
  <c r="L125" i="18" s="1"/>
  <c r="N125" i="18" s="1"/>
  <c r="O125" i="18" s="1"/>
  <c r="P125" i="18" s="1"/>
  <c r="K124" i="18"/>
  <c r="L124" i="18" s="1"/>
  <c r="N124" i="18" s="1"/>
  <c r="O124" i="18" s="1"/>
  <c r="P124" i="18" s="1"/>
  <c r="K123" i="18"/>
  <c r="L123" i="18" s="1"/>
  <c r="N123" i="18" s="1"/>
  <c r="O123" i="18" s="1"/>
  <c r="P123" i="18" s="1"/>
  <c r="K122" i="18"/>
  <c r="L122" i="18" s="1"/>
  <c r="N122" i="18" s="1"/>
  <c r="O122" i="18" s="1"/>
  <c r="P122" i="18" s="1"/>
  <c r="N121" i="18"/>
  <c r="O121" i="18" s="1"/>
  <c r="P121" i="18" s="1"/>
  <c r="L121" i="18"/>
  <c r="K121" i="18"/>
  <c r="N120" i="18"/>
  <c r="O120" i="18" s="1"/>
  <c r="P120" i="18" s="1"/>
  <c r="L120" i="18"/>
  <c r="K120" i="18"/>
  <c r="K119" i="18"/>
  <c r="L119" i="18" s="1"/>
  <c r="N119" i="18" s="1"/>
  <c r="O119" i="18" s="1"/>
  <c r="P119" i="18" s="1"/>
  <c r="K118" i="18"/>
  <c r="L118" i="18" s="1"/>
  <c r="N118" i="18" s="1"/>
  <c r="O118" i="18" s="1"/>
  <c r="P118" i="18" s="1"/>
  <c r="P117" i="18"/>
  <c r="L117" i="18"/>
  <c r="N117" i="18" s="1"/>
  <c r="O117" i="18" s="1"/>
  <c r="K117" i="18"/>
  <c r="K116" i="18"/>
  <c r="L116" i="18" s="1"/>
  <c r="N116" i="18" s="1"/>
  <c r="O116" i="18" s="1"/>
  <c r="P116" i="18" s="1"/>
  <c r="K115" i="18"/>
  <c r="L115" i="18" s="1"/>
  <c r="N115" i="18" s="1"/>
  <c r="O115" i="18" s="1"/>
  <c r="P115" i="18" s="1"/>
  <c r="L114" i="18"/>
  <c r="N114" i="18" s="1"/>
  <c r="O114" i="18" s="1"/>
  <c r="P114" i="18" s="1"/>
  <c r="K114" i="18"/>
  <c r="O113" i="18"/>
  <c r="P113" i="18" s="1"/>
  <c r="N113" i="18"/>
  <c r="L113" i="18"/>
  <c r="K113" i="18"/>
  <c r="K112" i="18"/>
  <c r="L112" i="18" s="1"/>
  <c r="N112" i="18" s="1"/>
  <c r="O112" i="18" s="1"/>
  <c r="P112" i="18" s="1"/>
  <c r="L111" i="18"/>
  <c r="N111" i="18" s="1"/>
  <c r="O111" i="18" s="1"/>
  <c r="P111" i="18" s="1"/>
  <c r="K111" i="18"/>
  <c r="K110" i="18"/>
  <c r="L110" i="18" s="1"/>
  <c r="N110" i="18" s="1"/>
  <c r="O110" i="18" s="1"/>
  <c r="P110" i="18" s="1"/>
  <c r="N109" i="18"/>
  <c r="O109" i="18" s="1"/>
  <c r="P109" i="18" s="1"/>
  <c r="L109" i="18"/>
  <c r="K109" i="18"/>
  <c r="L108" i="18"/>
  <c r="N108" i="18" s="1"/>
  <c r="O108" i="18" s="1"/>
  <c r="P108" i="18" s="1"/>
  <c r="K108" i="18"/>
  <c r="K107" i="18"/>
  <c r="L107" i="18" s="1"/>
  <c r="N107" i="18" s="1"/>
  <c r="O107" i="18" s="1"/>
  <c r="P107" i="18" s="1"/>
  <c r="K106" i="18"/>
  <c r="L106" i="18" s="1"/>
  <c r="N106" i="18" s="1"/>
  <c r="O106" i="18" s="1"/>
  <c r="P106" i="18" s="1"/>
  <c r="L105" i="18"/>
  <c r="N105" i="18" s="1"/>
  <c r="O105" i="18" s="1"/>
  <c r="P105" i="18" s="1"/>
  <c r="K105" i="18"/>
  <c r="O104" i="18"/>
  <c r="P104" i="18" s="1"/>
  <c r="K104" i="18"/>
  <c r="L104" i="18" s="1"/>
  <c r="N104" i="18" s="1"/>
  <c r="N103" i="18"/>
  <c r="O103" i="18" s="1"/>
  <c r="P103" i="18" s="1"/>
  <c r="K103" i="18"/>
  <c r="L103" i="18" s="1"/>
  <c r="L102" i="18"/>
  <c r="N102" i="18" s="1"/>
  <c r="O102" i="18" s="1"/>
  <c r="P102" i="18" s="1"/>
  <c r="K102" i="18"/>
  <c r="N101" i="18"/>
  <c r="O101" i="18" s="1"/>
  <c r="P101" i="18" s="1"/>
  <c r="L101" i="18"/>
  <c r="K101" i="18"/>
  <c r="N100" i="18"/>
  <c r="O100" i="18" s="1"/>
  <c r="P100" i="18" s="1"/>
  <c r="K100" i="18"/>
  <c r="L100" i="18" s="1"/>
  <c r="L99" i="18"/>
  <c r="N99" i="18" s="1"/>
  <c r="O99" i="18" s="1"/>
  <c r="P99" i="18" s="1"/>
  <c r="K99" i="18"/>
  <c r="K98" i="18"/>
  <c r="L98" i="18" s="1"/>
  <c r="N98" i="18" s="1"/>
  <c r="O98" i="18" s="1"/>
  <c r="P98" i="18" s="1"/>
  <c r="N97" i="18"/>
  <c r="O97" i="18" s="1"/>
  <c r="P97" i="18" s="1"/>
  <c r="L97" i="18"/>
  <c r="K97" i="18"/>
  <c r="L96" i="18"/>
  <c r="N96" i="18" s="1"/>
  <c r="O96" i="18" s="1"/>
  <c r="P96" i="18" s="1"/>
  <c r="K96" i="18"/>
  <c r="K95" i="18"/>
  <c r="L95" i="18" s="1"/>
  <c r="N95" i="18" s="1"/>
  <c r="O95" i="18" s="1"/>
  <c r="P95" i="18" s="1"/>
  <c r="L94" i="18"/>
  <c r="N94" i="18" s="1"/>
  <c r="O94" i="18" s="1"/>
  <c r="P94" i="18" s="1"/>
  <c r="K94" i="18"/>
  <c r="P93" i="18"/>
  <c r="L93" i="18"/>
  <c r="N93" i="18" s="1"/>
  <c r="O93" i="18" s="1"/>
  <c r="K93" i="18"/>
  <c r="O92" i="18"/>
  <c r="P92" i="18" s="1"/>
  <c r="K92" i="18"/>
  <c r="L92" i="18" s="1"/>
  <c r="N92" i="18" s="1"/>
  <c r="K91" i="18"/>
  <c r="L91" i="18" s="1"/>
  <c r="N91" i="18" s="1"/>
  <c r="O91" i="18" s="1"/>
  <c r="P91" i="18" s="1"/>
  <c r="L90" i="18"/>
  <c r="N90" i="18" s="1"/>
  <c r="O90" i="18" s="1"/>
  <c r="P90" i="18" s="1"/>
  <c r="K90" i="18"/>
  <c r="O89" i="18"/>
  <c r="P89" i="18" s="1"/>
  <c r="N89" i="18"/>
  <c r="L89" i="18"/>
  <c r="K89" i="18"/>
  <c r="K88" i="18"/>
  <c r="L88" i="18" s="1"/>
  <c r="N88" i="18" s="1"/>
  <c r="O88" i="18" s="1"/>
  <c r="P88" i="18" s="1"/>
  <c r="K87" i="18"/>
  <c r="L87" i="18" s="1"/>
  <c r="N87" i="18" s="1"/>
  <c r="O87" i="18" s="1"/>
  <c r="P87" i="18" s="1"/>
  <c r="K86" i="18"/>
  <c r="L86" i="18" s="1"/>
  <c r="N86" i="18" s="1"/>
  <c r="O86" i="18" s="1"/>
  <c r="P86" i="18" s="1"/>
  <c r="N85" i="18"/>
  <c r="O85" i="18" s="1"/>
  <c r="P85" i="18" s="1"/>
  <c r="L85" i="18"/>
  <c r="K85" i="18"/>
  <c r="N84" i="18"/>
  <c r="O84" i="18" s="1"/>
  <c r="P84" i="18" s="1"/>
  <c r="L84" i="18"/>
  <c r="K84" i="18"/>
  <c r="O83" i="18"/>
  <c r="P83" i="18" s="1"/>
  <c r="K83" i="18"/>
  <c r="L83" i="18" s="1"/>
  <c r="N83" i="18" s="1"/>
  <c r="P82" i="18"/>
  <c r="N82" i="18"/>
  <c r="O82" i="18" s="1"/>
  <c r="L82" i="18"/>
  <c r="K82" i="18"/>
  <c r="L81" i="18"/>
  <c r="N81" i="18" s="1"/>
  <c r="O81" i="18" s="1"/>
  <c r="P81" i="18" s="1"/>
  <c r="K81" i="18"/>
  <c r="K80" i="18"/>
  <c r="L80" i="18" s="1"/>
  <c r="N80" i="18" s="1"/>
  <c r="O80" i="18" s="1"/>
  <c r="P80" i="18" s="1"/>
  <c r="O79" i="18"/>
  <c r="P79" i="18" s="1"/>
  <c r="N79" i="18"/>
  <c r="K79" i="18"/>
  <c r="L79" i="18" s="1"/>
  <c r="K78" i="18"/>
  <c r="L78" i="18" s="1"/>
  <c r="N78" i="18" s="1"/>
  <c r="O78" i="18" s="1"/>
  <c r="P78" i="18" s="1"/>
  <c r="K77" i="18"/>
  <c r="L77" i="18" s="1"/>
  <c r="N77" i="18" s="1"/>
  <c r="O77" i="18" s="1"/>
  <c r="P77" i="18" s="1"/>
  <c r="K76" i="18"/>
  <c r="L76" i="18" s="1"/>
  <c r="N76" i="18" s="1"/>
  <c r="O76" i="18" s="1"/>
  <c r="P76" i="18" s="1"/>
  <c r="P75" i="18"/>
  <c r="O75" i="18"/>
  <c r="L75" i="18"/>
  <c r="N75" i="18" s="1"/>
  <c r="K75" i="18"/>
  <c r="K74" i="18"/>
  <c r="L74" i="18" s="1"/>
  <c r="N74" i="18" s="1"/>
  <c r="O74" i="18" s="1"/>
  <c r="P74" i="18" s="1"/>
  <c r="L73" i="18"/>
  <c r="N73" i="18" s="1"/>
  <c r="O73" i="18" s="1"/>
  <c r="P73" i="18" s="1"/>
  <c r="K73" i="18"/>
  <c r="P72" i="18"/>
  <c r="O72" i="18"/>
  <c r="N72" i="18"/>
  <c r="L72" i="18"/>
  <c r="K72" i="18"/>
  <c r="O71" i="18"/>
  <c r="P71" i="18" s="1"/>
  <c r="K71" i="18"/>
  <c r="L71" i="18" s="1"/>
  <c r="N71" i="18" s="1"/>
  <c r="L70" i="18"/>
  <c r="N70" i="18" s="1"/>
  <c r="O70" i="18" s="1"/>
  <c r="P70" i="18" s="1"/>
  <c r="K70" i="18"/>
  <c r="P69" i="18"/>
  <c r="N69" i="18"/>
  <c r="O69" i="18" s="1"/>
  <c r="L69" i="18"/>
  <c r="K69" i="18"/>
  <c r="K68" i="18"/>
  <c r="L68" i="18" s="1"/>
  <c r="N68" i="18" s="1"/>
  <c r="O68" i="18" s="1"/>
  <c r="P68" i="18" s="1"/>
  <c r="K67" i="18"/>
  <c r="L67" i="18" s="1"/>
  <c r="N67" i="18" s="1"/>
  <c r="O67" i="18" s="1"/>
  <c r="P67" i="18" s="1"/>
  <c r="L66" i="18"/>
  <c r="N66" i="18" s="1"/>
  <c r="O66" i="18" s="1"/>
  <c r="P66" i="18" s="1"/>
  <c r="K66" i="18"/>
  <c r="K65" i="18"/>
  <c r="L65" i="18" s="1"/>
  <c r="N65" i="18" s="1"/>
  <c r="O65" i="18" s="1"/>
  <c r="P65" i="18" s="1"/>
  <c r="K64" i="18"/>
  <c r="L64" i="18" s="1"/>
  <c r="N64" i="18" s="1"/>
  <c r="O64" i="18" s="1"/>
  <c r="P64" i="18" s="1"/>
  <c r="K63" i="18"/>
  <c r="L63" i="18" s="1"/>
  <c r="N63" i="18" s="1"/>
  <c r="O63" i="18" s="1"/>
  <c r="P63" i="18" s="1"/>
  <c r="P62" i="18"/>
  <c r="O62" i="18"/>
  <c r="L62" i="18"/>
  <c r="N62" i="18" s="1"/>
  <c r="K62" i="18"/>
  <c r="L61" i="18"/>
  <c r="N61" i="18" s="1"/>
  <c r="O61" i="18" s="1"/>
  <c r="P61" i="18" s="1"/>
  <c r="K61" i="18"/>
  <c r="N60" i="18"/>
  <c r="O60" i="18" s="1"/>
  <c r="P60" i="18" s="1"/>
  <c r="L60" i="18"/>
  <c r="K60" i="18"/>
  <c r="P59" i="18"/>
  <c r="O59" i="18"/>
  <c r="K59" i="18"/>
  <c r="L59" i="18" s="1"/>
  <c r="N59" i="18" s="1"/>
  <c r="L58" i="18"/>
  <c r="N58" i="18" s="1"/>
  <c r="O58" i="18" s="1"/>
  <c r="P58" i="18" s="1"/>
  <c r="K58" i="18"/>
  <c r="L57" i="18"/>
  <c r="N57" i="18" s="1"/>
  <c r="O57" i="18" s="1"/>
  <c r="P57" i="18" s="1"/>
  <c r="K57" i="18"/>
  <c r="O56" i="18"/>
  <c r="P56" i="18" s="1"/>
  <c r="N56" i="18"/>
  <c r="K56" i="18"/>
  <c r="L56" i="18" s="1"/>
  <c r="K55" i="18"/>
  <c r="L55" i="18" s="1"/>
  <c r="N55" i="18" s="1"/>
  <c r="O55" i="18" s="1"/>
  <c r="P55" i="18" s="1"/>
  <c r="K54" i="18"/>
  <c r="L54" i="18" s="1"/>
  <c r="N54" i="18" s="1"/>
  <c r="O54" i="18" s="1"/>
  <c r="P54" i="18" s="1"/>
  <c r="L53" i="18"/>
  <c r="N53" i="18" s="1"/>
  <c r="O53" i="18" s="1"/>
  <c r="P53" i="18" s="1"/>
  <c r="K53" i="18"/>
  <c r="O52" i="18"/>
  <c r="P52" i="18" s="1"/>
  <c r="N52" i="18"/>
  <c r="K52" i="18"/>
  <c r="L52" i="18" s="1"/>
  <c r="K51" i="18"/>
  <c r="L51" i="18" s="1"/>
  <c r="N51" i="18" s="1"/>
  <c r="O51" i="18" s="1"/>
  <c r="P51" i="18" s="1"/>
  <c r="K50" i="18"/>
  <c r="L50" i="18" s="1"/>
  <c r="N50" i="18" s="1"/>
  <c r="O50" i="18" s="1"/>
  <c r="P50" i="18" s="1"/>
  <c r="N49" i="18"/>
  <c r="O49" i="18" s="1"/>
  <c r="P49" i="18" s="1"/>
  <c r="L49" i="18"/>
  <c r="K49" i="18"/>
  <c r="N48" i="18"/>
  <c r="O48" i="18" s="1"/>
  <c r="P48" i="18" s="1"/>
  <c r="L48" i="18"/>
  <c r="K48" i="18"/>
  <c r="O47" i="18"/>
  <c r="P47" i="18" s="1"/>
  <c r="K47" i="18"/>
  <c r="L47" i="18" s="1"/>
  <c r="N47" i="18" s="1"/>
  <c r="P46" i="18"/>
  <c r="N46" i="18"/>
  <c r="O46" i="18" s="1"/>
  <c r="L46" i="18"/>
  <c r="K46" i="18"/>
  <c r="L45" i="18"/>
  <c r="N45" i="18" s="1"/>
  <c r="O45" i="18" s="1"/>
  <c r="P45" i="18" s="1"/>
  <c r="K45" i="18"/>
  <c r="K44" i="18"/>
  <c r="L44" i="18" s="1"/>
  <c r="N44" i="18" s="1"/>
  <c r="O44" i="18" s="1"/>
  <c r="P44" i="18" s="1"/>
  <c r="O43" i="18"/>
  <c r="P43" i="18" s="1"/>
  <c r="N43" i="18"/>
  <c r="K43" i="18"/>
  <c r="L43" i="18" s="1"/>
  <c r="K42" i="18"/>
  <c r="L42" i="18" s="1"/>
  <c r="N42" i="18" s="1"/>
  <c r="O42" i="18" s="1"/>
  <c r="P42" i="18" s="1"/>
  <c r="K41" i="18"/>
  <c r="L41" i="18" s="1"/>
  <c r="N41" i="18" s="1"/>
  <c r="O41" i="18" s="1"/>
  <c r="P41" i="18" s="1"/>
  <c r="L40" i="18"/>
  <c r="N40" i="18" s="1"/>
  <c r="O40" i="18" s="1"/>
  <c r="P40" i="18" s="1"/>
  <c r="K40" i="18"/>
  <c r="K39" i="18"/>
  <c r="L39" i="18" s="1"/>
  <c r="N39" i="18" s="1"/>
  <c r="O39" i="18" s="1"/>
  <c r="P39" i="18" s="1"/>
  <c r="K38" i="18"/>
  <c r="L38" i="18" s="1"/>
  <c r="N38" i="18" s="1"/>
  <c r="O38" i="18" s="1"/>
  <c r="P38" i="18" s="1"/>
  <c r="N37" i="18"/>
  <c r="O37" i="18" s="1"/>
  <c r="P37" i="18" s="1"/>
  <c r="L37" i="18"/>
  <c r="K37" i="18"/>
  <c r="L36" i="18"/>
  <c r="N36" i="18" s="1"/>
  <c r="O36" i="18" s="1"/>
  <c r="P36" i="18" s="1"/>
  <c r="K36" i="18"/>
  <c r="K35" i="18"/>
  <c r="L35" i="18" s="1"/>
  <c r="N35" i="18" s="1"/>
  <c r="O35" i="18" s="1"/>
  <c r="P35" i="18" s="1"/>
  <c r="K34" i="18"/>
  <c r="L34" i="18" s="1"/>
  <c r="N34" i="18" s="1"/>
  <c r="O34" i="18" s="1"/>
  <c r="P34" i="18" s="1"/>
  <c r="K33" i="18"/>
  <c r="L33" i="18" s="1"/>
  <c r="N33" i="18" s="1"/>
  <c r="O33" i="18" s="1"/>
  <c r="P33" i="18" s="1"/>
  <c r="O32" i="18"/>
  <c r="P32" i="18" s="1"/>
  <c r="N32" i="18"/>
  <c r="L32" i="18"/>
  <c r="K32" i="18"/>
  <c r="K31" i="18"/>
  <c r="L31" i="18" s="1"/>
  <c r="N31" i="18" s="1"/>
  <c r="O31" i="18" s="1"/>
  <c r="P31" i="18" s="1"/>
  <c r="L30" i="18"/>
  <c r="N30" i="18" s="1"/>
  <c r="O30" i="18" s="1"/>
  <c r="P30" i="18" s="1"/>
  <c r="K30" i="18"/>
  <c r="K29" i="18"/>
  <c r="L29" i="18" s="1"/>
  <c r="N29" i="18" s="1"/>
  <c r="O29" i="18" s="1"/>
  <c r="P29" i="18" s="1"/>
  <c r="L28" i="18"/>
  <c r="N28" i="18" s="1"/>
  <c r="O28" i="18" s="1"/>
  <c r="P28" i="18" s="1"/>
  <c r="K28" i="18"/>
  <c r="P27" i="18"/>
  <c r="O27" i="18"/>
  <c r="N27" i="18"/>
  <c r="L27" i="18"/>
  <c r="K27" i="18"/>
  <c r="K26" i="18"/>
  <c r="L26" i="18" s="1"/>
  <c r="N26" i="18" s="1"/>
  <c r="O26" i="18" s="1"/>
  <c r="P26" i="18" s="1"/>
  <c r="N25" i="18"/>
  <c r="O25" i="18" s="1"/>
  <c r="P25" i="18" s="1"/>
  <c r="L25" i="18"/>
  <c r="K25" i="18"/>
  <c r="L24" i="18"/>
  <c r="N24" i="18" s="1"/>
  <c r="O24" i="18" s="1"/>
  <c r="P24" i="18" s="1"/>
  <c r="K24" i="18"/>
  <c r="K23" i="18"/>
  <c r="L23" i="18" s="1"/>
  <c r="N23" i="18" s="1"/>
  <c r="O23" i="18" s="1"/>
  <c r="P23" i="18" s="1"/>
  <c r="K22" i="18"/>
  <c r="L22" i="18" s="1"/>
  <c r="N22" i="18" s="1"/>
  <c r="O22" i="18" s="1"/>
  <c r="P22" i="18" s="1"/>
  <c r="K21" i="18"/>
  <c r="L21" i="18" s="1"/>
  <c r="N21" i="18" s="1"/>
  <c r="O21" i="18" s="1"/>
  <c r="P21" i="18" s="1"/>
  <c r="O20" i="18"/>
  <c r="P20" i="18" s="1"/>
  <c r="N20" i="18"/>
  <c r="L20" i="18"/>
  <c r="K20" i="18"/>
  <c r="K19" i="18"/>
  <c r="L19" i="18" s="1"/>
  <c r="N19" i="18" s="1"/>
  <c r="O19" i="18" s="1"/>
  <c r="P19" i="18" s="1"/>
  <c r="L18" i="18"/>
  <c r="N18" i="18" s="1"/>
  <c r="O18" i="18" s="1"/>
  <c r="P18" i="18" s="1"/>
  <c r="K18" i="18"/>
  <c r="K17" i="18"/>
  <c r="L17" i="18" s="1"/>
  <c r="N17" i="18" s="1"/>
  <c r="O17" i="18" s="1"/>
  <c r="P17" i="18" s="1"/>
  <c r="L16" i="18"/>
  <c r="N16" i="18" s="1"/>
  <c r="O16" i="18" s="1"/>
  <c r="P16" i="18" s="1"/>
  <c r="K16" i="18"/>
  <c r="P15" i="18"/>
  <c r="O15" i="18"/>
  <c r="N15" i="18"/>
  <c r="L15" i="18"/>
  <c r="K15" i="18"/>
  <c r="K14" i="18"/>
  <c r="L14" i="18" s="1"/>
  <c r="N14" i="18" s="1"/>
  <c r="O14" i="18" s="1"/>
  <c r="P14" i="18" s="1"/>
  <c r="N13" i="18"/>
  <c r="O13" i="18" s="1"/>
  <c r="P13" i="18" s="1"/>
  <c r="L13" i="18"/>
  <c r="K13" i="18"/>
  <c r="L12" i="18"/>
  <c r="N12" i="18" s="1"/>
  <c r="O12" i="18" s="1"/>
  <c r="P12" i="18" s="1"/>
  <c r="K12" i="18"/>
  <c r="K11" i="18"/>
  <c r="L11" i="18" s="1"/>
  <c r="N11" i="18" s="1"/>
  <c r="O11" i="18" s="1"/>
  <c r="P11" i="18" s="1"/>
  <c r="K10" i="18"/>
  <c r="L10" i="18" s="1"/>
  <c r="N10" i="18" s="1"/>
  <c r="O10" i="18" s="1"/>
  <c r="P10" i="18" s="1"/>
  <c r="K9" i="18"/>
  <c r="L9" i="18" s="1"/>
  <c r="N9" i="18" s="1"/>
  <c r="O9" i="18" s="1"/>
  <c r="P9" i="18" s="1"/>
  <c r="O8" i="18"/>
  <c r="P8" i="18" s="1"/>
  <c r="N8" i="18"/>
  <c r="L8" i="18"/>
  <c r="K8" i="18"/>
  <c r="K7" i="18"/>
  <c r="L7" i="18" s="1"/>
  <c r="N7" i="18" s="1"/>
  <c r="O7" i="18" s="1"/>
  <c r="P7" i="18" s="1"/>
  <c r="L6" i="18"/>
  <c r="N6" i="18" s="1"/>
  <c r="O6" i="18" s="1"/>
  <c r="P6" i="18" s="1"/>
  <c r="K6" i="18"/>
  <c r="K5" i="18"/>
  <c r="L5" i="18" s="1"/>
  <c r="N5" i="18" s="1"/>
  <c r="O5" i="18" s="1"/>
  <c r="P5" i="18" s="1"/>
  <c r="L4" i="18"/>
  <c r="N4" i="18" s="1"/>
  <c r="O4" i="18" s="1"/>
  <c r="P4" i="18" s="1"/>
  <c r="K4" i="18"/>
  <c r="P3" i="18"/>
  <c r="O3" i="18"/>
  <c r="N3" i="18"/>
  <c r="L3" i="18"/>
  <c r="K3" i="18"/>
  <c r="K2" i="18"/>
  <c r="L2" i="18" s="1"/>
  <c r="N2" i="18" s="1"/>
  <c r="O2" i="18" s="1"/>
  <c r="P2" i="18" s="1"/>
  <c r="N1" i="18"/>
  <c r="O1" i="18" s="1"/>
  <c r="P1" i="18" s="1"/>
  <c r="L1" i="18"/>
  <c r="K1" i="18"/>
  <c r="K334" i="17"/>
  <c r="L334" i="17" s="1"/>
  <c r="N334" i="17" s="1"/>
  <c r="O334" i="17" s="1"/>
  <c r="P334" i="17" s="1"/>
  <c r="K333" i="17"/>
  <c r="L333" i="17" s="1"/>
  <c r="N333" i="17" s="1"/>
  <c r="O333" i="17" s="1"/>
  <c r="P333" i="17" s="1"/>
  <c r="K332" i="17"/>
  <c r="L332" i="17" s="1"/>
  <c r="N332" i="17" s="1"/>
  <c r="O332" i="17" s="1"/>
  <c r="P332" i="17" s="1"/>
  <c r="L331" i="17"/>
  <c r="N331" i="17" s="1"/>
  <c r="O331" i="17" s="1"/>
  <c r="P331" i="17" s="1"/>
  <c r="K331" i="17"/>
  <c r="L330" i="17"/>
  <c r="N330" i="17" s="1"/>
  <c r="O330" i="17" s="1"/>
  <c r="P330" i="17" s="1"/>
  <c r="K330" i="17"/>
  <c r="L329" i="17"/>
  <c r="N329" i="17" s="1"/>
  <c r="O329" i="17" s="1"/>
  <c r="P329" i="17" s="1"/>
  <c r="K329" i="17"/>
  <c r="L328" i="17"/>
  <c r="N328" i="17" s="1"/>
  <c r="O328" i="17" s="1"/>
  <c r="P328" i="17" s="1"/>
  <c r="K328" i="17"/>
  <c r="L327" i="17"/>
  <c r="N327" i="17" s="1"/>
  <c r="O327" i="17" s="1"/>
  <c r="P327" i="17" s="1"/>
  <c r="K327" i="17"/>
  <c r="N326" i="17"/>
  <c r="O326" i="17" s="1"/>
  <c r="P326" i="17" s="1"/>
  <c r="L326" i="17"/>
  <c r="K326" i="17"/>
  <c r="N325" i="17"/>
  <c r="O325" i="17" s="1"/>
  <c r="P325" i="17" s="1"/>
  <c r="K325" i="17"/>
  <c r="L325" i="17" s="1"/>
  <c r="K324" i="17"/>
  <c r="L324" i="17" s="1"/>
  <c r="N324" i="17" s="1"/>
  <c r="O324" i="17" s="1"/>
  <c r="P324" i="17" s="1"/>
  <c r="K323" i="17"/>
  <c r="L323" i="17" s="1"/>
  <c r="N323" i="17" s="1"/>
  <c r="O323" i="17" s="1"/>
  <c r="P323" i="17" s="1"/>
  <c r="K322" i="17"/>
  <c r="L322" i="17" s="1"/>
  <c r="N322" i="17" s="1"/>
  <c r="O322" i="17" s="1"/>
  <c r="P322" i="17" s="1"/>
  <c r="K321" i="17"/>
  <c r="L321" i="17" s="1"/>
  <c r="N321" i="17" s="1"/>
  <c r="O321" i="17" s="1"/>
  <c r="P321" i="17" s="1"/>
  <c r="K320" i="17"/>
  <c r="L320" i="17" s="1"/>
  <c r="N320" i="17" s="1"/>
  <c r="O320" i="17" s="1"/>
  <c r="P320" i="17" s="1"/>
  <c r="L319" i="17"/>
  <c r="N319" i="17" s="1"/>
  <c r="O319" i="17" s="1"/>
  <c r="P319" i="17" s="1"/>
  <c r="K319" i="17"/>
  <c r="N318" i="17"/>
  <c r="O318" i="17" s="1"/>
  <c r="P318" i="17" s="1"/>
  <c r="L318" i="17"/>
  <c r="K318" i="17"/>
  <c r="L317" i="17"/>
  <c r="N317" i="17" s="1"/>
  <c r="O317" i="17" s="1"/>
  <c r="P317" i="17" s="1"/>
  <c r="K317" i="17"/>
  <c r="L316" i="17"/>
  <c r="N316" i="17" s="1"/>
  <c r="O316" i="17" s="1"/>
  <c r="P316" i="17" s="1"/>
  <c r="K316" i="17"/>
  <c r="L315" i="17"/>
  <c r="N315" i="17" s="1"/>
  <c r="O315" i="17" s="1"/>
  <c r="P315" i="17" s="1"/>
  <c r="K315" i="17"/>
  <c r="N314" i="17"/>
  <c r="O314" i="17" s="1"/>
  <c r="P314" i="17" s="1"/>
  <c r="L314" i="17"/>
  <c r="K314" i="17"/>
  <c r="K313" i="17"/>
  <c r="L313" i="17" s="1"/>
  <c r="N313" i="17" s="1"/>
  <c r="O313" i="17" s="1"/>
  <c r="P313" i="17" s="1"/>
  <c r="K312" i="17"/>
  <c r="L312" i="17" s="1"/>
  <c r="N312" i="17" s="1"/>
  <c r="O312" i="17" s="1"/>
  <c r="P312" i="17" s="1"/>
  <c r="K311" i="17"/>
  <c r="L311" i="17" s="1"/>
  <c r="N311" i="17" s="1"/>
  <c r="O311" i="17" s="1"/>
  <c r="P311" i="17" s="1"/>
  <c r="K310" i="17"/>
  <c r="L310" i="17" s="1"/>
  <c r="N310" i="17" s="1"/>
  <c r="O310" i="17" s="1"/>
  <c r="P310" i="17" s="1"/>
  <c r="K309" i="17"/>
  <c r="L309" i="17" s="1"/>
  <c r="N309" i="17" s="1"/>
  <c r="O309" i="17" s="1"/>
  <c r="P309" i="17" s="1"/>
  <c r="O308" i="17"/>
  <c r="P308" i="17" s="1"/>
  <c r="K308" i="17"/>
  <c r="L308" i="17" s="1"/>
  <c r="N308" i="17" s="1"/>
  <c r="L307" i="17"/>
  <c r="N307" i="17" s="1"/>
  <c r="O307" i="17" s="1"/>
  <c r="P307" i="17" s="1"/>
  <c r="K307" i="17"/>
  <c r="N306" i="17"/>
  <c r="O306" i="17" s="1"/>
  <c r="P306" i="17" s="1"/>
  <c r="L306" i="17"/>
  <c r="K306" i="17"/>
  <c r="L305" i="17"/>
  <c r="N305" i="17" s="1"/>
  <c r="O305" i="17" s="1"/>
  <c r="P305" i="17" s="1"/>
  <c r="K305" i="17"/>
  <c r="L304" i="17"/>
  <c r="N304" i="17" s="1"/>
  <c r="O304" i="17" s="1"/>
  <c r="P304" i="17" s="1"/>
  <c r="K304" i="17"/>
  <c r="P303" i="17"/>
  <c r="L303" i="17"/>
  <c r="N303" i="17" s="1"/>
  <c r="O303" i="17" s="1"/>
  <c r="K303" i="17"/>
  <c r="N302" i="17"/>
  <c r="O302" i="17" s="1"/>
  <c r="P302" i="17" s="1"/>
  <c r="L302" i="17"/>
  <c r="K302" i="17"/>
  <c r="K301" i="17"/>
  <c r="L301" i="17" s="1"/>
  <c r="N301" i="17" s="1"/>
  <c r="O301" i="17" s="1"/>
  <c r="P301" i="17" s="1"/>
  <c r="K300" i="17"/>
  <c r="L300" i="17" s="1"/>
  <c r="N300" i="17" s="1"/>
  <c r="O300" i="17" s="1"/>
  <c r="P300" i="17" s="1"/>
  <c r="L299" i="17"/>
  <c r="N299" i="17" s="1"/>
  <c r="O299" i="17" s="1"/>
  <c r="P299" i="17" s="1"/>
  <c r="K299" i="17"/>
  <c r="K298" i="17"/>
  <c r="L298" i="17" s="1"/>
  <c r="N298" i="17" s="1"/>
  <c r="O298" i="17" s="1"/>
  <c r="P298" i="17" s="1"/>
  <c r="K297" i="17"/>
  <c r="L297" i="17" s="1"/>
  <c r="N297" i="17" s="1"/>
  <c r="O297" i="17" s="1"/>
  <c r="P297" i="17" s="1"/>
  <c r="O296" i="17"/>
  <c r="P296" i="17" s="1"/>
  <c r="K296" i="17"/>
  <c r="L296" i="17" s="1"/>
  <c r="N296" i="17" s="1"/>
  <c r="L295" i="17"/>
  <c r="N295" i="17" s="1"/>
  <c r="O295" i="17" s="1"/>
  <c r="P295" i="17" s="1"/>
  <c r="K295" i="17"/>
  <c r="N294" i="17"/>
  <c r="O294" i="17" s="1"/>
  <c r="P294" i="17" s="1"/>
  <c r="L294" i="17"/>
  <c r="K294" i="17"/>
  <c r="L293" i="17"/>
  <c r="N293" i="17" s="1"/>
  <c r="O293" i="17" s="1"/>
  <c r="P293" i="17" s="1"/>
  <c r="K293" i="17"/>
  <c r="K292" i="17"/>
  <c r="L292" i="17" s="1"/>
  <c r="N292" i="17" s="1"/>
  <c r="O292" i="17" s="1"/>
  <c r="P292" i="17" s="1"/>
  <c r="P291" i="17"/>
  <c r="L291" i="17"/>
  <c r="N291" i="17" s="1"/>
  <c r="O291" i="17" s="1"/>
  <c r="K291" i="17"/>
  <c r="N290" i="17"/>
  <c r="O290" i="17" s="1"/>
  <c r="P290" i="17" s="1"/>
  <c r="L290" i="17"/>
  <c r="K290" i="17"/>
  <c r="O289" i="17"/>
  <c r="P289" i="17" s="1"/>
  <c r="N289" i="17"/>
  <c r="K289" i="17"/>
  <c r="L289" i="17" s="1"/>
  <c r="K288" i="17"/>
  <c r="L288" i="17" s="1"/>
  <c r="N288" i="17" s="1"/>
  <c r="O288" i="17" s="1"/>
  <c r="P288" i="17" s="1"/>
  <c r="L287" i="17"/>
  <c r="N287" i="17" s="1"/>
  <c r="O287" i="17" s="1"/>
  <c r="P287" i="17" s="1"/>
  <c r="K287" i="17"/>
  <c r="K286" i="17"/>
  <c r="L286" i="17" s="1"/>
  <c r="N286" i="17" s="1"/>
  <c r="O286" i="17" s="1"/>
  <c r="P286" i="17" s="1"/>
  <c r="K285" i="17"/>
  <c r="L285" i="17" s="1"/>
  <c r="N285" i="17" s="1"/>
  <c r="O285" i="17" s="1"/>
  <c r="P285" i="17" s="1"/>
  <c r="O284" i="17"/>
  <c r="P284" i="17" s="1"/>
  <c r="K284" i="17"/>
  <c r="L284" i="17" s="1"/>
  <c r="N284" i="17" s="1"/>
  <c r="L283" i="17"/>
  <c r="N283" i="17" s="1"/>
  <c r="O283" i="17" s="1"/>
  <c r="P283" i="17" s="1"/>
  <c r="K283" i="17"/>
  <c r="N282" i="17"/>
  <c r="O282" i="17" s="1"/>
  <c r="P282" i="17" s="1"/>
  <c r="L282" i="17"/>
  <c r="K282" i="17"/>
  <c r="L281" i="17"/>
  <c r="N281" i="17" s="1"/>
  <c r="O281" i="17" s="1"/>
  <c r="P281" i="17" s="1"/>
  <c r="K281" i="17"/>
  <c r="K280" i="17"/>
  <c r="L280" i="17" s="1"/>
  <c r="N280" i="17" s="1"/>
  <c r="O280" i="17" s="1"/>
  <c r="P280" i="17" s="1"/>
  <c r="P279" i="17"/>
  <c r="L279" i="17"/>
  <c r="N279" i="17" s="1"/>
  <c r="O279" i="17" s="1"/>
  <c r="K279" i="17"/>
  <c r="N278" i="17"/>
  <c r="O278" i="17" s="1"/>
  <c r="P278" i="17" s="1"/>
  <c r="L278" i="17"/>
  <c r="K278" i="17"/>
  <c r="N277" i="17"/>
  <c r="O277" i="17" s="1"/>
  <c r="P277" i="17" s="1"/>
  <c r="K277" i="17"/>
  <c r="L277" i="17" s="1"/>
  <c r="K276" i="17"/>
  <c r="L276" i="17" s="1"/>
  <c r="N276" i="17" s="1"/>
  <c r="O276" i="17" s="1"/>
  <c r="P276" i="17" s="1"/>
  <c r="L275" i="17"/>
  <c r="N275" i="17" s="1"/>
  <c r="O275" i="17" s="1"/>
  <c r="P275" i="17" s="1"/>
  <c r="K275" i="17"/>
  <c r="K274" i="17"/>
  <c r="L274" i="17" s="1"/>
  <c r="N274" i="17" s="1"/>
  <c r="O274" i="17" s="1"/>
  <c r="P274" i="17" s="1"/>
  <c r="O273" i="17"/>
  <c r="P273" i="17" s="1"/>
  <c r="K273" i="17"/>
  <c r="L273" i="17" s="1"/>
  <c r="N273" i="17" s="1"/>
  <c r="K272" i="17"/>
  <c r="L272" i="17" s="1"/>
  <c r="N272" i="17" s="1"/>
  <c r="O272" i="17" s="1"/>
  <c r="P272" i="17" s="1"/>
  <c r="L271" i="17"/>
  <c r="N271" i="17" s="1"/>
  <c r="O271" i="17" s="1"/>
  <c r="P271" i="17" s="1"/>
  <c r="K271" i="17"/>
  <c r="L270" i="17"/>
  <c r="N270" i="17" s="1"/>
  <c r="O270" i="17" s="1"/>
  <c r="P270" i="17" s="1"/>
  <c r="K270" i="17"/>
  <c r="L269" i="17"/>
  <c r="N269" i="17" s="1"/>
  <c r="O269" i="17" s="1"/>
  <c r="P269" i="17" s="1"/>
  <c r="K269" i="17"/>
  <c r="K268" i="17"/>
  <c r="L268" i="17" s="1"/>
  <c r="N268" i="17" s="1"/>
  <c r="O268" i="17" s="1"/>
  <c r="P268" i="17" s="1"/>
  <c r="L267" i="17"/>
  <c r="N267" i="17" s="1"/>
  <c r="O267" i="17" s="1"/>
  <c r="P267" i="17" s="1"/>
  <c r="K267" i="17"/>
  <c r="N266" i="17"/>
  <c r="O266" i="17" s="1"/>
  <c r="P266" i="17" s="1"/>
  <c r="L266" i="17"/>
  <c r="K266" i="17"/>
  <c r="O265" i="17"/>
  <c r="P265" i="17" s="1"/>
  <c r="N265" i="17"/>
  <c r="K265" i="17"/>
  <c r="L265" i="17" s="1"/>
  <c r="K264" i="17"/>
  <c r="L264" i="17" s="1"/>
  <c r="N264" i="17" s="1"/>
  <c r="O264" i="17" s="1"/>
  <c r="P264" i="17" s="1"/>
  <c r="K263" i="17"/>
  <c r="L263" i="17" s="1"/>
  <c r="N263" i="17" s="1"/>
  <c r="O263" i="17" s="1"/>
  <c r="P263" i="17" s="1"/>
  <c r="K262" i="17"/>
  <c r="L262" i="17" s="1"/>
  <c r="N262" i="17" s="1"/>
  <c r="O262" i="17" s="1"/>
  <c r="P262" i="17" s="1"/>
  <c r="K261" i="17"/>
  <c r="L261" i="17" s="1"/>
  <c r="N261" i="17" s="1"/>
  <c r="O261" i="17" s="1"/>
  <c r="P261" i="17" s="1"/>
  <c r="K260" i="17"/>
  <c r="L260" i="17" s="1"/>
  <c r="N260" i="17" s="1"/>
  <c r="O260" i="17" s="1"/>
  <c r="P260" i="17" s="1"/>
  <c r="L259" i="17"/>
  <c r="N259" i="17" s="1"/>
  <c r="O259" i="17" s="1"/>
  <c r="P259" i="17" s="1"/>
  <c r="K259" i="17"/>
  <c r="L258" i="17"/>
  <c r="N258" i="17" s="1"/>
  <c r="O258" i="17" s="1"/>
  <c r="P258" i="17" s="1"/>
  <c r="K258" i="17"/>
  <c r="L257" i="17"/>
  <c r="N257" i="17" s="1"/>
  <c r="O257" i="17" s="1"/>
  <c r="P257" i="17" s="1"/>
  <c r="K257" i="17"/>
  <c r="L256" i="17"/>
  <c r="N256" i="17" s="1"/>
  <c r="O256" i="17" s="1"/>
  <c r="P256" i="17" s="1"/>
  <c r="K256" i="17"/>
  <c r="P255" i="17"/>
  <c r="L255" i="17"/>
  <c r="N255" i="17" s="1"/>
  <c r="O255" i="17" s="1"/>
  <c r="K255" i="17"/>
  <c r="N254" i="17"/>
  <c r="O254" i="17" s="1"/>
  <c r="P254" i="17" s="1"/>
  <c r="L254" i="17"/>
  <c r="K254" i="17"/>
  <c r="K253" i="17"/>
  <c r="L253" i="17" s="1"/>
  <c r="N253" i="17" s="1"/>
  <c r="O253" i="17" s="1"/>
  <c r="P253" i="17" s="1"/>
  <c r="K252" i="17"/>
  <c r="L252" i="17" s="1"/>
  <c r="N252" i="17" s="1"/>
  <c r="O252" i="17" s="1"/>
  <c r="P252" i="17" s="1"/>
  <c r="L251" i="17"/>
  <c r="N251" i="17" s="1"/>
  <c r="O251" i="17" s="1"/>
  <c r="P251" i="17" s="1"/>
  <c r="K251" i="17"/>
  <c r="K250" i="17"/>
  <c r="L250" i="17" s="1"/>
  <c r="N250" i="17" s="1"/>
  <c r="O250" i="17" s="1"/>
  <c r="P250" i="17" s="1"/>
  <c r="O249" i="17"/>
  <c r="P249" i="17" s="1"/>
  <c r="K249" i="17"/>
  <c r="L249" i="17" s="1"/>
  <c r="N249" i="17" s="1"/>
  <c r="O248" i="17"/>
  <c r="P248" i="17" s="1"/>
  <c r="K248" i="17"/>
  <c r="L248" i="17" s="1"/>
  <c r="N248" i="17" s="1"/>
  <c r="L247" i="17"/>
  <c r="N247" i="17" s="1"/>
  <c r="O247" i="17" s="1"/>
  <c r="P247" i="17" s="1"/>
  <c r="K247" i="17"/>
  <c r="L246" i="17"/>
  <c r="N246" i="17" s="1"/>
  <c r="O246" i="17" s="1"/>
  <c r="P246" i="17" s="1"/>
  <c r="K246" i="17"/>
  <c r="L245" i="17"/>
  <c r="N245" i="17" s="1"/>
  <c r="O245" i="17" s="1"/>
  <c r="P245" i="17" s="1"/>
  <c r="K245" i="17"/>
  <c r="K244" i="17"/>
  <c r="L244" i="17" s="1"/>
  <c r="N244" i="17" s="1"/>
  <c r="O244" i="17" s="1"/>
  <c r="P244" i="17" s="1"/>
  <c r="L243" i="17"/>
  <c r="N243" i="17" s="1"/>
  <c r="O243" i="17" s="1"/>
  <c r="P243" i="17" s="1"/>
  <c r="K243" i="17"/>
  <c r="N242" i="17"/>
  <c r="O242" i="17" s="1"/>
  <c r="P242" i="17" s="1"/>
  <c r="L242" i="17"/>
  <c r="K242" i="17"/>
  <c r="N241" i="17"/>
  <c r="O241" i="17" s="1"/>
  <c r="P241" i="17" s="1"/>
  <c r="K241" i="17"/>
  <c r="L241" i="17" s="1"/>
  <c r="K240" i="17"/>
  <c r="L240" i="17" s="1"/>
  <c r="N240" i="17" s="1"/>
  <c r="O240" i="17" s="1"/>
  <c r="P240" i="17" s="1"/>
  <c r="K239" i="17"/>
  <c r="L239" i="17" s="1"/>
  <c r="N239" i="17" s="1"/>
  <c r="O239" i="17" s="1"/>
  <c r="P239" i="17" s="1"/>
  <c r="K238" i="17"/>
  <c r="L238" i="17" s="1"/>
  <c r="N238" i="17" s="1"/>
  <c r="O238" i="17" s="1"/>
  <c r="P238" i="17" s="1"/>
  <c r="O237" i="17"/>
  <c r="P237" i="17" s="1"/>
  <c r="K237" i="17"/>
  <c r="L237" i="17" s="1"/>
  <c r="N237" i="17" s="1"/>
  <c r="P236" i="17"/>
  <c r="O236" i="17"/>
  <c r="K236" i="17"/>
  <c r="L236" i="17" s="1"/>
  <c r="N236" i="17" s="1"/>
  <c r="L235" i="17"/>
  <c r="N235" i="17" s="1"/>
  <c r="O235" i="17" s="1"/>
  <c r="P235" i="17" s="1"/>
  <c r="K235" i="17"/>
  <c r="N234" i="17"/>
  <c r="O234" i="17" s="1"/>
  <c r="P234" i="17" s="1"/>
  <c r="L234" i="17"/>
  <c r="K234" i="17"/>
  <c r="L233" i="17"/>
  <c r="N233" i="17" s="1"/>
  <c r="O233" i="17" s="1"/>
  <c r="P233" i="17" s="1"/>
  <c r="K233" i="17"/>
  <c r="L232" i="17"/>
  <c r="N232" i="17" s="1"/>
  <c r="O232" i="17" s="1"/>
  <c r="P232" i="17" s="1"/>
  <c r="K232" i="17"/>
  <c r="L231" i="17"/>
  <c r="N231" i="17" s="1"/>
  <c r="O231" i="17" s="1"/>
  <c r="P231" i="17" s="1"/>
  <c r="K231" i="17"/>
  <c r="N230" i="17"/>
  <c r="O230" i="17" s="1"/>
  <c r="P230" i="17" s="1"/>
  <c r="L230" i="17"/>
  <c r="K230" i="17"/>
  <c r="N229" i="17"/>
  <c r="O229" i="17" s="1"/>
  <c r="P229" i="17" s="1"/>
  <c r="K229" i="17"/>
  <c r="L229" i="17" s="1"/>
  <c r="K228" i="17"/>
  <c r="L228" i="17" s="1"/>
  <c r="N228" i="17" s="1"/>
  <c r="O228" i="17" s="1"/>
  <c r="P228" i="17" s="1"/>
  <c r="K227" i="17"/>
  <c r="L227" i="17" s="1"/>
  <c r="N227" i="17" s="1"/>
  <c r="O227" i="17" s="1"/>
  <c r="P227" i="17" s="1"/>
  <c r="K226" i="17"/>
  <c r="L226" i="17" s="1"/>
  <c r="N226" i="17" s="1"/>
  <c r="O226" i="17" s="1"/>
  <c r="P226" i="17" s="1"/>
  <c r="K225" i="17"/>
  <c r="L225" i="17" s="1"/>
  <c r="N225" i="17" s="1"/>
  <c r="O225" i="17" s="1"/>
  <c r="P225" i="17" s="1"/>
  <c r="K224" i="17"/>
  <c r="L224" i="17" s="1"/>
  <c r="N224" i="17" s="1"/>
  <c r="O224" i="17" s="1"/>
  <c r="P224" i="17" s="1"/>
  <c r="L223" i="17"/>
  <c r="N223" i="17" s="1"/>
  <c r="O223" i="17" s="1"/>
  <c r="P223" i="17" s="1"/>
  <c r="K223" i="17"/>
  <c r="O222" i="17"/>
  <c r="P222" i="17" s="1"/>
  <c r="N222" i="17"/>
  <c r="L222" i="17"/>
  <c r="K222" i="17"/>
  <c r="L221" i="17"/>
  <c r="N221" i="17" s="1"/>
  <c r="O221" i="17" s="1"/>
  <c r="P221" i="17" s="1"/>
  <c r="K221" i="17"/>
  <c r="K220" i="17"/>
  <c r="L220" i="17" s="1"/>
  <c r="N220" i="17" s="1"/>
  <c r="O220" i="17" s="1"/>
  <c r="P220" i="17" s="1"/>
  <c r="L219" i="17"/>
  <c r="N219" i="17" s="1"/>
  <c r="O219" i="17" s="1"/>
  <c r="P219" i="17" s="1"/>
  <c r="K219" i="17"/>
  <c r="N218" i="17"/>
  <c r="O218" i="17" s="1"/>
  <c r="P218" i="17" s="1"/>
  <c r="L218" i="17"/>
  <c r="K218" i="17"/>
  <c r="K217" i="17"/>
  <c r="L217" i="17" s="1"/>
  <c r="N217" i="17" s="1"/>
  <c r="O217" i="17" s="1"/>
  <c r="P217" i="17" s="1"/>
  <c r="K216" i="17"/>
  <c r="L216" i="17" s="1"/>
  <c r="N216" i="17" s="1"/>
  <c r="O216" i="17" s="1"/>
  <c r="P216" i="17" s="1"/>
  <c r="K215" i="17"/>
  <c r="L215" i="17" s="1"/>
  <c r="N215" i="17" s="1"/>
  <c r="O215" i="17" s="1"/>
  <c r="P215" i="17" s="1"/>
  <c r="K214" i="17"/>
  <c r="L214" i="17" s="1"/>
  <c r="N214" i="17" s="1"/>
  <c r="O214" i="17" s="1"/>
  <c r="P214" i="17" s="1"/>
  <c r="O213" i="17"/>
  <c r="P213" i="17" s="1"/>
  <c r="K213" i="17"/>
  <c r="L213" i="17" s="1"/>
  <c r="N213" i="17" s="1"/>
  <c r="O212" i="17"/>
  <c r="P212" i="17" s="1"/>
  <c r="K212" i="17"/>
  <c r="L212" i="17" s="1"/>
  <c r="N212" i="17" s="1"/>
  <c r="L211" i="17"/>
  <c r="N211" i="17" s="1"/>
  <c r="O211" i="17" s="1"/>
  <c r="P211" i="17" s="1"/>
  <c r="K211" i="17"/>
  <c r="L210" i="17"/>
  <c r="N210" i="17" s="1"/>
  <c r="O210" i="17" s="1"/>
  <c r="P210" i="17" s="1"/>
  <c r="K210" i="17"/>
  <c r="L209" i="17"/>
  <c r="N209" i="17" s="1"/>
  <c r="O209" i="17" s="1"/>
  <c r="P209" i="17" s="1"/>
  <c r="K209" i="17"/>
  <c r="K208" i="17"/>
  <c r="L208" i="17" s="1"/>
  <c r="N208" i="17" s="1"/>
  <c r="O208" i="17" s="1"/>
  <c r="P208" i="17" s="1"/>
  <c r="L207" i="17"/>
  <c r="N207" i="17" s="1"/>
  <c r="O207" i="17" s="1"/>
  <c r="P207" i="17" s="1"/>
  <c r="K207" i="17"/>
  <c r="N206" i="17"/>
  <c r="O206" i="17" s="1"/>
  <c r="P206" i="17" s="1"/>
  <c r="L206" i="17"/>
  <c r="K206" i="17"/>
  <c r="N205" i="17"/>
  <c r="O205" i="17" s="1"/>
  <c r="P205" i="17" s="1"/>
  <c r="K205" i="17"/>
  <c r="L205" i="17" s="1"/>
  <c r="K204" i="17"/>
  <c r="L204" i="17" s="1"/>
  <c r="N204" i="17" s="1"/>
  <c r="O204" i="17" s="1"/>
  <c r="P204" i="17" s="1"/>
  <c r="K203" i="17"/>
  <c r="L203" i="17" s="1"/>
  <c r="N203" i="17" s="1"/>
  <c r="O203" i="17" s="1"/>
  <c r="P203" i="17" s="1"/>
  <c r="K202" i="17"/>
  <c r="L202" i="17" s="1"/>
  <c r="N202" i="17" s="1"/>
  <c r="O202" i="17" s="1"/>
  <c r="P202" i="17" s="1"/>
  <c r="K201" i="17"/>
  <c r="L201" i="17" s="1"/>
  <c r="N201" i="17" s="1"/>
  <c r="O201" i="17" s="1"/>
  <c r="P201" i="17" s="1"/>
  <c r="O200" i="17"/>
  <c r="P200" i="17" s="1"/>
  <c r="K200" i="17"/>
  <c r="L200" i="17" s="1"/>
  <c r="N200" i="17" s="1"/>
  <c r="L199" i="17"/>
  <c r="N199" i="17" s="1"/>
  <c r="O199" i="17" s="1"/>
  <c r="P199" i="17" s="1"/>
  <c r="K199" i="17"/>
  <c r="N198" i="17"/>
  <c r="O198" i="17" s="1"/>
  <c r="P198" i="17" s="1"/>
  <c r="L198" i="17"/>
  <c r="K198" i="17"/>
  <c r="L197" i="17"/>
  <c r="N197" i="17" s="1"/>
  <c r="O197" i="17" s="1"/>
  <c r="P197" i="17" s="1"/>
  <c r="K197" i="17"/>
  <c r="K196" i="17"/>
  <c r="L196" i="17" s="1"/>
  <c r="N196" i="17" s="1"/>
  <c r="O196" i="17" s="1"/>
  <c r="P196" i="17" s="1"/>
  <c r="L195" i="17"/>
  <c r="N195" i="17" s="1"/>
  <c r="O195" i="17" s="1"/>
  <c r="P195" i="17" s="1"/>
  <c r="K195" i="17"/>
  <c r="N194" i="17"/>
  <c r="O194" i="17" s="1"/>
  <c r="P194" i="17" s="1"/>
  <c r="L194" i="17"/>
  <c r="K194" i="17"/>
  <c r="O193" i="17"/>
  <c r="P193" i="17" s="1"/>
  <c r="N193" i="17"/>
  <c r="L193" i="17"/>
  <c r="K193" i="17"/>
  <c r="K192" i="17"/>
  <c r="L192" i="17" s="1"/>
  <c r="N192" i="17" s="1"/>
  <c r="O192" i="17" s="1"/>
  <c r="P192" i="17" s="1"/>
  <c r="L191" i="17"/>
  <c r="N191" i="17" s="1"/>
  <c r="O191" i="17" s="1"/>
  <c r="P191" i="17" s="1"/>
  <c r="K191" i="17"/>
  <c r="K190" i="17"/>
  <c r="L190" i="17" s="1"/>
  <c r="N190" i="17" s="1"/>
  <c r="O190" i="17" s="1"/>
  <c r="P190" i="17" s="1"/>
  <c r="O189" i="17"/>
  <c r="P189" i="17" s="1"/>
  <c r="K189" i="17"/>
  <c r="L189" i="17" s="1"/>
  <c r="N189" i="17" s="1"/>
  <c r="O188" i="17"/>
  <c r="P188" i="17" s="1"/>
  <c r="K188" i="17"/>
  <c r="L188" i="17" s="1"/>
  <c r="N188" i="17" s="1"/>
  <c r="L187" i="17"/>
  <c r="N187" i="17" s="1"/>
  <c r="O187" i="17" s="1"/>
  <c r="P187" i="17" s="1"/>
  <c r="K187" i="17"/>
  <c r="L186" i="17"/>
  <c r="N186" i="17" s="1"/>
  <c r="O186" i="17" s="1"/>
  <c r="P186" i="17" s="1"/>
  <c r="K186" i="17"/>
  <c r="L185" i="17"/>
  <c r="N185" i="17" s="1"/>
  <c r="O185" i="17" s="1"/>
  <c r="P185" i="17" s="1"/>
  <c r="K185" i="17"/>
  <c r="K184" i="17"/>
  <c r="L184" i="17" s="1"/>
  <c r="N184" i="17" s="1"/>
  <c r="O184" i="17" s="1"/>
  <c r="P184" i="17" s="1"/>
  <c r="K183" i="17"/>
  <c r="L183" i="17" s="1"/>
  <c r="N183" i="17" s="1"/>
  <c r="O183" i="17" s="1"/>
  <c r="P183" i="17" s="1"/>
  <c r="N182" i="17"/>
  <c r="O182" i="17" s="1"/>
  <c r="P182" i="17" s="1"/>
  <c r="L182" i="17"/>
  <c r="K182" i="17"/>
  <c r="N181" i="17"/>
  <c r="O181" i="17" s="1"/>
  <c r="P181" i="17" s="1"/>
  <c r="L181" i="17"/>
  <c r="K181" i="17"/>
  <c r="K180" i="17"/>
  <c r="L180" i="17" s="1"/>
  <c r="N180" i="17" s="1"/>
  <c r="O180" i="17" s="1"/>
  <c r="P180" i="17" s="1"/>
  <c r="K179" i="17"/>
  <c r="L179" i="17" s="1"/>
  <c r="N179" i="17" s="1"/>
  <c r="O179" i="17" s="1"/>
  <c r="P179" i="17" s="1"/>
  <c r="L178" i="17"/>
  <c r="N178" i="17" s="1"/>
  <c r="O178" i="17" s="1"/>
  <c r="P178" i="17" s="1"/>
  <c r="K178" i="17"/>
  <c r="K177" i="17"/>
  <c r="L177" i="17" s="1"/>
  <c r="N177" i="17" s="1"/>
  <c r="O177" i="17" s="1"/>
  <c r="P177" i="17" s="1"/>
  <c r="K176" i="17"/>
  <c r="L176" i="17" s="1"/>
  <c r="N176" i="17" s="1"/>
  <c r="O176" i="17" s="1"/>
  <c r="P176" i="17" s="1"/>
  <c r="L175" i="17"/>
  <c r="N175" i="17" s="1"/>
  <c r="O175" i="17" s="1"/>
  <c r="P175" i="17" s="1"/>
  <c r="K175" i="17"/>
  <c r="L174" i="17"/>
  <c r="N174" i="17" s="1"/>
  <c r="O174" i="17" s="1"/>
  <c r="P174" i="17" s="1"/>
  <c r="K174" i="17"/>
  <c r="N173" i="17"/>
  <c r="O173" i="17" s="1"/>
  <c r="P173" i="17" s="1"/>
  <c r="L173" i="17"/>
  <c r="K173" i="17"/>
  <c r="K172" i="17"/>
  <c r="L172" i="17" s="1"/>
  <c r="N172" i="17" s="1"/>
  <c r="O172" i="17" s="1"/>
  <c r="P172" i="17" s="1"/>
  <c r="K171" i="17"/>
  <c r="L171" i="17" s="1"/>
  <c r="N171" i="17" s="1"/>
  <c r="O171" i="17" s="1"/>
  <c r="P171" i="17" s="1"/>
  <c r="N170" i="17"/>
  <c r="O170" i="17" s="1"/>
  <c r="P170" i="17" s="1"/>
  <c r="L170" i="17"/>
  <c r="K170" i="17"/>
  <c r="O169" i="17"/>
  <c r="P169" i="17" s="1"/>
  <c r="N169" i="17"/>
  <c r="L169" i="17"/>
  <c r="K169" i="17"/>
  <c r="K168" i="17"/>
  <c r="L168" i="17" s="1"/>
  <c r="N168" i="17" s="1"/>
  <c r="O168" i="17" s="1"/>
  <c r="P168" i="17" s="1"/>
  <c r="K167" i="17"/>
  <c r="L167" i="17" s="1"/>
  <c r="N167" i="17" s="1"/>
  <c r="O167" i="17" s="1"/>
  <c r="P167" i="17" s="1"/>
  <c r="L166" i="17"/>
  <c r="N166" i="17" s="1"/>
  <c r="O166" i="17" s="1"/>
  <c r="P166" i="17" s="1"/>
  <c r="K166" i="17"/>
  <c r="K165" i="17"/>
  <c r="L165" i="17" s="1"/>
  <c r="N165" i="17" s="1"/>
  <c r="O165" i="17" s="1"/>
  <c r="P165" i="17" s="1"/>
  <c r="K164" i="17"/>
  <c r="L164" i="17" s="1"/>
  <c r="N164" i="17" s="1"/>
  <c r="O164" i="17" s="1"/>
  <c r="P164" i="17" s="1"/>
  <c r="L163" i="17"/>
  <c r="N163" i="17" s="1"/>
  <c r="O163" i="17" s="1"/>
  <c r="P163" i="17" s="1"/>
  <c r="K163" i="17"/>
  <c r="L162" i="17"/>
  <c r="N162" i="17" s="1"/>
  <c r="O162" i="17" s="1"/>
  <c r="P162" i="17" s="1"/>
  <c r="K162" i="17"/>
  <c r="N161" i="17"/>
  <c r="O161" i="17" s="1"/>
  <c r="P161" i="17" s="1"/>
  <c r="L161" i="17"/>
  <c r="K161" i="17"/>
  <c r="K160" i="17"/>
  <c r="L160" i="17" s="1"/>
  <c r="N160" i="17" s="1"/>
  <c r="O160" i="17" s="1"/>
  <c r="P160" i="17" s="1"/>
  <c r="K159" i="17"/>
  <c r="L159" i="17" s="1"/>
  <c r="N159" i="17" s="1"/>
  <c r="O159" i="17" s="1"/>
  <c r="P159" i="17" s="1"/>
  <c r="N158" i="17"/>
  <c r="O158" i="17" s="1"/>
  <c r="P158" i="17" s="1"/>
  <c r="L158" i="17"/>
  <c r="K158" i="17"/>
  <c r="L157" i="17"/>
  <c r="N157" i="17" s="1"/>
  <c r="O157" i="17" s="1"/>
  <c r="P157" i="17" s="1"/>
  <c r="K157" i="17"/>
  <c r="K156" i="17"/>
  <c r="L156" i="17" s="1"/>
  <c r="N156" i="17" s="1"/>
  <c r="O156" i="17" s="1"/>
  <c r="P156" i="17" s="1"/>
  <c r="K155" i="17"/>
  <c r="L155" i="17" s="1"/>
  <c r="N155" i="17" s="1"/>
  <c r="O155" i="17" s="1"/>
  <c r="P155" i="17" s="1"/>
  <c r="L154" i="17"/>
  <c r="N154" i="17" s="1"/>
  <c r="O154" i="17" s="1"/>
  <c r="P154" i="17" s="1"/>
  <c r="K154" i="17"/>
  <c r="K153" i="17"/>
  <c r="L153" i="17" s="1"/>
  <c r="N153" i="17" s="1"/>
  <c r="O153" i="17" s="1"/>
  <c r="P153" i="17" s="1"/>
  <c r="K152" i="17"/>
  <c r="L152" i="17" s="1"/>
  <c r="N152" i="17" s="1"/>
  <c r="O152" i="17" s="1"/>
  <c r="P152" i="17" s="1"/>
  <c r="L151" i="17"/>
  <c r="N151" i="17" s="1"/>
  <c r="O151" i="17" s="1"/>
  <c r="P151" i="17" s="1"/>
  <c r="K151" i="17"/>
  <c r="K150" i="17"/>
  <c r="L150" i="17" s="1"/>
  <c r="N150" i="17" s="1"/>
  <c r="O150" i="17" s="1"/>
  <c r="P150" i="17" s="1"/>
  <c r="N149" i="17"/>
  <c r="O149" i="17" s="1"/>
  <c r="P149" i="17" s="1"/>
  <c r="L149" i="17"/>
  <c r="K149" i="17"/>
  <c r="K148" i="17"/>
  <c r="L148" i="17" s="1"/>
  <c r="N148" i="17" s="1"/>
  <c r="O148" i="17" s="1"/>
  <c r="P148" i="17" s="1"/>
  <c r="K147" i="17"/>
  <c r="L147" i="17" s="1"/>
  <c r="N147" i="17" s="1"/>
  <c r="O147" i="17" s="1"/>
  <c r="P147" i="17" s="1"/>
  <c r="N146" i="17"/>
  <c r="O146" i="17" s="1"/>
  <c r="P146" i="17" s="1"/>
  <c r="L146" i="17"/>
  <c r="K146" i="17"/>
  <c r="L145" i="17"/>
  <c r="N145" i="17" s="1"/>
  <c r="O145" i="17" s="1"/>
  <c r="P145" i="17" s="1"/>
  <c r="K145" i="17"/>
  <c r="O144" i="17"/>
  <c r="P144" i="17" s="1"/>
  <c r="K144" i="17"/>
  <c r="L144" i="17" s="1"/>
  <c r="N144" i="17" s="1"/>
  <c r="L143" i="17"/>
  <c r="N143" i="17" s="1"/>
  <c r="O143" i="17" s="1"/>
  <c r="P143" i="17" s="1"/>
  <c r="K143" i="17"/>
  <c r="L142" i="17"/>
  <c r="N142" i="17" s="1"/>
  <c r="O142" i="17" s="1"/>
  <c r="P142" i="17" s="1"/>
  <c r="K142" i="17"/>
  <c r="K141" i="17"/>
  <c r="L141" i="17" s="1"/>
  <c r="N141" i="17" s="1"/>
  <c r="O141" i="17" s="1"/>
  <c r="P141" i="17" s="1"/>
  <c r="N140" i="17"/>
  <c r="O140" i="17" s="1"/>
  <c r="P140" i="17" s="1"/>
  <c r="K140" i="17"/>
  <c r="L140" i="17" s="1"/>
  <c r="L139" i="17"/>
  <c r="N139" i="17" s="1"/>
  <c r="O139" i="17" s="1"/>
  <c r="P139" i="17" s="1"/>
  <c r="K139" i="17"/>
  <c r="K138" i="17"/>
  <c r="L138" i="17" s="1"/>
  <c r="N138" i="17" s="1"/>
  <c r="O138" i="17" s="1"/>
  <c r="P138" i="17" s="1"/>
  <c r="N137" i="17"/>
  <c r="O137" i="17" s="1"/>
  <c r="P137" i="17" s="1"/>
  <c r="L137" i="17"/>
  <c r="K137" i="17"/>
  <c r="P136" i="17"/>
  <c r="L136" i="17"/>
  <c r="N136" i="17" s="1"/>
  <c r="O136" i="17" s="1"/>
  <c r="K136" i="17"/>
  <c r="K135" i="17"/>
  <c r="L135" i="17" s="1"/>
  <c r="N135" i="17" s="1"/>
  <c r="O135" i="17" s="1"/>
  <c r="P135" i="17" s="1"/>
  <c r="N134" i="17"/>
  <c r="O134" i="17" s="1"/>
  <c r="P134" i="17" s="1"/>
  <c r="L134" i="17"/>
  <c r="K134" i="17"/>
  <c r="L133" i="17"/>
  <c r="N133" i="17" s="1"/>
  <c r="O133" i="17" s="1"/>
  <c r="P133" i="17" s="1"/>
  <c r="K133" i="17"/>
  <c r="K132" i="17"/>
  <c r="L132" i="17" s="1"/>
  <c r="N132" i="17" s="1"/>
  <c r="O132" i="17" s="1"/>
  <c r="P132" i="17" s="1"/>
  <c r="K131" i="17"/>
  <c r="L131" i="17" s="1"/>
  <c r="N131" i="17" s="1"/>
  <c r="O131" i="17" s="1"/>
  <c r="P131" i="17" s="1"/>
  <c r="L130" i="17"/>
  <c r="N130" i="17" s="1"/>
  <c r="O130" i="17" s="1"/>
  <c r="P130" i="17" s="1"/>
  <c r="K130" i="17"/>
  <c r="O129" i="17"/>
  <c r="P129" i="17" s="1"/>
  <c r="K129" i="17"/>
  <c r="L129" i="17" s="1"/>
  <c r="N129" i="17" s="1"/>
  <c r="K128" i="17"/>
  <c r="L128" i="17" s="1"/>
  <c r="N128" i="17" s="1"/>
  <c r="O128" i="17" s="1"/>
  <c r="P128" i="17" s="1"/>
  <c r="L127" i="17"/>
  <c r="N127" i="17" s="1"/>
  <c r="O127" i="17" s="1"/>
  <c r="P127" i="17" s="1"/>
  <c r="K127" i="17"/>
  <c r="K126" i="17"/>
  <c r="L126" i="17" s="1"/>
  <c r="N126" i="17" s="1"/>
  <c r="O126" i="17" s="1"/>
  <c r="P126" i="17" s="1"/>
  <c r="N125" i="17"/>
  <c r="O125" i="17" s="1"/>
  <c r="P125" i="17" s="1"/>
  <c r="L125" i="17"/>
  <c r="K125" i="17"/>
  <c r="L124" i="17"/>
  <c r="N124" i="17" s="1"/>
  <c r="O124" i="17" s="1"/>
  <c r="P124" i="17" s="1"/>
  <c r="K124" i="17"/>
  <c r="O123" i="17"/>
  <c r="P123" i="17" s="1"/>
  <c r="K123" i="17"/>
  <c r="L123" i="17" s="1"/>
  <c r="N123" i="17" s="1"/>
  <c r="N122" i="17"/>
  <c r="O122" i="17" s="1"/>
  <c r="P122" i="17" s="1"/>
  <c r="L122" i="17"/>
  <c r="K122" i="17"/>
  <c r="O121" i="17"/>
  <c r="P121" i="17" s="1"/>
  <c r="N121" i="17"/>
  <c r="L121" i="17"/>
  <c r="K121" i="17"/>
  <c r="K120" i="17"/>
  <c r="L120" i="17" s="1"/>
  <c r="N120" i="17" s="1"/>
  <c r="O120" i="17" s="1"/>
  <c r="P120" i="17" s="1"/>
  <c r="K119" i="17"/>
  <c r="L119" i="17" s="1"/>
  <c r="N119" i="17" s="1"/>
  <c r="O119" i="17" s="1"/>
  <c r="P119" i="17" s="1"/>
  <c r="L118" i="17"/>
  <c r="N118" i="17" s="1"/>
  <c r="O118" i="17" s="1"/>
  <c r="P118" i="17" s="1"/>
  <c r="K118" i="17"/>
  <c r="O117" i="17"/>
  <c r="P117" i="17" s="1"/>
  <c r="K117" i="17"/>
  <c r="L117" i="17" s="1"/>
  <c r="N117" i="17" s="1"/>
  <c r="K116" i="17"/>
  <c r="L116" i="17" s="1"/>
  <c r="N116" i="17" s="1"/>
  <c r="O116" i="17" s="1"/>
  <c r="P116" i="17" s="1"/>
  <c r="P115" i="17"/>
  <c r="L115" i="17"/>
  <c r="N115" i="17" s="1"/>
  <c r="O115" i="17" s="1"/>
  <c r="K115" i="17"/>
  <c r="K114" i="17"/>
  <c r="L114" i="17" s="1"/>
  <c r="N114" i="17" s="1"/>
  <c r="O114" i="17" s="1"/>
  <c r="P114" i="17" s="1"/>
  <c r="N113" i="17"/>
  <c r="O113" i="17" s="1"/>
  <c r="P113" i="17" s="1"/>
  <c r="L113" i="17"/>
  <c r="K113" i="17"/>
  <c r="L112" i="17"/>
  <c r="N112" i="17" s="1"/>
  <c r="O112" i="17" s="1"/>
  <c r="P112" i="17" s="1"/>
  <c r="K112" i="17"/>
  <c r="K111" i="17"/>
  <c r="L111" i="17" s="1"/>
  <c r="N111" i="17" s="1"/>
  <c r="O111" i="17" s="1"/>
  <c r="P111" i="17" s="1"/>
  <c r="N110" i="17"/>
  <c r="O110" i="17" s="1"/>
  <c r="P110" i="17" s="1"/>
  <c r="L110" i="17"/>
  <c r="K110" i="17"/>
  <c r="L109" i="17"/>
  <c r="N109" i="17" s="1"/>
  <c r="O109" i="17" s="1"/>
  <c r="P109" i="17" s="1"/>
  <c r="K109" i="17"/>
  <c r="K108" i="17"/>
  <c r="L108" i="17" s="1"/>
  <c r="N108" i="17" s="1"/>
  <c r="O108" i="17" s="1"/>
  <c r="P108" i="17" s="1"/>
  <c r="N107" i="17"/>
  <c r="O107" i="17" s="1"/>
  <c r="P107" i="17" s="1"/>
  <c r="L107" i="17"/>
  <c r="K107" i="17"/>
  <c r="K106" i="17"/>
  <c r="L106" i="17" s="1"/>
  <c r="N106" i="17" s="1"/>
  <c r="O106" i="17" s="1"/>
  <c r="P106" i="17" s="1"/>
  <c r="K105" i="17"/>
  <c r="L105" i="17" s="1"/>
  <c r="N105" i="17" s="1"/>
  <c r="O105" i="17" s="1"/>
  <c r="P105" i="17" s="1"/>
  <c r="K104" i="17"/>
  <c r="L104" i="17" s="1"/>
  <c r="N104" i="17" s="1"/>
  <c r="O104" i="17" s="1"/>
  <c r="P104" i="17" s="1"/>
  <c r="L103" i="17"/>
  <c r="N103" i="17" s="1"/>
  <c r="O103" i="17" s="1"/>
  <c r="P103" i="17" s="1"/>
  <c r="K103" i="17"/>
  <c r="K102" i="17"/>
  <c r="L102" i="17" s="1"/>
  <c r="N102" i="17" s="1"/>
  <c r="O102" i="17" s="1"/>
  <c r="P102" i="17" s="1"/>
  <c r="L101" i="17"/>
  <c r="N101" i="17" s="1"/>
  <c r="O101" i="17" s="1"/>
  <c r="P101" i="17" s="1"/>
  <c r="K101" i="17"/>
  <c r="K100" i="17"/>
  <c r="L100" i="17" s="1"/>
  <c r="N100" i="17" s="1"/>
  <c r="O100" i="17" s="1"/>
  <c r="P100" i="17" s="1"/>
  <c r="K99" i="17"/>
  <c r="L99" i="17" s="1"/>
  <c r="N99" i="17" s="1"/>
  <c r="O99" i="17" s="1"/>
  <c r="P99" i="17" s="1"/>
  <c r="L98" i="17"/>
  <c r="N98" i="17" s="1"/>
  <c r="O98" i="17" s="1"/>
  <c r="P98" i="17" s="1"/>
  <c r="K98" i="17"/>
  <c r="O97" i="17"/>
  <c r="P97" i="17" s="1"/>
  <c r="N97" i="17"/>
  <c r="L97" i="17"/>
  <c r="K97" i="17"/>
  <c r="K96" i="17"/>
  <c r="L96" i="17" s="1"/>
  <c r="N96" i="17" s="1"/>
  <c r="O96" i="17" s="1"/>
  <c r="P96" i="17" s="1"/>
  <c r="K95" i="17"/>
  <c r="L95" i="17" s="1"/>
  <c r="N95" i="17" s="1"/>
  <c r="O95" i="17" s="1"/>
  <c r="P95" i="17" s="1"/>
  <c r="L94" i="17"/>
  <c r="N94" i="17" s="1"/>
  <c r="O94" i="17" s="1"/>
  <c r="P94" i="17" s="1"/>
  <c r="K94" i="17"/>
  <c r="N93" i="17"/>
  <c r="O93" i="17" s="1"/>
  <c r="P93" i="17" s="1"/>
  <c r="K93" i="17"/>
  <c r="L93" i="17" s="1"/>
  <c r="K92" i="17"/>
  <c r="L92" i="17" s="1"/>
  <c r="N92" i="17" s="1"/>
  <c r="O92" i="17" s="1"/>
  <c r="P92" i="17" s="1"/>
  <c r="K91" i="17"/>
  <c r="L91" i="17" s="1"/>
  <c r="N91" i="17" s="1"/>
  <c r="O91" i="17" s="1"/>
  <c r="P91" i="17" s="1"/>
  <c r="L90" i="17"/>
  <c r="N90" i="17" s="1"/>
  <c r="O90" i="17" s="1"/>
  <c r="P90" i="17" s="1"/>
  <c r="K90" i="17"/>
  <c r="N89" i="17"/>
  <c r="O89" i="17" s="1"/>
  <c r="P89" i="17" s="1"/>
  <c r="L89" i="17"/>
  <c r="K89" i="17"/>
  <c r="K88" i="17"/>
  <c r="L88" i="17" s="1"/>
  <c r="N88" i="17" s="1"/>
  <c r="O88" i="17" s="1"/>
  <c r="P88" i="17" s="1"/>
  <c r="L87" i="17"/>
  <c r="N87" i="17" s="1"/>
  <c r="O87" i="17" s="1"/>
  <c r="P87" i="17" s="1"/>
  <c r="K87" i="17"/>
  <c r="N86" i="17"/>
  <c r="O86" i="17" s="1"/>
  <c r="P86" i="17" s="1"/>
  <c r="L86" i="17"/>
  <c r="K86" i="17"/>
  <c r="L85" i="17"/>
  <c r="N85" i="17" s="1"/>
  <c r="O85" i="17" s="1"/>
  <c r="P85" i="17" s="1"/>
  <c r="K85" i="17"/>
  <c r="K84" i="17"/>
  <c r="L84" i="17" s="1"/>
  <c r="N84" i="17" s="1"/>
  <c r="O84" i="17" s="1"/>
  <c r="P84" i="17" s="1"/>
  <c r="K83" i="17"/>
  <c r="L83" i="17" s="1"/>
  <c r="N83" i="17" s="1"/>
  <c r="O83" i="17" s="1"/>
  <c r="P83" i="17" s="1"/>
  <c r="L82" i="17"/>
  <c r="N82" i="17" s="1"/>
  <c r="O82" i="17" s="1"/>
  <c r="P82" i="17" s="1"/>
  <c r="K82" i="17"/>
  <c r="K81" i="17"/>
  <c r="L81" i="17" s="1"/>
  <c r="N81" i="17" s="1"/>
  <c r="O81" i="17" s="1"/>
  <c r="P81" i="17" s="1"/>
  <c r="K80" i="17"/>
  <c r="L80" i="17" s="1"/>
  <c r="N80" i="17" s="1"/>
  <c r="O80" i="17" s="1"/>
  <c r="P80" i="17" s="1"/>
  <c r="K79" i="17"/>
  <c r="L79" i="17" s="1"/>
  <c r="N79" i="17" s="1"/>
  <c r="O79" i="17" s="1"/>
  <c r="P79" i="17" s="1"/>
  <c r="K78" i="17"/>
  <c r="L78" i="17" s="1"/>
  <c r="N78" i="17" s="1"/>
  <c r="O78" i="17" s="1"/>
  <c r="P78" i="17" s="1"/>
  <c r="L77" i="17"/>
  <c r="N77" i="17" s="1"/>
  <c r="O77" i="17" s="1"/>
  <c r="P77" i="17" s="1"/>
  <c r="K77" i="17"/>
  <c r="K76" i="17"/>
  <c r="L76" i="17" s="1"/>
  <c r="N76" i="17" s="1"/>
  <c r="O76" i="17" s="1"/>
  <c r="P76" i="17" s="1"/>
  <c r="L75" i="17"/>
  <c r="N75" i="17" s="1"/>
  <c r="O75" i="17" s="1"/>
  <c r="P75" i="17" s="1"/>
  <c r="K75" i="17"/>
  <c r="L74" i="17"/>
  <c r="N74" i="17" s="1"/>
  <c r="O74" i="17" s="1"/>
  <c r="P74" i="17" s="1"/>
  <c r="K74" i="17"/>
  <c r="K73" i="17"/>
  <c r="L73" i="17" s="1"/>
  <c r="N73" i="17" s="1"/>
  <c r="O73" i="17" s="1"/>
  <c r="P73" i="17" s="1"/>
  <c r="N72" i="17"/>
  <c r="O72" i="17" s="1"/>
  <c r="P72" i="17" s="1"/>
  <c r="L72" i="17"/>
  <c r="K72" i="17"/>
  <c r="L71" i="17"/>
  <c r="N71" i="17" s="1"/>
  <c r="O71" i="17" s="1"/>
  <c r="P71" i="17" s="1"/>
  <c r="K71" i="17"/>
  <c r="K70" i="17"/>
  <c r="L70" i="17" s="1"/>
  <c r="N70" i="17" s="1"/>
  <c r="O70" i="17" s="1"/>
  <c r="P70" i="17" s="1"/>
  <c r="K69" i="17"/>
  <c r="L69" i="17" s="1"/>
  <c r="N69" i="17" s="1"/>
  <c r="O69" i="17" s="1"/>
  <c r="P69" i="17" s="1"/>
  <c r="K68" i="17"/>
  <c r="L68" i="17" s="1"/>
  <c r="N68" i="17" s="1"/>
  <c r="O68" i="17" s="1"/>
  <c r="P68" i="17" s="1"/>
  <c r="K67" i="17"/>
  <c r="L67" i="17" s="1"/>
  <c r="N67" i="17" s="1"/>
  <c r="O67" i="17" s="1"/>
  <c r="P67" i="17" s="1"/>
  <c r="K66" i="17"/>
  <c r="L66" i="17" s="1"/>
  <c r="N66" i="17" s="1"/>
  <c r="O66" i="17" s="1"/>
  <c r="P66" i="17" s="1"/>
  <c r="L65" i="17"/>
  <c r="N65" i="17" s="1"/>
  <c r="O65" i="17" s="1"/>
  <c r="P65" i="17" s="1"/>
  <c r="K65" i="17"/>
  <c r="K64" i="17"/>
  <c r="L64" i="17" s="1"/>
  <c r="N64" i="17" s="1"/>
  <c r="O64" i="17" s="1"/>
  <c r="P64" i="17" s="1"/>
  <c r="L63" i="17"/>
  <c r="N63" i="17" s="1"/>
  <c r="O63" i="17" s="1"/>
  <c r="P63" i="17" s="1"/>
  <c r="K63" i="17"/>
  <c r="L62" i="17"/>
  <c r="N62" i="17" s="1"/>
  <c r="O62" i="17" s="1"/>
  <c r="P62" i="17" s="1"/>
  <c r="K62" i="17"/>
  <c r="K61" i="17"/>
  <c r="L61" i="17" s="1"/>
  <c r="N61" i="17" s="1"/>
  <c r="O61" i="17" s="1"/>
  <c r="P61" i="17" s="1"/>
  <c r="N60" i="17"/>
  <c r="O60" i="17" s="1"/>
  <c r="P60" i="17" s="1"/>
  <c r="L60" i="17"/>
  <c r="K60" i="17"/>
  <c r="L59" i="17"/>
  <c r="N59" i="17" s="1"/>
  <c r="O59" i="17" s="1"/>
  <c r="P59" i="17" s="1"/>
  <c r="K59" i="17"/>
  <c r="K58" i="17"/>
  <c r="L58" i="17" s="1"/>
  <c r="N58" i="17" s="1"/>
  <c r="O58" i="17" s="1"/>
  <c r="P58" i="17" s="1"/>
  <c r="K57" i="17"/>
  <c r="L57" i="17" s="1"/>
  <c r="N57" i="17" s="1"/>
  <c r="O57" i="17" s="1"/>
  <c r="P57" i="17" s="1"/>
  <c r="K56" i="17"/>
  <c r="L56" i="17" s="1"/>
  <c r="N56" i="17" s="1"/>
  <c r="O56" i="17" s="1"/>
  <c r="P56" i="17" s="1"/>
  <c r="K55" i="17"/>
  <c r="L55" i="17" s="1"/>
  <c r="N55" i="17" s="1"/>
  <c r="O55" i="17" s="1"/>
  <c r="P55" i="17" s="1"/>
  <c r="K54" i="17"/>
  <c r="L54" i="17" s="1"/>
  <c r="N54" i="17" s="1"/>
  <c r="O54" i="17" s="1"/>
  <c r="P54" i="17" s="1"/>
  <c r="L53" i="17"/>
  <c r="N53" i="17" s="1"/>
  <c r="O53" i="17" s="1"/>
  <c r="P53" i="17" s="1"/>
  <c r="K53" i="17"/>
  <c r="K52" i="17"/>
  <c r="L52" i="17" s="1"/>
  <c r="N52" i="17" s="1"/>
  <c r="O52" i="17" s="1"/>
  <c r="P52" i="17" s="1"/>
  <c r="L51" i="17"/>
  <c r="N51" i="17" s="1"/>
  <c r="O51" i="17" s="1"/>
  <c r="P51" i="17" s="1"/>
  <c r="K51" i="17"/>
  <c r="L50" i="17"/>
  <c r="N50" i="17" s="1"/>
  <c r="O50" i="17" s="1"/>
  <c r="P50" i="17" s="1"/>
  <c r="K50" i="17"/>
  <c r="K49" i="17"/>
  <c r="L49" i="17" s="1"/>
  <c r="N49" i="17" s="1"/>
  <c r="O49" i="17" s="1"/>
  <c r="P49" i="17" s="1"/>
  <c r="N48" i="17"/>
  <c r="O48" i="17" s="1"/>
  <c r="P48" i="17" s="1"/>
  <c r="L48" i="17"/>
  <c r="K48" i="17"/>
  <c r="L47" i="17"/>
  <c r="N47" i="17" s="1"/>
  <c r="O47" i="17" s="1"/>
  <c r="P47" i="17" s="1"/>
  <c r="K47" i="17"/>
  <c r="K46" i="17"/>
  <c r="L46" i="17" s="1"/>
  <c r="N46" i="17" s="1"/>
  <c r="O46" i="17" s="1"/>
  <c r="P46" i="17" s="1"/>
  <c r="K45" i="17"/>
  <c r="L45" i="17" s="1"/>
  <c r="N45" i="17" s="1"/>
  <c r="O45" i="17" s="1"/>
  <c r="P45" i="17" s="1"/>
  <c r="K44" i="17"/>
  <c r="L44" i="17" s="1"/>
  <c r="N44" i="17" s="1"/>
  <c r="O44" i="17" s="1"/>
  <c r="P44" i="17" s="1"/>
  <c r="K43" i="17"/>
  <c r="L43" i="17" s="1"/>
  <c r="N43" i="17" s="1"/>
  <c r="O43" i="17" s="1"/>
  <c r="P43" i="17" s="1"/>
  <c r="K42" i="17"/>
  <c r="L42" i="17" s="1"/>
  <c r="N42" i="17" s="1"/>
  <c r="O42" i="17" s="1"/>
  <c r="P42" i="17" s="1"/>
  <c r="L41" i="17"/>
  <c r="N41" i="17" s="1"/>
  <c r="O41" i="17" s="1"/>
  <c r="P41" i="17" s="1"/>
  <c r="K41" i="17"/>
  <c r="K40" i="17"/>
  <c r="L40" i="17" s="1"/>
  <c r="N40" i="17" s="1"/>
  <c r="O40" i="17" s="1"/>
  <c r="P40" i="17" s="1"/>
  <c r="L39" i="17"/>
  <c r="N39" i="17" s="1"/>
  <c r="O39" i="17" s="1"/>
  <c r="P39" i="17" s="1"/>
  <c r="K39" i="17"/>
  <c r="L38" i="17"/>
  <c r="N38" i="17" s="1"/>
  <c r="O38" i="17" s="1"/>
  <c r="P38" i="17" s="1"/>
  <c r="K38" i="17"/>
  <c r="K37" i="17"/>
  <c r="L37" i="17" s="1"/>
  <c r="N37" i="17" s="1"/>
  <c r="O37" i="17" s="1"/>
  <c r="P37" i="17" s="1"/>
  <c r="N36" i="17"/>
  <c r="O36" i="17" s="1"/>
  <c r="P36" i="17" s="1"/>
  <c r="L36" i="17"/>
  <c r="K36" i="17"/>
  <c r="L35" i="17"/>
  <c r="N35" i="17" s="1"/>
  <c r="O35" i="17" s="1"/>
  <c r="P35" i="17" s="1"/>
  <c r="K35" i="17"/>
  <c r="K34" i="17"/>
  <c r="L34" i="17" s="1"/>
  <c r="N34" i="17" s="1"/>
  <c r="O34" i="17" s="1"/>
  <c r="P34" i="17" s="1"/>
  <c r="K33" i="17"/>
  <c r="L33" i="17" s="1"/>
  <c r="N33" i="17" s="1"/>
  <c r="O33" i="17" s="1"/>
  <c r="P33" i="17" s="1"/>
  <c r="K32" i="17"/>
  <c r="L32" i="17" s="1"/>
  <c r="N32" i="17" s="1"/>
  <c r="O32" i="17" s="1"/>
  <c r="P32" i="17" s="1"/>
  <c r="K31" i="17"/>
  <c r="L31" i="17" s="1"/>
  <c r="N31" i="17" s="1"/>
  <c r="O31" i="17" s="1"/>
  <c r="P31" i="17" s="1"/>
  <c r="K30" i="17"/>
  <c r="L30" i="17" s="1"/>
  <c r="N30" i="17" s="1"/>
  <c r="O30" i="17" s="1"/>
  <c r="P30" i="17" s="1"/>
  <c r="L29" i="17"/>
  <c r="N29" i="17" s="1"/>
  <c r="O29" i="17" s="1"/>
  <c r="P29" i="17" s="1"/>
  <c r="K29" i="17"/>
  <c r="K28" i="17"/>
  <c r="L28" i="17" s="1"/>
  <c r="N28" i="17" s="1"/>
  <c r="O28" i="17" s="1"/>
  <c r="P28" i="17" s="1"/>
  <c r="L27" i="17"/>
  <c r="N27" i="17" s="1"/>
  <c r="O27" i="17" s="1"/>
  <c r="P27" i="17" s="1"/>
  <c r="K27" i="17"/>
  <c r="L26" i="17"/>
  <c r="N26" i="17" s="1"/>
  <c r="O26" i="17" s="1"/>
  <c r="P26" i="17" s="1"/>
  <c r="K26" i="17"/>
  <c r="K25" i="17"/>
  <c r="L25" i="17" s="1"/>
  <c r="N25" i="17" s="1"/>
  <c r="O25" i="17" s="1"/>
  <c r="P25" i="17" s="1"/>
  <c r="N24" i="17"/>
  <c r="O24" i="17" s="1"/>
  <c r="P24" i="17" s="1"/>
  <c r="L24" i="17"/>
  <c r="K24" i="17"/>
  <c r="L23" i="17"/>
  <c r="N23" i="17" s="1"/>
  <c r="O23" i="17" s="1"/>
  <c r="P23" i="17" s="1"/>
  <c r="K23" i="17"/>
  <c r="K22" i="17"/>
  <c r="L22" i="17" s="1"/>
  <c r="N22" i="17" s="1"/>
  <c r="O22" i="17" s="1"/>
  <c r="P22" i="17" s="1"/>
  <c r="K21" i="17"/>
  <c r="L21" i="17" s="1"/>
  <c r="N21" i="17" s="1"/>
  <c r="O21" i="17" s="1"/>
  <c r="P21" i="17" s="1"/>
  <c r="K20" i="17"/>
  <c r="L20" i="17" s="1"/>
  <c r="N20" i="17" s="1"/>
  <c r="O20" i="17" s="1"/>
  <c r="P20" i="17" s="1"/>
  <c r="K19" i="17"/>
  <c r="L19" i="17" s="1"/>
  <c r="N19" i="17" s="1"/>
  <c r="O19" i="17" s="1"/>
  <c r="P19" i="17" s="1"/>
  <c r="K18" i="17"/>
  <c r="L18" i="17" s="1"/>
  <c r="N18" i="17" s="1"/>
  <c r="O18" i="17" s="1"/>
  <c r="P18" i="17" s="1"/>
  <c r="L17" i="17"/>
  <c r="N17" i="17" s="1"/>
  <c r="O17" i="17" s="1"/>
  <c r="P17" i="17" s="1"/>
  <c r="K17" i="17"/>
  <c r="K16" i="17"/>
  <c r="L16" i="17" s="1"/>
  <c r="N16" i="17" s="1"/>
  <c r="O16" i="17" s="1"/>
  <c r="P16" i="17" s="1"/>
  <c r="L15" i="17"/>
  <c r="N15" i="17" s="1"/>
  <c r="O15" i="17" s="1"/>
  <c r="P15" i="17" s="1"/>
  <c r="K15" i="17"/>
  <c r="L14" i="17"/>
  <c r="N14" i="17" s="1"/>
  <c r="O14" i="17" s="1"/>
  <c r="P14" i="17" s="1"/>
  <c r="K14" i="17"/>
  <c r="K13" i="17"/>
  <c r="L13" i="17" s="1"/>
  <c r="N13" i="17" s="1"/>
  <c r="O13" i="17" s="1"/>
  <c r="P13" i="17" s="1"/>
  <c r="N12" i="17"/>
  <c r="O12" i="17" s="1"/>
  <c r="P12" i="17" s="1"/>
  <c r="L12" i="17"/>
  <c r="K12" i="17"/>
  <c r="L11" i="17"/>
  <c r="N11" i="17" s="1"/>
  <c r="O11" i="17" s="1"/>
  <c r="P11" i="17" s="1"/>
  <c r="K11" i="17"/>
  <c r="K10" i="17"/>
  <c r="L10" i="17" s="1"/>
  <c r="N10" i="17" s="1"/>
  <c r="O10" i="17" s="1"/>
  <c r="P10" i="17" s="1"/>
  <c r="K9" i="17"/>
  <c r="L9" i="17" s="1"/>
  <c r="N9" i="17" s="1"/>
  <c r="O9" i="17" s="1"/>
  <c r="P9" i="17" s="1"/>
  <c r="K8" i="17"/>
  <c r="L8" i="17" s="1"/>
  <c r="N8" i="17" s="1"/>
  <c r="O8" i="17" s="1"/>
  <c r="P8" i="17" s="1"/>
  <c r="K7" i="17"/>
  <c r="L7" i="17" s="1"/>
  <c r="N7" i="17" s="1"/>
  <c r="O7" i="17" s="1"/>
  <c r="P7" i="17" s="1"/>
  <c r="K6" i="17"/>
  <c r="L6" i="17" s="1"/>
  <c r="N6" i="17" s="1"/>
  <c r="O6" i="17" s="1"/>
  <c r="P6" i="17" s="1"/>
  <c r="L5" i="17"/>
  <c r="N5" i="17" s="1"/>
  <c r="O5" i="17" s="1"/>
  <c r="P5" i="17" s="1"/>
  <c r="K5" i="17"/>
  <c r="K4" i="17"/>
  <c r="L4" i="17" s="1"/>
  <c r="N4" i="17" s="1"/>
  <c r="O4" i="17" s="1"/>
  <c r="P4" i="17" s="1"/>
  <c r="L3" i="17"/>
  <c r="N3" i="17" s="1"/>
  <c r="O3" i="17" s="1"/>
  <c r="P3" i="17" s="1"/>
  <c r="K3" i="17"/>
  <c r="L2" i="17"/>
  <c r="N2" i="17" s="1"/>
  <c r="O2" i="17" s="1"/>
  <c r="P2" i="17" s="1"/>
  <c r="K2" i="17"/>
  <c r="K1" i="17"/>
  <c r="L1" i="17" s="1"/>
  <c r="N1" i="17" s="1"/>
  <c r="O1" i="17" s="1"/>
  <c r="P1" i="17" s="1"/>
  <c r="K1774" i="15"/>
  <c r="L1774" i="15" s="1"/>
  <c r="N1774" i="15" s="1"/>
  <c r="O1774" i="15" s="1"/>
  <c r="P1774" i="15" s="1"/>
  <c r="K1786" i="15"/>
  <c r="L1786" i="15" s="1"/>
  <c r="N1786" i="15" s="1"/>
  <c r="O1786" i="15" s="1"/>
  <c r="P1786" i="15" s="1"/>
  <c r="K1776" i="15"/>
  <c r="L1776" i="15" s="1"/>
  <c r="N1776" i="15" s="1"/>
  <c r="O1776" i="15" s="1"/>
  <c r="P1776" i="15" s="1"/>
  <c r="K1762" i="15"/>
  <c r="L1762" i="15" s="1"/>
  <c r="N1762" i="15" s="1"/>
  <c r="O1762" i="15" s="1"/>
  <c r="P1762" i="15" s="1"/>
  <c r="K1809" i="15"/>
  <c r="L1809" i="15" s="1"/>
  <c r="N1809" i="15" s="1"/>
  <c r="O1809" i="15" s="1"/>
  <c r="P1809" i="15" s="1"/>
  <c r="K1810" i="15"/>
  <c r="L1810" i="15" s="1"/>
  <c r="N1810" i="15" s="1"/>
  <c r="O1810" i="15" s="1"/>
  <c r="P1810" i="15" s="1"/>
  <c r="K1761" i="15"/>
  <c r="L1761" i="15" s="1"/>
  <c r="N1761" i="15" s="1"/>
  <c r="O1761" i="15" s="1"/>
  <c r="P1761" i="15" s="1"/>
  <c r="K1756" i="15"/>
  <c r="L1756" i="15" s="1"/>
  <c r="N1756" i="15" s="1"/>
  <c r="O1756" i="15" s="1"/>
  <c r="P1756" i="15" s="1"/>
  <c r="K1757" i="15"/>
  <c r="L1757" i="15" s="1"/>
  <c r="N1757" i="15" s="1"/>
  <c r="O1757" i="15" s="1"/>
  <c r="P1757" i="15" s="1"/>
  <c r="K1806" i="15"/>
  <c r="L1806" i="15" s="1"/>
  <c r="N1806" i="15" s="1"/>
  <c r="O1806" i="15" s="1"/>
  <c r="P1806" i="15" s="1"/>
  <c r="K1804" i="15"/>
  <c r="L1804" i="15" s="1"/>
  <c r="N1804" i="15" s="1"/>
  <c r="O1804" i="15" s="1"/>
  <c r="P1804" i="15" s="1"/>
  <c r="K1793" i="15"/>
  <c r="L1793" i="15" s="1"/>
  <c r="N1793" i="15" s="1"/>
  <c r="O1793" i="15" s="1"/>
  <c r="P1793" i="15" s="1"/>
  <c r="K1807" i="15"/>
  <c r="L1807" i="15" s="1"/>
  <c r="N1807" i="15" s="1"/>
  <c r="O1807" i="15" s="1"/>
  <c r="P1807" i="15" s="1"/>
  <c r="K1787" i="15"/>
  <c r="L1787" i="15" s="1"/>
  <c r="N1787" i="15" s="1"/>
  <c r="O1787" i="15" s="1"/>
  <c r="P1787" i="15" s="1"/>
  <c r="K1769" i="15"/>
  <c r="L1769" i="15" s="1"/>
  <c r="N1769" i="15" s="1"/>
  <c r="O1769" i="15" s="1"/>
  <c r="P1769" i="15" s="1"/>
  <c r="K1792" i="15"/>
  <c r="L1792" i="15" s="1"/>
  <c r="N1792" i="15" s="1"/>
  <c r="O1792" i="15" s="1"/>
  <c r="P1792" i="15" s="1"/>
  <c r="K1764" i="15"/>
  <c r="L1764" i="15" s="1"/>
  <c r="N1764" i="15" s="1"/>
  <c r="O1764" i="15" s="1"/>
  <c r="P1764" i="15" s="1"/>
  <c r="K1805" i="15"/>
  <c r="L1805" i="15" s="1"/>
  <c r="N1805" i="15" s="1"/>
  <c r="O1805" i="15" s="1"/>
  <c r="P1805" i="15" s="1"/>
  <c r="K1811" i="15"/>
  <c r="L1811" i="15" s="1"/>
  <c r="N1811" i="15" s="1"/>
  <c r="O1811" i="15" s="1"/>
  <c r="P1811" i="15" s="1"/>
  <c r="K1766" i="15"/>
  <c r="L1766" i="15" s="1"/>
  <c r="N1766" i="15" s="1"/>
  <c r="O1766" i="15" s="1"/>
  <c r="P1766" i="15" s="1"/>
  <c r="K1790" i="15"/>
  <c r="L1790" i="15" s="1"/>
  <c r="N1790" i="15" s="1"/>
  <c r="O1790" i="15" s="1"/>
  <c r="P1790" i="15" s="1"/>
  <c r="K1768" i="15"/>
  <c r="L1768" i="15" s="1"/>
  <c r="N1768" i="15" s="1"/>
  <c r="O1768" i="15" s="1"/>
  <c r="P1768" i="15" s="1"/>
  <c r="K1781" i="15"/>
  <c r="L1781" i="15" s="1"/>
  <c r="N1781" i="15" s="1"/>
  <c r="O1781" i="15" s="1"/>
  <c r="P1781" i="15" s="1"/>
  <c r="K1763" i="15"/>
  <c r="L1763" i="15" s="1"/>
  <c r="N1763" i="15" s="1"/>
  <c r="O1763" i="15" s="1"/>
  <c r="P1763" i="15" s="1"/>
  <c r="K1799" i="15"/>
  <c r="L1799" i="15" s="1"/>
  <c r="N1799" i="15" s="1"/>
  <c r="O1799" i="15" s="1"/>
  <c r="P1799" i="15" s="1"/>
  <c r="K1801" i="15"/>
  <c r="L1801" i="15" s="1"/>
  <c r="N1801" i="15" s="1"/>
  <c r="O1801" i="15" s="1"/>
  <c r="P1801" i="15" s="1"/>
  <c r="K1803" i="15"/>
  <c r="L1803" i="15" s="1"/>
  <c r="N1803" i="15" s="1"/>
  <c r="O1803" i="15" s="1"/>
  <c r="P1803" i="15" s="1"/>
  <c r="K1812" i="15"/>
  <c r="L1812" i="15" s="1"/>
  <c r="N1812" i="15" s="1"/>
  <c r="O1812" i="15" s="1"/>
  <c r="P1812" i="15" s="1"/>
  <c r="K1770" i="15"/>
  <c r="L1770" i="15" s="1"/>
  <c r="N1770" i="15" s="1"/>
  <c r="O1770" i="15" s="1"/>
  <c r="P1770" i="15" s="1"/>
  <c r="K1772" i="15"/>
  <c r="L1772" i="15" s="1"/>
  <c r="N1772" i="15" s="1"/>
  <c r="O1772" i="15" s="1"/>
  <c r="P1772" i="15" s="1"/>
  <c r="K1785" i="15"/>
  <c r="L1785" i="15" s="1"/>
  <c r="N1785" i="15" s="1"/>
  <c r="O1785" i="15" s="1"/>
  <c r="P1785" i="15" s="1"/>
  <c r="K1788" i="15"/>
  <c r="L1788" i="15" s="1"/>
  <c r="N1788" i="15" s="1"/>
  <c r="O1788" i="15" s="1"/>
  <c r="P1788" i="15" s="1"/>
  <c r="K1808" i="15"/>
  <c r="L1808" i="15" s="1"/>
  <c r="N1808" i="15" s="1"/>
  <c r="O1808" i="15" s="1"/>
  <c r="P1808" i="15" s="1"/>
  <c r="K1777" i="15"/>
  <c r="L1777" i="15" s="1"/>
  <c r="N1777" i="15" s="1"/>
  <c r="O1777" i="15" s="1"/>
  <c r="P1777" i="15" s="1"/>
  <c r="K1789" i="15"/>
  <c r="L1789" i="15" s="1"/>
  <c r="N1789" i="15" s="1"/>
  <c r="O1789" i="15" s="1"/>
  <c r="P1789" i="15" s="1"/>
  <c r="K1782" i="15"/>
  <c r="L1782" i="15" s="1"/>
  <c r="N1782" i="15" s="1"/>
  <c r="O1782" i="15" s="1"/>
  <c r="P1782" i="15" s="1"/>
  <c r="K1775" i="15"/>
  <c r="L1775" i="15" s="1"/>
  <c r="N1775" i="15" s="1"/>
  <c r="O1775" i="15" s="1"/>
  <c r="P1775" i="15" s="1"/>
  <c r="K1802" i="15"/>
  <c r="L1802" i="15" s="1"/>
  <c r="N1802" i="15" s="1"/>
  <c r="O1802" i="15" s="1"/>
  <c r="P1802" i="15" s="1"/>
  <c r="K1773" i="15"/>
  <c r="L1773" i="15" s="1"/>
  <c r="N1773" i="15" s="1"/>
  <c r="O1773" i="15" s="1"/>
  <c r="P1773" i="15" s="1"/>
  <c r="K1771" i="15"/>
  <c r="L1771" i="15" s="1"/>
  <c r="N1771" i="15" s="1"/>
  <c r="O1771" i="15" s="1"/>
  <c r="P1771" i="15" s="1"/>
  <c r="K1778" i="15"/>
  <c r="L1778" i="15" s="1"/>
  <c r="N1778" i="15" s="1"/>
  <c r="O1778" i="15" s="1"/>
  <c r="P1778" i="15" s="1"/>
  <c r="K1791" i="15"/>
  <c r="L1791" i="15" s="1"/>
  <c r="N1791" i="15" s="1"/>
  <c r="O1791" i="15" s="1"/>
  <c r="P1791" i="15" s="1"/>
  <c r="K1758" i="15"/>
  <c r="L1758" i="15" s="1"/>
  <c r="N1758" i="15" s="1"/>
  <c r="O1758" i="15" s="1"/>
  <c r="P1758" i="15" s="1"/>
  <c r="K1796" i="15"/>
  <c r="L1796" i="15" s="1"/>
  <c r="N1796" i="15" s="1"/>
  <c r="O1796" i="15" s="1"/>
  <c r="P1796" i="15" s="1"/>
  <c r="K1798" i="15"/>
  <c r="L1798" i="15" s="1"/>
  <c r="N1798" i="15" s="1"/>
  <c r="O1798" i="15" s="1"/>
  <c r="P1798" i="15" s="1"/>
  <c r="K1765" i="15"/>
  <c r="L1765" i="15" s="1"/>
  <c r="N1765" i="15" s="1"/>
  <c r="O1765" i="15" s="1"/>
  <c r="P1765" i="15" s="1"/>
  <c r="K1795" i="15"/>
  <c r="L1795" i="15" s="1"/>
  <c r="N1795" i="15" s="1"/>
  <c r="O1795" i="15" s="1"/>
  <c r="P1795" i="15" s="1"/>
  <c r="K1800" i="15"/>
  <c r="L1800" i="15" s="1"/>
  <c r="N1800" i="15" s="1"/>
  <c r="O1800" i="15" s="1"/>
  <c r="P1800" i="15" s="1"/>
  <c r="K1797" i="15"/>
  <c r="L1797" i="15" s="1"/>
  <c r="N1797" i="15" s="1"/>
  <c r="O1797" i="15" s="1"/>
  <c r="P1797" i="15" s="1"/>
  <c r="K1794" i="15"/>
  <c r="L1794" i="15" s="1"/>
  <c r="N1794" i="15" s="1"/>
  <c r="O1794" i="15" s="1"/>
  <c r="P1794" i="15" s="1"/>
  <c r="K1759" i="15"/>
  <c r="L1759" i="15" s="1"/>
  <c r="N1759" i="15" s="1"/>
  <c r="O1759" i="15" s="1"/>
  <c r="P1759" i="15" s="1"/>
  <c r="K1780" i="15"/>
  <c r="L1780" i="15" s="1"/>
  <c r="N1780" i="15" s="1"/>
  <c r="O1780" i="15" s="1"/>
  <c r="P1780" i="15" s="1"/>
  <c r="K1784" i="15"/>
  <c r="L1784" i="15" s="1"/>
  <c r="N1784" i="15" s="1"/>
  <c r="O1784" i="15" s="1"/>
  <c r="P1784" i="15" s="1"/>
  <c r="K1779" i="15"/>
  <c r="L1779" i="15" s="1"/>
  <c r="N1779" i="15" s="1"/>
  <c r="O1779" i="15" s="1"/>
  <c r="P1779" i="15" s="1"/>
  <c r="K1760" i="15"/>
  <c r="L1760" i="15" s="1"/>
  <c r="N1760" i="15" s="1"/>
  <c r="O1760" i="15" s="1"/>
  <c r="P1760" i="15" s="1"/>
  <c r="K1783" i="15"/>
  <c r="L1783" i="15" s="1"/>
  <c r="N1783" i="15" s="1"/>
  <c r="O1783" i="15" s="1"/>
  <c r="P1783" i="15" s="1"/>
  <c r="K1755" i="15"/>
  <c r="L1755" i="15" s="1"/>
  <c r="N1755" i="15" s="1"/>
  <c r="O1755" i="15" s="1"/>
  <c r="P1755" i="15" s="1"/>
  <c r="K1767" i="15"/>
  <c r="L1767" i="15" s="1"/>
  <c r="N1767" i="15" s="1"/>
  <c r="O1767" i="15" s="1"/>
  <c r="P1767" i="15" s="1"/>
  <c r="K1988" i="16"/>
  <c r="L1988" i="16" s="1"/>
  <c r="N1988" i="16" s="1"/>
  <c r="O1988" i="16" s="1"/>
  <c r="P1988" i="16" s="1"/>
  <c r="K1917" i="16"/>
  <c r="L1917" i="16" s="1"/>
  <c r="N1917" i="16" s="1"/>
  <c r="O1917" i="16" s="1"/>
  <c r="P1917" i="16" s="1"/>
  <c r="K1911" i="16"/>
  <c r="L1911" i="16" s="1"/>
  <c r="N1911" i="16" s="1"/>
  <c r="O1911" i="16" s="1"/>
  <c r="P1911" i="16" s="1"/>
  <c r="K1881" i="16"/>
  <c r="L1881" i="16" s="1"/>
  <c r="N1881" i="16" s="1"/>
  <c r="O1881" i="16" s="1"/>
  <c r="P1881" i="16" s="1"/>
  <c r="K1810" i="16"/>
  <c r="L1810" i="16" s="1"/>
  <c r="N1810" i="16" s="1"/>
  <c r="O1810" i="16" s="1"/>
  <c r="P1810" i="16" s="1"/>
  <c r="K1860" i="16"/>
  <c r="L1860" i="16" s="1"/>
  <c r="N1860" i="16" s="1"/>
  <c r="O1860" i="16" s="1"/>
  <c r="P1860" i="16" s="1"/>
  <c r="K1834" i="16"/>
  <c r="L1834" i="16" s="1"/>
  <c r="N1834" i="16" s="1"/>
  <c r="O1834" i="16" s="1"/>
  <c r="P1834" i="16" s="1"/>
  <c r="K1880" i="16"/>
  <c r="L1880" i="16" s="1"/>
  <c r="N1880" i="16" s="1"/>
  <c r="O1880" i="16" s="1"/>
  <c r="P1880" i="16" s="1"/>
  <c r="K1874" i="16"/>
  <c r="L1874" i="16" s="1"/>
  <c r="N1874" i="16" s="1"/>
  <c r="O1874" i="16" s="1"/>
  <c r="P1874" i="16" s="1"/>
  <c r="K1873" i="16"/>
  <c r="L1873" i="16" s="1"/>
  <c r="N1873" i="16" s="1"/>
  <c r="O1873" i="16" s="1"/>
  <c r="P1873" i="16" s="1"/>
  <c r="K1900" i="16"/>
  <c r="L1900" i="16" s="1"/>
  <c r="N1900" i="16" s="1"/>
  <c r="O1900" i="16" s="1"/>
  <c r="P1900" i="16" s="1"/>
  <c r="K1923" i="16"/>
  <c r="L1923" i="16" s="1"/>
  <c r="N1923" i="16" s="1"/>
  <c r="O1923" i="16" s="1"/>
  <c r="P1923" i="16" s="1"/>
  <c r="K1896" i="16"/>
  <c r="L1896" i="16" s="1"/>
  <c r="N1896" i="16" s="1"/>
  <c r="O1896" i="16" s="1"/>
  <c r="P1896" i="16" s="1"/>
  <c r="K1699" i="16"/>
  <c r="L1699" i="16" s="1"/>
  <c r="N1699" i="16" s="1"/>
  <c r="O1699" i="16" s="1"/>
  <c r="P1699" i="16" s="1"/>
  <c r="K1691" i="16"/>
  <c r="L1691" i="16" s="1"/>
  <c r="N1691" i="16" s="1"/>
  <c r="O1691" i="16" s="1"/>
  <c r="P1691" i="16" s="1"/>
  <c r="K1694" i="16"/>
  <c r="L1694" i="16" s="1"/>
  <c r="N1694" i="16" s="1"/>
  <c r="O1694" i="16" s="1"/>
  <c r="P1694" i="16" s="1"/>
  <c r="K1680" i="16"/>
  <c r="L1680" i="16" s="1"/>
  <c r="N1680" i="16" s="1"/>
  <c r="O1680" i="16" s="1"/>
  <c r="P1680" i="16" s="1"/>
  <c r="K1686" i="16"/>
  <c r="L1686" i="16" s="1"/>
  <c r="N1686" i="16" s="1"/>
  <c r="O1686" i="16" s="1"/>
  <c r="P1686" i="16" s="1"/>
  <c r="K1685" i="16"/>
  <c r="L1685" i="16" s="1"/>
  <c r="N1685" i="16" s="1"/>
  <c r="O1685" i="16" s="1"/>
  <c r="P1685" i="16" s="1"/>
  <c r="K1656" i="16"/>
  <c r="L1656" i="16" s="1"/>
  <c r="N1656" i="16" s="1"/>
  <c r="O1656" i="16" s="1"/>
  <c r="P1656" i="16" s="1"/>
  <c r="K1657" i="16"/>
  <c r="L1657" i="16" s="1"/>
  <c r="N1657" i="16" s="1"/>
  <c r="O1657" i="16" s="1"/>
  <c r="P1657" i="16" s="1"/>
  <c r="K1604" i="16"/>
  <c r="L1604" i="16" s="1"/>
  <c r="N1604" i="16" s="1"/>
  <c r="O1604" i="16" s="1"/>
  <c r="P1604" i="16" s="1"/>
  <c r="K1605" i="16"/>
  <c r="L1605" i="16" s="1"/>
  <c r="N1605" i="16" s="1"/>
  <c r="O1605" i="16" s="1"/>
  <c r="P1605" i="16" s="1"/>
  <c r="K1606" i="16"/>
  <c r="L1606" i="16" s="1"/>
  <c r="N1606" i="16" s="1"/>
  <c r="O1606" i="16" s="1"/>
  <c r="P1606" i="16" s="1"/>
  <c r="K1575" i="16"/>
  <c r="L1575" i="16" s="1"/>
  <c r="N1575" i="16" s="1"/>
  <c r="O1575" i="16" s="1"/>
  <c r="P1575" i="16" s="1"/>
  <c r="K1580" i="16"/>
  <c r="L1580" i="16" s="1"/>
  <c r="N1580" i="16" s="1"/>
  <c r="O1580" i="16" s="1"/>
  <c r="P1580" i="16" s="1"/>
  <c r="K1504" i="16"/>
  <c r="L1504" i="16" s="1"/>
  <c r="N1504" i="16" s="1"/>
  <c r="O1504" i="16" s="1"/>
  <c r="P1504" i="16" s="1"/>
  <c r="K1505" i="16"/>
  <c r="L1505" i="16" s="1"/>
  <c r="N1505" i="16" s="1"/>
  <c r="O1505" i="16" s="1"/>
  <c r="P1505" i="16" s="1"/>
  <c r="K1507" i="16"/>
  <c r="L1507" i="16" s="1"/>
  <c r="N1507" i="16" s="1"/>
  <c r="O1507" i="16" s="1"/>
  <c r="P1507" i="16" s="1"/>
  <c r="K1493" i="16"/>
  <c r="L1493" i="16" s="1"/>
  <c r="N1493" i="16" s="1"/>
  <c r="O1493" i="16" s="1"/>
  <c r="P1493" i="16" s="1"/>
  <c r="K1497" i="16"/>
  <c r="L1497" i="16" s="1"/>
  <c r="N1497" i="16" s="1"/>
  <c r="O1497" i="16" s="1"/>
  <c r="P1497" i="16" s="1"/>
  <c r="K1371" i="16"/>
  <c r="L1371" i="16" s="1"/>
  <c r="N1371" i="16" s="1"/>
  <c r="O1371" i="16" s="1"/>
  <c r="P1371" i="16" s="1"/>
  <c r="K1346" i="16"/>
  <c r="L1346" i="16" s="1"/>
  <c r="N1346" i="16" s="1"/>
  <c r="O1346" i="16" s="1"/>
  <c r="P1346" i="16" s="1"/>
  <c r="K1369" i="16"/>
  <c r="L1369" i="16" s="1"/>
  <c r="N1369" i="16" s="1"/>
  <c r="O1369" i="16" s="1"/>
  <c r="P1369" i="16" s="1"/>
  <c r="K1293" i="16"/>
  <c r="L1293" i="16" s="1"/>
  <c r="N1293" i="16" s="1"/>
  <c r="O1293" i="16" s="1"/>
  <c r="P1293" i="16" s="1"/>
  <c r="K1324" i="16"/>
  <c r="L1324" i="16" s="1"/>
  <c r="N1324" i="16" s="1"/>
  <c r="O1324" i="16" s="1"/>
  <c r="P1324" i="16" s="1"/>
  <c r="K1321" i="16"/>
  <c r="L1321" i="16" s="1"/>
  <c r="N1321" i="16" s="1"/>
  <c r="O1321" i="16" s="1"/>
  <c r="P1321" i="16" s="1"/>
  <c r="K1289" i="16"/>
  <c r="L1289" i="16" s="1"/>
  <c r="N1289" i="16" s="1"/>
  <c r="O1289" i="16" s="1"/>
  <c r="P1289" i="16" s="1"/>
  <c r="K1296" i="16"/>
  <c r="L1296" i="16" s="1"/>
  <c r="N1296" i="16" s="1"/>
  <c r="O1296" i="16" s="1"/>
  <c r="P1296" i="16" s="1"/>
  <c r="K1266" i="16"/>
  <c r="L1266" i="16" s="1"/>
  <c r="N1266" i="16" s="1"/>
  <c r="O1266" i="16" s="1"/>
  <c r="P1266" i="16" s="1"/>
  <c r="K1281" i="16"/>
  <c r="L1281" i="16" s="1"/>
  <c r="N1281" i="16" s="1"/>
  <c r="O1281" i="16" s="1"/>
  <c r="P1281" i="16" s="1"/>
  <c r="K1265" i="16"/>
  <c r="L1265" i="16" s="1"/>
  <c r="N1265" i="16" s="1"/>
  <c r="O1265" i="16" s="1"/>
  <c r="P1265" i="16" s="1"/>
  <c r="K1259" i="16"/>
  <c r="L1259" i="16" s="1"/>
  <c r="N1259" i="16" s="1"/>
  <c r="O1259" i="16" s="1"/>
  <c r="P1259" i="16" s="1"/>
  <c r="K1194" i="16"/>
  <c r="L1194" i="16" s="1"/>
  <c r="N1194" i="16" s="1"/>
  <c r="O1194" i="16" s="1"/>
  <c r="P1194" i="16" s="1"/>
  <c r="K1167" i="16"/>
  <c r="L1167" i="16" s="1"/>
  <c r="N1167" i="16" s="1"/>
  <c r="O1167" i="16" s="1"/>
  <c r="P1167" i="16" s="1"/>
  <c r="K1193" i="16"/>
  <c r="L1193" i="16" s="1"/>
  <c r="N1193" i="16" s="1"/>
  <c r="O1193" i="16" s="1"/>
  <c r="P1193" i="16" s="1"/>
  <c r="K1191" i="16"/>
  <c r="L1191" i="16" s="1"/>
  <c r="N1191" i="16" s="1"/>
  <c r="O1191" i="16" s="1"/>
  <c r="P1191" i="16" s="1"/>
  <c r="K1174" i="16"/>
  <c r="L1174" i="16" s="1"/>
  <c r="N1174" i="16" s="1"/>
  <c r="O1174" i="16" s="1"/>
  <c r="P1174" i="16" s="1"/>
  <c r="K1187" i="16"/>
  <c r="L1187" i="16" s="1"/>
  <c r="N1187" i="16" s="1"/>
  <c r="O1187" i="16" s="1"/>
  <c r="P1187" i="16" s="1"/>
  <c r="K1198" i="16"/>
  <c r="L1198" i="16" s="1"/>
  <c r="N1198" i="16" s="1"/>
  <c r="O1198" i="16" s="1"/>
  <c r="P1198" i="16" s="1"/>
  <c r="K1182" i="16"/>
  <c r="L1182" i="16" s="1"/>
  <c r="N1182" i="16" s="1"/>
  <c r="O1182" i="16" s="1"/>
  <c r="P1182" i="16" s="1"/>
  <c r="K1192" i="16"/>
  <c r="L1192" i="16" s="1"/>
  <c r="N1192" i="16" s="1"/>
  <c r="O1192" i="16" s="1"/>
  <c r="P1192" i="16" s="1"/>
  <c r="K1170" i="16"/>
  <c r="L1170" i="16" s="1"/>
  <c r="N1170" i="16" s="1"/>
  <c r="O1170" i="16" s="1"/>
  <c r="P1170" i="16" s="1"/>
  <c r="K1173" i="16"/>
  <c r="L1173" i="16" s="1"/>
  <c r="N1173" i="16" s="1"/>
  <c r="O1173" i="16" s="1"/>
  <c r="P1173" i="16" s="1"/>
  <c r="K1172" i="16"/>
  <c r="L1172" i="16" s="1"/>
  <c r="N1172" i="16" s="1"/>
  <c r="O1172" i="16" s="1"/>
  <c r="P1172" i="16" s="1"/>
  <c r="K1200" i="16"/>
  <c r="L1200" i="16" s="1"/>
  <c r="N1200" i="16" s="1"/>
  <c r="O1200" i="16" s="1"/>
  <c r="P1200" i="16" s="1"/>
  <c r="K1091" i="16"/>
  <c r="L1091" i="16" s="1"/>
  <c r="N1091" i="16" s="1"/>
  <c r="O1091" i="16" s="1"/>
  <c r="P1091" i="16" s="1"/>
  <c r="K1084" i="16"/>
  <c r="L1084" i="16" s="1"/>
  <c r="N1084" i="16" s="1"/>
  <c r="O1084" i="16" s="1"/>
  <c r="P1084" i="16" s="1"/>
  <c r="K1073" i="16"/>
  <c r="L1073" i="16" s="1"/>
  <c r="N1073" i="16" s="1"/>
  <c r="O1073" i="16" s="1"/>
  <c r="P1073" i="16" s="1"/>
  <c r="K1034" i="16"/>
  <c r="L1034" i="16" s="1"/>
  <c r="N1034" i="16" s="1"/>
  <c r="O1034" i="16" s="1"/>
  <c r="P1034" i="16" s="1"/>
  <c r="K1068" i="16"/>
  <c r="L1068" i="16" s="1"/>
  <c r="N1068" i="16" s="1"/>
  <c r="O1068" i="16" s="1"/>
  <c r="P1068" i="16" s="1"/>
  <c r="K1064" i="16"/>
  <c r="L1064" i="16" s="1"/>
  <c r="N1064" i="16" s="1"/>
  <c r="O1064" i="16" s="1"/>
  <c r="P1064" i="16" s="1"/>
  <c r="K942" i="16"/>
  <c r="L942" i="16" s="1"/>
  <c r="N942" i="16" s="1"/>
  <c r="O942" i="16" s="1"/>
  <c r="P942" i="16" s="1"/>
  <c r="K970" i="16"/>
  <c r="L970" i="16" s="1"/>
  <c r="N970" i="16" s="1"/>
  <c r="O970" i="16" s="1"/>
  <c r="P970" i="16" s="1"/>
  <c r="K969" i="16"/>
  <c r="L969" i="16" s="1"/>
  <c r="N969" i="16" s="1"/>
  <c r="O969" i="16" s="1"/>
  <c r="P969" i="16" s="1"/>
  <c r="K948" i="16"/>
  <c r="L948" i="16" s="1"/>
  <c r="N948" i="16" s="1"/>
  <c r="O948" i="16" s="1"/>
  <c r="P948" i="16" s="1"/>
  <c r="K968" i="16"/>
  <c r="L968" i="16" s="1"/>
  <c r="N968" i="16" s="1"/>
  <c r="O968" i="16" s="1"/>
  <c r="P968" i="16" s="1"/>
  <c r="K959" i="16"/>
  <c r="L959" i="16" s="1"/>
  <c r="N959" i="16" s="1"/>
  <c r="O959" i="16" s="1"/>
  <c r="P959" i="16" s="1"/>
  <c r="K977" i="16"/>
  <c r="L977" i="16" s="1"/>
  <c r="N977" i="16" s="1"/>
  <c r="O977" i="16" s="1"/>
  <c r="P977" i="16" s="1"/>
  <c r="K938" i="16"/>
  <c r="L938" i="16" s="1"/>
  <c r="N938" i="16" s="1"/>
  <c r="O938" i="16" s="1"/>
  <c r="P938" i="16" s="1"/>
  <c r="K943" i="16"/>
  <c r="L943" i="16" s="1"/>
  <c r="N943" i="16" s="1"/>
  <c r="O943" i="16" s="1"/>
  <c r="P943" i="16" s="1"/>
  <c r="K924" i="16"/>
  <c r="L924" i="16" s="1"/>
  <c r="N924" i="16" s="1"/>
  <c r="O924" i="16" s="1"/>
  <c r="P924" i="16" s="1"/>
  <c r="K936" i="16"/>
  <c r="L936" i="16" s="1"/>
  <c r="N936" i="16" s="1"/>
  <c r="O936" i="16" s="1"/>
  <c r="P936" i="16" s="1"/>
  <c r="K964" i="16"/>
  <c r="L964" i="16" s="1"/>
  <c r="N964" i="16" s="1"/>
  <c r="O964" i="16" s="1"/>
  <c r="P964" i="16" s="1"/>
  <c r="K930" i="16"/>
  <c r="L930" i="16" s="1"/>
  <c r="N930" i="16" s="1"/>
  <c r="O930" i="16" s="1"/>
  <c r="P930" i="16" s="1"/>
  <c r="K986" i="16"/>
  <c r="L986" i="16" s="1"/>
  <c r="N986" i="16" s="1"/>
  <c r="O986" i="16" s="1"/>
  <c r="P986" i="16" s="1"/>
  <c r="K974" i="16"/>
  <c r="L974" i="16" s="1"/>
  <c r="N974" i="16" s="1"/>
  <c r="O974" i="16" s="1"/>
  <c r="P974" i="16" s="1"/>
  <c r="K876" i="16"/>
  <c r="L876" i="16" s="1"/>
  <c r="N876" i="16" s="1"/>
  <c r="O876" i="16" s="1"/>
  <c r="P876" i="16" s="1"/>
  <c r="K979" i="16"/>
  <c r="L979" i="16" s="1"/>
  <c r="N979" i="16" s="1"/>
  <c r="O979" i="16" s="1"/>
  <c r="P979" i="16" s="1"/>
  <c r="K985" i="16"/>
  <c r="L985" i="16" s="1"/>
  <c r="N985" i="16" s="1"/>
  <c r="O985" i="16" s="1"/>
  <c r="P985" i="16" s="1"/>
  <c r="K973" i="16"/>
  <c r="L973" i="16" s="1"/>
  <c r="N973" i="16" s="1"/>
  <c r="O973" i="16" s="1"/>
  <c r="P973" i="16" s="1"/>
  <c r="K956" i="16"/>
  <c r="L956" i="16" s="1"/>
  <c r="N956" i="16" s="1"/>
  <c r="O956" i="16" s="1"/>
  <c r="P956" i="16" s="1"/>
  <c r="K937" i="16"/>
  <c r="L937" i="16" s="1"/>
  <c r="N937" i="16" s="1"/>
  <c r="O937" i="16" s="1"/>
  <c r="P937" i="16" s="1"/>
  <c r="K797" i="16"/>
  <c r="L797" i="16" s="1"/>
  <c r="N797" i="16" s="1"/>
  <c r="O797" i="16" s="1"/>
  <c r="P797" i="16" s="1"/>
  <c r="K827" i="16"/>
  <c r="L827" i="16" s="1"/>
  <c r="N827" i="16" s="1"/>
  <c r="O827" i="16" s="1"/>
  <c r="P827" i="16" s="1"/>
  <c r="K828" i="16"/>
  <c r="L828" i="16" s="1"/>
  <c r="N828" i="16" s="1"/>
  <c r="O828" i="16" s="1"/>
  <c r="P828" i="16" s="1"/>
  <c r="K824" i="16"/>
  <c r="L824" i="16" s="1"/>
  <c r="N824" i="16" s="1"/>
  <c r="O824" i="16" s="1"/>
  <c r="P824" i="16" s="1"/>
  <c r="K826" i="16"/>
  <c r="L826" i="16" s="1"/>
  <c r="N826" i="16" s="1"/>
  <c r="O826" i="16" s="1"/>
  <c r="P826" i="16" s="1"/>
  <c r="K793" i="16"/>
  <c r="L793" i="16" s="1"/>
  <c r="N793" i="16" s="1"/>
  <c r="O793" i="16" s="1"/>
  <c r="P793" i="16" s="1"/>
  <c r="K806" i="16"/>
  <c r="L806" i="16" s="1"/>
  <c r="N806" i="16" s="1"/>
  <c r="O806" i="16" s="1"/>
  <c r="P806" i="16" s="1"/>
  <c r="K784" i="16"/>
  <c r="L784" i="16" s="1"/>
  <c r="N784" i="16" s="1"/>
  <c r="O784" i="16" s="1"/>
  <c r="P784" i="16" s="1"/>
  <c r="K803" i="16"/>
  <c r="L803" i="16" s="1"/>
  <c r="N803" i="16" s="1"/>
  <c r="O803" i="16" s="1"/>
  <c r="P803" i="16" s="1"/>
  <c r="K787" i="16"/>
  <c r="L787" i="16" s="1"/>
  <c r="N787" i="16" s="1"/>
  <c r="O787" i="16" s="1"/>
  <c r="P787" i="16" s="1"/>
  <c r="K802" i="16"/>
  <c r="L802" i="16" s="1"/>
  <c r="N802" i="16" s="1"/>
  <c r="O802" i="16" s="1"/>
  <c r="P802" i="16" s="1"/>
  <c r="K792" i="16"/>
  <c r="L792" i="16" s="1"/>
  <c r="N792" i="16" s="1"/>
  <c r="O792" i="16" s="1"/>
  <c r="P792" i="16" s="1"/>
  <c r="K733" i="16"/>
  <c r="L733" i="16" s="1"/>
  <c r="N733" i="16" s="1"/>
  <c r="O733" i="16" s="1"/>
  <c r="P733" i="16" s="1"/>
  <c r="K774" i="16"/>
  <c r="L774" i="16" s="1"/>
  <c r="N774" i="16" s="1"/>
  <c r="O774" i="16" s="1"/>
  <c r="P774" i="16" s="1"/>
  <c r="K711" i="16"/>
  <c r="L711" i="16" s="1"/>
  <c r="N711" i="16" s="1"/>
  <c r="O711" i="16" s="1"/>
  <c r="P711" i="16" s="1"/>
  <c r="K801" i="16"/>
  <c r="L801" i="16" s="1"/>
  <c r="N801" i="16" s="1"/>
  <c r="O801" i="16" s="1"/>
  <c r="P801" i="16" s="1"/>
  <c r="K822" i="16"/>
  <c r="L822" i="16" s="1"/>
  <c r="N822" i="16" s="1"/>
  <c r="O822" i="16" s="1"/>
  <c r="P822" i="16" s="1"/>
  <c r="K823" i="16"/>
  <c r="L823" i="16" s="1"/>
  <c r="N823" i="16" s="1"/>
  <c r="O823" i="16" s="1"/>
  <c r="P823" i="16" s="1"/>
  <c r="K825" i="16"/>
  <c r="L825" i="16" s="1"/>
  <c r="N825" i="16" s="1"/>
  <c r="O825" i="16" s="1"/>
  <c r="P825" i="16" s="1"/>
  <c r="K570" i="16"/>
  <c r="L570" i="16" s="1"/>
  <c r="N570" i="16" s="1"/>
  <c r="O570" i="16" s="1"/>
  <c r="P570" i="16" s="1"/>
  <c r="K586" i="16"/>
  <c r="L586" i="16" s="1"/>
  <c r="N586" i="16" s="1"/>
  <c r="O586" i="16" s="1"/>
  <c r="P586" i="16" s="1"/>
  <c r="K585" i="16"/>
  <c r="L585" i="16" s="1"/>
  <c r="N585" i="16" s="1"/>
  <c r="O585" i="16" s="1"/>
  <c r="P585" i="16" s="1"/>
  <c r="K590" i="16"/>
  <c r="L590" i="16" s="1"/>
  <c r="N590" i="16" s="1"/>
  <c r="O590" i="16" s="1"/>
  <c r="P590" i="16" s="1"/>
  <c r="K573" i="16"/>
  <c r="L573" i="16" s="1"/>
  <c r="N573" i="16" s="1"/>
  <c r="O573" i="16" s="1"/>
  <c r="P573" i="16" s="1"/>
  <c r="K579" i="16"/>
  <c r="L579" i="16" s="1"/>
  <c r="N579" i="16" s="1"/>
  <c r="O579" i="16" s="1"/>
  <c r="P579" i="16" s="1"/>
  <c r="K557" i="16"/>
  <c r="L557" i="16" s="1"/>
  <c r="N557" i="16" s="1"/>
  <c r="O557" i="16" s="1"/>
  <c r="P557" i="16" s="1"/>
  <c r="K494" i="16"/>
  <c r="L494" i="16" s="1"/>
  <c r="N494" i="16" s="1"/>
  <c r="O494" i="16" s="1"/>
  <c r="P494" i="16" s="1"/>
  <c r="K589" i="16"/>
  <c r="L589" i="16" s="1"/>
  <c r="N589" i="16" s="1"/>
  <c r="O589" i="16" s="1"/>
  <c r="P589" i="16" s="1"/>
  <c r="K562" i="16"/>
  <c r="L562" i="16" s="1"/>
  <c r="N562" i="16" s="1"/>
  <c r="O562" i="16" s="1"/>
  <c r="P562" i="16" s="1"/>
  <c r="K438" i="16"/>
  <c r="L438" i="16" s="1"/>
  <c r="N438" i="16" s="1"/>
  <c r="O438" i="16" s="1"/>
  <c r="P438" i="16" s="1"/>
  <c r="K437" i="16"/>
  <c r="L437" i="16" s="1"/>
  <c r="N437" i="16" s="1"/>
  <c r="O437" i="16" s="1"/>
  <c r="P437" i="16" s="1"/>
  <c r="K429" i="16"/>
  <c r="L429" i="16" s="1"/>
  <c r="N429" i="16" s="1"/>
  <c r="O429" i="16" s="1"/>
  <c r="P429" i="16" s="1"/>
  <c r="K400" i="16"/>
  <c r="L400" i="16" s="1"/>
  <c r="N400" i="16" s="1"/>
  <c r="O400" i="16" s="1"/>
  <c r="P400" i="16" s="1"/>
  <c r="K388" i="16"/>
  <c r="L388" i="16" s="1"/>
  <c r="N388" i="16" s="1"/>
  <c r="O388" i="16" s="1"/>
  <c r="P388" i="16" s="1"/>
  <c r="K396" i="16"/>
  <c r="L396" i="16" s="1"/>
  <c r="N396" i="16" s="1"/>
  <c r="O396" i="16" s="1"/>
  <c r="P396" i="16" s="1"/>
  <c r="K393" i="16"/>
  <c r="L393" i="16" s="1"/>
  <c r="N393" i="16" s="1"/>
  <c r="O393" i="16" s="1"/>
  <c r="P393" i="16" s="1"/>
  <c r="K300" i="16"/>
  <c r="L300" i="16" s="1"/>
  <c r="N300" i="16" s="1"/>
  <c r="O300" i="16" s="1"/>
  <c r="P300" i="16" s="1"/>
  <c r="K304" i="16"/>
  <c r="L304" i="16" s="1"/>
  <c r="N304" i="16" s="1"/>
  <c r="O304" i="16" s="1"/>
  <c r="P304" i="16" s="1"/>
  <c r="K282" i="16"/>
  <c r="L282" i="16" s="1"/>
  <c r="N282" i="16" s="1"/>
  <c r="O282" i="16" s="1"/>
  <c r="P282" i="16" s="1"/>
  <c r="K297" i="16"/>
  <c r="L297" i="16" s="1"/>
  <c r="N297" i="16" s="1"/>
  <c r="O297" i="16" s="1"/>
  <c r="P297" i="16" s="1"/>
  <c r="K292" i="16"/>
  <c r="L292" i="16" s="1"/>
  <c r="N292" i="16" s="1"/>
  <c r="O292" i="16" s="1"/>
  <c r="P292" i="16" s="1"/>
  <c r="K277" i="16"/>
  <c r="L277" i="16" s="1"/>
  <c r="N277" i="16" s="1"/>
  <c r="O277" i="16" s="1"/>
  <c r="P277" i="16" s="1"/>
  <c r="K257" i="16"/>
  <c r="L257" i="16" s="1"/>
  <c r="N257" i="16" s="1"/>
  <c r="O257" i="16" s="1"/>
  <c r="P257" i="16" s="1"/>
  <c r="K273" i="16"/>
  <c r="L273" i="16" s="1"/>
  <c r="N273" i="16" s="1"/>
  <c r="O273" i="16" s="1"/>
  <c r="P273" i="16" s="1"/>
  <c r="K215" i="16"/>
  <c r="L215" i="16" s="1"/>
  <c r="N215" i="16" s="1"/>
  <c r="O215" i="16" s="1"/>
  <c r="P215" i="16" s="1"/>
  <c r="K244" i="16"/>
  <c r="L244" i="16" s="1"/>
  <c r="N244" i="16" s="1"/>
  <c r="O244" i="16" s="1"/>
  <c r="P244" i="16" s="1"/>
  <c r="K209" i="16"/>
  <c r="L209" i="16" s="1"/>
  <c r="N209" i="16" s="1"/>
  <c r="O209" i="16" s="1"/>
  <c r="P209" i="16" s="1"/>
  <c r="K303" i="16"/>
  <c r="L303" i="16" s="1"/>
  <c r="N303" i="16" s="1"/>
  <c r="O303" i="16" s="1"/>
  <c r="P303" i="16" s="1"/>
  <c r="K267" i="16"/>
  <c r="L267" i="16" s="1"/>
  <c r="N267" i="16" s="1"/>
  <c r="O267" i="16" s="1"/>
  <c r="P267" i="16" s="1"/>
  <c r="K123" i="16"/>
  <c r="L123" i="16" s="1"/>
  <c r="N123" i="16" s="1"/>
  <c r="O123" i="16" s="1"/>
  <c r="P123" i="16" s="1"/>
  <c r="K136" i="16"/>
  <c r="L136" i="16" s="1"/>
  <c r="N136" i="16" s="1"/>
  <c r="O136" i="16" s="1"/>
  <c r="P136" i="16" s="1"/>
  <c r="K103" i="16"/>
  <c r="L103" i="16" s="1"/>
  <c r="N103" i="16" s="1"/>
  <c r="O103" i="16" s="1"/>
  <c r="P103" i="16" s="1"/>
  <c r="K112" i="16"/>
  <c r="L112" i="16" s="1"/>
  <c r="N112" i="16" s="1"/>
  <c r="O112" i="16" s="1"/>
  <c r="P112" i="16" s="1"/>
  <c r="K120" i="16"/>
  <c r="L120" i="16" s="1"/>
  <c r="N120" i="16" s="1"/>
  <c r="O120" i="16" s="1"/>
  <c r="P120" i="16" s="1"/>
  <c r="K133" i="16"/>
  <c r="L133" i="16" s="1"/>
  <c r="N133" i="16" s="1"/>
  <c r="O133" i="16" s="1"/>
  <c r="P133" i="16" s="1"/>
  <c r="K101" i="16"/>
  <c r="L101" i="16" s="1"/>
  <c r="N101" i="16" s="1"/>
  <c r="O101" i="16" s="1"/>
  <c r="P101" i="16" s="1"/>
  <c r="K119" i="16"/>
  <c r="L119" i="16" s="1"/>
  <c r="N119" i="16" s="1"/>
  <c r="O119" i="16" s="1"/>
  <c r="P119" i="16" s="1"/>
  <c r="K100" i="16"/>
  <c r="L100" i="16" s="1"/>
  <c r="N100" i="16" s="1"/>
  <c r="O100" i="16" s="1"/>
  <c r="P100" i="16" s="1"/>
  <c r="K84" i="16"/>
  <c r="L84" i="16" s="1"/>
  <c r="N84" i="16" s="1"/>
  <c r="O84" i="16" s="1"/>
  <c r="P84" i="16" s="1"/>
  <c r="K2002" i="16"/>
  <c r="L2002" i="16" s="1"/>
  <c r="N2002" i="16" s="1"/>
  <c r="O2002" i="16" s="1"/>
  <c r="P2002" i="16" s="1"/>
  <c r="K2001" i="16"/>
  <c r="L2001" i="16" s="1"/>
  <c r="N2001" i="16" s="1"/>
  <c r="O2001" i="16" s="1"/>
  <c r="P2001" i="16" s="1"/>
  <c r="K1930" i="16"/>
  <c r="L1930" i="16" s="1"/>
  <c r="N1930" i="16" s="1"/>
  <c r="O1930" i="16" s="1"/>
  <c r="P1930" i="16" s="1"/>
  <c r="K1926" i="16"/>
  <c r="L1926" i="16" s="1"/>
  <c r="N1926" i="16" s="1"/>
  <c r="O1926" i="16" s="1"/>
  <c r="P1926" i="16" s="1"/>
  <c r="K1607" i="16"/>
  <c r="L1607" i="16" s="1"/>
  <c r="N1607" i="16" s="1"/>
  <c r="O1607" i="16" s="1"/>
  <c r="P1607" i="16" s="1"/>
  <c r="K1583" i="16"/>
  <c r="L1583" i="16" s="1"/>
  <c r="N1583" i="16" s="1"/>
  <c r="O1583" i="16" s="1"/>
  <c r="P1583" i="16" s="1"/>
  <c r="K1582" i="16"/>
  <c r="L1582" i="16" s="1"/>
  <c r="N1582" i="16" s="1"/>
  <c r="O1582" i="16" s="1"/>
  <c r="P1582" i="16" s="1"/>
  <c r="K1329" i="16"/>
  <c r="L1329" i="16" s="1"/>
  <c r="N1329" i="16" s="1"/>
  <c r="O1329" i="16" s="1"/>
  <c r="P1329" i="16" s="1"/>
  <c r="K1320" i="16"/>
  <c r="L1320" i="16" s="1"/>
  <c r="N1320" i="16" s="1"/>
  <c r="O1320" i="16" s="1"/>
  <c r="P1320" i="16" s="1"/>
  <c r="K1313" i="16"/>
  <c r="L1313" i="16" s="1"/>
  <c r="N1313" i="16" s="1"/>
  <c r="O1313" i="16" s="1"/>
  <c r="P1313" i="16" s="1"/>
  <c r="K1316" i="16"/>
  <c r="L1316" i="16" s="1"/>
  <c r="N1316" i="16" s="1"/>
  <c r="O1316" i="16" s="1"/>
  <c r="P1316" i="16" s="1"/>
  <c r="K1067" i="16"/>
  <c r="L1067" i="16" s="1"/>
  <c r="N1067" i="16" s="1"/>
  <c r="O1067" i="16" s="1"/>
  <c r="P1067" i="16" s="1"/>
  <c r="K1074" i="16"/>
  <c r="L1074" i="16" s="1"/>
  <c r="N1074" i="16" s="1"/>
  <c r="O1074" i="16" s="1"/>
  <c r="P1074" i="16" s="1"/>
  <c r="K615" i="16"/>
  <c r="L615" i="16" s="1"/>
  <c r="N615" i="16" s="1"/>
  <c r="O615" i="16" s="1"/>
  <c r="P615" i="16" s="1"/>
  <c r="K436" i="16"/>
  <c r="L436" i="16" s="1"/>
  <c r="N436" i="16" s="1"/>
  <c r="O436" i="16" s="1"/>
  <c r="P436" i="16" s="1"/>
  <c r="K291" i="16"/>
  <c r="L291" i="16" s="1"/>
  <c r="N291" i="16" s="1"/>
  <c r="O291" i="16" s="1"/>
  <c r="P291" i="16" s="1"/>
  <c r="K290" i="16"/>
  <c r="L290" i="16" s="1"/>
  <c r="N290" i="16" s="1"/>
  <c r="O290" i="16" s="1"/>
  <c r="P290" i="16" s="1"/>
  <c r="K289" i="16"/>
  <c r="L289" i="16" s="1"/>
  <c r="N289" i="16" s="1"/>
  <c r="O289" i="16" s="1"/>
  <c r="P289" i="16" s="1"/>
  <c r="K302" i="16"/>
  <c r="L302" i="16" s="1"/>
  <c r="N302" i="16" s="1"/>
  <c r="O302" i="16" s="1"/>
  <c r="P302" i="16" s="1"/>
  <c r="K288" i="16"/>
  <c r="L288" i="16" s="1"/>
  <c r="N288" i="16" s="1"/>
  <c r="O288" i="16" s="1"/>
  <c r="P288" i="16" s="1"/>
  <c r="K137" i="16"/>
  <c r="L137" i="16" s="1"/>
  <c r="N137" i="16" s="1"/>
  <c r="O137" i="16" s="1"/>
  <c r="P137" i="16" s="1"/>
  <c r="K139" i="16"/>
  <c r="L139" i="16" s="1"/>
  <c r="N139" i="16" s="1"/>
  <c r="O139" i="16" s="1"/>
  <c r="P139" i="16" s="1"/>
  <c r="K1391" i="16"/>
  <c r="L1391" i="16" s="1"/>
  <c r="N1391" i="16" s="1"/>
  <c r="O1391" i="16" s="1"/>
  <c r="P1391" i="16" s="1"/>
  <c r="K1408" i="16"/>
  <c r="L1408" i="16" s="1"/>
  <c r="N1408" i="16" s="1"/>
  <c r="O1408" i="16" s="1"/>
  <c r="P1408" i="16" s="1"/>
  <c r="K1407" i="16"/>
  <c r="L1407" i="16" s="1"/>
  <c r="N1407" i="16" s="1"/>
  <c r="O1407" i="16" s="1"/>
  <c r="P1407" i="16" s="1"/>
  <c r="K1002" i="16"/>
  <c r="L1002" i="16" s="1"/>
  <c r="N1002" i="16" s="1"/>
  <c r="O1002" i="16" s="1"/>
  <c r="P1002" i="16" s="1"/>
  <c r="K1231" i="16"/>
  <c r="L1231" i="16" s="1"/>
  <c r="N1231" i="16" s="1"/>
  <c r="O1231" i="16" s="1"/>
  <c r="P1231" i="16" s="1"/>
  <c r="K1731" i="16"/>
  <c r="L1731" i="16" s="1"/>
  <c r="N1731" i="16" s="1"/>
  <c r="O1731" i="16" s="1"/>
  <c r="P1731" i="16" s="1"/>
  <c r="K649" i="16"/>
  <c r="L649" i="16" s="1"/>
  <c r="N649" i="16" s="1"/>
  <c r="O649" i="16" s="1"/>
  <c r="P649" i="16" s="1"/>
  <c r="K1421" i="16"/>
  <c r="L1421" i="16" s="1"/>
  <c r="N1421" i="16" s="1"/>
  <c r="O1421" i="16" s="1"/>
  <c r="P1421" i="16" s="1"/>
  <c r="K473" i="16"/>
  <c r="L473" i="16" s="1"/>
  <c r="N473" i="16" s="1"/>
  <c r="O473" i="16" s="1"/>
  <c r="P473" i="16" s="1"/>
  <c r="K1228" i="16"/>
  <c r="L1228" i="16" s="1"/>
  <c r="N1228" i="16" s="1"/>
  <c r="O1228" i="16" s="1"/>
  <c r="P1228" i="16" s="1"/>
  <c r="K1240" i="16"/>
  <c r="L1240" i="16" s="1"/>
  <c r="N1240" i="16" s="1"/>
  <c r="O1240" i="16" s="1"/>
  <c r="P1240" i="16" s="1"/>
  <c r="K1018" i="16"/>
  <c r="L1018" i="16" s="1"/>
  <c r="N1018" i="16" s="1"/>
  <c r="O1018" i="16" s="1"/>
  <c r="P1018" i="16" s="1"/>
  <c r="K736" i="16"/>
  <c r="L736" i="16" s="1"/>
  <c r="N736" i="16" s="1"/>
  <c r="O736" i="16" s="1"/>
  <c r="P736" i="16" s="1"/>
  <c r="K1758" i="16"/>
  <c r="L1758" i="16" s="1"/>
  <c r="N1758" i="16" s="1"/>
  <c r="O1758" i="16" s="1"/>
  <c r="P1758" i="16" s="1"/>
  <c r="K1620" i="16"/>
  <c r="L1620" i="16" s="1"/>
  <c r="N1620" i="16" s="1"/>
  <c r="O1620" i="16" s="1"/>
  <c r="P1620" i="16" s="1"/>
  <c r="K1440" i="16"/>
  <c r="L1440" i="16" s="1"/>
  <c r="N1440" i="16" s="1"/>
  <c r="O1440" i="16" s="1"/>
  <c r="P1440" i="16" s="1"/>
  <c r="K1782" i="16"/>
  <c r="L1782" i="16" s="1"/>
  <c r="N1782" i="16" s="1"/>
  <c r="O1782" i="16" s="1"/>
  <c r="P1782" i="16" s="1"/>
  <c r="K1796" i="16"/>
  <c r="L1796" i="16" s="1"/>
  <c r="N1796" i="16" s="1"/>
  <c r="O1796" i="16" s="1"/>
  <c r="P1796" i="16" s="1"/>
  <c r="K1441" i="16"/>
  <c r="L1441" i="16" s="1"/>
  <c r="N1441" i="16" s="1"/>
  <c r="O1441" i="16" s="1"/>
  <c r="P1441" i="16" s="1"/>
  <c r="K1798" i="16"/>
  <c r="L1798" i="16" s="1"/>
  <c r="N1798" i="16" s="1"/>
  <c r="O1798" i="16" s="1"/>
  <c r="P1798" i="16" s="1"/>
  <c r="K1765" i="16"/>
  <c r="L1765" i="16" s="1"/>
  <c r="N1765" i="16" s="1"/>
  <c r="O1765" i="16" s="1"/>
  <c r="P1765" i="16" s="1"/>
  <c r="K1629" i="16"/>
  <c r="L1629" i="16" s="1"/>
  <c r="N1629" i="16" s="1"/>
  <c r="O1629" i="16" s="1"/>
  <c r="P1629" i="16" s="1"/>
  <c r="K1552" i="16"/>
  <c r="L1552" i="16" s="1"/>
  <c r="N1552" i="16" s="1"/>
  <c r="O1552" i="16" s="1"/>
  <c r="P1552" i="16" s="1"/>
  <c r="K374" i="16"/>
  <c r="L374" i="16" s="1"/>
  <c r="N374" i="16" s="1"/>
  <c r="O374" i="16" s="1"/>
  <c r="P374" i="16" s="1"/>
  <c r="K505" i="16"/>
  <c r="L505" i="16" s="1"/>
  <c r="N505" i="16" s="1"/>
  <c r="O505" i="16" s="1"/>
  <c r="P505" i="16" s="1"/>
  <c r="K504" i="16"/>
  <c r="L504" i="16" s="1"/>
  <c r="N504" i="16" s="1"/>
  <c r="O504" i="16" s="1"/>
  <c r="P504" i="16" s="1"/>
  <c r="K1052" i="16"/>
  <c r="L1052" i="16" s="1"/>
  <c r="N1052" i="16" s="1"/>
  <c r="O1052" i="16" s="1"/>
  <c r="P1052" i="16" s="1"/>
  <c r="K1459" i="16"/>
  <c r="L1459" i="16" s="1"/>
  <c r="N1459" i="16" s="1"/>
  <c r="O1459" i="16" s="1"/>
  <c r="P1459" i="16" s="1"/>
  <c r="K1978" i="16"/>
  <c r="L1978" i="16" s="1"/>
  <c r="N1978" i="16" s="1"/>
  <c r="O1978" i="16" s="1"/>
  <c r="P1978" i="16" s="1"/>
  <c r="K1977" i="16"/>
  <c r="L1977" i="16" s="1"/>
  <c r="N1977" i="16" s="1"/>
  <c r="O1977" i="16" s="1"/>
  <c r="P1977" i="16" s="1"/>
  <c r="K208" i="16"/>
  <c r="L208" i="16" s="1"/>
  <c r="N208" i="16" s="1"/>
  <c r="O208" i="16" s="1"/>
  <c r="P208" i="16" s="1"/>
  <c r="K1826" i="16"/>
  <c r="L1826" i="16" s="1"/>
  <c r="N1826" i="16" s="1"/>
  <c r="O1826" i="16" s="1"/>
  <c r="P1826" i="16" s="1"/>
  <c r="K1825" i="16"/>
  <c r="L1825" i="16" s="1"/>
  <c r="N1825" i="16" s="1"/>
  <c r="O1825" i="16" s="1"/>
  <c r="P1825" i="16" s="1"/>
  <c r="K76" i="16"/>
  <c r="L76" i="16" s="1"/>
  <c r="N76" i="16" s="1"/>
  <c r="O76" i="16" s="1"/>
  <c r="P76" i="16" s="1"/>
  <c r="K355" i="16"/>
  <c r="L355" i="16" s="1"/>
  <c r="N355" i="16" s="1"/>
  <c r="O355" i="16" s="1"/>
  <c r="P355" i="16" s="1"/>
  <c r="K1852" i="16"/>
  <c r="L1852" i="16" s="1"/>
  <c r="N1852" i="16" s="1"/>
  <c r="O1852" i="16" s="1"/>
  <c r="P1852" i="16" s="1"/>
  <c r="K1594" i="16"/>
  <c r="L1594" i="16" s="1"/>
  <c r="N1594" i="16" s="1"/>
  <c r="O1594" i="16" s="1"/>
  <c r="P1594" i="16" s="1"/>
  <c r="K1559" i="16"/>
  <c r="L1559" i="16" s="1"/>
  <c r="N1559" i="16" s="1"/>
  <c r="O1559" i="16" s="1"/>
  <c r="P1559" i="16" s="1"/>
  <c r="K1467" i="16"/>
  <c r="L1467" i="16" s="1"/>
  <c r="N1467" i="16" s="1"/>
  <c r="O1467" i="16" s="1"/>
  <c r="P1467" i="16" s="1"/>
  <c r="K1558" i="16"/>
  <c r="L1558" i="16" s="1"/>
  <c r="N1558" i="16" s="1"/>
  <c r="O1558" i="16" s="1"/>
  <c r="P1558" i="16" s="1"/>
  <c r="K530" i="16"/>
  <c r="L530" i="16" s="1"/>
  <c r="N530" i="16" s="1"/>
  <c r="O530" i="16" s="1"/>
  <c r="P530" i="16" s="1"/>
  <c r="K1643" i="16"/>
  <c r="L1643" i="16" s="1"/>
  <c r="N1643" i="16" s="1"/>
  <c r="O1643" i="16" s="1"/>
  <c r="P1643" i="16" s="1"/>
  <c r="K1854" i="16"/>
  <c r="L1854" i="16" s="1"/>
  <c r="N1854" i="16" s="1"/>
  <c r="O1854" i="16" s="1"/>
  <c r="P1854" i="16" s="1"/>
  <c r="K1660" i="16"/>
  <c r="L1660" i="16" s="1"/>
  <c r="N1660" i="16" s="1"/>
  <c r="O1660" i="16" s="1"/>
  <c r="P1660" i="16" s="1"/>
  <c r="K757" i="16"/>
  <c r="L757" i="16" s="1"/>
  <c r="N757" i="16" s="1"/>
  <c r="O757" i="16" s="1"/>
  <c r="P757" i="16" s="1"/>
  <c r="K756" i="16"/>
  <c r="L756" i="16" s="1"/>
  <c r="N756" i="16" s="1"/>
  <c r="O756" i="16" s="1"/>
  <c r="P756" i="16" s="1"/>
  <c r="K371" i="16"/>
  <c r="L371" i="16" s="1"/>
  <c r="N371" i="16" s="1"/>
  <c r="O371" i="16" s="1"/>
  <c r="P371" i="16" s="1"/>
  <c r="K885" i="16"/>
  <c r="L885" i="16" s="1"/>
  <c r="N885" i="16" s="1"/>
  <c r="O885" i="16" s="1"/>
  <c r="P885" i="16" s="1"/>
  <c r="K1057" i="16"/>
  <c r="L1057" i="16" s="1"/>
  <c r="N1057" i="16" s="1"/>
  <c r="O1057" i="16" s="1"/>
  <c r="P1057" i="16" s="1"/>
  <c r="K545" i="16"/>
  <c r="L545" i="16" s="1"/>
  <c r="N545" i="16" s="1"/>
  <c r="O545" i="16" s="1"/>
  <c r="P545" i="16" s="1"/>
  <c r="K1481" i="16"/>
  <c r="L1481" i="16" s="1"/>
  <c r="N1481" i="16" s="1"/>
  <c r="O1481" i="16" s="1"/>
  <c r="P1481" i="16" s="1"/>
  <c r="K1480" i="16"/>
  <c r="L1480" i="16" s="1"/>
  <c r="N1480" i="16" s="1"/>
  <c r="O1480" i="16" s="1"/>
  <c r="P1480" i="16" s="1"/>
  <c r="K1857" i="16"/>
  <c r="L1857" i="16" s="1"/>
  <c r="N1857" i="16" s="1"/>
  <c r="O1857" i="16" s="1"/>
  <c r="P1857" i="16" s="1"/>
  <c r="K1272" i="16"/>
  <c r="L1272" i="16" s="1"/>
  <c r="N1272" i="16" s="1"/>
  <c r="O1272" i="16" s="1"/>
  <c r="P1272" i="16" s="1"/>
  <c r="K248" i="16"/>
  <c r="L248" i="16" s="1"/>
  <c r="N248" i="16" s="1"/>
  <c r="O248" i="16" s="1"/>
  <c r="P248" i="16" s="1"/>
  <c r="K241" i="16"/>
  <c r="L241" i="16" s="1"/>
  <c r="N241" i="16" s="1"/>
  <c r="O241" i="16" s="1"/>
  <c r="P241" i="16" s="1"/>
  <c r="K105" i="16"/>
  <c r="L105" i="16" s="1"/>
  <c r="N105" i="16" s="1"/>
  <c r="O105" i="16" s="1"/>
  <c r="P105" i="16" s="1"/>
  <c r="K952" i="16"/>
  <c r="L952" i="16" s="1"/>
  <c r="N952" i="16" s="1"/>
  <c r="O952" i="16" s="1"/>
  <c r="P952" i="16" s="1"/>
  <c r="K367" i="16"/>
  <c r="L367" i="16" s="1"/>
  <c r="N367" i="16" s="1"/>
  <c r="O367" i="16" s="1"/>
  <c r="P367" i="16" s="1"/>
  <c r="K389" i="16"/>
  <c r="L389" i="16" s="1"/>
  <c r="N389" i="16" s="1"/>
  <c r="O389" i="16" s="1"/>
  <c r="P389" i="16" s="1"/>
  <c r="K919" i="16"/>
  <c r="L919" i="16" s="1"/>
  <c r="N919" i="16" s="1"/>
  <c r="O919" i="16" s="1"/>
  <c r="P919" i="16" s="1"/>
  <c r="K780" i="16"/>
  <c r="L780" i="16" s="1"/>
  <c r="N780" i="16" s="1"/>
  <c r="O780" i="16" s="1"/>
  <c r="P780" i="16" s="1"/>
  <c r="K762" i="16"/>
  <c r="L762" i="16" s="1"/>
  <c r="N762" i="16" s="1"/>
  <c r="O762" i="16" s="1"/>
  <c r="P762" i="16" s="1"/>
  <c r="K260" i="16"/>
  <c r="L260" i="16" s="1"/>
  <c r="N260" i="16" s="1"/>
  <c r="O260" i="16" s="1"/>
  <c r="P260" i="16" s="1"/>
  <c r="K1866" i="16"/>
  <c r="L1866" i="16" s="1"/>
  <c r="N1866" i="16" s="1"/>
  <c r="O1866" i="16" s="1"/>
  <c r="P1866" i="16" s="1"/>
  <c r="K566" i="16"/>
  <c r="L566" i="16" s="1"/>
  <c r="N566" i="16" s="1"/>
  <c r="O566" i="16" s="1"/>
  <c r="P566" i="16" s="1"/>
  <c r="K252" i="16"/>
  <c r="L252" i="16" s="1"/>
  <c r="N252" i="16" s="1"/>
  <c r="O252" i="16" s="1"/>
  <c r="P252" i="16" s="1"/>
  <c r="K563" i="16"/>
  <c r="L563" i="16" s="1"/>
  <c r="N563" i="16" s="1"/>
  <c r="O563" i="16" s="1"/>
  <c r="P563" i="16" s="1"/>
  <c r="K1567" i="16"/>
  <c r="L1567" i="16" s="1"/>
  <c r="N1567" i="16" s="1"/>
  <c r="O1567" i="16" s="1"/>
  <c r="P1567" i="16" s="1"/>
  <c r="K258" i="16"/>
  <c r="L258" i="16" s="1"/>
  <c r="N258" i="16" s="1"/>
  <c r="O258" i="16" s="1"/>
  <c r="P258" i="16" s="1"/>
  <c r="K918" i="16"/>
  <c r="L918" i="16" s="1"/>
  <c r="N918" i="16" s="1"/>
  <c r="O918" i="16" s="1"/>
  <c r="P918" i="16" s="1"/>
  <c r="K765" i="16"/>
  <c r="L765" i="16" s="1"/>
  <c r="N765" i="16" s="1"/>
  <c r="O765" i="16" s="1"/>
  <c r="P765" i="16" s="1"/>
  <c r="K263" i="16"/>
  <c r="L263" i="16" s="1"/>
  <c r="N263" i="16" s="1"/>
  <c r="O263" i="16" s="1"/>
  <c r="P263" i="16" s="1"/>
  <c r="K254" i="16"/>
  <c r="L254" i="16" s="1"/>
  <c r="N254" i="16" s="1"/>
  <c r="O254" i="16" s="1"/>
  <c r="P254" i="16" s="1"/>
  <c r="K1658" i="16"/>
  <c r="L1658" i="16" s="1"/>
  <c r="N1658" i="16" s="1"/>
  <c r="O1658" i="16" s="1"/>
  <c r="P1658" i="16" s="1"/>
  <c r="K1595" i="16"/>
  <c r="L1595" i="16" s="1"/>
  <c r="N1595" i="16" s="1"/>
  <c r="O1595" i="16" s="1"/>
  <c r="P1595" i="16" s="1"/>
  <c r="K1563" i="16"/>
  <c r="L1563" i="16" s="1"/>
  <c r="N1563" i="16" s="1"/>
  <c r="O1563" i="16" s="1"/>
  <c r="P1563" i="16" s="1"/>
  <c r="K1599" i="16"/>
  <c r="L1599" i="16" s="1"/>
  <c r="N1599" i="16" s="1"/>
  <c r="O1599" i="16" s="1"/>
  <c r="P1599" i="16" s="1"/>
  <c r="K798" i="16"/>
  <c r="L798" i="16" s="1"/>
  <c r="N798" i="16" s="1"/>
  <c r="O798" i="16" s="1"/>
  <c r="P798" i="16" s="1"/>
  <c r="K1269" i="16"/>
  <c r="L1269" i="16" s="1"/>
  <c r="N1269" i="16" s="1"/>
  <c r="O1269" i="16" s="1"/>
  <c r="P1269" i="16" s="1"/>
  <c r="K777" i="16"/>
  <c r="L777" i="16" s="1"/>
  <c r="N777" i="16" s="1"/>
  <c r="O777" i="16" s="1"/>
  <c r="P777" i="16" s="1"/>
  <c r="K1662" i="16"/>
  <c r="L1662" i="16" s="1"/>
  <c r="N1662" i="16" s="1"/>
  <c r="O1662" i="16" s="1"/>
  <c r="P1662" i="16" s="1"/>
  <c r="K783" i="16"/>
  <c r="L783" i="16" s="1"/>
  <c r="N783" i="16" s="1"/>
  <c r="O783" i="16" s="1"/>
  <c r="P783" i="16" s="1"/>
  <c r="K271" i="16"/>
  <c r="L271" i="16" s="1"/>
  <c r="N271" i="16" s="1"/>
  <c r="O271" i="16" s="1"/>
  <c r="P271" i="16" s="1"/>
  <c r="K265" i="16"/>
  <c r="L265" i="16" s="1"/>
  <c r="N265" i="16" s="1"/>
  <c r="O265" i="16" s="1"/>
  <c r="P265" i="16" s="1"/>
  <c r="K1570" i="16"/>
  <c r="L1570" i="16" s="1"/>
  <c r="N1570" i="16" s="1"/>
  <c r="O1570" i="16" s="1"/>
  <c r="P1570" i="16" s="1"/>
  <c r="K816" i="16"/>
  <c r="L816" i="16" s="1"/>
  <c r="N816" i="16" s="1"/>
  <c r="O816" i="16" s="1"/>
  <c r="P816" i="16" s="1"/>
  <c r="K933" i="16"/>
  <c r="L933" i="16" s="1"/>
  <c r="N933" i="16" s="1"/>
  <c r="O933" i="16" s="1"/>
  <c r="P933" i="16" s="1"/>
  <c r="K1890" i="16"/>
  <c r="L1890" i="16" s="1"/>
  <c r="N1890" i="16" s="1"/>
  <c r="O1890" i="16" s="1"/>
  <c r="P1890" i="16" s="1"/>
  <c r="K812" i="16"/>
  <c r="L812" i="16" s="1"/>
  <c r="N812" i="16" s="1"/>
  <c r="O812" i="16" s="1"/>
  <c r="P812" i="16" s="1"/>
  <c r="K279" i="16"/>
  <c r="L279" i="16" s="1"/>
  <c r="N279" i="16" s="1"/>
  <c r="O279" i="16" s="1"/>
  <c r="P279" i="16" s="1"/>
  <c r="K1905" i="16"/>
  <c r="L1905" i="16" s="1"/>
  <c r="N1905" i="16" s="1"/>
  <c r="O1905" i="16" s="1"/>
  <c r="P1905" i="16" s="1"/>
  <c r="K926" i="16"/>
  <c r="L926" i="16" s="1"/>
  <c r="N926" i="16" s="1"/>
  <c r="O926" i="16" s="1"/>
  <c r="P926" i="16" s="1"/>
  <c r="K412" i="16"/>
  <c r="L412" i="16" s="1"/>
  <c r="N412" i="16" s="1"/>
  <c r="O412" i="16" s="1"/>
  <c r="P412" i="16" s="1"/>
  <c r="K1576" i="16"/>
  <c r="L1576" i="16" s="1"/>
  <c r="N1576" i="16" s="1"/>
  <c r="O1576" i="16" s="1"/>
  <c r="P1576" i="16" s="1"/>
  <c r="K1912" i="16"/>
  <c r="L1912" i="16" s="1"/>
  <c r="N1912" i="16" s="1"/>
  <c r="O1912" i="16" s="1"/>
  <c r="P1912" i="16" s="1"/>
  <c r="K1901" i="16"/>
  <c r="L1901" i="16" s="1"/>
  <c r="N1901" i="16" s="1"/>
  <c r="O1901" i="16" s="1"/>
  <c r="P1901" i="16" s="1"/>
  <c r="K1695" i="16"/>
  <c r="L1695" i="16" s="1"/>
  <c r="N1695" i="16" s="1"/>
  <c r="O1695" i="16" s="1"/>
  <c r="P1695" i="16" s="1"/>
  <c r="K805" i="16"/>
  <c r="L805" i="16" s="1"/>
  <c r="N805" i="16" s="1"/>
  <c r="O805" i="16" s="1"/>
  <c r="P805" i="16" s="1"/>
  <c r="K1876" i="16"/>
  <c r="L1876" i="16" s="1"/>
  <c r="N1876" i="16" s="1"/>
  <c r="O1876" i="16" s="1"/>
  <c r="P1876" i="16" s="1"/>
  <c r="K127" i="16"/>
  <c r="L127" i="16" s="1"/>
  <c r="N127" i="16" s="1"/>
  <c r="O127" i="16" s="1"/>
  <c r="P127" i="16" s="1"/>
  <c r="K1902" i="16"/>
  <c r="L1902" i="16" s="1"/>
  <c r="N1902" i="16" s="1"/>
  <c r="O1902" i="16" s="1"/>
  <c r="P1902" i="16" s="1"/>
  <c r="K295" i="16"/>
  <c r="L295" i="16" s="1"/>
  <c r="N295" i="16" s="1"/>
  <c r="O295" i="16" s="1"/>
  <c r="P295" i="16" s="1"/>
  <c r="K1070" i="16"/>
  <c r="L1070" i="16" s="1"/>
  <c r="N1070" i="16" s="1"/>
  <c r="O1070" i="16" s="1"/>
  <c r="P1070" i="16" s="1"/>
  <c r="K818" i="16"/>
  <c r="L818" i="16" s="1"/>
  <c r="N818" i="16" s="1"/>
  <c r="O818" i="16" s="1"/>
  <c r="P818" i="16" s="1"/>
  <c r="K1693" i="16"/>
  <c r="L1693" i="16" s="1"/>
  <c r="N1693" i="16" s="1"/>
  <c r="O1693" i="16" s="1"/>
  <c r="P1693" i="16" s="1"/>
  <c r="K594" i="16"/>
  <c r="L594" i="16" s="1"/>
  <c r="N594" i="16" s="1"/>
  <c r="O594" i="16" s="1"/>
  <c r="P594" i="16" s="1"/>
  <c r="K593" i="16"/>
  <c r="L593" i="16" s="1"/>
  <c r="N593" i="16" s="1"/>
  <c r="O593" i="16" s="1"/>
  <c r="P593" i="16" s="1"/>
  <c r="K1910" i="16"/>
  <c r="L1910" i="16" s="1"/>
  <c r="N1910" i="16" s="1"/>
  <c r="O1910" i="16" s="1"/>
  <c r="P1910" i="16" s="1"/>
  <c r="K1284" i="16"/>
  <c r="L1284" i="16" s="1"/>
  <c r="N1284" i="16" s="1"/>
  <c r="O1284" i="16" s="1"/>
  <c r="P1284" i="16" s="1"/>
  <c r="K592" i="16"/>
  <c r="L592" i="16" s="1"/>
  <c r="N592" i="16" s="1"/>
  <c r="O592" i="16" s="1"/>
  <c r="P592" i="16" s="1"/>
  <c r="K595" i="16"/>
  <c r="L595" i="16" s="1"/>
  <c r="N595" i="16" s="1"/>
  <c r="O595" i="16" s="1"/>
  <c r="P595" i="16" s="1"/>
  <c r="K1711" i="16"/>
  <c r="L1711" i="16" s="1"/>
  <c r="N1711" i="16" s="1"/>
  <c r="O1711" i="16" s="1"/>
  <c r="P1711" i="16" s="1"/>
  <c r="K1999" i="16"/>
  <c r="L1999" i="16" s="1"/>
  <c r="N1999" i="16" s="1"/>
  <c r="O1999" i="16" s="1"/>
  <c r="P1999" i="16" s="1"/>
  <c r="K1705" i="16"/>
  <c r="L1705" i="16" s="1"/>
  <c r="N1705" i="16" s="1"/>
  <c r="O1705" i="16" s="1"/>
  <c r="P1705" i="16" s="1"/>
  <c r="K144" i="16"/>
  <c r="L144" i="16" s="1"/>
  <c r="N144" i="16" s="1"/>
  <c r="O144" i="16" s="1"/>
  <c r="P144" i="16" s="1"/>
  <c r="K301" i="16"/>
  <c r="L301" i="16" s="1"/>
  <c r="N301" i="16" s="1"/>
  <c r="O301" i="16" s="1"/>
  <c r="P301" i="16" s="1"/>
  <c r="K610" i="16"/>
  <c r="L610" i="16" s="1"/>
  <c r="N610" i="16" s="1"/>
  <c r="O610" i="16" s="1"/>
  <c r="P610" i="16" s="1"/>
  <c r="K1075" i="16"/>
  <c r="L1075" i="16" s="1"/>
  <c r="N1075" i="16" s="1"/>
  <c r="O1075" i="16" s="1"/>
  <c r="P1075" i="16" s="1"/>
  <c r="K609" i="16"/>
  <c r="L609" i="16" s="1"/>
  <c r="N609" i="16" s="1"/>
  <c r="O609" i="16" s="1"/>
  <c r="P609" i="16" s="1"/>
  <c r="K940" i="16"/>
  <c r="L940" i="16" s="1"/>
  <c r="N940" i="16" s="1"/>
  <c r="O940" i="16" s="1"/>
  <c r="P940" i="16" s="1"/>
  <c r="K1703" i="16"/>
  <c r="L1703" i="16" s="1"/>
  <c r="N1703" i="16" s="1"/>
  <c r="O1703" i="16" s="1"/>
  <c r="P1703" i="16" s="1"/>
  <c r="K147" i="16"/>
  <c r="L147" i="16" s="1"/>
  <c r="N147" i="16" s="1"/>
  <c r="O147" i="16" s="1"/>
  <c r="P147" i="16" s="1"/>
  <c r="K305" i="16"/>
  <c r="L305" i="16" s="1"/>
  <c r="N305" i="16" s="1"/>
  <c r="O305" i="16" s="1"/>
  <c r="P305" i="16" s="1"/>
  <c r="K1330" i="16"/>
  <c r="L1330" i="16" s="1"/>
  <c r="N1330" i="16" s="1"/>
  <c r="O1330" i="16" s="1"/>
  <c r="P1330" i="16" s="1"/>
  <c r="K2006" i="16"/>
  <c r="L2006" i="16" s="1"/>
  <c r="N2006" i="16" s="1"/>
  <c r="O2006" i="16" s="1"/>
  <c r="P2006" i="16" s="1"/>
  <c r="K1933" i="16"/>
  <c r="L1933" i="16" s="1"/>
  <c r="N1933" i="16" s="1"/>
  <c r="O1933" i="16" s="1"/>
  <c r="P1933" i="16" s="1"/>
  <c r="K1586" i="16"/>
  <c r="L1586" i="16" s="1"/>
  <c r="N1586" i="16" s="1"/>
  <c r="O1586" i="16" s="1"/>
  <c r="P1586" i="16" s="1"/>
  <c r="K1587" i="16"/>
  <c r="L1587" i="16" s="1"/>
  <c r="N1587" i="16" s="1"/>
  <c r="O1587" i="16" s="1"/>
  <c r="P1587" i="16" s="1"/>
  <c r="K309" i="16"/>
  <c r="L309" i="16" s="1"/>
  <c r="N309" i="16" s="1"/>
  <c r="O309" i="16" s="1"/>
  <c r="P309" i="16" s="1"/>
  <c r="K149" i="16"/>
  <c r="L149" i="16" s="1"/>
  <c r="N149" i="16" s="1"/>
  <c r="O149" i="16" s="1"/>
  <c r="P149" i="16" s="1"/>
  <c r="K957" i="16"/>
  <c r="L957" i="16" s="1"/>
  <c r="N957" i="16" s="1"/>
  <c r="O957" i="16" s="1"/>
  <c r="P957" i="16" s="1"/>
  <c r="K308" i="16"/>
  <c r="L308" i="16" s="1"/>
  <c r="N308" i="16" s="1"/>
  <c r="O308" i="16" s="1"/>
  <c r="P308" i="16" s="1"/>
  <c r="K1335" i="16"/>
  <c r="L1335" i="16" s="1"/>
  <c r="N1335" i="16" s="1"/>
  <c r="O1335" i="16" s="1"/>
  <c r="P1335" i="16" s="1"/>
  <c r="K150" i="16"/>
  <c r="L150" i="16" s="1"/>
  <c r="N150" i="16" s="1"/>
  <c r="O150" i="16" s="1"/>
  <c r="P150" i="16" s="1"/>
  <c r="K829" i="16"/>
  <c r="L829" i="16" s="1"/>
  <c r="N829" i="16" s="1"/>
  <c r="O829" i="16" s="1"/>
  <c r="P829" i="16" s="1"/>
  <c r="K1336" i="16"/>
  <c r="L1336" i="16" s="1"/>
  <c r="N1336" i="16" s="1"/>
  <c r="O1336" i="16" s="1"/>
  <c r="P1336" i="16" s="1"/>
  <c r="K1081" i="16"/>
  <c r="L1081" i="16" s="1"/>
  <c r="N1081" i="16" s="1"/>
  <c r="O1081" i="16" s="1"/>
  <c r="P1081" i="16" s="1"/>
  <c r="K1584" i="16"/>
  <c r="L1584" i="16" s="1"/>
  <c r="N1584" i="16" s="1"/>
  <c r="O1584" i="16" s="1"/>
  <c r="P1584" i="16" s="1"/>
  <c r="K46" i="16"/>
  <c r="L46" i="16" s="1"/>
  <c r="N46" i="16" s="1"/>
  <c r="O46" i="16" s="1"/>
  <c r="P46" i="16" s="1"/>
  <c r="K1190" i="16"/>
  <c r="L1190" i="16" s="1"/>
  <c r="N1190" i="16" s="1"/>
  <c r="O1190" i="16" s="1"/>
  <c r="P1190" i="16" s="1"/>
  <c r="K1345" i="16"/>
  <c r="L1345" i="16" s="1"/>
  <c r="N1345" i="16" s="1"/>
  <c r="O1345" i="16" s="1"/>
  <c r="P1345" i="16" s="1"/>
  <c r="K847" i="16"/>
  <c r="L847" i="16" s="1"/>
  <c r="N847" i="16" s="1"/>
  <c r="O847" i="16" s="1"/>
  <c r="P847" i="16" s="1"/>
  <c r="K955" i="16"/>
  <c r="L955" i="16" s="1"/>
  <c r="N955" i="16" s="1"/>
  <c r="O955" i="16" s="1"/>
  <c r="P955" i="16" s="1"/>
  <c r="K1344" i="16"/>
  <c r="L1344" i="16" s="1"/>
  <c r="N1344" i="16" s="1"/>
  <c r="O1344" i="16" s="1"/>
  <c r="P1344" i="16" s="1"/>
  <c r="K1357" i="16"/>
  <c r="L1357" i="16" s="1"/>
  <c r="N1357" i="16" s="1"/>
  <c r="O1357" i="16" s="1"/>
  <c r="P1357" i="16" s="1"/>
  <c r="K1351" i="16"/>
  <c r="L1351" i="16" s="1"/>
  <c r="N1351" i="16" s="1"/>
  <c r="O1351" i="16" s="1"/>
  <c r="P1351" i="16" s="1"/>
  <c r="K1138" i="16"/>
  <c r="L1138" i="16" s="1"/>
  <c r="N1138" i="16" s="1"/>
  <c r="O1138" i="16" s="1"/>
  <c r="P1138" i="16" s="1"/>
  <c r="K1107" i="16"/>
  <c r="L1107" i="16" s="1"/>
  <c r="N1107" i="16" s="1"/>
  <c r="O1107" i="16" s="1"/>
  <c r="P1107" i="16" s="1"/>
  <c r="K960" i="16"/>
  <c r="L960" i="16" s="1"/>
  <c r="N960" i="16" s="1"/>
  <c r="O960" i="16" s="1"/>
  <c r="P960" i="16" s="1"/>
  <c r="K1120" i="16"/>
  <c r="L1120" i="16" s="1"/>
  <c r="N1120" i="16" s="1"/>
  <c r="O1120" i="16" s="1"/>
  <c r="P1120" i="16" s="1"/>
  <c r="K821" i="16"/>
  <c r="L821" i="16" s="1"/>
  <c r="N821" i="16" s="1"/>
  <c r="O821" i="16" s="1"/>
  <c r="P821" i="16" s="1"/>
  <c r="K50" i="16"/>
  <c r="L50" i="16" s="1"/>
  <c r="N50" i="16" s="1"/>
  <c r="O50" i="16" s="1"/>
  <c r="P50" i="16" s="1"/>
  <c r="K1125" i="16"/>
  <c r="L1125" i="16" s="1"/>
  <c r="N1125" i="16" s="1"/>
  <c r="O1125" i="16" s="1"/>
  <c r="P1125" i="16" s="1"/>
  <c r="K1181" i="16"/>
  <c r="L1181" i="16" s="1"/>
  <c r="N1181" i="16" s="1"/>
  <c r="O1181" i="16" s="1"/>
  <c r="P1181" i="16" s="1"/>
  <c r="K981" i="16"/>
  <c r="L981" i="16" s="1"/>
  <c r="N981" i="16" s="1"/>
  <c r="O981" i="16" s="1"/>
  <c r="P981" i="16" s="1"/>
  <c r="K958" i="16"/>
  <c r="L958" i="16" s="1"/>
  <c r="N958" i="16" s="1"/>
  <c r="O958" i="16" s="1"/>
  <c r="P958" i="16" s="1"/>
  <c r="K1171" i="16"/>
  <c r="L1171" i="16" s="1"/>
  <c r="N1171" i="16" s="1"/>
  <c r="O1171" i="16" s="1"/>
  <c r="P1171" i="16" s="1"/>
  <c r="K980" i="16"/>
  <c r="L980" i="16" s="1"/>
  <c r="N980" i="16" s="1"/>
  <c r="O980" i="16" s="1"/>
  <c r="P980" i="16" s="1"/>
  <c r="K1144" i="16"/>
  <c r="L1144" i="16" s="1"/>
  <c r="N1144" i="16" s="1"/>
  <c r="O1144" i="16" s="1"/>
  <c r="P1144" i="16" s="1"/>
  <c r="K1364" i="16"/>
  <c r="L1364" i="16" s="1"/>
  <c r="N1364" i="16" s="1"/>
  <c r="O1364" i="16" s="1"/>
  <c r="P1364" i="16" s="1"/>
  <c r="K461" i="16"/>
  <c r="L461" i="16" s="1"/>
  <c r="N461" i="16" s="1"/>
  <c r="O461" i="16" s="1"/>
  <c r="P461" i="16" s="1"/>
  <c r="K1123" i="16"/>
  <c r="L1123" i="16" s="1"/>
  <c r="N1123" i="16" s="1"/>
  <c r="O1123" i="16" s="1"/>
  <c r="P1123" i="16" s="1"/>
  <c r="K1153" i="16"/>
  <c r="L1153" i="16" s="1"/>
  <c r="N1153" i="16" s="1"/>
  <c r="O1153" i="16" s="1"/>
  <c r="P1153" i="16" s="1"/>
  <c r="K1632" i="16"/>
  <c r="L1632" i="16" s="1"/>
  <c r="N1632" i="16" s="1"/>
  <c r="O1632" i="16" s="1"/>
  <c r="P1632" i="16" s="1"/>
  <c r="K230" i="16"/>
  <c r="L230" i="16" s="1"/>
  <c r="N230" i="16" s="1"/>
  <c r="O230" i="16" s="1"/>
  <c r="P230" i="16" s="1"/>
  <c r="K1312" i="16"/>
  <c r="L1312" i="16" s="1"/>
  <c r="N1312" i="16" s="1"/>
  <c r="O1312" i="16" s="1"/>
  <c r="P1312" i="16" s="1"/>
  <c r="K1339" i="16"/>
  <c r="L1339" i="16" s="1"/>
  <c r="N1339" i="16" s="1"/>
  <c r="O1339" i="16" s="1"/>
  <c r="P1339" i="16" s="1"/>
  <c r="K1626" i="16"/>
  <c r="L1626" i="16" s="1"/>
  <c r="N1626" i="16" s="1"/>
  <c r="O1626" i="16" s="1"/>
  <c r="P1626" i="16" s="1"/>
  <c r="K1717" i="16"/>
  <c r="L1717" i="16" s="1"/>
  <c r="N1717" i="16" s="1"/>
  <c r="O1717" i="16" s="1"/>
  <c r="P1717" i="16" s="1"/>
  <c r="K953" i="16"/>
  <c r="L953" i="16" s="1"/>
  <c r="N953" i="16" s="1"/>
  <c r="O953" i="16" s="1"/>
  <c r="P953" i="16" s="1"/>
  <c r="K1519" i="16"/>
  <c r="L1519" i="16" s="1"/>
  <c r="N1519" i="16" s="1"/>
  <c r="O1519" i="16" s="1"/>
  <c r="P1519" i="16" s="1"/>
  <c r="K532" i="16"/>
  <c r="L532" i="16" s="1"/>
  <c r="N532" i="16" s="1"/>
  <c r="O532" i="16" s="1"/>
  <c r="P532" i="16" s="1"/>
  <c r="K1940" i="16"/>
  <c r="L1940" i="16" s="1"/>
  <c r="N1940" i="16" s="1"/>
  <c r="O1940" i="16" s="1"/>
  <c r="P1940" i="16" s="1"/>
  <c r="K1090" i="16"/>
  <c r="L1090" i="16" s="1"/>
  <c r="N1090" i="16" s="1"/>
  <c r="O1090" i="16" s="1"/>
  <c r="P1090" i="16" s="1"/>
  <c r="K963" i="16"/>
  <c r="L963" i="16" s="1"/>
  <c r="N963" i="16" s="1"/>
  <c r="O963" i="16" s="1"/>
  <c r="P963" i="16" s="1"/>
  <c r="K1350" i="16"/>
  <c r="L1350" i="16" s="1"/>
  <c r="N1350" i="16" s="1"/>
  <c r="O1350" i="16" s="1"/>
  <c r="P1350" i="16" s="1"/>
  <c r="K800" i="16"/>
  <c r="L800" i="16" s="1"/>
  <c r="N800" i="16" s="1"/>
  <c r="O800" i="16" s="1"/>
  <c r="P800" i="16" s="1"/>
  <c r="K1106" i="16"/>
  <c r="L1106" i="16" s="1"/>
  <c r="N1106" i="16" s="1"/>
  <c r="O1106" i="16" s="1"/>
  <c r="P1106" i="16" s="1"/>
  <c r="K450" i="16"/>
  <c r="L450" i="16" s="1"/>
  <c r="N450" i="16" s="1"/>
  <c r="O450" i="16" s="1"/>
  <c r="P450" i="16" s="1"/>
  <c r="K1020" i="16"/>
  <c r="L1020" i="16" s="1"/>
  <c r="N1020" i="16" s="1"/>
  <c r="O1020" i="16" s="1"/>
  <c r="P1020" i="16" s="1"/>
  <c r="K63" i="16"/>
  <c r="L63" i="16" s="1"/>
  <c r="N63" i="16" s="1"/>
  <c r="O63" i="16" s="1"/>
  <c r="P63" i="16" s="1"/>
  <c r="K1636" i="16"/>
  <c r="L1636" i="16" s="1"/>
  <c r="N1636" i="16" s="1"/>
  <c r="O1636" i="16" s="1"/>
  <c r="P1636" i="16" s="1"/>
  <c r="K740" i="16"/>
  <c r="L740" i="16" s="1"/>
  <c r="N740" i="16" s="1"/>
  <c r="O740" i="16" s="1"/>
  <c r="P740" i="16" s="1"/>
  <c r="K556" i="16"/>
  <c r="L556" i="16" s="1"/>
  <c r="N556" i="16" s="1"/>
  <c r="O556" i="16" s="1"/>
  <c r="P556" i="16" s="1"/>
  <c r="K2" i="16"/>
  <c r="L2" i="16" s="1"/>
  <c r="N2" i="16" s="1"/>
  <c r="O2" i="16" s="1"/>
  <c r="P2" i="16" s="1"/>
  <c r="K1086" i="16"/>
  <c r="L1086" i="16" s="1"/>
  <c r="N1086" i="16" s="1"/>
  <c r="O1086" i="16" s="1"/>
  <c r="P1086" i="16" s="1"/>
  <c r="K483" i="16"/>
  <c r="L483" i="16" s="1"/>
  <c r="N483" i="16" s="1"/>
  <c r="O483" i="16" s="1"/>
  <c r="P483" i="16" s="1"/>
  <c r="K1169" i="16"/>
  <c r="L1169" i="16" s="1"/>
  <c r="N1169" i="16" s="1"/>
  <c r="O1169" i="16" s="1"/>
  <c r="P1169" i="16" s="1"/>
  <c r="K1639" i="16"/>
  <c r="L1639" i="16" s="1"/>
  <c r="N1639" i="16" s="1"/>
  <c r="O1639" i="16" s="1"/>
  <c r="P1639" i="16" s="1"/>
  <c r="K1105" i="16"/>
  <c r="L1105" i="16" s="1"/>
  <c r="N1105" i="16" s="1"/>
  <c r="O1105" i="16" s="1"/>
  <c r="P1105" i="16" s="1"/>
  <c r="K64" i="16"/>
  <c r="L64" i="16" s="1"/>
  <c r="N64" i="16" s="1"/>
  <c r="O64" i="16" s="1"/>
  <c r="P64" i="16" s="1"/>
  <c r="K1204" i="16"/>
  <c r="L1204" i="16" s="1"/>
  <c r="N1204" i="16" s="1"/>
  <c r="O1204" i="16" s="1"/>
  <c r="P1204" i="16" s="1"/>
  <c r="K683" i="16"/>
  <c r="L683" i="16" s="1"/>
  <c r="N683" i="16" s="1"/>
  <c r="O683" i="16" s="1"/>
  <c r="P683" i="16" s="1"/>
  <c r="K232" i="16"/>
  <c r="L232" i="16" s="1"/>
  <c r="N232" i="16" s="1"/>
  <c r="O232" i="16" s="1"/>
  <c r="P232" i="16" s="1"/>
  <c r="K167" i="16"/>
  <c r="L167" i="16" s="1"/>
  <c r="N167" i="16" s="1"/>
  <c r="O167" i="16" s="1"/>
  <c r="P167" i="16" s="1"/>
  <c r="K476" i="16"/>
  <c r="L476" i="16" s="1"/>
  <c r="N476" i="16" s="1"/>
  <c r="O476" i="16" s="1"/>
  <c r="P476" i="16" s="1"/>
  <c r="K1655" i="16"/>
  <c r="L1655" i="16" s="1"/>
  <c r="N1655" i="16" s="1"/>
  <c r="O1655" i="16" s="1"/>
  <c r="P1655" i="16" s="1"/>
  <c r="K1159" i="16"/>
  <c r="L1159" i="16" s="1"/>
  <c r="N1159" i="16" s="1"/>
  <c r="O1159" i="16" s="1"/>
  <c r="P1159" i="16" s="1"/>
  <c r="K449" i="16"/>
  <c r="L449" i="16" s="1"/>
  <c r="N449" i="16" s="1"/>
  <c r="O449" i="16" s="1"/>
  <c r="P449" i="16" s="1"/>
  <c r="K495" i="16"/>
  <c r="L495" i="16" s="1"/>
  <c r="N495" i="16" s="1"/>
  <c r="O495" i="16" s="1"/>
  <c r="P495" i="16" s="1"/>
  <c r="K954" i="16"/>
  <c r="L954" i="16" s="1"/>
  <c r="N954" i="16" s="1"/>
  <c r="O954" i="16" s="1"/>
  <c r="P954" i="16" s="1"/>
  <c r="K173" i="16"/>
  <c r="L173" i="16" s="1"/>
  <c r="N173" i="16" s="1"/>
  <c r="O173" i="16" s="1"/>
  <c r="P173" i="16" s="1"/>
  <c r="K98" i="16"/>
  <c r="L98" i="16" s="1"/>
  <c r="N98" i="16" s="1"/>
  <c r="O98" i="16" s="1"/>
  <c r="P98" i="16" s="1"/>
  <c r="K1290" i="16"/>
  <c r="L1290" i="16" s="1"/>
  <c r="N1290" i="16" s="1"/>
  <c r="O1290" i="16" s="1"/>
  <c r="P1290" i="16" s="1"/>
  <c r="K1998" i="16"/>
  <c r="L1998" i="16" s="1"/>
  <c r="N1998" i="16" s="1"/>
  <c r="O1998" i="16" s="1"/>
  <c r="P1998" i="16" s="1"/>
  <c r="K1063" i="16"/>
  <c r="L1063" i="16" s="1"/>
  <c r="N1063" i="16" s="1"/>
  <c r="O1063" i="16" s="1"/>
  <c r="P1063" i="16" s="1"/>
  <c r="K460" i="16"/>
  <c r="L460" i="16" s="1"/>
  <c r="N460" i="16" s="1"/>
  <c r="O460" i="16" s="1"/>
  <c r="P460" i="16" s="1"/>
  <c r="K40" i="16"/>
  <c r="L40" i="16" s="1"/>
  <c r="N40" i="16" s="1"/>
  <c r="O40" i="16" s="1"/>
  <c r="P40" i="16" s="1"/>
  <c r="K1951" i="16"/>
  <c r="L1951" i="16" s="1"/>
  <c r="N1951" i="16" s="1"/>
  <c r="O1951" i="16" s="1"/>
  <c r="P1951" i="16" s="1"/>
  <c r="K108" i="16"/>
  <c r="L108" i="16" s="1"/>
  <c r="N108" i="16" s="1"/>
  <c r="O108" i="16" s="1"/>
  <c r="P108" i="16" s="1"/>
  <c r="K1946" i="16"/>
  <c r="L1946" i="16" s="1"/>
  <c r="N1946" i="16" s="1"/>
  <c r="O1946" i="16" s="1"/>
  <c r="P1946" i="16" s="1"/>
  <c r="K1651" i="16"/>
  <c r="L1651" i="16" s="1"/>
  <c r="N1651" i="16" s="1"/>
  <c r="O1651" i="16" s="1"/>
  <c r="P1651" i="16" s="1"/>
  <c r="K972" i="16"/>
  <c r="L972" i="16" s="1"/>
  <c r="N972" i="16" s="1"/>
  <c r="O972" i="16" s="1"/>
  <c r="P972" i="16" s="1"/>
  <c r="K1124" i="16"/>
  <c r="L1124" i="16" s="1"/>
  <c r="N1124" i="16" s="1"/>
  <c r="O1124" i="16" s="1"/>
  <c r="P1124" i="16" s="1"/>
  <c r="K1761" i="16"/>
  <c r="L1761" i="16" s="1"/>
  <c r="N1761" i="16" s="1"/>
  <c r="O1761" i="16" s="1"/>
  <c r="P1761" i="16" s="1"/>
  <c r="K1760" i="16"/>
  <c r="L1760" i="16" s="1"/>
  <c r="N1760" i="16" s="1"/>
  <c r="O1760" i="16" s="1"/>
  <c r="P1760" i="16" s="1"/>
  <c r="K1437" i="16"/>
  <c r="L1437" i="16" s="1"/>
  <c r="N1437" i="16" s="1"/>
  <c r="O1437" i="16" s="1"/>
  <c r="P1437" i="16" s="1"/>
  <c r="K830" i="16"/>
  <c r="L830" i="16" s="1"/>
  <c r="N830" i="16" s="1"/>
  <c r="O830" i="16" s="1"/>
  <c r="P830" i="16" s="1"/>
  <c r="K1131" i="16"/>
  <c r="L1131" i="16" s="1"/>
  <c r="N1131" i="16" s="1"/>
  <c r="O1131" i="16" s="1"/>
  <c r="P1131" i="16" s="1"/>
  <c r="K1356" i="16"/>
  <c r="L1356" i="16" s="1"/>
  <c r="N1356" i="16" s="1"/>
  <c r="O1356" i="16" s="1"/>
  <c r="P1356" i="16" s="1"/>
  <c r="K1337" i="16"/>
  <c r="L1337" i="16" s="1"/>
  <c r="N1337" i="16" s="1"/>
  <c r="O1337" i="16" s="1"/>
  <c r="P1337" i="16" s="1"/>
  <c r="K962" i="16"/>
  <c r="L962" i="16" s="1"/>
  <c r="N962" i="16" s="1"/>
  <c r="O962" i="16" s="1"/>
  <c r="P962" i="16" s="1"/>
  <c r="K653" i="16"/>
  <c r="L653" i="16" s="1"/>
  <c r="N653" i="16" s="1"/>
  <c r="O653" i="16" s="1"/>
  <c r="P653" i="16" s="1"/>
  <c r="K180" i="16"/>
  <c r="L180" i="16" s="1"/>
  <c r="N180" i="16" s="1"/>
  <c r="O180" i="16" s="1"/>
  <c r="P180" i="16" s="1"/>
  <c r="K531" i="16"/>
  <c r="L531" i="16" s="1"/>
  <c r="N531" i="16" s="1"/>
  <c r="O531" i="16" s="1"/>
  <c r="P531" i="16" s="1"/>
  <c r="K944" i="16"/>
  <c r="L944" i="16" s="1"/>
  <c r="N944" i="16" s="1"/>
  <c r="O944" i="16" s="1"/>
  <c r="P944" i="16" s="1"/>
  <c r="K1363" i="16"/>
  <c r="L1363" i="16" s="1"/>
  <c r="N1363" i="16" s="1"/>
  <c r="O1363" i="16" s="1"/>
  <c r="P1363" i="16" s="1"/>
  <c r="K1394" i="16"/>
  <c r="L1394" i="16" s="1"/>
  <c r="N1394" i="16" s="1"/>
  <c r="O1394" i="16" s="1"/>
  <c r="P1394" i="16" s="1"/>
  <c r="K89" i="16"/>
  <c r="L89" i="16" s="1"/>
  <c r="N89" i="16" s="1"/>
  <c r="O89" i="16" s="1"/>
  <c r="P89" i="16" s="1"/>
  <c r="K913" i="16"/>
  <c r="L913" i="16" s="1"/>
  <c r="N913" i="16" s="1"/>
  <c r="O913" i="16" s="1"/>
  <c r="P913" i="16" s="1"/>
  <c r="K564" i="16"/>
  <c r="L564" i="16" s="1"/>
  <c r="N564" i="16" s="1"/>
  <c r="O564" i="16" s="1"/>
  <c r="P564" i="16" s="1"/>
  <c r="K961" i="16"/>
  <c r="L961" i="16" s="1"/>
  <c r="N961" i="16" s="1"/>
  <c r="O961" i="16" s="1"/>
  <c r="P961" i="16" s="1"/>
  <c r="K1203" i="16"/>
  <c r="L1203" i="16" s="1"/>
  <c r="N1203" i="16" s="1"/>
  <c r="O1203" i="16" s="1"/>
  <c r="P1203" i="16" s="1"/>
  <c r="K1728" i="16"/>
  <c r="L1728" i="16" s="1"/>
  <c r="N1728" i="16" s="1"/>
  <c r="O1728" i="16" s="1"/>
  <c r="P1728" i="16" s="1"/>
  <c r="K1794" i="16"/>
  <c r="L1794" i="16" s="1"/>
  <c r="N1794" i="16" s="1"/>
  <c r="O1794" i="16" s="1"/>
  <c r="P1794" i="16" s="1"/>
  <c r="K537" i="16"/>
  <c r="L537" i="16" s="1"/>
  <c r="N537" i="16" s="1"/>
  <c r="O537" i="16" s="1"/>
  <c r="P537" i="16" s="1"/>
  <c r="K1487" i="16"/>
  <c r="L1487" i="16" s="1"/>
  <c r="N1487" i="16" s="1"/>
  <c r="O1487" i="16" s="1"/>
  <c r="P1487" i="16" s="1"/>
  <c r="K317" i="16"/>
  <c r="L317" i="16" s="1"/>
  <c r="N317" i="16" s="1"/>
  <c r="O317" i="16" s="1"/>
  <c r="P317" i="16" s="1"/>
  <c r="K1547" i="16"/>
  <c r="L1547" i="16" s="1"/>
  <c r="N1547" i="16" s="1"/>
  <c r="O1547" i="16" s="1"/>
  <c r="P1547" i="16" s="1"/>
  <c r="K176" i="16"/>
  <c r="L176" i="16" s="1"/>
  <c r="N176" i="16" s="1"/>
  <c r="O176" i="16" s="1"/>
  <c r="P176" i="16" s="1"/>
  <c r="K712" i="16"/>
  <c r="L712" i="16" s="1"/>
  <c r="N712" i="16" s="1"/>
  <c r="O712" i="16" s="1"/>
  <c r="P712" i="16" s="1"/>
  <c r="K1566" i="16"/>
  <c r="L1566" i="16" s="1"/>
  <c r="N1566" i="16" s="1"/>
  <c r="O1566" i="16" s="1"/>
  <c r="P1566" i="16" s="1"/>
  <c r="K4" i="16"/>
  <c r="L4" i="16" s="1"/>
  <c r="N4" i="16" s="1"/>
  <c r="O4" i="16" s="1"/>
  <c r="P4" i="16" s="1"/>
  <c r="K1565" i="16"/>
  <c r="L1565" i="16" s="1"/>
  <c r="N1565" i="16" s="1"/>
  <c r="O1565" i="16" s="1"/>
  <c r="P1565" i="16" s="1"/>
  <c r="K949" i="16"/>
  <c r="L949" i="16" s="1"/>
  <c r="N949" i="16" s="1"/>
  <c r="O949" i="16" s="1"/>
  <c r="P949" i="16" s="1"/>
  <c r="K1201" i="16"/>
  <c r="L1201" i="16" s="1"/>
  <c r="N1201" i="16" s="1"/>
  <c r="O1201" i="16" s="1"/>
  <c r="P1201" i="16" s="1"/>
  <c r="K459" i="16"/>
  <c r="L459" i="16" s="1"/>
  <c r="N459" i="16" s="1"/>
  <c r="O459" i="16" s="1"/>
  <c r="P459" i="16" s="1"/>
  <c r="K996" i="16"/>
  <c r="L996" i="16" s="1"/>
  <c r="N996" i="16" s="1"/>
  <c r="O996" i="16" s="1"/>
  <c r="P996" i="16" s="1"/>
  <c r="K189" i="16"/>
  <c r="L189" i="16" s="1"/>
  <c r="N189" i="16" s="1"/>
  <c r="O189" i="16" s="1"/>
  <c r="P189" i="16" s="1"/>
  <c r="K1466" i="16"/>
  <c r="L1466" i="16" s="1"/>
  <c r="N1466" i="16" s="1"/>
  <c r="O1466" i="16" s="1"/>
  <c r="P1466" i="16" s="1"/>
  <c r="K1889" i="16"/>
  <c r="L1889" i="16" s="1"/>
  <c r="N1889" i="16" s="1"/>
  <c r="O1889" i="16" s="1"/>
  <c r="P1889" i="16" s="1"/>
  <c r="K976" i="16"/>
  <c r="L976" i="16" s="1"/>
  <c r="N976" i="16" s="1"/>
  <c r="O976" i="16" s="1"/>
  <c r="P976" i="16" s="1"/>
  <c r="K1101" i="16"/>
  <c r="L1101" i="16" s="1"/>
  <c r="N1101" i="16" s="1"/>
  <c r="O1101" i="16" s="1"/>
  <c r="P1101" i="16" s="1"/>
  <c r="K677" i="16"/>
  <c r="L677" i="16" s="1"/>
  <c r="N677" i="16" s="1"/>
  <c r="O677" i="16" s="1"/>
  <c r="P677" i="16" s="1"/>
  <c r="K1528" i="16"/>
  <c r="L1528" i="16" s="1"/>
  <c r="N1528" i="16" s="1"/>
  <c r="O1528" i="16" s="1"/>
  <c r="P1528" i="16" s="1"/>
  <c r="K665" i="16"/>
  <c r="L665" i="16" s="1"/>
  <c r="N665" i="16" s="1"/>
  <c r="O665" i="16" s="1"/>
  <c r="P665" i="16" s="1"/>
  <c r="K1936" i="16"/>
  <c r="L1936" i="16" s="1"/>
  <c r="N1936" i="16" s="1"/>
  <c r="O1936" i="16" s="1"/>
  <c r="P1936" i="16" s="1"/>
  <c r="K1368" i="16"/>
  <c r="L1368" i="16" s="1"/>
  <c r="N1368" i="16" s="1"/>
  <c r="O1368" i="16" s="1"/>
  <c r="P1368" i="16" s="1"/>
  <c r="K1723" i="16"/>
  <c r="L1723" i="16" s="1"/>
  <c r="N1723" i="16" s="1"/>
  <c r="O1723" i="16" s="1"/>
  <c r="P1723" i="16" s="1"/>
  <c r="K1087" i="16"/>
  <c r="L1087" i="16" s="1"/>
  <c r="N1087" i="16" s="1"/>
  <c r="O1087" i="16" s="1"/>
  <c r="P1087" i="16" s="1"/>
  <c r="K313" i="16"/>
  <c r="L313" i="16" s="1"/>
  <c r="N313" i="16" s="1"/>
  <c r="O313" i="16" s="1"/>
  <c r="P313" i="16" s="1"/>
  <c r="K344" i="16"/>
  <c r="L344" i="16" s="1"/>
  <c r="N344" i="16" s="1"/>
  <c r="O344" i="16" s="1"/>
  <c r="P344" i="16" s="1"/>
  <c r="K848" i="16"/>
  <c r="L848" i="16" s="1"/>
  <c r="N848" i="16" s="1"/>
  <c r="O848" i="16" s="1"/>
  <c r="P848" i="16" s="1"/>
  <c r="K29" i="16"/>
  <c r="L29" i="16" s="1"/>
  <c r="N29" i="16" s="1"/>
  <c r="O29" i="16" s="1"/>
  <c r="P29" i="16" s="1"/>
  <c r="K1549" i="16"/>
  <c r="L1549" i="16" s="1"/>
  <c r="N1549" i="16" s="1"/>
  <c r="O1549" i="16" s="1"/>
  <c r="P1549" i="16" s="1"/>
  <c r="K111" i="16"/>
  <c r="L111" i="16" s="1"/>
  <c r="N111" i="16" s="1"/>
  <c r="O111" i="16" s="1"/>
  <c r="P111" i="16" s="1"/>
  <c r="K1727" i="16"/>
  <c r="L1727" i="16" s="1"/>
  <c r="N1727" i="16" s="1"/>
  <c r="O1727" i="16" s="1"/>
  <c r="P1727" i="16" s="1"/>
  <c r="K1659" i="16"/>
  <c r="L1659" i="16" s="1"/>
  <c r="N1659" i="16" s="1"/>
  <c r="O1659" i="16" s="1"/>
  <c r="P1659" i="16" s="1"/>
  <c r="K616" i="16"/>
  <c r="L616" i="16" s="1"/>
  <c r="N616" i="16" s="1"/>
  <c r="O616" i="16" s="1"/>
  <c r="P616" i="16" s="1"/>
  <c r="K2003" i="16"/>
  <c r="L2003" i="16" s="1"/>
  <c r="N2003" i="16" s="1"/>
  <c r="O2003" i="16" s="1"/>
  <c r="P2003" i="16" s="1"/>
  <c r="K1197" i="16"/>
  <c r="L1197" i="16" s="1"/>
  <c r="N1197" i="16" s="1"/>
  <c r="O1197" i="16" s="1"/>
  <c r="P1197" i="16" s="1"/>
  <c r="K1524" i="16"/>
  <c r="L1524" i="16" s="1"/>
  <c r="N1524" i="16" s="1"/>
  <c r="O1524" i="16" s="1"/>
  <c r="P1524" i="16" s="1"/>
  <c r="K163" i="16"/>
  <c r="L163" i="16" s="1"/>
  <c r="N163" i="16" s="1"/>
  <c r="O163" i="16" s="1"/>
  <c r="P163" i="16" s="1"/>
  <c r="K1527" i="16"/>
  <c r="L1527" i="16" s="1"/>
  <c r="N1527" i="16" s="1"/>
  <c r="O1527" i="16" s="1"/>
  <c r="P1527" i="16" s="1"/>
  <c r="K414" i="16"/>
  <c r="L414" i="16" s="1"/>
  <c r="N414" i="16" s="1"/>
  <c r="O414" i="16" s="1"/>
  <c r="P414" i="16" s="1"/>
  <c r="K1347" i="16"/>
  <c r="L1347" i="16" s="1"/>
  <c r="N1347" i="16" s="1"/>
  <c r="O1347" i="16" s="1"/>
  <c r="P1347" i="16" s="1"/>
  <c r="K1382" i="16"/>
  <c r="L1382" i="16" s="1"/>
  <c r="N1382" i="16" s="1"/>
  <c r="O1382" i="16" s="1"/>
  <c r="P1382" i="16" s="1"/>
  <c r="K1381" i="16"/>
  <c r="L1381" i="16" s="1"/>
  <c r="N1381" i="16" s="1"/>
  <c r="O1381" i="16" s="1"/>
  <c r="P1381" i="16" s="1"/>
  <c r="K22" i="16"/>
  <c r="L22" i="16" s="1"/>
  <c r="N22" i="16" s="1"/>
  <c r="O22" i="16" s="1"/>
  <c r="P22" i="16" s="1"/>
  <c r="K1103" i="16"/>
  <c r="L1103" i="16" s="1"/>
  <c r="N1103" i="16" s="1"/>
  <c r="O1103" i="16" s="1"/>
  <c r="P1103" i="16" s="1"/>
  <c r="K192" i="16"/>
  <c r="L192" i="16" s="1"/>
  <c r="N192" i="16" s="1"/>
  <c r="O192" i="16" s="1"/>
  <c r="P192" i="16" s="1"/>
  <c r="K428" i="16"/>
  <c r="L428" i="16" s="1"/>
  <c r="N428" i="16" s="1"/>
  <c r="O428" i="16" s="1"/>
  <c r="P428" i="16" s="1"/>
  <c r="K1633" i="16"/>
  <c r="L1633" i="16" s="1"/>
  <c r="N1633" i="16" s="1"/>
  <c r="O1633" i="16" s="1"/>
  <c r="P1633" i="16" s="1"/>
  <c r="K216" i="16"/>
  <c r="L216" i="16" s="1"/>
  <c r="N216" i="16" s="1"/>
  <c r="O216" i="16" s="1"/>
  <c r="P216" i="16" s="1"/>
  <c r="K1589" i="16"/>
  <c r="L1589" i="16" s="1"/>
  <c r="N1589" i="16" s="1"/>
  <c r="O1589" i="16" s="1"/>
  <c r="P1589" i="16" s="1"/>
  <c r="K357" i="16"/>
  <c r="L357" i="16" s="1"/>
  <c r="N357" i="16" s="1"/>
  <c r="O357" i="16" s="1"/>
  <c r="P357" i="16" s="1"/>
  <c r="K524" i="16"/>
  <c r="L524" i="16" s="1"/>
  <c r="N524" i="16" s="1"/>
  <c r="O524" i="16" s="1"/>
  <c r="P524" i="16" s="1"/>
  <c r="K544" i="16"/>
  <c r="L544" i="16" s="1"/>
  <c r="N544" i="16" s="1"/>
  <c r="O544" i="16" s="1"/>
  <c r="P544" i="16" s="1"/>
  <c r="K1679" i="16"/>
  <c r="L1679" i="16" s="1"/>
  <c r="N1679" i="16" s="1"/>
  <c r="O1679" i="16" s="1"/>
  <c r="P1679" i="16" s="1"/>
  <c r="K134" i="16"/>
  <c r="L134" i="16" s="1"/>
  <c r="N134" i="16" s="1"/>
  <c r="O134" i="16" s="1"/>
  <c r="P134" i="16" s="1"/>
  <c r="K1349" i="16"/>
  <c r="L1349" i="16" s="1"/>
  <c r="N1349" i="16" s="1"/>
  <c r="O1349" i="16" s="1"/>
  <c r="P1349" i="16" s="1"/>
  <c r="K1968" i="16"/>
  <c r="L1968" i="16" s="1"/>
  <c r="N1968" i="16" s="1"/>
  <c r="O1968" i="16" s="1"/>
  <c r="P1968" i="16" s="1"/>
  <c r="K447" i="16"/>
  <c r="L447" i="16" s="1"/>
  <c r="N447" i="16" s="1"/>
  <c r="O447" i="16" s="1"/>
  <c r="P447" i="16" s="1"/>
  <c r="K358" i="16"/>
  <c r="L358" i="16" s="1"/>
  <c r="N358" i="16" s="1"/>
  <c r="O358" i="16" s="1"/>
  <c r="P358" i="16" s="1"/>
  <c r="K1985" i="16"/>
  <c r="L1985" i="16" s="1"/>
  <c r="N1985" i="16" s="1"/>
  <c r="O1985" i="16" s="1"/>
  <c r="P1985" i="16" s="1"/>
  <c r="K1858" i="16"/>
  <c r="L1858" i="16" s="1"/>
  <c r="N1858" i="16" s="1"/>
  <c r="O1858" i="16" s="1"/>
  <c r="P1858" i="16" s="1"/>
  <c r="K992" i="16"/>
  <c r="L992" i="16" s="1"/>
  <c r="N992" i="16" s="1"/>
  <c r="O992" i="16" s="1"/>
  <c r="P992" i="16" s="1"/>
  <c r="K57" i="16"/>
  <c r="L57" i="16" s="1"/>
  <c r="N57" i="16" s="1"/>
  <c r="O57" i="16" s="1"/>
  <c r="P57" i="16" s="1"/>
  <c r="K36" i="16"/>
  <c r="L36" i="16" s="1"/>
  <c r="N36" i="16" s="1"/>
  <c r="O36" i="16" s="1"/>
  <c r="P36" i="16" s="1"/>
  <c r="K1773" i="16"/>
  <c r="L1773" i="16" s="1"/>
  <c r="N1773" i="16" s="1"/>
  <c r="O1773" i="16" s="1"/>
  <c r="P1773" i="16" s="1"/>
  <c r="K1979" i="16"/>
  <c r="L1979" i="16" s="1"/>
  <c r="N1979" i="16" s="1"/>
  <c r="O1979" i="16" s="1"/>
  <c r="P1979" i="16" s="1"/>
  <c r="K359" i="16"/>
  <c r="L359" i="16" s="1"/>
  <c r="N359" i="16" s="1"/>
  <c r="O359" i="16" s="1"/>
  <c r="P359" i="16" s="1"/>
  <c r="K902" i="16"/>
  <c r="L902" i="16" s="1"/>
  <c r="N902" i="16" s="1"/>
  <c r="O902" i="16" s="1"/>
  <c r="P902" i="16" s="1"/>
  <c r="K896" i="16"/>
  <c r="L896" i="16" s="1"/>
  <c r="N896" i="16" s="1"/>
  <c r="O896" i="16" s="1"/>
  <c r="P896" i="16" s="1"/>
  <c r="K1355" i="16"/>
  <c r="L1355" i="16" s="1"/>
  <c r="N1355" i="16" s="1"/>
  <c r="O1355" i="16" s="1"/>
  <c r="P1355" i="16" s="1"/>
  <c r="K569" i="16"/>
  <c r="L569" i="16" s="1"/>
  <c r="N569" i="16" s="1"/>
  <c r="O569" i="16" s="1"/>
  <c r="P569" i="16" s="1"/>
  <c r="K12" i="16"/>
  <c r="L12" i="16" s="1"/>
  <c r="N12" i="16" s="1"/>
  <c r="O12" i="16" s="1"/>
  <c r="P12" i="16" s="1"/>
  <c r="K1943" i="16"/>
  <c r="L1943" i="16" s="1"/>
  <c r="N1943" i="16" s="1"/>
  <c r="O1943" i="16" s="1"/>
  <c r="P1943" i="16" s="1"/>
  <c r="K479" i="16"/>
  <c r="L479" i="16" s="1"/>
  <c r="N479" i="16" s="1"/>
  <c r="O479" i="16" s="1"/>
  <c r="P479" i="16" s="1"/>
  <c r="K1634" i="16"/>
  <c r="L1634" i="16" s="1"/>
  <c r="N1634" i="16" s="1"/>
  <c r="O1634" i="16" s="1"/>
  <c r="P1634" i="16" s="1"/>
  <c r="K893" i="16"/>
  <c r="L893" i="16" s="1"/>
  <c r="N893" i="16" s="1"/>
  <c r="O893" i="16" s="1"/>
  <c r="P893" i="16" s="1"/>
  <c r="K1983" i="16"/>
  <c r="L1983" i="16" s="1"/>
  <c r="N1983" i="16" s="1"/>
  <c r="O1983" i="16" s="1"/>
  <c r="P1983" i="16" s="1"/>
  <c r="K130" i="16"/>
  <c r="L130" i="16" s="1"/>
  <c r="N130" i="16" s="1"/>
  <c r="O130" i="16" s="1"/>
  <c r="P130" i="16" s="1"/>
  <c r="K8" i="16"/>
  <c r="L8" i="16" s="1"/>
  <c r="N8" i="16" s="1"/>
  <c r="O8" i="16" s="1"/>
  <c r="P8" i="16" s="1"/>
  <c r="K1787" i="16"/>
  <c r="L1787" i="16" s="1"/>
  <c r="N1787" i="16" s="1"/>
  <c r="O1787" i="16" s="1"/>
  <c r="P1787" i="16" s="1"/>
  <c r="K312" i="16"/>
  <c r="L312" i="16" s="1"/>
  <c r="N312" i="16" s="1"/>
  <c r="O312" i="16" s="1"/>
  <c r="P312" i="16" s="1"/>
  <c r="K26" i="16"/>
  <c r="L26" i="16" s="1"/>
  <c r="N26" i="16" s="1"/>
  <c r="O26" i="16" s="1"/>
  <c r="P26" i="16" s="1"/>
  <c r="K1094" i="16"/>
  <c r="L1094" i="16" s="1"/>
  <c r="N1094" i="16" s="1"/>
  <c r="O1094" i="16" s="1"/>
  <c r="P1094" i="16" s="1"/>
  <c r="K340" i="16"/>
  <c r="L340" i="16" s="1"/>
  <c r="N340" i="16" s="1"/>
  <c r="O340" i="16" s="1"/>
  <c r="P340" i="16" s="1"/>
  <c r="K1774" i="16"/>
  <c r="L1774" i="16" s="1"/>
  <c r="N1774" i="16" s="1"/>
  <c r="O1774" i="16" s="1"/>
  <c r="P1774" i="16" s="1"/>
  <c r="K341" i="16"/>
  <c r="L341" i="16" s="1"/>
  <c r="N341" i="16" s="1"/>
  <c r="O341" i="16" s="1"/>
  <c r="P341" i="16" s="1"/>
  <c r="K88" i="16"/>
  <c r="L88" i="16" s="1"/>
  <c r="N88" i="16" s="1"/>
  <c r="O88" i="16" s="1"/>
  <c r="P88" i="16" s="1"/>
  <c r="K278" i="16"/>
  <c r="L278" i="16" s="1"/>
  <c r="N278" i="16" s="1"/>
  <c r="O278" i="16" s="1"/>
  <c r="P278" i="16" s="1"/>
  <c r="K1354" i="16"/>
  <c r="L1354" i="16" s="1"/>
  <c r="N1354" i="16" s="1"/>
  <c r="O1354" i="16" s="1"/>
  <c r="P1354" i="16" s="1"/>
  <c r="K399" i="16"/>
  <c r="L399" i="16" s="1"/>
  <c r="N399" i="16" s="1"/>
  <c r="O399" i="16" s="1"/>
  <c r="P399" i="16" s="1"/>
  <c r="K1485" i="16"/>
  <c r="L1485" i="16" s="1"/>
  <c r="N1485" i="16" s="1"/>
  <c r="O1485" i="16" s="1"/>
  <c r="P1485" i="16" s="1"/>
  <c r="K66" i="16"/>
  <c r="L66" i="16" s="1"/>
  <c r="N66" i="16" s="1"/>
  <c r="O66" i="16" s="1"/>
  <c r="P66" i="16" s="1"/>
  <c r="K335" i="16"/>
  <c r="L335" i="16" s="1"/>
  <c r="N335" i="16" s="1"/>
  <c r="O335" i="16" s="1"/>
  <c r="P335" i="16" s="1"/>
  <c r="K1484" i="16"/>
  <c r="L1484" i="16" s="1"/>
  <c r="N1484" i="16" s="1"/>
  <c r="O1484" i="16" s="1"/>
  <c r="P1484" i="16" s="1"/>
  <c r="K1162" i="16"/>
  <c r="L1162" i="16" s="1"/>
  <c r="N1162" i="16" s="1"/>
  <c r="O1162" i="16" s="1"/>
  <c r="P1162" i="16" s="1"/>
  <c r="K1180" i="16"/>
  <c r="L1180" i="16" s="1"/>
  <c r="N1180" i="16" s="1"/>
  <c r="O1180" i="16" s="1"/>
  <c r="P1180" i="16" s="1"/>
  <c r="K20" i="16"/>
  <c r="L20" i="16" s="1"/>
  <c r="N20" i="16" s="1"/>
  <c r="O20" i="16" s="1"/>
  <c r="P20" i="16" s="1"/>
  <c r="K19" i="16"/>
  <c r="L19" i="16" s="1"/>
  <c r="N19" i="16" s="1"/>
  <c r="O19" i="16" s="1"/>
  <c r="P19" i="16" s="1"/>
  <c r="K1591" i="16"/>
  <c r="L1591" i="16" s="1"/>
  <c r="N1591" i="16" s="1"/>
  <c r="O1591" i="16" s="1"/>
  <c r="P1591" i="16" s="1"/>
  <c r="K1022" i="16"/>
  <c r="L1022" i="16" s="1"/>
  <c r="N1022" i="16" s="1"/>
  <c r="O1022" i="16" s="1"/>
  <c r="P1022" i="16" s="1"/>
  <c r="K67" i="16"/>
  <c r="L67" i="16" s="1"/>
  <c r="N67" i="16" s="1"/>
  <c r="O67" i="16" s="1"/>
  <c r="P67" i="16" s="1"/>
  <c r="K1969" i="16"/>
  <c r="L1969" i="16" s="1"/>
  <c r="N1969" i="16" s="1"/>
  <c r="O1969" i="16" s="1"/>
  <c r="P1969" i="16" s="1"/>
  <c r="K347" i="16"/>
  <c r="L347" i="16" s="1"/>
  <c r="N347" i="16" s="1"/>
  <c r="O347" i="16" s="1"/>
  <c r="P347" i="16" s="1"/>
  <c r="K1808" i="16"/>
  <c r="L1808" i="16" s="1"/>
  <c r="N1808" i="16" s="1"/>
  <c r="O1808" i="16" s="1"/>
  <c r="P1808" i="16" s="1"/>
  <c r="K1327" i="16"/>
  <c r="L1327" i="16" s="1"/>
  <c r="N1327" i="16" s="1"/>
  <c r="O1327" i="16" s="1"/>
  <c r="P1327" i="16" s="1"/>
  <c r="K1177" i="16"/>
  <c r="L1177" i="16" s="1"/>
  <c r="N1177" i="16" s="1"/>
  <c r="O1177" i="16" s="1"/>
  <c r="P1177" i="16" s="1"/>
  <c r="K2004" i="16"/>
  <c r="L2004" i="16" s="1"/>
  <c r="N2004" i="16" s="1"/>
  <c r="O2004" i="16" s="1"/>
  <c r="P2004" i="16" s="1"/>
  <c r="K456" i="16"/>
  <c r="L456" i="16" s="1"/>
  <c r="N456" i="16" s="1"/>
  <c r="O456" i="16" s="1"/>
  <c r="P456" i="16" s="1"/>
  <c r="K850" i="16"/>
  <c r="L850" i="16" s="1"/>
  <c r="N850" i="16" s="1"/>
  <c r="O850" i="16" s="1"/>
  <c r="P850" i="16" s="1"/>
  <c r="K849" i="16"/>
  <c r="L849" i="16" s="1"/>
  <c r="N849" i="16" s="1"/>
  <c r="O849" i="16" s="1"/>
  <c r="P849" i="16" s="1"/>
  <c r="K997" i="16"/>
  <c r="L997" i="16" s="1"/>
  <c r="N997" i="16" s="1"/>
  <c r="O997" i="16" s="1"/>
  <c r="P997" i="16" s="1"/>
  <c r="K1681" i="16"/>
  <c r="L1681" i="16" s="1"/>
  <c r="N1681" i="16" s="1"/>
  <c r="O1681" i="16" s="1"/>
  <c r="P1681" i="16" s="1"/>
  <c r="K1670" i="16"/>
  <c r="L1670" i="16" s="1"/>
  <c r="N1670" i="16" s="1"/>
  <c r="O1670" i="16" s="1"/>
  <c r="P1670" i="16" s="1"/>
  <c r="K920" i="16"/>
  <c r="L920" i="16" s="1"/>
  <c r="N920" i="16" s="1"/>
  <c r="O920" i="16" s="1"/>
  <c r="P920" i="16" s="1"/>
  <c r="K984" i="16"/>
  <c r="L984" i="16" s="1"/>
  <c r="N984" i="16" s="1"/>
  <c r="O984" i="16" s="1"/>
  <c r="P984" i="16" s="1"/>
  <c r="K625" i="16"/>
  <c r="L625" i="16" s="1"/>
  <c r="N625" i="16" s="1"/>
  <c r="O625" i="16" s="1"/>
  <c r="P625" i="16" s="1"/>
  <c r="K1403" i="16"/>
  <c r="L1403" i="16" s="1"/>
  <c r="N1403" i="16" s="1"/>
  <c r="O1403" i="16" s="1"/>
  <c r="P1403" i="16" s="1"/>
  <c r="K678" i="16"/>
  <c r="L678" i="16" s="1"/>
  <c r="N678" i="16" s="1"/>
  <c r="O678" i="16" s="1"/>
  <c r="P678" i="16" s="1"/>
  <c r="K343" i="16"/>
  <c r="L343" i="16" s="1"/>
  <c r="N343" i="16" s="1"/>
  <c r="O343" i="16" s="1"/>
  <c r="P343" i="16" s="1"/>
  <c r="K1433" i="16"/>
  <c r="L1433" i="16" s="1"/>
  <c r="N1433" i="16" s="1"/>
  <c r="O1433" i="16" s="1"/>
  <c r="P1433" i="16" s="1"/>
  <c r="K900" i="16"/>
  <c r="L900" i="16" s="1"/>
  <c r="N900" i="16" s="1"/>
  <c r="O900" i="16" s="1"/>
  <c r="P900" i="16" s="1"/>
  <c r="K880" i="16"/>
  <c r="L880" i="16" s="1"/>
  <c r="N880" i="16" s="1"/>
  <c r="O880" i="16" s="1"/>
  <c r="P880" i="16" s="1"/>
  <c r="K528" i="16"/>
  <c r="L528" i="16" s="1"/>
  <c r="N528" i="16" s="1"/>
  <c r="O528" i="16" s="1"/>
  <c r="P528" i="16" s="1"/>
  <c r="K1597" i="16"/>
  <c r="L1597" i="16" s="1"/>
  <c r="N1597" i="16" s="1"/>
  <c r="O1597" i="16" s="1"/>
  <c r="P1597" i="16" s="1"/>
  <c r="K121" i="16"/>
  <c r="L121" i="16" s="1"/>
  <c r="N121" i="16" s="1"/>
  <c r="O121" i="16" s="1"/>
  <c r="P121" i="16" s="1"/>
  <c r="K1883" i="16"/>
  <c r="L1883" i="16" s="1"/>
  <c r="N1883" i="16" s="1"/>
  <c r="O1883" i="16" s="1"/>
  <c r="P1883" i="16" s="1"/>
  <c r="K1509" i="16"/>
  <c r="L1509" i="16" s="1"/>
  <c r="N1509" i="16" s="1"/>
  <c r="O1509" i="16" s="1"/>
  <c r="P1509" i="16" s="1"/>
  <c r="K24" i="16"/>
  <c r="L24" i="16" s="1"/>
  <c r="N24" i="16" s="1"/>
  <c r="O24" i="16" s="1"/>
  <c r="P24" i="16" s="1"/>
  <c r="K25" i="16"/>
  <c r="L25" i="16" s="1"/>
  <c r="N25" i="16" s="1"/>
  <c r="O25" i="16" s="1"/>
  <c r="P25" i="16" s="1"/>
  <c r="K68" i="16"/>
  <c r="L68" i="16" s="1"/>
  <c r="N68" i="16" s="1"/>
  <c r="O68" i="16" s="1"/>
  <c r="P68" i="16" s="1"/>
  <c r="K60" i="16"/>
  <c r="L60" i="16" s="1"/>
  <c r="N60" i="16" s="1"/>
  <c r="O60" i="16" s="1"/>
  <c r="P60" i="16" s="1"/>
  <c r="K1811" i="16"/>
  <c r="L1811" i="16" s="1"/>
  <c r="N1811" i="16" s="1"/>
  <c r="O1811" i="16" s="1"/>
  <c r="P1811" i="16" s="1"/>
  <c r="K435" i="16"/>
  <c r="L435" i="16" s="1"/>
  <c r="N435" i="16" s="1"/>
  <c r="O435" i="16" s="1"/>
  <c r="P435" i="16" s="1"/>
  <c r="K1199" i="16"/>
  <c r="L1199" i="16" s="1"/>
  <c r="N1199" i="16" s="1"/>
  <c r="O1199" i="16" s="1"/>
  <c r="P1199" i="16" s="1"/>
  <c r="K941" i="16"/>
  <c r="L941" i="16" s="1"/>
  <c r="N941" i="16" s="1"/>
  <c r="O941" i="16" s="1"/>
  <c r="P941" i="16" s="1"/>
  <c r="K1945" i="16"/>
  <c r="L1945" i="16" s="1"/>
  <c r="N1945" i="16" s="1"/>
  <c r="O1945" i="16" s="1"/>
  <c r="P1945" i="16" s="1"/>
  <c r="K1218" i="16"/>
  <c r="L1218" i="16" s="1"/>
  <c r="N1218" i="16" s="1"/>
  <c r="O1218" i="16" s="1"/>
  <c r="P1218" i="16" s="1"/>
  <c r="K331" i="16"/>
  <c r="L331" i="16" s="1"/>
  <c r="N331" i="16" s="1"/>
  <c r="O331" i="16" s="1"/>
  <c r="P331" i="16" s="1"/>
  <c r="K1545" i="16"/>
  <c r="L1545" i="16" s="1"/>
  <c r="N1545" i="16" s="1"/>
  <c r="O1545" i="16" s="1"/>
  <c r="P1545" i="16" s="1"/>
  <c r="K1229" i="16"/>
  <c r="L1229" i="16" s="1"/>
  <c r="N1229" i="16" s="1"/>
  <c r="O1229" i="16" s="1"/>
  <c r="P1229" i="16" s="1"/>
  <c r="K354" i="16"/>
  <c r="L354" i="16" s="1"/>
  <c r="N354" i="16" s="1"/>
  <c r="O354" i="16" s="1"/>
  <c r="P354" i="16" s="1"/>
  <c r="K1980" i="16"/>
  <c r="L1980" i="16" s="1"/>
  <c r="N1980" i="16" s="1"/>
  <c r="O1980" i="16" s="1"/>
  <c r="P1980" i="16" s="1"/>
  <c r="K97" i="16"/>
  <c r="L97" i="16" s="1"/>
  <c r="N97" i="16" s="1"/>
  <c r="O97" i="16" s="1"/>
  <c r="P97" i="16" s="1"/>
  <c r="K160" i="16"/>
  <c r="L160" i="16" s="1"/>
  <c r="N160" i="16" s="1"/>
  <c r="O160" i="16" s="1"/>
  <c r="P160" i="16" s="1"/>
  <c r="K391" i="16"/>
  <c r="L391" i="16" s="1"/>
  <c r="N391" i="16" s="1"/>
  <c r="O391" i="16" s="1"/>
  <c r="P391" i="16" s="1"/>
  <c r="K96" i="16"/>
  <c r="L96" i="16" s="1"/>
  <c r="N96" i="16" s="1"/>
  <c r="O96" i="16" s="1"/>
  <c r="P96" i="16" s="1"/>
  <c r="K967" i="16"/>
  <c r="L967" i="16" s="1"/>
  <c r="N967" i="16" s="1"/>
  <c r="O967" i="16" s="1"/>
  <c r="P967" i="16" s="1"/>
  <c r="K1828" i="16"/>
  <c r="L1828" i="16" s="1"/>
  <c r="N1828" i="16" s="1"/>
  <c r="O1828" i="16" s="1"/>
  <c r="P1828" i="16" s="1"/>
  <c r="K156" i="16"/>
  <c r="L156" i="16" s="1"/>
  <c r="N156" i="16" s="1"/>
  <c r="O156" i="16" s="1"/>
  <c r="P156" i="16" s="1"/>
  <c r="K629" i="16"/>
  <c r="L629" i="16" s="1"/>
  <c r="N629" i="16" s="1"/>
  <c r="O629" i="16" s="1"/>
  <c r="P629" i="16" s="1"/>
  <c r="K1115" i="16"/>
  <c r="L1115" i="16" s="1"/>
  <c r="N1115" i="16" s="1"/>
  <c r="O1115" i="16" s="1"/>
  <c r="P1115" i="16" s="1"/>
  <c r="K38" i="16"/>
  <c r="L38" i="16" s="1"/>
  <c r="N38" i="16" s="1"/>
  <c r="O38" i="16" s="1"/>
  <c r="P38" i="16" s="1"/>
  <c r="K835" i="16"/>
  <c r="L835" i="16" s="1"/>
  <c r="N835" i="16" s="1"/>
  <c r="O835" i="16" s="1"/>
  <c r="P835" i="16" s="1"/>
  <c r="K182" i="16"/>
  <c r="L182" i="16" s="1"/>
  <c r="N182" i="16" s="1"/>
  <c r="O182" i="16" s="1"/>
  <c r="P182" i="16" s="1"/>
  <c r="K514" i="16"/>
  <c r="L514" i="16" s="1"/>
  <c r="N514" i="16" s="1"/>
  <c r="O514" i="16" s="1"/>
  <c r="P514" i="16" s="1"/>
  <c r="K1955" i="16"/>
  <c r="L1955" i="16" s="1"/>
  <c r="N1955" i="16" s="1"/>
  <c r="O1955" i="16" s="1"/>
  <c r="P1955" i="16" s="1"/>
  <c r="K1257" i="16"/>
  <c r="L1257" i="16" s="1"/>
  <c r="N1257" i="16" s="1"/>
  <c r="O1257" i="16" s="1"/>
  <c r="P1257" i="16" s="1"/>
  <c r="K1697" i="16"/>
  <c r="L1697" i="16" s="1"/>
  <c r="N1697" i="16" s="1"/>
  <c r="O1697" i="16" s="1"/>
  <c r="P1697" i="16" s="1"/>
  <c r="K791" i="16"/>
  <c r="L791" i="16" s="1"/>
  <c r="N791" i="16" s="1"/>
  <c r="O791" i="16" s="1"/>
  <c r="P791" i="16" s="1"/>
  <c r="K1613" i="16"/>
  <c r="L1613" i="16" s="1"/>
  <c r="N1613" i="16" s="1"/>
  <c r="O1613" i="16" s="1"/>
  <c r="P1613" i="16" s="1"/>
  <c r="K1590" i="16"/>
  <c r="L1590" i="16" s="1"/>
  <c r="N1590" i="16" s="1"/>
  <c r="O1590" i="16" s="1"/>
  <c r="P1590" i="16" s="1"/>
  <c r="K1534" i="16"/>
  <c r="L1534" i="16" s="1"/>
  <c r="N1534" i="16" s="1"/>
  <c r="O1534" i="16" s="1"/>
  <c r="P1534" i="16" s="1"/>
  <c r="K85" i="16"/>
  <c r="L85" i="16" s="1"/>
  <c r="N85" i="16" s="1"/>
  <c r="O85" i="16" s="1"/>
  <c r="P85" i="16" s="1"/>
  <c r="K870" i="16"/>
  <c r="L870" i="16" s="1"/>
  <c r="N870" i="16" s="1"/>
  <c r="O870" i="16" s="1"/>
  <c r="P870" i="16" s="1"/>
  <c r="K1031" i="16"/>
  <c r="L1031" i="16" s="1"/>
  <c r="N1031" i="16" s="1"/>
  <c r="O1031" i="16" s="1"/>
  <c r="P1031" i="16" s="1"/>
  <c r="K550" i="16"/>
  <c r="L550" i="16" s="1"/>
  <c r="N550" i="16" s="1"/>
  <c r="O550" i="16" s="1"/>
  <c r="P550" i="16" s="1"/>
  <c r="K778" i="16"/>
  <c r="L778" i="16" s="1"/>
  <c r="N778" i="16" s="1"/>
  <c r="O778" i="16" s="1"/>
  <c r="P778" i="16" s="1"/>
  <c r="K1833" i="16"/>
  <c r="L1833" i="16" s="1"/>
  <c r="N1833" i="16" s="1"/>
  <c r="O1833" i="16" s="1"/>
  <c r="P1833" i="16" s="1"/>
  <c r="K1154" i="16"/>
  <c r="L1154" i="16" s="1"/>
  <c r="N1154" i="16" s="1"/>
  <c r="O1154" i="16" s="1"/>
  <c r="P1154" i="16" s="1"/>
  <c r="K971" i="16"/>
  <c r="L971" i="16" s="1"/>
  <c r="N971" i="16" s="1"/>
  <c r="O971" i="16" s="1"/>
  <c r="P971" i="16" s="1"/>
  <c r="K1089" i="16"/>
  <c r="L1089" i="16" s="1"/>
  <c r="N1089" i="16" s="1"/>
  <c r="O1089" i="16" s="1"/>
  <c r="P1089" i="16" s="1"/>
  <c r="K314" i="16"/>
  <c r="L314" i="16" s="1"/>
  <c r="N314" i="16" s="1"/>
  <c r="O314" i="16" s="1"/>
  <c r="P314" i="16" s="1"/>
  <c r="K162" i="16"/>
  <c r="L162" i="16" s="1"/>
  <c r="N162" i="16" s="1"/>
  <c r="O162" i="16" s="1"/>
  <c r="P162" i="16" s="1"/>
  <c r="K1215" i="16"/>
  <c r="L1215" i="16" s="1"/>
  <c r="N1215" i="16" s="1"/>
  <c r="O1215" i="16" s="1"/>
  <c r="P1215" i="16" s="1"/>
  <c r="K1102" i="16"/>
  <c r="L1102" i="16" s="1"/>
  <c r="N1102" i="16" s="1"/>
  <c r="O1102" i="16" s="1"/>
  <c r="P1102" i="16" s="1"/>
  <c r="K174" i="16"/>
  <c r="L174" i="16" s="1"/>
  <c r="N174" i="16" s="1"/>
  <c r="O174" i="16" s="1"/>
  <c r="P174" i="16" s="1"/>
  <c r="K672" i="16"/>
  <c r="L672" i="16" s="1"/>
  <c r="N672" i="16" s="1"/>
  <c r="O672" i="16" s="1"/>
  <c r="P672" i="16" s="1"/>
  <c r="K185" i="16"/>
  <c r="L185" i="16" s="1"/>
  <c r="N185" i="16" s="1"/>
  <c r="O185" i="16" s="1"/>
  <c r="P185" i="16" s="1"/>
  <c r="K1635" i="16"/>
  <c r="L1635" i="16" s="1"/>
  <c r="N1635" i="16" s="1"/>
  <c r="O1635" i="16" s="1"/>
  <c r="P1635" i="16" s="1"/>
  <c r="K1689" i="16"/>
  <c r="L1689" i="16" s="1"/>
  <c r="N1689" i="16" s="1"/>
  <c r="O1689" i="16" s="1"/>
  <c r="P1689" i="16" s="1"/>
  <c r="K1710" i="16"/>
  <c r="L1710" i="16" s="1"/>
  <c r="N1710" i="16" s="1"/>
  <c r="O1710" i="16" s="1"/>
  <c r="P1710" i="16" s="1"/>
  <c r="K983" i="16"/>
  <c r="L983" i="16" s="1"/>
  <c r="N983" i="16" s="1"/>
  <c r="O983" i="16" s="1"/>
  <c r="P983" i="16" s="1"/>
  <c r="K619" i="16"/>
  <c r="L619" i="16" s="1"/>
  <c r="N619" i="16" s="1"/>
  <c r="O619" i="16" s="1"/>
  <c r="P619" i="16" s="1"/>
  <c r="K1741" i="16"/>
  <c r="L1741" i="16" s="1"/>
  <c r="N1741" i="16" s="1"/>
  <c r="O1741" i="16" s="1"/>
  <c r="P1741" i="16" s="1"/>
  <c r="K853" i="16"/>
  <c r="L853" i="16" s="1"/>
  <c r="N853" i="16" s="1"/>
  <c r="O853" i="16" s="1"/>
  <c r="P853" i="16" s="1"/>
  <c r="K862" i="16"/>
  <c r="L862" i="16" s="1"/>
  <c r="N862" i="16" s="1"/>
  <c r="O862" i="16" s="1"/>
  <c r="P862" i="16" s="1"/>
  <c r="K515" i="16"/>
  <c r="L515" i="16" s="1"/>
  <c r="N515" i="16" s="1"/>
  <c r="O515" i="16" s="1"/>
  <c r="P515" i="16" s="1"/>
  <c r="K1119" i="16"/>
  <c r="L1119" i="16" s="1"/>
  <c r="N1119" i="16" s="1"/>
  <c r="O1119" i="16" s="1"/>
  <c r="P1119" i="16" s="1"/>
  <c r="K751" i="16"/>
  <c r="L751" i="16" s="1"/>
  <c r="N751" i="16" s="1"/>
  <c r="O751" i="16" s="1"/>
  <c r="P751" i="16" s="1"/>
  <c r="K551" i="16"/>
  <c r="L551" i="16" s="1"/>
  <c r="N551" i="16" s="1"/>
  <c r="O551" i="16" s="1"/>
  <c r="P551" i="16" s="1"/>
  <c r="K1556" i="16"/>
  <c r="L1556" i="16" s="1"/>
  <c r="N1556" i="16" s="1"/>
  <c r="O1556" i="16" s="1"/>
  <c r="P1556" i="16" s="1"/>
  <c r="K1616" i="16"/>
  <c r="L1616" i="16" s="1"/>
  <c r="N1616" i="16" s="1"/>
  <c r="O1616" i="16" s="1"/>
  <c r="P1616" i="16" s="1"/>
  <c r="K467" i="16"/>
  <c r="L467" i="16" s="1"/>
  <c r="N467" i="16" s="1"/>
  <c r="O467" i="16" s="1"/>
  <c r="P467" i="16" s="1"/>
  <c r="K652" i="16"/>
  <c r="L652" i="16" s="1"/>
  <c r="N652" i="16" s="1"/>
  <c r="O652" i="16" s="1"/>
  <c r="P652" i="16" s="1"/>
  <c r="K1784" i="16"/>
  <c r="L1784" i="16" s="1"/>
  <c r="N1784" i="16" s="1"/>
  <c r="O1784" i="16" s="1"/>
  <c r="P1784" i="16" s="1"/>
  <c r="K1763" i="16"/>
  <c r="L1763" i="16" s="1"/>
  <c r="N1763" i="16" s="1"/>
  <c r="O1763" i="16" s="1"/>
  <c r="P1763" i="16" s="1"/>
  <c r="K702" i="16"/>
  <c r="L702" i="16" s="1"/>
  <c r="N702" i="16" s="1"/>
  <c r="O702" i="16" s="1"/>
  <c r="P702" i="16" s="1"/>
  <c r="K701" i="16"/>
  <c r="L701" i="16" s="1"/>
  <c r="N701" i="16" s="1"/>
  <c r="O701" i="16" s="1"/>
  <c r="P701" i="16" s="1"/>
  <c r="K1444" i="16"/>
  <c r="L1444" i="16" s="1"/>
  <c r="N1444" i="16" s="1"/>
  <c r="O1444" i="16" s="1"/>
  <c r="P1444" i="16" s="1"/>
  <c r="K709" i="16"/>
  <c r="L709" i="16" s="1"/>
  <c r="N709" i="16" s="1"/>
  <c r="O709" i="16" s="1"/>
  <c r="P709" i="16" s="1"/>
  <c r="K222" i="16"/>
  <c r="L222" i="16" s="1"/>
  <c r="N222" i="16" s="1"/>
  <c r="O222" i="16" s="1"/>
  <c r="P222" i="16" s="1"/>
  <c r="K1989" i="16"/>
  <c r="L1989" i="16" s="1"/>
  <c r="N1989" i="16" s="1"/>
  <c r="O1989" i="16" s="1"/>
  <c r="P1989" i="16" s="1"/>
  <c r="K950" i="16"/>
  <c r="L950" i="16" s="1"/>
  <c r="N950" i="16" s="1"/>
  <c r="O950" i="16" s="1"/>
  <c r="P950" i="16" s="1"/>
  <c r="K1333" i="16"/>
  <c r="L1333" i="16" s="1"/>
  <c r="N1333" i="16" s="1"/>
  <c r="O1333" i="16" s="1"/>
  <c r="P1333" i="16" s="1"/>
  <c r="K1579" i="16"/>
  <c r="L1579" i="16" s="1"/>
  <c r="N1579" i="16" s="1"/>
  <c r="O1579" i="16" s="1"/>
  <c r="P1579" i="16" s="1"/>
  <c r="K1008" i="16"/>
  <c r="L1008" i="16" s="1"/>
  <c r="N1008" i="16" s="1"/>
  <c r="O1008" i="16" s="1"/>
  <c r="P1008" i="16" s="1"/>
  <c r="K637" i="16"/>
  <c r="L637" i="16" s="1"/>
  <c r="N637" i="16" s="1"/>
  <c r="O637" i="16" s="1"/>
  <c r="P637" i="16" s="1"/>
  <c r="K1954" i="16"/>
  <c r="L1954" i="16" s="1"/>
  <c r="N1954" i="16" s="1"/>
  <c r="O1954" i="16" s="1"/>
  <c r="P1954" i="16" s="1"/>
  <c r="K1781" i="16"/>
  <c r="L1781" i="16" s="1"/>
  <c r="N1781" i="16" s="1"/>
  <c r="O1781" i="16" s="1"/>
  <c r="P1781" i="16" s="1"/>
  <c r="K93" i="16"/>
  <c r="L93" i="16" s="1"/>
  <c r="N93" i="16" s="1"/>
  <c r="O93" i="16" s="1"/>
  <c r="P93" i="16" s="1"/>
  <c r="K1815" i="16"/>
  <c r="L1815" i="16" s="1"/>
  <c r="N1815" i="16" s="1"/>
  <c r="O1815" i="16" s="1"/>
  <c r="P1815" i="16" s="1"/>
  <c r="K1137" i="16"/>
  <c r="L1137" i="16" s="1"/>
  <c r="N1137" i="16" s="1"/>
  <c r="O1137" i="16" s="1"/>
  <c r="P1137" i="16" s="1"/>
  <c r="K565" i="16"/>
  <c r="L565" i="16" s="1"/>
  <c r="N565" i="16" s="1"/>
  <c r="O565" i="16" s="1"/>
  <c r="P565" i="16" s="1"/>
  <c r="K934" i="16"/>
  <c r="L934" i="16" s="1"/>
  <c r="N934" i="16" s="1"/>
  <c r="O934" i="16" s="1"/>
  <c r="P934" i="16" s="1"/>
  <c r="K465" i="16"/>
  <c r="L465" i="16" s="1"/>
  <c r="N465" i="16" s="1"/>
  <c r="O465" i="16" s="1"/>
  <c r="P465" i="16" s="1"/>
  <c r="K464" i="16"/>
  <c r="L464" i="16" s="1"/>
  <c r="N464" i="16" s="1"/>
  <c r="O464" i="16" s="1"/>
  <c r="P464" i="16" s="1"/>
  <c r="K1949" i="16"/>
  <c r="L1949" i="16" s="1"/>
  <c r="N1949" i="16" s="1"/>
  <c r="O1949" i="16" s="1"/>
  <c r="P1949" i="16" s="1"/>
  <c r="K1118" i="16"/>
  <c r="L1118" i="16" s="1"/>
  <c r="N1118" i="16" s="1"/>
  <c r="O1118" i="16" s="1"/>
  <c r="P1118" i="16" s="1"/>
  <c r="K188" i="16"/>
  <c r="L188" i="16" s="1"/>
  <c r="N188" i="16" s="1"/>
  <c r="O188" i="16" s="1"/>
  <c r="P188" i="16" s="1"/>
  <c r="K32" i="16"/>
  <c r="L32" i="16" s="1"/>
  <c r="N32" i="16" s="1"/>
  <c r="O32" i="16" s="1"/>
  <c r="P32" i="16" s="1"/>
  <c r="K717" i="16"/>
  <c r="L717" i="16" s="1"/>
  <c r="N717" i="16" s="1"/>
  <c r="O717" i="16" s="1"/>
  <c r="P717" i="16" s="1"/>
  <c r="K118" i="16"/>
  <c r="L118" i="16" s="1"/>
  <c r="N118" i="16" s="1"/>
  <c r="O118" i="16" s="1"/>
  <c r="P118" i="16" s="1"/>
  <c r="K1560" i="16"/>
  <c r="L1560" i="16" s="1"/>
  <c r="N1560" i="16" s="1"/>
  <c r="O1560" i="16" s="1"/>
  <c r="P1560" i="16" s="1"/>
  <c r="K1023" i="16"/>
  <c r="L1023" i="16" s="1"/>
  <c r="N1023" i="16" s="1"/>
  <c r="O1023" i="16" s="1"/>
  <c r="P1023" i="16" s="1"/>
  <c r="K742" i="16"/>
  <c r="L742" i="16" s="1"/>
  <c r="N742" i="16" s="1"/>
  <c r="O742" i="16" s="1"/>
  <c r="P742" i="16" s="1"/>
  <c r="K786" i="16"/>
  <c r="L786" i="16" s="1"/>
  <c r="N786" i="16" s="1"/>
  <c r="O786" i="16" s="1"/>
  <c r="P786" i="16" s="1"/>
  <c r="K1995" i="16"/>
  <c r="L1995" i="16" s="1"/>
  <c r="N1995" i="16" s="1"/>
  <c r="O1995" i="16" s="1"/>
  <c r="P1995" i="16" s="1"/>
  <c r="K1286" i="16"/>
  <c r="L1286" i="16" s="1"/>
  <c r="N1286" i="16" s="1"/>
  <c r="O1286" i="16" s="1"/>
  <c r="P1286" i="16" s="1"/>
  <c r="K1285" i="16"/>
  <c r="L1285" i="16" s="1"/>
  <c r="N1285" i="16" s="1"/>
  <c r="O1285" i="16" s="1"/>
  <c r="P1285" i="16" s="1"/>
  <c r="K1516" i="16"/>
  <c r="L1516" i="16" s="1"/>
  <c r="N1516" i="16" s="1"/>
  <c r="O1516" i="16" s="1"/>
  <c r="P1516" i="16" s="1"/>
  <c r="K1024" i="16"/>
  <c r="L1024" i="16" s="1"/>
  <c r="N1024" i="16" s="1"/>
  <c r="O1024" i="16" s="1"/>
  <c r="P1024" i="16" s="1"/>
  <c r="K487" i="16"/>
  <c r="L487" i="16" s="1"/>
  <c r="N487" i="16" s="1"/>
  <c r="O487" i="16" s="1"/>
  <c r="P487" i="16" s="1"/>
  <c r="K1442" i="16"/>
  <c r="L1442" i="16" s="1"/>
  <c r="N1442" i="16" s="1"/>
  <c r="O1442" i="16" s="1"/>
  <c r="P1442" i="16" s="1"/>
  <c r="K1952" i="16"/>
  <c r="L1952" i="16" s="1"/>
  <c r="N1952" i="16" s="1"/>
  <c r="O1952" i="16" s="1"/>
  <c r="P1952" i="16" s="1"/>
  <c r="K1544" i="16"/>
  <c r="L1544" i="16" s="1"/>
  <c r="N1544" i="16" s="1"/>
  <c r="O1544" i="16" s="1"/>
  <c r="P1544" i="16" s="1"/>
  <c r="K713" i="16"/>
  <c r="L713" i="16" s="1"/>
  <c r="N713" i="16" s="1"/>
  <c r="O713" i="16" s="1"/>
  <c r="P713" i="16" s="1"/>
  <c r="K1251" i="16"/>
  <c r="L1251" i="16" s="1"/>
  <c r="N1251" i="16" s="1"/>
  <c r="O1251" i="16" s="1"/>
  <c r="P1251" i="16" s="1"/>
  <c r="K732" i="16"/>
  <c r="L732" i="16" s="1"/>
  <c r="N732" i="16" s="1"/>
  <c r="O732" i="16" s="1"/>
  <c r="P732" i="16" s="1"/>
  <c r="K1055" i="16"/>
  <c r="L1055" i="16" s="1"/>
  <c r="N1055" i="16" s="1"/>
  <c r="O1055" i="16" s="1"/>
  <c r="P1055" i="16" s="1"/>
  <c r="K369" i="16"/>
  <c r="L369" i="16" s="1"/>
  <c r="N369" i="16" s="1"/>
  <c r="O369" i="16" s="1"/>
  <c r="P369" i="16" s="1"/>
  <c r="K1314" i="16"/>
  <c r="L1314" i="16" s="1"/>
  <c r="N1314" i="16" s="1"/>
  <c r="O1314" i="16" s="1"/>
  <c r="P1314" i="16" s="1"/>
  <c r="K1909" i="16"/>
  <c r="L1909" i="16" s="1"/>
  <c r="N1909" i="16" s="1"/>
  <c r="O1909" i="16" s="1"/>
  <c r="P1909" i="16" s="1"/>
  <c r="K404" i="16"/>
  <c r="L404" i="16" s="1"/>
  <c r="N404" i="16" s="1"/>
  <c r="O404" i="16" s="1"/>
  <c r="P404" i="16" s="1"/>
  <c r="K276" i="16"/>
  <c r="L276" i="16" s="1"/>
  <c r="N276" i="16" s="1"/>
  <c r="O276" i="16" s="1"/>
  <c r="P276" i="16" s="1"/>
  <c r="K621" i="16"/>
  <c r="L621" i="16" s="1"/>
  <c r="N621" i="16" s="1"/>
  <c r="O621" i="16" s="1"/>
  <c r="P621" i="16" s="1"/>
  <c r="K1211" i="16"/>
  <c r="L1211" i="16" s="1"/>
  <c r="N1211" i="16" s="1"/>
  <c r="O1211" i="16" s="1"/>
  <c r="P1211" i="16" s="1"/>
  <c r="K720" i="16"/>
  <c r="L720" i="16" s="1"/>
  <c r="N720" i="16" s="1"/>
  <c r="O720" i="16" s="1"/>
  <c r="P720" i="16" s="1"/>
  <c r="K1776" i="16"/>
  <c r="L1776" i="16" s="1"/>
  <c r="N1776" i="16" s="1"/>
  <c r="O1776" i="16" s="1"/>
  <c r="P1776" i="16" s="1"/>
  <c r="K75" i="16"/>
  <c r="L75" i="16" s="1"/>
  <c r="N75" i="16" s="1"/>
  <c r="O75" i="16" s="1"/>
  <c r="P75" i="16" s="1"/>
  <c r="K1870" i="16"/>
  <c r="L1870" i="16" s="1"/>
  <c r="N1870" i="16" s="1"/>
  <c r="O1870" i="16" s="1"/>
  <c r="P1870" i="16" s="1"/>
  <c r="K420" i="16"/>
  <c r="L420" i="16" s="1"/>
  <c r="N420" i="16" s="1"/>
  <c r="O420" i="16" s="1"/>
  <c r="P420" i="16" s="1"/>
  <c r="K1189" i="16"/>
  <c r="L1189" i="16" s="1"/>
  <c r="N1189" i="16" s="1"/>
  <c r="O1189" i="16" s="1"/>
  <c r="P1189" i="16" s="1"/>
  <c r="K1526" i="16"/>
  <c r="L1526" i="16" s="1"/>
  <c r="N1526" i="16" s="1"/>
  <c r="O1526" i="16" s="1"/>
  <c r="P1526" i="16" s="1"/>
  <c r="K1510" i="16"/>
  <c r="L1510" i="16" s="1"/>
  <c r="N1510" i="16" s="1"/>
  <c r="O1510" i="16" s="1"/>
  <c r="P1510" i="16" s="1"/>
  <c r="K471" i="16"/>
  <c r="L471" i="16" s="1"/>
  <c r="N471" i="16" s="1"/>
  <c r="O471" i="16" s="1"/>
  <c r="P471" i="16" s="1"/>
  <c r="K1733" i="16"/>
  <c r="L1733" i="16" s="1"/>
  <c r="N1733" i="16" s="1"/>
  <c r="O1733" i="16" s="1"/>
  <c r="P1733" i="16" s="1"/>
  <c r="K636" i="16"/>
  <c r="L636" i="16" s="1"/>
  <c r="N636" i="16" s="1"/>
  <c r="O636" i="16" s="1"/>
  <c r="P636" i="16" s="1"/>
  <c r="K1085" i="16"/>
  <c r="L1085" i="16" s="1"/>
  <c r="N1085" i="16" s="1"/>
  <c r="O1085" i="16" s="1"/>
  <c r="P1085" i="16" s="1"/>
  <c r="K846" i="16"/>
  <c r="L846" i="16" s="1"/>
  <c r="N846" i="16" s="1"/>
  <c r="O846" i="16" s="1"/>
  <c r="P846" i="16" s="1"/>
  <c r="K513" i="16"/>
  <c r="L513" i="16" s="1"/>
  <c r="N513" i="16" s="1"/>
  <c r="O513" i="16" s="1"/>
  <c r="P513" i="16" s="1"/>
  <c r="K1045" i="16"/>
  <c r="L1045" i="16" s="1"/>
  <c r="N1045" i="16" s="1"/>
  <c r="O1045" i="16" s="1"/>
  <c r="P1045" i="16" s="1"/>
  <c r="K1541" i="16"/>
  <c r="L1541" i="16" s="1"/>
  <c r="N1541" i="16" s="1"/>
  <c r="O1541" i="16" s="1"/>
  <c r="P1541" i="16" s="1"/>
  <c r="K1592" i="16"/>
  <c r="L1592" i="16" s="1"/>
  <c r="N1592" i="16" s="1"/>
  <c r="O1592" i="16" s="1"/>
  <c r="P1592" i="16" s="1"/>
  <c r="K56" i="16"/>
  <c r="L56" i="16" s="1"/>
  <c r="N56" i="16" s="1"/>
  <c r="O56" i="16" s="1"/>
  <c r="P56" i="16" s="1"/>
  <c r="K1669" i="16"/>
  <c r="L1669" i="16" s="1"/>
  <c r="N1669" i="16" s="1"/>
  <c r="O1669" i="16" s="1"/>
  <c r="P1669" i="16" s="1"/>
  <c r="K1965" i="16"/>
  <c r="L1965" i="16" s="1"/>
  <c r="N1965" i="16" s="1"/>
  <c r="O1965" i="16" s="1"/>
  <c r="P1965" i="16" s="1"/>
  <c r="K1975" i="16"/>
  <c r="L1975" i="16" s="1"/>
  <c r="N1975" i="16" s="1"/>
  <c r="O1975" i="16" s="1"/>
  <c r="P1975" i="16" s="1"/>
  <c r="K247" i="16"/>
  <c r="L247" i="16" s="1"/>
  <c r="N247" i="16" s="1"/>
  <c r="O247" i="16" s="1"/>
  <c r="P247" i="16" s="1"/>
  <c r="K1469" i="16"/>
  <c r="L1469" i="16" s="1"/>
  <c r="N1469" i="16" s="1"/>
  <c r="O1469" i="16" s="1"/>
  <c r="P1469" i="16" s="1"/>
  <c r="K1332" i="16"/>
  <c r="L1332" i="16" s="1"/>
  <c r="N1332" i="16" s="1"/>
  <c r="O1332" i="16" s="1"/>
  <c r="P1332" i="16" s="1"/>
  <c r="K1600" i="16"/>
  <c r="L1600" i="16" s="1"/>
  <c r="N1600" i="16" s="1"/>
  <c r="O1600" i="16" s="1"/>
  <c r="P1600" i="16" s="1"/>
  <c r="K1062" i="16"/>
  <c r="L1062" i="16" s="1"/>
  <c r="N1062" i="16" s="1"/>
  <c r="O1062" i="16" s="1"/>
  <c r="P1062" i="16" s="1"/>
  <c r="K1217" i="16"/>
  <c r="L1217" i="16" s="1"/>
  <c r="N1217" i="16" s="1"/>
  <c r="O1217" i="16" s="1"/>
  <c r="P1217" i="16" s="1"/>
  <c r="K651" i="16"/>
  <c r="L651" i="16" s="1"/>
  <c r="N651" i="16" s="1"/>
  <c r="O651" i="16" s="1"/>
  <c r="P651" i="16" s="1"/>
  <c r="K322" i="16"/>
  <c r="L322" i="16" s="1"/>
  <c r="N322" i="16" s="1"/>
  <c r="O322" i="16" s="1"/>
  <c r="P322" i="16" s="1"/>
  <c r="K1750" i="16"/>
  <c r="L1750" i="16" s="1"/>
  <c r="N1750" i="16" s="1"/>
  <c r="O1750" i="16" s="1"/>
  <c r="P1750" i="16" s="1"/>
  <c r="K710" i="16"/>
  <c r="L710" i="16" s="1"/>
  <c r="N710" i="16" s="1"/>
  <c r="O710" i="16" s="1"/>
  <c r="P710" i="16" s="1"/>
  <c r="K364" i="16"/>
  <c r="L364" i="16" s="1"/>
  <c r="N364" i="16" s="1"/>
  <c r="O364" i="16" s="1"/>
  <c r="P364" i="16" s="1"/>
  <c r="K895" i="16"/>
  <c r="L895" i="16" s="1"/>
  <c r="N895" i="16" s="1"/>
  <c r="O895" i="16" s="1"/>
  <c r="P895" i="16" s="1"/>
  <c r="K775" i="16"/>
  <c r="L775" i="16" s="1"/>
  <c r="N775" i="16" s="1"/>
  <c r="O775" i="16" s="1"/>
  <c r="P775" i="16" s="1"/>
  <c r="K912" i="16"/>
  <c r="L912" i="16" s="1"/>
  <c r="N912" i="16" s="1"/>
  <c r="O912" i="16" s="1"/>
  <c r="P912" i="16" s="1"/>
  <c r="K1156" i="16"/>
  <c r="L1156" i="16" s="1"/>
  <c r="N1156" i="16" s="1"/>
  <c r="O1156" i="16" s="1"/>
  <c r="P1156" i="16" s="1"/>
  <c r="K831" i="16"/>
  <c r="L831" i="16" s="1"/>
  <c r="N831" i="16" s="1"/>
  <c r="O831" i="16" s="1"/>
  <c r="P831" i="16" s="1"/>
  <c r="K477" i="16"/>
  <c r="L477" i="16" s="1"/>
  <c r="N477" i="16" s="1"/>
  <c r="O477" i="16" s="1"/>
  <c r="P477" i="16" s="1"/>
  <c r="K1618" i="16"/>
  <c r="L1618" i="16" s="1"/>
  <c r="N1618" i="16" s="1"/>
  <c r="O1618" i="16" s="1"/>
  <c r="P1618" i="16" s="1"/>
  <c r="K1631" i="16"/>
  <c r="L1631" i="16" s="1"/>
  <c r="N1631" i="16" s="1"/>
  <c r="O1631" i="16" s="1"/>
  <c r="P1631" i="16" s="1"/>
  <c r="K1108" i="16"/>
  <c r="L1108" i="16" s="1"/>
  <c r="N1108" i="16" s="1"/>
  <c r="O1108" i="16" s="1"/>
  <c r="P1108" i="16" s="1"/>
  <c r="K1040" i="16"/>
  <c r="L1040" i="16" s="1"/>
  <c r="N1040" i="16" s="1"/>
  <c r="O1040" i="16" s="1"/>
  <c r="P1040" i="16" s="1"/>
  <c r="K549" i="16"/>
  <c r="L549" i="16" s="1"/>
  <c r="N549" i="16" s="1"/>
  <c r="O549" i="16" s="1"/>
  <c r="P549" i="16" s="1"/>
  <c r="K750" i="16"/>
  <c r="L750" i="16" s="1"/>
  <c r="N750" i="16" s="1"/>
  <c r="O750" i="16" s="1"/>
  <c r="P750" i="16" s="1"/>
  <c r="K526" i="16"/>
  <c r="L526" i="16" s="1"/>
  <c r="N526" i="16" s="1"/>
  <c r="O526" i="16" s="1"/>
  <c r="P526" i="16" s="1"/>
  <c r="K387" i="16"/>
  <c r="L387" i="16" s="1"/>
  <c r="N387" i="16" s="1"/>
  <c r="O387" i="16" s="1"/>
  <c r="P387" i="16" s="1"/>
  <c r="K1708" i="16"/>
  <c r="L1708" i="16" s="1"/>
  <c r="N1708" i="16" s="1"/>
  <c r="O1708" i="16" s="1"/>
  <c r="P1708" i="16" s="1"/>
  <c r="K768" i="16"/>
  <c r="L768" i="16" s="1"/>
  <c r="N768" i="16" s="1"/>
  <c r="O768" i="16" s="1"/>
  <c r="P768" i="16" s="1"/>
  <c r="K1214" i="16"/>
  <c r="L1214" i="16" s="1"/>
  <c r="N1214" i="16" s="1"/>
  <c r="O1214" i="16" s="1"/>
  <c r="P1214" i="16" s="1"/>
  <c r="K1513" i="16"/>
  <c r="L1513" i="16" s="1"/>
  <c r="N1513" i="16" s="1"/>
  <c r="O1513" i="16" s="1"/>
  <c r="P1513" i="16" s="1"/>
  <c r="K1627" i="16"/>
  <c r="L1627" i="16" s="1"/>
  <c r="N1627" i="16" s="1"/>
  <c r="O1627" i="16" s="1"/>
  <c r="P1627" i="16" s="1"/>
  <c r="K722" i="16"/>
  <c r="L722" i="16" s="1"/>
  <c r="N722" i="16" s="1"/>
  <c r="O722" i="16" s="1"/>
  <c r="P722" i="16" s="1"/>
  <c r="K755" i="16"/>
  <c r="L755" i="16" s="1"/>
  <c r="N755" i="16" s="1"/>
  <c r="O755" i="16" s="1"/>
  <c r="P755" i="16" s="1"/>
  <c r="K1141" i="16"/>
  <c r="L1141" i="16" s="1"/>
  <c r="N1141" i="16" s="1"/>
  <c r="O1141" i="16" s="1"/>
  <c r="P1141" i="16" s="1"/>
  <c r="K1133" i="16"/>
  <c r="L1133" i="16" s="1"/>
  <c r="N1133" i="16" s="1"/>
  <c r="O1133" i="16" s="1"/>
  <c r="P1133" i="16" s="1"/>
  <c r="K1666" i="16"/>
  <c r="L1666" i="16" s="1"/>
  <c r="N1666" i="16" s="1"/>
  <c r="O1666" i="16" s="1"/>
  <c r="P1666" i="16" s="1"/>
  <c r="K1932" i="16"/>
  <c r="L1932" i="16" s="1"/>
  <c r="N1932" i="16" s="1"/>
  <c r="O1932" i="16" s="1"/>
  <c r="P1932" i="16" s="1"/>
  <c r="K1867" i="16"/>
  <c r="L1867" i="16" s="1"/>
  <c r="N1867" i="16" s="1"/>
  <c r="O1867" i="16" s="1"/>
  <c r="P1867" i="16" s="1"/>
  <c r="K598" i="16"/>
  <c r="L598" i="16" s="1"/>
  <c r="N598" i="16" s="1"/>
  <c r="O598" i="16" s="1"/>
  <c r="P598" i="16" s="1"/>
  <c r="K597" i="16"/>
  <c r="L597" i="16" s="1"/>
  <c r="N597" i="16" s="1"/>
  <c r="O597" i="16" s="1"/>
  <c r="P597" i="16" s="1"/>
  <c r="K31" i="16"/>
  <c r="L31" i="16" s="1"/>
  <c r="N31" i="16" s="1"/>
  <c r="O31" i="16" s="1"/>
  <c r="P31" i="16" s="1"/>
  <c r="K1756" i="16"/>
  <c r="L1756" i="16" s="1"/>
  <c r="N1756" i="16" s="1"/>
  <c r="O1756" i="16" s="1"/>
  <c r="P1756" i="16" s="1"/>
  <c r="K1630" i="16"/>
  <c r="L1630" i="16" s="1"/>
  <c r="N1630" i="16" s="1"/>
  <c r="O1630" i="16" s="1"/>
  <c r="P1630" i="16" s="1"/>
  <c r="K1109" i="16"/>
  <c r="L1109" i="16" s="1"/>
  <c r="N1109" i="16" s="1"/>
  <c r="O1109" i="16" s="1"/>
  <c r="P1109" i="16" s="1"/>
  <c r="K1028" i="16"/>
  <c r="L1028" i="16" s="1"/>
  <c r="N1028" i="16" s="1"/>
  <c r="O1028" i="16" s="1"/>
  <c r="P1028" i="16" s="1"/>
  <c r="K1233" i="16"/>
  <c r="L1233" i="16" s="1"/>
  <c r="N1233" i="16" s="1"/>
  <c r="O1233" i="16" s="1"/>
  <c r="P1233" i="16" s="1"/>
  <c r="K558" i="16"/>
  <c r="L558" i="16" s="1"/>
  <c r="N558" i="16" s="1"/>
  <c r="O558" i="16" s="1"/>
  <c r="P558" i="16" s="1"/>
  <c r="K1785" i="16"/>
  <c r="L1785" i="16" s="1"/>
  <c r="N1785" i="16" s="1"/>
  <c r="O1785" i="16" s="1"/>
  <c r="P1785" i="16" s="1"/>
  <c r="K1297" i="16"/>
  <c r="L1297" i="16" s="1"/>
  <c r="N1297" i="16" s="1"/>
  <c r="O1297" i="16" s="1"/>
  <c r="P1297" i="16" s="1"/>
  <c r="K1359" i="16"/>
  <c r="L1359" i="16" s="1"/>
  <c r="N1359" i="16" s="1"/>
  <c r="O1359" i="16" s="1"/>
  <c r="P1359" i="16" s="1"/>
  <c r="K978" i="16"/>
  <c r="L978" i="16" s="1"/>
  <c r="N978" i="16" s="1"/>
  <c r="O978" i="16" s="1"/>
  <c r="P978" i="16" s="1"/>
  <c r="K1916" i="16"/>
  <c r="L1916" i="16" s="1"/>
  <c r="N1916" i="16" s="1"/>
  <c r="O1916" i="16" s="1"/>
  <c r="P1916" i="16" s="1"/>
  <c r="K1496" i="16"/>
  <c r="L1496" i="16" s="1"/>
  <c r="N1496" i="16" s="1"/>
  <c r="O1496" i="16" s="1"/>
  <c r="P1496" i="16" s="1"/>
  <c r="K411" i="16"/>
  <c r="L411" i="16" s="1"/>
  <c r="N411" i="16" s="1"/>
  <c r="O411" i="16" s="1"/>
  <c r="P411" i="16" s="1"/>
  <c r="K78" i="16"/>
  <c r="L78" i="16" s="1"/>
  <c r="N78" i="16" s="1"/>
  <c r="O78" i="16" s="1"/>
  <c r="P78" i="16" s="1"/>
  <c r="K1003" i="16"/>
  <c r="L1003" i="16" s="1"/>
  <c r="N1003" i="16" s="1"/>
  <c r="O1003" i="16" s="1"/>
  <c r="P1003" i="16" s="1"/>
  <c r="K1960" i="16"/>
  <c r="L1960" i="16" s="1"/>
  <c r="N1960" i="16" s="1"/>
  <c r="O1960" i="16" s="1"/>
  <c r="P1960" i="16" s="1"/>
  <c r="K1475" i="16"/>
  <c r="L1475" i="16" s="1"/>
  <c r="N1475" i="16" s="1"/>
  <c r="O1475" i="16" s="1"/>
  <c r="P1475" i="16" s="1"/>
  <c r="K1035" i="16"/>
  <c r="L1035" i="16" s="1"/>
  <c r="N1035" i="16" s="1"/>
  <c r="O1035" i="16" s="1"/>
  <c r="P1035" i="16" s="1"/>
  <c r="K243" i="16"/>
  <c r="L243" i="16" s="1"/>
  <c r="N243" i="16" s="1"/>
  <c r="O243" i="16" s="1"/>
  <c r="P243" i="16" s="1"/>
  <c r="K1470" i="16"/>
  <c r="L1470" i="16" s="1"/>
  <c r="N1470" i="16" s="1"/>
  <c r="O1470" i="16" s="1"/>
  <c r="P1470" i="16" s="1"/>
  <c r="K1309" i="16"/>
  <c r="L1309" i="16" s="1"/>
  <c r="N1309" i="16" s="1"/>
  <c r="O1309" i="16" s="1"/>
  <c r="P1309" i="16" s="1"/>
  <c r="K1343" i="16"/>
  <c r="L1343" i="16" s="1"/>
  <c r="N1343" i="16" s="1"/>
  <c r="O1343" i="16" s="1"/>
  <c r="P1343" i="16" s="1"/>
  <c r="K582" i="16"/>
  <c r="L582" i="16" s="1"/>
  <c r="N582" i="16" s="1"/>
  <c r="O582" i="16" s="1"/>
  <c r="P582" i="16" s="1"/>
  <c r="K618" i="16"/>
  <c r="L618" i="16" s="1"/>
  <c r="N618" i="16" s="1"/>
  <c r="O618" i="16" s="1"/>
  <c r="P618" i="16" s="1"/>
  <c r="K1615" i="16"/>
  <c r="L1615" i="16" s="1"/>
  <c r="N1615" i="16" s="1"/>
  <c r="O1615" i="16" s="1"/>
  <c r="P1615" i="16" s="1"/>
  <c r="K1617" i="16"/>
  <c r="L1617" i="16" s="1"/>
  <c r="N1617" i="16" s="1"/>
  <c r="O1617" i="16" s="1"/>
  <c r="P1617" i="16" s="1"/>
  <c r="K177" i="16"/>
  <c r="L177" i="16" s="1"/>
  <c r="N177" i="16" s="1"/>
  <c r="O177" i="16" s="1"/>
  <c r="P177" i="16" s="1"/>
  <c r="K1735" i="16"/>
  <c r="L1735" i="16" s="1"/>
  <c r="N1735" i="16" s="1"/>
  <c r="O1735" i="16" s="1"/>
  <c r="P1735" i="16" s="1"/>
  <c r="K998" i="16"/>
  <c r="L998" i="16" s="1"/>
  <c r="N998" i="16" s="1"/>
  <c r="O998" i="16" s="1"/>
  <c r="P998" i="16" s="1"/>
  <c r="K18" i="16"/>
  <c r="L18" i="16" s="1"/>
  <c r="N18" i="16" s="1"/>
  <c r="O18" i="16" s="1"/>
  <c r="P18" i="16" s="1"/>
  <c r="K1328" i="16"/>
  <c r="L1328" i="16" s="1"/>
  <c r="N1328" i="16" s="1"/>
  <c r="O1328" i="16" s="1"/>
  <c r="P1328" i="16" s="1"/>
  <c r="K13" i="16"/>
  <c r="L13" i="16" s="1"/>
  <c r="N13" i="16" s="1"/>
  <c r="O13" i="16" s="1"/>
  <c r="P13" i="16" s="1"/>
  <c r="K1623" i="16"/>
  <c r="L1623" i="16" s="1"/>
  <c r="N1623" i="16" s="1"/>
  <c r="O1623" i="16" s="1"/>
  <c r="P1623" i="16" s="1"/>
  <c r="K165" i="16"/>
  <c r="L165" i="16" s="1"/>
  <c r="N165" i="16" s="1"/>
  <c r="O165" i="16" s="1"/>
  <c r="P165" i="16" s="1"/>
  <c r="K1139" i="16"/>
  <c r="L1139" i="16" s="1"/>
  <c r="N1139" i="16" s="1"/>
  <c r="O1139" i="16" s="1"/>
  <c r="P1139" i="16" s="1"/>
  <c r="K1458" i="16"/>
  <c r="L1458" i="16" s="1"/>
  <c r="N1458" i="16" s="1"/>
  <c r="O1458" i="16" s="1"/>
  <c r="P1458" i="16" s="1"/>
  <c r="K1463" i="16"/>
  <c r="L1463" i="16" s="1"/>
  <c r="N1463" i="16" s="1"/>
  <c r="O1463" i="16" s="1"/>
  <c r="P1463" i="16" s="1"/>
  <c r="K864" i="16"/>
  <c r="L864" i="16" s="1"/>
  <c r="N864" i="16" s="1"/>
  <c r="O864" i="16" s="1"/>
  <c r="P864" i="16" s="1"/>
  <c r="K1256" i="16"/>
  <c r="L1256" i="16" s="1"/>
  <c r="N1256" i="16" s="1"/>
  <c r="O1256" i="16" s="1"/>
  <c r="P1256" i="16" s="1"/>
  <c r="K889" i="16"/>
  <c r="L889" i="16" s="1"/>
  <c r="N889" i="16" s="1"/>
  <c r="O889" i="16" s="1"/>
  <c r="P889" i="16" s="1"/>
  <c r="K1661" i="16"/>
  <c r="L1661" i="16" s="1"/>
  <c r="N1661" i="16" s="1"/>
  <c r="O1661" i="16" s="1"/>
  <c r="P1661" i="16" s="1"/>
  <c r="K1652" i="16"/>
  <c r="L1652" i="16" s="1"/>
  <c r="N1652" i="16" s="1"/>
  <c r="O1652" i="16" s="1"/>
  <c r="P1652" i="16" s="1"/>
  <c r="K1851" i="16"/>
  <c r="L1851" i="16" s="1"/>
  <c r="N1851" i="16" s="1"/>
  <c r="O1851" i="16" s="1"/>
  <c r="P1851" i="16" s="1"/>
  <c r="K789" i="16"/>
  <c r="L789" i="16" s="1"/>
  <c r="N789" i="16" s="1"/>
  <c r="O789" i="16" s="1"/>
  <c r="P789" i="16" s="1"/>
  <c r="K1877" i="16"/>
  <c r="L1877" i="16" s="1"/>
  <c r="N1877" i="16" s="1"/>
  <c r="O1877" i="16" s="1"/>
  <c r="P1877" i="16" s="1"/>
  <c r="K917" i="16"/>
  <c r="L917" i="16" s="1"/>
  <c r="N917" i="16" s="1"/>
  <c r="O917" i="16" s="1"/>
  <c r="P917" i="16" s="1"/>
  <c r="K1887" i="16"/>
  <c r="L1887" i="16" s="1"/>
  <c r="N1887" i="16" s="1"/>
  <c r="O1887" i="16" s="1"/>
  <c r="P1887" i="16" s="1"/>
  <c r="K1292" i="16"/>
  <c r="L1292" i="16" s="1"/>
  <c r="N1292" i="16" s="1"/>
  <c r="O1292" i="16" s="1"/>
  <c r="P1292" i="16" s="1"/>
  <c r="K1186" i="16"/>
  <c r="L1186" i="16" s="1"/>
  <c r="N1186" i="16" s="1"/>
  <c r="O1186" i="16" s="1"/>
  <c r="P1186" i="16" s="1"/>
  <c r="K1185" i="16"/>
  <c r="L1185" i="16" s="1"/>
  <c r="N1185" i="16" s="1"/>
  <c r="O1185" i="16" s="1"/>
  <c r="P1185" i="16" s="1"/>
  <c r="K982" i="16"/>
  <c r="L982" i="16" s="1"/>
  <c r="N982" i="16" s="1"/>
  <c r="O982" i="16" s="1"/>
  <c r="P982" i="16" s="1"/>
  <c r="K975" i="16"/>
  <c r="L975" i="16" s="1"/>
  <c r="N975" i="16" s="1"/>
  <c r="O975" i="16" s="1"/>
  <c r="P975" i="16" s="1"/>
  <c r="K932" i="16"/>
  <c r="L932" i="16" s="1"/>
  <c r="N932" i="16" s="1"/>
  <c r="O932" i="16" s="1"/>
  <c r="P932" i="16" s="1"/>
  <c r="K1588" i="16"/>
  <c r="L1588" i="16" s="1"/>
  <c r="N1588" i="16" s="1"/>
  <c r="O1588" i="16" s="1"/>
  <c r="P1588" i="16" s="1"/>
  <c r="K529" i="16"/>
  <c r="L529" i="16" s="1"/>
  <c r="N529" i="16" s="1"/>
  <c r="O529" i="16" s="1"/>
  <c r="P529" i="16" s="1"/>
  <c r="K516" i="16"/>
  <c r="L516" i="16" s="1"/>
  <c r="N516" i="16" s="1"/>
  <c r="O516" i="16" s="1"/>
  <c r="P516" i="16" s="1"/>
  <c r="K519" i="16"/>
  <c r="L519" i="16" s="1"/>
  <c r="N519" i="16" s="1"/>
  <c r="O519" i="16" s="1"/>
  <c r="P519" i="16" s="1"/>
  <c r="K1263" i="16"/>
  <c r="L1263" i="16" s="1"/>
  <c r="N1263" i="16" s="1"/>
  <c r="O1263" i="16" s="1"/>
  <c r="P1263" i="16" s="1"/>
  <c r="K555" i="16"/>
  <c r="L555" i="16" s="1"/>
  <c r="N555" i="16" s="1"/>
  <c r="O555" i="16" s="1"/>
  <c r="P555" i="16" s="1"/>
  <c r="K1283" i="16"/>
  <c r="L1283" i="16" s="1"/>
  <c r="N1283" i="16" s="1"/>
  <c r="O1283" i="16" s="1"/>
  <c r="P1283" i="16" s="1"/>
  <c r="K117" i="16"/>
  <c r="L117" i="16" s="1"/>
  <c r="N117" i="16" s="1"/>
  <c r="O117" i="16" s="1"/>
  <c r="P117" i="16" s="1"/>
  <c r="K116" i="16"/>
  <c r="L116" i="16" s="1"/>
  <c r="N116" i="16" s="1"/>
  <c r="O116" i="16" s="1"/>
  <c r="P116" i="16" s="1"/>
  <c r="K281" i="16"/>
  <c r="L281" i="16" s="1"/>
  <c r="N281" i="16" s="1"/>
  <c r="O281" i="16" s="1"/>
  <c r="P281" i="16" s="1"/>
  <c r="K140" i="16"/>
  <c r="L140" i="16" s="1"/>
  <c r="N140" i="16" s="1"/>
  <c r="O140" i="16" s="1"/>
  <c r="P140" i="16" s="1"/>
  <c r="K1353" i="16"/>
  <c r="L1353" i="16" s="1"/>
  <c r="N1353" i="16" s="1"/>
  <c r="O1353" i="16" s="1"/>
  <c r="P1353" i="16" s="1"/>
  <c r="K272" i="16"/>
  <c r="L272" i="16" s="1"/>
  <c r="N272" i="16" s="1"/>
  <c r="O272" i="16" s="1"/>
  <c r="P272" i="16" s="1"/>
  <c r="K1608" i="16"/>
  <c r="L1608" i="16" s="1"/>
  <c r="N1608" i="16" s="1"/>
  <c r="O1608" i="16" s="1"/>
  <c r="P1608" i="16" s="1"/>
  <c r="K1611" i="16"/>
  <c r="L1611" i="16" s="1"/>
  <c r="N1611" i="16" s="1"/>
  <c r="O1611" i="16" s="1"/>
  <c r="P1611" i="16" s="1"/>
  <c r="K1375" i="16"/>
  <c r="L1375" i="16" s="1"/>
  <c r="N1375" i="16" s="1"/>
  <c r="O1375" i="16" s="1"/>
  <c r="P1375" i="16" s="1"/>
  <c r="K628" i="16"/>
  <c r="L628" i="16" s="1"/>
  <c r="N628" i="16" s="1"/>
  <c r="O628" i="16" s="1"/>
  <c r="P628" i="16" s="1"/>
  <c r="K463" i="16"/>
  <c r="L463" i="16" s="1"/>
  <c r="N463" i="16" s="1"/>
  <c r="O463" i="16" s="1"/>
  <c r="P463" i="16" s="1"/>
  <c r="K842" i="16"/>
  <c r="L842" i="16" s="1"/>
  <c r="N842" i="16" s="1"/>
  <c r="O842" i="16" s="1"/>
  <c r="P842" i="16" s="1"/>
  <c r="K1971" i="16"/>
  <c r="L1971" i="16" s="1"/>
  <c r="N1971" i="16" s="1"/>
  <c r="O1971" i="16" s="1"/>
  <c r="P1971" i="16" s="1"/>
  <c r="K1884" i="16"/>
  <c r="L1884" i="16" s="1"/>
  <c r="N1884" i="16" s="1"/>
  <c r="O1884" i="16" s="1"/>
  <c r="P1884" i="16" s="1"/>
  <c r="K602" i="16"/>
  <c r="L602" i="16" s="1"/>
  <c r="N602" i="16" s="1"/>
  <c r="O602" i="16" s="1"/>
  <c r="P602" i="16" s="1"/>
  <c r="K601" i="16"/>
  <c r="L601" i="16" s="1"/>
  <c r="N601" i="16" s="1"/>
  <c r="O601" i="16" s="1"/>
  <c r="P601" i="16" s="1"/>
  <c r="K1367" i="16"/>
  <c r="L1367" i="16" s="1"/>
  <c r="N1367" i="16" s="1"/>
  <c r="O1367" i="16" s="1"/>
  <c r="P1367" i="16" s="1"/>
  <c r="K1342" i="16"/>
  <c r="L1342" i="16" s="1"/>
  <c r="N1342" i="16" s="1"/>
  <c r="O1342" i="16" s="1"/>
  <c r="P1342" i="16" s="1"/>
  <c r="K1341" i="16"/>
  <c r="L1341" i="16" s="1"/>
  <c r="N1341" i="16" s="1"/>
  <c r="O1341" i="16" s="1"/>
  <c r="P1341" i="16" s="1"/>
  <c r="K1196" i="16"/>
  <c r="L1196" i="16" s="1"/>
  <c r="N1196" i="16" s="1"/>
  <c r="O1196" i="16" s="1"/>
  <c r="P1196" i="16" s="1"/>
  <c r="K1581" i="16"/>
  <c r="L1581" i="16" s="1"/>
  <c r="N1581" i="16" s="1"/>
  <c r="O1581" i="16" s="1"/>
  <c r="P1581" i="16" s="1"/>
  <c r="K6" i="16"/>
  <c r="L6" i="16" s="1"/>
  <c r="N6" i="16" s="1"/>
  <c r="O6" i="16" s="1"/>
  <c r="P6" i="16" s="1"/>
  <c r="K1100" i="16"/>
  <c r="L1100" i="16" s="1"/>
  <c r="N1100" i="16" s="1"/>
  <c r="O1100" i="16" s="1"/>
  <c r="P1100" i="16" s="1"/>
  <c r="K466" i="16"/>
  <c r="L466" i="16" s="1"/>
  <c r="N466" i="16" s="1"/>
  <c r="O466" i="16" s="1"/>
  <c r="P466" i="16" s="1"/>
  <c r="K23" i="16"/>
  <c r="L23" i="16" s="1"/>
  <c r="N23" i="16" s="1"/>
  <c r="O23" i="16" s="1"/>
  <c r="P23" i="16" s="1"/>
  <c r="K671" i="16"/>
  <c r="L671" i="16" s="1"/>
  <c r="N671" i="16" s="1"/>
  <c r="O671" i="16" s="1"/>
  <c r="P671" i="16" s="1"/>
  <c r="K28" i="16"/>
  <c r="L28" i="16" s="1"/>
  <c r="N28" i="16" s="1"/>
  <c r="O28" i="16" s="1"/>
  <c r="P28" i="16" s="1"/>
  <c r="K1970" i="16"/>
  <c r="L1970" i="16" s="1"/>
  <c r="N1970" i="16" s="1"/>
  <c r="O1970" i="16" s="1"/>
  <c r="P1970" i="16" s="1"/>
  <c r="K43" i="16"/>
  <c r="L43" i="16" s="1"/>
  <c r="N43" i="16" s="1"/>
  <c r="O43" i="16" s="1"/>
  <c r="P43" i="16" s="1"/>
  <c r="K501" i="16"/>
  <c r="L501" i="16" s="1"/>
  <c r="N501" i="16" s="1"/>
  <c r="O501" i="16" s="1"/>
  <c r="P501" i="16" s="1"/>
  <c r="K72" i="16"/>
  <c r="L72" i="16" s="1"/>
  <c r="N72" i="16" s="1"/>
  <c r="O72" i="16" s="1"/>
  <c r="P72" i="16" s="1"/>
  <c r="K201" i="16"/>
  <c r="L201" i="16" s="1"/>
  <c r="N201" i="16" s="1"/>
  <c r="O201" i="16" s="1"/>
  <c r="P201" i="16" s="1"/>
  <c r="K210" i="16"/>
  <c r="L210" i="16" s="1"/>
  <c r="N210" i="16" s="1"/>
  <c r="O210" i="16" s="1"/>
  <c r="P210" i="16" s="1"/>
  <c r="K1056" i="16"/>
  <c r="L1056" i="16" s="1"/>
  <c r="N1056" i="16" s="1"/>
  <c r="O1056" i="16" s="1"/>
  <c r="P1056" i="16" s="1"/>
  <c r="K1264" i="16"/>
  <c r="L1264" i="16" s="1"/>
  <c r="N1264" i="16" s="1"/>
  <c r="O1264" i="16" s="1"/>
  <c r="P1264" i="16" s="1"/>
  <c r="K766" i="16"/>
  <c r="L766" i="16" s="1"/>
  <c r="N766" i="16" s="1"/>
  <c r="O766" i="16" s="1"/>
  <c r="P766" i="16" s="1"/>
  <c r="K1179" i="16"/>
  <c r="L1179" i="16" s="1"/>
  <c r="N1179" i="16" s="1"/>
  <c r="O1179" i="16" s="1"/>
  <c r="P1179" i="16" s="1"/>
  <c r="K219" i="16"/>
  <c r="L219" i="16" s="1"/>
  <c r="N219" i="16" s="1"/>
  <c r="O219" i="16" s="1"/>
  <c r="P219" i="16" s="1"/>
  <c r="K607" i="16"/>
  <c r="L607" i="16" s="1"/>
  <c r="N607" i="16" s="1"/>
  <c r="O607" i="16" s="1"/>
  <c r="P607" i="16" s="1"/>
  <c r="K138" i="16"/>
  <c r="L138" i="16" s="1"/>
  <c r="N138" i="16" s="1"/>
  <c r="O138" i="16" s="1"/>
  <c r="P138" i="16" s="1"/>
  <c r="K1226" i="16"/>
  <c r="L1226" i="16" s="1"/>
  <c r="N1226" i="16" s="1"/>
  <c r="O1226" i="16" s="1"/>
  <c r="P1226" i="16" s="1"/>
  <c r="K485" i="16"/>
  <c r="L485" i="16" s="1"/>
  <c r="N485" i="16" s="1"/>
  <c r="O485" i="16" s="1"/>
  <c r="P485" i="16" s="1"/>
  <c r="K30" i="16"/>
  <c r="L30" i="16" s="1"/>
  <c r="N30" i="16" s="1"/>
  <c r="O30" i="16" s="1"/>
  <c r="P30" i="16" s="1"/>
  <c r="K1462" i="16"/>
  <c r="L1462" i="16" s="1"/>
  <c r="N1462" i="16" s="1"/>
  <c r="O1462" i="16" s="1"/>
  <c r="P1462" i="16" s="1"/>
  <c r="K841" i="16"/>
  <c r="L841" i="16" s="1"/>
  <c r="N841" i="16" s="1"/>
  <c r="O841" i="16" s="1"/>
  <c r="P841" i="16" s="1"/>
  <c r="K510" i="16"/>
  <c r="L510" i="16" s="1"/>
  <c r="N510" i="16" s="1"/>
  <c r="O510" i="16" s="1"/>
  <c r="P510" i="16" s="1"/>
  <c r="K380" i="16"/>
  <c r="L380" i="16" s="1"/>
  <c r="N380" i="16" s="1"/>
  <c r="O380" i="16" s="1"/>
  <c r="P380" i="16" s="1"/>
  <c r="K1254" i="16"/>
  <c r="L1254" i="16" s="1"/>
  <c r="N1254" i="16" s="1"/>
  <c r="O1254" i="16" s="1"/>
  <c r="P1254" i="16" s="1"/>
  <c r="K1273" i="16"/>
  <c r="L1273" i="16" s="1"/>
  <c r="N1273" i="16" s="1"/>
  <c r="O1273" i="16" s="1"/>
  <c r="P1273" i="16" s="1"/>
  <c r="K1847" i="16"/>
  <c r="L1847" i="16" s="1"/>
  <c r="N1847" i="16" s="1"/>
  <c r="O1847" i="16" s="1"/>
  <c r="P1847" i="16" s="1"/>
  <c r="K1573" i="16"/>
  <c r="L1573" i="16" s="1"/>
  <c r="N1573" i="16" s="1"/>
  <c r="O1573" i="16" s="1"/>
  <c r="P1573" i="16" s="1"/>
  <c r="K142" i="16"/>
  <c r="L142" i="16" s="1"/>
  <c r="N142" i="16" s="1"/>
  <c r="O142" i="16" s="1"/>
  <c r="P142" i="16" s="1"/>
  <c r="K1092" i="16"/>
  <c r="L1092" i="16" s="1"/>
  <c r="N1092" i="16" s="1"/>
  <c r="O1092" i="16" s="1"/>
  <c r="P1092" i="16" s="1"/>
  <c r="K931" i="16"/>
  <c r="L931" i="16" s="1"/>
  <c r="N931" i="16" s="1"/>
  <c r="O931" i="16" s="1"/>
  <c r="P931" i="16" s="1"/>
  <c r="K1720" i="16"/>
  <c r="L1720" i="16" s="1"/>
  <c r="N1720" i="16" s="1"/>
  <c r="O1720" i="16" s="1"/>
  <c r="P1720" i="16" s="1"/>
  <c r="K154" i="16"/>
  <c r="L154" i="16" s="1"/>
  <c r="N154" i="16" s="1"/>
  <c r="O154" i="16" s="1"/>
  <c r="P154" i="16" s="1"/>
  <c r="K153" i="16"/>
  <c r="L153" i="16" s="1"/>
  <c r="N153" i="16" s="1"/>
  <c r="O153" i="16" s="1"/>
  <c r="P153" i="16" s="1"/>
  <c r="K633" i="16"/>
  <c r="L633" i="16" s="1"/>
  <c r="N633" i="16" s="1"/>
  <c r="O633" i="16" s="1"/>
  <c r="P633" i="16" s="1"/>
  <c r="K1521" i="16"/>
  <c r="L1521" i="16" s="1"/>
  <c r="N1521" i="16" s="1"/>
  <c r="O1521" i="16" s="1"/>
  <c r="P1521" i="16" s="1"/>
  <c r="K679" i="16"/>
  <c r="L679" i="16" s="1"/>
  <c r="N679" i="16" s="1"/>
  <c r="O679" i="16" s="1"/>
  <c r="P679" i="16" s="1"/>
  <c r="K845" i="16"/>
  <c r="L845" i="16" s="1"/>
  <c r="N845" i="16" s="1"/>
  <c r="O845" i="16" s="1"/>
  <c r="P845" i="16" s="1"/>
  <c r="K1453" i="16"/>
  <c r="L1453" i="16" s="1"/>
  <c r="N1453" i="16" s="1"/>
  <c r="O1453" i="16" s="1"/>
  <c r="P1453" i="16" s="1"/>
  <c r="K706" i="16"/>
  <c r="L706" i="16" s="1"/>
  <c r="N706" i="16" s="1"/>
  <c r="O706" i="16" s="1"/>
  <c r="P706" i="16" s="1"/>
  <c r="K1654" i="16"/>
  <c r="L1654" i="16" s="1"/>
  <c r="N1654" i="16" s="1"/>
  <c r="O1654" i="16" s="1"/>
  <c r="P1654" i="16" s="1"/>
  <c r="K1270" i="16"/>
  <c r="L1270" i="16" s="1"/>
  <c r="N1270" i="16" s="1"/>
  <c r="O1270" i="16" s="1"/>
  <c r="P1270" i="16" s="1"/>
  <c r="K439" i="16"/>
  <c r="L439" i="16" s="1"/>
  <c r="N439" i="16" s="1"/>
  <c r="O439" i="16" s="1"/>
  <c r="P439" i="16" s="1"/>
  <c r="K1164" i="16"/>
  <c r="L1164" i="16" s="1"/>
  <c r="N1164" i="16" s="1"/>
  <c r="O1164" i="16" s="1"/>
  <c r="P1164" i="16" s="1"/>
  <c r="K1376" i="16"/>
  <c r="L1376" i="16" s="1"/>
  <c r="N1376" i="16" s="1"/>
  <c r="O1376" i="16" s="1"/>
  <c r="P1376" i="16" s="1"/>
  <c r="K451" i="16"/>
  <c r="L451" i="16" s="1"/>
  <c r="N451" i="16" s="1"/>
  <c r="O451" i="16" s="1"/>
  <c r="P451" i="16" s="1"/>
  <c r="K1514" i="16"/>
  <c r="L1514" i="16" s="1"/>
  <c r="N1514" i="16" s="1"/>
  <c r="O1514" i="16" s="1"/>
  <c r="P1514" i="16" s="1"/>
  <c r="K33" i="16"/>
  <c r="L33" i="16" s="1"/>
  <c r="N33" i="16" s="1"/>
  <c r="O33" i="16" s="1"/>
  <c r="P33" i="16" s="1"/>
  <c r="K1744" i="16"/>
  <c r="L1744" i="16" s="1"/>
  <c r="N1744" i="16" s="1"/>
  <c r="O1744" i="16" s="1"/>
  <c r="P1744" i="16" s="1"/>
  <c r="K657" i="16"/>
  <c r="L657" i="16" s="1"/>
  <c r="N657" i="16" s="1"/>
  <c r="O657" i="16" s="1"/>
  <c r="P657" i="16" s="1"/>
  <c r="K320" i="16"/>
  <c r="L320" i="16" s="1"/>
  <c r="N320" i="16" s="1"/>
  <c r="O320" i="16" s="1"/>
  <c r="P320" i="16" s="1"/>
  <c r="K1234" i="16"/>
  <c r="L1234" i="16" s="1"/>
  <c r="N1234" i="16" s="1"/>
  <c r="O1234" i="16" s="1"/>
  <c r="P1234" i="16" s="1"/>
  <c r="K1010" i="16"/>
  <c r="L1010" i="16" s="1"/>
  <c r="N1010" i="16" s="1"/>
  <c r="O1010" i="16" s="1"/>
  <c r="P1010" i="16" s="1"/>
  <c r="K1962" i="16"/>
  <c r="L1962" i="16" s="1"/>
  <c r="N1962" i="16" s="1"/>
  <c r="O1962" i="16" s="1"/>
  <c r="P1962" i="16" s="1"/>
  <c r="K1238" i="16"/>
  <c r="L1238" i="16" s="1"/>
  <c r="N1238" i="16" s="1"/>
  <c r="O1238" i="16" s="1"/>
  <c r="P1238" i="16" s="1"/>
  <c r="K860" i="16"/>
  <c r="L860" i="16" s="1"/>
  <c r="N860" i="16" s="1"/>
  <c r="O860" i="16" s="1"/>
  <c r="P860" i="16" s="1"/>
  <c r="K894" i="16"/>
  <c r="L894" i="16" s="1"/>
  <c r="N894" i="16" s="1"/>
  <c r="O894" i="16" s="1"/>
  <c r="P894" i="16" s="1"/>
  <c r="K1653" i="16"/>
  <c r="L1653" i="16" s="1"/>
  <c r="N1653" i="16" s="1"/>
  <c r="O1653" i="16" s="1"/>
  <c r="P1653" i="16" s="1"/>
  <c r="K1850" i="16"/>
  <c r="L1850" i="16" s="1"/>
  <c r="N1850" i="16" s="1"/>
  <c r="O1850" i="16" s="1"/>
  <c r="P1850" i="16" s="1"/>
  <c r="K921" i="16"/>
  <c r="L921" i="16" s="1"/>
  <c r="N921" i="16" s="1"/>
  <c r="O921" i="16" s="1"/>
  <c r="P921" i="16" s="1"/>
  <c r="K1499" i="16"/>
  <c r="L1499" i="16" s="1"/>
  <c r="N1499" i="16" s="1"/>
  <c r="O1499" i="16" s="1"/>
  <c r="P1499" i="16" s="1"/>
  <c r="K749" i="16"/>
  <c r="L749" i="16" s="1"/>
  <c r="N749" i="16" s="1"/>
  <c r="O749" i="16" s="1"/>
  <c r="P749" i="16" s="1"/>
  <c r="K1602" i="16"/>
  <c r="L1602" i="16" s="1"/>
  <c r="N1602" i="16" s="1"/>
  <c r="O1602" i="16" s="1"/>
  <c r="P1602" i="16" s="1"/>
  <c r="K1612" i="16"/>
  <c r="L1612" i="16" s="1"/>
  <c r="N1612" i="16" s="1"/>
  <c r="O1612" i="16" s="1"/>
  <c r="P1612" i="16" s="1"/>
  <c r="K663" i="16"/>
  <c r="L663" i="16" s="1"/>
  <c r="N663" i="16" s="1"/>
  <c r="O663" i="16" s="1"/>
  <c r="P663" i="16" s="1"/>
  <c r="K1753" i="16"/>
  <c r="L1753" i="16" s="1"/>
  <c r="N1753" i="16" s="1"/>
  <c r="O1753" i="16" s="1"/>
  <c r="P1753" i="16" s="1"/>
  <c r="K1221" i="16"/>
  <c r="L1221" i="16" s="1"/>
  <c r="N1221" i="16" s="1"/>
  <c r="O1221" i="16" s="1"/>
  <c r="P1221" i="16" s="1"/>
  <c r="K1418" i="16"/>
  <c r="L1418" i="16" s="1"/>
  <c r="N1418" i="16" s="1"/>
  <c r="O1418" i="16" s="1"/>
  <c r="P1418" i="16" s="1"/>
  <c r="K687" i="16"/>
  <c r="L687" i="16" s="1"/>
  <c r="N687" i="16" s="1"/>
  <c r="O687" i="16" s="1"/>
  <c r="P687" i="16" s="1"/>
  <c r="K1628" i="16"/>
  <c r="L1628" i="16" s="1"/>
  <c r="N1628" i="16" s="1"/>
  <c r="O1628" i="16" s="1"/>
  <c r="P1628" i="16" s="1"/>
  <c r="K1533" i="16"/>
  <c r="L1533" i="16" s="1"/>
  <c r="N1533" i="16" s="1"/>
  <c r="O1533" i="16" s="1"/>
  <c r="P1533" i="16" s="1"/>
  <c r="K723" i="16"/>
  <c r="L723" i="16" s="1"/>
  <c r="N723" i="16" s="1"/>
  <c r="O723" i="16" s="1"/>
  <c r="P723" i="16" s="1"/>
  <c r="K256" i="16"/>
  <c r="L256" i="16" s="1"/>
  <c r="N256" i="16" s="1"/>
  <c r="O256" i="16" s="1"/>
  <c r="P256" i="16" s="1"/>
  <c r="K124" i="16"/>
  <c r="L124" i="16" s="1"/>
  <c r="N124" i="16" s="1"/>
  <c r="O124" i="16" s="1"/>
  <c r="P124" i="16" s="1"/>
  <c r="K1322" i="16"/>
  <c r="L1322" i="16" s="1"/>
  <c r="N1322" i="16" s="1"/>
  <c r="O1322" i="16" s="1"/>
  <c r="P1322" i="16" s="1"/>
  <c r="K1348" i="16"/>
  <c r="L1348" i="16" s="1"/>
  <c r="N1348" i="16" s="1"/>
  <c r="O1348" i="16" s="1"/>
  <c r="P1348" i="16" s="1"/>
  <c r="K1338" i="16"/>
  <c r="L1338" i="16" s="1"/>
  <c r="N1338" i="16" s="1"/>
  <c r="O1338" i="16" s="1"/>
  <c r="P1338" i="16" s="1"/>
  <c r="K1161" i="16"/>
  <c r="L1161" i="16" s="1"/>
  <c r="N1161" i="16" s="1"/>
  <c r="O1161" i="16" s="1"/>
  <c r="P1161" i="16" s="1"/>
  <c r="K1915" i="16"/>
  <c r="L1915" i="16" s="1"/>
  <c r="N1915" i="16" s="1"/>
  <c r="O1915" i="16" s="1"/>
  <c r="P1915" i="16" s="1"/>
  <c r="K1295" i="16"/>
  <c r="L1295" i="16" s="1"/>
  <c r="N1295" i="16" s="1"/>
  <c r="O1295" i="16" s="1"/>
  <c r="P1295" i="16" s="1"/>
  <c r="K16" i="16"/>
  <c r="L16" i="16" s="1"/>
  <c r="N16" i="16" s="1"/>
  <c r="O16" i="16" s="1"/>
  <c r="P16" i="16" s="1"/>
  <c r="K15" i="16"/>
  <c r="L15" i="16" s="1"/>
  <c r="N15" i="16" s="1"/>
  <c r="O15" i="16" s="1"/>
  <c r="P15" i="16" s="1"/>
  <c r="K1729" i="16"/>
  <c r="L1729" i="16" s="1"/>
  <c r="N1729" i="16" s="1"/>
  <c r="O1729" i="16" s="1"/>
  <c r="P1729" i="16" s="1"/>
  <c r="K1522" i="16"/>
  <c r="L1522" i="16" s="1"/>
  <c r="N1522" i="16" s="1"/>
  <c r="O1522" i="16" s="1"/>
  <c r="P1522" i="16" s="1"/>
  <c r="K1001" i="16"/>
  <c r="L1001" i="16" s="1"/>
  <c r="N1001" i="16" s="1"/>
  <c r="O1001" i="16" s="1"/>
  <c r="P1001" i="16" s="1"/>
  <c r="K329" i="16"/>
  <c r="L329" i="16" s="1"/>
  <c r="N329" i="16" s="1"/>
  <c r="O329" i="16" s="1"/>
  <c r="P329" i="16" s="1"/>
  <c r="K351" i="16"/>
  <c r="L351" i="16" s="1"/>
  <c r="N351" i="16" s="1"/>
  <c r="O351" i="16" s="1"/>
  <c r="P351" i="16" s="1"/>
  <c r="K350" i="16"/>
  <c r="L350" i="16" s="1"/>
  <c r="N350" i="16" s="1"/>
  <c r="O350" i="16" s="1"/>
  <c r="P350" i="16" s="1"/>
  <c r="K1267" i="16"/>
  <c r="L1267" i="16" s="1"/>
  <c r="N1267" i="16" s="1"/>
  <c r="O1267" i="16" s="1"/>
  <c r="P1267" i="16" s="1"/>
  <c r="K703" i="16"/>
  <c r="L703" i="16" s="1"/>
  <c r="N703" i="16" s="1"/>
  <c r="O703" i="16" s="1"/>
  <c r="P703" i="16" s="1"/>
  <c r="K1622" i="16"/>
  <c r="L1622" i="16" s="1"/>
  <c r="N1622" i="16" s="1"/>
  <c r="O1622" i="16" s="1"/>
  <c r="P1622" i="16" s="1"/>
  <c r="K1126" i="16"/>
  <c r="L1126" i="16" s="1"/>
  <c r="N1126" i="16" s="1"/>
  <c r="O1126" i="16" s="1"/>
  <c r="P1126" i="16" s="1"/>
  <c r="K899" i="16"/>
  <c r="L899" i="16" s="1"/>
  <c r="N899" i="16" s="1"/>
  <c r="O899" i="16" s="1"/>
  <c r="P899" i="16" s="1"/>
  <c r="K234" i="16"/>
  <c r="L234" i="16" s="1"/>
  <c r="N234" i="16" s="1"/>
  <c r="O234" i="16" s="1"/>
  <c r="P234" i="16" s="1"/>
  <c r="K892" i="16"/>
  <c r="L892" i="16" s="1"/>
  <c r="N892" i="16" s="1"/>
  <c r="O892" i="16" s="1"/>
  <c r="P892" i="16" s="1"/>
  <c r="K891" i="16"/>
  <c r="L891" i="16" s="1"/>
  <c r="N891" i="16" s="1"/>
  <c r="O891" i="16" s="1"/>
  <c r="P891" i="16" s="1"/>
  <c r="K536" i="16"/>
  <c r="L536" i="16" s="1"/>
  <c r="N536" i="16" s="1"/>
  <c r="O536" i="16" s="1"/>
  <c r="P536" i="16" s="1"/>
  <c r="K1859" i="16"/>
  <c r="L1859" i="16" s="1"/>
  <c r="N1859" i="16" s="1"/>
  <c r="O1859" i="16" s="1"/>
  <c r="P1859" i="16" s="1"/>
  <c r="K275" i="16"/>
  <c r="L275" i="16" s="1"/>
  <c r="N275" i="16" s="1"/>
  <c r="O275" i="16" s="1"/>
  <c r="P275" i="16" s="1"/>
  <c r="K299" i="16"/>
  <c r="L299" i="16" s="1"/>
  <c r="N299" i="16" s="1"/>
  <c r="O299" i="16" s="1"/>
  <c r="P299" i="16" s="1"/>
  <c r="K1157" i="16"/>
  <c r="L1157" i="16" s="1"/>
  <c r="N1157" i="16" s="1"/>
  <c r="O1157" i="16" s="1"/>
  <c r="P1157" i="16" s="1"/>
  <c r="K1223" i="16"/>
  <c r="L1223" i="16" s="1"/>
  <c r="N1223" i="16" s="1"/>
  <c r="O1223" i="16" s="1"/>
  <c r="P1223" i="16" s="1"/>
  <c r="K481" i="16"/>
  <c r="L481" i="16" s="1"/>
  <c r="N481" i="16" s="1"/>
  <c r="O481" i="16" s="1"/>
  <c r="P481" i="16" s="1"/>
  <c r="K1402" i="16"/>
  <c r="L1402" i="16" s="1"/>
  <c r="N1402" i="16" s="1"/>
  <c r="O1402" i="16" s="1"/>
  <c r="P1402" i="16" s="1"/>
  <c r="K669" i="16"/>
  <c r="L669" i="16" s="1"/>
  <c r="N669" i="16" s="1"/>
  <c r="O669" i="16" s="1"/>
  <c r="P669" i="16" s="1"/>
  <c r="K1755" i="16"/>
  <c r="L1755" i="16" s="1"/>
  <c r="N1755" i="16" s="1"/>
  <c r="O1755" i="16" s="1"/>
  <c r="P1755" i="16" s="1"/>
  <c r="K491" i="16"/>
  <c r="L491" i="16" s="1"/>
  <c r="N491" i="16" s="1"/>
  <c r="O491" i="16" s="1"/>
  <c r="P491" i="16" s="1"/>
  <c r="K1117" i="16"/>
  <c r="L1117" i="16" s="1"/>
  <c r="N1117" i="16" s="1"/>
  <c r="O1117" i="16" s="1"/>
  <c r="P1117" i="16" s="1"/>
  <c r="K666" i="16"/>
  <c r="L666" i="16" s="1"/>
  <c r="N666" i="16" s="1"/>
  <c r="O666" i="16" s="1"/>
  <c r="P666" i="16" s="1"/>
  <c r="K1447" i="16"/>
  <c r="L1447" i="16" s="1"/>
  <c r="N1447" i="16" s="1"/>
  <c r="O1447" i="16" s="1"/>
  <c r="P1447" i="16" s="1"/>
  <c r="K1439" i="16"/>
  <c r="L1439" i="16" s="1"/>
  <c r="N1439" i="16" s="1"/>
  <c r="O1439" i="16" s="1"/>
  <c r="P1439" i="16" s="1"/>
  <c r="K1113" i="16"/>
  <c r="L1113" i="16" s="1"/>
  <c r="N1113" i="16" s="1"/>
  <c r="O1113" i="16" s="1"/>
  <c r="P1113" i="16" s="1"/>
  <c r="K503" i="16"/>
  <c r="L503" i="16" s="1"/>
  <c r="N503" i="16" s="1"/>
  <c r="O503" i="16" s="1"/>
  <c r="P503" i="16" s="1"/>
  <c r="K1121" i="16"/>
  <c r="L1121" i="16" s="1"/>
  <c r="N1121" i="16" s="1"/>
  <c r="O1121" i="16" s="1"/>
  <c r="P1121" i="16" s="1"/>
  <c r="K875" i="16"/>
  <c r="L875" i="16" s="1"/>
  <c r="N875" i="16" s="1"/>
  <c r="O875" i="16" s="1"/>
  <c r="P875" i="16" s="1"/>
  <c r="K541" i="16"/>
  <c r="L541" i="16" s="1"/>
  <c r="N541" i="16" s="1"/>
  <c r="O541" i="16" s="1"/>
  <c r="P541" i="16" s="1"/>
  <c r="K554" i="16"/>
  <c r="L554" i="16" s="1"/>
  <c r="N554" i="16" s="1"/>
  <c r="O554" i="16" s="1"/>
  <c r="P554" i="16" s="1"/>
  <c r="K548" i="16"/>
  <c r="L548" i="16" s="1"/>
  <c r="N548" i="16" s="1"/>
  <c r="O548" i="16" s="1"/>
  <c r="P548" i="16" s="1"/>
  <c r="K543" i="16"/>
  <c r="L543" i="16" s="1"/>
  <c r="N543" i="16" s="1"/>
  <c r="O543" i="16" s="1"/>
  <c r="P543" i="16" s="1"/>
  <c r="K815" i="16"/>
  <c r="L815" i="16" s="1"/>
  <c r="N815" i="16" s="1"/>
  <c r="O815" i="16" s="1"/>
  <c r="P815" i="16" s="1"/>
  <c r="K1882" i="16"/>
  <c r="L1882" i="16" s="1"/>
  <c r="N1882" i="16" s="1"/>
  <c r="O1882" i="16" s="1"/>
  <c r="P1882" i="16" s="1"/>
  <c r="K578" i="16"/>
  <c r="L578" i="16" s="1"/>
  <c r="N578" i="16" s="1"/>
  <c r="O578" i="16" s="1"/>
  <c r="P578" i="16" s="1"/>
  <c r="K2000" i="16"/>
  <c r="L2000" i="16" s="1"/>
  <c r="N2000" i="16" s="1"/>
  <c r="O2000" i="16" s="1"/>
  <c r="P2000" i="16" s="1"/>
  <c r="K1294" i="16"/>
  <c r="L1294" i="16" s="1"/>
  <c r="N1294" i="16" s="1"/>
  <c r="O1294" i="16" s="1"/>
  <c r="P1294" i="16" s="1"/>
  <c r="K2005" i="16"/>
  <c r="L2005" i="16" s="1"/>
  <c r="N2005" i="16" s="1"/>
  <c r="O2005" i="16" s="1"/>
  <c r="P2005" i="16" s="1"/>
  <c r="K1358" i="16"/>
  <c r="L1358" i="16" s="1"/>
  <c r="N1358" i="16" s="1"/>
  <c r="O1358" i="16" s="1"/>
  <c r="P1358" i="16" s="1"/>
  <c r="K946" i="16"/>
  <c r="L946" i="16" s="1"/>
  <c r="N946" i="16" s="1"/>
  <c r="O946" i="16" s="1"/>
  <c r="P946" i="16" s="1"/>
  <c r="K1678" i="16"/>
  <c r="L1678" i="16" s="1"/>
  <c r="N1678" i="16" s="1"/>
  <c r="O1678" i="16" s="1"/>
  <c r="P1678" i="16" s="1"/>
  <c r="K584" i="16"/>
  <c r="L584" i="16" s="1"/>
  <c r="N584" i="16" s="1"/>
  <c r="O584" i="16" s="1"/>
  <c r="P584" i="16" s="1"/>
  <c r="K1389" i="16"/>
  <c r="L1389" i="16" s="1"/>
  <c r="N1389" i="16" s="1"/>
  <c r="O1389" i="16" s="1"/>
  <c r="P1389" i="16" s="1"/>
  <c r="K472" i="16"/>
  <c r="L472" i="16" s="1"/>
  <c r="N472" i="16" s="1"/>
  <c r="O472" i="16" s="1"/>
  <c r="P472" i="16" s="1"/>
  <c r="K493" i="16"/>
  <c r="L493" i="16" s="1"/>
  <c r="N493" i="16" s="1"/>
  <c r="O493" i="16" s="1"/>
  <c r="P493" i="16" s="1"/>
  <c r="K1423" i="16"/>
  <c r="L1423" i="16" s="1"/>
  <c r="N1423" i="16" s="1"/>
  <c r="O1423" i="16" s="1"/>
  <c r="P1423" i="16" s="1"/>
  <c r="K1789" i="16"/>
  <c r="L1789" i="16" s="1"/>
  <c r="N1789" i="16" s="1"/>
  <c r="O1789" i="16" s="1"/>
  <c r="P1789" i="16" s="1"/>
  <c r="K486" i="16"/>
  <c r="L486" i="16" s="1"/>
  <c r="N486" i="16" s="1"/>
  <c r="O486" i="16" s="1"/>
  <c r="P486" i="16" s="1"/>
  <c r="K1013" i="16"/>
  <c r="L1013" i="16" s="1"/>
  <c r="N1013" i="16" s="1"/>
  <c r="O1013" i="16" s="1"/>
  <c r="P1013" i="16" s="1"/>
  <c r="K1637" i="16"/>
  <c r="L1637" i="16" s="1"/>
  <c r="N1637" i="16" s="1"/>
  <c r="O1637" i="16" s="1"/>
  <c r="P1637" i="16" s="1"/>
  <c r="K1445" i="16"/>
  <c r="L1445" i="16" s="1"/>
  <c r="N1445" i="16" s="1"/>
  <c r="O1445" i="16" s="1"/>
  <c r="P1445" i="16" s="1"/>
  <c r="K1446" i="16"/>
  <c r="L1446" i="16" s="1"/>
  <c r="N1446" i="16" s="1"/>
  <c r="O1446" i="16" s="1"/>
  <c r="P1446" i="16" s="1"/>
  <c r="K521" i="16"/>
  <c r="L521" i="16" s="1"/>
  <c r="N521" i="16" s="1"/>
  <c r="O521" i="16" s="1"/>
  <c r="P521" i="16" s="1"/>
  <c r="K1049" i="16"/>
  <c r="L1049" i="16" s="1"/>
  <c r="N1049" i="16" s="1"/>
  <c r="O1049" i="16" s="1"/>
  <c r="P1049" i="16" s="1"/>
  <c r="K772" i="16"/>
  <c r="L772" i="16" s="1"/>
  <c r="N772" i="16" s="1"/>
  <c r="O772" i="16" s="1"/>
  <c r="P772" i="16" s="1"/>
  <c r="K1134" i="16"/>
  <c r="L1134" i="16" s="1"/>
  <c r="N1134" i="16" s="1"/>
  <c r="O1134" i="16" s="1"/>
  <c r="P1134" i="16" s="1"/>
  <c r="K575" i="16"/>
  <c r="L575" i="16" s="1"/>
  <c r="N575" i="16" s="1"/>
  <c r="O575" i="16" s="1"/>
  <c r="P575" i="16" s="1"/>
  <c r="K264" i="16"/>
  <c r="L264" i="16" s="1"/>
  <c r="N264" i="16" s="1"/>
  <c r="O264" i="16" s="1"/>
  <c r="P264" i="16" s="1"/>
  <c r="K966" i="16"/>
  <c r="L966" i="16" s="1"/>
  <c r="N966" i="16" s="1"/>
  <c r="O966" i="16" s="1"/>
  <c r="P966" i="16" s="1"/>
  <c r="K425" i="16"/>
  <c r="L425" i="16" s="1"/>
  <c r="N425" i="16" s="1"/>
  <c r="O425" i="16" s="1"/>
  <c r="P425" i="16" s="1"/>
  <c r="K1379" i="16"/>
  <c r="L1379" i="16" s="1"/>
  <c r="N1379" i="16" s="1"/>
  <c r="O1379" i="16" s="1"/>
  <c r="P1379" i="16" s="1"/>
  <c r="K175" i="16"/>
  <c r="L175" i="16" s="1"/>
  <c r="N175" i="16" s="1"/>
  <c r="O175" i="16" s="1"/>
  <c r="P175" i="16" s="1"/>
  <c r="K181" i="16"/>
  <c r="L181" i="16" s="1"/>
  <c r="N181" i="16" s="1"/>
  <c r="O181" i="16" s="1"/>
  <c r="P181" i="16" s="1"/>
  <c r="K1778" i="16"/>
  <c r="L1778" i="16" s="1"/>
  <c r="N1778" i="16" s="1"/>
  <c r="O1778" i="16" s="1"/>
  <c r="P1778" i="16" s="1"/>
  <c r="K911" i="16"/>
  <c r="L911" i="16" s="1"/>
  <c r="N911" i="16" s="1"/>
  <c r="O911" i="16" s="1"/>
  <c r="P911" i="16" s="1"/>
  <c r="K910" i="16"/>
  <c r="L910" i="16" s="1"/>
  <c r="N910" i="16" s="1"/>
  <c r="O910" i="16" s="1"/>
  <c r="P910" i="16" s="1"/>
  <c r="K1037" i="16"/>
  <c r="L1037" i="16" s="1"/>
  <c r="N1037" i="16" s="1"/>
  <c r="O1037" i="16" s="1"/>
  <c r="P1037" i="16" s="1"/>
  <c r="K221" i="16"/>
  <c r="L221" i="16" s="1"/>
  <c r="N221" i="16" s="1"/>
  <c r="O221" i="16" s="1"/>
  <c r="P221" i="16" s="1"/>
  <c r="K767" i="16"/>
  <c r="L767" i="16" s="1"/>
  <c r="N767" i="16" s="1"/>
  <c r="O767" i="16" s="1"/>
  <c r="P767" i="16" s="1"/>
  <c r="K1561" i="16"/>
  <c r="L1561" i="16" s="1"/>
  <c r="N1561" i="16" s="1"/>
  <c r="O1561" i="16" s="1"/>
  <c r="P1561" i="16" s="1"/>
  <c r="K1340" i="16"/>
  <c r="L1340" i="16" s="1"/>
  <c r="N1340" i="16" s="1"/>
  <c r="O1340" i="16" s="1"/>
  <c r="P1340" i="16" s="1"/>
  <c r="K1149" i="16"/>
  <c r="L1149" i="16" s="1"/>
  <c r="N1149" i="16" s="1"/>
  <c r="O1149" i="16" s="1"/>
  <c r="P1149" i="16" s="1"/>
  <c r="K169" i="16"/>
  <c r="L169" i="16" s="1"/>
  <c r="N169" i="16" s="1"/>
  <c r="O169" i="16" s="1"/>
  <c r="P169" i="16" s="1"/>
  <c r="K172" i="16"/>
  <c r="L172" i="16" s="1"/>
  <c r="N172" i="16" s="1"/>
  <c r="O172" i="16" s="1"/>
  <c r="P172" i="16" s="1"/>
  <c r="K1950" i="16"/>
  <c r="L1950" i="16" s="1"/>
  <c r="N1950" i="16" s="1"/>
  <c r="O1950" i="16" s="1"/>
  <c r="P1950" i="16" s="1"/>
  <c r="K59" i="16"/>
  <c r="L59" i="16" s="1"/>
  <c r="N59" i="16" s="1"/>
  <c r="O59" i="16" s="1"/>
  <c r="P59" i="16" s="1"/>
  <c r="K484" i="16"/>
  <c r="L484" i="16" s="1"/>
  <c r="N484" i="16" s="1"/>
  <c r="O484" i="16" s="1"/>
  <c r="P484" i="16" s="1"/>
  <c r="K1772" i="16"/>
  <c r="L1772" i="16" s="1"/>
  <c r="N1772" i="16" s="1"/>
  <c r="O1772" i="16" s="1"/>
  <c r="P1772" i="16" s="1"/>
  <c r="K346" i="16"/>
  <c r="L346" i="16" s="1"/>
  <c r="N346" i="16" s="1"/>
  <c r="O346" i="16" s="1"/>
  <c r="P346" i="16" s="1"/>
  <c r="K527" i="16"/>
  <c r="L527" i="16" s="1"/>
  <c r="N527" i="16" s="1"/>
  <c r="O527" i="16" s="1"/>
  <c r="P527" i="16" s="1"/>
  <c r="K397" i="16"/>
  <c r="L397" i="16" s="1"/>
  <c r="N397" i="16" s="1"/>
  <c r="O397" i="16" s="1"/>
  <c r="P397" i="16" s="1"/>
  <c r="K238" i="16"/>
  <c r="L238" i="16" s="1"/>
  <c r="N238" i="16" s="1"/>
  <c r="O238" i="16" s="1"/>
  <c r="P238" i="16" s="1"/>
  <c r="K1924" i="16"/>
  <c r="L1924" i="16" s="1"/>
  <c r="N1924" i="16" s="1"/>
  <c r="O1924" i="16" s="1"/>
  <c r="P1924" i="16" s="1"/>
  <c r="K1366" i="16"/>
  <c r="L1366" i="16" s="1"/>
  <c r="N1366" i="16" s="1"/>
  <c r="O1366" i="16" s="1"/>
  <c r="P1366" i="16" s="1"/>
  <c r="K1168" i="16"/>
  <c r="L1168" i="16" s="1"/>
  <c r="N1168" i="16" s="1"/>
  <c r="O1168" i="16" s="1"/>
  <c r="P1168" i="16" s="1"/>
  <c r="K1914" i="16"/>
  <c r="L1914" i="16" s="1"/>
  <c r="N1914" i="16" s="1"/>
  <c r="O1914" i="16" s="1"/>
  <c r="P1914" i="16" s="1"/>
  <c r="K1208" i="16"/>
  <c r="L1208" i="16" s="1"/>
  <c r="N1208" i="16" s="1"/>
  <c r="O1208" i="16" s="1"/>
  <c r="P1208" i="16" s="1"/>
  <c r="K1948" i="16"/>
  <c r="L1948" i="16" s="1"/>
  <c r="N1948" i="16" s="1"/>
  <c r="O1948" i="16" s="1"/>
  <c r="P1948" i="16" s="1"/>
  <c r="K1396" i="16"/>
  <c r="L1396" i="16" s="1"/>
  <c r="N1396" i="16" s="1"/>
  <c r="O1396" i="16" s="1"/>
  <c r="P1396" i="16" s="1"/>
  <c r="K1397" i="16"/>
  <c r="L1397" i="16" s="1"/>
  <c r="N1397" i="16" s="1"/>
  <c r="O1397" i="16" s="1"/>
  <c r="P1397" i="16" s="1"/>
  <c r="K1219" i="16"/>
  <c r="L1219" i="16" s="1"/>
  <c r="N1219" i="16" s="1"/>
  <c r="O1219" i="16" s="1"/>
  <c r="P1219" i="16" s="1"/>
  <c r="K1235" i="16"/>
  <c r="L1235" i="16" s="1"/>
  <c r="N1235" i="16" s="1"/>
  <c r="O1235" i="16" s="1"/>
  <c r="P1235" i="16" s="1"/>
  <c r="K1555" i="16"/>
  <c r="L1555" i="16" s="1"/>
  <c r="N1555" i="16" s="1"/>
  <c r="O1555" i="16" s="1"/>
  <c r="P1555" i="16" s="1"/>
  <c r="K1395" i="16"/>
  <c r="L1395" i="16" s="1"/>
  <c r="N1395" i="16" s="1"/>
  <c r="O1395" i="16" s="1"/>
  <c r="P1395" i="16" s="1"/>
  <c r="K1411" i="16"/>
  <c r="L1411" i="16" s="1"/>
  <c r="N1411" i="16" s="1"/>
  <c r="O1411" i="16" s="1"/>
  <c r="P1411" i="16" s="1"/>
  <c r="K1230" i="16"/>
  <c r="L1230" i="16" s="1"/>
  <c r="N1230" i="16" s="1"/>
  <c r="O1230" i="16" s="1"/>
  <c r="P1230" i="16" s="1"/>
  <c r="K1806" i="16"/>
  <c r="L1806" i="16" s="1"/>
  <c r="N1806" i="16" s="1"/>
  <c r="O1806" i="16" s="1"/>
  <c r="P1806" i="16" s="1"/>
  <c r="K1805" i="16"/>
  <c r="L1805" i="16" s="1"/>
  <c r="N1805" i="16" s="1"/>
  <c r="O1805" i="16" s="1"/>
  <c r="P1805" i="16" s="1"/>
  <c r="K223" i="16"/>
  <c r="L223" i="16" s="1"/>
  <c r="N223" i="16" s="1"/>
  <c r="O223" i="16" s="1"/>
  <c r="P223" i="16" s="1"/>
  <c r="K697" i="16"/>
  <c r="L697" i="16" s="1"/>
  <c r="N697" i="16" s="1"/>
  <c r="O697" i="16" s="1"/>
  <c r="P697" i="16" s="1"/>
  <c r="K1537" i="16"/>
  <c r="L1537" i="16" s="1"/>
  <c r="N1537" i="16" s="1"/>
  <c r="O1537" i="16" s="1"/>
  <c r="P1537" i="16" s="1"/>
  <c r="K1039" i="16"/>
  <c r="L1039" i="16" s="1"/>
  <c r="N1039" i="16" s="1"/>
  <c r="O1039" i="16" s="1"/>
  <c r="P1039" i="16" s="1"/>
  <c r="K884" i="16"/>
  <c r="L884" i="16" s="1"/>
  <c r="N884" i="16" s="1"/>
  <c r="O884" i="16" s="1"/>
  <c r="P884" i="16" s="1"/>
  <c r="K104" i="16"/>
  <c r="L104" i="16" s="1"/>
  <c r="N104" i="16" s="1"/>
  <c r="O104" i="16" s="1"/>
  <c r="P104" i="16" s="1"/>
  <c r="K865" i="16"/>
  <c r="L865" i="16" s="1"/>
  <c r="N865" i="16" s="1"/>
  <c r="O865" i="16" s="1"/>
  <c r="P865" i="16" s="1"/>
  <c r="K381" i="16"/>
  <c r="L381" i="16" s="1"/>
  <c r="N381" i="16" s="1"/>
  <c r="O381" i="16" s="1"/>
  <c r="P381" i="16" s="1"/>
  <c r="K1036" i="16"/>
  <c r="L1036" i="16" s="1"/>
  <c r="N1036" i="16" s="1"/>
  <c r="O1036" i="16" s="1"/>
  <c r="P1036" i="16" s="1"/>
  <c r="K1490" i="16"/>
  <c r="L1490" i="16" s="1"/>
  <c r="N1490" i="16" s="1"/>
  <c r="O1490" i="16" s="1"/>
  <c r="P1490" i="16" s="1"/>
  <c r="K1845" i="16"/>
  <c r="L1845" i="16" s="1"/>
  <c r="N1845" i="16" s="1"/>
  <c r="O1845" i="16" s="1"/>
  <c r="P1845" i="16" s="1"/>
  <c r="K890" i="16"/>
  <c r="L890" i="16" s="1"/>
  <c r="N890" i="16" s="1"/>
  <c r="O890" i="16" s="1"/>
  <c r="P890" i="16" s="1"/>
  <c r="K1147" i="16"/>
  <c r="L1147" i="16" s="1"/>
  <c r="N1147" i="16" s="1"/>
  <c r="O1147" i="16" s="1"/>
  <c r="P1147" i="16" s="1"/>
  <c r="K1572" i="16"/>
  <c r="L1572" i="16" s="1"/>
  <c r="N1572" i="16" s="1"/>
  <c r="O1572" i="16" s="1"/>
  <c r="P1572" i="16" s="1"/>
  <c r="K235" i="16"/>
  <c r="L235" i="16" s="1"/>
  <c r="N235" i="16" s="1"/>
  <c r="O235" i="16" s="1"/>
  <c r="P235" i="16" s="1"/>
  <c r="K1163" i="16"/>
  <c r="L1163" i="16" s="1"/>
  <c r="N1163" i="16" s="1"/>
  <c r="O1163" i="16" s="1"/>
  <c r="P1163" i="16" s="1"/>
  <c r="K1713" i="16"/>
  <c r="L1713" i="16" s="1"/>
  <c r="N1713" i="16" s="1"/>
  <c r="O1713" i="16" s="1"/>
  <c r="P1713" i="16" s="1"/>
  <c r="K1879" i="16"/>
  <c r="L1879" i="16" s="1"/>
  <c r="N1879" i="16" s="1"/>
  <c r="O1879" i="16" s="1"/>
  <c r="P1879" i="16" s="1"/>
  <c r="K1352" i="16"/>
  <c r="L1352" i="16" s="1"/>
  <c r="N1352" i="16" s="1"/>
  <c r="O1352" i="16" s="1"/>
  <c r="P1352" i="16" s="1"/>
  <c r="K1151" i="16"/>
  <c r="L1151" i="16" s="1"/>
  <c r="N1151" i="16" s="1"/>
  <c r="O1151" i="16" s="1"/>
  <c r="P1151" i="16" s="1"/>
  <c r="K1077" i="16"/>
  <c r="L1077" i="16" s="1"/>
  <c r="N1077" i="16" s="1"/>
  <c r="O1077" i="16" s="1"/>
  <c r="P1077" i="16" s="1"/>
  <c r="K9" i="16"/>
  <c r="L9" i="16" s="1"/>
  <c r="N9" i="16" s="1"/>
  <c r="O9" i="16" s="1"/>
  <c r="P9" i="16" s="1"/>
  <c r="K10" i="16"/>
  <c r="L10" i="16" s="1"/>
  <c r="N10" i="16" s="1"/>
  <c r="O10" i="16" s="1"/>
  <c r="P10" i="16" s="1"/>
  <c r="K626" i="16"/>
  <c r="L626" i="16" s="1"/>
  <c r="N626" i="16" s="1"/>
  <c r="O626" i="16" s="1"/>
  <c r="P626" i="16" s="1"/>
  <c r="K470" i="16"/>
  <c r="L470" i="16" s="1"/>
  <c r="N470" i="16" s="1"/>
  <c r="O470" i="16" s="1"/>
  <c r="P470" i="16" s="1"/>
  <c r="K1740" i="16"/>
  <c r="L1740" i="16" s="1"/>
  <c r="N1740" i="16" s="1"/>
  <c r="O1740" i="16" s="1"/>
  <c r="P1740" i="16" s="1"/>
  <c r="K1417" i="16"/>
  <c r="L1417" i="16" s="1"/>
  <c r="N1417" i="16" s="1"/>
  <c r="O1417" i="16" s="1"/>
  <c r="P1417" i="16" s="1"/>
  <c r="K667" i="16"/>
  <c r="L667" i="16" s="1"/>
  <c r="N667" i="16" s="1"/>
  <c r="O667" i="16" s="1"/>
  <c r="P667" i="16" s="1"/>
  <c r="K1745" i="16"/>
  <c r="L1745" i="16" s="1"/>
  <c r="N1745" i="16" s="1"/>
  <c r="O1745" i="16" s="1"/>
  <c r="P1745" i="16" s="1"/>
  <c r="K1538" i="16"/>
  <c r="L1538" i="16" s="1"/>
  <c r="N1538" i="16" s="1"/>
  <c r="O1538" i="16" s="1"/>
  <c r="P1538" i="16" s="1"/>
  <c r="K1551" i="16"/>
  <c r="L1551" i="16" s="1"/>
  <c r="N1551" i="16" s="1"/>
  <c r="O1551" i="16" s="1"/>
  <c r="P1551" i="16" s="1"/>
  <c r="K873" i="16"/>
  <c r="L873" i="16" s="1"/>
  <c r="N873" i="16" s="1"/>
  <c r="O873" i="16" s="1"/>
  <c r="P873" i="16" s="1"/>
  <c r="K724" i="16"/>
  <c r="L724" i="16" s="1"/>
  <c r="N724" i="16" s="1"/>
  <c r="O724" i="16" s="1"/>
  <c r="P724" i="16" s="1"/>
  <c r="K339" i="16"/>
  <c r="L339" i="16" s="1"/>
  <c r="N339" i="16" s="1"/>
  <c r="O339" i="16" s="1"/>
  <c r="P339" i="16" s="1"/>
  <c r="K1976" i="16"/>
  <c r="L1976" i="16" s="1"/>
  <c r="N1976" i="16" s="1"/>
  <c r="O1976" i="16" s="1"/>
  <c r="P1976" i="16" s="1"/>
  <c r="K1282" i="16"/>
  <c r="L1282" i="16" s="1"/>
  <c r="N1282" i="16" s="1"/>
  <c r="O1282" i="16" s="1"/>
  <c r="P1282" i="16" s="1"/>
  <c r="K1863" i="16"/>
  <c r="L1863" i="16" s="1"/>
  <c r="N1863" i="16" s="1"/>
  <c r="O1863" i="16" s="1"/>
  <c r="P1863" i="16" s="1"/>
  <c r="K1862" i="16"/>
  <c r="L1862" i="16" s="1"/>
  <c r="N1862" i="16" s="1"/>
  <c r="O1862" i="16" s="1"/>
  <c r="P1862" i="16" s="1"/>
  <c r="K1112" i="16"/>
  <c r="L1112" i="16" s="1"/>
  <c r="N1112" i="16" s="1"/>
  <c r="O1112" i="16" s="1"/>
  <c r="P1112" i="16" s="1"/>
  <c r="K1992" i="16"/>
  <c r="L1992" i="16" s="1"/>
  <c r="N1992" i="16" s="1"/>
  <c r="O1992" i="16" s="1"/>
  <c r="P1992" i="16" s="1"/>
  <c r="K283" i="16"/>
  <c r="L283" i="16" s="1"/>
  <c r="N283" i="16" s="1"/>
  <c r="O283" i="16" s="1"/>
  <c r="P283" i="16" s="1"/>
  <c r="K426" i="16"/>
  <c r="L426" i="16" s="1"/>
  <c r="N426" i="16" s="1"/>
  <c r="O426" i="16" s="1"/>
  <c r="P426" i="16" s="1"/>
  <c r="K599" i="16"/>
  <c r="L599" i="16" s="1"/>
  <c r="N599" i="16" s="1"/>
  <c r="O599" i="16" s="1"/>
  <c r="P599" i="16" s="1"/>
  <c r="K617" i="16"/>
  <c r="L617" i="16" s="1"/>
  <c r="N617" i="16" s="1"/>
  <c r="O617" i="16" s="1"/>
  <c r="P617" i="16" s="1"/>
  <c r="K1650" i="16"/>
  <c r="L1650" i="16" s="1"/>
  <c r="N1650" i="16" s="1"/>
  <c r="O1650" i="16" s="1"/>
  <c r="P1650" i="16" s="1"/>
  <c r="K1188" i="16"/>
  <c r="L1188" i="16" s="1"/>
  <c r="N1188" i="16" s="1"/>
  <c r="O1188" i="16" s="1"/>
  <c r="P1188" i="16" s="1"/>
  <c r="K1303" i="16"/>
  <c r="L1303" i="16" s="1"/>
  <c r="N1303" i="16" s="1"/>
  <c r="O1303" i="16" s="1"/>
  <c r="P1303" i="16" s="1"/>
  <c r="K987" i="16"/>
  <c r="L987" i="16" s="1"/>
  <c r="N987" i="16" s="1"/>
  <c r="O987" i="16" s="1"/>
  <c r="P987" i="16" s="1"/>
  <c r="K1517" i="16"/>
  <c r="L1517" i="16" s="1"/>
  <c r="N1517" i="16" s="1"/>
  <c r="O1517" i="16" s="1"/>
  <c r="P1517" i="16" s="1"/>
  <c r="K661" i="16"/>
  <c r="L661" i="16" s="1"/>
  <c r="N661" i="16" s="1"/>
  <c r="O661" i="16" s="1"/>
  <c r="P661" i="16" s="1"/>
  <c r="K54" i="16"/>
  <c r="L54" i="16" s="1"/>
  <c r="N54" i="16" s="1"/>
  <c r="O54" i="16" s="1"/>
  <c r="P54" i="16" s="1"/>
  <c r="K45" i="16"/>
  <c r="L45" i="16" s="1"/>
  <c r="N45" i="16" s="1"/>
  <c r="O45" i="16" s="1"/>
  <c r="P45" i="16" s="1"/>
  <c r="K1531" i="16"/>
  <c r="L1531" i="16" s="1"/>
  <c r="N1531" i="16" s="1"/>
  <c r="O1531" i="16" s="1"/>
  <c r="P1531" i="16" s="1"/>
  <c r="K1038" i="16"/>
  <c r="L1038" i="16" s="1"/>
  <c r="N1038" i="16" s="1"/>
  <c r="O1038" i="16" s="1"/>
  <c r="P1038" i="16" s="1"/>
  <c r="K1963" i="16"/>
  <c r="L1963" i="16" s="1"/>
  <c r="N1963" i="16" s="1"/>
  <c r="O1963" i="16" s="1"/>
  <c r="P1963" i="16" s="1"/>
  <c r="K726" i="16"/>
  <c r="L726" i="16" s="1"/>
  <c r="N726" i="16" s="1"/>
  <c r="O726" i="16" s="1"/>
  <c r="P726" i="16" s="1"/>
  <c r="K1645" i="16"/>
  <c r="L1645" i="16" s="1"/>
  <c r="N1645" i="16" s="1"/>
  <c r="O1645" i="16" s="1"/>
  <c r="P1645" i="16" s="1"/>
  <c r="K1277" i="16"/>
  <c r="L1277" i="16" s="1"/>
  <c r="N1277" i="16" s="1"/>
  <c r="O1277" i="16" s="1"/>
  <c r="P1277" i="16" s="1"/>
  <c r="K856" i="16"/>
  <c r="L856" i="16" s="1"/>
  <c r="N856" i="16" s="1"/>
  <c r="O856" i="16" s="1"/>
  <c r="P856" i="16" s="1"/>
  <c r="K372" i="16"/>
  <c r="L372" i="16" s="1"/>
  <c r="N372" i="16" s="1"/>
  <c r="O372" i="16" s="1"/>
  <c r="P372" i="16" s="1"/>
  <c r="K122" i="16"/>
  <c r="L122" i="16" s="1"/>
  <c r="N122" i="16" s="1"/>
  <c r="O122" i="16" s="1"/>
  <c r="P122" i="16" s="1"/>
  <c r="K1802" i="16"/>
  <c r="L1802" i="16" s="1"/>
  <c r="N1802" i="16" s="1"/>
  <c r="O1802" i="16" s="1"/>
  <c r="P1802" i="16" s="1"/>
  <c r="K759" i="16"/>
  <c r="L759" i="16" s="1"/>
  <c r="N759" i="16" s="1"/>
  <c r="O759" i="16" s="1"/>
  <c r="P759" i="16" s="1"/>
  <c r="K1675" i="16"/>
  <c r="L1675" i="16" s="1"/>
  <c r="N1675" i="16" s="1"/>
  <c r="O1675" i="16" s="1"/>
  <c r="P1675" i="16" s="1"/>
  <c r="K1982" i="16"/>
  <c r="L1982" i="16" s="1"/>
  <c r="N1982" i="16" s="1"/>
  <c r="O1982" i="16" s="1"/>
  <c r="P1982" i="16" s="1"/>
  <c r="K1158" i="16"/>
  <c r="L1158" i="16" s="1"/>
  <c r="N1158" i="16" s="1"/>
  <c r="O1158" i="16" s="1"/>
  <c r="P1158" i="16" s="1"/>
  <c r="K1362" i="16"/>
  <c r="L1362" i="16" s="1"/>
  <c r="N1362" i="16" s="1"/>
  <c r="O1362" i="16" s="1"/>
  <c r="P1362" i="16" s="1"/>
  <c r="K1166" i="16"/>
  <c r="L1166" i="16" s="1"/>
  <c r="N1166" i="16" s="1"/>
  <c r="O1166" i="16" s="1"/>
  <c r="P1166" i="16" s="1"/>
  <c r="K1746" i="16"/>
  <c r="L1746" i="16" s="1"/>
  <c r="N1746" i="16" s="1"/>
  <c r="O1746" i="16" s="1"/>
  <c r="P1746" i="16" s="1"/>
  <c r="K190" i="16"/>
  <c r="L190" i="16" s="1"/>
  <c r="N190" i="16" s="1"/>
  <c r="O190" i="16" s="1"/>
  <c r="P190" i="16" s="1"/>
  <c r="K673" i="16"/>
  <c r="L673" i="16" s="1"/>
  <c r="N673" i="16" s="1"/>
  <c r="O673" i="16" s="1"/>
  <c r="P673" i="16" s="1"/>
  <c r="K502" i="16"/>
  <c r="L502" i="16" s="1"/>
  <c r="N502" i="16" s="1"/>
  <c r="O502" i="16" s="1"/>
  <c r="P502" i="16" s="1"/>
  <c r="K500" i="16"/>
  <c r="L500" i="16" s="1"/>
  <c r="N500" i="16" s="1"/>
  <c r="O500" i="16" s="1"/>
  <c r="P500" i="16" s="1"/>
  <c r="K707" i="16"/>
  <c r="L707" i="16" s="1"/>
  <c r="N707" i="16" s="1"/>
  <c r="O707" i="16" s="1"/>
  <c r="P707" i="16" s="1"/>
  <c r="K1432" i="16"/>
  <c r="L1432" i="16" s="1"/>
  <c r="N1432" i="16" s="1"/>
  <c r="O1432" i="16" s="1"/>
  <c r="P1432" i="16" s="1"/>
  <c r="K869" i="16"/>
  <c r="L869" i="16" s="1"/>
  <c r="N869" i="16" s="1"/>
  <c r="O869" i="16" s="1"/>
  <c r="P869" i="16" s="1"/>
  <c r="K202" i="16"/>
  <c r="L202" i="16" s="1"/>
  <c r="N202" i="16" s="1"/>
  <c r="O202" i="16" s="1"/>
  <c r="P202" i="16" s="1"/>
  <c r="K200" i="16"/>
  <c r="L200" i="16" s="1"/>
  <c r="N200" i="16" s="1"/>
  <c r="O200" i="16" s="1"/>
  <c r="P200" i="16" s="1"/>
  <c r="K199" i="16"/>
  <c r="L199" i="16" s="1"/>
  <c r="N199" i="16" s="1"/>
  <c r="O199" i="16" s="1"/>
  <c r="P199" i="16" s="1"/>
  <c r="K1973" i="16"/>
  <c r="L1973" i="16" s="1"/>
  <c r="N1973" i="16" s="1"/>
  <c r="O1973" i="16" s="1"/>
  <c r="P1973" i="16" s="1"/>
  <c r="K525" i="16"/>
  <c r="L525" i="16" s="1"/>
  <c r="N525" i="16" s="1"/>
  <c r="O525" i="16" s="1"/>
  <c r="P525" i="16" s="1"/>
  <c r="K99" i="16"/>
  <c r="L99" i="16" s="1"/>
  <c r="N99" i="16" s="1"/>
  <c r="O99" i="16" s="1"/>
  <c r="P99" i="16" s="1"/>
  <c r="K1274" i="16"/>
  <c r="L1274" i="16" s="1"/>
  <c r="N1274" i="16" s="1"/>
  <c r="O1274" i="16" s="1"/>
  <c r="P1274" i="16" s="1"/>
  <c r="K605" i="16"/>
  <c r="L605" i="16" s="1"/>
  <c r="N605" i="16" s="1"/>
  <c r="O605" i="16" s="1"/>
  <c r="P605" i="16" s="1"/>
  <c r="K604" i="16"/>
  <c r="L604" i="16" s="1"/>
  <c r="N604" i="16" s="1"/>
  <c r="O604" i="16" s="1"/>
  <c r="P604" i="16" s="1"/>
  <c r="K1931" i="16"/>
  <c r="L1931" i="16" s="1"/>
  <c r="N1931" i="16" s="1"/>
  <c r="O1931" i="16" s="1"/>
  <c r="P1931" i="16" s="1"/>
  <c r="K1907" i="16"/>
  <c r="L1907" i="16" s="1"/>
  <c r="N1907" i="16" s="1"/>
  <c r="O1907" i="16" s="1"/>
  <c r="P1907" i="16" s="1"/>
  <c r="K1503" i="16"/>
  <c r="L1503" i="16" s="1"/>
  <c r="N1503" i="16" s="1"/>
  <c r="O1503" i="16" s="1"/>
  <c r="P1503" i="16" s="1"/>
  <c r="K1176" i="16"/>
  <c r="L1176" i="16" s="1"/>
  <c r="N1176" i="16" s="1"/>
  <c r="O1176" i="16" s="1"/>
  <c r="P1176" i="16" s="1"/>
  <c r="K820" i="16"/>
  <c r="L820" i="16" s="1"/>
  <c r="N820" i="16" s="1"/>
  <c r="O820" i="16" s="1"/>
  <c r="P820" i="16" s="1"/>
  <c r="K1311" i="16"/>
  <c r="L1311" i="16" s="1"/>
  <c r="N1311" i="16" s="1"/>
  <c r="O1311" i="16" s="1"/>
  <c r="P1311" i="16" s="1"/>
  <c r="K1065" i="16"/>
  <c r="L1065" i="16" s="1"/>
  <c r="N1065" i="16" s="1"/>
  <c r="O1065" i="16" s="1"/>
  <c r="P1065" i="16" s="1"/>
  <c r="K1372" i="16"/>
  <c r="L1372" i="16" s="1"/>
  <c r="N1372" i="16" s="1"/>
  <c r="O1372" i="16" s="1"/>
  <c r="P1372" i="16" s="1"/>
  <c r="K993" i="16"/>
  <c r="L993" i="16" s="1"/>
  <c r="N993" i="16" s="1"/>
  <c r="O993" i="16" s="1"/>
  <c r="P993" i="16" s="1"/>
  <c r="K452" i="16"/>
  <c r="L452" i="16" s="1"/>
  <c r="N452" i="16" s="1"/>
  <c r="O452" i="16" s="1"/>
  <c r="P452" i="16" s="1"/>
  <c r="K990" i="16"/>
  <c r="L990" i="16" s="1"/>
  <c r="N990" i="16" s="1"/>
  <c r="O990" i="16" s="1"/>
  <c r="P990" i="16" s="1"/>
  <c r="K1027" i="16"/>
  <c r="L1027" i="16" s="1"/>
  <c r="N1027" i="16" s="1"/>
  <c r="O1027" i="16" s="1"/>
  <c r="P1027" i="16" s="1"/>
  <c r="K644" i="16"/>
  <c r="L644" i="16" s="1"/>
  <c r="N644" i="16" s="1"/>
  <c r="O644" i="16" s="1"/>
  <c r="P644" i="16" s="1"/>
  <c r="K319" i="16"/>
  <c r="L319" i="16" s="1"/>
  <c r="N319" i="16" s="1"/>
  <c r="O319" i="16" s="1"/>
  <c r="P319" i="16" s="1"/>
  <c r="K1780" i="16"/>
  <c r="L1780" i="16" s="1"/>
  <c r="N1780" i="16" s="1"/>
  <c r="O1780" i="16" s="1"/>
  <c r="P1780" i="16" s="1"/>
  <c r="K1032" i="16"/>
  <c r="L1032" i="16" s="1"/>
  <c r="N1032" i="16" s="1"/>
  <c r="O1032" i="16" s="1"/>
  <c r="P1032" i="16" s="1"/>
  <c r="K326" i="16"/>
  <c r="L326" i="16" s="1"/>
  <c r="N326" i="16" s="1"/>
  <c r="O326" i="16" s="1"/>
  <c r="P326" i="16" s="1"/>
  <c r="K681" i="16"/>
  <c r="L681" i="16" s="1"/>
  <c r="N681" i="16" s="1"/>
  <c r="O681" i="16" s="1"/>
  <c r="P681" i="16" s="1"/>
  <c r="K676" i="16"/>
  <c r="L676" i="16" s="1"/>
  <c r="N676" i="16" s="1"/>
  <c r="O676" i="16" s="1"/>
  <c r="P676" i="16" s="1"/>
  <c r="K217" i="16"/>
  <c r="L217" i="16" s="1"/>
  <c r="N217" i="16" s="1"/>
  <c r="O217" i="16" s="1"/>
  <c r="P217" i="16" s="1"/>
  <c r="K1804" i="16"/>
  <c r="L1804" i="16" s="1"/>
  <c r="N1804" i="16" s="1"/>
  <c r="O1804" i="16" s="1"/>
  <c r="P1804" i="16" s="1"/>
  <c r="K734" i="16"/>
  <c r="L734" i="16" s="1"/>
  <c r="N734" i="16" s="1"/>
  <c r="O734" i="16" s="1"/>
  <c r="P734" i="16" s="1"/>
  <c r="K69" i="16"/>
  <c r="L69" i="16" s="1"/>
  <c r="N69" i="16" s="1"/>
  <c r="O69" i="16" s="1"/>
  <c r="P69" i="16" s="1"/>
  <c r="K1278" i="16"/>
  <c r="L1278" i="16" s="1"/>
  <c r="N1278" i="16" s="1"/>
  <c r="O1278" i="16" s="1"/>
  <c r="P1278" i="16" s="1"/>
  <c r="K738" i="16"/>
  <c r="L738" i="16" s="1"/>
  <c r="N738" i="16" s="1"/>
  <c r="O738" i="16" s="1"/>
  <c r="P738" i="16" s="1"/>
  <c r="K1054" i="16"/>
  <c r="L1054" i="16" s="1"/>
  <c r="N1054" i="16" s="1"/>
  <c r="O1054" i="16" s="1"/>
  <c r="P1054" i="16" s="1"/>
  <c r="K1132" i="16"/>
  <c r="L1132" i="16" s="1"/>
  <c r="N1132" i="16" s="1"/>
  <c r="O1132" i="16" s="1"/>
  <c r="P1132" i="16" s="1"/>
  <c r="K237" i="16"/>
  <c r="L237" i="16" s="1"/>
  <c r="N237" i="16" s="1"/>
  <c r="O237" i="16" s="1"/>
  <c r="P237" i="16" s="1"/>
  <c r="K572" i="16"/>
  <c r="L572" i="16" s="1"/>
  <c r="N572" i="16" s="1"/>
  <c r="O572" i="16" s="1"/>
  <c r="P572" i="16" s="1"/>
  <c r="K788" i="16"/>
  <c r="L788" i="16" s="1"/>
  <c r="N788" i="16" s="1"/>
  <c r="O788" i="16" s="1"/>
  <c r="P788" i="16" s="1"/>
  <c r="K1667" i="16"/>
  <c r="L1667" i="16" s="1"/>
  <c r="N1667" i="16" s="1"/>
  <c r="O1667" i="16" s="1"/>
  <c r="P1667" i="16" s="1"/>
  <c r="K406" i="16"/>
  <c r="L406" i="16" s="1"/>
  <c r="N406" i="16" s="1"/>
  <c r="O406" i="16" s="1"/>
  <c r="P406" i="16" s="1"/>
  <c r="K141" i="16"/>
  <c r="L141" i="16" s="1"/>
  <c r="N141" i="16" s="1"/>
  <c r="O141" i="16" s="1"/>
  <c r="P141" i="16" s="1"/>
  <c r="K1714" i="16"/>
  <c r="L1714" i="16" s="1"/>
  <c r="N1714" i="16" s="1"/>
  <c r="O1714" i="16" s="1"/>
  <c r="P1714" i="16" s="1"/>
  <c r="K475" i="16"/>
  <c r="L475" i="16" s="1"/>
  <c r="N475" i="16" s="1"/>
  <c r="O475" i="16" s="1"/>
  <c r="P475" i="16" s="1"/>
  <c r="K1420" i="16"/>
  <c r="L1420" i="16" s="1"/>
  <c r="N1420" i="16" s="1"/>
  <c r="O1420" i="16" s="1"/>
  <c r="P1420" i="16" s="1"/>
  <c r="K688" i="16"/>
  <c r="L688" i="16" s="1"/>
  <c r="N688" i="16" s="1"/>
  <c r="O688" i="16" s="1"/>
  <c r="P688" i="16" s="1"/>
  <c r="K81" i="16"/>
  <c r="L81" i="16" s="1"/>
  <c r="N81" i="16" s="1"/>
  <c r="O81" i="16" s="1"/>
  <c r="P81" i="16" s="1"/>
  <c r="K1647" i="16"/>
  <c r="L1647" i="16" s="1"/>
  <c r="N1647" i="16" s="1"/>
  <c r="O1647" i="16" s="1"/>
  <c r="P1647" i="16" s="1"/>
  <c r="K1646" i="16"/>
  <c r="L1646" i="16" s="1"/>
  <c r="N1646" i="16" s="1"/>
  <c r="O1646" i="16" s="1"/>
  <c r="P1646" i="16" s="1"/>
  <c r="K1861" i="16"/>
  <c r="L1861" i="16" s="1"/>
  <c r="N1861" i="16" s="1"/>
  <c r="O1861" i="16" s="1"/>
  <c r="P1861" i="16" s="1"/>
  <c r="K1820" i="16"/>
  <c r="L1820" i="16" s="1"/>
  <c r="N1820" i="16" s="1"/>
  <c r="O1820" i="16" s="1"/>
  <c r="P1820" i="16" s="1"/>
  <c r="K1472" i="16"/>
  <c r="L1472" i="16" s="1"/>
  <c r="N1472" i="16" s="1"/>
  <c r="O1472" i="16" s="1"/>
  <c r="P1472" i="16" s="1"/>
  <c r="K1554" i="16"/>
  <c r="L1554" i="16" s="1"/>
  <c r="N1554" i="16" s="1"/>
  <c r="O1554" i="16" s="1"/>
  <c r="P1554" i="16" s="1"/>
  <c r="K1927" i="16"/>
  <c r="L1927" i="16" s="1"/>
  <c r="N1927" i="16" s="1"/>
  <c r="O1927" i="16" s="1"/>
  <c r="P1927" i="16" s="1"/>
  <c r="K298" i="16"/>
  <c r="L298" i="16" s="1"/>
  <c r="N298" i="16" s="1"/>
  <c r="O298" i="16" s="1"/>
  <c r="P298" i="16" s="1"/>
  <c r="K1935" i="16"/>
  <c r="L1935" i="16" s="1"/>
  <c r="N1935" i="16" s="1"/>
  <c r="O1935" i="16" s="1"/>
  <c r="P1935" i="16" s="1"/>
  <c r="K1393" i="16"/>
  <c r="L1393" i="16" s="1"/>
  <c r="N1393" i="16" s="1"/>
  <c r="O1393" i="16" s="1"/>
  <c r="P1393" i="16" s="1"/>
  <c r="K991" i="16"/>
  <c r="L991" i="16" s="1"/>
  <c r="N991" i="16" s="1"/>
  <c r="O991" i="16" s="1"/>
  <c r="P991" i="16" s="1"/>
  <c r="K635" i="16"/>
  <c r="L635" i="16" s="1"/>
  <c r="N635" i="16" s="1"/>
  <c r="O635" i="16" s="1"/>
  <c r="P635" i="16" s="1"/>
  <c r="K1518" i="16"/>
  <c r="L1518" i="16" s="1"/>
  <c r="N1518" i="16" s="1"/>
  <c r="O1518" i="16" s="1"/>
  <c r="P1518" i="16" s="1"/>
  <c r="K1752" i="16"/>
  <c r="L1752" i="16" s="1"/>
  <c r="N1752" i="16" s="1"/>
  <c r="O1752" i="16" s="1"/>
  <c r="P1752" i="16" s="1"/>
  <c r="K1762" i="16"/>
  <c r="L1762" i="16" s="1"/>
  <c r="N1762" i="16" s="1"/>
  <c r="O1762" i="16" s="1"/>
  <c r="P1762" i="16" s="1"/>
  <c r="K1771" i="16"/>
  <c r="L1771" i="16" s="1"/>
  <c r="N1771" i="16" s="1"/>
  <c r="O1771" i="16" s="1"/>
  <c r="P1771" i="16" s="1"/>
  <c r="K316" i="16"/>
  <c r="L316" i="16" s="1"/>
  <c r="N316" i="16" s="1"/>
  <c r="O316" i="16" s="1"/>
  <c r="P316" i="16" s="1"/>
  <c r="K1957" i="16"/>
  <c r="L1957" i="16" s="1"/>
  <c r="N1957" i="16" s="1"/>
  <c r="O1957" i="16" s="1"/>
  <c r="P1957" i="16" s="1"/>
  <c r="K1438" i="16"/>
  <c r="L1438" i="16" s="1"/>
  <c r="N1438" i="16" s="1"/>
  <c r="O1438" i="16" s="1"/>
  <c r="P1438" i="16" s="1"/>
  <c r="K193" i="16"/>
  <c r="L193" i="16" s="1"/>
  <c r="N193" i="16" s="1"/>
  <c r="O193" i="16" s="1"/>
  <c r="P193" i="16" s="1"/>
  <c r="K730" i="16"/>
  <c r="L730" i="16" s="1"/>
  <c r="N730" i="16" s="1"/>
  <c r="O730" i="16" s="1"/>
  <c r="P730" i="16" s="1"/>
  <c r="K690" i="16"/>
  <c r="L690" i="16" s="1"/>
  <c r="N690" i="16" s="1"/>
  <c r="O690" i="16" s="1"/>
  <c r="P690" i="16" s="1"/>
  <c r="K1649" i="16"/>
  <c r="L1649" i="16" s="1"/>
  <c r="N1649" i="16" s="1"/>
  <c r="O1649" i="16" s="1"/>
  <c r="P1649" i="16" s="1"/>
  <c r="K1846" i="16"/>
  <c r="L1846" i="16" s="1"/>
  <c r="N1846" i="16" s="1"/>
  <c r="O1846" i="16" s="1"/>
  <c r="P1846" i="16" s="1"/>
  <c r="K1601" i="16"/>
  <c r="L1601" i="16" s="1"/>
  <c r="N1601" i="16" s="1"/>
  <c r="O1601" i="16" s="1"/>
  <c r="P1601" i="16" s="1"/>
  <c r="K1165" i="16"/>
  <c r="L1165" i="16" s="1"/>
  <c r="N1165" i="16" s="1"/>
  <c r="O1165" i="16" s="1"/>
  <c r="P1165" i="16" s="1"/>
  <c r="K1603" i="16"/>
  <c r="L1603" i="16" s="1"/>
  <c r="N1603" i="16" s="1"/>
  <c r="O1603" i="16" s="1"/>
  <c r="P1603" i="16" s="1"/>
  <c r="K1361" i="16"/>
  <c r="L1361" i="16" s="1"/>
  <c r="N1361" i="16" s="1"/>
  <c r="O1361" i="16" s="1"/>
  <c r="P1361" i="16" s="1"/>
  <c r="K1360" i="16"/>
  <c r="L1360" i="16" s="1"/>
  <c r="N1360" i="16" s="1"/>
  <c r="O1360" i="16" s="1"/>
  <c r="P1360" i="16" s="1"/>
  <c r="K166" i="16"/>
  <c r="L166" i="16" s="1"/>
  <c r="N166" i="16" s="1"/>
  <c r="O166" i="16" s="1"/>
  <c r="P166" i="16" s="1"/>
  <c r="K21" i="16"/>
  <c r="L21" i="16" s="1"/>
  <c r="N21" i="16" s="1"/>
  <c r="O21" i="16" s="1"/>
  <c r="P21" i="16" s="1"/>
  <c r="K1419" i="16"/>
  <c r="L1419" i="16" s="1"/>
  <c r="N1419" i="16" s="1"/>
  <c r="O1419" i="16" s="1"/>
  <c r="P1419" i="16" s="1"/>
  <c r="K1625" i="16"/>
  <c r="L1625" i="16" s="1"/>
  <c r="N1625" i="16" s="1"/>
  <c r="O1625" i="16" s="1"/>
  <c r="P1625" i="16" s="1"/>
  <c r="K1818" i="16"/>
  <c r="L1818" i="16" s="1"/>
  <c r="N1818" i="16" s="1"/>
  <c r="O1818" i="16" s="1"/>
  <c r="P1818" i="16" s="1"/>
  <c r="K1640" i="16"/>
  <c r="L1640" i="16" s="1"/>
  <c r="N1640" i="16" s="1"/>
  <c r="O1640" i="16" s="1"/>
  <c r="P1640" i="16" s="1"/>
  <c r="K1461" i="16"/>
  <c r="L1461" i="16" s="1"/>
  <c r="N1461" i="16" s="1"/>
  <c r="O1461" i="16" s="1"/>
  <c r="P1461" i="16" s="1"/>
  <c r="K403" i="16"/>
  <c r="L403" i="16" s="1"/>
  <c r="N403" i="16" s="1"/>
  <c r="O403" i="16" s="1"/>
  <c r="P403" i="16" s="1"/>
  <c r="K909" i="16"/>
  <c r="L909" i="16" s="1"/>
  <c r="N909" i="16" s="1"/>
  <c r="O909" i="16" s="1"/>
  <c r="P909" i="16" s="1"/>
  <c r="K1479" i="16"/>
  <c r="L1479" i="16" s="1"/>
  <c r="N1479" i="16" s="1"/>
  <c r="O1479" i="16" s="1"/>
  <c r="P1479" i="16" s="1"/>
  <c r="K1305" i="16"/>
  <c r="L1305" i="16" s="1"/>
  <c r="N1305" i="16" s="1"/>
  <c r="O1305" i="16" s="1"/>
  <c r="P1305" i="16" s="1"/>
  <c r="K424" i="16"/>
  <c r="L424" i="16" s="1"/>
  <c r="N424" i="16" s="1"/>
  <c r="O424" i="16" s="1"/>
  <c r="P424" i="16" s="1"/>
  <c r="K236" i="16"/>
  <c r="L236" i="16" s="1"/>
  <c r="N236" i="16" s="1"/>
  <c r="O236" i="16" s="1"/>
  <c r="P236" i="16" s="1"/>
  <c r="K1374" i="16"/>
  <c r="L1374" i="16" s="1"/>
  <c r="N1374" i="16" s="1"/>
  <c r="O1374" i="16" s="1"/>
  <c r="P1374" i="16" s="1"/>
  <c r="K1724" i="16"/>
  <c r="L1724" i="16" s="1"/>
  <c r="N1724" i="16" s="1"/>
  <c r="O1724" i="16" s="1"/>
  <c r="P1724" i="16" s="1"/>
  <c r="K1210" i="16"/>
  <c r="L1210" i="16" s="1"/>
  <c r="N1210" i="16" s="1"/>
  <c r="O1210" i="16" s="1"/>
  <c r="P1210" i="16" s="1"/>
  <c r="K1942" i="16"/>
  <c r="L1942" i="16" s="1"/>
  <c r="N1942" i="16" s="1"/>
  <c r="O1942" i="16" s="1"/>
  <c r="P1942" i="16" s="1"/>
  <c r="K49" i="16"/>
  <c r="L49" i="16" s="1"/>
  <c r="N49" i="16" s="1"/>
  <c r="O49" i="16" s="1"/>
  <c r="P49" i="16" s="1"/>
  <c r="K1736" i="16"/>
  <c r="L1736" i="16" s="1"/>
  <c r="N1736" i="16" s="1"/>
  <c r="O1736" i="16" s="1"/>
  <c r="P1736" i="16" s="1"/>
  <c r="K1280" i="16"/>
  <c r="L1280" i="16" s="1"/>
  <c r="N1280" i="16" s="1"/>
  <c r="O1280" i="16" s="1"/>
  <c r="P1280" i="16" s="1"/>
  <c r="K384" i="16"/>
  <c r="L384" i="16" s="1"/>
  <c r="N384" i="16" s="1"/>
  <c r="O384" i="16" s="1"/>
  <c r="P384" i="16" s="1"/>
  <c r="K1041" i="16"/>
  <c r="L1041" i="16" s="1"/>
  <c r="N1041" i="16" s="1"/>
  <c r="O1041" i="16" s="1"/>
  <c r="P1041" i="16" s="1"/>
  <c r="K246" i="16"/>
  <c r="L246" i="16" s="1"/>
  <c r="N246" i="16" s="1"/>
  <c r="O246" i="16" s="1"/>
  <c r="P246" i="16" s="1"/>
  <c r="K1868" i="16"/>
  <c r="L1868" i="16" s="1"/>
  <c r="N1868" i="16" s="1"/>
  <c r="O1868" i="16" s="1"/>
  <c r="P1868" i="16" s="1"/>
  <c r="K907" i="16"/>
  <c r="L907" i="16" s="1"/>
  <c r="N907" i="16" s="1"/>
  <c r="O907" i="16" s="1"/>
  <c r="P907" i="16" s="1"/>
  <c r="K1596" i="16"/>
  <c r="L1596" i="16" s="1"/>
  <c r="N1596" i="16" s="1"/>
  <c r="O1596" i="16" s="1"/>
  <c r="P1596" i="16" s="1"/>
  <c r="K1302" i="16"/>
  <c r="L1302" i="16" s="1"/>
  <c r="N1302" i="16" s="1"/>
  <c r="O1302" i="16" s="1"/>
  <c r="P1302" i="16" s="1"/>
  <c r="K1692" i="16"/>
  <c r="L1692" i="16" s="1"/>
  <c r="N1692" i="16" s="1"/>
  <c r="O1692" i="16" s="1"/>
  <c r="P1692" i="16" s="1"/>
  <c r="K1718" i="16"/>
  <c r="L1718" i="16" s="1"/>
  <c r="N1718" i="16" s="1"/>
  <c r="O1718" i="16" s="1"/>
  <c r="P1718" i="16" s="1"/>
  <c r="K761" i="16"/>
  <c r="L761" i="16" s="1"/>
  <c r="N761" i="16" s="1"/>
  <c r="O761" i="16" s="1"/>
  <c r="P761" i="16" s="1"/>
  <c r="K1598" i="16"/>
  <c r="L1598" i="16" s="1"/>
  <c r="N1598" i="16" s="1"/>
  <c r="O1598" i="16" s="1"/>
  <c r="P1598" i="16" s="1"/>
  <c r="K489" i="16"/>
  <c r="L489" i="16" s="1"/>
  <c r="N489" i="16" s="1"/>
  <c r="O489" i="16" s="1"/>
  <c r="P489" i="16" s="1"/>
  <c r="K1725" i="16"/>
  <c r="L1725" i="16" s="1"/>
  <c r="N1725" i="16" s="1"/>
  <c r="O1725" i="16" s="1"/>
  <c r="P1725" i="16" s="1"/>
  <c r="K836" i="16"/>
  <c r="L836" i="16" s="1"/>
  <c r="N836" i="16" s="1"/>
  <c r="O836" i="16" s="1"/>
  <c r="P836" i="16" s="1"/>
  <c r="K164" i="16"/>
  <c r="L164" i="16" s="1"/>
  <c r="N164" i="16" s="1"/>
  <c r="O164" i="16" s="1"/>
  <c r="P164" i="16" s="1"/>
  <c r="K478" i="16"/>
  <c r="L478" i="16" s="1"/>
  <c r="N478" i="16" s="1"/>
  <c r="O478" i="16" s="1"/>
  <c r="P478" i="16" s="1"/>
  <c r="K843" i="16"/>
  <c r="L843" i="16" s="1"/>
  <c r="N843" i="16" s="1"/>
  <c r="O843" i="16" s="1"/>
  <c r="P843" i="16" s="1"/>
  <c r="K1448" i="16"/>
  <c r="L1448" i="16" s="1"/>
  <c r="N1448" i="16" s="1"/>
  <c r="O1448" i="16" s="1"/>
  <c r="P1448" i="16" s="1"/>
  <c r="K839" i="16"/>
  <c r="L839" i="16" s="1"/>
  <c r="N839" i="16" s="1"/>
  <c r="O839" i="16" s="1"/>
  <c r="P839" i="16" s="1"/>
  <c r="K1786" i="16"/>
  <c r="L1786" i="16" s="1"/>
  <c r="N1786" i="16" s="1"/>
  <c r="O1786" i="16" s="1"/>
  <c r="P1786" i="16" s="1"/>
  <c r="K178" i="16"/>
  <c r="L178" i="16" s="1"/>
  <c r="N178" i="16" s="1"/>
  <c r="O178" i="16" s="1"/>
  <c r="P178" i="16" s="1"/>
  <c r="K1807" i="16"/>
  <c r="L1807" i="16" s="1"/>
  <c r="N1807" i="16" s="1"/>
  <c r="O1807" i="16" s="1"/>
  <c r="P1807" i="16" s="1"/>
  <c r="K1831" i="16"/>
  <c r="L1831" i="16" s="1"/>
  <c r="N1831" i="16" s="1"/>
  <c r="O1831" i="16" s="1"/>
  <c r="P1831" i="16" s="1"/>
  <c r="K1593" i="16"/>
  <c r="L1593" i="16" s="1"/>
  <c r="N1593" i="16" s="1"/>
  <c r="O1593" i="16" s="1"/>
  <c r="P1593" i="16" s="1"/>
  <c r="K233" i="16"/>
  <c r="L233" i="16" s="1"/>
  <c r="N233" i="16" s="1"/>
  <c r="O233" i="16" s="1"/>
  <c r="P233" i="16" s="1"/>
  <c r="K779" i="16"/>
  <c r="L779" i="16" s="1"/>
  <c r="N779" i="16" s="1"/>
  <c r="O779" i="16" s="1"/>
  <c r="P779" i="16" s="1"/>
  <c r="K540" i="16"/>
  <c r="L540" i="16" s="1"/>
  <c r="N540" i="16" s="1"/>
  <c r="O540" i="16" s="1"/>
  <c r="P540" i="16" s="1"/>
  <c r="K1152" i="16"/>
  <c r="L1152" i="16" s="1"/>
  <c r="N1152" i="16" s="1"/>
  <c r="O1152" i="16" s="1"/>
  <c r="P1152" i="16" s="1"/>
  <c r="K418" i="16"/>
  <c r="L418" i="16" s="1"/>
  <c r="N418" i="16" s="1"/>
  <c r="O418" i="16" s="1"/>
  <c r="P418" i="16" s="1"/>
  <c r="K306" i="16"/>
  <c r="L306" i="16" s="1"/>
  <c r="N306" i="16" s="1"/>
  <c r="O306" i="16" s="1"/>
  <c r="P306" i="16" s="1"/>
  <c r="K1304" i="16"/>
  <c r="L1304" i="16" s="1"/>
  <c r="N1304" i="16" s="1"/>
  <c r="O1304" i="16" s="1"/>
  <c r="P1304" i="16" s="1"/>
  <c r="K1205" i="16"/>
  <c r="L1205" i="16" s="1"/>
  <c r="N1205" i="16" s="1"/>
  <c r="O1205" i="16" s="1"/>
  <c r="P1205" i="16" s="1"/>
  <c r="K1206" i="16"/>
  <c r="L1206" i="16" s="1"/>
  <c r="N1206" i="16" s="1"/>
  <c r="O1206" i="16" s="1"/>
  <c r="P1206" i="16" s="1"/>
  <c r="K1380" i="16"/>
  <c r="L1380" i="16" s="1"/>
  <c r="N1380" i="16" s="1"/>
  <c r="O1380" i="16" s="1"/>
  <c r="P1380" i="16" s="1"/>
  <c r="K988" i="16"/>
  <c r="L988" i="16" s="1"/>
  <c r="N988" i="16" s="1"/>
  <c r="O988" i="16" s="1"/>
  <c r="P988" i="16" s="1"/>
  <c r="K324" i="16"/>
  <c r="L324" i="16" s="1"/>
  <c r="N324" i="16" s="1"/>
  <c r="O324" i="16" s="1"/>
  <c r="P324" i="16" s="1"/>
  <c r="K1216" i="16"/>
  <c r="L1216" i="16" s="1"/>
  <c r="N1216" i="16" s="1"/>
  <c r="O1216" i="16" s="1"/>
  <c r="P1216" i="16" s="1"/>
  <c r="K660" i="16"/>
  <c r="L660" i="16" s="1"/>
  <c r="N660" i="16" s="1"/>
  <c r="O660" i="16" s="1"/>
  <c r="P660" i="16" s="1"/>
  <c r="K70" i="16"/>
  <c r="L70" i="16" s="1"/>
  <c r="N70" i="16" s="1"/>
  <c r="O70" i="16" s="1"/>
  <c r="P70" i="16" s="1"/>
  <c r="K684" i="16"/>
  <c r="L684" i="16" s="1"/>
  <c r="N684" i="16" s="1"/>
  <c r="O684" i="16" s="1"/>
  <c r="P684" i="16" s="1"/>
  <c r="K1225" i="16"/>
  <c r="L1225" i="16" s="1"/>
  <c r="N1225" i="16" s="1"/>
  <c r="O1225" i="16" s="1"/>
  <c r="P1225" i="16" s="1"/>
  <c r="K520" i="16"/>
  <c r="L520" i="16" s="1"/>
  <c r="N520" i="16" s="1"/>
  <c r="O520" i="16" s="1"/>
  <c r="P520" i="16" s="1"/>
  <c r="K204" i="16"/>
  <c r="L204" i="16" s="1"/>
  <c r="N204" i="16" s="1"/>
  <c r="O204" i="16" s="1"/>
  <c r="P204" i="16" s="1"/>
  <c r="K1967" i="16"/>
  <c r="L1967" i="16" s="1"/>
  <c r="N1967" i="16" s="1"/>
  <c r="O1967" i="16" s="1"/>
  <c r="P1967" i="16" s="1"/>
  <c r="K1261" i="16"/>
  <c r="L1261" i="16" s="1"/>
  <c r="N1261" i="16" s="1"/>
  <c r="O1261" i="16" s="1"/>
  <c r="P1261" i="16" s="1"/>
  <c r="K1130" i="16"/>
  <c r="L1130" i="16" s="1"/>
  <c r="N1130" i="16" s="1"/>
  <c r="O1130" i="16" s="1"/>
  <c r="P1130" i="16" s="1"/>
  <c r="K559" i="16"/>
  <c r="L559" i="16" s="1"/>
  <c r="N559" i="16" s="1"/>
  <c r="O559" i="16" s="1"/>
  <c r="P559" i="16" s="1"/>
  <c r="K378" i="16"/>
  <c r="L378" i="16" s="1"/>
  <c r="N378" i="16" s="1"/>
  <c r="O378" i="16" s="1"/>
  <c r="P378" i="16" s="1"/>
  <c r="K366" i="16"/>
  <c r="L366" i="16" s="1"/>
  <c r="N366" i="16" s="1"/>
  <c r="O366" i="16" s="1"/>
  <c r="P366" i="16" s="1"/>
  <c r="K1648" i="16"/>
  <c r="L1648" i="16" s="1"/>
  <c r="N1648" i="16" s="1"/>
  <c r="O1648" i="16" s="1"/>
  <c r="P1648" i="16" s="1"/>
  <c r="K553" i="16"/>
  <c r="L553" i="16" s="1"/>
  <c r="N553" i="16" s="1"/>
  <c r="O553" i="16" s="1"/>
  <c r="P553" i="16" s="1"/>
  <c r="K1841" i="16"/>
  <c r="L1841" i="16" s="1"/>
  <c r="N1841" i="16" s="1"/>
  <c r="O1841" i="16" s="1"/>
  <c r="P1841" i="16" s="1"/>
  <c r="K1663" i="16"/>
  <c r="L1663" i="16" s="1"/>
  <c r="N1663" i="16" s="1"/>
  <c r="O1663" i="16" s="1"/>
  <c r="P1663" i="16" s="1"/>
  <c r="K1674" i="16"/>
  <c r="L1674" i="16" s="1"/>
  <c r="N1674" i="16" s="1"/>
  <c r="O1674" i="16" s="1"/>
  <c r="P1674" i="16" s="1"/>
  <c r="K125" i="16"/>
  <c r="L125" i="16" s="1"/>
  <c r="N125" i="16" s="1"/>
  <c r="O125" i="16" s="1"/>
  <c r="P125" i="16" s="1"/>
  <c r="K440" i="16"/>
  <c r="L440" i="16" s="1"/>
  <c r="N440" i="16" s="1"/>
  <c r="O440" i="16" s="1"/>
  <c r="P440" i="16" s="1"/>
  <c r="K1300" i="16"/>
  <c r="L1300" i="16" s="1"/>
  <c r="N1300" i="16" s="1"/>
  <c r="O1300" i="16" s="1"/>
  <c r="P1300" i="16" s="1"/>
  <c r="K1175" i="16"/>
  <c r="L1175" i="16" s="1"/>
  <c r="N1175" i="16" s="1"/>
  <c r="O1175" i="16" s="1"/>
  <c r="P1175" i="16" s="1"/>
  <c r="K1184" i="16"/>
  <c r="L1184" i="16" s="1"/>
  <c r="N1184" i="16" s="1"/>
  <c r="O1184" i="16" s="1"/>
  <c r="P1184" i="16" s="1"/>
  <c r="K115" i="16"/>
  <c r="L115" i="16" s="1"/>
  <c r="N115" i="16" s="1"/>
  <c r="O115" i="16" s="1"/>
  <c r="P115" i="16" s="1"/>
  <c r="K1991" i="16"/>
  <c r="L1991" i="16" s="1"/>
  <c r="N1991" i="16" s="1"/>
  <c r="O1991" i="16" s="1"/>
  <c r="P1991" i="16" s="1"/>
  <c r="K146" i="16"/>
  <c r="L146" i="16" s="1"/>
  <c r="N146" i="16" s="1"/>
  <c r="O146" i="16" s="1"/>
  <c r="P146" i="16" s="1"/>
  <c r="K454" i="16"/>
  <c r="L454" i="16" s="1"/>
  <c r="N454" i="16" s="1"/>
  <c r="O454" i="16" s="1"/>
  <c r="P454" i="16" s="1"/>
  <c r="K457" i="16"/>
  <c r="L457" i="16" s="1"/>
  <c r="N457" i="16" s="1"/>
  <c r="O457" i="16" s="1"/>
  <c r="P457" i="16" s="1"/>
  <c r="K832" i="16"/>
  <c r="L832" i="16" s="1"/>
  <c r="N832" i="16" s="1"/>
  <c r="O832" i="16" s="1"/>
  <c r="P832" i="16" s="1"/>
  <c r="K851" i="16"/>
  <c r="L851" i="16" s="1"/>
  <c r="N851" i="16" s="1"/>
  <c r="O851" i="16" s="1"/>
  <c r="P851" i="16" s="1"/>
  <c r="K1738" i="16"/>
  <c r="L1738" i="16" s="1"/>
  <c r="N1738" i="16" s="1"/>
  <c r="O1738" i="16" s="1"/>
  <c r="P1738" i="16" s="1"/>
  <c r="K1737" i="16"/>
  <c r="L1737" i="16" s="1"/>
  <c r="N1737" i="16" s="1"/>
  <c r="O1737" i="16" s="1"/>
  <c r="P1737" i="16" s="1"/>
  <c r="K468" i="16"/>
  <c r="L468" i="16" s="1"/>
  <c r="N468" i="16" s="1"/>
  <c r="O468" i="16" s="1"/>
  <c r="P468" i="16" s="1"/>
  <c r="K1515" i="16"/>
  <c r="L1515" i="16" s="1"/>
  <c r="N1515" i="16" s="1"/>
  <c r="O1515" i="16" s="1"/>
  <c r="P1515" i="16" s="1"/>
  <c r="K1542" i="16"/>
  <c r="L1542" i="16" s="1"/>
  <c r="N1542" i="16" s="1"/>
  <c r="O1542" i="16" s="1"/>
  <c r="P1542" i="16" s="1"/>
  <c r="K328" i="16"/>
  <c r="L328" i="16" s="1"/>
  <c r="N328" i="16" s="1"/>
  <c r="O328" i="16" s="1"/>
  <c r="P328" i="16" s="1"/>
  <c r="K1779" i="16"/>
  <c r="L1779" i="16" s="1"/>
  <c r="N1779" i="16" s="1"/>
  <c r="O1779" i="16" s="1"/>
  <c r="P1779" i="16" s="1"/>
  <c r="K674" i="16"/>
  <c r="L674" i="16" s="1"/>
  <c r="N674" i="16" s="1"/>
  <c r="O674" i="16" s="1"/>
  <c r="P674" i="16" s="1"/>
  <c r="K1241" i="16"/>
  <c r="L1241" i="16" s="1"/>
  <c r="N1241" i="16" s="1"/>
  <c r="O1241" i="16" s="1"/>
  <c r="P1241" i="16" s="1"/>
  <c r="K737" i="16"/>
  <c r="L737" i="16" s="1"/>
  <c r="N737" i="16" s="1"/>
  <c r="O737" i="16" s="1"/>
  <c r="P737" i="16" s="1"/>
  <c r="K337" i="16"/>
  <c r="L337" i="16" s="1"/>
  <c r="N337" i="16" s="1"/>
  <c r="O337" i="16" s="1"/>
  <c r="P337" i="16" s="1"/>
  <c r="K356" i="16"/>
  <c r="L356" i="16" s="1"/>
  <c r="N356" i="16" s="1"/>
  <c r="O356" i="16" s="1"/>
  <c r="P356" i="16" s="1"/>
  <c r="K857" i="16"/>
  <c r="L857" i="16" s="1"/>
  <c r="N857" i="16" s="1"/>
  <c r="O857" i="16" s="1"/>
  <c r="P857" i="16" s="1"/>
  <c r="K728" i="16"/>
  <c r="L728" i="16" s="1"/>
  <c r="N728" i="16" s="1"/>
  <c r="O728" i="16" s="1"/>
  <c r="P728" i="16" s="1"/>
  <c r="K1821" i="16"/>
  <c r="L1821" i="16" s="1"/>
  <c r="N1821" i="16" s="1"/>
  <c r="O1821" i="16" s="1"/>
  <c r="P1821" i="16" s="1"/>
  <c r="K86" i="16"/>
  <c r="L86" i="16" s="1"/>
  <c r="N86" i="16" s="1"/>
  <c r="O86" i="16" s="1"/>
  <c r="P86" i="16" s="1"/>
  <c r="K1864" i="16"/>
  <c r="L1864" i="16" s="1"/>
  <c r="N1864" i="16" s="1"/>
  <c r="O1864" i="16" s="1"/>
  <c r="P1864" i="16" s="1"/>
  <c r="K363" i="16"/>
  <c r="L363" i="16" s="1"/>
  <c r="N363" i="16" s="1"/>
  <c r="O363" i="16" s="1"/>
  <c r="P363" i="16" s="1"/>
  <c r="K534" i="16"/>
  <c r="L534" i="16" s="1"/>
  <c r="N534" i="16" s="1"/>
  <c r="O534" i="16" s="1"/>
  <c r="P534" i="16" s="1"/>
  <c r="K1986" i="16"/>
  <c r="L1986" i="16" s="1"/>
  <c r="N1986" i="16" s="1"/>
  <c r="O1986" i="16" s="1"/>
  <c r="P1986" i="16" s="1"/>
  <c r="K929" i="16"/>
  <c r="L929" i="16" s="1"/>
  <c r="N929" i="16" s="1"/>
  <c r="O929" i="16" s="1"/>
  <c r="P929" i="16" s="1"/>
  <c r="K1672" i="16"/>
  <c r="L1672" i="16" s="1"/>
  <c r="N1672" i="16" s="1"/>
  <c r="O1672" i="16" s="1"/>
  <c r="P1672" i="16" s="1"/>
  <c r="K296" i="16"/>
  <c r="L296" i="16" s="1"/>
  <c r="N296" i="16" s="1"/>
  <c r="O296" i="16" s="1"/>
  <c r="P296" i="16" s="1"/>
  <c r="K811" i="16"/>
  <c r="L811" i="16" s="1"/>
  <c r="N811" i="16" s="1"/>
  <c r="O811" i="16" s="1"/>
  <c r="P811" i="16" s="1"/>
  <c r="K612" i="16"/>
  <c r="L612" i="16" s="1"/>
  <c r="N612" i="16" s="1"/>
  <c r="O612" i="16" s="1"/>
  <c r="P612" i="16" s="1"/>
  <c r="K600" i="16"/>
  <c r="L600" i="16" s="1"/>
  <c r="N600" i="16" s="1"/>
  <c r="O600" i="16" s="1"/>
  <c r="P600" i="16" s="1"/>
  <c r="K1739" i="16"/>
  <c r="L1739" i="16" s="1"/>
  <c r="N1739" i="16" s="1"/>
  <c r="O1739" i="16" s="1"/>
  <c r="P1739" i="16" s="1"/>
  <c r="K1730" i="16"/>
  <c r="L1730" i="16" s="1"/>
  <c r="N1730" i="16" s="1"/>
  <c r="O1730" i="16" s="1"/>
  <c r="P1730" i="16" s="1"/>
  <c r="K1511" i="16"/>
  <c r="L1511" i="16" s="1"/>
  <c r="N1511" i="16" s="1"/>
  <c r="O1511" i="16" s="1"/>
  <c r="P1511" i="16" s="1"/>
  <c r="K1751" i="16"/>
  <c r="L1751" i="16" s="1"/>
  <c r="N1751" i="16" s="1"/>
  <c r="O1751" i="16" s="1"/>
  <c r="P1751" i="16" s="1"/>
  <c r="K1220" i="16"/>
  <c r="L1220" i="16" s="1"/>
  <c r="N1220" i="16" s="1"/>
  <c r="O1220" i="16" s="1"/>
  <c r="P1220" i="16" s="1"/>
  <c r="K693" i="16"/>
  <c r="L693" i="16" s="1"/>
  <c r="N693" i="16" s="1"/>
  <c r="O693" i="16" s="1"/>
  <c r="P693" i="16" s="1"/>
  <c r="K1791" i="16"/>
  <c r="L1791" i="16" s="1"/>
  <c r="N1791" i="16" s="1"/>
  <c r="O1791" i="16" s="1"/>
  <c r="P1791" i="16" s="1"/>
  <c r="K336" i="16"/>
  <c r="L336" i="16" s="1"/>
  <c r="N336" i="16" s="1"/>
  <c r="O336" i="16" s="1"/>
  <c r="P336" i="16" s="1"/>
  <c r="K1571" i="16"/>
  <c r="L1571" i="16" s="1"/>
  <c r="N1571" i="16" s="1"/>
  <c r="O1571" i="16" s="1"/>
  <c r="P1571" i="16" s="1"/>
  <c r="K1875" i="16"/>
  <c r="L1875" i="16" s="1"/>
  <c r="N1875" i="16" s="1"/>
  <c r="O1875" i="16" s="1"/>
  <c r="P1875" i="16" s="1"/>
  <c r="K925" i="16"/>
  <c r="L925" i="16" s="1"/>
  <c r="N925" i="16" s="1"/>
  <c r="O925" i="16" s="1"/>
  <c r="P925" i="16" s="1"/>
  <c r="K1288" i="16"/>
  <c r="L1288" i="16" s="1"/>
  <c r="N1288" i="16" s="1"/>
  <c r="O1288" i="16" s="1"/>
  <c r="P1288" i="16" s="1"/>
  <c r="K1564" i="16"/>
  <c r="L1564" i="16" s="1"/>
  <c r="N1564" i="16" s="1"/>
  <c r="O1564" i="16" s="1"/>
  <c r="P1564" i="16" s="1"/>
  <c r="K568" i="16"/>
  <c r="L568" i="16" s="1"/>
  <c r="N568" i="16" s="1"/>
  <c r="O568" i="16" s="1"/>
  <c r="P568" i="16" s="1"/>
  <c r="K1059" i="16"/>
  <c r="L1059" i="16" s="1"/>
  <c r="N1059" i="16" s="1"/>
  <c r="O1059" i="16" s="1"/>
  <c r="P1059" i="16" s="1"/>
  <c r="K1146" i="16"/>
  <c r="L1146" i="16" s="1"/>
  <c r="N1146" i="16" s="1"/>
  <c r="O1146" i="16" s="1"/>
  <c r="P1146" i="16" s="1"/>
  <c r="K1078" i="16"/>
  <c r="L1078" i="16" s="1"/>
  <c r="N1078" i="16" s="1"/>
  <c r="O1078" i="16" s="1"/>
  <c r="P1078" i="16" s="1"/>
  <c r="K1202" i="16"/>
  <c r="L1202" i="16" s="1"/>
  <c r="N1202" i="16" s="1"/>
  <c r="O1202" i="16" s="1"/>
  <c r="P1202" i="16" s="1"/>
  <c r="K1508" i="16"/>
  <c r="L1508" i="16" s="1"/>
  <c r="N1508" i="16" s="1"/>
  <c r="O1508" i="16" s="1"/>
  <c r="P1508" i="16" s="1"/>
  <c r="K1520" i="16"/>
  <c r="L1520" i="16" s="1"/>
  <c r="N1520" i="16" s="1"/>
  <c r="O1520" i="16" s="1"/>
  <c r="P1520" i="16" s="1"/>
  <c r="K648" i="16"/>
  <c r="L648" i="16" s="1"/>
  <c r="N648" i="16" s="1"/>
  <c r="O648" i="16" s="1"/>
  <c r="P648" i="16" s="1"/>
  <c r="K647" i="16"/>
  <c r="L647" i="16" s="1"/>
  <c r="N647" i="16" s="1"/>
  <c r="O647" i="16" s="1"/>
  <c r="P647" i="16" s="1"/>
  <c r="K1734" i="16"/>
  <c r="L1734" i="16" s="1"/>
  <c r="N1734" i="16" s="1"/>
  <c r="O1734" i="16" s="1"/>
  <c r="P1734" i="16" s="1"/>
  <c r="K211" i="16"/>
  <c r="L211" i="16" s="1"/>
  <c r="N211" i="16" s="1"/>
  <c r="O211" i="16" s="1"/>
  <c r="P211" i="16" s="1"/>
  <c r="K659" i="16"/>
  <c r="L659" i="16" s="1"/>
  <c r="N659" i="16" s="1"/>
  <c r="O659" i="16" s="1"/>
  <c r="P659" i="16" s="1"/>
  <c r="K1232" i="16"/>
  <c r="L1232" i="16" s="1"/>
  <c r="N1232" i="16" s="1"/>
  <c r="O1232" i="16" s="1"/>
  <c r="P1232" i="16" s="1"/>
  <c r="K1237" i="16"/>
  <c r="L1237" i="16" s="1"/>
  <c r="N1237" i="16" s="1"/>
  <c r="O1237" i="16" s="1"/>
  <c r="P1237" i="16" s="1"/>
  <c r="K1236" i="16"/>
  <c r="L1236" i="16" s="1"/>
  <c r="N1236" i="16" s="1"/>
  <c r="O1236" i="16" s="1"/>
  <c r="P1236" i="16" s="1"/>
  <c r="K897" i="16"/>
  <c r="L897" i="16" s="1"/>
  <c r="N897" i="16" s="1"/>
  <c r="O897" i="16" s="1"/>
  <c r="P897" i="16" s="1"/>
  <c r="K226" i="16"/>
  <c r="L226" i="16" s="1"/>
  <c r="N226" i="16" s="1"/>
  <c r="O226" i="16" s="1"/>
  <c r="P226" i="16" s="1"/>
  <c r="K764" i="16"/>
  <c r="L764" i="16" s="1"/>
  <c r="N764" i="16" s="1"/>
  <c r="O764" i="16" s="1"/>
  <c r="P764" i="16" s="1"/>
  <c r="K102" i="16"/>
  <c r="L102" i="16" s="1"/>
  <c r="N102" i="16" s="1"/>
  <c r="O102" i="16" s="1"/>
  <c r="P102" i="16" s="1"/>
  <c r="K916" i="16"/>
  <c r="L916" i="16" s="1"/>
  <c r="N916" i="16" s="1"/>
  <c r="O916" i="16" s="1"/>
  <c r="P916" i="16" s="1"/>
  <c r="K74" i="16"/>
  <c r="L74" i="16" s="1"/>
  <c r="N74" i="16" s="1"/>
  <c r="O74" i="16" s="1"/>
  <c r="P74" i="16" s="1"/>
  <c r="K269" i="16"/>
  <c r="L269" i="16" s="1"/>
  <c r="N269" i="16" s="1"/>
  <c r="O269" i="16" s="1"/>
  <c r="P269" i="16" s="1"/>
  <c r="K571" i="16"/>
  <c r="L571" i="16" s="1"/>
  <c r="N571" i="16" s="1"/>
  <c r="O571" i="16" s="1"/>
  <c r="P571" i="16" s="1"/>
  <c r="K1301" i="16"/>
  <c r="L1301" i="16" s="1"/>
  <c r="N1301" i="16" s="1"/>
  <c r="O1301" i="16" s="1"/>
  <c r="P1301" i="16" s="1"/>
  <c r="K819" i="16"/>
  <c r="L819" i="16" s="1"/>
  <c r="N819" i="16" s="1"/>
  <c r="O819" i="16" s="1"/>
  <c r="P819" i="16" s="1"/>
  <c r="K1072" i="16"/>
  <c r="L1072" i="16" s="1"/>
  <c r="N1072" i="16" s="1"/>
  <c r="O1072" i="16" s="1"/>
  <c r="P1072" i="16" s="1"/>
  <c r="K1071" i="16"/>
  <c r="L1071" i="16" s="1"/>
  <c r="N1071" i="16" s="1"/>
  <c r="O1071" i="16" s="1"/>
  <c r="P1071" i="16" s="1"/>
  <c r="K1079" i="16"/>
  <c r="L1079" i="16" s="1"/>
  <c r="N1079" i="16" s="1"/>
  <c r="O1079" i="16" s="1"/>
  <c r="P1079" i="16" s="1"/>
  <c r="K469" i="16"/>
  <c r="L469" i="16" s="1"/>
  <c r="N469" i="16" s="1"/>
  <c r="O469" i="16" s="1"/>
  <c r="P469" i="16" s="1"/>
  <c r="K1212" i="16"/>
  <c r="L1212" i="16" s="1"/>
  <c r="N1212" i="16" s="1"/>
  <c r="O1212" i="16" s="1"/>
  <c r="P1212" i="16" s="1"/>
  <c r="K171" i="16"/>
  <c r="L171" i="16" s="1"/>
  <c r="N171" i="16" s="1"/>
  <c r="O171" i="16" s="1"/>
  <c r="P171" i="16" s="1"/>
  <c r="K680" i="16"/>
  <c r="L680" i="16" s="1"/>
  <c r="N680" i="16" s="1"/>
  <c r="O680" i="16" s="1"/>
  <c r="P680" i="16" s="1"/>
  <c r="K1767" i="16"/>
  <c r="L1767" i="16" s="1"/>
  <c r="N1767" i="16" s="1"/>
  <c r="O1767" i="16" s="1"/>
  <c r="P1767" i="16" s="1"/>
  <c r="K368" i="16"/>
  <c r="L368" i="16" s="1"/>
  <c r="N368" i="16" s="1"/>
  <c r="O368" i="16" s="1"/>
  <c r="P368" i="16" s="1"/>
  <c r="K1819" i="16"/>
  <c r="L1819" i="16" s="1"/>
  <c r="N1819" i="16" s="1"/>
  <c r="O1819" i="16" s="1"/>
  <c r="P1819" i="16" s="1"/>
  <c r="K1142" i="16"/>
  <c r="L1142" i="16" s="1"/>
  <c r="N1142" i="16" s="1"/>
  <c r="O1142" i="16" s="1"/>
  <c r="P1142" i="16" s="1"/>
  <c r="K804" i="16"/>
  <c r="L804" i="16" s="1"/>
  <c r="N804" i="16" s="1"/>
  <c r="O804" i="16" s="1"/>
  <c r="P804" i="16" s="1"/>
  <c r="K535" i="16"/>
  <c r="L535" i="16" s="1"/>
  <c r="N535" i="16" s="1"/>
  <c r="O535" i="16" s="1"/>
  <c r="P535" i="16" s="1"/>
  <c r="K259" i="16"/>
  <c r="L259" i="16" s="1"/>
  <c r="N259" i="16" s="1"/>
  <c r="O259" i="16" s="1"/>
  <c r="P259" i="16" s="1"/>
  <c r="K417" i="16"/>
  <c r="L417" i="16" s="1"/>
  <c r="N417" i="16" s="1"/>
  <c r="O417" i="16" s="1"/>
  <c r="P417" i="16" s="1"/>
  <c r="K1707" i="16"/>
  <c r="L1707" i="16" s="1"/>
  <c r="N1707" i="16" s="1"/>
  <c r="O1707" i="16" s="1"/>
  <c r="P1707" i="16" s="1"/>
  <c r="K1477" i="16"/>
  <c r="L1477" i="16" s="1"/>
  <c r="N1477" i="16" s="1"/>
  <c r="O1477" i="16" s="1"/>
  <c r="P1477" i="16" s="1"/>
  <c r="K945" i="16"/>
  <c r="L945" i="16" s="1"/>
  <c r="N945" i="16" s="1"/>
  <c r="O945" i="16" s="1"/>
  <c r="P945" i="16" s="1"/>
  <c r="K1007" i="16"/>
  <c r="L1007" i="16" s="1"/>
  <c r="N1007" i="16" s="1"/>
  <c r="O1007" i="16" s="1"/>
  <c r="P1007" i="16" s="1"/>
  <c r="K1722" i="16"/>
  <c r="L1722" i="16" s="1"/>
  <c r="N1722" i="16" s="1"/>
  <c r="O1722" i="16" s="1"/>
  <c r="P1722" i="16" s="1"/>
  <c r="K1378" i="16"/>
  <c r="L1378" i="16" s="1"/>
  <c r="N1378" i="16" s="1"/>
  <c r="O1378" i="16" s="1"/>
  <c r="P1378" i="16" s="1"/>
  <c r="K1732" i="16"/>
  <c r="L1732" i="16" s="1"/>
  <c r="N1732" i="16" s="1"/>
  <c r="O1732" i="16" s="1"/>
  <c r="P1732" i="16" s="1"/>
  <c r="K1619" i="16"/>
  <c r="L1619" i="16" s="1"/>
  <c r="N1619" i="16" s="1"/>
  <c r="O1619" i="16" s="1"/>
  <c r="P1619" i="16" s="1"/>
  <c r="K53" i="16"/>
  <c r="L53" i="16" s="1"/>
  <c r="N53" i="16" s="1"/>
  <c r="O53" i="16" s="1"/>
  <c r="P53" i="16" s="1"/>
  <c r="K1000" i="16"/>
  <c r="L1000" i="16" s="1"/>
  <c r="N1000" i="16" s="1"/>
  <c r="O1000" i="16" s="1"/>
  <c r="P1000" i="16" s="1"/>
  <c r="K1011" i="16"/>
  <c r="L1011" i="16" s="1"/>
  <c r="N1011" i="16" s="1"/>
  <c r="O1011" i="16" s="1"/>
  <c r="P1011" i="16" s="1"/>
  <c r="K858" i="16"/>
  <c r="L858" i="16" s="1"/>
  <c r="N858" i="16" s="1"/>
  <c r="O858" i="16" s="1"/>
  <c r="P858" i="16" s="1"/>
  <c r="K338" i="16"/>
  <c r="L338" i="16" s="1"/>
  <c r="N338" i="16" s="1"/>
  <c r="O338" i="16" s="1"/>
  <c r="P338" i="16" s="1"/>
  <c r="K1443" i="16"/>
  <c r="L1443" i="16" s="1"/>
  <c r="N1443" i="16" s="1"/>
  <c r="O1443" i="16" s="1"/>
  <c r="P1443" i="16" s="1"/>
  <c r="K1135" i="16"/>
  <c r="L1135" i="16" s="1"/>
  <c r="N1135" i="16" s="1"/>
  <c r="O1135" i="16" s="1"/>
  <c r="P1135" i="16" s="1"/>
  <c r="K1800" i="16"/>
  <c r="L1800" i="16" s="1"/>
  <c r="N1800" i="16" s="1"/>
  <c r="O1800" i="16" s="1"/>
  <c r="P1800" i="16" s="1"/>
  <c r="K748" i="16"/>
  <c r="L748" i="16" s="1"/>
  <c r="N748" i="16" s="1"/>
  <c r="O748" i="16" s="1"/>
  <c r="P748" i="16" s="1"/>
  <c r="K898" i="16"/>
  <c r="L898" i="16" s="1"/>
  <c r="N898" i="16" s="1"/>
  <c r="O898" i="16" s="1"/>
  <c r="P898" i="16" s="1"/>
  <c r="K1837" i="16"/>
  <c r="L1837" i="16" s="1"/>
  <c r="N1837" i="16" s="1"/>
  <c r="O1837" i="16" s="1"/>
  <c r="P1837" i="16" s="1"/>
  <c r="K1836" i="16"/>
  <c r="L1836" i="16" s="1"/>
  <c r="N1836" i="16" s="1"/>
  <c r="O1836" i="16" s="1"/>
  <c r="P1836" i="16" s="1"/>
  <c r="K106" i="16"/>
  <c r="L106" i="16" s="1"/>
  <c r="N106" i="16" s="1"/>
  <c r="O106" i="16" s="1"/>
  <c r="P106" i="16" s="1"/>
  <c r="K107" i="16"/>
  <c r="L107" i="16" s="1"/>
  <c r="N107" i="16" s="1"/>
  <c r="O107" i="16" s="1"/>
  <c r="P107" i="16" s="1"/>
  <c r="K1920" i="16"/>
  <c r="L1920" i="16" s="1"/>
  <c r="N1920" i="16" s="1"/>
  <c r="O1920" i="16" s="1"/>
  <c r="P1920" i="16" s="1"/>
  <c r="K799" i="16"/>
  <c r="L799" i="16" s="1"/>
  <c r="N799" i="16" s="1"/>
  <c r="O799" i="16" s="1"/>
  <c r="P799" i="16" s="1"/>
  <c r="K538" i="16"/>
  <c r="L538" i="16" s="1"/>
  <c r="N538" i="16" s="1"/>
  <c r="O538" i="16" s="1"/>
  <c r="P538" i="16" s="1"/>
  <c r="K311" i="16"/>
  <c r="L311" i="16" s="1"/>
  <c r="N311" i="16" s="1"/>
  <c r="O311" i="16" s="1"/>
  <c r="P311" i="16" s="1"/>
  <c r="K310" i="16"/>
  <c r="L310" i="16" s="1"/>
  <c r="N310" i="16" s="1"/>
  <c r="O310" i="16" s="1"/>
  <c r="P310" i="16" s="1"/>
  <c r="K17" i="16"/>
  <c r="L17" i="16" s="1"/>
  <c r="N17" i="16" s="1"/>
  <c r="O17" i="16" s="1"/>
  <c r="P17" i="16" s="1"/>
  <c r="K327" i="16"/>
  <c r="L327" i="16" s="1"/>
  <c r="N327" i="16" s="1"/>
  <c r="O327" i="16" s="1"/>
  <c r="P327" i="16" s="1"/>
  <c r="K855" i="16"/>
  <c r="L855" i="16" s="1"/>
  <c r="N855" i="16" s="1"/>
  <c r="O855" i="16" s="1"/>
  <c r="P855" i="16" s="1"/>
  <c r="K1239" i="16"/>
  <c r="L1239" i="16" s="1"/>
  <c r="N1239" i="16" s="1"/>
  <c r="O1239" i="16" s="1"/>
  <c r="P1239" i="16" s="1"/>
  <c r="K1015" i="16"/>
  <c r="L1015" i="16" s="1"/>
  <c r="N1015" i="16" s="1"/>
  <c r="O1015" i="16" s="1"/>
  <c r="P1015" i="16" s="1"/>
  <c r="K882" i="16"/>
  <c r="L882" i="16" s="1"/>
  <c r="N882" i="16" s="1"/>
  <c r="O882" i="16" s="1"/>
  <c r="P882" i="16" s="1"/>
  <c r="K214" i="16"/>
  <c r="L214" i="16" s="1"/>
  <c r="N214" i="16" s="1"/>
  <c r="O214" i="16" s="1"/>
  <c r="P214" i="16" s="1"/>
  <c r="K83" i="16"/>
  <c r="L83" i="16" s="1"/>
  <c r="N83" i="16" s="1"/>
  <c r="O83" i="16" s="1"/>
  <c r="P83" i="16" s="1"/>
  <c r="K744" i="16"/>
  <c r="L744" i="16" s="1"/>
  <c r="N744" i="16" s="1"/>
  <c r="O744" i="16" s="1"/>
  <c r="P744" i="16" s="1"/>
  <c r="K908" i="16"/>
  <c r="L908" i="16" s="1"/>
  <c r="N908" i="16" s="1"/>
  <c r="O908" i="16" s="1"/>
  <c r="P908" i="16" s="1"/>
  <c r="K360" i="16"/>
  <c r="L360" i="16" s="1"/>
  <c r="N360" i="16" s="1"/>
  <c r="O360" i="16" s="1"/>
  <c r="P360" i="16" s="1"/>
  <c r="K224" i="16"/>
  <c r="L224" i="16" s="1"/>
  <c r="N224" i="16" s="1"/>
  <c r="O224" i="16" s="1"/>
  <c r="P224" i="16" s="1"/>
  <c r="K769" i="16"/>
  <c r="L769" i="16" s="1"/>
  <c r="N769" i="16" s="1"/>
  <c r="O769" i="16" s="1"/>
  <c r="P769" i="16" s="1"/>
  <c r="K760" i="16"/>
  <c r="L760" i="16" s="1"/>
  <c r="N760" i="16" s="1"/>
  <c r="O760" i="16" s="1"/>
  <c r="P760" i="16" s="1"/>
  <c r="K1673" i="16"/>
  <c r="L1673" i="16" s="1"/>
  <c r="N1673" i="16" s="1"/>
  <c r="O1673" i="16" s="1"/>
  <c r="P1673" i="16" s="1"/>
  <c r="K1676" i="16"/>
  <c r="L1676" i="16" s="1"/>
  <c r="N1676" i="16" s="1"/>
  <c r="O1676" i="16" s="1"/>
  <c r="P1676" i="16" s="1"/>
  <c r="K441" i="16"/>
  <c r="L441" i="16" s="1"/>
  <c r="N441" i="16" s="1"/>
  <c r="O441" i="16" s="1"/>
  <c r="P441" i="16" s="1"/>
  <c r="K1331" i="16"/>
  <c r="L1331" i="16" s="1"/>
  <c r="N1331" i="16" s="1"/>
  <c r="O1331" i="16" s="1"/>
  <c r="P1331" i="16" s="1"/>
  <c r="K1464" i="16"/>
  <c r="L1464" i="16" s="1"/>
  <c r="N1464" i="16" s="1"/>
  <c r="O1464" i="16" s="1"/>
  <c r="P1464" i="16" s="1"/>
  <c r="K1392" i="16"/>
  <c r="L1392" i="16" s="1"/>
  <c r="N1392" i="16" s="1"/>
  <c r="O1392" i="16" s="1"/>
  <c r="P1392" i="16" s="1"/>
  <c r="K646" i="16"/>
  <c r="L646" i="16" s="1"/>
  <c r="N646" i="16" s="1"/>
  <c r="O646" i="16" s="1"/>
  <c r="P646" i="16" s="1"/>
  <c r="K704" i="16"/>
  <c r="L704" i="16" s="1"/>
  <c r="N704" i="16" s="1"/>
  <c r="O704" i="16" s="1"/>
  <c r="P704" i="16" s="1"/>
  <c r="K1209" i="16"/>
  <c r="L1209" i="16" s="1"/>
  <c r="N1209" i="16" s="1"/>
  <c r="O1209" i="16" s="1"/>
  <c r="P1209" i="16" s="1"/>
  <c r="K1012" i="16"/>
  <c r="L1012" i="16" s="1"/>
  <c r="N1012" i="16" s="1"/>
  <c r="O1012" i="16" s="1"/>
  <c r="P1012" i="16" s="1"/>
  <c r="K1262" i="16"/>
  <c r="L1262" i="16" s="1"/>
  <c r="N1262" i="16" s="1"/>
  <c r="O1262" i="16" s="1"/>
  <c r="P1262" i="16" s="1"/>
  <c r="K213" i="16"/>
  <c r="L213" i="16" s="1"/>
  <c r="N213" i="16" s="1"/>
  <c r="O213" i="16" s="1"/>
  <c r="P213" i="16" s="1"/>
  <c r="K1964" i="16"/>
  <c r="L1964" i="16" s="1"/>
  <c r="N1964" i="16" s="1"/>
  <c r="O1964" i="16" s="1"/>
  <c r="P1964" i="16" s="1"/>
  <c r="K868" i="16"/>
  <c r="L868" i="16" s="1"/>
  <c r="N868" i="16" s="1"/>
  <c r="O868" i="16" s="1"/>
  <c r="P868" i="16" s="1"/>
  <c r="K1474" i="16"/>
  <c r="L1474" i="16" s="1"/>
  <c r="N1474" i="16" s="1"/>
  <c r="O1474" i="16" s="1"/>
  <c r="P1474" i="16" s="1"/>
  <c r="K253" i="16"/>
  <c r="L253" i="16" s="1"/>
  <c r="N253" i="16" s="1"/>
  <c r="O253" i="16" s="1"/>
  <c r="P253" i="16" s="1"/>
  <c r="K1768" i="16"/>
  <c r="L1768" i="16" s="1"/>
  <c r="N1768" i="16" s="1"/>
  <c r="O1768" i="16" s="1"/>
  <c r="P1768" i="16" s="1"/>
  <c r="K560" i="16"/>
  <c r="L560" i="16" s="1"/>
  <c r="N560" i="16" s="1"/>
  <c r="O560" i="16" s="1"/>
  <c r="P560" i="16" s="1"/>
  <c r="K1061" i="16"/>
  <c r="L1061" i="16" s="1"/>
  <c r="N1061" i="16" s="1"/>
  <c r="O1061" i="16" s="1"/>
  <c r="P1061" i="16" s="1"/>
  <c r="K1929" i="16"/>
  <c r="L1929" i="16" s="1"/>
  <c r="N1929" i="16" s="1"/>
  <c r="O1929" i="16" s="1"/>
  <c r="P1929" i="16" s="1"/>
  <c r="K158" i="16"/>
  <c r="L158" i="16" s="1"/>
  <c r="N158" i="16" s="1"/>
  <c r="O158" i="16" s="1"/>
  <c r="P158" i="16" s="1"/>
  <c r="K1944" i="16"/>
  <c r="L1944" i="16" s="1"/>
  <c r="N1944" i="16" s="1"/>
  <c r="O1944" i="16" s="1"/>
  <c r="P1944" i="16" s="1"/>
  <c r="K42" i="16"/>
  <c r="L42" i="16" s="1"/>
  <c r="N42" i="16" s="1"/>
  <c r="O42" i="16" s="1"/>
  <c r="P42" i="16" s="1"/>
  <c r="K41" i="16"/>
  <c r="L41" i="16" s="1"/>
  <c r="N41" i="16" s="1"/>
  <c r="O41" i="16" s="1"/>
  <c r="P41" i="16" s="1"/>
  <c r="K1093" i="16"/>
  <c r="L1093" i="16" s="1"/>
  <c r="N1093" i="16" s="1"/>
  <c r="O1093" i="16" s="1"/>
  <c r="P1093" i="16" s="1"/>
  <c r="K27" i="16"/>
  <c r="L27" i="16" s="1"/>
  <c r="N27" i="16" s="1"/>
  <c r="O27" i="16" s="1"/>
  <c r="P27" i="16" s="1"/>
  <c r="K692" i="16"/>
  <c r="L692" i="16" s="1"/>
  <c r="N692" i="16" s="1"/>
  <c r="O692" i="16" s="1"/>
  <c r="P692" i="16" s="1"/>
  <c r="K686" i="16"/>
  <c r="L686" i="16" s="1"/>
  <c r="N686" i="16" s="1"/>
  <c r="O686" i="16" s="1"/>
  <c r="P686" i="16" s="1"/>
  <c r="K658" i="16"/>
  <c r="L658" i="16" s="1"/>
  <c r="N658" i="16" s="1"/>
  <c r="O658" i="16" s="1"/>
  <c r="P658" i="16" s="1"/>
  <c r="K1412" i="16"/>
  <c r="L1412" i="16" s="1"/>
  <c r="N1412" i="16" s="1"/>
  <c r="O1412" i="16" s="1"/>
  <c r="P1412" i="16" s="1"/>
  <c r="K696" i="16"/>
  <c r="L696" i="16" s="1"/>
  <c r="N696" i="16" s="1"/>
  <c r="O696" i="16" s="1"/>
  <c r="P696" i="16" s="1"/>
  <c r="K735" i="16"/>
  <c r="L735" i="16" s="1"/>
  <c r="N735" i="16" s="1"/>
  <c r="O735" i="16" s="1"/>
  <c r="P735" i="16" s="1"/>
  <c r="K207" i="16"/>
  <c r="L207" i="16" s="1"/>
  <c r="N207" i="16" s="1"/>
  <c r="O207" i="16" s="1"/>
  <c r="P207" i="16" s="1"/>
  <c r="K511" i="16"/>
  <c r="L511" i="16" s="1"/>
  <c r="N511" i="16" s="1"/>
  <c r="O511" i="16" s="1"/>
  <c r="P511" i="16" s="1"/>
  <c r="K518" i="16"/>
  <c r="L518" i="16" s="1"/>
  <c r="N518" i="16" s="1"/>
  <c r="O518" i="16" s="1"/>
  <c r="P518" i="16" s="1"/>
  <c r="K1546" i="16"/>
  <c r="L1546" i="16" s="1"/>
  <c r="N1546" i="16" s="1"/>
  <c r="O1546" i="16" s="1"/>
  <c r="P1546" i="16" s="1"/>
  <c r="K1111" i="16"/>
  <c r="L1111" i="16" s="1"/>
  <c r="N1111" i="16" s="1"/>
  <c r="O1111" i="16" s="1"/>
  <c r="P1111" i="16" s="1"/>
  <c r="K509" i="16"/>
  <c r="L509" i="16" s="1"/>
  <c r="N509" i="16" s="1"/>
  <c r="O509" i="16" s="1"/>
  <c r="P509" i="16" s="1"/>
  <c r="K1129" i="16"/>
  <c r="L1129" i="16" s="1"/>
  <c r="N1129" i="16" s="1"/>
  <c r="O1129" i="16" s="1"/>
  <c r="P1129" i="16" s="1"/>
  <c r="K405" i="16"/>
  <c r="L405" i="16" s="1"/>
  <c r="N405" i="16" s="1"/>
  <c r="O405" i="16" s="1"/>
  <c r="P405" i="16" s="1"/>
  <c r="K1058" i="16"/>
  <c r="L1058" i="16" s="1"/>
  <c r="N1058" i="16" s="1"/>
  <c r="O1058" i="16" s="1"/>
  <c r="P1058" i="16" s="1"/>
  <c r="K114" i="16"/>
  <c r="L114" i="16" s="1"/>
  <c r="N114" i="16" s="1"/>
  <c r="O114" i="16" s="1"/>
  <c r="P114" i="16" s="1"/>
  <c r="K561" i="16"/>
  <c r="L561" i="16" s="1"/>
  <c r="N561" i="16" s="1"/>
  <c r="O561" i="16" s="1"/>
  <c r="P561" i="16" s="1"/>
  <c r="K1690" i="16"/>
  <c r="L1690" i="16" s="1"/>
  <c r="N1690" i="16" s="1"/>
  <c r="O1690" i="16" s="1"/>
  <c r="P1690" i="16" s="1"/>
  <c r="K445" i="16"/>
  <c r="L445" i="16" s="1"/>
  <c r="N445" i="16" s="1"/>
  <c r="O445" i="16" s="1"/>
  <c r="P445" i="16" s="1"/>
  <c r="K1178" i="16"/>
  <c r="L1178" i="16" s="1"/>
  <c r="N1178" i="16" s="1"/>
  <c r="O1178" i="16" s="1"/>
  <c r="P1178" i="16" s="1"/>
  <c r="K1183" i="16"/>
  <c r="L1183" i="16" s="1"/>
  <c r="N1183" i="16" s="1"/>
  <c r="O1183" i="16" s="1"/>
  <c r="P1183" i="16" s="1"/>
  <c r="K1704" i="16"/>
  <c r="L1704" i="16" s="1"/>
  <c r="N1704" i="16" s="1"/>
  <c r="O1704" i="16" s="1"/>
  <c r="P1704" i="16" s="1"/>
  <c r="K622" i="16"/>
  <c r="L622" i="16" s="1"/>
  <c r="N622" i="16" s="1"/>
  <c r="O622" i="16" s="1"/>
  <c r="P622" i="16" s="1"/>
  <c r="K157" i="16"/>
  <c r="L157" i="16" s="1"/>
  <c r="N157" i="16" s="1"/>
  <c r="O157" i="16" s="1"/>
  <c r="P157" i="16" s="1"/>
  <c r="K34" i="16"/>
  <c r="L34" i="16" s="1"/>
  <c r="N34" i="16" s="1"/>
  <c r="O34" i="16" s="1"/>
  <c r="P34" i="16" s="1"/>
  <c r="K833" i="16"/>
  <c r="L833" i="16" s="1"/>
  <c r="N833" i="16" s="1"/>
  <c r="O833" i="16" s="1"/>
  <c r="P833" i="16" s="1"/>
  <c r="K79" i="16"/>
  <c r="L79" i="16" s="1"/>
  <c r="N79" i="16" s="1"/>
  <c r="O79" i="16" s="1"/>
  <c r="P79" i="16" s="1"/>
  <c r="K1824" i="16"/>
  <c r="L1824" i="16" s="1"/>
  <c r="N1824" i="16" s="1"/>
  <c r="O1824" i="16" s="1"/>
  <c r="P1824" i="16" s="1"/>
  <c r="K716" i="16"/>
  <c r="L716" i="16" s="1"/>
  <c r="N716" i="16" s="1"/>
  <c r="O716" i="16" s="1"/>
  <c r="P716" i="16" s="1"/>
  <c r="K752" i="16"/>
  <c r="L752" i="16" s="1"/>
  <c r="N752" i="16" s="1"/>
  <c r="O752" i="16" s="1"/>
  <c r="P752" i="16" s="1"/>
  <c r="K1334" i="16"/>
  <c r="L1334" i="16" s="1"/>
  <c r="N1334" i="16" s="1"/>
  <c r="O1334" i="16" s="1"/>
  <c r="P1334" i="16" s="1"/>
  <c r="K796" i="16"/>
  <c r="L796" i="16" s="1"/>
  <c r="N796" i="16" s="1"/>
  <c r="O796" i="16" s="1"/>
  <c r="P796" i="16" s="1"/>
  <c r="K1310" i="16"/>
  <c r="L1310" i="16" s="1"/>
  <c r="N1310" i="16" s="1"/>
  <c r="O1310" i="16" s="1"/>
  <c r="P1310" i="16" s="1"/>
  <c r="K431" i="16"/>
  <c r="L431" i="16" s="1"/>
  <c r="N431" i="16" s="1"/>
  <c r="O431" i="16" s="1"/>
  <c r="P431" i="16" s="1"/>
  <c r="K287" i="16"/>
  <c r="L287" i="16" s="1"/>
  <c r="N287" i="16" s="1"/>
  <c r="O287" i="16" s="1"/>
  <c r="P287" i="16" s="1"/>
  <c r="K152" i="16"/>
  <c r="L152" i="16" s="1"/>
  <c r="N152" i="16" s="1"/>
  <c r="O152" i="16" s="1"/>
  <c r="P152" i="16" s="1"/>
  <c r="K453" i="16"/>
  <c r="L453" i="16" s="1"/>
  <c r="N453" i="16" s="1"/>
  <c r="O453" i="16" s="1"/>
  <c r="P453" i="16" s="1"/>
  <c r="K840" i="16"/>
  <c r="L840" i="16" s="1"/>
  <c r="N840" i="16" s="1"/>
  <c r="O840" i="16" s="1"/>
  <c r="P840" i="16" s="1"/>
  <c r="K480" i="16"/>
  <c r="L480" i="16" s="1"/>
  <c r="N480" i="16" s="1"/>
  <c r="O480" i="16" s="1"/>
  <c r="P480" i="16" s="1"/>
  <c r="K161" i="16"/>
  <c r="L161" i="16" s="1"/>
  <c r="N161" i="16" s="1"/>
  <c r="O161" i="16" s="1"/>
  <c r="P161" i="16" s="1"/>
  <c r="K44" i="16"/>
  <c r="L44" i="16" s="1"/>
  <c r="N44" i="16" s="1"/>
  <c r="O44" i="16" s="1"/>
  <c r="P44" i="16" s="1"/>
  <c r="K179" i="16"/>
  <c r="L179" i="16" s="1"/>
  <c r="N179" i="16" s="1"/>
  <c r="O179" i="16" s="1"/>
  <c r="P179" i="16" s="1"/>
  <c r="K1099" i="16"/>
  <c r="L1099" i="16" s="1"/>
  <c r="N1099" i="16" s="1"/>
  <c r="O1099" i="16" s="1"/>
  <c r="P1099" i="16" s="1"/>
  <c r="K714" i="16"/>
  <c r="L714" i="16" s="1"/>
  <c r="N714" i="16" s="1"/>
  <c r="O714" i="16" s="1"/>
  <c r="P714" i="16" s="1"/>
  <c r="K342" i="16"/>
  <c r="L342" i="16" s="1"/>
  <c r="N342" i="16" s="1"/>
  <c r="O342" i="16" s="1"/>
  <c r="P342" i="16" s="1"/>
  <c r="K754" i="16"/>
  <c r="L754" i="16" s="1"/>
  <c r="N754" i="16" s="1"/>
  <c r="O754" i="16" s="1"/>
  <c r="P754" i="16" s="1"/>
  <c r="K73" i="16"/>
  <c r="L73" i="16" s="1"/>
  <c r="N73" i="16" s="1"/>
  <c r="O73" i="16" s="1"/>
  <c r="P73" i="16" s="1"/>
  <c r="K523" i="16"/>
  <c r="L523" i="16" s="1"/>
  <c r="N523" i="16" s="1"/>
  <c r="O523" i="16" s="1"/>
  <c r="P523" i="16" s="1"/>
  <c r="K888" i="16"/>
  <c r="L888" i="16" s="1"/>
  <c r="N888" i="16" s="1"/>
  <c r="O888" i="16" s="1"/>
  <c r="P888" i="16" s="1"/>
  <c r="K379" i="16"/>
  <c r="L379" i="16" s="1"/>
  <c r="N379" i="16" s="1"/>
  <c r="O379" i="16" s="1"/>
  <c r="P379" i="16" s="1"/>
  <c r="K1048" i="16"/>
  <c r="L1048" i="16" s="1"/>
  <c r="N1048" i="16" s="1"/>
  <c r="O1048" i="16" s="1"/>
  <c r="P1048" i="16" s="1"/>
  <c r="K1665" i="16"/>
  <c r="L1665" i="16" s="1"/>
  <c r="N1665" i="16" s="1"/>
  <c r="O1665" i="16" s="1"/>
  <c r="P1665" i="16" s="1"/>
  <c r="K1664" i="16"/>
  <c r="L1664" i="16" s="1"/>
  <c r="N1664" i="16" s="1"/>
  <c r="O1664" i="16" s="1"/>
  <c r="P1664" i="16" s="1"/>
  <c r="K370" i="16"/>
  <c r="L370" i="16" s="1"/>
  <c r="N370" i="16" s="1"/>
  <c r="O370" i="16" s="1"/>
  <c r="P370" i="16" s="1"/>
  <c r="K747" i="16"/>
  <c r="L747" i="16" s="1"/>
  <c r="N747" i="16" s="1"/>
  <c r="O747" i="16" s="1"/>
  <c r="P747" i="16" s="1"/>
  <c r="K1891" i="16"/>
  <c r="L1891" i="16" s="1"/>
  <c r="N1891" i="16" s="1"/>
  <c r="O1891" i="16" s="1"/>
  <c r="P1891" i="16" s="1"/>
  <c r="K1562" i="16"/>
  <c r="L1562" i="16" s="1"/>
  <c r="N1562" i="16" s="1"/>
  <c r="O1562" i="16" s="1"/>
  <c r="P1562" i="16" s="1"/>
  <c r="K939" i="16"/>
  <c r="L939" i="16" s="1"/>
  <c r="N939" i="16" s="1"/>
  <c r="O939" i="16" s="1"/>
  <c r="P939" i="16" s="1"/>
  <c r="K1829" i="16"/>
  <c r="L1829" i="16" s="1"/>
  <c r="N1829" i="16" s="1"/>
  <c r="O1829" i="16" s="1"/>
  <c r="P1829" i="16" s="1"/>
  <c r="K1502" i="16"/>
  <c r="L1502" i="16" s="1"/>
  <c r="N1502" i="16" s="1"/>
  <c r="O1502" i="16" s="1"/>
  <c r="P1502" i="16" s="1"/>
  <c r="K810" i="16"/>
  <c r="L810" i="16" s="1"/>
  <c r="N810" i="16" s="1"/>
  <c r="O810" i="16" s="1"/>
  <c r="P810" i="16" s="1"/>
  <c r="K1298" i="16"/>
  <c r="L1298" i="16" s="1"/>
  <c r="N1298" i="16" s="1"/>
  <c r="O1298" i="16" s="1"/>
  <c r="P1298" i="16" s="1"/>
  <c r="K1069" i="16"/>
  <c r="L1069" i="16" s="1"/>
  <c r="N1069" i="16" s="1"/>
  <c r="O1069" i="16" s="1"/>
  <c r="P1069" i="16" s="1"/>
  <c r="K596" i="16"/>
  <c r="L596" i="16" s="1"/>
  <c r="N596" i="16" s="1"/>
  <c r="O596" i="16" s="1"/>
  <c r="P596" i="16" s="1"/>
  <c r="K145" i="16"/>
  <c r="L145" i="16" s="1"/>
  <c r="N145" i="16" s="1"/>
  <c r="O145" i="16" s="1"/>
  <c r="P145" i="16" s="1"/>
  <c r="K35" i="16"/>
  <c r="L35" i="16" s="1"/>
  <c r="N35" i="16" s="1"/>
  <c r="O35" i="16" s="1"/>
  <c r="P35" i="16" s="1"/>
  <c r="K1430" i="16"/>
  <c r="L1430" i="16" s="1"/>
  <c r="N1430" i="16" s="1"/>
  <c r="O1430" i="16" s="1"/>
  <c r="P1430" i="16" s="1"/>
  <c r="K330" i="16"/>
  <c r="L330" i="16" s="1"/>
  <c r="N330" i="16" s="1"/>
  <c r="O330" i="16" s="1"/>
  <c r="P330" i="16" s="1"/>
  <c r="K348" i="16"/>
  <c r="L348" i="16" s="1"/>
  <c r="N348" i="16" s="1"/>
  <c r="O348" i="16" s="1"/>
  <c r="P348" i="16" s="1"/>
  <c r="K1953" i="16"/>
  <c r="L1953" i="16" s="1"/>
  <c r="N1953" i="16" s="1"/>
  <c r="O1953" i="16" s="1"/>
  <c r="P1953" i="16" s="1"/>
  <c r="K1827" i="16"/>
  <c r="L1827" i="16" s="1"/>
  <c r="N1827" i="16" s="1"/>
  <c r="O1827" i="16" s="1"/>
  <c r="P1827" i="16" s="1"/>
  <c r="K1043" i="16"/>
  <c r="L1043" i="16" s="1"/>
  <c r="N1043" i="16" s="1"/>
  <c r="O1043" i="16" s="1"/>
  <c r="P1043" i="16" s="1"/>
  <c r="K1042" i="16"/>
  <c r="L1042" i="16" s="1"/>
  <c r="N1042" i="16" s="1"/>
  <c r="O1042" i="16" s="1"/>
  <c r="P1042" i="16" s="1"/>
  <c r="K212" i="16"/>
  <c r="L212" i="16" s="1"/>
  <c r="N212" i="16" s="1"/>
  <c r="O212" i="16" s="1"/>
  <c r="P212" i="16" s="1"/>
  <c r="K1253" i="16"/>
  <c r="L1253" i="16" s="1"/>
  <c r="N1253" i="16" s="1"/>
  <c r="O1253" i="16" s="1"/>
  <c r="P1253" i="16" s="1"/>
  <c r="K1252" i="16"/>
  <c r="L1252" i="16" s="1"/>
  <c r="N1252" i="16" s="1"/>
  <c r="O1252" i="16" s="1"/>
  <c r="P1252" i="16" s="1"/>
  <c r="K1816" i="16"/>
  <c r="L1816" i="16" s="1"/>
  <c r="N1816" i="16" s="1"/>
  <c r="O1816" i="16" s="1"/>
  <c r="P1816" i="16" s="1"/>
  <c r="K1051" i="16"/>
  <c r="L1051" i="16" s="1"/>
  <c r="N1051" i="16" s="1"/>
  <c r="O1051" i="16" s="1"/>
  <c r="P1051" i="16" s="1"/>
  <c r="K1869" i="16"/>
  <c r="L1869" i="16" s="1"/>
  <c r="N1869" i="16" s="1"/>
  <c r="O1869" i="16" s="1"/>
  <c r="P1869" i="16" s="1"/>
  <c r="K608" i="16"/>
  <c r="L608" i="16" s="1"/>
  <c r="N608" i="16" s="1"/>
  <c r="O608" i="16" s="1"/>
  <c r="P608" i="16" s="1"/>
  <c r="K1918" i="16"/>
  <c r="L1918" i="16" s="1"/>
  <c r="N1918" i="16" s="1"/>
  <c r="O1918" i="16" s="1"/>
  <c r="P1918" i="16" s="1"/>
  <c r="K613" i="16"/>
  <c r="L613" i="16" s="1"/>
  <c r="N613" i="16" s="1"/>
  <c r="O613" i="16" s="1"/>
  <c r="P613" i="16" s="1"/>
  <c r="K443" i="16"/>
  <c r="L443" i="16" s="1"/>
  <c r="N443" i="16" s="1"/>
  <c r="O443" i="16" s="1"/>
  <c r="P443" i="16" s="1"/>
  <c r="K444" i="16"/>
  <c r="L444" i="16" s="1"/>
  <c r="N444" i="16" s="1"/>
  <c r="O444" i="16" s="1"/>
  <c r="P444" i="16" s="1"/>
  <c r="K947" i="16"/>
  <c r="L947" i="16" s="1"/>
  <c r="N947" i="16" s="1"/>
  <c r="O947" i="16" s="1"/>
  <c r="P947" i="16" s="1"/>
  <c r="K814" i="16"/>
  <c r="L814" i="16" s="1"/>
  <c r="N814" i="16" s="1"/>
  <c r="O814" i="16" s="1"/>
  <c r="P814" i="16" s="1"/>
  <c r="K1500" i="16"/>
  <c r="L1500" i="16" s="1"/>
  <c r="N1500" i="16" s="1"/>
  <c r="O1500" i="16" s="1"/>
  <c r="P1500" i="16" s="1"/>
  <c r="K1323" i="16"/>
  <c r="L1323" i="16" s="1"/>
  <c r="N1323" i="16" s="1"/>
  <c r="O1323" i="16" s="1"/>
  <c r="P1323" i="16" s="1"/>
  <c r="K448" i="16"/>
  <c r="L448" i="16" s="1"/>
  <c r="N448" i="16" s="1"/>
  <c r="O448" i="16" s="1"/>
  <c r="P448" i="16" s="1"/>
  <c r="K1213" i="16"/>
  <c r="L1213" i="16" s="1"/>
  <c r="N1213" i="16" s="1"/>
  <c r="O1213" i="16" s="1"/>
  <c r="P1213" i="16" s="1"/>
  <c r="K1743" i="16"/>
  <c r="L1743" i="16" s="1"/>
  <c r="N1743" i="16" s="1"/>
  <c r="O1743" i="16" s="1"/>
  <c r="P1743" i="16" s="1"/>
  <c r="K1416" i="16"/>
  <c r="L1416" i="16" s="1"/>
  <c r="N1416" i="16" s="1"/>
  <c r="O1416" i="16" s="1"/>
  <c r="P1416" i="16" s="1"/>
  <c r="K871" i="16"/>
  <c r="L871" i="16" s="1"/>
  <c r="N871" i="16" s="1"/>
  <c r="O871" i="16" s="1"/>
  <c r="P871" i="16" s="1"/>
  <c r="K650" i="16"/>
  <c r="L650" i="16" s="1"/>
  <c r="N650" i="16" s="1"/>
  <c r="O650" i="16" s="1"/>
  <c r="P650" i="16" s="1"/>
  <c r="K1795" i="16"/>
  <c r="L1795" i="16" s="1"/>
  <c r="N1795" i="16" s="1"/>
  <c r="O1795" i="16" s="1"/>
  <c r="P1795" i="16" s="1"/>
  <c r="K662" i="16"/>
  <c r="L662" i="16" s="1"/>
  <c r="N662" i="16" s="1"/>
  <c r="O662" i="16" s="1"/>
  <c r="P662" i="16" s="1"/>
  <c r="K745" i="16"/>
  <c r="L745" i="16" s="1"/>
  <c r="N745" i="16" s="1"/>
  <c r="O745" i="16" s="1"/>
  <c r="P745" i="16" s="1"/>
  <c r="K228" i="16"/>
  <c r="L228" i="16" s="1"/>
  <c r="N228" i="16" s="1"/>
  <c r="O228" i="16" s="1"/>
  <c r="P228" i="16" s="1"/>
  <c r="K905" i="16"/>
  <c r="L905" i="16" s="1"/>
  <c r="N905" i="16" s="1"/>
  <c r="O905" i="16" s="1"/>
  <c r="P905" i="16" s="1"/>
  <c r="K1668" i="16"/>
  <c r="L1668" i="16" s="1"/>
  <c r="N1668" i="16" s="1"/>
  <c r="O1668" i="16" s="1"/>
  <c r="P1668" i="16" s="1"/>
  <c r="K1247" i="16"/>
  <c r="L1247" i="16" s="1"/>
  <c r="N1247" i="16" s="1"/>
  <c r="O1247" i="16" s="1"/>
  <c r="P1247" i="16" s="1"/>
  <c r="K385" i="16"/>
  <c r="L385" i="16" s="1"/>
  <c r="N385" i="16" s="1"/>
  <c r="O385" i="16" s="1"/>
  <c r="P385" i="16" s="1"/>
  <c r="K1682" i="16"/>
  <c r="L1682" i="16" s="1"/>
  <c r="N1682" i="16" s="1"/>
  <c r="O1682" i="16" s="1"/>
  <c r="P1682" i="16" s="1"/>
  <c r="K1894" i="16"/>
  <c r="L1894" i="16" s="1"/>
  <c r="N1894" i="16" s="1"/>
  <c r="O1894" i="16" s="1"/>
  <c r="P1894" i="16" s="1"/>
  <c r="K143" i="16"/>
  <c r="L143" i="16" s="1"/>
  <c r="N143" i="16" s="1"/>
  <c r="O143" i="16" s="1"/>
  <c r="P143" i="16" s="1"/>
  <c r="K1899" i="16"/>
  <c r="L1899" i="16" s="1"/>
  <c r="N1899" i="16" s="1"/>
  <c r="O1899" i="16" s="1"/>
  <c r="P1899" i="16" s="1"/>
  <c r="K1925" i="16"/>
  <c r="L1925" i="16" s="1"/>
  <c r="N1925" i="16" s="1"/>
  <c r="O1925" i="16" s="1"/>
  <c r="P1925" i="16" s="1"/>
  <c r="K1609" i="16"/>
  <c r="L1609" i="16" s="1"/>
  <c r="N1609" i="16" s="1"/>
  <c r="O1609" i="16" s="1"/>
  <c r="P1609" i="16" s="1"/>
  <c r="K1610" i="16"/>
  <c r="L1610" i="16" s="1"/>
  <c r="N1610" i="16" s="1"/>
  <c r="O1610" i="16" s="1"/>
  <c r="P1610" i="16" s="1"/>
  <c r="K315" i="16"/>
  <c r="L315" i="16" s="1"/>
  <c r="N315" i="16" s="1"/>
  <c r="O315" i="16" s="1"/>
  <c r="P315" i="16" s="1"/>
  <c r="K334" i="16"/>
  <c r="L334" i="16" s="1"/>
  <c r="N334" i="16" s="1"/>
  <c r="O334" i="16" s="1"/>
  <c r="P334" i="16" s="1"/>
  <c r="K333" i="16"/>
  <c r="L333" i="16" s="1"/>
  <c r="N333" i="16" s="1"/>
  <c r="O333" i="16" s="1"/>
  <c r="P333" i="16" s="1"/>
  <c r="K638" i="16"/>
  <c r="L638" i="16" s="1"/>
  <c r="N638" i="16" s="1"/>
  <c r="O638" i="16" s="1"/>
  <c r="P638" i="16" s="1"/>
  <c r="K77" i="16"/>
  <c r="L77" i="16" s="1"/>
  <c r="N77" i="16" s="1"/>
  <c r="O77" i="16" s="1"/>
  <c r="P77" i="16" s="1"/>
  <c r="K499" i="16"/>
  <c r="L499" i="16" s="1"/>
  <c r="N499" i="16" s="1"/>
  <c r="O499" i="16" s="1"/>
  <c r="P499" i="16" s="1"/>
  <c r="K1249" i="16"/>
  <c r="L1249" i="16" s="1"/>
  <c r="N1249" i="16" s="1"/>
  <c r="O1249" i="16" s="1"/>
  <c r="P1249" i="16" s="1"/>
  <c r="K852" i="16"/>
  <c r="L852" i="16" s="1"/>
  <c r="N852" i="16" s="1"/>
  <c r="O852" i="16" s="1"/>
  <c r="P852" i="16" s="1"/>
  <c r="K1536" i="16"/>
  <c r="L1536" i="16" s="1"/>
  <c r="N1536" i="16" s="1"/>
  <c r="O1536" i="16" s="1"/>
  <c r="P1536" i="16" s="1"/>
  <c r="K1535" i="16"/>
  <c r="L1535" i="16" s="1"/>
  <c r="N1535" i="16" s="1"/>
  <c r="O1535" i="16" s="1"/>
  <c r="P1535" i="16" s="1"/>
  <c r="K496" i="16"/>
  <c r="L496" i="16" s="1"/>
  <c r="N496" i="16" s="1"/>
  <c r="O496" i="16" s="1"/>
  <c r="P496" i="16" s="1"/>
  <c r="K1455" i="16"/>
  <c r="L1455" i="16" s="1"/>
  <c r="N1455" i="16" s="1"/>
  <c r="O1455" i="16" s="1"/>
  <c r="P1455" i="16" s="1"/>
  <c r="K1961" i="16"/>
  <c r="L1961" i="16" s="1"/>
  <c r="N1961" i="16" s="1"/>
  <c r="O1961" i="16" s="1"/>
  <c r="P1961" i="16" s="1"/>
  <c r="K539" i="16"/>
  <c r="L539" i="16" s="1"/>
  <c r="N539" i="16" s="1"/>
  <c r="O539" i="16" s="1"/>
  <c r="P539" i="16" s="1"/>
  <c r="K61" i="16"/>
  <c r="L61" i="16" s="1"/>
  <c r="N61" i="16" s="1"/>
  <c r="O61" i="16" s="1"/>
  <c r="P61" i="16" s="1"/>
  <c r="K231" i="16"/>
  <c r="L231" i="16" s="1"/>
  <c r="N231" i="16" s="1"/>
  <c r="O231" i="16" s="1"/>
  <c r="P231" i="16" s="1"/>
  <c r="K1454" i="16"/>
  <c r="L1454" i="16" s="1"/>
  <c r="N1454" i="16" s="1"/>
  <c r="O1454" i="16" s="1"/>
  <c r="P1454" i="16" s="1"/>
  <c r="K1835" i="16"/>
  <c r="L1835" i="16" s="1"/>
  <c r="N1835" i="16" s="1"/>
  <c r="O1835" i="16" s="1"/>
  <c r="P1835" i="16" s="1"/>
  <c r="K65" i="16"/>
  <c r="L65" i="16" s="1"/>
  <c r="N65" i="16" s="1"/>
  <c r="O65" i="16" s="1"/>
  <c r="P65" i="16" s="1"/>
  <c r="K1972" i="16"/>
  <c r="L1972" i="16" s="1"/>
  <c r="N1972" i="16" s="1"/>
  <c r="O1972" i="16" s="1"/>
  <c r="P1972" i="16" s="1"/>
  <c r="K245" i="16"/>
  <c r="L245" i="16" s="1"/>
  <c r="N245" i="16" s="1"/>
  <c r="O245" i="16" s="1"/>
  <c r="P245" i="16" s="1"/>
  <c r="K110" i="16"/>
  <c r="L110" i="16" s="1"/>
  <c r="N110" i="16" s="1"/>
  <c r="O110" i="16" s="1"/>
  <c r="P110" i="16" s="1"/>
  <c r="K1683" i="16"/>
  <c r="L1683" i="16" s="1"/>
  <c r="N1683" i="16" s="1"/>
  <c r="O1683" i="16" s="1"/>
  <c r="P1683" i="16" s="1"/>
  <c r="K1853" i="16"/>
  <c r="L1853" i="16" s="1"/>
  <c r="N1853" i="16" s="1"/>
  <c r="O1853" i="16" s="1"/>
  <c r="P1853" i="16" s="1"/>
  <c r="K1494" i="16"/>
  <c r="L1494" i="16" s="1"/>
  <c r="N1494" i="16" s="1"/>
  <c r="O1494" i="16" s="1"/>
  <c r="P1494" i="16" s="1"/>
  <c r="K782" i="16"/>
  <c r="L782" i="16" s="1"/>
  <c r="N782" i="16" s="1"/>
  <c r="O782" i="16" s="1"/>
  <c r="P782" i="16" s="1"/>
  <c r="K1702" i="16"/>
  <c r="L1702" i="16" s="1"/>
  <c r="N1702" i="16" s="1"/>
  <c r="O1702" i="16" s="1"/>
  <c r="P1702" i="16" s="1"/>
  <c r="K1898" i="16"/>
  <c r="L1898" i="16" s="1"/>
  <c r="N1898" i="16" s="1"/>
  <c r="O1898" i="16" s="1"/>
  <c r="P1898" i="16" s="1"/>
  <c r="K1506" i="16"/>
  <c r="L1506" i="16" s="1"/>
  <c r="N1506" i="16" s="1"/>
  <c r="O1506" i="16" s="1"/>
  <c r="P1506" i="16" s="1"/>
  <c r="K1160" i="16"/>
  <c r="L1160" i="16" s="1"/>
  <c r="N1160" i="16" s="1"/>
  <c r="O1160" i="16" s="1"/>
  <c r="P1160" i="16" s="1"/>
  <c r="K1150" i="16"/>
  <c r="L1150" i="16" s="1"/>
  <c r="N1150" i="16" s="1"/>
  <c r="O1150" i="16" s="1"/>
  <c r="P1150" i="16" s="1"/>
  <c r="K999" i="16"/>
  <c r="L999" i="16" s="1"/>
  <c r="N999" i="16" s="1"/>
  <c r="O999" i="16" s="1"/>
  <c r="P999" i="16" s="1"/>
  <c r="K508" i="16"/>
  <c r="L508" i="16" s="1"/>
  <c r="N508" i="16" s="1"/>
  <c r="O508" i="16" s="1"/>
  <c r="P508" i="16" s="1"/>
  <c r="K1427" i="16"/>
  <c r="L1427" i="16" s="1"/>
  <c r="N1427" i="16" s="1"/>
  <c r="O1427" i="16" s="1"/>
  <c r="P1427" i="16" s="1"/>
  <c r="K698" i="16"/>
  <c r="L698" i="16" s="1"/>
  <c r="N698" i="16" s="1"/>
  <c r="O698" i="16" s="1"/>
  <c r="P698" i="16" s="1"/>
  <c r="K1759" i="16"/>
  <c r="L1759" i="16" s="1"/>
  <c r="N1759" i="16" s="1"/>
  <c r="O1759" i="16" s="1"/>
  <c r="P1759" i="16" s="1"/>
  <c r="K1817" i="16"/>
  <c r="L1817" i="16" s="1"/>
  <c r="N1817" i="16" s="1"/>
  <c r="O1817" i="16" s="1"/>
  <c r="P1817" i="16" s="1"/>
  <c r="K1005" i="16"/>
  <c r="L1005" i="16" s="1"/>
  <c r="N1005" i="16" s="1"/>
  <c r="O1005" i="16" s="1"/>
  <c r="P1005" i="16" s="1"/>
  <c r="K198" i="16"/>
  <c r="L198" i="16" s="1"/>
  <c r="N198" i="16" s="1"/>
  <c r="O198" i="16" s="1"/>
  <c r="P198" i="16" s="1"/>
  <c r="K719" i="16"/>
  <c r="L719" i="16" s="1"/>
  <c r="N719" i="16" s="1"/>
  <c r="O719" i="16" s="1"/>
  <c r="P719" i="16" s="1"/>
  <c r="K1832" i="16"/>
  <c r="L1832" i="16" s="1"/>
  <c r="N1832" i="16" s="1"/>
  <c r="O1832" i="16" s="1"/>
  <c r="P1832" i="16" s="1"/>
  <c r="K1878" i="16"/>
  <c r="L1878" i="16" s="1"/>
  <c r="N1878" i="16" s="1"/>
  <c r="O1878" i="16" s="1"/>
  <c r="P1878" i="16" s="1"/>
  <c r="K927" i="16"/>
  <c r="L927" i="16" s="1"/>
  <c r="N927" i="16" s="1"/>
  <c r="O927" i="16" s="1"/>
  <c r="P927" i="16" s="1"/>
  <c r="K576" i="16"/>
  <c r="L576" i="16" s="1"/>
  <c r="N576" i="16" s="1"/>
  <c r="O576" i="16" s="1"/>
  <c r="P576" i="16" s="1"/>
  <c r="K434" i="16"/>
  <c r="L434" i="16" s="1"/>
  <c r="N434" i="16" s="1"/>
  <c r="O434" i="16" s="1"/>
  <c r="P434" i="16" s="1"/>
  <c r="K1483" i="16"/>
  <c r="L1483" i="16" s="1"/>
  <c r="N1483" i="16" s="1"/>
  <c r="O1483" i="16" s="1"/>
  <c r="P1483" i="16" s="1"/>
  <c r="K1373" i="16"/>
  <c r="L1373" i="16" s="1"/>
  <c r="N1373" i="16" s="1"/>
  <c r="O1373" i="16" s="1"/>
  <c r="P1373" i="16" s="1"/>
  <c r="K1377" i="16"/>
  <c r="L1377" i="16" s="1"/>
  <c r="N1377" i="16" s="1"/>
  <c r="O1377" i="16" s="1"/>
  <c r="P1377" i="16" s="1"/>
  <c r="K995" i="16"/>
  <c r="L995" i="16" s="1"/>
  <c r="N995" i="16" s="1"/>
  <c r="O995" i="16" s="1"/>
  <c r="P995" i="16" s="1"/>
  <c r="K1770" i="16"/>
  <c r="L1770" i="16" s="1"/>
  <c r="N1770" i="16" s="1"/>
  <c r="O1770" i="16" s="1"/>
  <c r="P1770" i="16" s="1"/>
  <c r="K506" i="16"/>
  <c r="L506" i="16" s="1"/>
  <c r="N506" i="16" s="1"/>
  <c r="O506" i="16" s="1"/>
  <c r="P506" i="16" s="1"/>
  <c r="K184" i="16"/>
  <c r="L184" i="16" s="1"/>
  <c r="N184" i="16" s="1"/>
  <c r="O184" i="16" s="1"/>
  <c r="P184" i="16" s="1"/>
  <c r="K1122" i="16"/>
  <c r="L1122" i="16" s="1"/>
  <c r="N1122" i="16" s="1"/>
  <c r="O1122" i="16" s="1"/>
  <c r="P1122" i="16" s="1"/>
  <c r="K382" i="16"/>
  <c r="L382" i="16" s="1"/>
  <c r="N382" i="16" s="1"/>
  <c r="O382" i="16" s="1"/>
  <c r="P382" i="16" s="1"/>
  <c r="K1476" i="16"/>
  <c r="L1476" i="16" s="1"/>
  <c r="N1476" i="16" s="1"/>
  <c r="O1476" i="16" s="1"/>
  <c r="P1476" i="16" s="1"/>
  <c r="K1696" i="16"/>
  <c r="L1696" i="16" s="1"/>
  <c r="N1696" i="16" s="1"/>
  <c r="O1696" i="16" s="1"/>
  <c r="P1696" i="16" s="1"/>
  <c r="K1271" i="16"/>
  <c r="L1271" i="16" s="1"/>
  <c r="N1271" i="16" s="1"/>
  <c r="O1271" i="16" s="1"/>
  <c r="P1271" i="16" s="1"/>
  <c r="K446" i="16"/>
  <c r="L446" i="16" s="1"/>
  <c r="N446" i="16" s="1"/>
  <c r="O446" i="16" s="1"/>
  <c r="P446" i="16" s="1"/>
  <c r="K1287" i="16"/>
  <c r="L1287" i="16" s="1"/>
  <c r="N1287" i="16" s="1"/>
  <c r="O1287" i="16" s="1"/>
  <c r="P1287" i="16" s="1"/>
  <c r="K1155" i="16"/>
  <c r="L1155" i="16" s="1"/>
  <c r="N1155" i="16" s="1"/>
  <c r="O1155" i="16" s="1"/>
  <c r="P1155" i="16" s="1"/>
  <c r="K1399" i="16"/>
  <c r="L1399" i="16" s="1"/>
  <c r="N1399" i="16" s="1"/>
  <c r="O1399" i="16" s="1"/>
  <c r="P1399" i="16" s="1"/>
  <c r="K1083" i="16"/>
  <c r="L1083" i="16" s="1"/>
  <c r="N1083" i="16" s="1"/>
  <c r="O1083" i="16" s="1"/>
  <c r="P1083" i="16" s="1"/>
  <c r="K318" i="16"/>
  <c r="L318" i="16" s="1"/>
  <c r="N318" i="16" s="1"/>
  <c r="O318" i="16" s="1"/>
  <c r="P318" i="16" s="1"/>
  <c r="K634" i="16"/>
  <c r="L634" i="16" s="1"/>
  <c r="N634" i="16" s="1"/>
  <c r="O634" i="16" s="1"/>
  <c r="P634" i="16" s="1"/>
  <c r="K1082" i="16"/>
  <c r="L1082" i="16" s="1"/>
  <c r="N1082" i="16" s="1"/>
  <c r="O1082" i="16" s="1"/>
  <c r="P1082" i="16" s="1"/>
  <c r="K1227" i="16"/>
  <c r="L1227" i="16" s="1"/>
  <c r="N1227" i="16" s="1"/>
  <c r="O1227" i="16" s="1"/>
  <c r="P1227" i="16" s="1"/>
  <c r="K1401" i="16"/>
  <c r="L1401" i="16" s="1"/>
  <c r="N1401" i="16" s="1"/>
  <c r="O1401" i="16" s="1"/>
  <c r="P1401" i="16" s="1"/>
  <c r="K1246" i="16"/>
  <c r="L1246" i="16" s="1"/>
  <c r="N1246" i="16" s="1"/>
  <c r="O1246" i="16" s="1"/>
  <c r="P1246" i="16" s="1"/>
  <c r="K1004" i="16"/>
  <c r="L1004" i="16" s="1"/>
  <c r="N1004" i="16" s="1"/>
  <c r="O1004" i="16" s="1"/>
  <c r="P1004" i="16" s="1"/>
  <c r="K498" i="16"/>
  <c r="L498" i="16" s="1"/>
  <c r="N498" i="16" s="1"/>
  <c r="O498" i="16" s="1"/>
  <c r="P498" i="16" s="1"/>
  <c r="K668" i="16"/>
  <c r="L668" i="16" s="1"/>
  <c r="N668" i="16" s="1"/>
  <c r="O668" i="16" s="1"/>
  <c r="P668" i="16" s="1"/>
  <c r="K522" i="16"/>
  <c r="L522" i="16" s="1"/>
  <c r="N522" i="16" s="1"/>
  <c r="O522" i="16" s="1"/>
  <c r="P522" i="16" s="1"/>
  <c r="K1026" i="16"/>
  <c r="L1026" i="16" s="1"/>
  <c r="N1026" i="16" s="1"/>
  <c r="O1026" i="16" s="1"/>
  <c r="P1026" i="16" s="1"/>
  <c r="K1030" i="16"/>
  <c r="L1030" i="16" s="1"/>
  <c r="N1030" i="16" s="1"/>
  <c r="O1030" i="16" s="1"/>
  <c r="P1030" i="16" s="1"/>
  <c r="K887" i="16"/>
  <c r="L887" i="16" s="1"/>
  <c r="N887" i="16" s="1"/>
  <c r="O887" i="16" s="1"/>
  <c r="P887" i="16" s="1"/>
  <c r="K255" i="16"/>
  <c r="L255" i="16" s="1"/>
  <c r="N255" i="16" s="1"/>
  <c r="O255" i="16" s="1"/>
  <c r="P255" i="16" s="1"/>
  <c r="K1029" i="16"/>
  <c r="L1029" i="16" s="1"/>
  <c r="N1029" i="16" s="1"/>
  <c r="O1029" i="16" s="1"/>
  <c r="P1029" i="16" s="1"/>
  <c r="K1888" i="16"/>
  <c r="L1888" i="16" s="1"/>
  <c r="N1888" i="16" s="1"/>
  <c r="O1888" i="16" s="1"/>
  <c r="P1888" i="16" s="1"/>
  <c r="K1585" i="16"/>
  <c r="L1585" i="16" s="1"/>
  <c r="N1585" i="16" s="1"/>
  <c r="O1585" i="16" s="1"/>
  <c r="P1585" i="16" s="1"/>
  <c r="K413" i="16"/>
  <c r="L413" i="16" s="1"/>
  <c r="N413" i="16" s="1"/>
  <c r="O413" i="16" s="1"/>
  <c r="P413" i="16" s="1"/>
  <c r="K1684" i="16"/>
  <c r="L1684" i="16" s="1"/>
  <c r="N1684" i="16" s="1"/>
  <c r="O1684" i="16" s="1"/>
  <c r="P1684" i="16" s="1"/>
  <c r="K1299" i="16"/>
  <c r="L1299" i="16" s="1"/>
  <c r="N1299" i="16" s="1"/>
  <c r="O1299" i="16" s="1"/>
  <c r="P1299" i="16" s="1"/>
  <c r="K965" i="16"/>
  <c r="L965" i="16" s="1"/>
  <c r="N965" i="16" s="1"/>
  <c r="O965" i="16" s="1"/>
  <c r="P965" i="16" s="1"/>
  <c r="K588" i="16"/>
  <c r="L588" i="16" s="1"/>
  <c r="N588" i="16" s="1"/>
  <c r="O588" i="16" s="1"/>
  <c r="P588" i="16" s="1"/>
  <c r="K430" i="16"/>
  <c r="L430" i="16" s="1"/>
  <c r="N430" i="16" s="1"/>
  <c r="O430" i="16" s="1"/>
  <c r="P430" i="16" s="1"/>
  <c r="K455" i="16"/>
  <c r="L455" i="16" s="1"/>
  <c r="N455" i="16" s="1"/>
  <c r="O455" i="16" s="1"/>
  <c r="P455" i="16" s="1"/>
  <c r="K1614" i="16"/>
  <c r="L1614" i="16" s="1"/>
  <c r="N1614" i="16" s="1"/>
  <c r="O1614" i="16" s="1"/>
  <c r="P1614" i="16" s="1"/>
  <c r="K1390" i="16"/>
  <c r="L1390" i="16" s="1"/>
  <c r="N1390" i="16" s="1"/>
  <c r="O1390" i="16" s="1"/>
  <c r="P1390" i="16" s="1"/>
  <c r="K62" i="16"/>
  <c r="L62" i="16" s="1"/>
  <c r="N62" i="16" s="1"/>
  <c r="O62" i="16" s="1"/>
  <c r="P62" i="16" s="1"/>
  <c r="K1414" i="16"/>
  <c r="L1414" i="16" s="1"/>
  <c r="N1414" i="16" s="1"/>
  <c r="O1414" i="16" s="1"/>
  <c r="P1414" i="16" s="1"/>
  <c r="K507" i="16"/>
  <c r="L507" i="16" s="1"/>
  <c r="N507" i="16" s="1"/>
  <c r="O507" i="16" s="1"/>
  <c r="P507" i="16" s="1"/>
  <c r="K474" i="16"/>
  <c r="L474" i="16" s="1"/>
  <c r="N474" i="16" s="1"/>
  <c r="O474" i="16" s="1"/>
  <c r="P474" i="16" s="1"/>
  <c r="K533" i="16"/>
  <c r="L533" i="16" s="1"/>
  <c r="N533" i="16" s="1"/>
  <c r="O533" i="16" s="1"/>
  <c r="P533" i="16" s="1"/>
  <c r="K1489" i="16"/>
  <c r="L1489" i="16" s="1"/>
  <c r="N1489" i="16" s="1"/>
  <c r="O1489" i="16" s="1"/>
  <c r="P1489" i="16" s="1"/>
  <c r="K883" i="16"/>
  <c r="L883" i="16" s="1"/>
  <c r="N883" i="16" s="1"/>
  <c r="O883" i="16" s="1"/>
  <c r="P883" i="16" s="1"/>
  <c r="K394" i="16"/>
  <c r="L394" i="16" s="1"/>
  <c r="N394" i="16" s="1"/>
  <c r="O394" i="16" s="1"/>
  <c r="P394" i="16" s="1"/>
  <c r="K1885" i="16"/>
  <c r="L1885" i="16" s="1"/>
  <c r="N1885" i="16" s="1"/>
  <c r="O1885" i="16" s="1"/>
  <c r="P1885" i="16" s="1"/>
  <c r="K904" i="16"/>
  <c r="L904" i="16" s="1"/>
  <c r="N904" i="16" s="1"/>
  <c r="O904" i="16" s="1"/>
  <c r="P904" i="16" s="1"/>
  <c r="K1934" i="16"/>
  <c r="L1934" i="16" s="1"/>
  <c r="N1934" i="16" s="1"/>
  <c r="O1934" i="16" s="1"/>
  <c r="P1934" i="16" s="1"/>
  <c r="K442" i="16"/>
  <c r="L442" i="16" s="1"/>
  <c r="N442" i="16" s="1"/>
  <c r="O442" i="16" s="1"/>
  <c r="P442" i="16" s="1"/>
  <c r="K1501" i="16"/>
  <c r="L1501" i="16" s="1"/>
  <c r="N1501" i="16" s="1"/>
  <c r="O1501" i="16" s="1"/>
  <c r="P1501" i="16" s="1"/>
  <c r="K1096" i="16"/>
  <c r="L1096" i="16" s="1"/>
  <c r="N1096" i="16" s="1"/>
  <c r="O1096" i="16" s="1"/>
  <c r="P1096" i="16" s="1"/>
  <c r="K1994" i="16"/>
  <c r="L1994" i="16" s="1"/>
  <c r="N1994" i="16" s="1"/>
  <c r="O1994" i="16" s="1"/>
  <c r="P1994" i="16" s="1"/>
  <c r="K1919" i="16"/>
  <c r="L1919" i="16" s="1"/>
  <c r="N1919" i="16" s="1"/>
  <c r="O1919" i="16" s="1"/>
  <c r="P1919" i="16" s="1"/>
  <c r="K1017" i="16"/>
  <c r="L1017" i="16" s="1"/>
  <c r="N1017" i="16" s="1"/>
  <c r="O1017" i="16" s="1"/>
  <c r="P1017" i="16" s="1"/>
  <c r="K718" i="16"/>
  <c r="L718" i="16" s="1"/>
  <c r="N718" i="16" s="1"/>
  <c r="O718" i="16" s="1"/>
  <c r="P718" i="16" s="1"/>
  <c r="K383" i="16"/>
  <c r="L383" i="16" s="1"/>
  <c r="N383" i="16" s="1"/>
  <c r="O383" i="16" s="1"/>
  <c r="P383" i="16" s="1"/>
  <c r="K1856" i="16"/>
  <c r="L1856" i="16" s="1"/>
  <c r="N1856" i="16" s="1"/>
  <c r="O1856" i="16" s="1"/>
  <c r="P1856" i="16" s="1"/>
  <c r="K746" i="16"/>
  <c r="L746" i="16" s="1"/>
  <c r="N746" i="16" s="1"/>
  <c r="O746" i="16" s="1"/>
  <c r="P746" i="16" s="1"/>
  <c r="K1987" i="16"/>
  <c r="L1987" i="16" s="1"/>
  <c r="N1987" i="16" s="1"/>
  <c r="O1987" i="16" s="1"/>
  <c r="P1987" i="16" s="1"/>
  <c r="K1491" i="16"/>
  <c r="L1491" i="16" s="1"/>
  <c r="N1491" i="16" s="1"/>
  <c r="O1491" i="16" s="1"/>
  <c r="P1491" i="16" s="1"/>
  <c r="K1984" i="16"/>
  <c r="L1984" i="16" s="1"/>
  <c r="N1984" i="16" s="1"/>
  <c r="O1984" i="16" s="1"/>
  <c r="P1984" i="16" s="1"/>
  <c r="K129" i="16"/>
  <c r="L129" i="16" s="1"/>
  <c r="N129" i="16" s="1"/>
  <c r="O129" i="16" s="1"/>
  <c r="P129" i="16" s="1"/>
  <c r="K1688" i="16"/>
  <c r="L1688" i="16" s="1"/>
  <c r="N1688" i="16" s="1"/>
  <c r="O1688" i="16" s="1"/>
  <c r="P1688" i="16" s="1"/>
  <c r="K280" i="16"/>
  <c r="L280" i="16" s="1"/>
  <c r="N280" i="16" s="1"/>
  <c r="O280" i="16" s="1"/>
  <c r="P280" i="16" s="1"/>
  <c r="K1913" i="16"/>
  <c r="L1913" i="16" s="1"/>
  <c r="N1913" i="16" s="1"/>
  <c r="O1913" i="16" s="1"/>
  <c r="P1913" i="16" s="1"/>
  <c r="K274" i="16"/>
  <c r="L274" i="16" s="1"/>
  <c r="N274" i="16" s="1"/>
  <c r="O274" i="16" s="1"/>
  <c r="P274" i="16" s="1"/>
  <c r="K285" i="16"/>
  <c r="L285" i="16" s="1"/>
  <c r="N285" i="16" s="1"/>
  <c r="O285" i="16" s="1"/>
  <c r="P285" i="16" s="1"/>
  <c r="K1406" i="16"/>
  <c r="L1406" i="16" s="1"/>
  <c r="N1406" i="16" s="1"/>
  <c r="O1406" i="16" s="1"/>
  <c r="P1406" i="16" s="1"/>
  <c r="K1424" i="16"/>
  <c r="L1424" i="16" s="1"/>
  <c r="N1424" i="16" s="1"/>
  <c r="O1424" i="16" s="1"/>
  <c r="P1424" i="16" s="1"/>
  <c r="K1248" i="16"/>
  <c r="L1248" i="16" s="1"/>
  <c r="N1248" i="16" s="1"/>
  <c r="O1248" i="16" s="1"/>
  <c r="P1248" i="16" s="1"/>
  <c r="K1814" i="16"/>
  <c r="L1814" i="16" s="1"/>
  <c r="N1814" i="16" s="1"/>
  <c r="O1814" i="16" s="1"/>
  <c r="P1814" i="16" s="1"/>
  <c r="K1529" i="16"/>
  <c r="L1529" i="16" s="1"/>
  <c r="N1529" i="16" s="1"/>
  <c r="O1529" i="16" s="1"/>
  <c r="P1529" i="16" s="1"/>
  <c r="K1809" i="16"/>
  <c r="L1809" i="16" s="1"/>
  <c r="N1809" i="16" s="1"/>
  <c r="O1809" i="16" s="1"/>
  <c r="P1809" i="16" s="1"/>
  <c r="K715" i="16"/>
  <c r="L715" i="16" s="1"/>
  <c r="N715" i="16" s="1"/>
  <c r="O715" i="16" s="1"/>
  <c r="P715" i="16" s="1"/>
  <c r="K1966" i="16"/>
  <c r="L1966" i="16" s="1"/>
  <c r="N1966" i="16" s="1"/>
  <c r="O1966" i="16" s="1"/>
  <c r="P1966" i="16" s="1"/>
  <c r="K1245" i="16"/>
  <c r="L1245" i="16" s="1"/>
  <c r="N1245" i="16" s="1"/>
  <c r="O1245" i="16" s="1"/>
  <c r="P1245" i="16" s="1"/>
  <c r="K1553" i="16"/>
  <c r="L1553" i="16" s="1"/>
  <c r="N1553" i="16" s="1"/>
  <c r="O1553" i="16" s="1"/>
  <c r="P1553" i="16" s="1"/>
  <c r="K386" i="16"/>
  <c r="L386" i="16" s="1"/>
  <c r="N386" i="16" s="1"/>
  <c r="O386" i="16" s="1"/>
  <c r="P386" i="16" s="1"/>
  <c r="K1482" i="16"/>
  <c r="L1482" i="16" s="1"/>
  <c r="N1482" i="16" s="1"/>
  <c r="O1482" i="16" s="1"/>
  <c r="P1482" i="16" s="1"/>
  <c r="K249" i="16"/>
  <c r="L249" i="16" s="1"/>
  <c r="N249" i="16" s="1"/>
  <c r="O249" i="16" s="1"/>
  <c r="P249" i="16" s="1"/>
  <c r="K1060" i="16"/>
  <c r="L1060" i="16" s="1"/>
  <c r="N1060" i="16" s="1"/>
  <c r="O1060" i="16" s="1"/>
  <c r="P1060" i="16" s="1"/>
  <c r="K390" i="16"/>
  <c r="L390" i="16" s="1"/>
  <c r="N390" i="16" s="1"/>
  <c r="O390" i="16" s="1"/>
  <c r="P390" i="16" s="1"/>
  <c r="K1488" i="16"/>
  <c r="L1488" i="16" s="1"/>
  <c r="N1488" i="16" s="1"/>
  <c r="O1488" i="16" s="1"/>
  <c r="P1488" i="16" s="1"/>
  <c r="K583" i="16"/>
  <c r="L583" i="16" s="1"/>
  <c r="N583" i="16" s="1"/>
  <c r="O583" i="16" s="1"/>
  <c r="P583" i="16" s="1"/>
  <c r="K580" i="16"/>
  <c r="L580" i="16" s="1"/>
  <c r="N580" i="16" s="1"/>
  <c r="O580" i="16" s="1"/>
  <c r="P580" i="16" s="1"/>
  <c r="K433" i="16"/>
  <c r="L433" i="16" s="1"/>
  <c r="N433" i="16" s="1"/>
  <c r="O433" i="16" s="1"/>
  <c r="P433" i="16" s="1"/>
  <c r="K1921" i="16"/>
  <c r="L1921" i="16" s="1"/>
  <c r="N1921" i="16" s="1"/>
  <c r="O1921" i="16" s="1"/>
  <c r="P1921" i="16" s="1"/>
  <c r="K1906" i="16"/>
  <c r="L1906" i="16" s="1"/>
  <c r="N1906" i="16" s="1"/>
  <c r="O1906" i="16" s="1"/>
  <c r="P1906" i="16" s="1"/>
  <c r="K935" i="16"/>
  <c r="L935" i="16" s="1"/>
  <c r="N935" i="16" s="1"/>
  <c r="O935" i="16" s="1"/>
  <c r="P935" i="16" s="1"/>
  <c r="K1080" i="16"/>
  <c r="L1080" i="16" s="1"/>
  <c r="N1080" i="16" s="1"/>
  <c r="O1080" i="16" s="1"/>
  <c r="P1080" i="16" s="1"/>
  <c r="K1512" i="16"/>
  <c r="L1512" i="16" s="1"/>
  <c r="N1512" i="16" s="1"/>
  <c r="O1512" i="16" s="1"/>
  <c r="P1512" i="16" s="1"/>
  <c r="K1009" i="16"/>
  <c r="L1009" i="16" s="1"/>
  <c r="N1009" i="16" s="1"/>
  <c r="O1009" i="16" s="1"/>
  <c r="P1009" i="16" s="1"/>
  <c r="K352" i="16"/>
  <c r="L352" i="16" s="1"/>
  <c r="N352" i="16" s="1"/>
  <c r="O352" i="16" s="1"/>
  <c r="P352" i="16" s="1"/>
  <c r="K1956" i="16"/>
  <c r="L1956" i="16" s="1"/>
  <c r="N1956" i="16" s="1"/>
  <c r="O1956" i="16" s="1"/>
  <c r="P1956" i="16" s="1"/>
  <c r="K1457" i="16"/>
  <c r="L1457" i="16" s="1"/>
  <c r="N1457" i="16" s="1"/>
  <c r="O1457" i="16" s="1"/>
  <c r="P1457" i="16" s="1"/>
  <c r="K1638" i="16"/>
  <c r="L1638" i="16" s="1"/>
  <c r="N1638" i="16" s="1"/>
  <c r="O1638" i="16" s="1"/>
  <c r="P1638" i="16" s="1"/>
  <c r="K1543" i="16"/>
  <c r="L1543" i="16" s="1"/>
  <c r="N1543" i="16" s="1"/>
  <c r="O1543" i="16" s="1"/>
  <c r="P1543" i="16" s="1"/>
  <c r="K743" i="16"/>
  <c r="L743" i="16" s="1"/>
  <c r="N743" i="16" s="1"/>
  <c r="O743" i="16" s="1"/>
  <c r="P743" i="16" s="1"/>
  <c r="K365" i="16"/>
  <c r="L365" i="16" s="1"/>
  <c r="N365" i="16" s="1"/>
  <c r="O365" i="16" s="1"/>
  <c r="P365" i="16" s="1"/>
  <c r="K1451" i="16"/>
  <c r="L1451" i="16" s="1"/>
  <c r="N1451" i="16" s="1"/>
  <c r="O1451" i="16" s="1"/>
  <c r="P1451" i="16" s="1"/>
  <c r="K1255" i="16"/>
  <c r="L1255" i="16" s="1"/>
  <c r="N1255" i="16" s="1"/>
  <c r="O1255" i="16" s="1"/>
  <c r="P1255" i="16" s="1"/>
  <c r="K1540" i="16"/>
  <c r="L1540" i="16" s="1"/>
  <c r="N1540" i="16" s="1"/>
  <c r="O1540" i="16" s="1"/>
  <c r="P1540" i="16" s="1"/>
  <c r="K878" i="16"/>
  <c r="L878" i="16" s="1"/>
  <c r="N878" i="16" s="1"/>
  <c r="O878" i="16" s="1"/>
  <c r="P878" i="16" s="1"/>
  <c r="K362" i="16"/>
  <c r="L362" i="16" s="1"/>
  <c r="N362" i="16" s="1"/>
  <c r="O362" i="16" s="1"/>
  <c r="P362" i="16" s="1"/>
  <c r="K1893" i="16"/>
  <c r="L1893" i="16" s="1"/>
  <c r="N1893" i="16" s="1"/>
  <c r="O1893" i="16" s="1"/>
  <c r="P1893" i="16" s="1"/>
  <c r="K128" i="16"/>
  <c r="L128" i="16" s="1"/>
  <c r="N128" i="16" s="1"/>
  <c r="O128" i="16" s="1"/>
  <c r="P128" i="16" s="1"/>
  <c r="K1715" i="16"/>
  <c r="L1715" i="16" s="1"/>
  <c r="N1715" i="16" s="1"/>
  <c r="O1715" i="16" s="1"/>
  <c r="P1715" i="16" s="1"/>
  <c r="K1195" i="16"/>
  <c r="L1195" i="16" s="1"/>
  <c r="N1195" i="16" s="1"/>
  <c r="O1195" i="16" s="1"/>
  <c r="P1195" i="16" s="1"/>
  <c r="K1701" i="16"/>
  <c r="L1701" i="16" s="1"/>
  <c r="N1701" i="16" s="1"/>
  <c r="O1701" i="16" s="1"/>
  <c r="P1701" i="16" s="1"/>
  <c r="K1698" i="16"/>
  <c r="L1698" i="16" s="1"/>
  <c r="N1698" i="16" s="1"/>
  <c r="O1698" i="16" s="1"/>
  <c r="P1698" i="16" s="1"/>
  <c r="K159" i="16"/>
  <c r="L159" i="16" s="1"/>
  <c r="N159" i="16" s="1"/>
  <c r="O159" i="16" s="1"/>
  <c r="P159" i="16" s="1"/>
  <c r="K1104" i="16"/>
  <c r="L1104" i="16" s="1"/>
  <c r="N1104" i="16" s="1"/>
  <c r="O1104" i="16" s="1"/>
  <c r="P1104" i="16" s="1"/>
  <c r="K332" i="16"/>
  <c r="L332" i="16" s="1"/>
  <c r="N332" i="16" s="1"/>
  <c r="O332" i="16" s="1"/>
  <c r="P332" i="16" s="1"/>
  <c r="K1452" i="16"/>
  <c r="L1452" i="16" s="1"/>
  <c r="N1452" i="16" s="1"/>
  <c r="O1452" i="16" s="1"/>
  <c r="P1452" i="16" s="1"/>
  <c r="K1777" i="16"/>
  <c r="L1777" i="16" s="1"/>
  <c r="N1777" i="16" s="1"/>
  <c r="O1777" i="16" s="1"/>
  <c r="P1777" i="16" s="1"/>
  <c r="K1644" i="16"/>
  <c r="L1644" i="16" s="1"/>
  <c r="N1644" i="16" s="1"/>
  <c r="O1644" i="16" s="1"/>
  <c r="P1644" i="16" s="1"/>
  <c r="K1749" i="16"/>
  <c r="L1749" i="16" s="1"/>
  <c r="N1749" i="16" s="1"/>
  <c r="O1749" i="16" s="1"/>
  <c r="P1749" i="16" s="1"/>
  <c r="K1748" i="16"/>
  <c r="L1748" i="16" s="1"/>
  <c r="N1748" i="16" s="1"/>
  <c r="O1748" i="16" s="1"/>
  <c r="P1748" i="16" s="1"/>
  <c r="K1790" i="16"/>
  <c r="L1790" i="16" s="1"/>
  <c r="N1790" i="16" s="1"/>
  <c r="O1790" i="16" s="1"/>
  <c r="P1790" i="16" s="1"/>
  <c r="K1021" i="16"/>
  <c r="L1021" i="16" s="1"/>
  <c r="N1021" i="16" s="1"/>
  <c r="O1021" i="16" s="1"/>
  <c r="P1021" i="16" s="1"/>
  <c r="K218" i="16"/>
  <c r="L218" i="16" s="1"/>
  <c r="N218" i="16" s="1"/>
  <c r="O218" i="16" s="1"/>
  <c r="P218" i="16" s="1"/>
  <c r="K1143" i="16"/>
  <c r="L1143" i="16" s="1"/>
  <c r="N1143" i="16" s="1"/>
  <c r="O1143" i="16" s="1"/>
  <c r="P1143" i="16" s="1"/>
  <c r="K1848" i="16"/>
  <c r="L1848" i="16" s="1"/>
  <c r="N1848" i="16" s="1"/>
  <c r="O1848" i="16" s="1"/>
  <c r="P1848" i="16" s="1"/>
  <c r="K1895" i="16"/>
  <c r="L1895" i="16" s="1"/>
  <c r="N1895" i="16" s="1"/>
  <c r="O1895" i="16" s="1"/>
  <c r="P1895" i="16" s="1"/>
  <c r="K1276" i="16"/>
  <c r="L1276" i="16" s="1"/>
  <c r="N1276" i="16" s="1"/>
  <c r="O1276" i="16" s="1"/>
  <c r="P1276" i="16" s="1"/>
  <c r="K1716" i="16"/>
  <c r="L1716" i="16" s="1"/>
  <c r="N1716" i="16" s="1"/>
  <c r="O1716" i="16" s="1"/>
  <c r="P1716" i="16" s="1"/>
  <c r="K1938" i="16"/>
  <c r="L1938" i="16" s="1"/>
  <c r="N1938" i="16" s="1"/>
  <c r="O1938" i="16" s="1"/>
  <c r="P1938" i="16" s="1"/>
  <c r="K1928" i="16"/>
  <c r="L1928" i="16" s="1"/>
  <c r="N1928" i="16" s="1"/>
  <c r="O1928" i="16" s="1"/>
  <c r="P1928" i="16" s="1"/>
  <c r="K645" i="16"/>
  <c r="L645" i="16" s="1"/>
  <c r="N645" i="16" s="1"/>
  <c r="O645" i="16" s="1"/>
  <c r="P645" i="16" s="1"/>
  <c r="K1097" i="16"/>
  <c r="L1097" i="16" s="1"/>
  <c r="N1097" i="16" s="1"/>
  <c r="O1097" i="16" s="1"/>
  <c r="P1097" i="16" s="1"/>
  <c r="K656" i="16"/>
  <c r="L656" i="16" s="1"/>
  <c r="N656" i="16" s="1"/>
  <c r="O656" i="16" s="1"/>
  <c r="P656" i="16" s="1"/>
  <c r="K834" i="16"/>
  <c r="L834" i="16" s="1"/>
  <c r="N834" i="16" s="1"/>
  <c r="O834" i="16" s="1"/>
  <c r="P834" i="16" s="1"/>
  <c r="K1425" i="16"/>
  <c r="L1425" i="16" s="1"/>
  <c r="N1425" i="16" s="1"/>
  <c r="O1425" i="16" s="1"/>
  <c r="P1425" i="16" s="1"/>
  <c r="K48" i="16"/>
  <c r="L48" i="16" s="1"/>
  <c r="N48" i="16" s="1"/>
  <c r="O48" i="16" s="1"/>
  <c r="P48" i="16" s="1"/>
  <c r="K1775" i="16"/>
  <c r="L1775" i="16" s="1"/>
  <c r="N1775" i="16" s="1"/>
  <c r="O1775" i="16" s="1"/>
  <c r="P1775" i="16" s="1"/>
  <c r="K1959" i="16"/>
  <c r="L1959" i="16" s="1"/>
  <c r="N1959" i="16" s="1"/>
  <c r="O1959" i="16" s="1"/>
  <c r="P1959" i="16" s="1"/>
  <c r="K1958" i="16"/>
  <c r="L1958" i="16" s="1"/>
  <c r="N1958" i="16" s="1"/>
  <c r="O1958" i="16" s="1"/>
  <c r="P1958" i="16" s="1"/>
  <c r="K866" i="16"/>
  <c r="L866" i="16" s="1"/>
  <c r="N866" i="16" s="1"/>
  <c r="O866" i="16" s="1"/>
  <c r="P866" i="16" s="1"/>
  <c r="K1116" i="16"/>
  <c r="L1116" i="16" s="1"/>
  <c r="N1116" i="16" s="1"/>
  <c r="O1116" i="16" s="1"/>
  <c r="P1116" i="16" s="1"/>
  <c r="K776" i="16"/>
  <c r="L776" i="16" s="1"/>
  <c r="N776" i="16" s="1"/>
  <c r="O776" i="16" s="1"/>
  <c r="P776" i="16" s="1"/>
  <c r="K270" i="16"/>
  <c r="L270" i="16" s="1"/>
  <c r="N270" i="16" s="1"/>
  <c r="O270" i="16" s="1"/>
  <c r="P270" i="16" s="1"/>
  <c r="K422" i="16"/>
  <c r="L422" i="16" s="1"/>
  <c r="N422" i="16" s="1"/>
  <c r="O422" i="16" s="1"/>
  <c r="P422" i="16" s="1"/>
  <c r="K294" i="16"/>
  <c r="L294" i="16" s="1"/>
  <c r="N294" i="16" s="1"/>
  <c r="O294" i="16" s="1"/>
  <c r="P294" i="16" s="1"/>
  <c r="K293" i="16"/>
  <c r="L293" i="16" s="1"/>
  <c r="N293" i="16" s="1"/>
  <c r="O293" i="16" s="1"/>
  <c r="P293" i="16" s="1"/>
  <c r="K1903" i="16"/>
  <c r="L1903" i="16" s="1"/>
  <c r="N1903" i="16" s="1"/>
  <c r="O1903" i="16" s="1"/>
  <c r="P1903" i="16" s="1"/>
  <c r="K1990" i="16"/>
  <c r="L1990" i="16" s="1"/>
  <c r="N1990" i="16" s="1"/>
  <c r="O1990" i="16" s="1"/>
  <c r="P1990" i="16" s="1"/>
  <c r="K627" i="16"/>
  <c r="L627" i="16" s="1"/>
  <c r="N627" i="16" s="1"/>
  <c r="O627" i="16" s="1"/>
  <c r="P627" i="16" s="1"/>
  <c r="K630" i="16"/>
  <c r="L630" i="16" s="1"/>
  <c r="N630" i="16" s="1"/>
  <c r="O630" i="16" s="1"/>
  <c r="P630" i="16" s="1"/>
  <c r="K1415" i="16"/>
  <c r="L1415" i="16" s="1"/>
  <c r="N1415" i="16" s="1"/>
  <c r="O1415" i="16" s="1"/>
  <c r="P1415" i="16" s="1"/>
  <c r="K321" i="16"/>
  <c r="L321" i="16" s="1"/>
  <c r="N321" i="16" s="1"/>
  <c r="O321" i="16" s="1"/>
  <c r="P321" i="16" s="1"/>
  <c r="K1766" i="16"/>
  <c r="L1766" i="16" s="1"/>
  <c r="N1766" i="16" s="1"/>
  <c r="O1766" i="16" s="1"/>
  <c r="P1766" i="16" s="1"/>
  <c r="K1783" i="16"/>
  <c r="L1783" i="16" s="1"/>
  <c r="N1783" i="16" s="1"/>
  <c r="O1783" i="16" s="1"/>
  <c r="P1783" i="16" s="1"/>
  <c r="K482" i="16"/>
  <c r="L482" i="16" s="1"/>
  <c r="N482" i="16" s="1"/>
  <c r="O482" i="16" s="1"/>
  <c r="P482" i="16" s="1"/>
  <c r="K203" i="16"/>
  <c r="L203" i="16" s="1"/>
  <c r="N203" i="16" s="1"/>
  <c r="O203" i="16" s="1"/>
  <c r="P203" i="16" s="1"/>
  <c r="K196" i="16"/>
  <c r="L196" i="16" s="1"/>
  <c r="N196" i="16" s="1"/>
  <c r="O196" i="16" s="1"/>
  <c r="P196" i="16" s="1"/>
  <c r="K886" i="16"/>
  <c r="L886" i="16" s="1"/>
  <c r="N886" i="16" s="1"/>
  <c r="O886" i="16" s="1"/>
  <c r="P886" i="16" s="1"/>
  <c r="K398" i="16"/>
  <c r="L398" i="16" s="1"/>
  <c r="N398" i="16" s="1"/>
  <c r="O398" i="16" s="1"/>
  <c r="P398" i="16" s="1"/>
  <c r="K1842" i="16"/>
  <c r="L1842" i="16" s="1"/>
  <c r="N1842" i="16" s="1"/>
  <c r="O1842" i="16" s="1"/>
  <c r="P1842" i="16" s="1"/>
  <c r="K915" i="16"/>
  <c r="L915" i="16" s="1"/>
  <c r="N915" i="16" s="1"/>
  <c r="O915" i="16" s="1"/>
  <c r="P915" i="16" s="1"/>
  <c r="K1886" i="16"/>
  <c r="L1886" i="16" s="1"/>
  <c r="N1886" i="16" s="1"/>
  <c r="O1886" i="16" s="1"/>
  <c r="P1886" i="16" s="1"/>
  <c r="K577" i="16"/>
  <c r="L577" i="16" s="1"/>
  <c r="N577" i="16" s="1"/>
  <c r="O577" i="16" s="1"/>
  <c r="P577" i="16" s="1"/>
  <c r="K1279" i="16"/>
  <c r="L1279" i="16" s="1"/>
  <c r="N1279" i="16" s="1"/>
  <c r="O1279" i="16" s="1"/>
  <c r="P1279" i="16" s="1"/>
  <c r="K419" i="16"/>
  <c r="L419" i="16" s="1"/>
  <c r="N419" i="16" s="1"/>
  <c r="O419" i="16" s="1"/>
  <c r="P419" i="16" s="1"/>
  <c r="K1922" i="16"/>
  <c r="L1922" i="16" s="1"/>
  <c r="N1922" i="16" s="1"/>
  <c r="O1922" i="16" s="1"/>
  <c r="P1922" i="16" s="1"/>
  <c r="K603" i="16"/>
  <c r="L603" i="16" s="1"/>
  <c r="N603" i="16" s="1"/>
  <c r="O603" i="16" s="1"/>
  <c r="P603" i="16" s="1"/>
  <c r="K402" i="16"/>
  <c r="L402" i="16" s="1"/>
  <c r="N402" i="16" s="1"/>
  <c r="O402" i="16" s="1"/>
  <c r="P402" i="16" s="1"/>
  <c r="K1422" i="16"/>
  <c r="L1422" i="16" s="1"/>
  <c r="N1422" i="16" s="1"/>
  <c r="O1422" i="16" s="1"/>
  <c r="P1422" i="16" s="1"/>
  <c r="K1398" i="16"/>
  <c r="L1398" i="16" s="1"/>
  <c r="N1398" i="16" s="1"/>
  <c r="O1398" i="16" s="1"/>
  <c r="P1398" i="16" s="1"/>
  <c r="K639" i="16"/>
  <c r="L639" i="16" s="1"/>
  <c r="N639" i="16" s="1"/>
  <c r="O639" i="16" s="1"/>
  <c r="P639" i="16" s="1"/>
  <c r="K1405" i="16"/>
  <c r="L1405" i="16" s="1"/>
  <c r="N1405" i="16" s="1"/>
  <c r="O1405" i="16" s="1"/>
  <c r="P1405" i="16" s="1"/>
  <c r="K488" i="16"/>
  <c r="L488" i="16" s="1"/>
  <c r="N488" i="16" s="1"/>
  <c r="O488" i="16" s="1"/>
  <c r="P488" i="16" s="1"/>
  <c r="K861" i="16"/>
  <c r="L861" i="16" s="1"/>
  <c r="N861" i="16" s="1"/>
  <c r="O861" i="16" s="1"/>
  <c r="P861" i="16" s="1"/>
  <c r="K497" i="16"/>
  <c r="L497" i="16" s="1"/>
  <c r="N497" i="16" s="1"/>
  <c r="O497" i="16" s="1"/>
  <c r="P497" i="16" s="1"/>
  <c r="K705" i="16"/>
  <c r="L705" i="16" s="1"/>
  <c r="N705" i="16" s="1"/>
  <c r="O705" i="16" s="1"/>
  <c r="P705" i="16" s="1"/>
  <c r="K1400" i="16"/>
  <c r="L1400" i="16" s="1"/>
  <c r="N1400" i="16" s="1"/>
  <c r="O1400" i="16" s="1"/>
  <c r="P1400" i="16" s="1"/>
  <c r="K1436" i="16"/>
  <c r="L1436" i="16" s="1"/>
  <c r="N1436" i="16" s="1"/>
  <c r="O1436" i="16" s="1"/>
  <c r="P1436" i="16" s="1"/>
  <c r="K867" i="16"/>
  <c r="L867" i="16" s="1"/>
  <c r="N867" i="16" s="1"/>
  <c r="O867" i="16" s="1"/>
  <c r="P867" i="16" s="1"/>
  <c r="K1642" i="16"/>
  <c r="L1642" i="16" s="1"/>
  <c r="N1642" i="16" s="1"/>
  <c r="O1642" i="16" s="1"/>
  <c r="P1642" i="16" s="1"/>
  <c r="K1250" i="16"/>
  <c r="L1250" i="16" s="1"/>
  <c r="N1250" i="16" s="1"/>
  <c r="O1250" i="16" s="1"/>
  <c r="P1250" i="16" s="1"/>
  <c r="K1840" i="16"/>
  <c r="L1840" i="16" s="1"/>
  <c r="N1840" i="16" s="1"/>
  <c r="O1840" i="16" s="1"/>
  <c r="P1840" i="16" s="1"/>
  <c r="K376" i="16"/>
  <c r="L376" i="16" s="1"/>
  <c r="N376" i="16" s="1"/>
  <c r="O376" i="16" s="1"/>
  <c r="P376" i="16" s="1"/>
  <c r="K242" i="16"/>
  <c r="L242" i="16" s="1"/>
  <c r="N242" i="16" s="1"/>
  <c r="O242" i="16" s="1"/>
  <c r="P242" i="16" s="1"/>
  <c r="K1849" i="16"/>
  <c r="L1849" i="16" s="1"/>
  <c r="N1849" i="16" s="1"/>
  <c r="O1849" i="16" s="1"/>
  <c r="P1849" i="16" s="1"/>
  <c r="K87" i="16"/>
  <c r="L87" i="16" s="1"/>
  <c r="N87" i="16" s="1"/>
  <c r="O87" i="16" s="1"/>
  <c r="P87" i="16" s="1"/>
  <c r="K220" i="16"/>
  <c r="L220" i="16" s="1"/>
  <c r="N220" i="16" s="1"/>
  <c r="O220" i="16" s="1"/>
  <c r="P220" i="16" s="1"/>
  <c r="K1492" i="16"/>
  <c r="L1492" i="16" s="1"/>
  <c r="N1492" i="16" s="1"/>
  <c r="O1492" i="16" s="1"/>
  <c r="P1492" i="16" s="1"/>
  <c r="K268" i="16"/>
  <c r="L268" i="16" s="1"/>
  <c r="N268" i="16" s="1"/>
  <c r="O268" i="16" s="1"/>
  <c r="P268" i="16" s="1"/>
  <c r="K1578" i="16"/>
  <c r="L1578" i="16" s="1"/>
  <c r="N1578" i="16" s="1"/>
  <c r="O1578" i="16" s="1"/>
  <c r="P1578" i="16" s="1"/>
  <c r="K951" i="16"/>
  <c r="L951" i="16" s="1"/>
  <c r="N951" i="16" s="1"/>
  <c r="O951" i="16" s="1"/>
  <c r="P951" i="16" s="1"/>
  <c r="K1145" i="16"/>
  <c r="L1145" i="16" s="1"/>
  <c r="N1145" i="16" s="1"/>
  <c r="O1145" i="16" s="1"/>
  <c r="P1145" i="16" s="1"/>
  <c r="K1315" i="16"/>
  <c r="L1315" i="16" s="1"/>
  <c r="N1315" i="16" s="1"/>
  <c r="O1315" i="16" s="1"/>
  <c r="P1315" i="16" s="1"/>
  <c r="K427" i="16"/>
  <c r="L427" i="16" s="1"/>
  <c r="N427" i="16" s="1"/>
  <c r="O427" i="16" s="1"/>
  <c r="P427" i="16" s="1"/>
  <c r="K3" i="16"/>
  <c r="L3" i="16" s="1"/>
  <c r="N3" i="16" s="1"/>
  <c r="O3" i="16" s="1"/>
  <c r="P3" i="16" s="1"/>
  <c r="K5" i="16"/>
  <c r="L5" i="16" s="1"/>
  <c r="N5" i="16" s="1"/>
  <c r="O5" i="16" s="1"/>
  <c r="P5" i="16" s="1"/>
  <c r="K654" i="16"/>
  <c r="L654" i="16" s="1"/>
  <c r="N654" i="16" s="1"/>
  <c r="O654" i="16" s="1"/>
  <c r="P654" i="16" s="1"/>
  <c r="K854" i="16"/>
  <c r="L854" i="16" s="1"/>
  <c r="N854" i="16" s="1"/>
  <c r="O854" i="16" s="1"/>
  <c r="P854" i="16" s="1"/>
  <c r="K863" i="16"/>
  <c r="L863" i="16" s="1"/>
  <c r="N863" i="16" s="1"/>
  <c r="O863" i="16" s="1"/>
  <c r="P863" i="16" s="1"/>
  <c r="K1404" i="16"/>
  <c r="L1404" i="16" s="1"/>
  <c r="N1404" i="16" s="1"/>
  <c r="O1404" i="16" s="1"/>
  <c r="P1404" i="16" s="1"/>
  <c r="K1025" i="16"/>
  <c r="L1025" i="16" s="1"/>
  <c r="N1025" i="16" s="1"/>
  <c r="O1025" i="16" s="1"/>
  <c r="P1025" i="16" s="1"/>
  <c r="K39" i="16"/>
  <c r="L39" i="16" s="1"/>
  <c r="N39" i="16" s="1"/>
  <c r="O39" i="16" s="1"/>
  <c r="P39" i="16" s="1"/>
  <c r="K1435" i="16"/>
  <c r="L1435" i="16" s="1"/>
  <c r="N1435" i="16" s="1"/>
  <c r="O1435" i="16" s="1"/>
  <c r="P1435" i="16" s="1"/>
  <c r="K1006" i="16"/>
  <c r="L1006" i="16" s="1"/>
  <c r="N1006" i="16" s="1"/>
  <c r="O1006" i="16" s="1"/>
  <c r="P1006" i="16" s="1"/>
  <c r="K1793" i="16"/>
  <c r="L1793" i="16" s="1"/>
  <c r="N1793" i="16" s="1"/>
  <c r="O1793" i="16" s="1"/>
  <c r="P1793" i="16" s="1"/>
  <c r="K689" i="16"/>
  <c r="L689" i="16" s="1"/>
  <c r="N689" i="16" s="1"/>
  <c r="O689" i="16" s="1"/>
  <c r="P689" i="16" s="1"/>
  <c r="K1473" i="16"/>
  <c r="L1473" i="16" s="1"/>
  <c r="N1473" i="16" s="1"/>
  <c r="O1473" i="16" s="1"/>
  <c r="P1473" i="16" s="1"/>
  <c r="K206" i="16"/>
  <c r="L206" i="16" s="1"/>
  <c r="N206" i="16" s="1"/>
  <c r="O206" i="16" s="1"/>
  <c r="P206" i="16" s="1"/>
  <c r="K205" i="16"/>
  <c r="L205" i="16" s="1"/>
  <c r="N205" i="16" s="1"/>
  <c r="O205" i="16" s="1"/>
  <c r="P205" i="16" s="1"/>
  <c r="K1797" i="16"/>
  <c r="L1797" i="16" s="1"/>
  <c r="N1797" i="16" s="1"/>
  <c r="O1797" i="16" s="1"/>
  <c r="P1797" i="16" s="1"/>
  <c r="K377" i="16"/>
  <c r="L377" i="16" s="1"/>
  <c r="N377" i="16" s="1"/>
  <c r="O377" i="16" s="1"/>
  <c r="P377" i="16" s="1"/>
  <c r="K395" i="16"/>
  <c r="L395" i="16" s="1"/>
  <c r="N395" i="16" s="1"/>
  <c r="O395" i="16" s="1"/>
  <c r="P395" i="16" s="1"/>
  <c r="K227" i="16"/>
  <c r="L227" i="16" s="1"/>
  <c r="N227" i="16" s="1"/>
  <c r="O227" i="16" s="1"/>
  <c r="P227" i="16" s="1"/>
  <c r="K809" i="16"/>
  <c r="L809" i="16" s="1"/>
  <c r="N809" i="16" s="1"/>
  <c r="O809" i="16" s="1"/>
  <c r="P809" i="16" s="1"/>
  <c r="K808" i="16"/>
  <c r="L808" i="16" s="1"/>
  <c r="N808" i="16" s="1"/>
  <c r="O808" i="16" s="1"/>
  <c r="P808" i="16" s="1"/>
  <c r="K135" i="16"/>
  <c r="L135" i="16" s="1"/>
  <c r="N135" i="16" s="1"/>
  <c r="O135" i="16" s="1"/>
  <c r="P135" i="16" s="1"/>
  <c r="K642" i="16"/>
  <c r="L642" i="16" s="1"/>
  <c r="N642" i="16" s="1"/>
  <c r="O642" i="16" s="1"/>
  <c r="P642" i="16" s="1"/>
  <c r="K11" i="16"/>
  <c r="L11" i="16" s="1"/>
  <c r="N11" i="16" s="1"/>
  <c r="O11" i="16" s="1"/>
  <c r="P11" i="16" s="1"/>
  <c r="K989" i="16"/>
  <c r="L989" i="16" s="1"/>
  <c r="N989" i="16" s="1"/>
  <c r="O989" i="16" s="1"/>
  <c r="P989" i="16" s="1"/>
  <c r="K1385" i="16"/>
  <c r="L1385" i="16" s="1"/>
  <c r="N1385" i="16" s="1"/>
  <c r="O1385" i="16" s="1"/>
  <c r="P1385" i="16" s="1"/>
  <c r="K1019" i="16"/>
  <c r="L1019" i="16" s="1"/>
  <c r="N1019" i="16" s="1"/>
  <c r="O1019" i="16" s="1"/>
  <c r="P1019" i="16" s="1"/>
  <c r="K1754" i="16"/>
  <c r="L1754" i="16" s="1"/>
  <c r="N1754" i="16" s="1"/>
  <c r="O1754" i="16" s="1"/>
  <c r="P1754" i="16" s="1"/>
  <c r="K1624" i="16"/>
  <c r="L1624" i="16" s="1"/>
  <c r="N1624" i="16" s="1"/>
  <c r="O1624" i="16" s="1"/>
  <c r="P1624" i="16" s="1"/>
  <c r="K682" i="16"/>
  <c r="L682" i="16" s="1"/>
  <c r="N682" i="16" s="1"/>
  <c r="O682" i="16" s="1"/>
  <c r="P682" i="16" s="1"/>
  <c r="K490" i="16"/>
  <c r="L490" i="16" s="1"/>
  <c r="N490" i="16" s="1"/>
  <c r="O490" i="16" s="1"/>
  <c r="P490" i="16" s="1"/>
  <c r="K1098" i="16"/>
  <c r="L1098" i="16" s="1"/>
  <c r="N1098" i="16" s="1"/>
  <c r="O1098" i="16" s="1"/>
  <c r="P1098" i="16" s="1"/>
  <c r="K55" i="16"/>
  <c r="L55" i="16" s="1"/>
  <c r="N55" i="16" s="1"/>
  <c r="O55" i="16" s="1"/>
  <c r="P55" i="16" s="1"/>
  <c r="K844" i="16"/>
  <c r="L844" i="16" s="1"/>
  <c r="N844" i="16" s="1"/>
  <c r="O844" i="16" s="1"/>
  <c r="P844" i="16" s="1"/>
  <c r="K71" i="16"/>
  <c r="L71" i="16" s="1"/>
  <c r="N71" i="16" s="1"/>
  <c r="O71" i="16" s="1"/>
  <c r="P71" i="16" s="1"/>
  <c r="K349" i="16"/>
  <c r="L349" i="16" s="1"/>
  <c r="N349" i="16" s="1"/>
  <c r="O349" i="16" s="1"/>
  <c r="P349" i="16" s="1"/>
  <c r="K197" i="16"/>
  <c r="L197" i="16" s="1"/>
  <c r="N197" i="16" s="1"/>
  <c r="O197" i="16" s="1"/>
  <c r="P197" i="16" s="1"/>
  <c r="K542" i="16"/>
  <c r="L542" i="16" s="1"/>
  <c r="N542" i="16" s="1"/>
  <c r="O542" i="16" s="1"/>
  <c r="P542" i="16" s="1"/>
  <c r="K82" i="16"/>
  <c r="L82" i="16" s="1"/>
  <c r="N82" i="16" s="1"/>
  <c r="O82" i="16" s="1"/>
  <c r="P82" i="16" s="1"/>
  <c r="K1823" i="16"/>
  <c r="L1823" i="16" s="1"/>
  <c r="N1823" i="16" s="1"/>
  <c r="O1823" i="16" s="1"/>
  <c r="P1823" i="16" s="1"/>
  <c r="K1460" i="16"/>
  <c r="L1460" i="16" s="1"/>
  <c r="N1460" i="16" s="1"/>
  <c r="O1460" i="16" s="1"/>
  <c r="P1460" i="16" s="1"/>
  <c r="K1671" i="16"/>
  <c r="L1671" i="16" s="1"/>
  <c r="N1671" i="16" s="1"/>
  <c r="O1671" i="16" s="1"/>
  <c r="P1671" i="16" s="1"/>
  <c r="K1843" i="16"/>
  <c r="L1843" i="16" s="1"/>
  <c r="N1843" i="16" s="1"/>
  <c r="O1843" i="16" s="1"/>
  <c r="P1843" i="16" s="1"/>
  <c r="K771" i="16"/>
  <c r="L771" i="16" s="1"/>
  <c r="N771" i="16" s="1"/>
  <c r="O771" i="16" s="1"/>
  <c r="P771" i="16" s="1"/>
  <c r="K1326" i="16"/>
  <c r="L1326" i="16" s="1"/>
  <c r="N1326" i="16" s="1"/>
  <c r="O1326" i="16" s="1"/>
  <c r="P1326" i="16" s="1"/>
  <c r="K1114" i="16"/>
  <c r="L1114" i="16" s="1"/>
  <c r="N1114" i="16" s="1"/>
  <c r="O1114" i="16" s="1"/>
  <c r="P1114" i="16" s="1"/>
  <c r="K591" i="16"/>
  <c r="L591" i="16" s="1"/>
  <c r="N591" i="16" s="1"/>
  <c r="O591" i="16" s="1"/>
  <c r="P591" i="16" s="1"/>
  <c r="K1993" i="16"/>
  <c r="L1993" i="16" s="1"/>
  <c r="N1993" i="16" s="1"/>
  <c r="O1993" i="16" s="1"/>
  <c r="P1993" i="16" s="1"/>
  <c r="K95" i="16"/>
  <c r="L95" i="16" s="1"/>
  <c r="N95" i="16" s="1"/>
  <c r="O95" i="16" s="1"/>
  <c r="P95" i="16" s="1"/>
  <c r="K624" i="16"/>
  <c r="L624" i="16" s="1"/>
  <c r="N624" i="16" s="1"/>
  <c r="O624" i="16" s="1"/>
  <c r="P624" i="16" s="1"/>
  <c r="K643" i="16"/>
  <c r="L643" i="16" s="1"/>
  <c r="N643" i="16" s="1"/>
  <c r="O643" i="16" s="1"/>
  <c r="P643" i="16" s="1"/>
  <c r="K458" i="16"/>
  <c r="L458" i="16" s="1"/>
  <c r="N458" i="16" s="1"/>
  <c r="O458" i="16" s="1"/>
  <c r="P458" i="16" s="1"/>
  <c r="K1428" i="16"/>
  <c r="L1428" i="16" s="1"/>
  <c r="N1428" i="16" s="1"/>
  <c r="O1428" i="16" s="1"/>
  <c r="P1428" i="16" s="1"/>
  <c r="K1742" i="16"/>
  <c r="L1742" i="16" s="1"/>
  <c r="N1742" i="16" s="1"/>
  <c r="O1742" i="16" s="1"/>
  <c r="P1742" i="16" s="1"/>
  <c r="K1532" i="16"/>
  <c r="L1532" i="16" s="1"/>
  <c r="N1532" i="16" s="1"/>
  <c r="O1532" i="16" s="1"/>
  <c r="P1532" i="16" s="1"/>
  <c r="K1016" i="16"/>
  <c r="L1016" i="16" s="1"/>
  <c r="N1016" i="16" s="1"/>
  <c r="O1016" i="16" s="1"/>
  <c r="P1016" i="16" s="1"/>
  <c r="K1429" i="16"/>
  <c r="L1429" i="16" s="1"/>
  <c r="N1429" i="16" s="1"/>
  <c r="O1429" i="16" s="1"/>
  <c r="P1429" i="16" s="1"/>
  <c r="K1014" i="16"/>
  <c r="L1014" i="16" s="1"/>
  <c r="N1014" i="16" s="1"/>
  <c r="O1014" i="16" s="1"/>
  <c r="P1014" i="16" s="1"/>
  <c r="K187" i="16"/>
  <c r="L187" i="16" s="1"/>
  <c r="N187" i="16" s="1"/>
  <c r="O187" i="16" s="1"/>
  <c r="P187" i="16" s="1"/>
  <c r="K1799" i="16"/>
  <c r="L1799" i="16" s="1"/>
  <c r="N1799" i="16" s="1"/>
  <c r="O1799" i="16" s="1"/>
  <c r="P1799" i="16" s="1"/>
  <c r="K874" i="16"/>
  <c r="L874" i="16" s="1"/>
  <c r="N874" i="16" s="1"/>
  <c r="O874" i="16" s="1"/>
  <c r="P874" i="16" s="1"/>
  <c r="K1769" i="16"/>
  <c r="L1769" i="16" s="1"/>
  <c r="N1769" i="16" s="1"/>
  <c r="O1769" i="16" s="1"/>
  <c r="P1769" i="16" s="1"/>
  <c r="K375" i="16"/>
  <c r="L375" i="16" s="1"/>
  <c r="N375" i="16" s="1"/>
  <c r="O375" i="16" s="1"/>
  <c r="P375" i="16" s="1"/>
  <c r="K1449" i="16"/>
  <c r="L1449" i="16" s="1"/>
  <c r="N1449" i="16" s="1"/>
  <c r="O1449" i="16" s="1"/>
  <c r="P1449" i="16" s="1"/>
  <c r="K1838" i="16"/>
  <c r="L1838" i="16" s="1"/>
  <c r="N1838" i="16" s="1"/>
  <c r="O1838" i="16" s="1"/>
  <c r="P1838" i="16" s="1"/>
  <c r="K901" i="16"/>
  <c r="L901" i="16" s="1"/>
  <c r="N901" i="16" s="1"/>
  <c r="O901" i="16" s="1"/>
  <c r="P901" i="16" s="1"/>
  <c r="K881" i="16"/>
  <c r="L881" i="16" s="1"/>
  <c r="N881" i="16" s="1"/>
  <c r="O881" i="16" s="1"/>
  <c r="P881" i="16" s="1"/>
  <c r="K1568" i="16"/>
  <c r="L1568" i="16" s="1"/>
  <c r="N1568" i="16" s="1"/>
  <c r="O1568" i="16" s="1"/>
  <c r="P1568" i="16" s="1"/>
  <c r="K1908" i="16"/>
  <c r="L1908" i="16" s="1"/>
  <c r="N1908" i="16" s="1"/>
  <c r="O1908" i="16" s="1"/>
  <c r="P1908" i="16" s="1"/>
  <c r="K1318" i="16"/>
  <c r="L1318" i="16" s="1"/>
  <c r="N1318" i="16" s="1"/>
  <c r="O1318" i="16" s="1"/>
  <c r="P1318" i="16" s="1"/>
  <c r="K1317" i="16"/>
  <c r="L1317" i="16" s="1"/>
  <c r="N1317" i="16" s="1"/>
  <c r="O1317" i="16" s="1"/>
  <c r="P1317" i="16" s="1"/>
  <c r="K148" i="16"/>
  <c r="L148" i="16" s="1"/>
  <c r="N148" i="16" s="1"/>
  <c r="O148" i="16" s="1"/>
  <c r="P148" i="16" s="1"/>
  <c r="K1719" i="16"/>
  <c r="L1719" i="16" s="1"/>
  <c r="N1719" i="16" s="1"/>
  <c r="O1719" i="16" s="1"/>
  <c r="P1719" i="16" s="1"/>
  <c r="K817" i="16"/>
  <c r="L817" i="16" s="1"/>
  <c r="N817" i="16" s="1"/>
  <c r="O817" i="16" s="1"/>
  <c r="P817" i="16" s="1"/>
  <c r="K416" i="16"/>
  <c r="L416" i="16" s="1"/>
  <c r="N416" i="16" s="1"/>
  <c r="O416" i="16" s="1"/>
  <c r="P416" i="16" s="1"/>
  <c r="K1066" i="16"/>
  <c r="L1066" i="16" s="1"/>
  <c r="N1066" i="16" s="1"/>
  <c r="O1066" i="16" s="1"/>
  <c r="P1066" i="16" s="1"/>
  <c r="K151" i="16"/>
  <c r="L151" i="16" s="1"/>
  <c r="N151" i="16" s="1"/>
  <c r="O151" i="16" s="1"/>
  <c r="P151" i="16" s="1"/>
  <c r="K7" i="16"/>
  <c r="L7" i="16" s="1"/>
  <c r="N7" i="16" s="1"/>
  <c r="O7" i="16" s="1"/>
  <c r="P7" i="16" s="1"/>
  <c r="K155" i="16"/>
  <c r="L155" i="16" s="1"/>
  <c r="N155" i="16" s="1"/>
  <c r="O155" i="16" s="1"/>
  <c r="P155" i="16" s="1"/>
  <c r="K655" i="16"/>
  <c r="L655" i="16" s="1"/>
  <c r="N655" i="16" s="1"/>
  <c r="O655" i="16" s="1"/>
  <c r="P655" i="16" s="1"/>
  <c r="K1409" i="16"/>
  <c r="L1409" i="16" s="1"/>
  <c r="N1409" i="16" s="1"/>
  <c r="O1409" i="16" s="1"/>
  <c r="P1409" i="16" s="1"/>
  <c r="K37" i="16"/>
  <c r="L37" i="16" s="1"/>
  <c r="N37" i="16" s="1"/>
  <c r="O37" i="16" s="1"/>
  <c r="P37" i="16" s="1"/>
  <c r="K186" i="16"/>
  <c r="L186" i="16" s="1"/>
  <c r="N186" i="16" s="1"/>
  <c r="O186" i="16" s="1"/>
  <c r="P186" i="16" s="1"/>
  <c r="K51" i="16"/>
  <c r="L51" i="16" s="1"/>
  <c r="N51" i="16" s="1"/>
  <c r="O51" i="16" s="1"/>
  <c r="P51" i="16" s="1"/>
  <c r="K1258" i="16"/>
  <c r="L1258" i="16" s="1"/>
  <c r="N1258" i="16" s="1"/>
  <c r="O1258" i="16" s="1"/>
  <c r="P1258" i="16" s="1"/>
  <c r="K1244" i="16"/>
  <c r="L1244" i="16" s="1"/>
  <c r="N1244" i="16" s="1"/>
  <c r="O1244" i="16" s="1"/>
  <c r="P1244" i="16" s="1"/>
  <c r="K90" i="16"/>
  <c r="L90" i="16" s="1"/>
  <c r="N90" i="16" s="1"/>
  <c r="O90" i="16" s="1"/>
  <c r="P90" i="16" s="1"/>
  <c r="K94" i="16"/>
  <c r="L94" i="16" s="1"/>
  <c r="N94" i="16" s="1"/>
  <c r="O94" i="16" s="1"/>
  <c r="P94" i="16" s="1"/>
  <c r="K758" i="16"/>
  <c r="L758" i="16" s="1"/>
  <c r="N758" i="16" s="1"/>
  <c r="O758" i="16" s="1"/>
  <c r="P758" i="16" s="1"/>
  <c r="K361" i="16"/>
  <c r="L361" i="16" s="1"/>
  <c r="N361" i="16" s="1"/>
  <c r="O361" i="16" s="1"/>
  <c r="P361" i="16" s="1"/>
  <c r="K785" i="16"/>
  <c r="L785" i="16" s="1"/>
  <c r="N785" i="16" s="1"/>
  <c r="O785" i="16" s="1"/>
  <c r="P785" i="16" s="1"/>
  <c r="K1046" i="16"/>
  <c r="L1046" i="16" s="1"/>
  <c r="N1046" i="16" s="1"/>
  <c r="O1046" i="16" s="1"/>
  <c r="P1046" i="16" s="1"/>
  <c r="K1136" i="16"/>
  <c r="L1136" i="16" s="1"/>
  <c r="N1136" i="16" s="1"/>
  <c r="O1136" i="16" s="1"/>
  <c r="P1136" i="16" s="1"/>
  <c r="K574" i="16"/>
  <c r="L574" i="16" s="1"/>
  <c r="N574" i="16" s="1"/>
  <c r="O574" i="16" s="1"/>
  <c r="P574" i="16" s="1"/>
  <c r="K1687" i="16"/>
  <c r="L1687" i="16" s="1"/>
  <c r="N1687" i="16" s="1"/>
  <c r="O1687" i="16" s="1"/>
  <c r="P1687" i="16" s="1"/>
  <c r="K606" i="16"/>
  <c r="L606" i="16" s="1"/>
  <c r="N606" i="16" s="1"/>
  <c r="O606" i="16" s="1"/>
  <c r="P606" i="16" s="1"/>
  <c r="K1148" i="16"/>
  <c r="L1148" i="16" s="1"/>
  <c r="N1148" i="16" s="1"/>
  <c r="O1148" i="16" s="1"/>
  <c r="P1148" i="16" s="1"/>
  <c r="K1308" i="16"/>
  <c r="L1308" i="16" s="1"/>
  <c r="N1308" i="16" s="1"/>
  <c r="O1308" i="16" s="1"/>
  <c r="P1308" i="16" s="1"/>
  <c r="K132" i="16"/>
  <c r="L132" i="16" s="1"/>
  <c r="N132" i="16" s="1"/>
  <c r="O132" i="16" s="1"/>
  <c r="P132" i="16" s="1"/>
  <c r="K620" i="16"/>
  <c r="L620" i="16" s="1"/>
  <c r="N620" i="16" s="1"/>
  <c r="O620" i="16" s="1"/>
  <c r="P620" i="16" s="1"/>
  <c r="K1941" i="16"/>
  <c r="L1941" i="16" s="1"/>
  <c r="N1941" i="16" s="1"/>
  <c r="O1941" i="16" s="1"/>
  <c r="P1941" i="16" s="1"/>
  <c r="K1388" i="16"/>
  <c r="L1388" i="16" s="1"/>
  <c r="N1388" i="16" s="1"/>
  <c r="O1388" i="16" s="1"/>
  <c r="P1388" i="16" s="1"/>
  <c r="K325" i="16"/>
  <c r="L325" i="16" s="1"/>
  <c r="N325" i="16" s="1"/>
  <c r="O325" i="16" s="1"/>
  <c r="P325" i="16" s="1"/>
  <c r="K323" i="16"/>
  <c r="L323" i="16" s="1"/>
  <c r="N323" i="16" s="1"/>
  <c r="O323" i="16" s="1"/>
  <c r="P323" i="16" s="1"/>
  <c r="K1788" i="16"/>
  <c r="L1788" i="16" s="1"/>
  <c r="N1788" i="16" s="1"/>
  <c r="O1788" i="16" s="1"/>
  <c r="P1788" i="16" s="1"/>
  <c r="K731" i="16"/>
  <c r="L731" i="16" s="1"/>
  <c r="N731" i="16" s="1"/>
  <c r="O731" i="16" s="1"/>
  <c r="P731" i="16" s="1"/>
  <c r="K1557" i="16"/>
  <c r="L1557" i="16" s="1"/>
  <c r="N1557" i="16" s="1"/>
  <c r="O1557" i="16" s="1"/>
  <c r="P1557" i="16" s="1"/>
  <c r="K1792" i="16"/>
  <c r="L1792" i="16" s="1"/>
  <c r="N1792" i="16" s="1"/>
  <c r="O1792" i="16" s="1"/>
  <c r="P1792" i="16" s="1"/>
  <c r="K753" i="16"/>
  <c r="L753" i="16" s="1"/>
  <c r="N753" i="16" s="1"/>
  <c r="O753" i="16" s="1"/>
  <c r="P753" i="16" s="1"/>
  <c r="K1275" i="16"/>
  <c r="L1275" i="16" s="1"/>
  <c r="N1275" i="16" s="1"/>
  <c r="O1275" i="16" s="1"/>
  <c r="P1275" i="16" s="1"/>
  <c r="K739" i="16"/>
  <c r="L739" i="16" s="1"/>
  <c r="N739" i="16" s="1"/>
  <c r="O739" i="16" s="1"/>
  <c r="P739" i="16" s="1"/>
  <c r="K240" i="16"/>
  <c r="L240" i="16" s="1"/>
  <c r="N240" i="16" s="1"/>
  <c r="O240" i="16" s="1"/>
  <c r="P240" i="16" s="1"/>
  <c r="K239" i="16"/>
  <c r="L239" i="16" s="1"/>
  <c r="N239" i="16" s="1"/>
  <c r="O239" i="16" s="1"/>
  <c r="P239" i="16" s="1"/>
  <c r="K1044" i="16"/>
  <c r="L1044" i="16" s="1"/>
  <c r="N1044" i="16" s="1"/>
  <c r="O1044" i="16" s="1"/>
  <c r="P1044" i="16" s="1"/>
  <c r="K401" i="16"/>
  <c r="L401" i="16" s="1"/>
  <c r="N401" i="16" s="1"/>
  <c r="O401" i="16" s="1"/>
  <c r="P401" i="16" s="1"/>
  <c r="K262" i="16"/>
  <c r="L262" i="16" s="1"/>
  <c r="N262" i="16" s="1"/>
  <c r="O262" i="16" s="1"/>
  <c r="P262" i="16" s="1"/>
  <c r="K1904" i="16"/>
  <c r="L1904" i="16" s="1"/>
  <c r="N1904" i="16" s="1"/>
  <c r="O1904" i="16" s="1"/>
  <c r="P1904" i="16" s="1"/>
  <c r="K1224" i="16"/>
  <c r="L1224" i="16" s="1"/>
  <c r="N1224" i="16" s="1"/>
  <c r="O1224" i="16" s="1"/>
  <c r="P1224" i="16" s="1"/>
  <c r="K492" i="16"/>
  <c r="L492" i="16" s="1"/>
  <c r="N492" i="16" s="1"/>
  <c r="O492" i="16" s="1"/>
  <c r="P492" i="16" s="1"/>
  <c r="K879" i="16"/>
  <c r="L879" i="16" s="1"/>
  <c r="N879" i="16" s="1"/>
  <c r="O879" i="16" s="1"/>
  <c r="P879" i="16" s="1"/>
  <c r="K353" i="16"/>
  <c r="L353" i="16" s="1"/>
  <c r="N353" i="16" s="1"/>
  <c r="O353" i="16" s="1"/>
  <c r="P353" i="16" s="1"/>
  <c r="K1974" i="16"/>
  <c r="L1974" i="16" s="1"/>
  <c r="N1974" i="16" s="1"/>
  <c r="O1974" i="16" s="1"/>
  <c r="P1974" i="16" s="1"/>
  <c r="K229" i="16"/>
  <c r="L229" i="16" s="1"/>
  <c r="N229" i="16" s="1"/>
  <c r="O229" i="16" s="1"/>
  <c r="P229" i="16" s="1"/>
  <c r="K1268" i="16"/>
  <c r="L1268" i="16" s="1"/>
  <c r="N1268" i="16" s="1"/>
  <c r="O1268" i="16" s="1"/>
  <c r="P1268" i="16" s="1"/>
  <c r="K266" i="16"/>
  <c r="L266" i="16" s="1"/>
  <c r="N266" i="16" s="1"/>
  <c r="O266" i="16" s="1"/>
  <c r="P266" i="16" s="1"/>
  <c r="K1677" i="16"/>
  <c r="L1677" i="16" s="1"/>
  <c r="N1677" i="16" s="1"/>
  <c r="O1677" i="16" s="1"/>
  <c r="P1677" i="16" s="1"/>
  <c r="K1140" i="16"/>
  <c r="L1140" i="16" s="1"/>
  <c r="N1140" i="16" s="1"/>
  <c r="O1140" i="16" s="1"/>
  <c r="P1140" i="16" s="1"/>
  <c r="K421" i="16"/>
  <c r="L421" i="16" s="1"/>
  <c r="N421" i="16" s="1"/>
  <c r="O421" i="16" s="1"/>
  <c r="P421" i="16" s="1"/>
  <c r="K1937" i="16"/>
  <c r="L1937" i="16" s="1"/>
  <c r="N1937" i="16" s="1"/>
  <c r="O1937" i="16" s="1"/>
  <c r="P1937" i="16" s="1"/>
  <c r="K1365" i="16"/>
  <c r="L1365" i="16" s="1"/>
  <c r="N1365" i="16" s="1"/>
  <c r="O1365" i="16" s="1"/>
  <c r="P1365" i="16" s="1"/>
  <c r="K923" i="16"/>
  <c r="L923" i="16" s="1"/>
  <c r="N923" i="16" s="1"/>
  <c r="O923" i="16" s="1"/>
  <c r="P923" i="16" s="1"/>
  <c r="K1450" i="16"/>
  <c r="L1450" i="16" s="1"/>
  <c r="N1450" i="16" s="1"/>
  <c r="O1450" i="16" s="1"/>
  <c r="P1450" i="16" s="1"/>
  <c r="K694" i="16"/>
  <c r="L694" i="16" s="1"/>
  <c r="N694" i="16" s="1"/>
  <c r="O694" i="16" s="1"/>
  <c r="P694" i="16" s="1"/>
  <c r="K1033" i="16"/>
  <c r="L1033" i="16" s="1"/>
  <c r="N1033" i="16" s="1"/>
  <c r="O1033" i="16" s="1"/>
  <c r="P1033" i="16" s="1"/>
  <c r="K80" i="16"/>
  <c r="L80" i="16" s="1"/>
  <c r="N80" i="16" s="1"/>
  <c r="O80" i="16" s="1"/>
  <c r="P80" i="16" s="1"/>
  <c r="K517" i="16"/>
  <c r="L517" i="16" s="1"/>
  <c r="N517" i="16" s="1"/>
  <c r="O517" i="16" s="1"/>
  <c r="P517" i="16" s="1"/>
  <c r="K741" i="16"/>
  <c r="L741" i="16" s="1"/>
  <c r="N741" i="16" s="1"/>
  <c r="O741" i="16" s="1"/>
  <c r="P741" i="16" s="1"/>
  <c r="K1822" i="16"/>
  <c r="L1822" i="16" s="1"/>
  <c r="N1822" i="16" s="1"/>
  <c r="O1822" i="16" s="1"/>
  <c r="P1822" i="16" s="1"/>
  <c r="K547" i="16"/>
  <c r="L547" i="16" s="1"/>
  <c r="N547" i="16" s="1"/>
  <c r="O547" i="16" s="1"/>
  <c r="P547" i="16" s="1"/>
  <c r="K1127" i="16"/>
  <c r="L1127" i="16" s="1"/>
  <c r="N1127" i="16" s="1"/>
  <c r="O1127" i="16" s="1"/>
  <c r="P1127" i="16" s="1"/>
  <c r="K251" i="16"/>
  <c r="L251" i="16" s="1"/>
  <c r="N251" i="16" s="1"/>
  <c r="O251" i="16" s="1"/>
  <c r="P251" i="16" s="1"/>
  <c r="K1495" i="16"/>
  <c r="L1495" i="16" s="1"/>
  <c r="N1495" i="16" s="1"/>
  <c r="O1495" i="16" s="1"/>
  <c r="P1495" i="16" s="1"/>
  <c r="K410" i="16"/>
  <c r="L410" i="16" s="1"/>
  <c r="N410" i="16" s="1"/>
  <c r="O410" i="16" s="1"/>
  <c r="P410" i="16" s="1"/>
  <c r="K1709" i="16"/>
  <c r="L1709" i="16" s="1"/>
  <c r="N1709" i="16" s="1"/>
  <c r="O1709" i="16" s="1"/>
  <c r="P1709" i="16" s="1"/>
  <c r="K1939" i="16"/>
  <c r="L1939" i="16" s="1"/>
  <c r="N1939" i="16" s="1"/>
  <c r="O1939" i="16" s="1"/>
  <c r="P1939" i="16" s="1"/>
  <c r="K1997" i="16"/>
  <c r="L1997" i="16" s="1"/>
  <c r="N1997" i="16" s="1"/>
  <c r="O1997" i="16" s="1"/>
  <c r="P1997" i="16" s="1"/>
  <c r="K1307" i="16"/>
  <c r="L1307" i="16" s="1"/>
  <c r="N1307" i="16" s="1"/>
  <c r="O1307" i="16" s="1"/>
  <c r="P1307" i="16" s="1"/>
  <c r="K415" i="16"/>
  <c r="L415" i="16" s="1"/>
  <c r="N415" i="16" s="1"/>
  <c r="O415" i="16" s="1"/>
  <c r="P415" i="16" s="1"/>
  <c r="K623" i="16"/>
  <c r="L623" i="16" s="1"/>
  <c r="N623" i="16" s="1"/>
  <c r="O623" i="16" s="1"/>
  <c r="P623" i="16" s="1"/>
  <c r="K1088" i="16"/>
  <c r="L1088" i="16" s="1"/>
  <c r="N1088" i="16" s="1"/>
  <c r="O1088" i="16" s="1"/>
  <c r="P1088" i="16" s="1"/>
  <c r="K1523" i="16"/>
  <c r="L1523" i="16" s="1"/>
  <c r="N1523" i="16" s="1"/>
  <c r="O1523" i="16" s="1"/>
  <c r="P1523" i="16" s="1"/>
  <c r="K695" i="16"/>
  <c r="L695" i="16" s="1"/>
  <c r="N695" i="16" s="1"/>
  <c r="O695" i="16" s="1"/>
  <c r="P695" i="16" s="1"/>
  <c r="K721" i="16"/>
  <c r="L721" i="16" s="1"/>
  <c r="N721" i="16" s="1"/>
  <c r="O721" i="16" s="1"/>
  <c r="P721" i="16" s="1"/>
  <c r="K183" i="16"/>
  <c r="L183" i="16" s="1"/>
  <c r="N183" i="16" s="1"/>
  <c r="O183" i="16" s="1"/>
  <c r="P183" i="16" s="1"/>
  <c r="K1764" i="16"/>
  <c r="L1764" i="16" s="1"/>
  <c r="N1764" i="16" s="1"/>
  <c r="O1764" i="16" s="1"/>
  <c r="P1764" i="16" s="1"/>
  <c r="K1641" i="16"/>
  <c r="L1641" i="16" s="1"/>
  <c r="N1641" i="16" s="1"/>
  <c r="O1641" i="16" s="1"/>
  <c r="P1641" i="16" s="1"/>
  <c r="K1839" i="16"/>
  <c r="L1839" i="16" s="1"/>
  <c r="N1839" i="16" s="1"/>
  <c r="O1839" i="16" s="1"/>
  <c r="P1839" i="16" s="1"/>
  <c r="K1548" i="16"/>
  <c r="L1548" i="16" s="1"/>
  <c r="N1548" i="16" s="1"/>
  <c r="O1548" i="16" s="1"/>
  <c r="P1548" i="16" s="1"/>
  <c r="K1844" i="16"/>
  <c r="L1844" i="16" s="1"/>
  <c r="N1844" i="16" s="1"/>
  <c r="O1844" i="16" s="1"/>
  <c r="P1844" i="16" s="1"/>
  <c r="K1830" i="16"/>
  <c r="L1830" i="16" s="1"/>
  <c r="N1830" i="16" s="1"/>
  <c r="O1830" i="16" s="1"/>
  <c r="P1830" i="16" s="1"/>
  <c r="K92" i="16"/>
  <c r="L92" i="16" s="1"/>
  <c r="N92" i="16" s="1"/>
  <c r="O92" i="16" s="1"/>
  <c r="P92" i="16" s="1"/>
  <c r="K1498" i="16"/>
  <c r="L1498" i="16" s="1"/>
  <c r="N1498" i="16" s="1"/>
  <c r="O1498" i="16" s="1"/>
  <c r="P1498" i="16" s="1"/>
  <c r="K345" i="16"/>
  <c r="L345" i="16" s="1"/>
  <c r="N345" i="16" s="1"/>
  <c r="O345" i="16" s="1"/>
  <c r="P345" i="16" s="1"/>
  <c r="K1242" i="16"/>
  <c r="L1242" i="16" s="1"/>
  <c r="N1242" i="16" s="1"/>
  <c r="O1242" i="16" s="1"/>
  <c r="P1242" i="16" s="1"/>
  <c r="K708" i="16"/>
  <c r="L708" i="16" s="1"/>
  <c r="N708" i="16" s="1"/>
  <c r="O708" i="16" s="1"/>
  <c r="P708" i="16" s="1"/>
  <c r="K1047" i="16"/>
  <c r="L1047" i="16" s="1"/>
  <c r="N1047" i="16" s="1"/>
  <c r="O1047" i="16" s="1"/>
  <c r="P1047" i="16" s="1"/>
  <c r="K1471" i="16"/>
  <c r="L1471" i="16" s="1"/>
  <c r="N1471" i="16" s="1"/>
  <c r="O1471" i="16" s="1"/>
  <c r="P1471" i="16" s="1"/>
  <c r="K250" i="16"/>
  <c r="L250" i="16" s="1"/>
  <c r="N250" i="16" s="1"/>
  <c r="O250" i="16" s="1"/>
  <c r="P250" i="16" s="1"/>
  <c r="K1871" i="16"/>
  <c r="L1871" i="16" s="1"/>
  <c r="N1871" i="16" s="1"/>
  <c r="O1871" i="16" s="1"/>
  <c r="P1871" i="16" s="1"/>
  <c r="K903" i="16"/>
  <c r="L903" i="16" s="1"/>
  <c r="N903" i="16" s="1"/>
  <c r="O903" i="16" s="1"/>
  <c r="P903" i="16" s="1"/>
  <c r="K109" i="16"/>
  <c r="L109" i="16" s="1"/>
  <c r="N109" i="16" s="1"/>
  <c r="O109" i="16" s="1"/>
  <c r="P109" i="16" s="1"/>
  <c r="K1712" i="16"/>
  <c r="L1712" i="16" s="1"/>
  <c r="N1712" i="16" s="1"/>
  <c r="O1712" i="16" s="1"/>
  <c r="P1712" i="16" s="1"/>
  <c r="K813" i="16"/>
  <c r="L813" i="16" s="1"/>
  <c r="N813" i="16" s="1"/>
  <c r="O813" i="16" s="1"/>
  <c r="P813" i="16" s="1"/>
  <c r="K126" i="16"/>
  <c r="L126" i="16" s="1"/>
  <c r="N126" i="16" s="1"/>
  <c r="O126" i="16" s="1"/>
  <c r="P126" i="16" s="1"/>
  <c r="K1095" i="16"/>
  <c r="L1095" i="16" s="1"/>
  <c r="N1095" i="16" s="1"/>
  <c r="O1095" i="16" s="1"/>
  <c r="P1095" i="16" s="1"/>
  <c r="K1621" i="16"/>
  <c r="L1621" i="16" s="1"/>
  <c r="N1621" i="16" s="1"/>
  <c r="O1621" i="16" s="1"/>
  <c r="P1621" i="16" s="1"/>
  <c r="K191" i="16"/>
  <c r="L191" i="16" s="1"/>
  <c r="N191" i="16" s="1"/>
  <c r="O191" i="16" s="1"/>
  <c r="P191" i="16" s="1"/>
  <c r="K225" i="16"/>
  <c r="L225" i="16" s="1"/>
  <c r="N225" i="16" s="1"/>
  <c r="O225" i="16" s="1"/>
  <c r="P225" i="16" s="1"/>
  <c r="K1053" i="16"/>
  <c r="L1053" i="16" s="1"/>
  <c r="N1053" i="16" s="1"/>
  <c r="O1053" i="16" s="1"/>
  <c r="P1053" i="16" s="1"/>
  <c r="K91" i="16"/>
  <c r="L91" i="16" s="1"/>
  <c r="N91" i="16" s="1"/>
  <c r="O91" i="16" s="1"/>
  <c r="P91" i="16" s="1"/>
  <c r="K770" i="16"/>
  <c r="L770" i="16" s="1"/>
  <c r="N770" i="16" s="1"/>
  <c r="O770" i="16" s="1"/>
  <c r="P770" i="16" s="1"/>
  <c r="K552" i="16"/>
  <c r="L552" i="16" s="1"/>
  <c r="N552" i="16" s="1"/>
  <c r="O552" i="16" s="1"/>
  <c r="P552" i="16" s="1"/>
  <c r="K1865" i="16"/>
  <c r="L1865" i="16" s="1"/>
  <c r="N1865" i="16" s="1"/>
  <c r="O1865" i="16" s="1"/>
  <c r="P1865" i="16" s="1"/>
  <c r="K1319" i="16"/>
  <c r="L1319" i="16" s="1"/>
  <c r="N1319" i="16" s="1"/>
  <c r="O1319" i="16" s="1"/>
  <c r="P1319" i="16" s="1"/>
  <c r="K286" i="16"/>
  <c r="L286" i="16" s="1"/>
  <c r="N286" i="16" s="1"/>
  <c r="O286" i="16" s="1"/>
  <c r="P286" i="16" s="1"/>
  <c r="K131" i="16"/>
  <c r="L131" i="16" s="1"/>
  <c r="N131" i="16" s="1"/>
  <c r="O131" i="16" s="1"/>
  <c r="P131" i="16" s="1"/>
  <c r="K1387" i="16"/>
  <c r="L1387" i="16" s="1"/>
  <c r="N1387" i="16" s="1"/>
  <c r="O1387" i="16" s="1"/>
  <c r="P1387" i="16" s="1"/>
  <c r="K1801" i="16"/>
  <c r="L1801" i="16" s="1"/>
  <c r="N1801" i="16" s="1"/>
  <c r="O1801" i="16" s="1"/>
  <c r="P1801" i="16" s="1"/>
  <c r="K1468" i="16"/>
  <c r="L1468" i="16" s="1"/>
  <c r="N1468" i="16" s="1"/>
  <c r="O1468" i="16" s="1"/>
  <c r="P1468" i="16" s="1"/>
  <c r="K373" i="16"/>
  <c r="L373" i="16" s="1"/>
  <c r="N373" i="16" s="1"/>
  <c r="O373" i="16" s="1"/>
  <c r="P373" i="16" s="1"/>
  <c r="K763" i="16"/>
  <c r="L763" i="16" s="1"/>
  <c r="N763" i="16" s="1"/>
  <c r="O763" i="16" s="1"/>
  <c r="P763" i="16" s="1"/>
  <c r="K1981" i="16"/>
  <c r="L1981" i="16" s="1"/>
  <c r="N1981" i="16" s="1"/>
  <c r="O1981" i="16" s="1"/>
  <c r="P1981" i="16" s="1"/>
  <c r="K1726" i="16"/>
  <c r="L1726" i="16" s="1"/>
  <c r="N1726" i="16" s="1"/>
  <c r="O1726" i="16" s="1"/>
  <c r="P1726" i="16" s="1"/>
  <c r="K1207" i="16"/>
  <c r="L1207" i="16" s="1"/>
  <c r="N1207" i="16" s="1"/>
  <c r="O1207" i="16" s="1"/>
  <c r="P1207" i="16" s="1"/>
  <c r="K1410" i="16"/>
  <c r="L1410" i="16" s="1"/>
  <c r="N1410" i="16" s="1"/>
  <c r="O1410" i="16" s="1"/>
  <c r="P1410" i="16" s="1"/>
  <c r="K664" i="16"/>
  <c r="L664" i="16" s="1"/>
  <c r="N664" i="16" s="1"/>
  <c r="O664" i="16" s="1"/>
  <c r="P664" i="16" s="1"/>
  <c r="K670" i="16"/>
  <c r="L670" i="16" s="1"/>
  <c r="N670" i="16" s="1"/>
  <c r="O670" i="16" s="1"/>
  <c r="P670" i="16" s="1"/>
  <c r="K1530" i="16"/>
  <c r="L1530" i="16" s="1"/>
  <c r="N1530" i="16" s="1"/>
  <c r="O1530" i="16" s="1"/>
  <c r="P1530" i="16" s="1"/>
  <c r="K1525" i="16"/>
  <c r="L1525" i="16" s="1"/>
  <c r="N1525" i="16" s="1"/>
  <c r="O1525" i="16" s="1"/>
  <c r="P1525" i="16" s="1"/>
  <c r="K872" i="16"/>
  <c r="L872" i="16" s="1"/>
  <c r="N872" i="16" s="1"/>
  <c r="O872" i="16" s="1"/>
  <c r="P872" i="16" s="1"/>
  <c r="K725" i="16"/>
  <c r="L725" i="16" s="1"/>
  <c r="N725" i="16" s="1"/>
  <c r="O725" i="16" s="1"/>
  <c r="P725" i="16" s="1"/>
  <c r="K794" i="16"/>
  <c r="L794" i="16" s="1"/>
  <c r="N794" i="16" s="1"/>
  <c r="O794" i="16" s="1"/>
  <c r="P794" i="16" s="1"/>
  <c r="K922" i="16"/>
  <c r="L922" i="16" s="1"/>
  <c r="N922" i="16" s="1"/>
  <c r="O922" i="16" s="1"/>
  <c r="P922" i="16" s="1"/>
  <c r="K928" i="16"/>
  <c r="L928" i="16" s="1"/>
  <c r="N928" i="16" s="1"/>
  <c r="O928" i="16" s="1"/>
  <c r="P928" i="16" s="1"/>
  <c r="K1325" i="16"/>
  <c r="L1325" i="16" s="1"/>
  <c r="N1325" i="16" s="1"/>
  <c r="O1325" i="16" s="1"/>
  <c r="P1325" i="16" s="1"/>
  <c r="K1306" i="16"/>
  <c r="L1306" i="16" s="1"/>
  <c r="N1306" i="16" s="1"/>
  <c r="O1306" i="16" s="1"/>
  <c r="P1306" i="16" s="1"/>
  <c r="K423" i="16"/>
  <c r="L423" i="16" s="1"/>
  <c r="N423" i="16" s="1"/>
  <c r="O423" i="16" s="1"/>
  <c r="P423" i="16" s="1"/>
  <c r="K1384" i="16"/>
  <c r="L1384" i="16" s="1"/>
  <c r="N1384" i="16" s="1"/>
  <c r="O1384" i="16" s="1"/>
  <c r="P1384" i="16" s="1"/>
  <c r="K1383" i="16"/>
  <c r="L1383" i="16" s="1"/>
  <c r="N1383" i="16" s="1"/>
  <c r="O1383" i="16" s="1"/>
  <c r="P1383" i="16" s="1"/>
  <c r="K1947" i="16"/>
  <c r="L1947" i="16" s="1"/>
  <c r="N1947" i="16" s="1"/>
  <c r="O1947" i="16" s="1"/>
  <c r="P1947" i="16" s="1"/>
  <c r="K859" i="16"/>
  <c r="L859" i="16" s="1"/>
  <c r="N859" i="16" s="1"/>
  <c r="O859" i="16" s="1"/>
  <c r="P859" i="16" s="1"/>
  <c r="K1813" i="16"/>
  <c r="L1813" i="16" s="1"/>
  <c r="N1813" i="16" s="1"/>
  <c r="O1813" i="16" s="1"/>
  <c r="P1813" i="16" s="1"/>
  <c r="K1812" i="16"/>
  <c r="L1812" i="16" s="1"/>
  <c r="N1812" i="16" s="1"/>
  <c r="O1812" i="16" s="1"/>
  <c r="P1812" i="16" s="1"/>
  <c r="K1426" i="16"/>
  <c r="L1426" i="16" s="1"/>
  <c r="N1426" i="16" s="1"/>
  <c r="O1426" i="16" s="1"/>
  <c r="P1426" i="16" s="1"/>
  <c r="K727" i="16"/>
  <c r="L727" i="16" s="1"/>
  <c r="N727" i="16" s="1"/>
  <c r="O727" i="16" s="1"/>
  <c r="P727" i="16" s="1"/>
  <c r="K729" i="16"/>
  <c r="L729" i="16" s="1"/>
  <c r="N729" i="16" s="1"/>
  <c r="O729" i="16" s="1"/>
  <c r="P729" i="16" s="1"/>
  <c r="K546" i="16"/>
  <c r="L546" i="16" s="1"/>
  <c r="N546" i="16" s="1"/>
  <c r="O546" i="16" s="1"/>
  <c r="P546" i="16" s="1"/>
  <c r="K1260" i="16"/>
  <c r="L1260" i="16" s="1"/>
  <c r="N1260" i="16" s="1"/>
  <c r="O1260" i="16" s="1"/>
  <c r="P1260" i="16" s="1"/>
  <c r="K611" i="16"/>
  <c r="L611" i="16" s="1"/>
  <c r="N611" i="16" s="1"/>
  <c r="O611" i="16" s="1"/>
  <c r="P611" i="16" s="1"/>
  <c r="K408" i="16"/>
  <c r="L408" i="16" s="1"/>
  <c r="N408" i="16" s="1"/>
  <c r="O408" i="16" s="1"/>
  <c r="P408" i="16" s="1"/>
  <c r="K407" i="16"/>
  <c r="L407" i="16" s="1"/>
  <c r="N407" i="16" s="1"/>
  <c r="O407" i="16" s="1"/>
  <c r="P407" i="16" s="1"/>
  <c r="K284" i="16"/>
  <c r="L284" i="16" s="1"/>
  <c r="N284" i="16" s="1"/>
  <c r="O284" i="16" s="1"/>
  <c r="P284" i="16" s="1"/>
  <c r="K168" i="16"/>
  <c r="L168" i="16" s="1"/>
  <c r="N168" i="16" s="1"/>
  <c r="O168" i="16" s="1"/>
  <c r="P168" i="16" s="1"/>
  <c r="K1747" i="16"/>
  <c r="L1747" i="16" s="1"/>
  <c r="N1747" i="16" s="1"/>
  <c r="O1747" i="16" s="1"/>
  <c r="P1747" i="16" s="1"/>
  <c r="K700" i="16"/>
  <c r="L700" i="16" s="1"/>
  <c r="N700" i="16" s="1"/>
  <c r="O700" i="16" s="1"/>
  <c r="P700" i="16" s="1"/>
  <c r="K691" i="16"/>
  <c r="L691" i="16" s="1"/>
  <c r="N691" i="16" s="1"/>
  <c r="O691" i="16" s="1"/>
  <c r="P691" i="16" s="1"/>
  <c r="K1569" i="16"/>
  <c r="L1569" i="16" s="1"/>
  <c r="N1569" i="16" s="1"/>
  <c r="O1569" i="16" s="1"/>
  <c r="P1569" i="16" s="1"/>
  <c r="K1128" i="16"/>
  <c r="L1128" i="16" s="1"/>
  <c r="N1128" i="16" s="1"/>
  <c r="O1128" i="16" s="1"/>
  <c r="P1128" i="16" s="1"/>
  <c r="K914" i="16"/>
  <c r="L914" i="16" s="1"/>
  <c r="N914" i="16" s="1"/>
  <c r="O914" i="16" s="1"/>
  <c r="P914" i="16" s="1"/>
  <c r="K1574" i="16"/>
  <c r="L1574" i="16" s="1"/>
  <c r="N1574" i="16" s="1"/>
  <c r="O1574" i="16" s="1"/>
  <c r="P1574" i="16" s="1"/>
  <c r="K1577" i="16"/>
  <c r="L1577" i="16" s="1"/>
  <c r="N1577" i="16" s="1"/>
  <c r="O1577" i="16" s="1"/>
  <c r="P1577" i="16" s="1"/>
  <c r="K795" i="16"/>
  <c r="L795" i="16" s="1"/>
  <c r="N795" i="16" s="1"/>
  <c r="O795" i="16" s="1"/>
  <c r="P795" i="16" s="1"/>
  <c r="K261" i="16"/>
  <c r="L261" i="16" s="1"/>
  <c r="N261" i="16" s="1"/>
  <c r="O261" i="16" s="1"/>
  <c r="P261" i="16" s="1"/>
  <c r="K631" i="16"/>
  <c r="L631" i="16" s="1"/>
  <c r="N631" i="16" s="1"/>
  <c r="O631" i="16" s="1"/>
  <c r="P631" i="16" s="1"/>
  <c r="K52" i="16"/>
  <c r="L52" i="16" s="1"/>
  <c r="N52" i="16" s="1"/>
  <c r="O52" i="16" s="1"/>
  <c r="P52" i="16" s="1"/>
  <c r="K194" i="16"/>
  <c r="L194" i="16" s="1"/>
  <c r="N194" i="16" s="1"/>
  <c r="O194" i="16" s="1"/>
  <c r="P194" i="16" s="1"/>
  <c r="K906" i="16"/>
  <c r="L906" i="16" s="1"/>
  <c r="N906" i="16" s="1"/>
  <c r="O906" i="16" s="1"/>
  <c r="P906" i="16" s="1"/>
  <c r="K392" i="16"/>
  <c r="L392" i="16" s="1"/>
  <c r="N392" i="16" s="1"/>
  <c r="O392" i="16" s="1"/>
  <c r="P392" i="16" s="1"/>
  <c r="K807" i="16"/>
  <c r="L807" i="16" s="1"/>
  <c r="N807" i="16" s="1"/>
  <c r="O807" i="16" s="1"/>
  <c r="P807" i="16" s="1"/>
  <c r="K632" i="16"/>
  <c r="L632" i="16" s="1"/>
  <c r="N632" i="16" s="1"/>
  <c r="O632" i="16" s="1"/>
  <c r="P632" i="16" s="1"/>
  <c r="K462" i="16"/>
  <c r="L462" i="16" s="1"/>
  <c r="N462" i="16" s="1"/>
  <c r="O462" i="16" s="1"/>
  <c r="P462" i="16" s="1"/>
  <c r="K1434" i="16"/>
  <c r="L1434" i="16" s="1"/>
  <c r="N1434" i="16" s="1"/>
  <c r="O1434" i="16" s="1"/>
  <c r="P1434" i="16" s="1"/>
  <c r="K1456" i="16"/>
  <c r="L1456" i="16" s="1"/>
  <c r="N1456" i="16" s="1"/>
  <c r="O1456" i="16" s="1"/>
  <c r="P1456" i="16" s="1"/>
  <c r="K1243" i="16"/>
  <c r="L1243" i="16" s="1"/>
  <c r="N1243" i="16" s="1"/>
  <c r="O1243" i="16" s="1"/>
  <c r="P1243" i="16" s="1"/>
  <c r="K1706" i="16"/>
  <c r="L1706" i="16" s="1"/>
  <c r="N1706" i="16" s="1"/>
  <c r="O1706" i="16" s="1"/>
  <c r="P1706" i="16" s="1"/>
  <c r="K1700" i="16"/>
  <c r="L1700" i="16" s="1"/>
  <c r="N1700" i="16" s="1"/>
  <c r="O1700" i="16" s="1"/>
  <c r="P1700" i="16" s="1"/>
  <c r="K1872" i="16"/>
  <c r="L1872" i="16" s="1"/>
  <c r="N1872" i="16" s="1"/>
  <c r="O1872" i="16" s="1"/>
  <c r="P1872" i="16" s="1"/>
  <c r="K409" i="16"/>
  <c r="L409" i="16" s="1"/>
  <c r="N409" i="16" s="1"/>
  <c r="O409" i="16" s="1"/>
  <c r="P409" i="16" s="1"/>
  <c r="K1721" i="16"/>
  <c r="L1721" i="16" s="1"/>
  <c r="N1721" i="16" s="1"/>
  <c r="O1721" i="16" s="1"/>
  <c r="P1721" i="16" s="1"/>
  <c r="K1757" i="16"/>
  <c r="L1757" i="16" s="1"/>
  <c r="N1757" i="16" s="1"/>
  <c r="O1757" i="16" s="1"/>
  <c r="P1757" i="16" s="1"/>
  <c r="K685" i="16"/>
  <c r="L685" i="16" s="1"/>
  <c r="N685" i="16" s="1"/>
  <c r="O685" i="16" s="1"/>
  <c r="P685" i="16" s="1"/>
  <c r="K1110" i="16"/>
  <c r="L1110" i="16" s="1"/>
  <c r="N1110" i="16" s="1"/>
  <c r="O1110" i="16" s="1"/>
  <c r="P1110" i="16" s="1"/>
  <c r="K877" i="16"/>
  <c r="L877" i="16" s="1"/>
  <c r="N877" i="16" s="1"/>
  <c r="O877" i="16" s="1"/>
  <c r="P877" i="16" s="1"/>
  <c r="K1550" i="16"/>
  <c r="L1550" i="16" s="1"/>
  <c r="N1550" i="16" s="1"/>
  <c r="O1550" i="16" s="1"/>
  <c r="P1550" i="16" s="1"/>
  <c r="K581" i="16"/>
  <c r="L581" i="16" s="1"/>
  <c r="N581" i="16" s="1"/>
  <c r="O581" i="16" s="1"/>
  <c r="P581" i="16" s="1"/>
  <c r="K790" i="16"/>
  <c r="L790" i="16" s="1"/>
  <c r="N790" i="16" s="1"/>
  <c r="O790" i="16" s="1"/>
  <c r="P790" i="16" s="1"/>
  <c r="K1897" i="16"/>
  <c r="L1897" i="16" s="1"/>
  <c r="N1897" i="16" s="1"/>
  <c r="O1897" i="16" s="1"/>
  <c r="P1897" i="16" s="1"/>
  <c r="K113" i="16"/>
  <c r="L113" i="16" s="1"/>
  <c r="N113" i="16" s="1"/>
  <c r="O113" i="16" s="1"/>
  <c r="P113" i="16" s="1"/>
  <c r="K614" i="16"/>
  <c r="L614" i="16" s="1"/>
  <c r="N614" i="16" s="1"/>
  <c r="O614" i="16" s="1"/>
  <c r="P614" i="16" s="1"/>
  <c r="K1291" i="16"/>
  <c r="L1291" i="16" s="1"/>
  <c r="N1291" i="16" s="1"/>
  <c r="O1291" i="16" s="1"/>
  <c r="P1291" i="16" s="1"/>
  <c r="K14" i="16"/>
  <c r="L14" i="16" s="1"/>
  <c r="N14" i="16" s="1"/>
  <c r="O14" i="16" s="1"/>
  <c r="P14" i="16" s="1"/>
  <c r="K1386" i="16"/>
  <c r="L1386" i="16" s="1"/>
  <c r="N1386" i="16" s="1"/>
  <c r="O1386" i="16" s="1"/>
  <c r="P1386" i="16" s="1"/>
  <c r="K838" i="16"/>
  <c r="L838" i="16" s="1"/>
  <c r="N838" i="16" s="1"/>
  <c r="O838" i="16" s="1"/>
  <c r="P838" i="16" s="1"/>
  <c r="K837" i="16"/>
  <c r="L837" i="16" s="1"/>
  <c r="N837" i="16" s="1"/>
  <c r="O837" i="16" s="1"/>
  <c r="P837" i="16" s="1"/>
  <c r="K47" i="16"/>
  <c r="L47" i="16" s="1"/>
  <c r="N47" i="16" s="1"/>
  <c r="O47" i="16" s="1"/>
  <c r="P47" i="16" s="1"/>
  <c r="K1478" i="16"/>
  <c r="L1478" i="16" s="1"/>
  <c r="N1478" i="16" s="1"/>
  <c r="O1478" i="16" s="1"/>
  <c r="P1478" i="16" s="1"/>
  <c r="K1222" i="16"/>
  <c r="L1222" i="16" s="1"/>
  <c r="N1222" i="16" s="1"/>
  <c r="O1222" i="16" s="1"/>
  <c r="P1222" i="16" s="1"/>
  <c r="K1465" i="16"/>
  <c r="L1465" i="16" s="1"/>
  <c r="N1465" i="16" s="1"/>
  <c r="O1465" i="16" s="1"/>
  <c r="P1465" i="16" s="1"/>
  <c r="K1539" i="16"/>
  <c r="L1539" i="16" s="1"/>
  <c r="N1539" i="16" s="1"/>
  <c r="O1539" i="16" s="1"/>
  <c r="P1539" i="16" s="1"/>
  <c r="K58" i="16"/>
  <c r="L58" i="16" s="1"/>
  <c r="N58" i="16" s="1"/>
  <c r="O58" i="16" s="1"/>
  <c r="P58" i="16" s="1"/>
  <c r="K1892" i="16"/>
  <c r="L1892" i="16" s="1"/>
  <c r="N1892" i="16" s="1"/>
  <c r="O1892" i="16" s="1"/>
  <c r="P1892" i="16" s="1"/>
  <c r="K1076" i="16"/>
  <c r="L1076" i="16" s="1"/>
  <c r="N1076" i="16" s="1"/>
  <c r="O1076" i="16" s="1"/>
  <c r="P1076" i="16" s="1"/>
  <c r="K675" i="16"/>
  <c r="L675" i="16" s="1"/>
  <c r="N675" i="16" s="1"/>
  <c r="O675" i="16" s="1"/>
  <c r="P675" i="16" s="1"/>
  <c r="K170" i="16"/>
  <c r="L170" i="16" s="1"/>
  <c r="N170" i="16" s="1"/>
  <c r="O170" i="16" s="1"/>
  <c r="P170" i="16" s="1"/>
  <c r="K195" i="16"/>
  <c r="L195" i="16" s="1"/>
  <c r="N195" i="16" s="1"/>
  <c r="O195" i="16" s="1"/>
  <c r="P195" i="16" s="1"/>
  <c r="K781" i="16"/>
  <c r="L781" i="16" s="1"/>
  <c r="N781" i="16" s="1"/>
  <c r="O781" i="16" s="1"/>
  <c r="P781" i="16" s="1"/>
  <c r="K307" i="16"/>
  <c r="L307" i="16" s="1"/>
  <c r="N307" i="16" s="1"/>
  <c r="O307" i="16" s="1"/>
  <c r="P307" i="16" s="1"/>
  <c r="K1370" i="16"/>
  <c r="L1370" i="16" s="1"/>
  <c r="N1370" i="16" s="1"/>
  <c r="O1370" i="16" s="1"/>
  <c r="P1370" i="16" s="1"/>
  <c r="K773" i="16"/>
  <c r="L773" i="16" s="1"/>
  <c r="N773" i="16" s="1"/>
  <c r="O773" i="16" s="1"/>
  <c r="P773" i="16" s="1"/>
  <c r="K994" i="16"/>
  <c r="L994" i="16" s="1"/>
  <c r="N994" i="16" s="1"/>
  <c r="O994" i="16" s="1"/>
  <c r="P994" i="16" s="1"/>
  <c r="K699" i="16"/>
  <c r="L699" i="16" s="1"/>
  <c r="N699" i="16" s="1"/>
  <c r="O699" i="16" s="1"/>
  <c r="P699" i="16" s="1"/>
  <c r="K587" i="16"/>
  <c r="L587" i="16" s="1"/>
  <c r="N587" i="16" s="1"/>
  <c r="O587" i="16" s="1"/>
  <c r="P587" i="16" s="1"/>
  <c r="K432" i="16"/>
  <c r="L432" i="16" s="1"/>
  <c r="N432" i="16" s="1"/>
  <c r="O432" i="16" s="1"/>
  <c r="P432" i="16" s="1"/>
  <c r="K567" i="16"/>
  <c r="L567" i="16" s="1"/>
  <c r="N567" i="16" s="1"/>
  <c r="O567" i="16" s="1"/>
  <c r="P567" i="16" s="1"/>
  <c r="K1431" i="16"/>
  <c r="L1431" i="16" s="1"/>
  <c r="N1431" i="16" s="1"/>
  <c r="O1431" i="16" s="1"/>
  <c r="P1431" i="16" s="1"/>
  <c r="K512" i="16"/>
  <c r="L512" i="16" s="1"/>
  <c r="N512" i="16" s="1"/>
  <c r="O512" i="16" s="1"/>
  <c r="P512" i="16" s="1"/>
  <c r="K1996" i="16"/>
  <c r="L1996" i="16" s="1"/>
  <c r="N1996" i="16" s="1"/>
  <c r="O1996" i="16" s="1"/>
  <c r="P1996" i="16" s="1"/>
  <c r="K1413" i="16"/>
  <c r="L1413" i="16" s="1"/>
  <c r="N1413" i="16" s="1"/>
  <c r="O1413" i="16" s="1"/>
  <c r="P1413" i="16" s="1"/>
  <c r="K1855" i="16"/>
  <c r="L1855" i="16" s="1"/>
  <c r="N1855" i="16" s="1"/>
  <c r="O1855" i="16" s="1"/>
  <c r="P1855" i="16" s="1"/>
  <c r="K641" i="16"/>
  <c r="L641" i="16" s="1"/>
  <c r="N641" i="16" s="1"/>
  <c r="O641" i="16" s="1"/>
  <c r="P641" i="16" s="1"/>
  <c r="K640" i="16"/>
  <c r="L640" i="16" s="1"/>
  <c r="N640" i="16" s="1"/>
  <c r="O640" i="16" s="1"/>
  <c r="P640" i="16" s="1"/>
  <c r="K1803" i="16"/>
  <c r="L1803" i="16" s="1"/>
  <c r="N1803" i="16" s="1"/>
  <c r="O1803" i="16" s="1"/>
  <c r="P1803" i="16" s="1"/>
  <c r="K1486" i="16"/>
  <c r="L1486" i="16" s="1"/>
  <c r="N1486" i="16" s="1"/>
  <c r="O1486" i="16" s="1"/>
  <c r="P1486" i="16" s="1"/>
  <c r="K1050" i="16"/>
  <c r="L1050" i="16" s="1"/>
  <c r="N1050" i="16" s="1"/>
  <c r="O1050" i="16" s="1"/>
  <c r="P1050" i="16" s="1"/>
  <c r="K244" i="15"/>
  <c r="L244" i="15" s="1"/>
  <c r="N244" i="15" s="1"/>
  <c r="O244" i="15" s="1"/>
  <c r="P244" i="15" s="1"/>
  <c r="K661" i="15"/>
  <c r="L661" i="15" s="1"/>
  <c r="N661" i="15" s="1"/>
  <c r="O661" i="15" s="1"/>
  <c r="P661" i="15" s="1"/>
  <c r="K1675" i="15"/>
  <c r="L1675" i="15" s="1"/>
  <c r="N1675" i="15" s="1"/>
  <c r="O1675" i="15" s="1"/>
  <c r="P1675" i="15" s="1"/>
  <c r="K1882" i="15"/>
  <c r="L1882" i="15" s="1"/>
  <c r="N1882" i="15" s="1"/>
  <c r="O1882" i="15" s="1"/>
  <c r="P1882" i="15" s="1"/>
  <c r="K362" i="15"/>
  <c r="L362" i="15" s="1"/>
  <c r="N362" i="15" s="1"/>
  <c r="O362" i="15" s="1"/>
  <c r="P362" i="15" s="1"/>
  <c r="K1225" i="15"/>
  <c r="L1225" i="15" s="1"/>
  <c r="N1225" i="15" s="1"/>
  <c r="O1225" i="15" s="1"/>
  <c r="P1225" i="15" s="1"/>
  <c r="K1950" i="15"/>
  <c r="L1950" i="15" s="1"/>
  <c r="N1950" i="15" s="1"/>
  <c r="O1950" i="15" s="1"/>
  <c r="P1950" i="15" s="1"/>
  <c r="K1137" i="15"/>
  <c r="L1137" i="15" s="1"/>
  <c r="N1137" i="15" s="1"/>
  <c r="O1137" i="15" s="1"/>
  <c r="P1137" i="15" s="1"/>
  <c r="K1848" i="15"/>
  <c r="L1848" i="15" s="1"/>
  <c r="N1848" i="15" s="1"/>
  <c r="O1848" i="15" s="1"/>
  <c r="P1848" i="15" s="1"/>
  <c r="K1641" i="15"/>
  <c r="L1641" i="15" s="1"/>
  <c r="N1641" i="15" s="1"/>
  <c r="O1641" i="15" s="1"/>
  <c r="P1641" i="15" s="1"/>
  <c r="K1517" i="15"/>
  <c r="L1517" i="15" s="1"/>
  <c r="N1517" i="15" s="1"/>
  <c r="O1517" i="15" s="1"/>
  <c r="P1517" i="15" s="1"/>
  <c r="K269" i="15"/>
  <c r="L269" i="15" s="1"/>
  <c r="N269" i="15" s="1"/>
  <c r="O269" i="15" s="1"/>
  <c r="P269" i="15" s="1"/>
  <c r="K1576" i="15"/>
  <c r="L1576" i="15" s="1"/>
  <c r="N1576" i="15" s="1"/>
  <c r="O1576" i="15" s="1"/>
  <c r="P1576" i="15" s="1"/>
  <c r="K1556" i="15"/>
  <c r="L1556" i="15" s="1"/>
  <c r="N1556" i="15" s="1"/>
  <c r="O1556" i="15" s="1"/>
  <c r="P1556" i="15" s="1"/>
  <c r="K1446" i="15"/>
  <c r="L1446" i="15" s="1"/>
  <c r="N1446" i="15" s="1"/>
  <c r="O1446" i="15" s="1"/>
  <c r="P1446" i="15" s="1"/>
  <c r="K1673" i="15"/>
  <c r="L1673" i="15" s="1"/>
  <c r="N1673" i="15" s="1"/>
  <c r="O1673" i="15" s="1"/>
  <c r="P1673" i="15" s="1"/>
  <c r="K231" i="15"/>
  <c r="L231" i="15" s="1"/>
  <c r="N231" i="15" s="1"/>
  <c r="O231" i="15" s="1"/>
  <c r="P231" i="15" s="1"/>
  <c r="K671" i="15"/>
  <c r="L671" i="15" s="1"/>
  <c r="N671" i="15" s="1"/>
  <c r="O671" i="15" s="1"/>
  <c r="P671" i="15" s="1"/>
  <c r="K909" i="15"/>
  <c r="L909" i="15" s="1"/>
  <c r="N909" i="15" s="1"/>
  <c r="O909" i="15" s="1"/>
  <c r="P909" i="15" s="1"/>
  <c r="K863" i="15"/>
  <c r="L863" i="15" s="1"/>
  <c r="N863" i="15" s="1"/>
  <c r="O863" i="15" s="1"/>
  <c r="P863" i="15" s="1"/>
  <c r="K1917" i="15"/>
  <c r="L1917" i="15" s="1"/>
  <c r="N1917" i="15" s="1"/>
  <c r="O1917" i="15" s="1"/>
  <c r="P1917" i="15" s="1"/>
  <c r="K956" i="15"/>
  <c r="L956" i="15" s="1"/>
  <c r="N956" i="15" s="1"/>
  <c r="O956" i="15" s="1"/>
  <c r="P956" i="15" s="1"/>
  <c r="K1392" i="15"/>
  <c r="L1392" i="15" s="1"/>
  <c r="N1392" i="15" s="1"/>
  <c r="O1392" i="15" s="1"/>
  <c r="P1392" i="15" s="1"/>
  <c r="K138" i="15"/>
  <c r="L138" i="15" s="1"/>
  <c r="N138" i="15" s="1"/>
  <c r="O138" i="15" s="1"/>
  <c r="P138" i="15" s="1"/>
  <c r="K1199" i="15"/>
  <c r="L1199" i="15" s="1"/>
  <c r="N1199" i="15" s="1"/>
  <c r="O1199" i="15" s="1"/>
  <c r="P1199" i="15" s="1"/>
  <c r="K1548" i="15"/>
  <c r="L1548" i="15" s="1"/>
  <c r="N1548" i="15" s="1"/>
  <c r="O1548" i="15" s="1"/>
  <c r="P1548" i="15" s="1"/>
  <c r="K150" i="15"/>
  <c r="L150" i="15" s="1"/>
  <c r="N150" i="15" s="1"/>
  <c r="O150" i="15" s="1"/>
  <c r="P150" i="15" s="1"/>
  <c r="K1094" i="15"/>
  <c r="L1094" i="15" s="1"/>
  <c r="N1094" i="15" s="1"/>
  <c r="O1094" i="15" s="1"/>
  <c r="P1094" i="15" s="1"/>
  <c r="K1065" i="15"/>
  <c r="L1065" i="15" s="1"/>
  <c r="N1065" i="15" s="1"/>
  <c r="O1065" i="15" s="1"/>
  <c r="P1065" i="15" s="1"/>
  <c r="K1282" i="15"/>
  <c r="L1282" i="15" s="1"/>
  <c r="N1282" i="15" s="1"/>
  <c r="O1282" i="15" s="1"/>
  <c r="P1282" i="15" s="1"/>
  <c r="K435" i="15"/>
  <c r="L435" i="15" s="1"/>
  <c r="N435" i="15" s="1"/>
  <c r="O435" i="15" s="1"/>
  <c r="P435" i="15" s="1"/>
  <c r="K4" i="15"/>
  <c r="L4" i="15" s="1"/>
  <c r="N4" i="15" s="1"/>
  <c r="O4" i="15" s="1"/>
  <c r="P4" i="15" s="1"/>
  <c r="K785" i="15"/>
  <c r="L785" i="15" s="1"/>
  <c r="N785" i="15" s="1"/>
  <c r="O785" i="15" s="1"/>
  <c r="P785" i="15" s="1"/>
  <c r="K1751" i="15"/>
  <c r="L1751" i="15" s="1"/>
  <c r="N1751" i="15" s="1"/>
  <c r="O1751" i="15" s="1"/>
  <c r="P1751" i="15" s="1"/>
  <c r="K491" i="15"/>
  <c r="L491" i="15" s="1"/>
  <c r="N491" i="15" s="1"/>
  <c r="O491" i="15" s="1"/>
  <c r="P491" i="15" s="1"/>
  <c r="K735" i="15"/>
  <c r="L735" i="15" s="1"/>
  <c r="N735" i="15" s="1"/>
  <c r="O735" i="15" s="1"/>
  <c r="P735" i="15" s="1"/>
  <c r="K539" i="15"/>
  <c r="L539" i="15" s="1"/>
  <c r="N539" i="15" s="1"/>
  <c r="O539" i="15" s="1"/>
  <c r="P539" i="15" s="1"/>
  <c r="K1815" i="15"/>
  <c r="L1815" i="15" s="1"/>
  <c r="N1815" i="15" s="1"/>
  <c r="O1815" i="15" s="1"/>
  <c r="P1815" i="15" s="1"/>
  <c r="K524" i="15"/>
  <c r="L524" i="15" s="1"/>
  <c r="N524" i="15" s="1"/>
  <c r="O524" i="15" s="1"/>
  <c r="P524" i="15" s="1"/>
  <c r="K320" i="15"/>
  <c r="L320" i="15" s="1"/>
  <c r="N320" i="15" s="1"/>
  <c r="O320" i="15" s="1"/>
  <c r="P320" i="15" s="1"/>
  <c r="K1652" i="15"/>
  <c r="L1652" i="15" s="1"/>
  <c r="N1652" i="15" s="1"/>
  <c r="O1652" i="15" s="1"/>
  <c r="P1652" i="15" s="1"/>
  <c r="K883" i="15"/>
  <c r="L883" i="15" s="1"/>
  <c r="N883" i="15" s="1"/>
  <c r="O883" i="15" s="1"/>
  <c r="P883" i="15" s="1"/>
  <c r="K1219" i="15"/>
  <c r="L1219" i="15" s="1"/>
  <c r="N1219" i="15" s="1"/>
  <c r="O1219" i="15" s="1"/>
  <c r="P1219" i="15" s="1"/>
  <c r="K1712" i="15"/>
  <c r="L1712" i="15" s="1"/>
  <c r="N1712" i="15" s="1"/>
  <c r="O1712" i="15" s="1"/>
  <c r="P1712" i="15" s="1"/>
  <c r="K684" i="15"/>
  <c r="L684" i="15" s="1"/>
  <c r="N684" i="15" s="1"/>
  <c r="O684" i="15" s="1"/>
  <c r="P684" i="15" s="1"/>
  <c r="K345" i="15"/>
  <c r="L345" i="15" s="1"/>
  <c r="N345" i="15" s="1"/>
  <c r="O345" i="15" s="1"/>
  <c r="P345" i="15" s="1"/>
  <c r="K943" i="15"/>
  <c r="L943" i="15" s="1"/>
  <c r="N943" i="15" s="1"/>
  <c r="O943" i="15" s="1"/>
  <c r="P943" i="15" s="1"/>
  <c r="K1583" i="15"/>
  <c r="L1583" i="15" s="1"/>
  <c r="N1583" i="15" s="1"/>
  <c r="O1583" i="15" s="1"/>
  <c r="P1583" i="15" s="1"/>
  <c r="K130" i="15"/>
  <c r="L130" i="15" s="1"/>
  <c r="N130" i="15" s="1"/>
  <c r="O130" i="15" s="1"/>
  <c r="P130" i="15" s="1"/>
  <c r="K812" i="15"/>
  <c r="L812" i="15" s="1"/>
  <c r="N812" i="15" s="1"/>
  <c r="O812" i="15" s="1"/>
  <c r="P812" i="15" s="1"/>
  <c r="K417" i="15"/>
  <c r="L417" i="15" s="1"/>
  <c r="N417" i="15" s="1"/>
  <c r="O417" i="15" s="1"/>
  <c r="P417" i="15" s="1"/>
  <c r="K494" i="15"/>
  <c r="L494" i="15" s="1"/>
  <c r="N494" i="15" s="1"/>
  <c r="O494" i="15" s="1"/>
  <c r="P494" i="15" s="1"/>
  <c r="K1952" i="15"/>
  <c r="L1952" i="15" s="1"/>
  <c r="N1952" i="15" s="1"/>
  <c r="O1952" i="15" s="1"/>
  <c r="P1952" i="15" s="1"/>
  <c r="K52" i="15"/>
  <c r="L52" i="15" s="1"/>
  <c r="N52" i="15" s="1"/>
  <c r="O52" i="15" s="1"/>
  <c r="P52" i="15" s="1"/>
  <c r="K607" i="15"/>
  <c r="L607" i="15" s="1"/>
  <c r="N607" i="15" s="1"/>
  <c r="O607" i="15" s="1"/>
  <c r="P607" i="15" s="1"/>
  <c r="K1004" i="15"/>
  <c r="L1004" i="15" s="1"/>
  <c r="N1004" i="15" s="1"/>
  <c r="O1004" i="15" s="1"/>
  <c r="P1004" i="15" s="1"/>
  <c r="K1143" i="15"/>
  <c r="L1143" i="15" s="1"/>
  <c r="N1143" i="15" s="1"/>
  <c r="O1143" i="15" s="1"/>
  <c r="P1143" i="15" s="1"/>
  <c r="K148" i="15"/>
  <c r="L148" i="15" s="1"/>
  <c r="N148" i="15" s="1"/>
  <c r="O148" i="15" s="1"/>
  <c r="P148" i="15" s="1"/>
  <c r="K1352" i="15"/>
  <c r="L1352" i="15" s="1"/>
  <c r="N1352" i="15" s="1"/>
  <c r="O1352" i="15" s="1"/>
  <c r="P1352" i="15" s="1"/>
  <c r="K17" i="15"/>
  <c r="L17" i="15" s="1"/>
  <c r="N17" i="15" s="1"/>
  <c r="O17" i="15" s="1"/>
  <c r="P17" i="15" s="1"/>
  <c r="K121" i="15"/>
  <c r="L121" i="15" s="1"/>
  <c r="N121" i="15" s="1"/>
  <c r="O121" i="15" s="1"/>
  <c r="P121" i="15" s="1"/>
  <c r="K122" i="15"/>
  <c r="L122" i="15" s="1"/>
  <c r="N122" i="15" s="1"/>
  <c r="O122" i="15" s="1"/>
  <c r="P122" i="15" s="1"/>
  <c r="K755" i="15"/>
  <c r="L755" i="15" s="1"/>
  <c r="N755" i="15" s="1"/>
  <c r="O755" i="15" s="1"/>
  <c r="P755" i="15" s="1"/>
  <c r="K1288" i="15"/>
  <c r="L1288" i="15" s="1"/>
  <c r="N1288" i="15" s="1"/>
  <c r="O1288" i="15" s="1"/>
  <c r="P1288" i="15" s="1"/>
  <c r="K1998" i="15"/>
  <c r="L1998" i="15" s="1"/>
  <c r="N1998" i="15" s="1"/>
  <c r="O1998" i="15" s="1"/>
  <c r="P1998" i="15" s="1"/>
  <c r="K256" i="15"/>
  <c r="L256" i="15" s="1"/>
  <c r="N256" i="15" s="1"/>
  <c r="O256" i="15" s="1"/>
  <c r="P256" i="15" s="1"/>
  <c r="K782" i="15"/>
  <c r="L782" i="15" s="1"/>
  <c r="N782" i="15" s="1"/>
  <c r="O782" i="15" s="1"/>
  <c r="P782" i="15" s="1"/>
  <c r="K99" i="15"/>
  <c r="L99" i="15" s="1"/>
  <c r="N99" i="15" s="1"/>
  <c r="O99" i="15" s="1"/>
  <c r="P99" i="15" s="1"/>
  <c r="K721" i="15"/>
  <c r="L721" i="15" s="1"/>
  <c r="N721" i="15" s="1"/>
  <c r="O721" i="15" s="1"/>
  <c r="P721" i="15" s="1"/>
  <c r="K1105" i="15"/>
  <c r="L1105" i="15" s="1"/>
  <c r="N1105" i="15" s="1"/>
  <c r="O1105" i="15" s="1"/>
  <c r="P1105" i="15" s="1"/>
  <c r="K1920" i="15"/>
  <c r="L1920" i="15" s="1"/>
  <c r="N1920" i="15" s="1"/>
  <c r="O1920" i="15" s="1"/>
  <c r="P1920" i="15" s="1"/>
  <c r="K1370" i="15"/>
  <c r="L1370" i="15" s="1"/>
  <c r="N1370" i="15" s="1"/>
  <c r="O1370" i="15" s="1"/>
  <c r="P1370" i="15" s="1"/>
  <c r="K360" i="15"/>
  <c r="L360" i="15" s="1"/>
  <c r="N360" i="15" s="1"/>
  <c r="O360" i="15" s="1"/>
  <c r="P360" i="15" s="1"/>
  <c r="K766" i="15"/>
  <c r="L766" i="15" s="1"/>
  <c r="N766" i="15" s="1"/>
  <c r="O766" i="15" s="1"/>
  <c r="P766" i="15" s="1"/>
  <c r="K1340" i="15"/>
  <c r="L1340" i="15" s="1"/>
  <c r="N1340" i="15" s="1"/>
  <c r="O1340" i="15" s="1"/>
  <c r="P1340" i="15" s="1"/>
  <c r="K297" i="15"/>
  <c r="L297" i="15" s="1"/>
  <c r="N297" i="15" s="1"/>
  <c r="O297" i="15" s="1"/>
  <c r="P297" i="15" s="1"/>
  <c r="K281" i="15"/>
  <c r="L281" i="15" s="1"/>
  <c r="N281" i="15" s="1"/>
  <c r="O281" i="15" s="1"/>
  <c r="P281" i="15" s="1"/>
  <c r="K1509" i="15"/>
  <c r="L1509" i="15" s="1"/>
  <c r="N1509" i="15" s="1"/>
  <c r="O1509" i="15" s="1"/>
  <c r="P1509" i="15" s="1"/>
  <c r="K1120" i="15"/>
  <c r="L1120" i="15" s="1"/>
  <c r="N1120" i="15" s="1"/>
  <c r="O1120" i="15" s="1"/>
  <c r="P1120" i="15" s="1"/>
  <c r="K1704" i="15"/>
  <c r="L1704" i="15" s="1"/>
  <c r="N1704" i="15" s="1"/>
  <c r="O1704" i="15" s="1"/>
  <c r="P1704" i="15" s="1"/>
  <c r="K68" i="15"/>
  <c r="L68" i="15" s="1"/>
  <c r="N68" i="15" s="1"/>
  <c r="O68" i="15" s="1"/>
  <c r="P68" i="15" s="1"/>
  <c r="K1662" i="15"/>
  <c r="L1662" i="15" s="1"/>
  <c r="N1662" i="15" s="1"/>
  <c r="O1662" i="15" s="1"/>
  <c r="P1662" i="15" s="1"/>
  <c r="K1177" i="15"/>
  <c r="L1177" i="15" s="1"/>
  <c r="N1177" i="15" s="1"/>
  <c r="O1177" i="15" s="1"/>
  <c r="P1177" i="15" s="1"/>
  <c r="K413" i="15"/>
  <c r="L413" i="15" s="1"/>
  <c r="N413" i="15" s="1"/>
  <c r="O413" i="15" s="1"/>
  <c r="P413" i="15" s="1"/>
  <c r="K834" i="15"/>
  <c r="L834" i="15" s="1"/>
  <c r="N834" i="15" s="1"/>
  <c r="O834" i="15" s="1"/>
  <c r="P834" i="15" s="1"/>
  <c r="K1167" i="15"/>
  <c r="L1167" i="15" s="1"/>
  <c r="N1167" i="15" s="1"/>
  <c r="O1167" i="15" s="1"/>
  <c r="P1167" i="15" s="1"/>
  <c r="K790" i="15"/>
  <c r="L790" i="15" s="1"/>
  <c r="N790" i="15" s="1"/>
  <c r="O790" i="15" s="1"/>
  <c r="P790" i="15" s="1"/>
  <c r="K523" i="15"/>
  <c r="L523" i="15" s="1"/>
  <c r="N523" i="15" s="1"/>
  <c r="O523" i="15" s="1"/>
  <c r="P523" i="15" s="1"/>
  <c r="K172" i="15"/>
  <c r="L172" i="15" s="1"/>
  <c r="N172" i="15" s="1"/>
  <c r="O172" i="15" s="1"/>
  <c r="P172" i="15" s="1"/>
  <c r="K124" i="15"/>
  <c r="L124" i="15" s="1"/>
  <c r="N124" i="15" s="1"/>
  <c r="O124" i="15" s="1"/>
  <c r="P124" i="15" s="1"/>
  <c r="K638" i="15"/>
  <c r="L638" i="15" s="1"/>
  <c r="N638" i="15" s="1"/>
  <c r="O638" i="15" s="1"/>
  <c r="P638" i="15" s="1"/>
  <c r="K978" i="15"/>
  <c r="L978" i="15" s="1"/>
  <c r="N978" i="15" s="1"/>
  <c r="O978" i="15" s="1"/>
  <c r="P978" i="15" s="1"/>
  <c r="K828" i="15"/>
  <c r="L828" i="15" s="1"/>
  <c r="N828" i="15" s="1"/>
  <c r="O828" i="15" s="1"/>
  <c r="P828" i="15" s="1"/>
  <c r="K1067" i="15"/>
  <c r="L1067" i="15" s="1"/>
  <c r="N1067" i="15" s="1"/>
  <c r="O1067" i="15" s="1"/>
  <c r="P1067" i="15" s="1"/>
  <c r="K1668" i="15"/>
  <c r="L1668" i="15" s="1"/>
  <c r="N1668" i="15" s="1"/>
  <c r="O1668" i="15" s="1"/>
  <c r="P1668" i="15" s="1"/>
  <c r="K1655" i="15"/>
  <c r="L1655" i="15" s="1"/>
  <c r="N1655" i="15" s="1"/>
  <c r="O1655" i="15" s="1"/>
  <c r="P1655" i="15" s="1"/>
  <c r="K500" i="15"/>
  <c r="L500" i="15" s="1"/>
  <c r="N500" i="15" s="1"/>
  <c r="O500" i="15" s="1"/>
  <c r="P500" i="15" s="1"/>
  <c r="K518" i="15"/>
  <c r="L518" i="15" s="1"/>
  <c r="N518" i="15" s="1"/>
  <c r="O518" i="15" s="1"/>
  <c r="P518" i="15" s="1"/>
  <c r="K503" i="15"/>
  <c r="L503" i="15" s="1"/>
  <c r="N503" i="15" s="1"/>
  <c r="O503" i="15" s="1"/>
  <c r="P503" i="15" s="1"/>
  <c r="K1724" i="15"/>
  <c r="L1724" i="15" s="1"/>
  <c r="N1724" i="15" s="1"/>
  <c r="O1724" i="15" s="1"/>
  <c r="P1724" i="15" s="1"/>
  <c r="K1258" i="15"/>
  <c r="L1258" i="15" s="1"/>
  <c r="N1258" i="15" s="1"/>
  <c r="O1258" i="15" s="1"/>
  <c r="P1258" i="15" s="1"/>
  <c r="K1992" i="15"/>
  <c r="L1992" i="15" s="1"/>
  <c r="N1992" i="15" s="1"/>
  <c r="O1992" i="15" s="1"/>
  <c r="P1992" i="15" s="1"/>
  <c r="K1054" i="15"/>
  <c r="L1054" i="15" s="1"/>
  <c r="N1054" i="15" s="1"/>
  <c r="O1054" i="15" s="1"/>
  <c r="P1054" i="15" s="1"/>
  <c r="K49" i="15"/>
  <c r="L49" i="15" s="1"/>
  <c r="N49" i="15" s="1"/>
  <c r="O49" i="15" s="1"/>
  <c r="P49" i="15" s="1"/>
  <c r="K1361" i="15"/>
  <c r="L1361" i="15" s="1"/>
  <c r="N1361" i="15" s="1"/>
  <c r="O1361" i="15" s="1"/>
  <c r="P1361" i="15" s="1"/>
  <c r="K1002" i="15"/>
  <c r="L1002" i="15" s="1"/>
  <c r="N1002" i="15" s="1"/>
  <c r="O1002" i="15" s="1"/>
  <c r="P1002" i="15" s="1"/>
  <c r="K240" i="15"/>
  <c r="L240" i="15" s="1"/>
  <c r="N240" i="15" s="1"/>
  <c r="O240" i="15" s="1"/>
  <c r="P240" i="15" s="1"/>
  <c r="K1092" i="15"/>
  <c r="L1092" i="15" s="1"/>
  <c r="N1092" i="15" s="1"/>
  <c r="O1092" i="15" s="1"/>
  <c r="P1092" i="15" s="1"/>
  <c r="K839" i="15"/>
  <c r="L839" i="15" s="1"/>
  <c r="N839" i="15" s="1"/>
  <c r="O839" i="15" s="1"/>
  <c r="P839" i="15" s="1"/>
  <c r="K1722" i="15"/>
  <c r="L1722" i="15" s="1"/>
  <c r="N1722" i="15" s="1"/>
  <c r="O1722" i="15" s="1"/>
  <c r="P1722" i="15" s="1"/>
  <c r="K884" i="15"/>
  <c r="L884" i="15" s="1"/>
  <c r="N884" i="15" s="1"/>
  <c r="O884" i="15" s="1"/>
  <c r="P884" i="15" s="1"/>
  <c r="K988" i="15"/>
  <c r="L988" i="15" s="1"/>
  <c r="N988" i="15" s="1"/>
  <c r="O988" i="15" s="1"/>
  <c r="P988" i="15" s="1"/>
  <c r="K9" i="15"/>
  <c r="L9" i="15" s="1"/>
  <c r="N9" i="15" s="1"/>
  <c r="O9" i="15" s="1"/>
  <c r="P9" i="15" s="1"/>
  <c r="K931" i="15"/>
  <c r="L931" i="15" s="1"/>
  <c r="N931" i="15" s="1"/>
  <c r="O931" i="15" s="1"/>
  <c r="P931" i="15" s="1"/>
  <c r="K639" i="15"/>
  <c r="L639" i="15" s="1"/>
  <c r="N639" i="15" s="1"/>
  <c r="O639" i="15" s="1"/>
  <c r="P639" i="15" s="1"/>
  <c r="K464" i="15"/>
  <c r="L464" i="15" s="1"/>
  <c r="N464" i="15" s="1"/>
  <c r="O464" i="15" s="1"/>
  <c r="P464" i="15" s="1"/>
  <c r="K1139" i="15"/>
  <c r="L1139" i="15" s="1"/>
  <c r="N1139" i="15" s="1"/>
  <c r="O1139" i="15" s="1"/>
  <c r="P1139" i="15" s="1"/>
  <c r="K1302" i="15"/>
  <c r="L1302" i="15" s="1"/>
  <c r="N1302" i="15" s="1"/>
  <c r="O1302" i="15" s="1"/>
  <c r="P1302" i="15" s="1"/>
  <c r="K1279" i="15"/>
  <c r="L1279" i="15" s="1"/>
  <c r="N1279" i="15" s="1"/>
  <c r="O1279" i="15" s="1"/>
  <c r="P1279" i="15" s="1"/>
  <c r="K1841" i="15"/>
  <c r="L1841" i="15" s="1"/>
  <c r="N1841" i="15" s="1"/>
  <c r="O1841" i="15" s="1"/>
  <c r="P1841" i="15" s="1"/>
  <c r="K1925" i="15"/>
  <c r="L1925" i="15" s="1"/>
  <c r="N1925" i="15" s="1"/>
  <c r="O1925" i="15" s="1"/>
  <c r="P1925" i="15" s="1"/>
  <c r="K1040" i="15"/>
  <c r="L1040" i="15" s="1"/>
  <c r="N1040" i="15" s="1"/>
  <c r="O1040" i="15" s="1"/>
  <c r="P1040" i="15" s="1"/>
  <c r="K410" i="15"/>
  <c r="L410" i="15" s="1"/>
  <c r="N410" i="15" s="1"/>
  <c r="O410" i="15" s="1"/>
  <c r="P410" i="15" s="1"/>
  <c r="K206" i="15"/>
  <c r="L206" i="15" s="1"/>
  <c r="N206" i="15" s="1"/>
  <c r="O206" i="15" s="1"/>
  <c r="P206" i="15" s="1"/>
  <c r="K1491" i="15"/>
  <c r="L1491" i="15" s="1"/>
  <c r="N1491" i="15" s="1"/>
  <c r="O1491" i="15" s="1"/>
  <c r="P1491" i="15" s="1"/>
  <c r="K137" i="15"/>
  <c r="L137" i="15" s="1"/>
  <c r="N137" i="15" s="1"/>
  <c r="O137" i="15" s="1"/>
  <c r="P137" i="15" s="1"/>
  <c r="K267" i="15"/>
  <c r="L267" i="15" s="1"/>
  <c r="N267" i="15" s="1"/>
  <c r="O267" i="15" s="1"/>
  <c r="P267" i="15" s="1"/>
  <c r="K555" i="15"/>
  <c r="L555" i="15" s="1"/>
  <c r="N555" i="15" s="1"/>
  <c r="O555" i="15" s="1"/>
  <c r="P555" i="15" s="1"/>
  <c r="K263" i="15"/>
  <c r="L263" i="15" s="1"/>
  <c r="N263" i="15" s="1"/>
  <c r="O263" i="15" s="1"/>
  <c r="P263" i="15" s="1"/>
  <c r="K1965" i="15"/>
  <c r="L1965" i="15" s="1"/>
  <c r="N1965" i="15" s="1"/>
  <c r="O1965" i="15" s="1"/>
  <c r="P1965" i="15" s="1"/>
  <c r="K44" i="15"/>
  <c r="L44" i="15" s="1"/>
  <c r="N44" i="15" s="1"/>
  <c r="O44" i="15" s="1"/>
  <c r="P44" i="15" s="1"/>
  <c r="K230" i="15"/>
  <c r="L230" i="15" s="1"/>
  <c r="N230" i="15" s="1"/>
  <c r="O230" i="15" s="1"/>
  <c r="P230" i="15" s="1"/>
  <c r="K550" i="15"/>
  <c r="L550" i="15" s="1"/>
  <c r="N550" i="15" s="1"/>
  <c r="O550" i="15" s="1"/>
  <c r="P550" i="15" s="1"/>
  <c r="K833" i="15"/>
  <c r="L833" i="15" s="1"/>
  <c r="N833" i="15" s="1"/>
  <c r="O833" i="15" s="1"/>
  <c r="P833" i="15" s="1"/>
  <c r="K1421" i="15"/>
  <c r="L1421" i="15" s="1"/>
  <c r="N1421" i="15" s="1"/>
  <c r="O1421" i="15" s="1"/>
  <c r="P1421" i="15" s="1"/>
  <c r="K1864" i="15"/>
  <c r="L1864" i="15" s="1"/>
  <c r="N1864" i="15" s="1"/>
  <c r="O1864" i="15" s="1"/>
  <c r="P1864" i="15" s="1"/>
  <c r="K1866" i="15"/>
  <c r="L1866" i="15" s="1"/>
  <c r="N1866" i="15" s="1"/>
  <c r="O1866" i="15" s="1"/>
  <c r="P1866" i="15" s="1"/>
  <c r="K900" i="15"/>
  <c r="L900" i="15" s="1"/>
  <c r="N900" i="15" s="1"/>
  <c r="O900" i="15" s="1"/>
  <c r="P900" i="15" s="1"/>
  <c r="K386" i="15"/>
  <c r="L386" i="15" s="1"/>
  <c r="N386" i="15" s="1"/>
  <c r="O386" i="15" s="1"/>
  <c r="P386" i="15" s="1"/>
  <c r="K1923" i="15"/>
  <c r="L1923" i="15" s="1"/>
  <c r="N1923" i="15" s="1"/>
  <c r="O1923" i="15" s="1"/>
  <c r="P1923" i="15" s="1"/>
  <c r="K1049" i="15"/>
  <c r="L1049" i="15" s="1"/>
  <c r="N1049" i="15" s="1"/>
  <c r="O1049" i="15" s="1"/>
  <c r="P1049" i="15" s="1"/>
  <c r="K676" i="15"/>
  <c r="L676" i="15" s="1"/>
  <c r="N676" i="15" s="1"/>
  <c r="O676" i="15" s="1"/>
  <c r="P676" i="15" s="1"/>
  <c r="K1855" i="15"/>
  <c r="L1855" i="15" s="1"/>
  <c r="N1855" i="15" s="1"/>
  <c r="O1855" i="15" s="1"/>
  <c r="P1855" i="15" s="1"/>
  <c r="K759" i="15"/>
  <c r="L759" i="15" s="1"/>
  <c r="N759" i="15" s="1"/>
  <c r="O759" i="15" s="1"/>
  <c r="P759" i="15" s="1"/>
  <c r="K1422" i="15"/>
  <c r="L1422" i="15" s="1"/>
  <c r="N1422" i="15" s="1"/>
  <c r="O1422" i="15" s="1"/>
  <c r="P1422" i="15" s="1"/>
  <c r="K1193" i="15"/>
  <c r="L1193" i="15" s="1"/>
  <c r="N1193" i="15" s="1"/>
  <c r="O1193" i="15" s="1"/>
  <c r="P1193" i="15" s="1"/>
  <c r="K313" i="15"/>
  <c r="L313" i="15" s="1"/>
  <c r="N313" i="15" s="1"/>
  <c r="O313" i="15" s="1"/>
  <c r="P313" i="15" s="1"/>
  <c r="K288" i="15"/>
  <c r="L288" i="15" s="1"/>
  <c r="N288" i="15" s="1"/>
  <c r="O288" i="15" s="1"/>
  <c r="P288" i="15" s="1"/>
  <c r="K792" i="15"/>
  <c r="L792" i="15" s="1"/>
  <c r="N792" i="15" s="1"/>
  <c r="O792" i="15" s="1"/>
  <c r="P792" i="15" s="1"/>
  <c r="K1702" i="15"/>
  <c r="L1702" i="15" s="1"/>
  <c r="N1702" i="15" s="1"/>
  <c r="O1702" i="15" s="1"/>
  <c r="P1702" i="15" s="1"/>
  <c r="K749" i="15"/>
  <c r="L749" i="15" s="1"/>
  <c r="N749" i="15" s="1"/>
  <c r="O749" i="15" s="1"/>
  <c r="P749" i="15" s="1"/>
  <c r="K1080" i="15"/>
  <c r="L1080" i="15" s="1"/>
  <c r="N1080" i="15" s="1"/>
  <c r="O1080" i="15" s="1"/>
  <c r="P1080" i="15" s="1"/>
  <c r="K1650" i="15"/>
  <c r="L1650" i="15" s="1"/>
  <c r="N1650" i="15" s="1"/>
  <c r="O1650" i="15" s="1"/>
  <c r="P1650" i="15" s="1"/>
  <c r="K110" i="15"/>
  <c r="L110" i="15" s="1"/>
  <c r="N110" i="15" s="1"/>
  <c r="O110" i="15" s="1"/>
  <c r="P110" i="15" s="1"/>
  <c r="K254" i="15"/>
  <c r="L254" i="15" s="1"/>
  <c r="N254" i="15" s="1"/>
  <c r="O254" i="15" s="1"/>
  <c r="P254" i="15" s="1"/>
  <c r="K1461" i="15"/>
  <c r="L1461" i="15" s="1"/>
  <c r="N1461" i="15" s="1"/>
  <c r="O1461" i="15" s="1"/>
  <c r="P1461" i="15" s="1"/>
  <c r="K1872" i="15"/>
  <c r="L1872" i="15" s="1"/>
  <c r="N1872" i="15" s="1"/>
  <c r="O1872" i="15" s="1"/>
  <c r="P1872" i="15" s="1"/>
  <c r="K585" i="15"/>
  <c r="L585" i="15" s="1"/>
  <c r="N585" i="15" s="1"/>
  <c r="O585" i="15" s="1"/>
  <c r="P585" i="15" s="1"/>
  <c r="K1010" i="15"/>
  <c r="L1010" i="15" s="1"/>
  <c r="N1010" i="15" s="1"/>
  <c r="O1010" i="15" s="1"/>
  <c r="P1010" i="15" s="1"/>
  <c r="K60" i="15"/>
  <c r="L60" i="15" s="1"/>
  <c r="N60" i="15" s="1"/>
  <c r="O60" i="15" s="1"/>
  <c r="P60" i="15" s="1"/>
  <c r="K570" i="15"/>
  <c r="L570" i="15" s="1"/>
  <c r="N570" i="15" s="1"/>
  <c r="O570" i="15" s="1"/>
  <c r="P570" i="15" s="1"/>
  <c r="K654" i="15"/>
  <c r="L654" i="15" s="1"/>
  <c r="N654" i="15" s="1"/>
  <c r="O654" i="15" s="1"/>
  <c r="P654" i="15" s="1"/>
  <c r="K561" i="15"/>
  <c r="L561" i="15" s="1"/>
  <c r="N561" i="15" s="1"/>
  <c r="O561" i="15" s="1"/>
  <c r="P561" i="15" s="1"/>
  <c r="K92" i="15"/>
  <c r="L92" i="15" s="1"/>
  <c r="N92" i="15" s="1"/>
  <c r="O92" i="15" s="1"/>
  <c r="P92" i="15" s="1"/>
  <c r="K1522" i="15"/>
  <c r="L1522" i="15" s="1"/>
  <c r="N1522" i="15" s="1"/>
  <c r="O1522" i="15" s="1"/>
  <c r="P1522" i="15" s="1"/>
  <c r="K1623" i="15"/>
  <c r="L1623" i="15" s="1"/>
  <c r="N1623" i="15" s="1"/>
  <c r="O1623" i="15" s="1"/>
  <c r="P1623" i="15" s="1"/>
  <c r="K1447" i="15"/>
  <c r="L1447" i="15" s="1"/>
  <c r="N1447" i="15" s="1"/>
  <c r="O1447" i="15" s="1"/>
  <c r="P1447" i="15" s="1"/>
  <c r="K1546" i="15"/>
  <c r="L1546" i="15" s="1"/>
  <c r="N1546" i="15" s="1"/>
  <c r="O1546" i="15" s="1"/>
  <c r="P1546" i="15" s="1"/>
  <c r="K1663" i="15"/>
  <c r="L1663" i="15" s="1"/>
  <c r="N1663" i="15" s="1"/>
  <c r="O1663" i="15" s="1"/>
  <c r="P1663" i="15" s="1"/>
  <c r="K668" i="15"/>
  <c r="L668" i="15" s="1"/>
  <c r="N668" i="15" s="1"/>
  <c r="O668" i="15" s="1"/>
  <c r="P668" i="15" s="1"/>
  <c r="K1501" i="15"/>
  <c r="L1501" i="15" s="1"/>
  <c r="N1501" i="15" s="1"/>
  <c r="O1501" i="15" s="1"/>
  <c r="P1501" i="15" s="1"/>
  <c r="K629" i="15"/>
  <c r="L629" i="15" s="1"/>
  <c r="N629" i="15" s="1"/>
  <c r="O629" i="15" s="1"/>
  <c r="P629" i="15" s="1"/>
  <c r="K1015" i="15"/>
  <c r="L1015" i="15" s="1"/>
  <c r="N1015" i="15" s="1"/>
  <c r="O1015" i="15" s="1"/>
  <c r="P1015" i="15" s="1"/>
  <c r="K382" i="15"/>
  <c r="L382" i="15" s="1"/>
  <c r="N382" i="15" s="1"/>
  <c r="O382" i="15" s="1"/>
  <c r="P382" i="15" s="1"/>
  <c r="K1472" i="15"/>
  <c r="L1472" i="15" s="1"/>
  <c r="N1472" i="15" s="1"/>
  <c r="O1472" i="15" s="1"/>
  <c r="P1472" i="15" s="1"/>
  <c r="K1197" i="15"/>
  <c r="L1197" i="15" s="1"/>
  <c r="N1197" i="15" s="1"/>
  <c r="O1197" i="15" s="1"/>
  <c r="P1197" i="15" s="1"/>
  <c r="K321" i="15"/>
  <c r="L321" i="15" s="1"/>
  <c r="N321" i="15" s="1"/>
  <c r="O321" i="15" s="1"/>
  <c r="P321" i="15" s="1"/>
  <c r="K757" i="15"/>
  <c r="L757" i="15" s="1"/>
  <c r="N757" i="15" s="1"/>
  <c r="O757" i="15" s="1"/>
  <c r="P757" i="15" s="1"/>
  <c r="K1654" i="15"/>
  <c r="L1654" i="15" s="1"/>
  <c r="N1654" i="15" s="1"/>
  <c r="O1654" i="15" s="1"/>
  <c r="P1654" i="15" s="1"/>
  <c r="K473" i="15"/>
  <c r="L473" i="15" s="1"/>
  <c r="N473" i="15" s="1"/>
  <c r="O473" i="15" s="1"/>
  <c r="P473" i="15" s="1"/>
  <c r="K1323" i="15"/>
  <c r="L1323" i="15" s="1"/>
  <c r="N1323" i="15" s="1"/>
  <c r="O1323" i="15" s="1"/>
  <c r="P1323" i="15" s="1"/>
  <c r="K1077" i="15"/>
  <c r="L1077" i="15" s="1"/>
  <c r="N1077" i="15" s="1"/>
  <c r="O1077" i="15" s="1"/>
  <c r="P1077" i="15" s="1"/>
  <c r="K75" i="15"/>
  <c r="L75" i="15" s="1"/>
  <c r="N75" i="15" s="1"/>
  <c r="O75" i="15" s="1"/>
  <c r="P75" i="15" s="1"/>
  <c r="K1394" i="15"/>
  <c r="L1394" i="15" s="1"/>
  <c r="N1394" i="15" s="1"/>
  <c r="O1394" i="15" s="1"/>
  <c r="P1394" i="15" s="1"/>
  <c r="K781" i="15"/>
  <c r="L781" i="15" s="1"/>
  <c r="N781" i="15" s="1"/>
  <c r="O781" i="15" s="1"/>
  <c r="P781" i="15" s="1"/>
  <c r="K1294" i="15"/>
  <c r="L1294" i="15" s="1"/>
  <c r="N1294" i="15" s="1"/>
  <c r="O1294" i="15" s="1"/>
  <c r="P1294" i="15" s="1"/>
  <c r="K789" i="15"/>
  <c r="L789" i="15" s="1"/>
  <c r="N789" i="15" s="1"/>
  <c r="O789" i="15" s="1"/>
  <c r="P789" i="15" s="1"/>
  <c r="K1545" i="15"/>
  <c r="L1545" i="15" s="1"/>
  <c r="N1545" i="15" s="1"/>
  <c r="O1545" i="15" s="1"/>
  <c r="P1545" i="15" s="1"/>
  <c r="K128" i="15"/>
  <c r="L128" i="15" s="1"/>
  <c r="N128" i="15" s="1"/>
  <c r="O128" i="15" s="1"/>
  <c r="P128" i="15" s="1"/>
  <c r="K1020" i="15"/>
  <c r="L1020" i="15" s="1"/>
  <c r="N1020" i="15" s="1"/>
  <c r="O1020" i="15" s="1"/>
  <c r="P1020" i="15" s="1"/>
  <c r="K1235" i="15"/>
  <c r="L1235" i="15" s="1"/>
  <c r="N1235" i="15" s="1"/>
  <c r="O1235" i="15" s="1"/>
  <c r="P1235" i="15" s="1"/>
  <c r="K1611" i="15"/>
  <c r="L1611" i="15" s="1"/>
  <c r="N1611" i="15" s="1"/>
  <c r="O1611" i="15" s="1"/>
  <c r="P1611" i="15" s="1"/>
  <c r="K1182" i="15"/>
  <c r="L1182" i="15" s="1"/>
  <c r="N1182" i="15" s="1"/>
  <c r="O1182" i="15" s="1"/>
  <c r="P1182" i="15" s="1"/>
  <c r="K385" i="15"/>
  <c r="L385" i="15" s="1"/>
  <c r="N385" i="15" s="1"/>
  <c r="O385" i="15" s="1"/>
  <c r="P385" i="15" s="1"/>
  <c r="K349" i="15"/>
  <c r="L349" i="15" s="1"/>
  <c r="N349" i="15" s="1"/>
  <c r="O349" i="15" s="1"/>
  <c r="P349" i="15" s="1"/>
  <c r="K709" i="15"/>
  <c r="L709" i="15" s="1"/>
  <c r="N709" i="15" s="1"/>
  <c r="O709" i="15" s="1"/>
  <c r="P709" i="15" s="1"/>
  <c r="K881" i="15"/>
  <c r="L881" i="15" s="1"/>
  <c r="N881" i="15" s="1"/>
  <c r="O881" i="15" s="1"/>
  <c r="P881" i="15" s="1"/>
  <c r="K378" i="15"/>
  <c r="L378" i="15" s="1"/>
  <c r="N378" i="15" s="1"/>
  <c r="O378" i="15" s="1"/>
  <c r="P378" i="15" s="1"/>
  <c r="K893" i="15"/>
  <c r="L893" i="15" s="1"/>
  <c r="N893" i="15" s="1"/>
  <c r="O893" i="15" s="1"/>
  <c r="P893" i="15" s="1"/>
  <c r="K1198" i="15"/>
  <c r="L1198" i="15" s="1"/>
  <c r="N1198" i="15" s="1"/>
  <c r="O1198" i="15" s="1"/>
  <c r="P1198" i="15" s="1"/>
  <c r="K1474" i="15"/>
  <c r="L1474" i="15" s="1"/>
  <c r="N1474" i="15" s="1"/>
  <c r="O1474" i="15" s="1"/>
  <c r="P1474" i="15" s="1"/>
  <c r="K236" i="15"/>
  <c r="L236" i="15" s="1"/>
  <c r="N236" i="15" s="1"/>
  <c r="O236" i="15" s="1"/>
  <c r="P236" i="15" s="1"/>
  <c r="K1504" i="15"/>
  <c r="L1504" i="15" s="1"/>
  <c r="N1504" i="15" s="1"/>
  <c r="O1504" i="15" s="1"/>
  <c r="P1504" i="15" s="1"/>
  <c r="K1382" i="15"/>
  <c r="L1382" i="15" s="1"/>
  <c r="N1382" i="15" s="1"/>
  <c r="O1382" i="15" s="1"/>
  <c r="P1382" i="15" s="1"/>
  <c r="K1728" i="15"/>
  <c r="L1728" i="15" s="1"/>
  <c r="N1728" i="15" s="1"/>
  <c r="O1728" i="15" s="1"/>
  <c r="P1728" i="15" s="1"/>
  <c r="K1930" i="15"/>
  <c r="L1930" i="15" s="1"/>
  <c r="N1930" i="15" s="1"/>
  <c r="O1930" i="15" s="1"/>
  <c r="P1930" i="15" s="1"/>
  <c r="K672" i="15"/>
  <c r="L672" i="15" s="1"/>
  <c r="N672" i="15" s="1"/>
  <c r="O672" i="15" s="1"/>
  <c r="P672" i="15" s="1"/>
  <c r="K1588" i="15"/>
  <c r="L1588" i="15" s="1"/>
  <c r="N1588" i="15" s="1"/>
  <c r="O1588" i="15" s="1"/>
  <c r="P1588" i="15" s="1"/>
  <c r="K667" i="15"/>
  <c r="L667" i="15" s="1"/>
  <c r="N667" i="15" s="1"/>
  <c r="O667" i="15" s="1"/>
  <c r="P667" i="15" s="1"/>
  <c r="K1265" i="15"/>
  <c r="L1265" i="15" s="1"/>
  <c r="N1265" i="15" s="1"/>
  <c r="O1265" i="15" s="1"/>
  <c r="P1265" i="15" s="1"/>
  <c r="K419" i="15"/>
  <c r="L419" i="15" s="1"/>
  <c r="N419" i="15" s="1"/>
  <c r="O419" i="15" s="1"/>
  <c r="P419" i="15" s="1"/>
  <c r="K1622" i="15"/>
  <c r="L1622" i="15" s="1"/>
  <c r="N1622" i="15" s="1"/>
  <c r="O1622" i="15" s="1"/>
  <c r="P1622" i="15" s="1"/>
  <c r="K442" i="15"/>
  <c r="L442" i="15" s="1"/>
  <c r="N442" i="15" s="1"/>
  <c r="O442" i="15" s="1"/>
  <c r="P442" i="15" s="1"/>
  <c r="K1162" i="15"/>
  <c r="L1162" i="15" s="1"/>
  <c r="N1162" i="15" s="1"/>
  <c r="O1162" i="15" s="1"/>
  <c r="P1162" i="15" s="1"/>
  <c r="K1341" i="15"/>
  <c r="L1341" i="15" s="1"/>
  <c r="N1341" i="15" s="1"/>
  <c r="O1341" i="15" s="1"/>
  <c r="P1341" i="15" s="1"/>
  <c r="K972" i="15"/>
  <c r="L972" i="15" s="1"/>
  <c r="N972" i="15" s="1"/>
  <c r="O972" i="15" s="1"/>
  <c r="P972" i="15" s="1"/>
  <c r="K1236" i="15"/>
  <c r="L1236" i="15" s="1"/>
  <c r="N1236" i="15" s="1"/>
  <c r="O1236" i="15" s="1"/>
  <c r="P1236" i="15" s="1"/>
  <c r="K23" i="15"/>
  <c r="L23" i="15" s="1"/>
  <c r="N23" i="15" s="1"/>
  <c r="O23" i="15" s="1"/>
  <c r="P23" i="15" s="1"/>
  <c r="K1113" i="15"/>
  <c r="L1113" i="15" s="1"/>
  <c r="N1113" i="15" s="1"/>
  <c r="O1113" i="15" s="1"/>
  <c r="P1113" i="15" s="1"/>
  <c r="K1140" i="15"/>
  <c r="L1140" i="15" s="1"/>
  <c r="N1140" i="15" s="1"/>
  <c r="O1140" i="15" s="1"/>
  <c r="P1140" i="15" s="1"/>
  <c r="K1378" i="15"/>
  <c r="L1378" i="15" s="1"/>
  <c r="N1378" i="15" s="1"/>
  <c r="O1378" i="15" s="1"/>
  <c r="P1378" i="15" s="1"/>
  <c r="K623" i="15"/>
  <c r="L623" i="15" s="1"/>
  <c r="N623" i="15" s="1"/>
  <c r="O623" i="15" s="1"/>
  <c r="P623" i="15" s="1"/>
  <c r="K492" i="15"/>
  <c r="L492" i="15" s="1"/>
  <c r="N492" i="15" s="1"/>
  <c r="O492" i="15" s="1"/>
  <c r="P492" i="15" s="1"/>
  <c r="K1736" i="15"/>
  <c r="L1736" i="15" s="1"/>
  <c r="N1736" i="15" s="1"/>
  <c r="O1736" i="15" s="1"/>
  <c r="P1736" i="15" s="1"/>
  <c r="K569" i="15"/>
  <c r="L569" i="15" s="1"/>
  <c r="N569" i="15" s="1"/>
  <c r="O569" i="15" s="1"/>
  <c r="P569" i="15" s="1"/>
  <c r="K1087" i="15"/>
  <c r="L1087" i="15" s="1"/>
  <c r="N1087" i="15" s="1"/>
  <c r="O1087" i="15" s="1"/>
  <c r="P1087" i="15" s="1"/>
  <c r="K247" i="15"/>
  <c r="L247" i="15" s="1"/>
  <c r="N247" i="15" s="1"/>
  <c r="O247" i="15" s="1"/>
  <c r="P247" i="15" s="1"/>
  <c r="K326" i="15"/>
  <c r="L326" i="15" s="1"/>
  <c r="N326" i="15" s="1"/>
  <c r="O326" i="15" s="1"/>
  <c r="P326" i="15" s="1"/>
  <c r="K183" i="15"/>
  <c r="L183" i="15" s="1"/>
  <c r="N183" i="15" s="1"/>
  <c r="O183" i="15" s="1"/>
  <c r="P183" i="15" s="1"/>
  <c r="K818" i="15"/>
  <c r="L818" i="15" s="1"/>
  <c r="N818" i="15" s="1"/>
  <c r="O818" i="15" s="1"/>
  <c r="P818" i="15" s="1"/>
  <c r="K987" i="15"/>
  <c r="L987" i="15" s="1"/>
  <c r="N987" i="15" s="1"/>
  <c r="O987" i="15" s="1"/>
  <c r="P987" i="15" s="1"/>
  <c r="K432" i="15"/>
  <c r="L432" i="15" s="1"/>
  <c r="N432" i="15" s="1"/>
  <c r="O432" i="15" s="1"/>
  <c r="P432" i="15" s="1"/>
  <c r="K762" i="15"/>
  <c r="L762" i="15" s="1"/>
  <c r="N762" i="15" s="1"/>
  <c r="O762" i="15" s="1"/>
  <c r="P762" i="15" s="1"/>
  <c r="K1832" i="15"/>
  <c r="L1832" i="15" s="1"/>
  <c r="N1832" i="15" s="1"/>
  <c r="O1832" i="15" s="1"/>
  <c r="P1832" i="15" s="1"/>
  <c r="K588" i="15"/>
  <c r="L588" i="15" s="1"/>
  <c r="N588" i="15" s="1"/>
  <c r="O588" i="15" s="1"/>
  <c r="P588" i="15" s="1"/>
  <c r="K923" i="15"/>
  <c r="L923" i="15" s="1"/>
  <c r="N923" i="15" s="1"/>
  <c r="O923" i="15" s="1"/>
  <c r="P923" i="15" s="1"/>
  <c r="K1553" i="15"/>
  <c r="L1553" i="15" s="1"/>
  <c r="N1553" i="15" s="1"/>
  <c r="O1553" i="15" s="1"/>
  <c r="P1553" i="15" s="1"/>
  <c r="K1289" i="15"/>
  <c r="L1289" i="15" s="1"/>
  <c r="N1289" i="15" s="1"/>
  <c r="O1289" i="15" s="1"/>
  <c r="P1289" i="15" s="1"/>
  <c r="K14" i="15"/>
  <c r="L14" i="15" s="1"/>
  <c r="N14" i="15" s="1"/>
  <c r="O14" i="15" s="1"/>
  <c r="P14" i="15" s="1"/>
  <c r="K108" i="15"/>
  <c r="L108" i="15" s="1"/>
  <c r="N108" i="15" s="1"/>
  <c r="O108" i="15" s="1"/>
  <c r="P108" i="15" s="1"/>
  <c r="K118" i="15"/>
  <c r="L118" i="15" s="1"/>
  <c r="N118" i="15" s="1"/>
  <c r="O118" i="15" s="1"/>
  <c r="P118" i="15" s="1"/>
  <c r="K69" i="15"/>
  <c r="L69" i="15" s="1"/>
  <c r="N69" i="15" s="1"/>
  <c r="O69" i="15" s="1"/>
  <c r="P69" i="15" s="1"/>
  <c r="K186" i="15"/>
  <c r="L186" i="15" s="1"/>
  <c r="N186" i="15" s="1"/>
  <c r="O186" i="15" s="1"/>
  <c r="P186" i="15" s="1"/>
  <c r="K145" i="15"/>
  <c r="L145" i="15" s="1"/>
  <c r="N145" i="15" s="1"/>
  <c r="O145" i="15" s="1"/>
  <c r="P145" i="15" s="1"/>
  <c r="K455" i="15"/>
  <c r="L455" i="15" s="1"/>
  <c r="N455" i="15" s="1"/>
  <c r="O455" i="15" s="1"/>
  <c r="P455" i="15" s="1"/>
  <c r="K605" i="15"/>
  <c r="L605" i="15" s="1"/>
  <c r="N605" i="15" s="1"/>
  <c r="O605" i="15" s="1"/>
  <c r="P605" i="15" s="1"/>
  <c r="K617" i="15"/>
  <c r="L617" i="15" s="1"/>
  <c r="N617" i="15" s="1"/>
  <c r="O617" i="15" s="1"/>
  <c r="P617" i="15" s="1"/>
  <c r="K649" i="15"/>
  <c r="L649" i="15" s="1"/>
  <c r="N649" i="15" s="1"/>
  <c r="O649" i="15" s="1"/>
  <c r="P649" i="15" s="1"/>
  <c r="K716" i="15"/>
  <c r="L716" i="15" s="1"/>
  <c r="N716" i="15" s="1"/>
  <c r="O716" i="15" s="1"/>
  <c r="P716" i="15" s="1"/>
  <c r="K740" i="15"/>
  <c r="L740" i="15" s="1"/>
  <c r="N740" i="15" s="1"/>
  <c r="O740" i="15" s="1"/>
  <c r="P740" i="15" s="1"/>
  <c r="K747" i="15"/>
  <c r="L747" i="15" s="1"/>
  <c r="N747" i="15" s="1"/>
  <c r="O747" i="15" s="1"/>
  <c r="P747" i="15" s="1"/>
  <c r="K897" i="15"/>
  <c r="L897" i="15" s="1"/>
  <c r="N897" i="15" s="1"/>
  <c r="O897" i="15" s="1"/>
  <c r="P897" i="15" s="1"/>
  <c r="K937" i="15"/>
  <c r="L937" i="15" s="1"/>
  <c r="N937" i="15" s="1"/>
  <c r="O937" i="15" s="1"/>
  <c r="P937" i="15" s="1"/>
  <c r="K929" i="15"/>
  <c r="L929" i="15" s="1"/>
  <c r="N929" i="15" s="1"/>
  <c r="O929" i="15" s="1"/>
  <c r="P929" i="15" s="1"/>
  <c r="K932" i="15"/>
  <c r="L932" i="15" s="1"/>
  <c r="N932" i="15" s="1"/>
  <c r="O932" i="15" s="1"/>
  <c r="P932" i="15" s="1"/>
  <c r="K836" i="15"/>
  <c r="L836" i="15" s="1"/>
  <c r="N836" i="15" s="1"/>
  <c r="O836" i="15" s="1"/>
  <c r="P836" i="15" s="1"/>
  <c r="K1084" i="15"/>
  <c r="L1084" i="15" s="1"/>
  <c r="N1084" i="15" s="1"/>
  <c r="O1084" i="15" s="1"/>
  <c r="P1084" i="15" s="1"/>
  <c r="K1365" i="15"/>
  <c r="L1365" i="15" s="1"/>
  <c r="N1365" i="15" s="1"/>
  <c r="O1365" i="15" s="1"/>
  <c r="P1365" i="15" s="1"/>
  <c r="K1311" i="15"/>
  <c r="L1311" i="15" s="1"/>
  <c r="N1311" i="15" s="1"/>
  <c r="O1311" i="15" s="1"/>
  <c r="P1311" i="15" s="1"/>
  <c r="K1414" i="15"/>
  <c r="L1414" i="15" s="1"/>
  <c r="N1414" i="15" s="1"/>
  <c r="O1414" i="15" s="1"/>
  <c r="P1414" i="15" s="1"/>
  <c r="K1448" i="15"/>
  <c r="L1448" i="15" s="1"/>
  <c r="N1448" i="15" s="1"/>
  <c r="O1448" i="15" s="1"/>
  <c r="P1448" i="15" s="1"/>
  <c r="K1571" i="15"/>
  <c r="L1571" i="15" s="1"/>
  <c r="N1571" i="15" s="1"/>
  <c r="O1571" i="15" s="1"/>
  <c r="P1571" i="15" s="1"/>
  <c r="K1604" i="15"/>
  <c r="L1604" i="15" s="1"/>
  <c r="N1604" i="15" s="1"/>
  <c r="O1604" i="15" s="1"/>
  <c r="P1604" i="15" s="1"/>
  <c r="K1629" i="15"/>
  <c r="L1629" i="15" s="1"/>
  <c r="N1629" i="15" s="1"/>
  <c r="O1629" i="15" s="1"/>
  <c r="P1629" i="15" s="1"/>
  <c r="K1660" i="15"/>
  <c r="L1660" i="15" s="1"/>
  <c r="N1660" i="15" s="1"/>
  <c r="O1660" i="15" s="1"/>
  <c r="P1660" i="15" s="1"/>
  <c r="K1688" i="15"/>
  <c r="L1688" i="15" s="1"/>
  <c r="N1688" i="15" s="1"/>
  <c r="O1688" i="15" s="1"/>
  <c r="P1688" i="15" s="1"/>
  <c r="K1746" i="15"/>
  <c r="L1746" i="15" s="1"/>
  <c r="N1746" i="15" s="1"/>
  <c r="O1746" i="15" s="1"/>
  <c r="P1746" i="15" s="1"/>
  <c r="K1839" i="15"/>
  <c r="L1839" i="15" s="1"/>
  <c r="N1839" i="15" s="1"/>
  <c r="O1839" i="15" s="1"/>
  <c r="P1839" i="15" s="1"/>
  <c r="K1835" i="15"/>
  <c r="L1835" i="15" s="1"/>
  <c r="N1835" i="15" s="1"/>
  <c r="O1835" i="15" s="1"/>
  <c r="P1835" i="15" s="1"/>
  <c r="K1979" i="15"/>
  <c r="L1979" i="15" s="1"/>
  <c r="N1979" i="15" s="1"/>
  <c r="O1979" i="15" s="1"/>
  <c r="P1979" i="15" s="1"/>
  <c r="K1884" i="15"/>
  <c r="L1884" i="15" s="1"/>
  <c r="N1884" i="15" s="1"/>
  <c r="O1884" i="15" s="1"/>
  <c r="P1884" i="15" s="1"/>
  <c r="K1974" i="15"/>
  <c r="L1974" i="15" s="1"/>
  <c r="N1974" i="15" s="1"/>
  <c r="O1974" i="15" s="1"/>
  <c r="P1974" i="15" s="1"/>
  <c r="K1891" i="15"/>
  <c r="L1891" i="15" s="1"/>
  <c r="N1891" i="15" s="1"/>
  <c r="O1891" i="15" s="1"/>
  <c r="P1891" i="15" s="1"/>
  <c r="K2000" i="15"/>
  <c r="L2000" i="15" s="1"/>
  <c r="N2000" i="15" s="1"/>
  <c r="O2000" i="15" s="1"/>
  <c r="P2000" i="15" s="1"/>
  <c r="K1996" i="15"/>
  <c r="L1996" i="15" s="1"/>
  <c r="N1996" i="15" s="1"/>
  <c r="O1996" i="15" s="1"/>
  <c r="P1996" i="15" s="1"/>
  <c r="K1939" i="15"/>
  <c r="L1939" i="15" s="1"/>
  <c r="N1939" i="15" s="1"/>
  <c r="O1939" i="15" s="1"/>
  <c r="P1939" i="15" s="1"/>
  <c r="K1910" i="15"/>
  <c r="L1910" i="15" s="1"/>
  <c r="N1910" i="15" s="1"/>
  <c r="O1910" i="15" s="1"/>
  <c r="P1910" i="15" s="1"/>
  <c r="K204" i="15"/>
  <c r="L204" i="15" s="1"/>
  <c r="N204" i="15" s="1"/>
  <c r="O204" i="15" s="1"/>
  <c r="P204" i="15" s="1"/>
  <c r="K1690" i="15"/>
  <c r="L1690" i="15" s="1"/>
  <c r="N1690" i="15" s="1"/>
  <c r="O1690" i="15" s="1"/>
  <c r="P1690" i="15" s="1"/>
  <c r="K1181" i="15"/>
  <c r="L1181" i="15" s="1"/>
  <c r="N1181" i="15" s="1"/>
  <c r="O1181" i="15" s="1"/>
  <c r="P1181" i="15" s="1"/>
  <c r="K1417" i="15"/>
  <c r="L1417" i="15" s="1"/>
  <c r="N1417" i="15" s="1"/>
  <c r="O1417" i="15" s="1"/>
  <c r="P1417" i="15" s="1"/>
  <c r="K1907" i="15"/>
  <c r="L1907" i="15" s="1"/>
  <c r="N1907" i="15" s="1"/>
  <c r="O1907" i="15" s="1"/>
  <c r="P1907" i="15" s="1"/>
  <c r="K1023" i="15"/>
  <c r="L1023" i="15" s="1"/>
  <c r="N1023" i="15" s="1"/>
  <c r="O1023" i="15" s="1"/>
  <c r="P1023" i="15" s="1"/>
  <c r="K1719" i="15"/>
  <c r="L1719" i="15" s="1"/>
  <c r="N1719" i="15" s="1"/>
  <c r="O1719" i="15" s="1"/>
  <c r="P1719" i="15" s="1"/>
  <c r="K1214" i="15"/>
  <c r="L1214" i="15" s="1"/>
  <c r="N1214" i="15" s="1"/>
  <c r="O1214" i="15" s="1"/>
  <c r="P1214" i="15" s="1"/>
  <c r="K1748" i="15"/>
  <c r="L1748" i="15" s="1"/>
  <c r="N1748" i="15" s="1"/>
  <c r="O1748" i="15" s="1"/>
  <c r="P1748" i="15" s="1"/>
  <c r="K151" i="15"/>
  <c r="L151" i="15" s="1"/>
  <c r="N151" i="15" s="1"/>
  <c r="O151" i="15" s="1"/>
  <c r="P151" i="15" s="1"/>
  <c r="K218" i="15"/>
  <c r="L218" i="15" s="1"/>
  <c r="N218" i="15" s="1"/>
  <c r="O218" i="15" s="1"/>
  <c r="P218" i="15" s="1"/>
  <c r="K1692" i="15"/>
  <c r="L1692" i="15" s="1"/>
  <c r="N1692" i="15" s="1"/>
  <c r="O1692" i="15" s="1"/>
  <c r="P1692" i="15" s="1"/>
  <c r="K1870" i="15"/>
  <c r="L1870" i="15" s="1"/>
  <c r="N1870" i="15" s="1"/>
  <c r="O1870" i="15" s="1"/>
  <c r="P1870" i="15" s="1"/>
  <c r="K1201" i="15"/>
  <c r="L1201" i="15" s="1"/>
  <c r="N1201" i="15" s="1"/>
  <c r="O1201" i="15" s="1"/>
  <c r="P1201" i="15" s="1"/>
  <c r="K1456" i="15"/>
  <c r="L1456" i="15" s="1"/>
  <c r="N1456" i="15" s="1"/>
  <c r="O1456" i="15" s="1"/>
  <c r="P1456" i="15" s="1"/>
  <c r="K1042" i="15"/>
  <c r="L1042" i="15" s="1"/>
  <c r="N1042" i="15" s="1"/>
  <c r="O1042" i="15" s="1"/>
  <c r="P1042" i="15" s="1"/>
  <c r="K401" i="15"/>
  <c r="L401" i="15" s="1"/>
  <c r="N401" i="15" s="1"/>
  <c r="O401" i="15" s="1"/>
  <c r="P401" i="15" s="1"/>
  <c r="K1285" i="15"/>
  <c r="L1285" i="15" s="1"/>
  <c r="N1285" i="15" s="1"/>
  <c r="O1285" i="15" s="1"/>
  <c r="P1285" i="15" s="1"/>
  <c r="K220" i="15"/>
  <c r="L220" i="15" s="1"/>
  <c r="N220" i="15" s="1"/>
  <c r="O220" i="15" s="1"/>
  <c r="P220" i="15" s="1"/>
  <c r="K1349" i="15"/>
  <c r="L1349" i="15" s="1"/>
  <c r="N1349" i="15" s="1"/>
  <c r="O1349" i="15" s="1"/>
  <c r="P1349" i="15" s="1"/>
  <c r="K28" i="15"/>
  <c r="L28" i="15" s="1"/>
  <c r="N28" i="15" s="1"/>
  <c r="O28" i="15" s="1"/>
  <c r="P28" i="15" s="1"/>
  <c r="K967" i="15"/>
  <c r="L967" i="15" s="1"/>
  <c r="N967" i="15" s="1"/>
  <c r="O967" i="15" s="1"/>
  <c r="P967" i="15" s="1"/>
  <c r="K1954" i="15"/>
  <c r="L1954" i="15" s="1"/>
  <c r="N1954" i="15" s="1"/>
  <c r="O1954" i="15" s="1"/>
  <c r="P1954" i="15" s="1"/>
  <c r="K1170" i="15"/>
  <c r="L1170" i="15" s="1"/>
  <c r="N1170" i="15" s="1"/>
  <c r="O1170" i="15" s="1"/>
  <c r="P1170" i="15" s="1"/>
  <c r="K728" i="15"/>
  <c r="L728" i="15" s="1"/>
  <c r="N728" i="15" s="1"/>
  <c r="O728" i="15" s="1"/>
  <c r="P728" i="15" s="1"/>
  <c r="K1194" i="15"/>
  <c r="L1194" i="15" s="1"/>
  <c r="N1194" i="15" s="1"/>
  <c r="O1194" i="15" s="1"/>
  <c r="P1194" i="15" s="1"/>
  <c r="K1966" i="15"/>
  <c r="L1966" i="15" s="1"/>
  <c r="N1966" i="15" s="1"/>
  <c r="O1966" i="15" s="1"/>
  <c r="P1966" i="15" s="1"/>
  <c r="K1508" i="15"/>
  <c r="L1508" i="15" s="1"/>
  <c r="N1508" i="15" s="1"/>
  <c r="O1508" i="15" s="1"/>
  <c r="P1508" i="15" s="1"/>
  <c r="K946" i="15"/>
  <c r="L946" i="15" s="1"/>
  <c r="N946" i="15" s="1"/>
  <c r="O946" i="15" s="1"/>
  <c r="P946" i="15" s="1"/>
  <c r="K1602" i="15"/>
  <c r="L1602" i="15" s="1"/>
  <c r="N1602" i="15" s="1"/>
  <c r="O1602" i="15" s="1"/>
  <c r="P1602" i="15" s="1"/>
  <c r="K459" i="15"/>
  <c r="L459" i="15" s="1"/>
  <c r="N459" i="15" s="1"/>
  <c r="O459" i="15" s="1"/>
  <c r="P459" i="15" s="1"/>
  <c r="K847" i="15"/>
  <c r="L847" i="15" s="1"/>
  <c r="N847" i="15" s="1"/>
  <c r="O847" i="15" s="1"/>
  <c r="P847" i="15" s="1"/>
  <c r="K838" i="15"/>
  <c r="L838" i="15" s="1"/>
  <c r="N838" i="15" s="1"/>
  <c r="O838" i="15" s="1"/>
  <c r="P838" i="15" s="1"/>
  <c r="K1516" i="15"/>
  <c r="L1516" i="15" s="1"/>
  <c r="N1516" i="15" s="1"/>
  <c r="O1516" i="15" s="1"/>
  <c r="P1516" i="15" s="1"/>
  <c r="K957" i="15"/>
  <c r="L957" i="15" s="1"/>
  <c r="N957" i="15" s="1"/>
  <c r="O957" i="15" s="1"/>
  <c r="P957" i="15" s="1"/>
  <c r="K1072" i="15"/>
  <c r="L1072" i="15" s="1"/>
  <c r="N1072" i="15" s="1"/>
  <c r="O1072" i="15" s="1"/>
  <c r="P1072" i="15" s="1"/>
  <c r="K1116" i="15"/>
  <c r="L1116" i="15" s="1"/>
  <c r="N1116" i="15" s="1"/>
  <c r="O1116" i="15" s="1"/>
  <c r="P1116" i="15" s="1"/>
  <c r="K1526" i="15"/>
  <c r="L1526" i="15" s="1"/>
  <c r="N1526" i="15" s="1"/>
  <c r="O1526" i="15" s="1"/>
  <c r="P1526" i="15" s="1"/>
  <c r="K1460" i="15"/>
  <c r="L1460" i="15" s="1"/>
  <c r="N1460" i="15" s="1"/>
  <c r="O1460" i="15" s="1"/>
  <c r="P1460" i="15" s="1"/>
  <c r="K216" i="15"/>
  <c r="L216" i="15" s="1"/>
  <c r="N216" i="15" s="1"/>
  <c r="O216" i="15" s="1"/>
  <c r="P216" i="15" s="1"/>
  <c r="K693" i="15"/>
  <c r="L693" i="15" s="1"/>
  <c r="N693" i="15" s="1"/>
  <c r="O693" i="15" s="1"/>
  <c r="P693" i="15" s="1"/>
  <c r="K1196" i="15"/>
  <c r="L1196" i="15" s="1"/>
  <c r="N1196" i="15" s="1"/>
  <c r="O1196" i="15" s="1"/>
  <c r="P1196" i="15" s="1"/>
  <c r="K1500" i="15"/>
  <c r="L1500" i="15" s="1"/>
  <c r="N1500" i="15" s="1"/>
  <c r="O1500" i="15" s="1"/>
  <c r="P1500" i="15" s="1"/>
  <c r="K1112" i="15"/>
  <c r="L1112" i="15" s="1"/>
  <c r="N1112" i="15" s="1"/>
  <c r="O1112" i="15" s="1"/>
  <c r="P1112" i="15" s="1"/>
  <c r="K1458" i="15"/>
  <c r="L1458" i="15" s="1"/>
  <c r="N1458" i="15" s="1"/>
  <c r="O1458" i="15" s="1"/>
  <c r="P1458" i="15" s="1"/>
  <c r="K1006" i="15"/>
  <c r="L1006" i="15" s="1"/>
  <c r="N1006" i="15" s="1"/>
  <c r="O1006" i="15" s="1"/>
  <c r="P1006" i="15" s="1"/>
  <c r="K399" i="15"/>
  <c r="L399" i="15" s="1"/>
  <c r="N399" i="15" s="1"/>
  <c r="O399" i="15" s="1"/>
  <c r="P399" i="15" s="1"/>
  <c r="K1371" i="15"/>
  <c r="L1371" i="15" s="1"/>
  <c r="N1371" i="15" s="1"/>
  <c r="O1371" i="15" s="1"/>
  <c r="P1371" i="15" s="1"/>
  <c r="K1819" i="15"/>
  <c r="L1819" i="15" s="1"/>
  <c r="N1819" i="15" s="1"/>
  <c r="O1819" i="15" s="1"/>
  <c r="P1819" i="15" s="1"/>
  <c r="K780" i="15"/>
  <c r="L780" i="15" s="1"/>
  <c r="N780" i="15" s="1"/>
  <c r="O780" i="15" s="1"/>
  <c r="P780" i="15" s="1"/>
  <c r="K1594" i="15"/>
  <c r="L1594" i="15" s="1"/>
  <c r="N1594" i="15" s="1"/>
  <c r="O1594" i="15" s="1"/>
  <c r="P1594" i="15" s="1"/>
  <c r="K232" i="15"/>
  <c r="L232" i="15" s="1"/>
  <c r="N232" i="15" s="1"/>
  <c r="O232" i="15" s="1"/>
  <c r="P232" i="15" s="1"/>
  <c r="K15" i="15"/>
  <c r="L15" i="15" s="1"/>
  <c r="N15" i="15" s="1"/>
  <c r="O15" i="15" s="1"/>
  <c r="P15" i="15" s="1"/>
  <c r="K397" i="15"/>
  <c r="L397" i="15" s="1"/>
  <c r="N397" i="15" s="1"/>
  <c r="O397" i="15" s="1"/>
  <c r="P397" i="15" s="1"/>
  <c r="K403" i="15"/>
  <c r="L403" i="15" s="1"/>
  <c r="N403" i="15" s="1"/>
  <c r="O403" i="15" s="1"/>
  <c r="P403" i="15" s="1"/>
  <c r="K1329" i="15"/>
  <c r="L1329" i="15" s="1"/>
  <c r="N1329" i="15" s="1"/>
  <c r="O1329" i="15" s="1"/>
  <c r="P1329" i="15" s="1"/>
  <c r="K453" i="15"/>
  <c r="L453" i="15" s="1"/>
  <c r="N453" i="15" s="1"/>
  <c r="O453" i="15" s="1"/>
  <c r="P453" i="15" s="1"/>
  <c r="K339" i="15"/>
  <c r="L339" i="15" s="1"/>
  <c r="N339" i="15" s="1"/>
  <c r="O339" i="15" s="1"/>
  <c r="P339" i="15" s="1"/>
  <c r="K327" i="15"/>
  <c r="L327" i="15" s="1"/>
  <c r="N327" i="15" s="1"/>
  <c r="O327" i="15" s="1"/>
  <c r="P327" i="15" s="1"/>
  <c r="K1061" i="15"/>
  <c r="L1061" i="15" s="1"/>
  <c r="N1061" i="15" s="1"/>
  <c r="O1061" i="15" s="1"/>
  <c r="P1061" i="15" s="1"/>
  <c r="K1691" i="15"/>
  <c r="L1691" i="15" s="1"/>
  <c r="N1691" i="15" s="1"/>
  <c r="O1691" i="15" s="1"/>
  <c r="P1691" i="15" s="1"/>
  <c r="K553" i="15"/>
  <c r="L553" i="15" s="1"/>
  <c r="N553" i="15" s="1"/>
  <c r="O553" i="15" s="1"/>
  <c r="P553" i="15" s="1"/>
  <c r="K43" i="15"/>
  <c r="L43" i="15" s="1"/>
  <c r="N43" i="15" s="1"/>
  <c r="O43" i="15" s="1"/>
  <c r="P43" i="15" s="1"/>
  <c r="K1387" i="15"/>
  <c r="L1387" i="15" s="1"/>
  <c r="N1387" i="15" s="1"/>
  <c r="O1387" i="15" s="1"/>
  <c r="P1387" i="15" s="1"/>
  <c r="K228" i="15"/>
  <c r="L228" i="15" s="1"/>
  <c r="N228" i="15" s="1"/>
  <c r="O228" i="15" s="1"/>
  <c r="P228" i="15" s="1"/>
  <c r="K1510" i="15"/>
  <c r="L1510" i="15" s="1"/>
  <c r="N1510" i="15" s="1"/>
  <c r="O1510" i="15" s="1"/>
  <c r="P1510" i="15" s="1"/>
  <c r="K415" i="15"/>
  <c r="L415" i="15" s="1"/>
  <c r="N415" i="15" s="1"/>
  <c r="O415" i="15" s="1"/>
  <c r="P415" i="15" s="1"/>
  <c r="K323" i="15"/>
  <c r="L323" i="15" s="1"/>
  <c r="N323" i="15" s="1"/>
  <c r="O323" i="15" s="1"/>
  <c r="P323" i="15" s="1"/>
  <c r="K454" i="15"/>
  <c r="L454" i="15" s="1"/>
  <c r="N454" i="15" s="1"/>
  <c r="O454" i="15" s="1"/>
  <c r="P454" i="15" s="1"/>
  <c r="K1831" i="15"/>
  <c r="L1831" i="15" s="1"/>
  <c r="N1831" i="15" s="1"/>
  <c r="O1831" i="15" s="1"/>
  <c r="P1831" i="15" s="1"/>
  <c r="K316" i="15"/>
  <c r="L316" i="15" s="1"/>
  <c r="N316" i="15" s="1"/>
  <c r="O316" i="15" s="1"/>
  <c r="P316" i="15" s="1"/>
  <c r="K1738" i="15"/>
  <c r="L1738" i="15" s="1"/>
  <c r="N1738" i="15" s="1"/>
  <c r="O1738" i="15" s="1"/>
  <c r="P1738" i="15" s="1"/>
  <c r="K1658" i="15"/>
  <c r="L1658" i="15" s="1"/>
  <c r="N1658" i="15" s="1"/>
  <c r="O1658" i="15" s="1"/>
  <c r="P1658" i="15" s="1"/>
  <c r="K1013" i="15"/>
  <c r="L1013" i="15" s="1"/>
  <c r="N1013" i="15" s="1"/>
  <c r="O1013" i="15" s="1"/>
  <c r="P1013" i="15" s="1"/>
  <c r="K1324" i="15"/>
  <c r="L1324" i="15" s="1"/>
  <c r="N1324" i="15" s="1"/>
  <c r="O1324" i="15" s="1"/>
  <c r="P1324" i="15" s="1"/>
  <c r="K456" i="15"/>
  <c r="L456" i="15" s="1"/>
  <c r="N456" i="15" s="1"/>
  <c r="O456" i="15" s="1"/>
  <c r="P456" i="15" s="1"/>
  <c r="K1732" i="15"/>
  <c r="L1732" i="15" s="1"/>
  <c r="N1732" i="15" s="1"/>
  <c r="O1732" i="15" s="1"/>
  <c r="P1732" i="15" s="1"/>
  <c r="K1210" i="15"/>
  <c r="L1210" i="15" s="1"/>
  <c r="N1210" i="15" s="1"/>
  <c r="O1210" i="15" s="1"/>
  <c r="P1210" i="15" s="1"/>
  <c r="K613" i="15"/>
  <c r="L613" i="15" s="1"/>
  <c r="N613" i="15" s="1"/>
  <c r="O613" i="15" s="1"/>
  <c r="P613" i="15" s="1"/>
  <c r="K1716" i="15"/>
  <c r="L1716" i="15" s="1"/>
  <c r="N1716" i="15" s="1"/>
  <c r="O1716" i="15" s="1"/>
  <c r="P1716" i="15" s="1"/>
  <c r="K1426" i="15"/>
  <c r="L1426" i="15" s="1"/>
  <c r="N1426" i="15" s="1"/>
  <c r="O1426" i="15" s="1"/>
  <c r="P1426" i="15" s="1"/>
  <c r="K1168" i="15"/>
  <c r="L1168" i="15" s="1"/>
  <c r="N1168" i="15" s="1"/>
  <c r="O1168" i="15" s="1"/>
  <c r="P1168" i="15" s="1"/>
  <c r="K683" i="15"/>
  <c r="L683" i="15" s="1"/>
  <c r="N683" i="15" s="1"/>
  <c r="O683" i="15" s="1"/>
  <c r="P683" i="15" s="1"/>
  <c r="K742" i="15"/>
  <c r="L742" i="15" s="1"/>
  <c r="N742" i="15" s="1"/>
  <c r="O742" i="15" s="1"/>
  <c r="P742" i="15" s="1"/>
  <c r="K416" i="15"/>
  <c r="L416" i="15" s="1"/>
  <c r="N416" i="15" s="1"/>
  <c r="O416" i="15" s="1"/>
  <c r="P416" i="15" s="1"/>
  <c r="K429" i="15"/>
  <c r="L429" i="15" s="1"/>
  <c r="N429" i="15" s="1"/>
  <c r="O429" i="15" s="1"/>
  <c r="P429" i="15" s="1"/>
  <c r="K253" i="15"/>
  <c r="L253" i="15" s="1"/>
  <c r="N253" i="15" s="1"/>
  <c r="O253" i="15" s="1"/>
  <c r="P253" i="15" s="1"/>
  <c r="K1278" i="15"/>
  <c r="L1278" i="15" s="1"/>
  <c r="N1278" i="15" s="1"/>
  <c r="O1278" i="15" s="1"/>
  <c r="P1278" i="15" s="1"/>
  <c r="K140" i="15"/>
  <c r="L140" i="15" s="1"/>
  <c r="N140" i="15" s="1"/>
  <c r="O140" i="15" s="1"/>
  <c r="P140" i="15" s="1"/>
  <c r="K26" i="15"/>
  <c r="L26" i="15" s="1"/>
  <c r="N26" i="15" s="1"/>
  <c r="O26" i="15" s="1"/>
  <c r="P26" i="15" s="1"/>
  <c r="K1068" i="15"/>
  <c r="L1068" i="15" s="1"/>
  <c r="N1068" i="15" s="1"/>
  <c r="O1068" i="15" s="1"/>
  <c r="P1068" i="15" s="1"/>
  <c r="K1174" i="15"/>
  <c r="L1174" i="15" s="1"/>
  <c r="N1174" i="15" s="1"/>
  <c r="O1174" i="15" s="1"/>
  <c r="P1174" i="15" s="1"/>
  <c r="K41" i="15"/>
  <c r="L41" i="15" s="1"/>
  <c r="N41" i="15" s="1"/>
  <c r="O41" i="15" s="1"/>
  <c r="P41" i="15" s="1"/>
  <c r="K83" i="15"/>
  <c r="L83" i="15" s="1"/>
  <c r="N83" i="15" s="1"/>
  <c r="O83" i="15" s="1"/>
  <c r="P83" i="15" s="1"/>
  <c r="K70" i="15"/>
  <c r="L70" i="15" s="1"/>
  <c r="N70" i="15" s="1"/>
  <c r="O70" i="15" s="1"/>
  <c r="P70" i="15" s="1"/>
  <c r="K630" i="15"/>
  <c r="L630" i="15" s="1"/>
  <c r="N630" i="15" s="1"/>
  <c r="O630" i="15" s="1"/>
  <c r="P630" i="15" s="1"/>
  <c r="K593" i="15"/>
  <c r="L593" i="15" s="1"/>
  <c r="N593" i="15" s="1"/>
  <c r="O593" i="15" s="1"/>
  <c r="P593" i="15" s="1"/>
  <c r="K597" i="15"/>
  <c r="L597" i="15" s="1"/>
  <c r="N597" i="15" s="1"/>
  <c r="O597" i="15" s="1"/>
  <c r="P597" i="15" s="1"/>
  <c r="K580" i="15"/>
  <c r="L580" i="15" s="1"/>
  <c r="N580" i="15" s="1"/>
  <c r="O580" i="15" s="1"/>
  <c r="P580" i="15" s="1"/>
  <c r="K794" i="15"/>
  <c r="L794" i="15" s="1"/>
  <c r="N794" i="15" s="1"/>
  <c r="O794" i="15" s="1"/>
  <c r="P794" i="15" s="1"/>
  <c r="K928" i="15"/>
  <c r="L928" i="15" s="1"/>
  <c r="N928" i="15" s="1"/>
  <c r="O928" i="15" s="1"/>
  <c r="P928" i="15" s="1"/>
  <c r="K1178" i="15"/>
  <c r="L1178" i="15" s="1"/>
  <c r="N1178" i="15" s="1"/>
  <c r="O1178" i="15" s="1"/>
  <c r="P1178" i="15" s="1"/>
  <c r="K1366" i="15"/>
  <c r="L1366" i="15" s="1"/>
  <c r="N1366" i="15" s="1"/>
  <c r="O1366" i="15" s="1"/>
  <c r="P1366" i="15" s="1"/>
  <c r="K1476" i="15"/>
  <c r="L1476" i="15" s="1"/>
  <c r="N1476" i="15" s="1"/>
  <c r="O1476" i="15" s="1"/>
  <c r="P1476" i="15" s="1"/>
  <c r="K1566" i="15"/>
  <c r="L1566" i="15" s="1"/>
  <c r="N1566" i="15" s="1"/>
  <c r="O1566" i="15" s="1"/>
  <c r="P1566" i="15" s="1"/>
  <c r="K1572" i="15"/>
  <c r="L1572" i="15" s="1"/>
  <c r="N1572" i="15" s="1"/>
  <c r="O1572" i="15" s="1"/>
  <c r="P1572" i="15" s="1"/>
  <c r="K1628" i="15"/>
  <c r="L1628" i="15" s="1"/>
  <c r="N1628" i="15" s="1"/>
  <c r="O1628" i="15" s="1"/>
  <c r="P1628" i="15" s="1"/>
  <c r="K1617" i="15"/>
  <c r="L1617" i="15" s="1"/>
  <c r="N1617" i="15" s="1"/>
  <c r="O1617" i="15" s="1"/>
  <c r="P1617" i="15" s="1"/>
  <c r="K1648" i="15"/>
  <c r="L1648" i="15" s="1"/>
  <c r="N1648" i="15" s="1"/>
  <c r="O1648" i="15" s="1"/>
  <c r="P1648" i="15" s="1"/>
  <c r="K1938" i="15"/>
  <c r="L1938" i="15" s="1"/>
  <c r="N1938" i="15" s="1"/>
  <c r="O1938" i="15" s="1"/>
  <c r="P1938" i="15" s="1"/>
  <c r="K632" i="15"/>
  <c r="L632" i="15" s="1"/>
  <c r="N632" i="15" s="1"/>
  <c r="O632" i="15" s="1"/>
  <c r="P632" i="15" s="1"/>
  <c r="K1192" i="15"/>
  <c r="L1192" i="15" s="1"/>
  <c r="N1192" i="15" s="1"/>
  <c r="O1192" i="15" s="1"/>
  <c r="P1192" i="15" s="1"/>
  <c r="K458" i="15"/>
  <c r="L458" i="15" s="1"/>
  <c r="N458" i="15" s="1"/>
  <c r="O458" i="15" s="1"/>
  <c r="P458" i="15" s="1"/>
  <c r="K955" i="15"/>
  <c r="L955" i="15" s="1"/>
  <c r="N955" i="15" s="1"/>
  <c r="O955" i="15" s="1"/>
  <c r="P955" i="15" s="1"/>
  <c r="K309" i="15"/>
  <c r="L309" i="15" s="1"/>
  <c r="N309" i="15" s="1"/>
  <c r="O309" i="15" s="1"/>
  <c r="P309" i="15" s="1"/>
  <c r="K1656" i="15"/>
  <c r="L1656" i="15" s="1"/>
  <c r="N1656" i="15" s="1"/>
  <c r="O1656" i="15" s="1"/>
  <c r="P1656" i="15" s="1"/>
  <c r="K1438" i="15"/>
  <c r="L1438" i="15" s="1"/>
  <c r="N1438" i="15" s="1"/>
  <c r="O1438" i="15" s="1"/>
  <c r="P1438" i="15" s="1"/>
  <c r="K1035" i="15"/>
  <c r="L1035" i="15" s="1"/>
  <c r="N1035" i="15" s="1"/>
  <c r="O1035" i="15" s="1"/>
  <c r="P1035" i="15" s="1"/>
  <c r="K858" i="15"/>
  <c r="L858" i="15" s="1"/>
  <c r="N858" i="15" s="1"/>
  <c r="O858" i="15" s="1"/>
  <c r="P858" i="15" s="1"/>
  <c r="K1342" i="15"/>
  <c r="L1342" i="15" s="1"/>
  <c r="N1342" i="15" s="1"/>
  <c r="O1342" i="15" s="1"/>
  <c r="P1342" i="15" s="1"/>
  <c r="K816" i="15"/>
  <c r="L816" i="15" s="1"/>
  <c r="N816" i="15" s="1"/>
  <c r="O816" i="15" s="1"/>
  <c r="P816" i="15" s="1"/>
  <c r="K750" i="15"/>
  <c r="L750" i="15" s="1"/>
  <c r="N750" i="15" s="1"/>
  <c r="O750" i="15" s="1"/>
  <c r="P750" i="15" s="1"/>
  <c r="K369" i="15"/>
  <c r="L369" i="15" s="1"/>
  <c r="N369" i="15" s="1"/>
  <c r="O369" i="15" s="1"/>
  <c r="P369" i="15" s="1"/>
  <c r="K825" i="15"/>
  <c r="L825" i="15" s="1"/>
  <c r="N825" i="15" s="1"/>
  <c r="O825" i="15" s="1"/>
  <c r="P825" i="15" s="1"/>
  <c r="K1825" i="15"/>
  <c r="L1825" i="15" s="1"/>
  <c r="N1825" i="15" s="1"/>
  <c r="O1825" i="15" s="1"/>
  <c r="P1825" i="15" s="1"/>
  <c r="K217" i="15"/>
  <c r="L217" i="15" s="1"/>
  <c r="N217" i="15" s="1"/>
  <c r="O217" i="15" s="1"/>
  <c r="P217" i="15" s="1"/>
  <c r="K793" i="15"/>
  <c r="L793" i="15" s="1"/>
  <c r="N793" i="15" s="1"/>
  <c r="O793" i="15" s="1"/>
  <c r="P793" i="15" s="1"/>
  <c r="K1733" i="15"/>
  <c r="L1733" i="15" s="1"/>
  <c r="N1733" i="15" s="1"/>
  <c r="O1733" i="15" s="1"/>
  <c r="P1733" i="15" s="1"/>
  <c r="K1900" i="15"/>
  <c r="L1900" i="15" s="1"/>
  <c r="N1900" i="15" s="1"/>
  <c r="O1900" i="15" s="1"/>
  <c r="P1900" i="15" s="1"/>
  <c r="K1130" i="15"/>
  <c r="L1130" i="15" s="1"/>
  <c r="N1130" i="15" s="1"/>
  <c r="O1130" i="15" s="1"/>
  <c r="P1130" i="15" s="1"/>
  <c r="K1221" i="15"/>
  <c r="L1221" i="15" s="1"/>
  <c r="N1221" i="15" s="1"/>
  <c r="O1221" i="15" s="1"/>
  <c r="P1221" i="15" s="1"/>
  <c r="K763" i="15"/>
  <c r="L763" i="15" s="1"/>
  <c r="N763" i="15" s="1"/>
  <c r="O763" i="15" s="1"/>
  <c r="P763" i="15" s="1"/>
  <c r="K1292" i="15"/>
  <c r="L1292" i="15" s="1"/>
  <c r="N1292" i="15" s="1"/>
  <c r="O1292" i="15" s="1"/>
  <c r="P1292" i="15" s="1"/>
  <c r="K1862" i="15"/>
  <c r="L1862" i="15" s="1"/>
  <c r="N1862" i="15" s="1"/>
  <c r="O1862" i="15" s="1"/>
  <c r="P1862" i="15" s="1"/>
  <c r="K202" i="15"/>
  <c r="L202" i="15" s="1"/>
  <c r="N202" i="15" s="1"/>
  <c r="O202" i="15" s="1"/>
  <c r="P202" i="15" s="1"/>
  <c r="K1254" i="15"/>
  <c r="L1254" i="15" s="1"/>
  <c r="N1254" i="15" s="1"/>
  <c r="O1254" i="15" s="1"/>
  <c r="P1254" i="15" s="1"/>
  <c r="K451" i="15"/>
  <c r="L451" i="15" s="1"/>
  <c r="N451" i="15" s="1"/>
  <c r="O451" i="15" s="1"/>
  <c r="P451" i="15" s="1"/>
  <c r="K293" i="15"/>
  <c r="L293" i="15" s="1"/>
  <c r="N293" i="15" s="1"/>
  <c r="O293" i="15" s="1"/>
  <c r="P293" i="15" s="1"/>
  <c r="K1467" i="15"/>
  <c r="L1467" i="15" s="1"/>
  <c r="N1467" i="15" s="1"/>
  <c r="O1467" i="15" s="1"/>
  <c r="P1467" i="15" s="1"/>
  <c r="K329" i="15"/>
  <c r="L329" i="15" s="1"/>
  <c r="N329" i="15" s="1"/>
  <c r="O329" i="15" s="1"/>
  <c r="P329" i="15" s="1"/>
  <c r="K808" i="15"/>
  <c r="L808" i="15" s="1"/>
  <c r="N808" i="15" s="1"/>
  <c r="O808" i="15" s="1"/>
  <c r="P808" i="15" s="1"/>
  <c r="K1859" i="15"/>
  <c r="L1859" i="15" s="1"/>
  <c r="N1859" i="15" s="1"/>
  <c r="O1859" i="15" s="1"/>
  <c r="P1859" i="15" s="1"/>
  <c r="K664" i="15"/>
  <c r="L664" i="15" s="1"/>
  <c r="N664" i="15" s="1"/>
  <c r="O664" i="15" s="1"/>
  <c r="P664" i="15" s="1"/>
  <c r="K898" i="15"/>
  <c r="L898" i="15" s="1"/>
  <c r="N898" i="15" s="1"/>
  <c r="O898" i="15" s="1"/>
  <c r="P898" i="15" s="1"/>
  <c r="K1671" i="15"/>
  <c r="L1671" i="15" s="1"/>
  <c r="N1671" i="15" s="1"/>
  <c r="O1671" i="15" s="1"/>
  <c r="P1671" i="15" s="1"/>
  <c r="K542" i="15"/>
  <c r="L542" i="15" s="1"/>
  <c r="N542" i="15" s="1"/>
  <c r="O542" i="15" s="1"/>
  <c r="P542" i="15" s="1"/>
  <c r="K1144" i="15"/>
  <c r="L1144" i="15" s="1"/>
  <c r="N1144" i="15" s="1"/>
  <c r="O1144" i="15" s="1"/>
  <c r="P1144" i="15" s="1"/>
  <c r="K1256" i="15"/>
  <c r="L1256" i="15" s="1"/>
  <c r="N1256" i="15" s="1"/>
  <c r="O1256" i="15" s="1"/>
  <c r="P1256" i="15" s="1"/>
  <c r="K1432" i="15"/>
  <c r="L1432" i="15" s="1"/>
  <c r="N1432" i="15" s="1"/>
  <c r="O1432" i="15" s="1"/>
  <c r="P1432" i="15" s="1"/>
  <c r="K842" i="15"/>
  <c r="L842" i="15" s="1"/>
  <c r="N842" i="15" s="1"/>
  <c r="O842" i="15" s="1"/>
  <c r="P842" i="15" s="1"/>
  <c r="K748" i="15"/>
  <c r="L748" i="15" s="1"/>
  <c r="N748" i="15" s="1"/>
  <c r="O748" i="15" s="1"/>
  <c r="P748" i="15" s="1"/>
  <c r="K289" i="15"/>
  <c r="L289" i="15" s="1"/>
  <c r="N289" i="15" s="1"/>
  <c r="O289" i="15" s="1"/>
  <c r="P289" i="15" s="1"/>
  <c r="K16" i="15"/>
  <c r="L16" i="15" s="1"/>
  <c r="N16" i="15" s="1"/>
  <c r="O16" i="15" s="1"/>
  <c r="P16" i="15" s="1"/>
  <c r="K201" i="15"/>
  <c r="L201" i="15" s="1"/>
  <c r="N201" i="15" s="1"/>
  <c r="O201" i="15" s="1"/>
  <c r="P201" i="15" s="1"/>
  <c r="K1163" i="15"/>
  <c r="L1163" i="15" s="1"/>
  <c r="N1163" i="15" s="1"/>
  <c r="O1163" i="15" s="1"/>
  <c r="P1163" i="15" s="1"/>
  <c r="K1048" i="15"/>
  <c r="L1048" i="15" s="1"/>
  <c r="N1048" i="15" s="1"/>
  <c r="O1048" i="15" s="1"/>
  <c r="P1048" i="15" s="1"/>
  <c r="K969" i="15"/>
  <c r="L969" i="15" s="1"/>
  <c r="N969" i="15" s="1"/>
  <c r="O969" i="15" s="1"/>
  <c r="P969" i="15" s="1"/>
  <c r="K372" i="15"/>
  <c r="L372" i="15" s="1"/>
  <c r="N372" i="15" s="1"/>
  <c r="O372" i="15" s="1"/>
  <c r="P372" i="15" s="1"/>
  <c r="K1062" i="15"/>
  <c r="L1062" i="15" s="1"/>
  <c r="N1062" i="15" s="1"/>
  <c r="O1062" i="15" s="1"/>
  <c r="P1062" i="15" s="1"/>
  <c r="K1188" i="15"/>
  <c r="L1188" i="15" s="1"/>
  <c r="N1188" i="15" s="1"/>
  <c r="O1188" i="15" s="1"/>
  <c r="P1188" i="15" s="1"/>
  <c r="K1994" i="15"/>
  <c r="L1994" i="15" s="1"/>
  <c r="N1994" i="15" s="1"/>
  <c r="O1994" i="15" s="1"/>
  <c r="P1994" i="15" s="1"/>
  <c r="K1350" i="15"/>
  <c r="L1350" i="15" s="1"/>
  <c r="N1350" i="15" s="1"/>
  <c r="O1350" i="15" s="1"/>
  <c r="P1350" i="15" s="1"/>
  <c r="K505" i="15"/>
  <c r="L505" i="15" s="1"/>
  <c r="N505" i="15" s="1"/>
  <c r="O505" i="15" s="1"/>
  <c r="P505" i="15" s="1"/>
  <c r="K1330" i="15"/>
  <c r="L1330" i="15" s="1"/>
  <c r="N1330" i="15" s="1"/>
  <c r="O1330" i="15" s="1"/>
  <c r="P1330" i="15" s="1"/>
  <c r="K866" i="15"/>
  <c r="L866" i="15" s="1"/>
  <c r="N866" i="15" s="1"/>
  <c r="O866" i="15" s="1"/>
  <c r="P866" i="15" s="1"/>
  <c r="K1131" i="15"/>
  <c r="L1131" i="15" s="1"/>
  <c r="N1131" i="15" s="1"/>
  <c r="O1131" i="15" s="1"/>
  <c r="P1131" i="15" s="1"/>
  <c r="K981" i="15"/>
  <c r="L981" i="15" s="1"/>
  <c r="N981" i="15" s="1"/>
  <c r="O981" i="15" s="1"/>
  <c r="P981" i="15" s="1"/>
  <c r="K162" i="15"/>
  <c r="L162" i="15" s="1"/>
  <c r="N162" i="15" s="1"/>
  <c r="O162" i="15" s="1"/>
  <c r="P162" i="15" s="1"/>
  <c r="K1676" i="15"/>
  <c r="L1676" i="15" s="1"/>
  <c r="N1676" i="15" s="1"/>
  <c r="O1676" i="15" s="1"/>
  <c r="P1676" i="15" s="1"/>
  <c r="K191" i="15"/>
  <c r="L191" i="15" s="1"/>
  <c r="N191" i="15" s="1"/>
  <c r="O191" i="15" s="1"/>
  <c r="P191" i="15" s="1"/>
  <c r="K677" i="15"/>
  <c r="L677" i="15" s="1"/>
  <c r="N677" i="15" s="1"/>
  <c r="O677" i="15" s="1"/>
  <c r="P677" i="15" s="1"/>
  <c r="K1626" i="15"/>
  <c r="L1626" i="15" s="1"/>
  <c r="N1626" i="15" s="1"/>
  <c r="O1626" i="15" s="1"/>
  <c r="P1626" i="15" s="1"/>
  <c r="K1883" i="15"/>
  <c r="L1883" i="15" s="1"/>
  <c r="N1883" i="15" s="1"/>
  <c r="O1883" i="15" s="1"/>
  <c r="P1883" i="15" s="1"/>
  <c r="K507" i="15"/>
  <c r="L507" i="15" s="1"/>
  <c r="N507" i="15" s="1"/>
  <c r="O507" i="15" s="1"/>
  <c r="P507" i="15" s="1"/>
  <c r="K795" i="15"/>
  <c r="L795" i="15" s="1"/>
  <c r="N795" i="15" s="1"/>
  <c r="O795" i="15" s="1"/>
  <c r="P795" i="15" s="1"/>
  <c r="K1211" i="15"/>
  <c r="L1211" i="15" s="1"/>
  <c r="N1211" i="15" s="1"/>
  <c r="O1211" i="15" s="1"/>
  <c r="P1211" i="15" s="1"/>
  <c r="K469" i="15"/>
  <c r="L469" i="15" s="1"/>
  <c r="N469" i="15" s="1"/>
  <c r="O469" i="15" s="1"/>
  <c r="P469" i="15" s="1"/>
  <c r="K715" i="15"/>
  <c r="L715" i="15" s="1"/>
  <c r="N715" i="15" s="1"/>
  <c r="O715" i="15" s="1"/>
  <c r="P715" i="15" s="1"/>
  <c r="K1615" i="15"/>
  <c r="L1615" i="15" s="1"/>
  <c r="N1615" i="15" s="1"/>
  <c r="O1615" i="15" s="1"/>
  <c r="P1615" i="15" s="1"/>
  <c r="K1300" i="15"/>
  <c r="L1300" i="15" s="1"/>
  <c r="N1300" i="15" s="1"/>
  <c r="O1300" i="15" s="1"/>
  <c r="P1300" i="15" s="1"/>
  <c r="K1468" i="15"/>
  <c r="L1468" i="15" s="1"/>
  <c r="N1468" i="15" s="1"/>
  <c r="O1468" i="15" s="1"/>
  <c r="P1468" i="15" s="1"/>
  <c r="K59" i="15"/>
  <c r="L59" i="15" s="1"/>
  <c r="N59" i="15" s="1"/>
  <c r="O59" i="15" s="1"/>
  <c r="P59" i="15" s="1"/>
  <c r="K1698" i="15"/>
  <c r="L1698" i="15" s="1"/>
  <c r="N1698" i="15" s="1"/>
  <c r="O1698" i="15" s="1"/>
  <c r="P1698" i="15" s="1"/>
  <c r="K1313" i="15"/>
  <c r="L1313" i="15" s="1"/>
  <c r="N1313" i="15" s="1"/>
  <c r="O1313" i="15" s="1"/>
  <c r="P1313" i="15" s="1"/>
  <c r="K680" i="15"/>
  <c r="L680" i="15" s="1"/>
  <c r="N680" i="15" s="1"/>
  <c r="O680" i="15" s="1"/>
  <c r="P680" i="15" s="1"/>
  <c r="K574" i="15"/>
  <c r="L574" i="15" s="1"/>
  <c r="N574" i="15" s="1"/>
  <c r="O574" i="15" s="1"/>
  <c r="P574" i="15" s="1"/>
  <c r="K158" i="15"/>
  <c r="L158" i="15" s="1"/>
  <c r="N158" i="15" s="1"/>
  <c r="O158" i="15" s="1"/>
  <c r="P158" i="15" s="1"/>
  <c r="K1527" i="15"/>
  <c r="L1527" i="15" s="1"/>
  <c r="N1527" i="15" s="1"/>
  <c r="O1527" i="15" s="1"/>
  <c r="P1527" i="15" s="1"/>
  <c r="K1978" i="15"/>
  <c r="L1978" i="15" s="1"/>
  <c r="N1978" i="15" s="1"/>
  <c r="O1978" i="15" s="1"/>
  <c r="P1978" i="15" s="1"/>
  <c r="K1600" i="15"/>
  <c r="L1600" i="15" s="1"/>
  <c r="N1600" i="15" s="1"/>
  <c r="O1600" i="15" s="1"/>
  <c r="P1600" i="15" s="1"/>
  <c r="K274" i="15"/>
  <c r="L274" i="15" s="1"/>
  <c r="N274" i="15" s="1"/>
  <c r="O274" i="15" s="1"/>
  <c r="P274" i="15" s="1"/>
  <c r="K1834" i="15"/>
  <c r="L1834" i="15" s="1"/>
  <c r="N1834" i="15" s="1"/>
  <c r="O1834" i="15" s="1"/>
  <c r="P1834" i="15" s="1"/>
  <c r="K95" i="15"/>
  <c r="L95" i="15" s="1"/>
  <c r="N95" i="15" s="1"/>
  <c r="O95" i="15" s="1"/>
  <c r="P95" i="15" s="1"/>
  <c r="K1672" i="15"/>
  <c r="L1672" i="15" s="1"/>
  <c r="N1672" i="15" s="1"/>
  <c r="O1672" i="15" s="1"/>
  <c r="P1672" i="15" s="1"/>
  <c r="K1399" i="15"/>
  <c r="L1399" i="15" s="1"/>
  <c r="N1399" i="15" s="1"/>
  <c r="O1399" i="15" s="1"/>
  <c r="P1399" i="15" s="1"/>
  <c r="K341" i="15"/>
  <c r="L341" i="15" s="1"/>
  <c r="N341" i="15" s="1"/>
  <c r="O341" i="15" s="1"/>
  <c r="P341" i="15" s="1"/>
  <c r="K31" i="15"/>
  <c r="L31" i="15" s="1"/>
  <c r="N31" i="15" s="1"/>
  <c r="O31" i="15" s="1"/>
  <c r="P31" i="15" s="1"/>
  <c r="K86" i="15"/>
  <c r="L86" i="15" s="1"/>
  <c r="N86" i="15" s="1"/>
  <c r="O86" i="15" s="1"/>
  <c r="P86" i="15" s="1"/>
  <c r="K97" i="15"/>
  <c r="L97" i="15" s="1"/>
  <c r="N97" i="15" s="1"/>
  <c r="O97" i="15" s="1"/>
  <c r="P97" i="15" s="1"/>
  <c r="K132" i="15"/>
  <c r="L132" i="15" s="1"/>
  <c r="N132" i="15" s="1"/>
  <c r="O132" i="15" s="1"/>
  <c r="P132" i="15" s="1"/>
  <c r="K402" i="15"/>
  <c r="L402" i="15" s="1"/>
  <c r="N402" i="15" s="1"/>
  <c r="O402" i="15" s="1"/>
  <c r="P402" i="15" s="1"/>
  <c r="K615" i="15"/>
  <c r="L615" i="15" s="1"/>
  <c r="N615" i="15" s="1"/>
  <c r="O615" i="15" s="1"/>
  <c r="P615" i="15" s="1"/>
  <c r="K586" i="15"/>
  <c r="L586" i="15" s="1"/>
  <c r="N586" i="15" s="1"/>
  <c r="O586" i="15" s="1"/>
  <c r="P586" i="15" s="1"/>
  <c r="K905" i="15"/>
  <c r="L905" i="15" s="1"/>
  <c r="N905" i="15" s="1"/>
  <c r="O905" i="15" s="1"/>
  <c r="P905" i="15" s="1"/>
  <c r="K1261" i="15"/>
  <c r="L1261" i="15" s="1"/>
  <c r="N1261" i="15" s="1"/>
  <c r="O1261" i="15" s="1"/>
  <c r="P1261" i="15" s="1"/>
  <c r="K1714" i="15"/>
  <c r="L1714" i="15" s="1"/>
  <c r="N1714" i="15" s="1"/>
  <c r="O1714" i="15" s="1"/>
  <c r="P1714" i="15" s="1"/>
  <c r="K1915" i="15"/>
  <c r="L1915" i="15" s="1"/>
  <c r="N1915" i="15" s="1"/>
  <c r="O1915" i="15" s="1"/>
  <c r="P1915" i="15" s="1"/>
  <c r="K265" i="15"/>
  <c r="L265" i="15" s="1"/>
  <c r="N265" i="15" s="1"/>
  <c r="O265" i="15" s="1"/>
  <c r="P265" i="15" s="1"/>
  <c r="K783" i="15"/>
  <c r="L783" i="15" s="1"/>
  <c r="N783" i="15" s="1"/>
  <c r="O783" i="15" s="1"/>
  <c r="P783" i="15" s="1"/>
  <c r="K1172" i="15"/>
  <c r="L1172" i="15" s="1"/>
  <c r="N1172" i="15" s="1"/>
  <c r="O1172" i="15" s="1"/>
  <c r="P1172" i="15" s="1"/>
  <c r="K1271" i="15"/>
  <c r="L1271" i="15" s="1"/>
  <c r="N1271" i="15" s="1"/>
  <c r="O1271" i="15" s="1"/>
  <c r="P1271" i="15" s="1"/>
  <c r="K264" i="15"/>
  <c r="L264" i="15" s="1"/>
  <c r="N264" i="15" s="1"/>
  <c r="O264" i="15" s="1"/>
  <c r="P264" i="15" s="1"/>
  <c r="K450" i="15"/>
  <c r="L450" i="15" s="1"/>
  <c r="N450" i="15" s="1"/>
  <c r="O450" i="15" s="1"/>
  <c r="P450" i="15" s="1"/>
  <c r="K102" i="15"/>
  <c r="L102" i="15" s="1"/>
  <c r="N102" i="15" s="1"/>
  <c r="O102" i="15" s="1"/>
  <c r="P102" i="15" s="1"/>
  <c r="K96" i="15"/>
  <c r="L96" i="15" s="1"/>
  <c r="N96" i="15" s="1"/>
  <c r="O96" i="15" s="1"/>
  <c r="P96" i="15" s="1"/>
  <c r="K446" i="15"/>
  <c r="L446" i="15" s="1"/>
  <c r="N446" i="15" s="1"/>
  <c r="O446" i="15" s="1"/>
  <c r="P446" i="15" s="1"/>
  <c r="K662" i="15"/>
  <c r="L662" i="15" s="1"/>
  <c r="N662" i="15" s="1"/>
  <c r="O662" i="15" s="1"/>
  <c r="P662" i="15" s="1"/>
  <c r="K899" i="15"/>
  <c r="L899" i="15" s="1"/>
  <c r="N899" i="15" s="1"/>
  <c r="O899" i="15" s="1"/>
  <c r="P899" i="15" s="1"/>
  <c r="K1469" i="15"/>
  <c r="L1469" i="15" s="1"/>
  <c r="N1469" i="15" s="1"/>
  <c r="O1469" i="15" s="1"/>
  <c r="P1469" i="15" s="1"/>
  <c r="K1610" i="15"/>
  <c r="L1610" i="15" s="1"/>
  <c r="N1610" i="15" s="1"/>
  <c r="O1610" i="15" s="1"/>
  <c r="P1610" i="15" s="1"/>
  <c r="K1711" i="15"/>
  <c r="L1711" i="15" s="1"/>
  <c r="N1711" i="15" s="1"/>
  <c r="O1711" i="15" s="1"/>
  <c r="P1711" i="15" s="1"/>
  <c r="K1931" i="15"/>
  <c r="L1931" i="15" s="1"/>
  <c r="N1931" i="15" s="1"/>
  <c r="O1931" i="15" s="1"/>
  <c r="P1931" i="15" s="1"/>
  <c r="K1423" i="15"/>
  <c r="L1423" i="15" s="1"/>
  <c r="N1423" i="15" s="1"/>
  <c r="O1423" i="15" s="1"/>
  <c r="P1423" i="15" s="1"/>
  <c r="K775" i="15"/>
  <c r="L775" i="15" s="1"/>
  <c r="N775" i="15" s="1"/>
  <c r="O775" i="15" s="1"/>
  <c r="P775" i="15" s="1"/>
  <c r="K1449" i="15"/>
  <c r="L1449" i="15" s="1"/>
  <c r="N1449" i="15" s="1"/>
  <c r="O1449" i="15" s="1"/>
  <c r="P1449" i="15" s="1"/>
  <c r="K608" i="15"/>
  <c r="L608" i="15" s="1"/>
  <c r="N608" i="15" s="1"/>
  <c r="O608" i="15" s="1"/>
  <c r="P608" i="15" s="1"/>
  <c r="K1581" i="15"/>
  <c r="L1581" i="15" s="1"/>
  <c r="N1581" i="15" s="1"/>
  <c r="O1581" i="15" s="1"/>
  <c r="P1581" i="15" s="1"/>
  <c r="K224" i="15"/>
  <c r="L224" i="15" s="1"/>
  <c r="N224" i="15" s="1"/>
  <c r="O224" i="15" s="1"/>
  <c r="P224" i="15" s="1"/>
  <c r="K358" i="15"/>
  <c r="L358" i="15" s="1"/>
  <c r="N358" i="15" s="1"/>
  <c r="O358" i="15" s="1"/>
  <c r="P358" i="15" s="1"/>
  <c r="K758" i="15"/>
  <c r="L758" i="15" s="1"/>
  <c r="N758" i="15" s="1"/>
  <c r="O758" i="15" s="1"/>
  <c r="P758" i="15" s="1"/>
  <c r="K298" i="15"/>
  <c r="L298" i="15" s="1"/>
  <c r="N298" i="15" s="1"/>
  <c r="O298" i="15" s="1"/>
  <c r="P298" i="15" s="1"/>
  <c r="K1678" i="15"/>
  <c r="L1678" i="15" s="1"/>
  <c r="N1678" i="15" s="1"/>
  <c r="O1678" i="15" s="1"/>
  <c r="P1678" i="15" s="1"/>
  <c r="K1657" i="15"/>
  <c r="L1657" i="15" s="1"/>
  <c r="N1657" i="15" s="1"/>
  <c r="O1657" i="15" s="1"/>
  <c r="P1657" i="15" s="1"/>
  <c r="K686" i="15"/>
  <c r="L686" i="15" s="1"/>
  <c r="N686" i="15" s="1"/>
  <c r="O686" i="15" s="1"/>
  <c r="P686" i="15" s="1"/>
  <c r="K1554" i="15"/>
  <c r="L1554" i="15" s="1"/>
  <c r="N1554" i="15" s="1"/>
  <c r="O1554" i="15" s="1"/>
  <c r="P1554" i="15" s="1"/>
  <c r="K1621" i="15"/>
  <c r="L1621" i="15" s="1"/>
  <c r="N1621" i="15" s="1"/>
  <c r="O1621" i="15" s="1"/>
  <c r="P1621" i="15" s="1"/>
  <c r="K549" i="15"/>
  <c r="L549" i="15" s="1"/>
  <c r="N549" i="15" s="1"/>
  <c r="O549" i="15" s="1"/>
  <c r="P549" i="15" s="1"/>
  <c r="K237" i="15"/>
  <c r="L237" i="15" s="1"/>
  <c r="N237" i="15" s="1"/>
  <c r="O237" i="15" s="1"/>
  <c r="P237" i="15" s="1"/>
  <c r="K1934" i="15"/>
  <c r="L1934" i="15" s="1"/>
  <c r="N1934" i="15" s="1"/>
  <c r="O1934" i="15" s="1"/>
  <c r="P1934" i="15" s="1"/>
  <c r="K1057" i="15"/>
  <c r="L1057" i="15" s="1"/>
  <c r="N1057" i="15" s="1"/>
  <c r="O1057" i="15" s="1"/>
  <c r="P1057" i="15" s="1"/>
  <c r="K877" i="15"/>
  <c r="L877" i="15" s="1"/>
  <c r="N877" i="15" s="1"/>
  <c r="O877" i="15" s="1"/>
  <c r="P877" i="15" s="1"/>
  <c r="K303" i="15"/>
  <c r="L303" i="15" s="1"/>
  <c r="N303" i="15" s="1"/>
  <c r="O303" i="15" s="1"/>
  <c r="P303" i="15" s="1"/>
  <c r="K465" i="15"/>
  <c r="L465" i="15" s="1"/>
  <c r="N465" i="15" s="1"/>
  <c r="O465" i="15" s="1"/>
  <c r="P465" i="15" s="1"/>
  <c r="K409" i="15"/>
  <c r="L409" i="15" s="1"/>
  <c r="N409" i="15" s="1"/>
  <c r="O409" i="15" s="1"/>
  <c r="P409" i="15" s="1"/>
  <c r="K1636" i="15"/>
  <c r="L1636" i="15" s="1"/>
  <c r="N1636" i="15" s="1"/>
  <c r="O1636" i="15" s="1"/>
  <c r="P1636" i="15" s="1"/>
  <c r="K1970" i="15"/>
  <c r="L1970" i="15" s="1"/>
  <c r="N1970" i="15" s="1"/>
  <c r="O1970" i="15" s="1"/>
  <c r="P1970" i="15" s="1"/>
  <c r="K1374" i="15"/>
  <c r="L1374" i="15" s="1"/>
  <c r="N1374" i="15" s="1"/>
  <c r="O1374" i="15" s="1"/>
  <c r="P1374" i="15" s="1"/>
  <c r="K357" i="15"/>
  <c r="L357" i="15" s="1"/>
  <c r="N357" i="15" s="1"/>
  <c r="O357" i="15" s="1"/>
  <c r="P357" i="15" s="1"/>
  <c r="K703" i="15"/>
  <c r="L703" i="15" s="1"/>
  <c r="N703" i="15" s="1"/>
  <c r="O703" i="15" s="1"/>
  <c r="P703" i="15" s="1"/>
  <c r="K917" i="15"/>
  <c r="L917" i="15" s="1"/>
  <c r="N917" i="15" s="1"/>
  <c r="O917" i="15" s="1"/>
  <c r="P917" i="15" s="1"/>
  <c r="K1531" i="15"/>
  <c r="L1531" i="15" s="1"/>
  <c r="N1531" i="15" s="1"/>
  <c r="O1531" i="15" s="1"/>
  <c r="P1531" i="15" s="1"/>
  <c r="K1085" i="15"/>
  <c r="L1085" i="15" s="1"/>
  <c r="N1085" i="15" s="1"/>
  <c r="O1085" i="15" s="1"/>
  <c r="P1085" i="15" s="1"/>
  <c r="K1878" i="15"/>
  <c r="L1878" i="15" s="1"/>
  <c r="N1878" i="15" s="1"/>
  <c r="O1878" i="15" s="1"/>
  <c r="P1878" i="15" s="1"/>
  <c r="K983" i="15"/>
  <c r="L983" i="15" s="1"/>
  <c r="N983" i="15" s="1"/>
  <c r="O983" i="15" s="1"/>
  <c r="P983" i="15" s="1"/>
  <c r="K912" i="15"/>
  <c r="L912" i="15" s="1"/>
  <c r="N912" i="15" s="1"/>
  <c r="O912" i="15" s="1"/>
  <c r="P912" i="15" s="1"/>
  <c r="K1390" i="15"/>
  <c r="L1390" i="15" s="1"/>
  <c r="N1390" i="15" s="1"/>
  <c r="O1390" i="15" s="1"/>
  <c r="P1390" i="15" s="1"/>
  <c r="K1742" i="15"/>
  <c r="L1742" i="15" s="1"/>
  <c r="N1742" i="15" s="1"/>
  <c r="O1742" i="15" s="1"/>
  <c r="P1742" i="15" s="1"/>
  <c r="K25" i="15"/>
  <c r="L25" i="15" s="1"/>
  <c r="N25" i="15" s="1"/>
  <c r="O25" i="15" s="1"/>
  <c r="P25" i="15" s="1"/>
  <c r="K642" i="15"/>
  <c r="L642" i="15" s="1"/>
  <c r="N642" i="15" s="1"/>
  <c r="O642" i="15" s="1"/>
  <c r="P642" i="15" s="1"/>
  <c r="K720" i="15"/>
  <c r="L720" i="15" s="1"/>
  <c r="N720" i="15" s="1"/>
  <c r="O720" i="15" s="1"/>
  <c r="P720" i="15" s="1"/>
  <c r="K106" i="15"/>
  <c r="L106" i="15" s="1"/>
  <c r="N106" i="15" s="1"/>
  <c r="O106" i="15" s="1"/>
  <c r="P106" i="15" s="1"/>
  <c r="K646" i="15"/>
  <c r="L646" i="15" s="1"/>
  <c r="N646" i="15" s="1"/>
  <c r="O646" i="15" s="1"/>
  <c r="P646" i="15" s="1"/>
  <c r="K992" i="15"/>
  <c r="L992" i="15" s="1"/>
  <c r="N992" i="15" s="1"/>
  <c r="O992" i="15" s="1"/>
  <c r="P992" i="15" s="1"/>
  <c r="K827" i="15"/>
  <c r="L827" i="15" s="1"/>
  <c r="N827" i="15" s="1"/>
  <c r="O827" i="15" s="1"/>
  <c r="P827" i="15" s="1"/>
  <c r="K1240" i="15"/>
  <c r="L1240" i="15" s="1"/>
  <c r="N1240" i="15" s="1"/>
  <c r="O1240" i="15" s="1"/>
  <c r="P1240" i="15" s="1"/>
  <c r="K1393" i="15"/>
  <c r="L1393" i="15" s="1"/>
  <c r="N1393" i="15" s="1"/>
  <c r="O1393" i="15" s="1"/>
  <c r="P1393" i="15" s="1"/>
  <c r="K1134" i="15"/>
  <c r="L1134" i="15" s="1"/>
  <c r="N1134" i="15" s="1"/>
  <c r="O1134" i="15" s="1"/>
  <c r="P1134" i="15" s="1"/>
  <c r="K527" i="15"/>
  <c r="L527" i="15" s="1"/>
  <c r="N527" i="15" s="1"/>
  <c r="O527" i="15" s="1"/>
  <c r="P527" i="15" s="1"/>
  <c r="K885" i="15"/>
  <c r="L885" i="15" s="1"/>
  <c r="N885" i="15" s="1"/>
  <c r="O885" i="15" s="1"/>
  <c r="P885" i="15" s="1"/>
  <c r="K1200" i="15"/>
  <c r="L1200" i="15" s="1"/>
  <c r="N1200" i="15" s="1"/>
  <c r="O1200" i="15" s="1"/>
  <c r="P1200" i="15" s="1"/>
  <c r="K165" i="15"/>
  <c r="L165" i="15" s="1"/>
  <c r="N165" i="15" s="1"/>
  <c r="O165" i="15" s="1"/>
  <c r="P165" i="15" s="1"/>
  <c r="K1552" i="15"/>
  <c r="L1552" i="15" s="1"/>
  <c r="N1552" i="15" s="1"/>
  <c r="O1552" i="15" s="1"/>
  <c r="P1552" i="15" s="1"/>
  <c r="K389" i="15"/>
  <c r="L389" i="15" s="1"/>
  <c r="N389" i="15" s="1"/>
  <c r="O389" i="15" s="1"/>
  <c r="P389" i="15" s="1"/>
  <c r="K62" i="15"/>
  <c r="L62" i="15" s="1"/>
  <c r="N62" i="15" s="1"/>
  <c r="O62" i="15" s="1"/>
  <c r="P62" i="15" s="1"/>
  <c r="K58" i="15"/>
  <c r="L58" i="15" s="1"/>
  <c r="N58" i="15" s="1"/>
  <c r="O58" i="15" s="1"/>
  <c r="P58" i="15" s="1"/>
  <c r="K175" i="15"/>
  <c r="L175" i="15" s="1"/>
  <c r="N175" i="15" s="1"/>
  <c r="O175" i="15" s="1"/>
  <c r="P175" i="15" s="1"/>
  <c r="K1053" i="15"/>
  <c r="L1053" i="15" s="1"/>
  <c r="N1053" i="15" s="1"/>
  <c r="O1053" i="15" s="1"/>
  <c r="P1053" i="15" s="1"/>
  <c r="K152" i="15"/>
  <c r="L152" i="15" s="1"/>
  <c r="N152" i="15" s="1"/>
  <c r="O152" i="15" s="1"/>
  <c r="P152" i="15" s="1"/>
  <c r="K1310" i="15"/>
  <c r="L1310" i="15" s="1"/>
  <c r="N1310" i="15" s="1"/>
  <c r="O1310" i="15" s="1"/>
  <c r="P1310" i="15" s="1"/>
  <c r="K1856" i="15"/>
  <c r="L1856" i="15" s="1"/>
  <c r="N1856" i="15" s="1"/>
  <c r="O1856" i="15" s="1"/>
  <c r="P1856" i="15" s="1"/>
  <c r="K1026" i="15"/>
  <c r="L1026" i="15" s="1"/>
  <c r="N1026" i="15" s="1"/>
  <c r="O1026" i="15" s="1"/>
  <c r="P1026" i="15" s="1"/>
  <c r="K1239" i="15"/>
  <c r="L1239" i="15" s="1"/>
  <c r="N1239" i="15" s="1"/>
  <c r="O1239" i="15" s="1"/>
  <c r="P1239" i="15" s="1"/>
  <c r="K940" i="15"/>
  <c r="L940" i="15" s="1"/>
  <c r="N940" i="15" s="1"/>
  <c r="O940" i="15" s="1"/>
  <c r="P940" i="15" s="1"/>
  <c r="K1585" i="15"/>
  <c r="L1585" i="15" s="1"/>
  <c r="N1585" i="15" s="1"/>
  <c r="O1585" i="15" s="1"/>
  <c r="P1585" i="15" s="1"/>
  <c r="K441" i="15"/>
  <c r="L441" i="15" s="1"/>
  <c r="N441" i="15" s="1"/>
  <c r="O441" i="15" s="1"/>
  <c r="P441" i="15" s="1"/>
  <c r="K635" i="15"/>
  <c r="L635" i="15" s="1"/>
  <c r="N635" i="15" s="1"/>
  <c r="O635" i="15" s="1"/>
  <c r="P635" i="15" s="1"/>
  <c r="K1388" i="15"/>
  <c r="L1388" i="15" s="1"/>
  <c r="N1388" i="15" s="1"/>
  <c r="O1388" i="15" s="1"/>
  <c r="P1388" i="15" s="1"/>
  <c r="K1164" i="15"/>
  <c r="L1164" i="15" s="1"/>
  <c r="N1164" i="15" s="1"/>
  <c r="O1164" i="15" s="1"/>
  <c r="P1164" i="15" s="1"/>
  <c r="K1737" i="15"/>
  <c r="L1737" i="15" s="1"/>
  <c r="N1737" i="15" s="1"/>
  <c r="O1737" i="15" s="1"/>
  <c r="P1737" i="15" s="1"/>
  <c r="K287" i="15"/>
  <c r="L287" i="15" s="1"/>
  <c r="N287" i="15" s="1"/>
  <c r="O287" i="15" s="1"/>
  <c r="P287" i="15" s="1"/>
  <c r="K1356" i="15"/>
  <c r="L1356" i="15" s="1"/>
  <c r="N1356" i="15" s="1"/>
  <c r="O1356" i="15" s="1"/>
  <c r="P1356" i="15" s="1"/>
  <c r="K1405" i="15"/>
  <c r="L1405" i="15" s="1"/>
  <c r="N1405" i="15" s="1"/>
  <c r="O1405" i="15" s="1"/>
  <c r="P1405" i="15" s="1"/>
  <c r="K501" i="15"/>
  <c r="L501" i="15" s="1"/>
  <c r="N501" i="15" s="1"/>
  <c r="O501" i="15" s="1"/>
  <c r="P501" i="15" s="1"/>
  <c r="K1202" i="15"/>
  <c r="L1202" i="15" s="1"/>
  <c r="N1202" i="15" s="1"/>
  <c r="O1202" i="15" s="1"/>
  <c r="P1202" i="15" s="1"/>
  <c r="K879" i="15"/>
  <c r="L879" i="15" s="1"/>
  <c r="N879" i="15" s="1"/>
  <c r="O879" i="15" s="1"/>
  <c r="P879" i="15" s="1"/>
  <c r="K1066" i="15"/>
  <c r="L1066" i="15" s="1"/>
  <c r="N1066" i="15" s="1"/>
  <c r="O1066" i="15" s="1"/>
  <c r="P1066" i="15" s="1"/>
  <c r="K851" i="15"/>
  <c r="L851" i="15" s="1"/>
  <c r="N851" i="15" s="1"/>
  <c r="O851" i="15" s="1"/>
  <c r="P851" i="15" s="1"/>
  <c r="K1082" i="15"/>
  <c r="L1082" i="15" s="1"/>
  <c r="N1082" i="15" s="1"/>
  <c r="O1082" i="15" s="1"/>
  <c r="P1082" i="15" s="1"/>
  <c r="K337" i="15"/>
  <c r="L337" i="15" s="1"/>
  <c r="N337" i="15" s="1"/>
  <c r="O337" i="15" s="1"/>
  <c r="P337" i="15" s="1"/>
  <c r="K35" i="15"/>
  <c r="L35" i="15" s="1"/>
  <c r="N35" i="15" s="1"/>
  <c r="O35" i="15" s="1"/>
  <c r="P35" i="15" s="1"/>
  <c r="K1858" i="15"/>
  <c r="L1858" i="15" s="1"/>
  <c r="N1858" i="15" s="1"/>
  <c r="O1858" i="15" s="1"/>
  <c r="P1858" i="15" s="1"/>
  <c r="K1926" i="15"/>
  <c r="L1926" i="15" s="1"/>
  <c r="N1926" i="15" s="1"/>
  <c r="O1926" i="15" s="1"/>
  <c r="P1926" i="15" s="1"/>
  <c r="K272" i="15"/>
  <c r="L272" i="15" s="1"/>
  <c r="N272" i="15" s="1"/>
  <c r="O272" i="15" s="1"/>
  <c r="P272" i="15" s="1"/>
  <c r="K1524" i="15"/>
  <c r="L1524" i="15" s="1"/>
  <c r="N1524" i="15" s="1"/>
  <c r="O1524" i="15" s="1"/>
  <c r="P1524" i="15" s="1"/>
  <c r="K1429" i="15"/>
  <c r="L1429" i="15" s="1"/>
  <c r="N1429" i="15" s="1"/>
  <c r="O1429" i="15" s="1"/>
  <c r="P1429" i="15" s="1"/>
  <c r="K1014" i="15"/>
  <c r="L1014" i="15" s="1"/>
  <c r="N1014" i="15" s="1"/>
  <c r="O1014" i="15" s="1"/>
  <c r="P1014" i="15" s="1"/>
  <c r="K160" i="15"/>
  <c r="L160" i="15" s="1"/>
  <c r="N160" i="15" s="1"/>
  <c r="O160" i="15" s="1"/>
  <c r="P160" i="15" s="1"/>
  <c r="K1977" i="15"/>
  <c r="L1977" i="15" s="1"/>
  <c r="N1977" i="15" s="1"/>
  <c r="O1977" i="15" s="1"/>
  <c r="P1977" i="15" s="1"/>
  <c r="K1309" i="15"/>
  <c r="L1309" i="15" s="1"/>
  <c r="N1309" i="15" s="1"/>
  <c r="O1309" i="15" s="1"/>
  <c r="P1309" i="15" s="1"/>
  <c r="K1597" i="15"/>
  <c r="L1597" i="15" s="1"/>
  <c r="N1597" i="15" s="1"/>
  <c r="O1597" i="15" s="1"/>
  <c r="P1597" i="15" s="1"/>
  <c r="K1518" i="15"/>
  <c r="L1518" i="15" s="1"/>
  <c r="N1518" i="15" s="1"/>
  <c r="O1518" i="15" s="1"/>
  <c r="P1518" i="15" s="1"/>
  <c r="K114" i="15"/>
  <c r="L114" i="15" s="1"/>
  <c r="N114" i="15" s="1"/>
  <c r="O114" i="15" s="1"/>
  <c r="P114" i="15" s="1"/>
  <c r="K743" i="15"/>
  <c r="L743" i="15" s="1"/>
  <c r="N743" i="15" s="1"/>
  <c r="O743" i="15" s="1"/>
  <c r="P743" i="15" s="1"/>
  <c r="K628" i="15"/>
  <c r="L628" i="15" s="1"/>
  <c r="N628" i="15" s="1"/>
  <c r="O628" i="15" s="1"/>
  <c r="P628" i="15" s="1"/>
  <c r="K1485" i="15"/>
  <c r="L1485" i="15" s="1"/>
  <c r="N1485" i="15" s="1"/>
  <c r="O1485" i="15" s="1"/>
  <c r="P1485" i="15" s="1"/>
  <c r="K246" i="15"/>
  <c r="L246" i="15" s="1"/>
  <c r="N246" i="15" s="1"/>
  <c r="O246" i="15" s="1"/>
  <c r="P246" i="15" s="1"/>
  <c r="K67" i="15"/>
  <c r="L67" i="15" s="1"/>
  <c r="N67" i="15" s="1"/>
  <c r="O67" i="15" s="1"/>
  <c r="P67" i="15" s="1"/>
  <c r="K112" i="15"/>
  <c r="L112" i="15" s="1"/>
  <c r="N112" i="15" s="1"/>
  <c r="O112" i="15" s="1"/>
  <c r="P112" i="15" s="1"/>
  <c r="K196" i="15"/>
  <c r="L196" i="15" s="1"/>
  <c r="N196" i="15" s="1"/>
  <c r="O196" i="15" s="1"/>
  <c r="P196" i="15" s="1"/>
  <c r="K381" i="15"/>
  <c r="L381" i="15" s="1"/>
  <c r="N381" i="15" s="1"/>
  <c r="O381" i="15" s="1"/>
  <c r="P381" i="15" s="1"/>
  <c r="K400" i="15"/>
  <c r="L400" i="15" s="1"/>
  <c r="N400" i="15" s="1"/>
  <c r="O400" i="15" s="1"/>
  <c r="P400" i="15" s="1"/>
  <c r="K481" i="15"/>
  <c r="L481" i="15" s="1"/>
  <c r="N481" i="15" s="1"/>
  <c r="O481" i="15" s="1"/>
  <c r="P481" i="15" s="1"/>
  <c r="K516" i="15"/>
  <c r="L516" i="15" s="1"/>
  <c r="N516" i="15" s="1"/>
  <c r="O516" i="15" s="1"/>
  <c r="P516" i="15" s="1"/>
  <c r="K609" i="15"/>
  <c r="L609" i="15" s="1"/>
  <c r="N609" i="15" s="1"/>
  <c r="O609" i="15" s="1"/>
  <c r="P609" i="15" s="1"/>
  <c r="K614" i="15"/>
  <c r="L614" i="15" s="1"/>
  <c r="N614" i="15" s="1"/>
  <c r="O614" i="15" s="1"/>
  <c r="P614" i="15" s="1"/>
  <c r="K590" i="15"/>
  <c r="L590" i="15" s="1"/>
  <c r="N590" i="15" s="1"/>
  <c r="O590" i="15" s="1"/>
  <c r="P590" i="15" s="1"/>
  <c r="K797" i="15"/>
  <c r="L797" i="15" s="1"/>
  <c r="N797" i="15" s="1"/>
  <c r="O797" i="15" s="1"/>
  <c r="P797" i="15" s="1"/>
  <c r="K779" i="15"/>
  <c r="L779" i="15" s="1"/>
  <c r="N779" i="15" s="1"/>
  <c r="O779" i="15" s="1"/>
  <c r="P779" i="15" s="1"/>
  <c r="K1103" i="15"/>
  <c r="L1103" i="15" s="1"/>
  <c r="N1103" i="15" s="1"/>
  <c r="O1103" i="15" s="1"/>
  <c r="P1103" i="15" s="1"/>
  <c r="K1226" i="15"/>
  <c r="L1226" i="15" s="1"/>
  <c r="N1226" i="15" s="1"/>
  <c r="O1226" i="15" s="1"/>
  <c r="P1226" i="15" s="1"/>
  <c r="K1359" i="15"/>
  <c r="L1359" i="15" s="1"/>
  <c r="N1359" i="15" s="1"/>
  <c r="O1359" i="15" s="1"/>
  <c r="P1359" i="15" s="1"/>
  <c r="K1333" i="15"/>
  <c r="L1333" i="15" s="1"/>
  <c r="N1333" i="15" s="1"/>
  <c r="O1333" i="15" s="1"/>
  <c r="P1333" i="15" s="1"/>
  <c r="K1347" i="15"/>
  <c r="L1347" i="15" s="1"/>
  <c r="N1347" i="15" s="1"/>
  <c r="O1347" i="15" s="1"/>
  <c r="P1347" i="15" s="1"/>
  <c r="K1455" i="15"/>
  <c r="L1455" i="15" s="1"/>
  <c r="N1455" i="15" s="1"/>
  <c r="O1455" i="15" s="1"/>
  <c r="P1455" i="15" s="1"/>
  <c r="K1677" i="15"/>
  <c r="L1677" i="15" s="1"/>
  <c r="N1677" i="15" s="1"/>
  <c r="O1677" i="15" s="1"/>
  <c r="P1677" i="15" s="1"/>
  <c r="K1847" i="15"/>
  <c r="L1847" i="15" s="1"/>
  <c r="N1847" i="15" s="1"/>
  <c r="O1847" i="15" s="1"/>
  <c r="P1847" i="15" s="1"/>
  <c r="K1843" i="15"/>
  <c r="L1843" i="15" s="1"/>
  <c r="N1843" i="15" s="1"/>
  <c r="O1843" i="15" s="1"/>
  <c r="P1843" i="15" s="1"/>
  <c r="K1989" i="15"/>
  <c r="L1989" i="15" s="1"/>
  <c r="N1989" i="15" s="1"/>
  <c r="O1989" i="15" s="1"/>
  <c r="P1989" i="15" s="1"/>
  <c r="K1987" i="15"/>
  <c r="L1987" i="15" s="1"/>
  <c r="N1987" i="15" s="1"/>
  <c r="O1987" i="15" s="1"/>
  <c r="P1987" i="15" s="1"/>
  <c r="K1090" i="15"/>
  <c r="L1090" i="15" s="1"/>
  <c r="N1090" i="15" s="1"/>
  <c r="O1090" i="15" s="1"/>
  <c r="P1090" i="15" s="1"/>
  <c r="K645" i="15"/>
  <c r="L645" i="15" s="1"/>
  <c r="N645" i="15" s="1"/>
  <c r="O645" i="15" s="1"/>
  <c r="P645" i="15" s="1"/>
  <c r="K1735" i="15"/>
  <c r="L1735" i="15" s="1"/>
  <c r="N1735" i="15" s="1"/>
  <c r="O1735" i="15" s="1"/>
  <c r="P1735" i="15" s="1"/>
  <c r="K1609" i="15"/>
  <c r="L1609" i="15" s="1"/>
  <c r="N1609" i="15" s="1"/>
  <c r="O1609" i="15" s="1"/>
  <c r="P1609" i="15" s="1"/>
  <c r="K1503" i="15"/>
  <c r="L1503" i="15" s="1"/>
  <c r="N1503" i="15" s="1"/>
  <c r="O1503" i="15" s="1"/>
  <c r="P1503" i="15" s="1"/>
  <c r="K1565" i="15"/>
  <c r="L1565" i="15" s="1"/>
  <c r="N1565" i="15" s="1"/>
  <c r="O1565" i="15" s="1"/>
  <c r="P1565" i="15" s="1"/>
  <c r="K1696" i="15"/>
  <c r="L1696" i="15" s="1"/>
  <c r="N1696" i="15" s="1"/>
  <c r="O1696" i="15" s="1"/>
  <c r="P1696" i="15" s="1"/>
  <c r="K78" i="15"/>
  <c r="L78" i="15" s="1"/>
  <c r="N78" i="15" s="1"/>
  <c r="O78" i="15" s="1"/>
  <c r="P78" i="15" s="1"/>
  <c r="K30" i="15"/>
  <c r="L30" i="15" s="1"/>
  <c r="N30" i="15" s="1"/>
  <c r="O30" i="15" s="1"/>
  <c r="P30" i="15" s="1"/>
  <c r="K734" i="15"/>
  <c r="L734" i="15" s="1"/>
  <c r="N734" i="15" s="1"/>
  <c r="O734" i="15" s="1"/>
  <c r="P734" i="15" s="1"/>
  <c r="K647" i="15"/>
  <c r="L647" i="15" s="1"/>
  <c r="N647" i="15" s="1"/>
  <c r="O647" i="15" s="1"/>
  <c r="P647" i="15" s="1"/>
  <c r="K910" i="15"/>
  <c r="L910" i="15" s="1"/>
  <c r="N910" i="15" s="1"/>
  <c r="O910" i="15" s="1"/>
  <c r="P910" i="15" s="1"/>
  <c r="K483" i="15"/>
  <c r="L483" i="15" s="1"/>
  <c r="N483" i="15" s="1"/>
  <c r="O483" i="15" s="1"/>
  <c r="P483" i="15" s="1"/>
  <c r="K997" i="15"/>
  <c r="L997" i="15" s="1"/>
  <c r="N997" i="15" s="1"/>
  <c r="O997" i="15" s="1"/>
  <c r="P997" i="15" s="1"/>
  <c r="K1686" i="15"/>
  <c r="L1686" i="15" s="1"/>
  <c r="N1686" i="15" s="1"/>
  <c r="O1686" i="15" s="1"/>
  <c r="P1686" i="15" s="1"/>
  <c r="K1961" i="15"/>
  <c r="L1961" i="15" s="1"/>
  <c r="N1961" i="15" s="1"/>
  <c r="O1961" i="15" s="1"/>
  <c r="P1961" i="15" s="1"/>
  <c r="K209" i="15"/>
  <c r="L209" i="15" s="1"/>
  <c r="N209" i="15" s="1"/>
  <c r="O209" i="15" s="1"/>
  <c r="P209" i="15" s="1"/>
  <c r="K421" i="15"/>
  <c r="L421" i="15" s="1"/>
  <c r="N421" i="15" s="1"/>
  <c r="O421" i="15" s="1"/>
  <c r="P421" i="15" s="1"/>
  <c r="K147" i="15"/>
  <c r="L147" i="15" s="1"/>
  <c r="N147" i="15" s="1"/>
  <c r="O147" i="15" s="1"/>
  <c r="P147" i="15" s="1"/>
  <c r="K573" i="15"/>
  <c r="L573" i="15" s="1"/>
  <c r="N573" i="15" s="1"/>
  <c r="O573" i="15" s="1"/>
  <c r="P573" i="15" s="1"/>
  <c r="K1058" i="15"/>
  <c r="L1058" i="15" s="1"/>
  <c r="N1058" i="15" s="1"/>
  <c r="O1058" i="15" s="1"/>
  <c r="P1058" i="15" s="1"/>
  <c r="K1273" i="15"/>
  <c r="L1273" i="15" s="1"/>
  <c r="N1273" i="15" s="1"/>
  <c r="O1273" i="15" s="1"/>
  <c r="P1273" i="15" s="1"/>
  <c r="K1434" i="15"/>
  <c r="L1434" i="15" s="1"/>
  <c r="N1434" i="15" s="1"/>
  <c r="O1434" i="15" s="1"/>
  <c r="P1434" i="15" s="1"/>
  <c r="K799" i="15"/>
  <c r="L799" i="15" s="1"/>
  <c r="N799" i="15" s="1"/>
  <c r="O799" i="15" s="1"/>
  <c r="P799" i="15" s="1"/>
  <c r="K1217" i="15"/>
  <c r="L1217" i="15" s="1"/>
  <c r="N1217" i="15" s="1"/>
  <c r="O1217" i="15" s="1"/>
  <c r="P1217" i="15" s="1"/>
  <c r="K873" i="15"/>
  <c r="L873" i="15" s="1"/>
  <c r="N873" i="15" s="1"/>
  <c r="O873" i="15" s="1"/>
  <c r="P873" i="15" s="1"/>
  <c r="K548" i="15"/>
  <c r="L548" i="15" s="1"/>
  <c r="N548" i="15" s="1"/>
  <c r="O548" i="15" s="1"/>
  <c r="P548" i="15" s="1"/>
  <c r="K1876" i="15"/>
  <c r="L1876" i="15" s="1"/>
  <c r="N1876" i="15" s="1"/>
  <c r="O1876" i="15" s="1"/>
  <c r="P1876" i="15" s="1"/>
  <c r="K377" i="15"/>
  <c r="L377" i="15" s="1"/>
  <c r="N377" i="15" s="1"/>
  <c r="O377" i="15" s="1"/>
  <c r="P377" i="15" s="1"/>
  <c r="K294" i="15"/>
  <c r="L294" i="15" s="1"/>
  <c r="N294" i="15" s="1"/>
  <c r="O294" i="15" s="1"/>
  <c r="P294" i="15" s="1"/>
  <c r="K1844" i="15"/>
  <c r="L1844" i="15" s="1"/>
  <c r="N1844" i="15" s="1"/>
  <c r="O1844" i="15" s="1"/>
  <c r="P1844" i="15" s="1"/>
  <c r="K1009" i="15"/>
  <c r="L1009" i="15" s="1"/>
  <c r="N1009" i="15" s="1"/>
  <c r="O1009" i="15" s="1"/>
  <c r="P1009" i="15" s="1"/>
  <c r="K1179" i="15"/>
  <c r="L1179" i="15" s="1"/>
  <c r="N1179" i="15" s="1"/>
  <c r="O1179" i="15" s="1"/>
  <c r="P1179" i="15" s="1"/>
  <c r="K1325" i="15"/>
  <c r="L1325" i="15" s="1"/>
  <c r="N1325" i="15" s="1"/>
  <c r="O1325" i="15" s="1"/>
  <c r="P1325" i="15" s="1"/>
  <c r="K1293" i="15"/>
  <c r="L1293" i="15" s="1"/>
  <c r="N1293" i="15" s="1"/>
  <c r="O1293" i="15" s="1"/>
  <c r="P1293" i="15" s="1"/>
  <c r="K390" i="15"/>
  <c r="L390" i="15" s="1"/>
  <c r="N390" i="15" s="1"/>
  <c r="O390" i="15" s="1"/>
  <c r="P390" i="15" s="1"/>
  <c r="K38" i="15"/>
  <c r="L38" i="15" s="1"/>
  <c r="N38" i="15" s="1"/>
  <c r="O38" i="15" s="1"/>
  <c r="P38" i="15" s="1"/>
  <c r="K268" i="15"/>
  <c r="L268" i="15" s="1"/>
  <c r="N268" i="15" s="1"/>
  <c r="O268" i="15" s="1"/>
  <c r="P268" i="15" s="1"/>
  <c r="K938" i="15"/>
  <c r="L938" i="15" s="1"/>
  <c r="N938" i="15" s="1"/>
  <c r="O938" i="15" s="1"/>
  <c r="P938" i="15" s="1"/>
  <c r="K1276" i="15"/>
  <c r="L1276" i="15" s="1"/>
  <c r="N1276" i="15" s="1"/>
  <c r="O1276" i="15" s="1"/>
  <c r="P1276" i="15" s="1"/>
  <c r="K105" i="15"/>
  <c r="L105" i="15" s="1"/>
  <c r="N105" i="15" s="1"/>
  <c r="O105" i="15" s="1"/>
  <c r="P105" i="15" s="1"/>
  <c r="K1743" i="15"/>
  <c r="L1743" i="15" s="1"/>
  <c r="N1743" i="15" s="1"/>
  <c r="O1743" i="15" s="1"/>
  <c r="P1743" i="15" s="1"/>
  <c r="K656" i="15"/>
  <c r="L656" i="15" s="1"/>
  <c r="N656" i="15" s="1"/>
  <c r="O656" i="15" s="1"/>
  <c r="P656" i="15" s="1"/>
  <c r="K319" i="15"/>
  <c r="L319" i="15" s="1"/>
  <c r="N319" i="15" s="1"/>
  <c r="O319" i="15" s="1"/>
  <c r="P319" i="15" s="1"/>
  <c r="K925" i="15"/>
  <c r="L925" i="15" s="1"/>
  <c r="N925" i="15" s="1"/>
  <c r="O925" i="15" s="1"/>
  <c r="P925" i="15" s="1"/>
  <c r="K998" i="15"/>
  <c r="L998" i="15" s="1"/>
  <c r="N998" i="15" s="1"/>
  <c r="O998" i="15" s="1"/>
  <c r="P998" i="15" s="1"/>
  <c r="K1124" i="15"/>
  <c r="L1124" i="15" s="1"/>
  <c r="N1124" i="15" s="1"/>
  <c r="O1124" i="15" s="1"/>
  <c r="P1124" i="15" s="1"/>
  <c r="K1016" i="15"/>
  <c r="L1016" i="15" s="1"/>
  <c r="N1016" i="15" s="1"/>
  <c r="O1016" i="15" s="1"/>
  <c r="P1016" i="15" s="1"/>
  <c r="K375" i="15"/>
  <c r="L375" i="15" s="1"/>
  <c r="N375" i="15" s="1"/>
  <c r="O375" i="15" s="1"/>
  <c r="P375" i="15" s="1"/>
  <c r="K331" i="15"/>
  <c r="L331" i="15" s="1"/>
  <c r="N331" i="15" s="1"/>
  <c r="O331" i="15" s="1"/>
  <c r="P331" i="15" s="1"/>
  <c r="K564" i="15"/>
  <c r="L564" i="15" s="1"/>
  <c r="N564" i="15" s="1"/>
  <c r="O564" i="15" s="1"/>
  <c r="P564" i="15" s="1"/>
  <c r="K1591" i="15"/>
  <c r="L1591" i="15" s="1"/>
  <c r="N1591" i="15" s="1"/>
  <c r="O1591" i="15" s="1"/>
  <c r="P1591" i="15" s="1"/>
  <c r="K924" i="15"/>
  <c r="L924" i="15" s="1"/>
  <c r="N924" i="15" s="1"/>
  <c r="O924" i="15" s="1"/>
  <c r="P924" i="15" s="1"/>
  <c r="K1231" i="15"/>
  <c r="L1231" i="15" s="1"/>
  <c r="N1231" i="15" s="1"/>
  <c r="O1231" i="15" s="1"/>
  <c r="P1231" i="15" s="1"/>
  <c r="K1667" i="15"/>
  <c r="L1667" i="15" s="1"/>
  <c r="N1667" i="15" s="1"/>
  <c r="O1667" i="15" s="1"/>
  <c r="P1667" i="15" s="1"/>
  <c r="K846" i="15"/>
  <c r="L846" i="15" s="1"/>
  <c r="N846" i="15" s="1"/>
  <c r="O846" i="15" s="1"/>
  <c r="P846" i="15" s="1"/>
  <c r="K1640" i="15"/>
  <c r="L1640" i="15" s="1"/>
  <c r="N1640" i="15" s="1"/>
  <c r="O1640" i="15" s="1"/>
  <c r="P1640" i="15" s="1"/>
  <c r="K872" i="15"/>
  <c r="L872" i="15" s="1"/>
  <c r="N872" i="15" s="1"/>
  <c r="O872" i="15" s="1"/>
  <c r="P872" i="15" s="1"/>
  <c r="K391" i="15"/>
  <c r="L391" i="15" s="1"/>
  <c r="N391" i="15" s="1"/>
  <c r="O391" i="15" s="1"/>
  <c r="P391" i="15" s="1"/>
  <c r="K1398" i="15"/>
  <c r="L1398" i="15" s="1"/>
  <c r="N1398" i="15" s="1"/>
  <c r="O1398" i="15" s="1"/>
  <c r="P1398" i="15" s="1"/>
  <c r="K193" i="15"/>
  <c r="L193" i="15" s="1"/>
  <c r="N193" i="15" s="1"/>
  <c r="O193" i="15" s="1"/>
  <c r="P193" i="15" s="1"/>
  <c r="K895" i="15"/>
  <c r="L895" i="15" s="1"/>
  <c r="N895" i="15" s="1"/>
  <c r="O895" i="15" s="1"/>
  <c r="P895" i="15" s="1"/>
  <c r="K874" i="15"/>
  <c r="L874" i="15" s="1"/>
  <c r="N874" i="15" s="1"/>
  <c r="O874" i="15" s="1"/>
  <c r="P874" i="15" s="1"/>
  <c r="K1599" i="15"/>
  <c r="L1599" i="15" s="1"/>
  <c r="N1599" i="15" s="1"/>
  <c r="O1599" i="15" s="1"/>
  <c r="P1599" i="15" s="1"/>
  <c r="K1818" i="15"/>
  <c r="L1818" i="15" s="1"/>
  <c r="N1818" i="15" s="1"/>
  <c r="O1818" i="15" s="1"/>
  <c r="P1818" i="15" s="1"/>
  <c r="K1291" i="15"/>
  <c r="L1291" i="15" s="1"/>
  <c r="N1291" i="15" s="1"/>
  <c r="O1291" i="15" s="1"/>
  <c r="P1291" i="15" s="1"/>
  <c r="K1184" i="15"/>
  <c r="L1184" i="15" s="1"/>
  <c r="N1184" i="15" s="1"/>
  <c r="O1184" i="15" s="1"/>
  <c r="P1184" i="15" s="1"/>
  <c r="K312" i="15"/>
  <c r="L312" i="15" s="1"/>
  <c r="N312" i="15" s="1"/>
  <c r="O312" i="15" s="1"/>
  <c r="P312" i="15" s="1"/>
  <c r="K968" i="15"/>
  <c r="L968" i="15" s="1"/>
  <c r="N968" i="15" s="1"/>
  <c r="O968" i="15" s="1"/>
  <c r="P968" i="15" s="1"/>
  <c r="K346" i="15"/>
  <c r="L346" i="15" s="1"/>
  <c r="N346" i="15" s="1"/>
  <c r="O346" i="15" s="1"/>
  <c r="P346" i="15" s="1"/>
  <c r="K127" i="15"/>
  <c r="L127" i="15" s="1"/>
  <c r="N127" i="15" s="1"/>
  <c r="O127" i="15" s="1"/>
  <c r="P127" i="15" s="1"/>
  <c r="K480" i="15"/>
  <c r="L480" i="15" s="1"/>
  <c r="N480" i="15" s="1"/>
  <c r="O480" i="15" s="1"/>
  <c r="P480" i="15" s="1"/>
  <c r="K1425" i="15"/>
  <c r="L1425" i="15" s="1"/>
  <c r="N1425" i="15" s="1"/>
  <c r="O1425" i="15" s="1"/>
  <c r="P1425" i="15" s="1"/>
  <c r="K1525" i="15"/>
  <c r="L1525" i="15" s="1"/>
  <c r="N1525" i="15" s="1"/>
  <c r="O1525" i="15" s="1"/>
  <c r="P1525" i="15" s="1"/>
  <c r="K554" i="15"/>
  <c r="L554" i="15" s="1"/>
  <c r="N554" i="15" s="1"/>
  <c r="O554" i="15" s="1"/>
  <c r="P554" i="15" s="1"/>
  <c r="K704" i="15"/>
  <c r="L704" i="15" s="1"/>
  <c r="N704" i="15" s="1"/>
  <c r="O704" i="15" s="1"/>
  <c r="P704" i="15" s="1"/>
  <c r="K525" i="15"/>
  <c r="L525" i="15" s="1"/>
  <c r="N525" i="15" s="1"/>
  <c r="O525" i="15" s="1"/>
  <c r="P525" i="15" s="1"/>
  <c r="K1889" i="15"/>
  <c r="L1889" i="15" s="1"/>
  <c r="N1889" i="15" s="1"/>
  <c r="O1889" i="15" s="1"/>
  <c r="P1889" i="15" s="1"/>
  <c r="K1608" i="15"/>
  <c r="L1608" i="15" s="1"/>
  <c r="N1608" i="15" s="1"/>
  <c r="O1608" i="15" s="1"/>
  <c r="P1608" i="15" s="1"/>
  <c r="K541" i="15"/>
  <c r="L541" i="15" s="1"/>
  <c r="N541" i="15" s="1"/>
  <c r="O541" i="15" s="1"/>
  <c r="P541" i="15" s="1"/>
  <c r="K1482" i="15"/>
  <c r="L1482" i="15" s="1"/>
  <c r="N1482" i="15" s="1"/>
  <c r="O1482" i="15" s="1"/>
  <c r="P1482" i="15" s="1"/>
  <c r="K840" i="15"/>
  <c r="L840" i="15" s="1"/>
  <c r="N840" i="15" s="1"/>
  <c r="O840" i="15" s="1"/>
  <c r="P840" i="15" s="1"/>
  <c r="K1355" i="15"/>
  <c r="L1355" i="15" s="1"/>
  <c r="N1355" i="15" s="1"/>
  <c r="O1355" i="15" s="1"/>
  <c r="P1355" i="15" s="1"/>
  <c r="K958" i="15"/>
  <c r="L958" i="15" s="1"/>
  <c r="N958" i="15" s="1"/>
  <c r="O958" i="15" s="1"/>
  <c r="P958" i="15" s="1"/>
  <c r="K1540" i="15"/>
  <c r="L1540" i="15" s="1"/>
  <c r="N1540" i="15" s="1"/>
  <c r="O1540" i="15" s="1"/>
  <c r="P1540" i="15" s="1"/>
  <c r="K279" i="15"/>
  <c r="L279" i="15" s="1"/>
  <c r="N279" i="15" s="1"/>
  <c r="O279" i="15" s="1"/>
  <c r="P279" i="15" s="1"/>
  <c r="K1439" i="15"/>
  <c r="L1439" i="15" s="1"/>
  <c r="N1439" i="15" s="1"/>
  <c r="O1439" i="15" s="1"/>
  <c r="P1439" i="15" s="1"/>
  <c r="K27" i="15"/>
  <c r="L27" i="15" s="1"/>
  <c r="N27" i="15" s="1"/>
  <c r="O27" i="15" s="1"/>
  <c r="P27" i="15" s="1"/>
  <c r="K533" i="15"/>
  <c r="L533" i="15" s="1"/>
  <c r="N533" i="15" s="1"/>
  <c r="O533" i="15" s="1"/>
  <c r="P533" i="15" s="1"/>
  <c r="K1971" i="15"/>
  <c r="L1971" i="15" s="1"/>
  <c r="N1971" i="15" s="1"/>
  <c r="O1971" i="15" s="1"/>
  <c r="P1971" i="15" s="1"/>
  <c r="K1836" i="15"/>
  <c r="L1836" i="15" s="1"/>
  <c r="N1836" i="15" s="1"/>
  <c r="O1836" i="15" s="1"/>
  <c r="P1836" i="15" s="1"/>
  <c r="K111" i="15"/>
  <c r="L111" i="15" s="1"/>
  <c r="N111" i="15" s="1"/>
  <c r="O111" i="15" s="1"/>
  <c r="P111" i="15" s="1"/>
  <c r="K543" i="15"/>
  <c r="L543" i="15" s="1"/>
  <c r="N543" i="15" s="1"/>
  <c r="O543" i="15" s="1"/>
  <c r="P543" i="15" s="1"/>
  <c r="K930" i="15"/>
  <c r="L930" i="15" s="1"/>
  <c r="N930" i="15" s="1"/>
  <c r="O930" i="15" s="1"/>
  <c r="P930" i="15" s="1"/>
  <c r="K85" i="15"/>
  <c r="L85" i="15" s="1"/>
  <c r="N85" i="15" s="1"/>
  <c r="O85" i="15" s="1"/>
  <c r="P85" i="15" s="1"/>
  <c r="K867" i="15"/>
  <c r="L867" i="15" s="1"/>
  <c r="N867" i="15" s="1"/>
  <c r="O867" i="15" s="1"/>
  <c r="P867" i="15" s="1"/>
  <c r="K815" i="15"/>
  <c r="L815" i="15" s="1"/>
  <c r="N815" i="15" s="1"/>
  <c r="O815" i="15" s="1"/>
  <c r="P815" i="15" s="1"/>
  <c r="K1041" i="15"/>
  <c r="L1041" i="15" s="1"/>
  <c r="N1041" i="15" s="1"/>
  <c r="O1041" i="15" s="1"/>
  <c r="P1041" i="15" s="1"/>
  <c r="K644" i="15"/>
  <c r="L644" i="15" s="1"/>
  <c r="N644" i="15" s="1"/>
  <c r="O644" i="15" s="1"/>
  <c r="P644" i="15" s="1"/>
  <c r="K398" i="15"/>
  <c r="L398" i="15" s="1"/>
  <c r="N398" i="15" s="1"/>
  <c r="O398" i="15" s="1"/>
  <c r="P398" i="15" s="1"/>
  <c r="K1121" i="15"/>
  <c r="L1121" i="15" s="1"/>
  <c r="N1121" i="15" s="1"/>
  <c r="O1121" i="15" s="1"/>
  <c r="P1121" i="15" s="1"/>
  <c r="K752" i="15"/>
  <c r="L752" i="15" s="1"/>
  <c r="N752" i="15" s="1"/>
  <c r="O752" i="15" s="1"/>
  <c r="P752" i="15" s="1"/>
  <c r="K1031" i="15"/>
  <c r="L1031" i="15" s="1"/>
  <c r="N1031" i="15" s="1"/>
  <c r="O1031" i="15" s="1"/>
  <c r="P1031" i="15" s="1"/>
  <c r="K1879" i="15"/>
  <c r="L1879" i="15" s="1"/>
  <c r="N1879" i="15" s="1"/>
  <c r="O1879" i="15" s="1"/>
  <c r="P1879" i="15" s="1"/>
  <c r="K774" i="15"/>
  <c r="L774" i="15" s="1"/>
  <c r="N774" i="15" s="1"/>
  <c r="O774" i="15" s="1"/>
  <c r="P774" i="15" s="1"/>
  <c r="K1471" i="15"/>
  <c r="L1471" i="15" s="1"/>
  <c r="N1471" i="15" s="1"/>
  <c r="O1471" i="15" s="1"/>
  <c r="P1471" i="15" s="1"/>
  <c r="K675" i="15"/>
  <c r="L675" i="15" s="1"/>
  <c r="N675" i="15" s="1"/>
  <c r="O675" i="15" s="1"/>
  <c r="P675" i="15" s="1"/>
  <c r="K1372" i="15"/>
  <c r="L1372" i="15" s="1"/>
  <c r="N1372" i="15" s="1"/>
  <c r="O1372" i="15" s="1"/>
  <c r="P1372" i="15" s="1"/>
  <c r="K334" i="15"/>
  <c r="L334" i="15" s="1"/>
  <c r="N334" i="15" s="1"/>
  <c r="O334" i="15" s="1"/>
  <c r="P334" i="15" s="1"/>
  <c r="K211" i="15"/>
  <c r="L211" i="15" s="1"/>
  <c r="N211" i="15" s="1"/>
  <c r="O211" i="15" s="1"/>
  <c r="P211" i="15" s="1"/>
  <c r="K347" i="15"/>
  <c r="L347" i="15" s="1"/>
  <c r="N347" i="15" s="1"/>
  <c r="O347" i="15" s="1"/>
  <c r="P347" i="15" s="1"/>
  <c r="K670" i="15"/>
  <c r="L670" i="15" s="1"/>
  <c r="N670" i="15" s="1"/>
  <c r="O670" i="15" s="1"/>
  <c r="P670" i="15" s="1"/>
  <c r="K811" i="15"/>
  <c r="L811" i="15" s="1"/>
  <c r="N811" i="15" s="1"/>
  <c r="O811" i="15" s="1"/>
  <c r="P811" i="15" s="1"/>
  <c r="K869" i="15"/>
  <c r="L869" i="15" s="1"/>
  <c r="N869" i="15" s="1"/>
  <c r="O869" i="15" s="1"/>
  <c r="P869" i="15" s="1"/>
  <c r="K1826" i="15"/>
  <c r="L1826" i="15" s="1"/>
  <c r="N1826" i="15" s="1"/>
  <c r="O1826" i="15" s="1"/>
  <c r="P1826" i="15" s="1"/>
  <c r="K290" i="15"/>
  <c r="L290" i="15" s="1"/>
  <c r="N290" i="15" s="1"/>
  <c r="O290" i="15" s="1"/>
  <c r="P290" i="15" s="1"/>
  <c r="K1109" i="15"/>
  <c r="L1109" i="15" s="1"/>
  <c r="N1109" i="15" s="1"/>
  <c r="O1109" i="15" s="1"/>
  <c r="P1109" i="15" s="1"/>
  <c r="K977" i="15"/>
  <c r="L977" i="15" s="1"/>
  <c r="N977" i="15" s="1"/>
  <c r="O977" i="15" s="1"/>
  <c r="P977" i="15" s="1"/>
  <c r="K1739" i="15"/>
  <c r="L1739" i="15" s="1"/>
  <c r="N1739" i="15" s="1"/>
  <c r="O1739" i="15" s="1"/>
  <c r="P1739" i="15" s="1"/>
  <c r="K1269" i="15"/>
  <c r="L1269" i="15" s="1"/>
  <c r="N1269" i="15" s="1"/>
  <c r="O1269" i="15" s="1"/>
  <c r="P1269" i="15" s="1"/>
  <c r="K1940" i="15"/>
  <c r="L1940" i="15" s="1"/>
  <c r="N1940" i="15" s="1"/>
  <c r="O1940" i="15" s="1"/>
  <c r="P1940" i="15" s="1"/>
  <c r="K1567" i="15"/>
  <c r="L1567" i="15" s="1"/>
  <c r="N1567" i="15" s="1"/>
  <c r="O1567" i="15" s="1"/>
  <c r="P1567" i="15" s="1"/>
  <c r="K725" i="15"/>
  <c r="L725" i="15" s="1"/>
  <c r="N725" i="15" s="1"/>
  <c r="O725" i="15" s="1"/>
  <c r="P725" i="15" s="1"/>
  <c r="K1241" i="15"/>
  <c r="L1241" i="15" s="1"/>
  <c r="N1241" i="15" s="1"/>
  <c r="O1241" i="15" s="1"/>
  <c r="P1241" i="15" s="1"/>
  <c r="K1875" i="15"/>
  <c r="L1875" i="15" s="1"/>
  <c r="N1875" i="15" s="1"/>
  <c r="O1875" i="15" s="1"/>
  <c r="P1875" i="15" s="1"/>
  <c r="K1400" i="15"/>
  <c r="L1400" i="15" s="1"/>
  <c r="N1400" i="15" s="1"/>
  <c r="O1400" i="15" s="1"/>
  <c r="P1400" i="15" s="1"/>
  <c r="K178" i="15"/>
  <c r="L178" i="15" s="1"/>
  <c r="N178" i="15" s="1"/>
  <c r="O178" i="15" s="1"/>
  <c r="P178" i="15" s="1"/>
  <c r="K338" i="15"/>
  <c r="L338" i="15" s="1"/>
  <c r="N338" i="15" s="1"/>
  <c r="O338" i="15" s="1"/>
  <c r="P338" i="15" s="1"/>
  <c r="K612" i="15"/>
  <c r="L612" i="15" s="1"/>
  <c r="N612" i="15" s="1"/>
  <c r="O612" i="15" s="1"/>
  <c r="P612" i="15" s="1"/>
  <c r="K738" i="15"/>
  <c r="L738" i="15" s="1"/>
  <c r="N738" i="15" s="1"/>
  <c r="O738" i="15" s="1"/>
  <c r="P738" i="15" s="1"/>
  <c r="K945" i="15"/>
  <c r="L945" i="15" s="1"/>
  <c r="N945" i="15" s="1"/>
  <c r="O945" i="15" s="1"/>
  <c r="P945" i="15" s="1"/>
  <c r="K1297" i="15"/>
  <c r="L1297" i="15" s="1"/>
  <c r="N1297" i="15" s="1"/>
  <c r="O1297" i="15" s="1"/>
  <c r="P1297" i="15" s="1"/>
  <c r="K161" i="15"/>
  <c r="L161" i="15" s="1"/>
  <c r="N161" i="15" s="1"/>
  <c r="O161" i="15" s="1"/>
  <c r="P161" i="15" s="1"/>
  <c r="K796" i="15"/>
  <c r="L796" i="15" s="1"/>
  <c r="N796" i="15" s="1"/>
  <c r="O796" i="15" s="1"/>
  <c r="P796" i="15" s="1"/>
  <c r="K1555" i="15"/>
  <c r="L1555" i="15" s="1"/>
  <c r="N1555" i="15" s="1"/>
  <c r="O1555" i="15" s="1"/>
  <c r="P1555" i="15" s="1"/>
  <c r="K64" i="15"/>
  <c r="L64" i="15" s="1"/>
  <c r="N64" i="15" s="1"/>
  <c r="O64" i="15" s="1"/>
  <c r="P64" i="15" s="1"/>
  <c r="K1106" i="15"/>
  <c r="L1106" i="15" s="1"/>
  <c r="N1106" i="15" s="1"/>
  <c r="O1106" i="15" s="1"/>
  <c r="P1106" i="15" s="1"/>
  <c r="K498" i="15"/>
  <c r="L498" i="15" s="1"/>
  <c r="N498" i="15" s="1"/>
  <c r="O498" i="15" s="1"/>
  <c r="P498" i="15" s="1"/>
  <c r="K235" i="15"/>
  <c r="L235" i="15" s="1"/>
  <c r="N235" i="15" s="1"/>
  <c r="O235" i="15" s="1"/>
  <c r="P235" i="15" s="1"/>
  <c r="K1822" i="15"/>
  <c r="L1822" i="15" s="1"/>
  <c r="N1822" i="15" s="1"/>
  <c r="O1822" i="15" s="1"/>
  <c r="P1822" i="15" s="1"/>
  <c r="K48" i="15"/>
  <c r="L48" i="15" s="1"/>
  <c r="N48" i="15" s="1"/>
  <c r="O48" i="15" s="1"/>
  <c r="P48" i="15" s="1"/>
  <c r="K100" i="15"/>
  <c r="L100" i="15" s="1"/>
  <c r="N100" i="15" s="1"/>
  <c r="O100" i="15" s="1"/>
  <c r="P100" i="15" s="1"/>
  <c r="K133" i="15"/>
  <c r="L133" i="15" s="1"/>
  <c r="N133" i="15" s="1"/>
  <c r="O133" i="15" s="1"/>
  <c r="P133" i="15" s="1"/>
  <c r="K119" i="15"/>
  <c r="L119" i="15" s="1"/>
  <c r="N119" i="15" s="1"/>
  <c r="O119" i="15" s="1"/>
  <c r="P119" i="15" s="1"/>
  <c r="K180" i="15"/>
  <c r="L180" i="15" s="1"/>
  <c r="N180" i="15" s="1"/>
  <c r="O180" i="15" s="1"/>
  <c r="P180" i="15" s="1"/>
  <c r="K167" i="15"/>
  <c r="L167" i="15" s="1"/>
  <c r="N167" i="15" s="1"/>
  <c r="O167" i="15" s="1"/>
  <c r="P167" i="15" s="1"/>
  <c r="K261" i="15"/>
  <c r="L261" i="15" s="1"/>
  <c r="N261" i="15" s="1"/>
  <c r="O261" i="15" s="1"/>
  <c r="P261" i="15" s="1"/>
  <c r="K291" i="15"/>
  <c r="L291" i="15" s="1"/>
  <c r="N291" i="15" s="1"/>
  <c r="O291" i="15" s="1"/>
  <c r="P291" i="15" s="1"/>
  <c r="K368" i="15"/>
  <c r="L368" i="15" s="1"/>
  <c r="N368" i="15" s="1"/>
  <c r="O368" i="15" s="1"/>
  <c r="P368" i="15" s="1"/>
  <c r="K618" i="15"/>
  <c r="L618" i="15" s="1"/>
  <c r="N618" i="15" s="1"/>
  <c r="O618" i="15" s="1"/>
  <c r="P618" i="15" s="1"/>
  <c r="K575" i="15"/>
  <c r="L575" i="15" s="1"/>
  <c r="N575" i="15" s="1"/>
  <c r="O575" i="15" s="1"/>
  <c r="P575" i="15" s="1"/>
  <c r="K809" i="15"/>
  <c r="L809" i="15" s="1"/>
  <c r="N809" i="15" s="1"/>
  <c r="O809" i="15" s="1"/>
  <c r="P809" i="15" s="1"/>
  <c r="K856" i="15"/>
  <c r="L856" i="15" s="1"/>
  <c r="N856" i="15" s="1"/>
  <c r="O856" i="15" s="1"/>
  <c r="P856" i="15" s="1"/>
  <c r="K1086" i="15"/>
  <c r="L1086" i="15" s="1"/>
  <c r="N1086" i="15" s="1"/>
  <c r="O1086" i="15" s="1"/>
  <c r="P1086" i="15" s="1"/>
  <c r="K1165" i="15"/>
  <c r="L1165" i="15" s="1"/>
  <c r="N1165" i="15" s="1"/>
  <c r="O1165" i="15" s="1"/>
  <c r="P1165" i="15" s="1"/>
  <c r="K1403" i="15"/>
  <c r="L1403" i="15" s="1"/>
  <c r="N1403" i="15" s="1"/>
  <c r="O1403" i="15" s="1"/>
  <c r="P1403" i="15" s="1"/>
  <c r="K1514" i="15"/>
  <c r="L1514" i="15" s="1"/>
  <c r="N1514" i="15" s="1"/>
  <c r="O1514" i="15" s="1"/>
  <c r="P1514" i="15" s="1"/>
  <c r="K1664" i="15"/>
  <c r="L1664" i="15" s="1"/>
  <c r="N1664" i="15" s="1"/>
  <c r="O1664" i="15" s="1"/>
  <c r="P1664" i="15" s="1"/>
  <c r="K1726" i="15"/>
  <c r="L1726" i="15" s="1"/>
  <c r="N1726" i="15" s="1"/>
  <c r="O1726" i="15" s="1"/>
  <c r="P1726" i="15" s="1"/>
  <c r="K1840" i="15"/>
  <c r="L1840" i="15" s="1"/>
  <c r="N1840" i="15" s="1"/>
  <c r="O1840" i="15" s="1"/>
  <c r="P1840" i="15" s="1"/>
  <c r="K1957" i="15"/>
  <c r="L1957" i="15" s="1"/>
  <c r="N1957" i="15" s="1"/>
  <c r="O1957" i="15" s="1"/>
  <c r="P1957" i="15" s="1"/>
  <c r="K1948" i="15"/>
  <c r="L1948" i="15" s="1"/>
  <c r="N1948" i="15" s="1"/>
  <c r="O1948" i="15" s="1"/>
  <c r="P1948" i="15" s="1"/>
  <c r="K1983" i="15"/>
  <c r="L1983" i="15" s="1"/>
  <c r="N1983" i="15" s="1"/>
  <c r="O1983" i="15" s="1"/>
  <c r="P1983" i="15" s="1"/>
  <c r="K1999" i="15"/>
  <c r="L1999" i="15" s="1"/>
  <c r="N1999" i="15" s="1"/>
  <c r="O1999" i="15" s="1"/>
  <c r="P1999" i="15" s="1"/>
  <c r="K1885" i="15"/>
  <c r="L1885" i="15" s="1"/>
  <c r="N1885" i="15" s="1"/>
  <c r="O1885" i="15" s="1"/>
  <c r="P1885" i="15" s="1"/>
  <c r="K1888" i="15"/>
  <c r="L1888" i="15" s="1"/>
  <c r="N1888" i="15" s="1"/>
  <c r="O1888" i="15" s="1"/>
  <c r="P1888" i="15" s="1"/>
  <c r="K1612" i="15"/>
  <c r="L1612" i="15" s="1"/>
  <c r="N1612" i="15" s="1"/>
  <c r="O1612" i="15" s="1"/>
  <c r="P1612" i="15" s="1"/>
  <c r="K1022" i="15"/>
  <c r="L1022" i="15" s="1"/>
  <c r="N1022" i="15" s="1"/>
  <c r="O1022" i="15" s="1"/>
  <c r="P1022" i="15" s="1"/>
  <c r="K443" i="15"/>
  <c r="L443" i="15" s="1"/>
  <c r="N443" i="15" s="1"/>
  <c r="O443" i="15" s="1"/>
  <c r="P443" i="15" s="1"/>
  <c r="K707" i="15"/>
  <c r="L707" i="15" s="1"/>
  <c r="N707" i="15" s="1"/>
  <c r="O707" i="15" s="1"/>
  <c r="P707" i="15" s="1"/>
  <c r="K74" i="15"/>
  <c r="L74" i="15" s="1"/>
  <c r="N74" i="15" s="1"/>
  <c r="O74" i="15" s="1"/>
  <c r="P74" i="15" s="1"/>
  <c r="K504" i="15"/>
  <c r="L504" i="15" s="1"/>
  <c r="N504" i="15" s="1"/>
  <c r="O504" i="15" s="1"/>
  <c r="P504" i="15" s="1"/>
  <c r="K335" i="15"/>
  <c r="L335" i="15" s="1"/>
  <c r="N335" i="15" s="1"/>
  <c r="O335" i="15" s="1"/>
  <c r="P335" i="15" s="1"/>
  <c r="K1637" i="15"/>
  <c r="L1637" i="15" s="1"/>
  <c r="N1637" i="15" s="1"/>
  <c r="O1637" i="15" s="1"/>
  <c r="P1637" i="15" s="1"/>
  <c r="K991" i="15"/>
  <c r="L991" i="15" s="1"/>
  <c r="N991" i="15" s="1"/>
  <c r="O991" i="15" s="1"/>
  <c r="P991" i="15" s="1"/>
  <c r="K651" i="15"/>
  <c r="L651" i="15" s="1"/>
  <c r="N651" i="15" s="1"/>
  <c r="O651" i="15" s="1"/>
  <c r="P651" i="15" s="1"/>
  <c r="K902" i="15"/>
  <c r="L902" i="15" s="1"/>
  <c r="N902" i="15" s="1"/>
  <c r="O902" i="15" s="1"/>
  <c r="P902" i="15" s="1"/>
  <c r="K1157" i="15"/>
  <c r="L1157" i="15" s="1"/>
  <c r="N1157" i="15" s="1"/>
  <c r="O1157" i="15" s="1"/>
  <c r="P1157" i="15" s="1"/>
  <c r="K173" i="15"/>
  <c r="L173" i="15" s="1"/>
  <c r="N173" i="15" s="1"/>
  <c r="O173" i="15" s="1"/>
  <c r="P173" i="15" s="1"/>
  <c r="K1850" i="15"/>
  <c r="L1850" i="15" s="1"/>
  <c r="N1850" i="15" s="1"/>
  <c r="O1850" i="15" s="1"/>
  <c r="P1850" i="15" s="1"/>
  <c r="K439" i="15"/>
  <c r="L439" i="15" s="1"/>
  <c r="N439" i="15" s="1"/>
  <c r="O439" i="15" s="1"/>
  <c r="P439" i="15" s="1"/>
  <c r="K769" i="15"/>
  <c r="L769" i="15" s="1"/>
  <c r="N769" i="15" s="1"/>
  <c r="O769" i="15" s="1"/>
  <c r="P769" i="15" s="1"/>
  <c r="K1932" i="15"/>
  <c r="L1932" i="15" s="1"/>
  <c r="N1932" i="15" s="1"/>
  <c r="O1932" i="15" s="1"/>
  <c r="P1932" i="15" s="1"/>
  <c r="K1560" i="15"/>
  <c r="L1560" i="15" s="1"/>
  <c r="N1560" i="15" s="1"/>
  <c r="O1560" i="15" s="1"/>
  <c r="P1560" i="15" s="1"/>
  <c r="K1272" i="15"/>
  <c r="L1272" i="15" s="1"/>
  <c r="N1272" i="15" s="1"/>
  <c r="O1272" i="15" s="1"/>
  <c r="P1272" i="15" s="1"/>
  <c r="K1725" i="15"/>
  <c r="L1725" i="15" s="1"/>
  <c r="N1725" i="15" s="1"/>
  <c r="O1725" i="15" s="1"/>
  <c r="P1725" i="15" s="1"/>
  <c r="K1245" i="15"/>
  <c r="L1245" i="15" s="1"/>
  <c r="N1245" i="15" s="1"/>
  <c r="O1245" i="15" s="1"/>
  <c r="P1245" i="15" s="1"/>
  <c r="K214" i="15"/>
  <c r="L214" i="15" s="1"/>
  <c r="N214" i="15" s="1"/>
  <c r="O214" i="15" s="1"/>
  <c r="P214" i="15" s="1"/>
  <c r="K1146" i="15"/>
  <c r="L1146" i="15" s="1"/>
  <c r="N1146" i="15" s="1"/>
  <c r="O1146" i="15" s="1"/>
  <c r="P1146" i="15" s="1"/>
  <c r="K1096" i="15"/>
  <c r="L1096" i="15" s="1"/>
  <c r="N1096" i="15" s="1"/>
  <c r="O1096" i="15" s="1"/>
  <c r="P1096" i="15" s="1"/>
  <c r="K1502" i="15"/>
  <c r="L1502" i="15" s="1"/>
  <c r="N1502" i="15" s="1"/>
  <c r="O1502" i="15" s="1"/>
  <c r="P1502" i="15" s="1"/>
  <c r="K674" i="15"/>
  <c r="L674" i="15" s="1"/>
  <c r="N674" i="15" s="1"/>
  <c r="O674" i="15" s="1"/>
  <c r="P674" i="15" s="1"/>
  <c r="K5" i="15"/>
  <c r="L5" i="15" s="1"/>
  <c r="N5" i="15" s="1"/>
  <c r="O5" i="15" s="1"/>
  <c r="P5" i="15" s="1"/>
  <c r="K1348" i="15"/>
  <c r="L1348" i="15" s="1"/>
  <c r="N1348" i="15" s="1"/>
  <c r="O1348" i="15" s="1"/>
  <c r="P1348" i="15" s="1"/>
  <c r="K282" i="15"/>
  <c r="L282" i="15" s="1"/>
  <c r="N282" i="15" s="1"/>
  <c r="O282" i="15" s="1"/>
  <c r="P282" i="15" s="1"/>
  <c r="K544" i="15"/>
  <c r="L544" i="15" s="1"/>
  <c r="N544" i="15" s="1"/>
  <c r="O544" i="15" s="1"/>
  <c r="P544" i="15" s="1"/>
  <c r="K624" i="15"/>
  <c r="L624" i="15" s="1"/>
  <c r="N624" i="15" s="1"/>
  <c r="O624" i="15" s="1"/>
  <c r="P624" i="15" s="1"/>
  <c r="K887" i="15"/>
  <c r="L887" i="15" s="1"/>
  <c r="N887" i="15" s="1"/>
  <c r="O887" i="15" s="1"/>
  <c r="P887" i="15" s="1"/>
  <c r="K1428" i="15"/>
  <c r="L1428" i="15" s="1"/>
  <c r="N1428" i="15" s="1"/>
  <c r="O1428" i="15" s="1"/>
  <c r="P1428" i="15" s="1"/>
  <c r="K2002" i="15"/>
  <c r="L2002" i="15" s="1"/>
  <c r="N2002" i="15" s="1"/>
  <c r="O2002" i="15" s="1"/>
  <c r="P2002" i="15" s="1"/>
  <c r="K1986" i="15"/>
  <c r="L1986" i="15" s="1"/>
  <c r="N1986" i="15" s="1"/>
  <c r="O1986" i="15" s="1"/>
  <c r="P1986" i="15" s="1"/>
  <c r="K1025" i="15"/>
  <c r="L1025" i="15" s="1"/>
  <c r="N1025" i="15" s="1"/>
  <c r="O1025" i="15" s="1"/>
  <c r="P1025" i="15" s="1"/>
  <c r="K428" i="15"/>
  <c r="L428" i="15" s="1"/>
  <c r="N428" i="15" s="1"/>
  <c r="O428" i="15" s="1"/>
  <c r="P428" i="15" s="1"/>
  <c r="K996" i="15"/>
  <c r="L996" i="15" s="1"/>
  <c r="N996" i="15" s="1"/>
  <c r="O996" i="15" s="1"/>
  <c r="P996" i="15" s="1"/>
  <c r="K942" i="15"/>
  <c r="L942" i="15" s="1"/>
  <c r="N942" i="15" s="1"/>
  <c r="O942" i="15" s="1"/>
  <c r="P942" i="15" s="1"/>
  <c r="K170" i="15"/>
  <c r="L170" i="15" s="1"/>
  <c r="N170" i="15" s="1"/>
  <c r="O170" i="15" s="1"/>
  <c r="P170" i="15" s="1"/>
  <c r="K1829" i="15"/>
  <c r="L1829" i="15" s="1"/>
  <c r="N1829" i="15" s="1"/>
  <c r="O1829" i="15" s="1"/>
  <c r="P1829" i="15" s="1"/>
  <c r="K1947" i="15"/>
  <c r="L1947" i="15" s="1"/>
  <c r="N1947" i="15" s="1"/>
  <c r="O1947" i="15" s="1"/>
  <c r="P1947" i="15" s="1"/>
  <c r="K922" i="15"/>
  <c r="L922" i="15" s="1"/>
  <c r="N922" i="15" s="1"/>
  <c r="O922" i="15" s="1"/>
  <c r="P922" i="15" s="1"/>
  <c r="K1713" i="15"/>
  <c r="L1713" i="15" s="1"/>
  <c r="N1713" i="15" s="1"/>
  <c r="O1713" i="15" s="1"/>
  <c r="P1713" i="15" s="1"/>
  <c r="K1816" i="15"/>
  <c r="L1816" i="15" s="1"/>
  <c r="N1816" i="15" s="1"/>
  <c r="O1816" i="15" s="1"/>
  <c r="P1816" i="15" s="1"/>
  <c r="K1896" i="15"/>
  <c r="L1896" i="15" s="1"/>
  <c r="N1896" i="15" s="1"/>
  <c r="O1896" i="15" s="1"/>
  <c r="P1896" i="15" s="1"/>
  <c r="K1142" i="15"/>
  <c r="L1142" i="15" s="1"/>
  <c r="N1142" i="15" s="1"/>
  <c r="O1142" i="15" s="1"/>
  <c r="P1142" i="15" s="1"/>
  <c r="K250" i="15"/>
  <c r="L250" i="15" s="1"/>
  <c r="N250" i="15" s="1"/>
  <c r="O250" i="15" s="1"/>
  <c r="P250" i="15" s="1"/>
  <c r="K773" i="15"/>
  <c r="L773" i="15" s="1"/>
  <c r="N773" i="15" s="1"/>
  <c r="O773" i="15" s="1"/>
  <c r="P773" i="15" s="1"/>
  <c r="K1433" i="15"/>
  <c r="L1433" i="15" s="1"/>
  <c r="N1433" i="15" s="1"/>
  <c r="O1433" i="15" s="1"/>
  <c r="P1433" i="15" s="1"/>
  <c r="K1443" i="15"/>
  <c r="L1443" i="15" s="1"/>
  <c r="N1443" i="15" s="1"/>
  <c r="O1443" i="15" s="1"/>
  <c r="P1443" i="15" s="1"/>
  <c r="K1496" i="15"/>
  <c r="L1496" i="15" s="1"/>
  <c r="N1496" i="15" s="1"/>
  <c r="O1496" i="15" s="1"/>
  <c r="P1496" i="15" s="1"/>
  <c r="K11" i="15"/>
  <c r="L11" i="15" s="1"/>
  <c r="N11" i="15" s="1"/>
  <c r="O11" i="15" s="1"/>
  <c r="P11" i="15" s="1"/>
  <c r="K1228" i="15"/>
  <c r="L1228" i="15" s="1"/>
  <c r="N1228" i="15" s="1"/>
  <c r="O1228" i="15" s="1"/>
  <c r="P1228" i="15" s="1"/>
  <c r="K1647" i="15"/>
  <c r="L1647" i="15" s="1"/>
  <c r="N1647" i="15" s="1"/>
  <c r="O1647" i="15" s="1"/>
  <c r="P1647" i="15" s="1"/>
  <c r="K1638" i="15"/>
  <c r="L1638" i="15" s="1"/>
  <c r="N1638" i="15" s="1"/>
  <c r="O1638" i="15" s="1"/>
  <c r="P1638" i="15" s="1"/>
  <c r="K425" i="15"/>
  <c r="L425" i="15" s="1"/>
  <c r="N425" i="15" s="1"/>
  <c r="O425" i="15" s="1"/>
  <c r="P425" i="15" s="1"/>
  <c r="K696" i="15"/>
  <c r="L696" i="15" s="1"/>
  <c r="N696" i="15" s="1"/>
  <c r="O696" i="15" s="1"/>
  <c r="P696" i="15" s="1"/>
  <c r="K221" i="15"/>
  <c r="L221" i="15" s="1"/>
  <c r="N221" i="15" s="1"/>
  <c r="O221" i="15" s="1"/>
  <c r="P221" i="15" s="1"/>
  <c r="K299" i="15"/>
  <c r="L299" i="15" s="1"/>
  <c r="N299" i="15" s="1"/>
  <c r="O299" i="15" s="1"/>
  <c r="P299" i="15" s="1"/>
  <c r="K1717" i="15"/>
  <c r="L1717" i="15" s="1"/>
  <c r="N1717" i="15" s="1"/>
  <c r="O1717" i="15" s="1"/>
  <c r="P1717" i="15" s="1"/>
  <c r="K88" i="15"/>
  <c r="L88" i="15" s="1"/>
  <c r="N88" i="15" s="1"/>
  <c r="O88" i="15" s="1"/>
  <c r="P88" i="15" s="1"/>
  <c r="K1238" i="15"/>
  <c r="L1238" i="15" s="1"/>
  <c r="N1238" i="15" s="1"/>
  <c r="O1238" i="15" s="1"/>
  <c r="P1238" i="15" s="1"/>
  <c r="K1523" i="15"/>
  <c r="L1523" i="15" s="1"/>
  <c r="N1523" i="15" s="1"/>
  <c r="O1523" i="15" s="1"/>
  <c r="P1523" i="15" s="1"/>
  <c r="K1919" i="15"/>
  <c r="L1919" i="15" s="1"/>
  <c r="N1919" i="15" s="1"/>
  <c r="O1919" i="15" s="1"/>
  <c r="P1919" i="15" s="1"/>
  <c r="K420" i="15"/>
  <c r="L420" i="15" s="1"/>
  <c r="N420" i="15" s="1"/>
  <c r="O420" i="15" s="1"/>
  <c r="P420" i="15" s="1"/>
  <c r="K302" i="15"/>
  <c r="L302" i="15" s="1"/>
  <c r="N302" i="15" s="1"/>
  <c r="O302" i="15" s="1"/>
  <c r="P302" i="15" s="1"/>
  <c r="K190" i="15"/>
  <c r="L190" i="15" s="1"/>
  <c r="N190" i="15" s="1"/>
  <c r="O190" i="15" s="1"/>
  <c r="P190" i="15" s="1"/>
  <c r="K694" i="15"/>
  <c r="L694" i="15" s="1"/>
  <c r="N694" i="15" s="1"/>
  <c r="O694" i="15" s="1"/>
  <c r="P694" i="15" s="1"/>
  <c r="K1008" i="15"/>
  <c r="L1008" i="15" s="1"/>
  <c r="N1008" i="15" s="1"/>
  <c r="O1008" i="15" s="1"/>
  <c r="P1008" i="15" s="1"/>
  <c r="K1069" i="15"/>
  <c r="L1069" i="15" s="1"/>
  <c r="N1069" i="15" s="1"/>
  <c r="O1069" i="15" s="1"/>
  <c r="P1069" i="15" s="1"/>
  <c r="K1322" i="15"/>
  <c r="L1322" i="15" s="1"/>
  <c r="N1322" i="15" s="1"/>
  <c r="O1322" i="15" s="1"/>
  <c r="P1322" i="15" s="1"/>
  <c r="K1633" i="15"/>
  <c r="L1633" i="15" s="1"/>
  <c r="N1633" i="15" s="1"/>
  <c r="O1633" i="15" s="1"/>
  <c r="P1633" i="15" s="1"/>
  <c r="K1837" i="15"/>
  <c r="L1837" i="15" s="1"/>
  <c r="N1837" i="15" s="1"/>
  <c r="O1837" i="15" s="1"/>
  <c r="P1837" i="15" s="1"/>
  <c r="K1125" i="15"/>
  <c r="L1125" i="15" s="1"/>
  <c r="N1125" i="15" s="1"/>
  <c r="O1125" i="15" s="1"/>
  <c r="P1125" i="15" s="1"/>
  <c r="K1213" i="15"/>
  <c r="L1213" i="15" s="1"/>
  <c r="N1213" i="15" s="1"/>
  <c r="O1213" i="15" s="1"/>
  <c r="P1213" i="15" s="1"/>
  <c r="K461" i="15"/>
  <c r="L461" i="15" s="1"/>
  <c r="N461" i="15" s="1"/>
  <c r="O461" i="15" s="1"/>
  <c r="P461" i="15" s="1"/>
  <c r="K1283" i="15"/>
  <c r="L1283" i="15" s="1"/>
  <c r="N1283" i="15" s="1"/>
  <c r="O1283" i="15" s="1"/>
  <c r="P1283" i="15" s="1"/>
  <c r="K1150" i="15"/>
  <c r="L1150" i="15" s="1"/>
  <c r="N1150" i="15" s="1"/>
  <c r="O1150" i="15" s="1"/>
  <c r="P1150" i="15" s="1"/>
  <c r="K476" i="15"/>
  <c r="L476" i="15" s="1"/>
  <c r="N476" i="15" s="1"/>
  <c r="O476" i="15" s="1"/>
  <c r="P476" i="15" s="1"/>
  <c r="K352" i="15"/>
  <c r="L352" i="15" s="1"/>
  <c r="N352" i="15" s="1"/>
  <c r="O352" i="15" s="1"/>
  <c r="P352" i="15" s="1"/>
  <c r="K1990" i="15"/>
  <c r="L1990" i="15" s="1"/>
  <c r="N1990" i="15" s="1"/>
  <c r="O1990" i="15" s="1"/>
  <c r="P1990" i="15" s="1"/>
  <c r="K657" i="15"/>
  <c r="L657" i="15" s="1"/>
  <c r="N657" i="15" s="1"/>
  <c r="O657" i="15" s="1"/>
  <c r="P657" i="15" s="1"/>
  <c r="K1539" i="15"/>
  <c r="L1539" i="15" s="1"/>
  <c r="N1539" i="15" s="1"/>
  <c r="O1539" i="15" s="1"/>
  <c r="P1539" i="15" s="1"/>
  <c r="K1659" i="15"/>
  <c r="L1659" i="15" s="1"/>
  <c r="N1659" i="15" s="1"/>
  <c r="O1659" i="15" s="1"/>
  <c r="P1659" i="15" s="1"/>
  <c r="K344" i="15"/>
  <c r="L344" i="15" s="1"/>
  <c r="N344" i="15" s="1"/>
  <c r="O344" i="15" s="1"/>
  <c r="P344" i="15" s="1"/>
  <c r="K510" i="15"/>
  <c r="L510" i="15" s="1"/>
  <c r="N510" i="15" s="1"/>
  <c r="O510" i="15" s="1"/>
  <c r="P510" i="15" s="1"/>
  <c r="K557" i="15"/>
  <c r="L557" i="15" s="1"/>
  <c r="N557" i="15" s="1"/>
  <c r="O557" i="15" s="1"/>
  <c r="P557" i="15" s="1"/>
  <c r="K771" i="15"/>
  <c r="L771" i="15" s="1"/>
  <c r="N771" i="15" s="1"/>
  <c r="O771" i="15" s="1"/>
  <c r="P771" i="15" s="1"/>
  <c r="K980" i="15"/>
  <c r="L980" i="15" s="1"/>
  <c r="N980" i="15" s="1"/>
  <c r="O980" i="15" s="1"/>
  <c r="P980" i="15" s="1"/>
  <c r="K225" i="15"/>
  <c r="L225" i="15" s="1"/>
  <c r="N225" i="15" s="1"/>
  <c r="O225" i="15" s="1"/>
  <c r="P225" i="15" s="1"/>
  <c r="K340" i="15"/>
  <c r="L340" i="15" s="1"/>
  <c r="N340" i="15" s="1"/>
  <c r="O340" i="15" s="1"/>
  <c r="P340" i="15" s="1"/>
  <c r="K1709" i="15"/>
  <c r="L1709" i="15" s="1"/>
  <c r="N1709" i="15" s="1"/>
  <c r="O1709" i="15" s="1"/>
  <c r="P1709" i="15" s="1"/>
  <c r="K765" i="15"/>
  <c r="L765" i="15" s="1"/>
  <c r="N765" i="15" s="1"/>
  <c r="O765" i="15" s="1"/>
  <c r="P765" i="15" s="1"/>
  <c r="K948" i="15"/>
  <c r="L948" i="15" s="1"/>
  <c r="N948" i="15" s="1"/>
  <c r="O948" i="15" s="1"/>
  <c r="P948" i="15" s="1"/>
  <c r="K198" i="15"/>
  <c r="L198" i="15" s="1"/>
  <c r="N198" i="15" s="1"/>
  <c r="O198" i="15" s="1"/>
  <c r="P198" i="15" s="1"/>
  <c r="K447" i="15"/>
  <c r="L447" i="15" s="1"/>
  <c r="N447" i="15" s="1"/>
  <c r="O447" i="15" s="1"/>
  <c r="P447" i="15" s="1"/>
  <c r="K1598" i="15"/>
  <c r="L1598" i="15" s="1"/>
  <c r="N1598" i="15" s="1"/>
  <c r="O1598" i="15" s="1"/>
  <c r="P1598" i="15" s="1"/>
  <c r="K1079" i="15"/>
  <c r="L1079" i="15" s="1"/>
  <c r="N1079" i="15" s="1"/>
  <c r="O1079" i="15" s="1"/>
  <c r="P1079" i="15" s="1"/>
  <c r="K1894" i="15"/>
  <c r="L1894" i="15" s="1"/>
  <c r="N1894" i="15" s="1"/>
  <c r="O1894" i="15" s="1"/>
  <c r="P1894" i="15" s="1"/>
  <c r="K578" i="15"/>
  <c r="L578" i="15" s="1"/>
  <c r="N578" i="15" s="1"/>
  <c r="O578" i="15" s="1"/>
  <c r="P578" i="15" s="1"/>
  <c r="K603" i="15"/>
  <c r="L603" i="15" s="1"/>
  <c r="N603" i="15" s="1"/>
  <c r="O603" i="15" s="1"/>
  <c r="P603" i="15" s="1"/>
  <c r="K142" i="15"/>
  <c r="L142" i="15" s="1"/>
  <c r="N142" i="15" s="1"/>
  <c r="O142" i="15" s="1"/>
  <c r="P142" i="15" s="1"/>
  <c r="K73" i="15"/>
  <c r="L73" i="15" s="1"/>
  <c r="N73" i="15" s="1"/>
  <c r="O73" i="15" s="1"/>
  <c r="P73" i="15" s="1"/>
  <c r="K1155" i="15"/>
  <c r="L1155" i="15" s="1"/>
  <c r="N1155" i="15" s="1"/>
  <c r="O1155" i="15" s="1"/>
  <c r="P1155" i="15" s="1"/>
  <c r="K55" i="15"/>
  <c r="L55" i="15" s="1"/>
  <c r="N55" i="15" s="1"/>
  <c r="O55" i="15" s="1"/>
  <c r="P55" i="15" s="1"/>
  <c r="K1343" i="15"/>
  <c r="L1343" i="15" s="1"/>
  <c r="N1343" i="15" s="1"/>
  <c r="O1343" i="15" s="1"/>
  <c r="P1343" i="15" s="1"/>
  <c r="K717" i="15"/>
  <c r="L717" i="15" s="1"/>
  <c r="N717" i="15" s="1"/>
  <c r="O717" i="15" s="1"/>
  <c r="P717" i="15" s="1"/>
  <c r="K907" i="15"/>
  <c r="L907" i="15" s="1"/>
  <c r="N907" i="15" s="1"/>
  <c r="O907" i="15" s="1"/>
  <c r="P907" i="15" s="1"/>
  <c r="K1495" i="15"/>
  <c r="L1495" i="15" s="1"/>
  <c r="N1495" i="15" s="1"/>
  <c r="O1495" i="15" s="1"/>
  <c r="P1495" i="15" s="1"/>
  <c r="K868" i="15"/>
  <c r="L868" i="15" s="1"/>
  <c r="N868" i="15" s="1"/>
  <c r="O868" i="15" s="1"/>
  <c r="P868" i="15" s="1"/>
  <c r="K1028" i="15"/>
  <c r="L1028" i="15" s="1"/>
  <c r="N1028" i="15" s="1"/>
  <c r="O1028" i="15" s="1"/>
  <c r="P1028" i="15" s="1"/>
  <c r="K1551" i="15"/>
  <c r="L1551" i="15" s="1"/>
  <c r="N1551" i="15" s="1"/>
  <c r="O1551" i="15" s="1"/>
  <c r="P1551" i="15" s="1"/>
  <c r="K1968" i="15"/>
  <c r="L1968" i="15" s="1"/>
  <c r="N1968" i="15" s="1"/>
  <c r="O1968" i="15" s="1"/>
  <c r="P1968" i="15" s="1"/>
  <c r="K1377" i="15"/>
  <c r="L1377" i="15" s="1"/>
  <c r="N1377" i="15" s="1"/>
  <c r="O1377" i="15" s="1"/>
  <c r="P1377" i="15" s="1"/>
  <c r="K1308" i="15"/>
  <c r="L1308" i="15" s="1"/>
  <c r="N1308" i="15" s="1"/>
  <c r="O1308" i="15" s="1"/>
  <c r="P1308" i="15" s="1"/>
  <c r="K8" i="15"/>
  <c r="L8" i="15" s="1"/>
  <c r="N8" i="15" s="1"/>
  <c r="O8" i="15" s="1"/>
  <c r="P8" i="15" s="1"/>
  <c r="K98" i="15"/>
  <c r="L98" i="15" s="1"/>
  <c r="N98" i="15" s="1"/>
  <c r="O98" i="15" s="1"/>
  <c r="P98" i="15" s="1"/>
  <c r="K625" i="15"/>
  <c r="L625" i="15" s="1"/>
  <c r="N625" i="15" s="1"/>
  <c r="O625" i="15" s="1"/>
  <c r="P625" i="15" s="1"/>
  <c r="K713" i="15"/>
  <c r="L713" i="15" s="1"/>
  <c r="N713" i="15" s="1"/>
  <c r="O713" i="15" s="1"/>
  <c r="P713" i="15" s="1"/>
  <c r="K857" i="15"/>
  <c r="L857" i="15" s="1"/>
  <c r="N857" i="15" s="1"/>
  <c r="O857" i="15" s="1"/>
  <c r="P857" i="15" s="1"/>
  <c r="K1627" i="15"/>
  <c r="L1627" i="15" s="1"/>
  <c r="N1627" i="15" s="1"/>
  <c r="O1627" i="15" s="1"/>
  <c r="P1627" i="15" s="1"/>
  <c r="K1914" i="15"/>
  <c r="L1914" i="15" s="1"/>
  <c r="N1914" i="15" s="1"/>
  <c r="O1914" i="15" s="1"/>
  <c r="P1914" i="15" s="1"/>
  <c r="K604" i="15"/>
  <c r="L604" i="15" s="1"/>
  <c r="N604" i="15" s="1"/>
  <c r="O604" i="15" s="1"/>
  <c r="P604" i="15" s="1"/>
  <c r="K366" i="15"/>
  <c r="L366" i="15" s="1"/>
  <c r="N366" i="15" s="1"/>
  <c r="O366" i="15" s="1"/>
  <c r="P366" i="15" s="1"/>
  <c r="K724" i="15"/>
  <c r="L724" i="15" s="1"/>
  <c r="N724" i="15" s="1"/>
  <c r="O724" i="15" s="1"/>
  <c r="P724" i="15" s="1"/>
  <c r="K705" i="15"/>
  <c r="L705" i="15" s="1"/>
  <c r="N705" i="15" s="1"/>
  <c r="O705" i="15" s="1"/>
  <c r="P705" i="15" s="1"/>
  <c r="K860" i="15"/>
  <c r="L860" i="15" s="1"/>
  <c r="N860" i="15" s="1"/>
  <c r="O860" i="15" s="1"/>
  <c r="P860" i="15" s="1"/>
  <c r="K1033" i="15"/>
  <c r="L1033" i="15" s="1"/>
  <c r="N1033" i="15" s="1"/>
  <c r="O1033" i="15" s="1"/>
  <c r="P1033" i="15" s="1"/>
  <c r="K537" i="15"/>
  <c r="L537" i="15" s="1"/>
  <c r="N537" i="15" s="1"/>
  <c r="O537" i="15" s="1"/>
  <c r="P537" i="15" s="1"/>
  <c r="K436" i="15"/>
  <c r="L436" i="15" s="1"/>
  <c r="N436" i="15" s="1"/>
  <c r="O436" i="15" s="1"/>
  <c r="P436" i="15" s="1"/>
  <c r="K24" i="15"/>
  <c r="L24" i="15" s="1"/>
  <c r="N24" i="15" s="1"/>
  <c r="O24" i="15" s="1"/>
  <c r="P24" i="15" s="1"/>
  <c r="K156" i="15"/>
  <c r="L156" i="15" s="1"/>
  <c r="N156" i="15" s="1"/>
  <c r="O156" i="15" s="1"/>
  <c r="P156" i="15" s="1"/>
  <c r="K394" i="15"/>
  <c r="L394" i="15" s="1"/>
  <c r="N394" i="15" s="1"/>
  <c r="O394" i="15" s="1"/>
  <c r="P394" i="15" s="1"/>
  <c r="K695" i="15"/>
  <c r="L695" i="15" s="1"/>
  <c r="N695" i="15" s="1"/>
  <c r="O695" i="15" s="1"/>
  <c r="P695" i="15" s="1"/>
  <c r="K920" i="15"/>
  <c r="L920" i="15" s="1"/>
  <c r="N920" i="15" s="1"/>
  <c r="O920" i="15" s="1"/>
  <c r="P920" i="15" s="1"/>
  <c r="K1017" i="15"/>
  <c r="L1017" i="15" s="1"/>
  <c r="N1017" i="15" s="1"/>
  <c r="O1017" i="15" s="1"/>
  <c r="P1017" i="15" s="1"/>
  <c r="K1232" i="15"/>
  <c r="L1232" i="15" s="1"/>
  <c r="N1232" i="15" s="1"/>
  <c r="O1232" i="15" s="1"/>
  <c r="P1232" i="15" s="1"/>
  <c r="K1483" i="15"/>
  <c r="L1483" i="15" s="1"/>
  <c r="N1483" i="15" s="1"/>
  <c r="O1483" i="15" s="1"/>
  <c r="P1483" i="15" s="1"/>
  <c r="K1114" i="15"/>
  <c r="L1114" i="15" s="1"/>
  <c r="N1114" i="15" s="1"/>
  <c r="O1114" i="15" s="1"/>
  <c r="P1114" i="15" s="1"/>
  <c r="K271" i="15"/>
  <c r="L271" i="15" s="1"/>
  <c r="N271" i="15" s="1"/>
  <c r="O271" i="15" s="1"/>
  <c r="P271" i="15" s="1"/>
  <c r="K203" i="15"/>
  <c r="L203" i="15" s="1"/>
  <c r="N203" i="15" s="1"/>
  <c r="O203" i="15" s="1"/>
  <c r="P203" i="15" s="1"/>
  <c r="K42" i="15"/>
  <c r="L42" i="15" s="1"/>
  <c r="N42" i="15" s="1"/>
  <c r="O42" i="15" s="1"/>
  <c r="P42" i="15" s="1"/>
  <c r="K903" i="15"/>
  <c r="L903" i="15" s="1"/>
  <c r="N903" i="15" s="1"/>
  <c r="O903" i="15" s="1"/>
  <c r="P903" i="15" s="1"/>
  <c r="K1902" i="15"/>
  <c r="L1902" i="15" s="1"/>
  <c r="N1902" i="15" s="1"/>
  <c r="O1902" i="15" s="1"/>
  <c r="P1902" i="15" s="1"/>
  <c r="K1363" i="15"/>
  <c r="L1363" i="15" s="1"/>
  <c r="N1363" i="15" s="1"/>
  <c r="O1363" i="15" s="1"/>
  <c r="P1363" i="15" s="1"/>
  <c r="K1904" i="15"/>
  <c r="L1904" i="15" s="1"/>
  <c r="N1904" i="15" s="1"/>
  <c r="O1904" i="15" s="1"/>
  <c r="P1904" i="15" s="1"/>
  <c r="K1575" i="15"/>
  <c r="L1575" i="15" s="1"/>
  <c r="N1575" i="15" s="1"/>
  <c r="O1575" i="15" s="1"/>
  <c r="P1575" i="15" s="1"/>
  <c r="K1420" i="15"/>
  <c r="L1420" i="15" s="1"/>
  <c r="N1420" i="15" s="1"/>
  <c r="O1420" i="15" s="1"/>
  <c r="P1420" i="15" s="1"/>
  <c r="K408" i="15"/>
  <c r="L408" i="15" s="1"/>
  <c r="N408" i="15" s="1"/>
  <c r="O408" i="15" s="1"/>
  <c r="P408" i="15" s="1"/>
  <c r="K354" i="15"/>
  <c r="L354" i="15" s="1"/>
  <c r="N354" i="15" s="1"/>
  <c r="O354" i="15" s="1"/>
  <c r="P354" i="15" s="1"/>
  <c r="K1723" i="15"/>
  <c r="L1723" i="15" s="1"/>
  <c r="N1723" i="15" s="1"/>
  <c r="O1723" i="15" s="1"/>
  <c r="P1723" i="15" s="1"/>
  <c r="K1354" i="15"/>
  <c r="L1354" i="15" s="1"/>
  <c r="N1354" i="15" s="1"/>
  <c r="O1354" i="15" s="1"/>
  <c r="P1354" i="15" s="1"/>
  <c r="K559" i="15"/>
  <c r="L559" i="15" s="1"/>
  <c r="N559" i="15" s="1"/>
  <c r="O559" i="15" s="1"/>
  <c r="P559" i="15" s="1"/>
  <c r="K512" i="15"/>
  <c r="L512" i="15" s="1"/>
  <c r="N512" i="15" s="1"/>
  <c r="O512" i="15" s="1"/>
  <c r="P512" i="15" s="1"/>
  <c r="K1681" i="15"/>
  <c r="L1681" i="15" s="1"/>
  <c r="N1681" i="15" s="1"/>
  <c r="O1681" i="15" s="1"/>
  <c r="P1681" i="15" s="1"/>
  <c r="K1301" i="15"/>
  <c r="L1301" i="15" s="1"/>
  <c r="N1301" i="15" s="1"/>
  <c r="O1301" i="15" s="1"/>
  <c r="P1301" i="15" s="1"/>
  <c r="K820" i="15"/>
  <c r="L820" i="15" s="1"/>
  <c r="N820" i="15" s="1"/>
  <c r="O820" i="15" s="1"/>
  <c r="P820" i="15" s="1"/>
  <c r="K1513" i="15"/>
  <c r="L1513" i="15" s="1"/>
  <c r="N1513" i="15" s="1"/>
  <c r="O1513" i="15" s="1"/>
  <c r="P1513" i="15" s="1"/>
  <c r="K1151" i="15"/>
  <c r="L1151" i="15" s="1"/>
  <c r="N1151" i="15" s="1"/>
  <c r="O1151" i="15" s="1"/>
  <c r="P1151" i="15" s="1"/>
  <c r="K166" i="15"/>
  <c r="L166" i="15" s="1"/>
  <c r="N166" i="15" s="1"/>
  <c r="O166" i="15" s="1"/>
  <c r="P166" i="15" s="1"/>
  <c r="K89" i="15"/>
  <c r="L89" i="15" s="1"/>
  <c r="N89" i="15" s="1"/>
  <c r="O89" i="15" s="1"/>
  <c r="P89" i="15" s="1"/>
  <c r="K1727" i="15"/>
  <c r="L1727" i="15" s="1"/>
  <c r="N1727" i="15" s="1"/>
  <c r="O1727" i="15" s="1"/>
  <c r="P1727" i="15" s="1"/>
  <c r="K1071" i="15"/>
  <c r="L1071" i="15" s="1"/>
  <c r="N1071" i="15" s="1"/>
  <c r="O1071" i="15" s="1"/>
  <c r="P1071" i="15" s="1"/>
  <c r="K1145" i="15"/>
  <c r="L1145" i="15" s="1"/>
  <c r="N1145" i="15" s="1"/>
  <c r="O1145" i="15" s="1"/>
  <c r="P1145" i="15" s="1"/>
  <c r="K1666" i="15"/>
  <c r="L1666" i="15" s="1"/>
  <c r="N1666" i="15" s="1"/>
  <c r="O1666" i="15" s="1"/>
  <c r="P1666" i="15" s="1"/>
  <c r="K1580" i="15"/>
  <c r="L1580" i="15" s="1"/>
  <c r="N1580" i="15" s="1"/>
  <c r="O1580" i="15" s="1"/>
  <c r="P1580" i="15" s="1"/>
  <c r="K1547" i="15"/>
  <c r="L1547" i="15" s="1"/>
  <c r="N1547" i="15" s="1"/>
  <c r="O1547" i="15" s="1"/>
  <c r="P1547" i="15" s="1"/>
  <c r="K342" i="15"/>
  <c r="L342" i="15" s="1"/>
  <c r="N342" i="15" s="1"/>
  <c r="O342" i="15" s="1"/>
  <c r="P342" i="15" s="1"/>
  <c r="K1396" i="15"/>
  <c r="L1396" i="15" s="1"/>
  <c r="N1396" i="15" s="1"/>
  <c r="O1396" i="15" s="1"/>
  <c r="P1396" i="15" s="1"/>
  <c r="K659" i="15"/>
  <c r="L659" i="15" s="1"/>
  <c r="N659" i="15" s="1"/>
  <c r="O659" i="15" s="1"/>
  <c r="P659" i="15" s="1"/>
  <c r="K690" i="15"/>
  <c r="L690" i="15" s="1"/>
  <c r="N690" i="15" s="1"/>
  <c r="O690" i="15" s="1"/>
  <c r="P690" i="15" s="1"/>
  <c r="K1230" i="15"/>
  <c r="L1230" i="15" s="1"/>
  <c r="N1230" i="15" s="1"/>
  <c r="O1230" i="15" s="1"/>
  <c r="P1230" i="15" s="1"/>
  <c r="K330" i="15"/>
  <c r="L330" i="15" s="1"/>
  <c r="N330" i="15" s="1"/>
  <c r="O330" i="15" s="1"/>
  <c r="P330" i="15" s="1"/>
  <c r="K813" i="15"/>
  <c r="L813" i="15" s="1"/>
  <c r="N813" i="15" s="1"/>
  <c r="O813" i="15" s="1"/>
  <c r="P813" i="15" s="1"/>
  <c r="K233" i="15"/>
  <c r="L233" i="15" s="1"/>
  <c r="N233" i="15" s="1"/>
  <c r="O233" i="15" s="1"/>
  <c r="P233" i="15" s="1"/>
  <c r="K1234" i="15"/>
  <c r="L1234" i="15" s="1"/>
  <c r="N1234" i="15" s="1"/>
  <c r="O1234" i="15" s="1"/>
  <c r="P1234" i="15" s="1"/>
  <c r="K1838" i="15"/>
  <c r="L1838" i="15" s="1"/>
  <c r="N1838" i="15" s="1"/>
  <c r="O1838" i="15" s="1"/>
  <c r="P1838" i="15" s="1"/>
  <c r="K699" i="15"/>
  <c r="L699" i="15" s="1"/>
  <c r="N699" i="15" s="1"/>
  <c r="O699" i="15" s="1"/>
  <c r="P699" i="15" s="1"/>
  <c r="K1477" i="15"/>
  <c r="L1477" i="15" s="1"/>
  <c r="N1477" i="15" s="1"/>
  <c r="O1477" i="15" s="1"/>
  <c r="P1477" i="15" s="1"/>
  <c r="K1867" i="15"/>
  <c r="L1867" i="15" s="1"/>
  <c r="N1867" i="15" s="1"/>
  <c r="O1867" i="15" s="1"/>
  <c r="P1867" i="15" s="1"/>
  <c r="K1981" i="15"/>
  <c r="L1981" i="15" s="1"/>
  <c r="N1981" i="15" s="1"/>
  <c r="O1981" i="15" s="1"/>
  <c r="P1981" i="15" s="1"/>
  <c r="K805" i="15"/>
  <c r="L805" i="15" s="1"/>
  <c r="N805" i="15" s="1"/>
  <c r="O805" i="15" s="1"/>
  <c r="P805" i="15" s="1"/>
  <c r="K1573" i="15"/>
  <c r="L1573" i="15" s="1"/>
  <c r="N1573" i="15" s="1"/>
  <c r="O1573" i="15" s="1"/>
  <c r="P1573" i="15" s="1"/>
  <c r="K474" i="15"/>
  <c r="L474" i="15" s="1"/>
  <c r="N474" i="15" s="1"/>
  <c r="O474" i="15" s="1"/>
  <c r="P474" i="15" s="1"/>
  <c r="K591" i="15"/>
  <c r="L591" i="15" s="1"/>
  <c r="N591" i="15" s="1"/>
  <c r="O591" i="15" s="1"/>
  <c r="P591" i="15" s="1"/>
  <c r="K1091" i="15"/>
  <c r="L1091" i="15" s="1"/>
  <c r="N1091" i="15" s="1"/>
  <c r="O1091" i="15" s="1"/>
  <c r="P1091" i="15" s="1"/>
  <c r="K1307" i="15"/>
  <c r="L1307" i="15" s="1"/>
  <c r="N1307" i="15" s="1"/>
  <c r="O1307" i="15" s="1"/>
  <c r="P1307" i="15" s="1"/>
  <c r="K226" i="15"/>
  <c r="L226" i="15" s="1"/>
  <c r="N226" i="15" s="1"/>
  <c r="O226" i="15" s="1"/>
  <c r="P226" i="15" s="1"/>
  <c r="K134" i="15"/>
  <c r="L134" i="15" s="1"/>
  <c r="N134" i="15" s="1"/>
  <c r="O134" i="15" s="1"/>
  <c r="P134" i="15" s="1"/>
  <c r="K1046" i="15"/>
  <c r="L1046" i="15" s="1"/>
  <c r="N1046" i="15" s="1"/>
  <c r="O1046" i="15" s="1"/>
  <c r="P1046" i="15" s="1"/>
  <c r="K1997" i="15"/>
  <c r="L1997" i="15" s="1"/>
  <c r="N1997" i="15" s="1"/>
  <c r="O1997" i="15" s="1"/>
  <c r="P1997" i="15" s="1"/>
  <c r="K732" i="15"/>
  <c r="L732" i="15" s="1"/>
  <c r="N732" i="15" s="1"/>
  <c r="O732" i="15" s="1"/>
  <c r="P732" i="15" s="1"/>
  <c r="K295" i="15"/>
  <c r="L295" i="15" s="1"/>
  <c r="N295" i="15" s="1"/>
  <c r="O295" i="15" s="1"/>
  <c r="P295" i="15" s="1"/>
  <c r="K1000" i="15"/>
  <c r="L1000" i="15" s="1"/>
  <c r="N1000" i="15" s="1"/>
  <c r="O1000" i="15" s="1"/>
  <c r="P1000" i="15" s="1"/>
  <c r="K136" i="15"/>
  <c r="L136" i="15" s="1"/>
  <c r="N136" i="15" s="1"/>
  <c r="O136" i="15" s="1"/>
  <c r="P136" i="15" s="1"/>
  <c r="K266" i="15"/>
  <c r="L266" i="15" s="1"/>
  <c r="N266" i="15" s="1"/>
  <c r="O266" i="15" s="1"/>
  <c r="P266" i="15" s="1"/>
  <c r="K292" i="15"/>
  <c r="L292" i="15" s="1"/>
  <c r="N292" i="15" s="1"/>
  <c r="O292" i="15" s="1"/>
  <c r="P292" i="15" s="1"/>
  <c r="K600" i="15"/>
  <c r="L600" i="15" s="1"/>
  <c r="N600" i="15" s="1"/>
  <c r="O600" i="15" s="1"/>
  <c r="P600" i="15" s="1"/>
  <c r="K896" i="15"/>
  <c r="L896" i="15" s="1"/>
  <c r="N896" i="15" s="1"/>
  <c r="O896" i="15" s="1"/>
  <c r="P896" i="15" s="1"/>
  <c r="K966" i="15"/>
  <c r="L966" i="15" s="1"/>
  <c r="N966" i="15" s="1"/>
  <c r="O966" i="15" s="1"/>
  <c r="P966" i="15" s="1"/>
  <c r="K835" i="15"/>
  <c r="L835" i="15" s="1"/>
  <c r="N835" i="15" s="1"/>
  <c r="O835" i="15" s="1"/>
  <c r="P835" i="15" s="1"/>
  <c r="K829" i="15"/>
  <c r="L829" i="15" s="1"/>
  <c r="N829" i="15" s="1"/>
  <c r="O829" i="15" s="1"/>
  <c r="P829" i="15" s="1"/>
  <c r="K1383" i="15"/>
  <c r="L1383" i="15" s="1"/>
  <c r="N1383" i="15" s="1"/>
  <c r="O1383" i="15" s="1"/>
  <c r="P1383" i="15" s="1"/>
  <c r="K1487" i="15"/>
  <c r="L1487" i="15" s="1"/>
  <c r="N1487" i="15" s="1"/>
  <c r="O1487" i="15" s="1"/>
  <c r="P1487" i="15" s="1"/>
  <c r="K1559" i="15"/>
  <c r="L1559" i="15" s="1"/>
  <c r="N1559" i="15" s="1"/>
  <c r="O1559" i="15" s="1"/>
  <c r="P1559" i="15" s="1"/>
  <c r="K1589" i="15"/>
  <c r="L1589" i="15" s="1"/>
  <c r="N1589" i="15" s="1"/>
  <c r="O1589" i="15" s="1"/>
  <c r="P1589" i="15" s="1"/>
  <c r="K1695" i="15"/>
  <c r="L1695" i="15" s="1"/>
  <c r="N1695" i="15" s="1"/>
  <c r="O1695" i="15" s="1"/>
  <c r="P1695" i="15" s="1"/>
  <c r="K1707" i="15"/>
  <c r="L1707" i="15" s="1"/>
  <c r="N1707" i="15" s="1"/>
  <c r="O1707" i="15" s="1"/>
  <c r="P1707" i="15" s="1"/>
  <c r="K1708" i="15"/>
  <c r="L1708" i="15" s="1"/>
  <c r="N1708" i="15" s="1"/>
  <c r="O1708" i="15" s="1"/>
  <c r="P1708" i="15" s="1"/>
  <c r="K1993" i="15"/>
  <c r="L1993" i="15" s="1"/>
  <c r="N1993" i="15" s="1"/>
  <c r="O1993" i="15" s="1"/>
  <c r="P1993" i="15" s="1"/>
  <c r="K472" i="15"/>
  <c r="L472" i="15" s="1"/>
  <c r="N472" i="15" s="1"/>
  <c r="O472" i="15" s="1"/>
  <c r="P472" i="15" s="1"/>
  <c r="K1364" i="15"/>
  <c r="L1364" i="15" s="1"/>
  <c r="N1364" i="15" s="1"/>
  <c r="O1364" i="15" s="1"/>
  <c r="P1364" i="15" s="1"/>
  <c r="K999" i="15"/>
  <c r="L999" i="15" s="1"/>
  <c r="N999" i="15" s="1"/>
  <c r="O999" i="15" s="1"/>
  <c r="P999" i="15" s="1"/>
  <c r="K1897" i="15"/>
  <c r="L1897" i="15" s="1"/>
  <c r="N1897" i="15" s="1"/>
  <c r="O1897" i="15" s="1"/>
  <c r="P1897" i="15" s="1"/>
  <c r="K864" i="15"/>
  <c r="L864" i="15" s="1"/>
  <c r="N864" i="15" s="1"/>
  <c r="O864" i="15" s="1"/>
  <c r="P864" i="15" s="1"/>
  <c r="K388" i="15"/>
  <c r="L388" i="15" s="1"/>
  <c r="N388" i="15" s="1"/>
  <c r="O388" i="15" s="1"/>
  <c r="P388" i="15" s="1"/>
  <c r="K1255" i="15"/>
  <c r="L1255" i="15" s="1"/>
  <c r="N1255" i="15" s="1"/>
  <c r="O1255" i="15" s="1"/>
  <c r="P1255" i="15" s="1"/>
  <c r="K1149" i="15"/>
  <c r="L1149" i="15" s="1"/>
  <c r="N1149" i="15" s="1"/>
  <c r="O1149" i="15" s="1"/>
  <c r="P1149" i="15" s="1"/>
  <c r="K1484" i="15"/>
  <c r="L1484" i="15" s="1"/>
  <c r="N1484" i="15" s="1"/>
  <c r="O1484" i="15" s="1"/>
  <c r="P1484" i="15" s="1"/>
  <c r="K422" i="15"/>
  <c r="L422" i="15" s="1"/>
  <c r="N422" i="15" s="1"/>
  <c r="O422" i="15" s="1"/>
  <c r="P422" i="15" s="1"/>
  <c r="K1386" i="15"/>
  <c r="L1386" i="15" s="1"/>
  <c r="N1386" i="15" s="1"/>
  <c r="O1386" i="15" s="1"/>
  <c r="P1386" i="15" s="1"/>
  <c r="K1290" i="15"/>
  <c r="L1290" i="15" s="1"/>
  <c r="N1290" i="15" s="1"/>
  <c r="O1290" i="15" s="1"/>
  <c r="P1290" i="15" s="1"/>
  <c r="K772" i="15"/>
  <c r="L772" i="15" s="1"/>
  <c r="N772" i="15" s="1"/>
  <c r="O772" i="15" s="1"/>
  <c r="P772" i="15" s="1"/>
  <c r="K962" i="15"/>
  <c r="L962" i="15" s="1"/>
  <c r="N962" i="15" s="1"/>
  <c r="O962" i="15" s="1"/>
  <c r="P962" i="15" s="1"/>
  <c r="K1457" i="15"/>
  <c r="L1457" i="15" s="1"/>
  <c r="N1457" i="15" s="1"/>
  <c r="O1457" i="15" s="1"/>
  <c r="P1457" i="15" s="1"/>
  <c r="K61" i="15"/>
  <c r="L61" i="15" s="1"/>
  <c r="N61" i="15" s="1"/>
  <c r="O61" i="15" s="1"/>
  <c r="P61" i="15" s="1"/>
  <c r="K248" i="15"/>
  <c r="L248" i="15" s="1"/>
  <c r="N248" i="15" s="1"/>
  <c r="O248" i="15" s="1"/>
  <c r="P248" i="15" s="1"/>
  <c r="K822" i="15"/>
  <c r="L822" i="15" s="1"/>
  <c r="N822" i="15" s="1"/>
  <c r="O822" i="15" s="1"/>
  <c r="P822" i="15" s="1"/>
  <c r="K94" i="15"/>
  <c r="L94" i="15" s="1"/>
  <c r="N94" i="15" s="1"/>
  <c r="O94" i="15" s="1"/>
  <c r="P94" i="15" s="1"/>
  <c r="K599" i="15"/>
  <c r="L599" i="15" s="1"/>
  <c r="N599" i="15" s="1"/>
  <c r="O599" i="15" s="1"/>
  <c r="P599" i="15" s="1"/>
  <c r="K1453" i="15"/>
  <c r="L1453" i="15" s="1"/>
  <c r="N1453" i="15" s="1"/>
  <c r="O1453" i="15" s="1"/>
  <c r="P1453" i="15" s="1"/>
  <c r="K56" i="15"/>
  <c r="L56" i="15" s="1"/>
  <c r="N56" i="15" s="1"/>
  <c r="O56" i="15" s="1"/>
  <c r="P56" i="15" s="1"/>
  <c r="K164" i="15"/>
  <c r="L164" i="15" s="1"/>
  <c r="N164" i="15" s="1"/>
  <c r="O164" i="15" s="1"/>
  <c r="P164" i="15" s="1"/>
  <c r="K1903" i="15"/>
  <c r="L1903" i="15" s="1"/>
  <c r="N1903" i="15" s="1"/>
  <c r="O1903" i="15" s="1"/>
  <c r="P1903" i="15" s="1"/>
  <c r="K1030" i="15"/>
  <c r="L1030" i="15" s="1"/>
  <c r="N1030" i="15" s="1"/>
  <c r="O1030" i="15" s="1"/>
  <c r="P1030" i="15" s="1"/>
  <c r="K373" i="15"/>
  <c r="L373" i="15" s="1"/>
  <c r="N373" i="15" s="1"/>
  <c r="O373" i="15" s="1"/>
  <c r="P373" i="15" s="1"/>
  <c r="K1246" i="15"/>
  <c r="L1246" i="15" s="1"/>
  <c r="N1246" i="15" s="1"/>
  <c r="O1246" i="15" s="1"/>
  <c r="P1246" i="15" s="1"/>
  <c r="K427" i="15"/>
  <c r="L427" i="15" s="1"/>
  <c r="N427" i="15" s="1"/>
  <c r="O427" i="15" s="1"/>
  <c r="P427" i="15" s="1"/>
  <c r="K1095" i="15"/>
  <c r="L1095" i="15" s="1"/>
  <c r="N1095" i="15" s="1"/>
  <c r="O1095" i="15" s="1"/>
  <c r="P1095" i="15" s="1"/>
  <c r="K1189" i="15"/>
  <c r="L1189" i="15" s="1"/>
  <c r="N1189" i="15" s="1"/>
  <c r="O1189" i="15" s="1"/>
  <c r="P1189" i="15" s="1"/>
  <c r="K1345" i="15"/>
  <c r="L1345" i="15" s="1"/>
  <c r="N1345" i="15" s="1"/>
  <c r="O1345" i="15" s="1"/>
  <c r="P1345" i="15" s="1"/>
  <c r="K941" i="15"/>
  <c r="L941" i="15" s="1"/>
  <c r="N941" i="15" s="1"/>
  <c r="O941" i="15" s="1"/>
  <c r="P941" i="15" s="1"/>
  <c r="K1195" i="15"/>
  <c r="L1195" i="15" s="1"/>
  <c r="N1195" i="15" s="1"/>
  <c r="O1195" i="15" s="1"/>
  <c r="P1195" i="15" s="1"/>
  <c r="K393" i="15"/>
  <c r="L393" i="15" s="1"/>
  <c r="N393" i="15" s="1"/>
  <c r="O393" i="15" s="1"/>
  <c r="P393" i="15" s="1"/>
  <c r="K310" i="15"/>
  <c r="L310" i="15" s="1"/>
  <c r="N310" i="15" s="1"/>
  <c r="O310" i="15" s="1"/>
  <c r="P310" i="15" s="1"/>
  <c r="K47" i="15"/>
  <c r="L47" i="15" s="1"/>
  <c r="N47" i="15" s="1"/>
  <c r="O47" i="15" s="1"/>
  <c r="P47" i="15" s="1"/>
  <c r="K1440" i="15"/>
  <c r="L1440" i="15" s="1"/>
  <c r="N1440" i="15" s="1"/>
  <c r="O1440" i="15" s="1"/>
  <c r="P1440" i="15" s="1"/>
  <c r="K1544" i="15"/>
  <c r="L1544" i="15" s="1"/>
  <c r="N1544" i="15" s="1"/>
  <c r="O1544" i="15" s="1"/>
  <c r="P1544" i="15" s="1"/>
  <c r="K315" i="15"/>
  <c r="L315" i="15" s="1"/>
  <c r="N315" i="15" s="1"/>
  <c r="O315" i="15" s="1"/>
  <c r="P315" i="15" s="1"/>
  <c r="K223" i="15"/>
  <c r="L223" i="15" s="1"/>
  <c r="N223" i="15" s="1"/>
  <c r="O223" i="15" s="1"/>
  <c r="P223" i="15" s="1"/>
  <c r="K208" i="15"/>
  <c r="L208" i="15" s="1"/>
  <c r="N208" i="15" s="1"/>
  <c r="O208" i="15" s="1"/>
  <c r="P208" i="15" s="1"/>
  <c r="K1206" i="15"/>
  <c r="L1206" i="15" s="1"/>
  <c r="N1206" i="15" s="1"/>
  <c r="O1206" i="15" s="1"/>
  <c r="P1206" i="15" s="1"/>
  <c r="K1220" i="15"/>
  <c r="L1220" i="15" s="1"/>
  <c r="N1220" i="15" s="1"/>
  <c r="O1220" i="15" s="1"/>
  <c r="P1220" i="15" s="1"/>
  <c r="K1515" i="15"/>
  <c r="L1515" i="15" s="1"/>
  <c r="N1515" i="15" s="1"/>
  <c r="O1515" i="15" s="1"/>
  <c r="P1515" i="15" s="1"/>
  <c r="K200" i="15"/>
  <c r="L200" i="15" s="1"/>
  <c r="N200" i="15" s="1"/>
  <c r="O200" i="15" s="1"/>
  <c r="P200" i="15" s="1"/>
  <c r="K1857" i="15"/>
  <c r="L1857" i="15" s="1"/>
  <c r="N1857" i="15" s="1"/>
  <c r="O1857" i="15" s="1"/>
  <c r="P1857" i="15" s="1"/>
  <c r="K1159" i="15"/>
  <c r="L1159" i="15" s="1"/>
  <c r="N1159" i="15" s="1"/>
  <c r="O1159" i="15" s="1"/>
  <c r="P1159" i="15" s="1"/>
  <c r="K29" i="15"/>
  <c r="L29" i="15" s="1"/>
  <c r="N29" i="15" s="1"/>
  <c r="O29" i="15" s="1"/>
  <c r="P29" i="15" s="1"/>
  <c r="K1849" i="15"/>
  <c r="L1849" i="15" s="1"/>
  <c r="N1849" i="15" s="1"/>
  <c r="O1849" i="15" s="1"/>
  <c r="P1849" i="15" s="1"/>
  <c r="K669" i="15"/>
  <c r="L669" i="15" s="1"/>
  <c r="N669" i="15" s="1"/>
  <c r="O669" i="15" s="1"/>
  <c r="P669" i="15" s="1"/>
  <c r="K1481" i="15"/>
  <c r="L1481" i="15" s="1"/>
  <c r="N1481" i="15" s="1"/>
  <c r="O1481" i="15" s="1"/>
  <c r="P1481" i="15" s="1"/>
  <c r="K1868" i="15"/>
  <c r="L1868" i="15" s="1"/>
  <c r="N1868" i="15" s="1"/>
  <c r="O1868" i="15" s="1"/>
  <c r="P1868" i="15" s="1"/>
  <c r="K452" i="15"/>
  <c r="L452" i="15" s="1"/>
  <c r="N452" i="15" s="1"/>
  <c r="O452" i="15" s="1"/>
  <c r="P452" i="15" s="1"/>
  <c r="K558" i="15"/>
  <c r="L558" i="15" s="1"/>
  <c r="N558" i="15" s="1"/>
  <c r="O558" i="15" s="1"/>
  <c r="P558" i="15" s="1"/>
  <c r="K522" i="15"/>
  <c r="L522" i="15" s="1"/>
  <c r="N522" i="15" s="1"/>
  <c r="O522" i="15" s="1"/>
  <c r="P522" i="15" s="1"/>
  <c r="K964" i="15"/>
  <c r="L964" i="15" s="1"/>
  <c r="N964" i="15" s="1"/>
  <c r="O964" i="15" s="1"/>
  <c r="P964" i="15" s="1"/>
  <c r="K1465" i="15"/>
  <c r="L1465" i="15" s="1"/>
  <c r="N1465" i="15" s="1"/>
  <c r="O1465" i="15" s="1"/>
  <c r="P1465" i="15" s="1"/>
  <c r="K1530" i="15"/>
  <c r="L1530" i="15" s="1"/>
  <c r="N1530" i="15" s="1"/>
  <c r="O1530" i="15" s="1"/>
  <c r="P1530" i="15" s="1"/>
  <c r="K1933" i="15"/>
  <c r="L1933" i="15" s="1"/>
  <c r="N1933" i="15" s="1"/>
  <c r="O1933" i="15" s="1"/>
  <c r="P1933" i="15" s="1"/>
  <c r="K187" i="15"/>
  <c r="L187" i="15" s="1"/>
  <c r="N187" i="15" s="1"/>
  <c r="O187" i="15" s="1"/>
  <c r="P187" i="15" s="1"/>
  <c r="K631" i="15"/>
  <c r="L631" i="15" s="1"/>
  <c r="N631" i="15" s="1"/>
  <c r="O631" i="15" s="1"/>
  <c r="P631" i="15" s="1"/>
  <c r="K1281" i="15"/>
  <c r="L1281" i="15" s="1"/>
  <c r="N1281" i="15" s="1"/>
  <c r="O1281" i="15" s="1"/>
  <c r="P1281" i="15" s="1"/>
  <c r="K830" i="15"/>
  <c r="L830" i="15" s="1"/>
  <c r="N830" i="15" s="1"/>
  <c r="O830" i="15" s="1"/>
  <c r="P830" i="15" s="1"/>
  <c r="K1614" i="15"/>
  <c r="L1614" i="15" s="1"/>
  <c r="N1614" i="15" s="1"/>
  <c r="O1614" i="15" s="1"/>
  <c r="P1614" i="15" s="1"/>
  <c r="K563" i="15"/>
  <c r="L563" i="15" s="1"/>
  <c r="N563" i="15" s="1"/>
  <c r="O563" i="15" s="1"/>
  <c r="P563" i="15" s="1"/>
  <c r="K1416" i="15"/>
  <c r="L1416" i="15" s="1"/>
  <c r="N1416" i="15" s="1"/>
  <c r="O1416" i="15" s="1"/>
  <c r="P1416" i="15" s="1"/>
  <c r="K1936" i="15"/>
  <c r="L1936" i="15" s="1"/>
  <c r="N1936" i="15" s="1"/>
  <c r="O1936" i="15" s="1"/>
  <c r="P1936" i="15" s="1"/>
  <c r="K572" i="15"/>
  <c r="L572" i="15" s="1"/>
  <c r="N572" i="15" s="1"/>
  <c r="O572" i="15" s="1"/>
  <c r="P572" i="15" s="1"/>
  <c r="K727" i="15"/>
  <c r="L727" i="15" s="1"/>
  <c r="N727" i="15" s="1"/>
  <c r="O727" i="15" s="1"/>
  <c r="P727" i="15" s="1"/>
  <c r="K1158" i="15"/>
  <c r="L1158" i="15" s="1"/>
  <c r="N1158" i="15" s="1"/>
  <c r="O1158" i="15" s="1"/>
  <c r="P1158" i="15" s="1"/>
  <c r="K197" i="15"/>
  <c r="L197" i="15" s="1"/>
  <c r="N197" i="15" s="1"/>
  <c r="O197" i="15" s="1"/>
  <c r="P197" i="15" s="1"/>
  <c r="K1699" i="15"/>
  <c r="L1699" i="15" s="1"/>
  <c r="N1699" i="15" s="1"/>
  <c r="O1699" i="15" s="1"/>
  <c r="P1699" i="15" s="1"/>
  <c r="K801" i="15"/>
  <c r="L801" i="15" s="1"/>
  <c r="N801" i="15" s="1"/>
  <c r="O801" i="15" s="1"/>
  <c r="P801" i="15" s="1"/>
  <c r="K478" i="15"/>
  <c r="L478" i="15" s="1"/>
  <c r="N478" i="15" s="1"/>
  <c r="O478" i="15" s="1"/>
  <c r="P478" i="15" s="1"/>
  <c r="K1089" i="15"/>
  <c r="L1089" i="15" s="1"/>
  <c r="N1089" i="15" s="1"/>
  <c r="O1089" i="15" s="1"/>
  <c r="P1089" i="15" s="1"/>
  <c r="K1223" i="15"/>
  <c r="L1223" i="15" s="1"/>
  <c r="N1223" i="15" s="1"/>
  <c r="O1223" i="15" s="1"/>
  <c r="P1223" i="15" s="1"/>
  <c r="K1073" i="15"/>
  <c r="L1073" i="15" s="1"/>
  <c r="N1073" i="15" s="1"/>
  <c r="O1073" i="15" s="1"/>
  <c r="P1073" i="15" s="1"/>
  <c r="K1480" i="15"/>
  <c r="L1480" i="15" s="1"/>
  <c r="N1480" i="15" s="1"/>
  <c r="O1480" i="15" s="1"/>
  <c r="P1480" i="15" s="1"/>
  <c r="K1644" i="15"/>
  <c r="L1644" i="15" s="1"/>
  <c r="N1644" i="15" s="1"/>
  <c r="O1644" i="15" s="1"/>
  <c r="P1644" i="15" s="1"/>
  <c r="K1729" i="15"/>
  <c r="L1729" i="15" s="1"/>
  <c r="N1729" i="15" s="1"/>
  <c r="O1729" i="15" s="1"/>
  <c r="P1729" i="15" s="1"/>
  <c r="K1409" i="15"/>
  <c r="L1409" i="15" s="1"/>
  <c r="N1409" i="15" s="1"/>
  <c r="O1409" i="15" s="1"/>
  <c r="P1409" i="15" s="1"/>
  <c r="K1166" i="15"/>
  <c r="L1166" i="15" s="1"/>
  <c r="N1166" i="15" s="1"/>
  <c r="O1166" i="15" s="1"/>
  <c r="P1166" i="15" s="1"/>
  <c r="K1055" i="15"/>
  <c r="L1055" i="15" s="1"/>
  <c r="N1055" i="15" s="1"/>
  <c r="O1055" i="15" s="1"/>
  <c r="P1055" i="15" s="1"/>
  <c r="K1613" i="15"/>
  <c r="L1613" i="15" s="1"/>
  <c r="N1613" i="15" s="1"/>
  <c r="O1613" i="15" s="1"/>
  <c r="P1613" i="15" s="1"/>
  <c r="K984" i="15"/>
  <c r="L984" i="15" s="1"/>
  <c r="N984" i="15" s="1"/>
  <c r="O984" i="15" s="1"/>
  <c r="P984" i="15" s="1"/>
  <c r="K1564" i="15"/>
  <c r="L1564" i="15" s="1"/>
  <c r="N1564" i="15" s="1"/>
  <c r="O1564" i="15" s="1"/>
  <c r="P1564" i="15" s="1"/>
  <c r="K1415" i="15"/>
  <c r="L1415" i="15" s="1"/>
  <c r="N1415" i="15" s="1"/>
  <c r="O1415" i="15" s="1"/>
  <c r="P1415" i="15" s="1"/>
  <c r="K336" i="15"/>
  <c r="L336" i="15" s="1"/>
  <c r="N336" i="15" s="1"/>
  <c r="O336" i="15" s="1"/>
  <c r="P336" i="15" s="1"/>
  <c r="K1946" i="15"/>
  <c r="L1946" i="15" s="1"/>
  <c r="N1946" i="15" s="1"/>
  <c r="O1946" i="15" s="1"/>
  <c r="P1946" i="15" s="1"/>
  <c r="K1683" i="15"/>
  <c r="L1683" i="15" s="1"/>
  <c r="N1683" i="15" s="1"/>
  <c r="O1683" i="15" s="1"/>
  <c r="P1683" i="15" s="1"/>
  <c r="K163" i="15"/>
  <c r="L163" i="15" s="1"/>
  <c r="N163" i="15" s="1"/>
  <c r="O163" i="15" s="1"/>
  <c r="P163" i="15" s="1"/>
  <c r="K826" i="15"/>
  <c r="L826" i="15" s="1"/>
  <c r="N826" i="15" s="1"/>
  <c r="O826" i="15" s="1"/>
  <c r="P826" i="15" s="1"/>
  <c r="K1274" i="15"/>
  <c r="L1274" i="15" s="1"/>
  <c r="N1274" i="15" s="1"/>
  <c r="O1274" i="15" s="1"/>
  <c r="P1274" i="15" s="1"/>
  <c r="K278" i="15"/>
  <c r="L278" i="15" s="1"/>
  <c r="N278" i="15" s="1"/>
  <c r="O278" i="15" s="1"/>
  <c r="P278" i="15" s="1"/>
  <c r="K1119" i="15"/>
  <c r="L1119" i="15" s="1"/>
  <c r="N1119" i="15" s="1"/>
  <c r="O1119" i="15" s="1"/>
  <c r="P1119" i="15" s="1"/>
  <c r="K109" i="15"/>
  <c r="L109" i="15" s="1"/>
  <c r="N109" i="15" s="1"/>
  <c r="O109" i="15" s="1"/>
  <c r="P109" i="15" s="1"/>
  <c r="K810" i="15"/>
  <c r="L810" i="15" s="1"/>
  <c r="N810" i="15" s="1"/>
  <c r="O810" i="15" s="1"/>
  <c r="P810" i="15" s="1"/>
  <c r="K1606" i="15"/>
  <c r="L1606" i="15" s="1"/>
  <c r="N1606" i="15" s="1"/>
  <c r="O1606" i="15" s="1"/>
  <c r="P1606" i="15" s="1"/>
  <c r="K1264" i="15"/>
  <c r="L1264" i="15" s="1"/>
  <c r="N1264" i="15" s="1"/>
  <c r="O1264" i="15" s="1"/>
  <c r="P1264" i="15" s="1"/>
  <c r="K706" i="15"/>
  <c r="L706" i="15" s="1"/>
  <c r="N706" i="15" s="1"/>
  <c r="O706" i="15" s="1"/>
  <c r="P706" i="15" s="1"/>
  <c r="K1731" i="15"/>
  <c r="L1731" i="15" s="1"/>
  <c r="N1731" i="15" s="1"/>
  <c r="O1731" i="15" s="1"/>
  <c r="P1731" i="15" s="1"/>
  <c r="K1152" i="15"/>
  <c r="L1152" i="15" s="1"/>
  <c r="N1152" i="15" s="1"/>
  <c r="O1152" i="15" s="1"/>
  <c r="P1152" i="15" s="1"/>
  <c r="K131" i="15"/>
  <c r="L131" i="15" s="1"/>
  <c r="N131" i="15" s="1"/>
  <c r="O131" i="15" s="1"/>
  <c r="P131" i="15" s="1"/>
  <c r="K993" i="15"/>
  <c r="L993" i="15" s="1"/>
  <c r="N993" i="15" s="1"/>
  <c r="O993" i="15" s="1"/>
  <c r="P993" i="15" s="1"/>
  <c r="K449" i="15"/>
  <c r="L449" i="15" s="1"/>
  <c r="N449" i="15" s="1"/>
  <c r="O449" i="15" s="1"/>
  <c r="P449" i="15" s="1"/>
  <c r="K185" i="15"/>
  <c r="L185" i="15" s="1"/>
  <c r="N185" i="15" s="1"/>
  <c r="O185" i="15" s="1"/>
  <c r="P185" i="15" s="1"/>
  <c r="K890" i="15"/>
  <c r="L890" i="15" s="1"/>
  <c r="N890" i="15" s="1"/>
  <c r="O890" i="15" s="1"/>
  <c r="P890" i="15" s="1"/>
  <c r="K257" i="15"/>
  <c r="L257" i="15" s="1"/>
  <c r="N257" i="15" s="1"/>
  <c r="O257" i="15" s="1"/>
  <c r="P257" i="15" s="1"/>
  <c r="K497" i="15"/>
  <c r="L497" i="15" s="1"/>
  <c r="N497" i="15" s="1"/>
  <c r="O497" i="15" s="1"/>
  <c r="P497" i="15" s="1"/>
  <c r="K21" i="15"/>
  <c r="L21" i="15" s="1"/>
  <c r="N21" i="15" s="1"/>
  <c r="O21" i="15" s="1"/>
  <c r="P21" i="15" s="1"/>
  <c r="K1898" i="15"/>
  <c r="L1898" i="15" s="1"/>
  <c r="N1898" i="15" s="1"/>
  <c r="O1898" i="15" s="1"/>
  <c r="P1898" i="15" s="1"/>
  <c r="K1108" i="15"/>
  <c r="L1108" i="15" s="1"/>
  <c r="N1108" i="15" s="1"/>
  <c r="O1108" i="15" s="1"/>
  <c r="P1108" i="15" s="1"/>
  <c r="K1941" i="15"/>
  <c r="L1941" i="15" s="1"/>
  <c r="N1941" i="15" s="1"/>
  <c r="O1941" i="15" s="1"/>
  <c r="P1941" i="15" s="1"/>
  <c r="K784" i="15"/>
  <c r="L784" i="15" s="1"/>
  <c r="N784" i="15" s="1"/>
  <c r="O784" i="15" s="1"/>
  <c r="P784" i="15" s="1"/>
  <c r="K1494" i="15"/>
  <c r="L1494" i="15" s="1"/>
  <c r="N1494" i="15" s="1"/>
  <c r="O1494" i="15" s="1"/>
  <c r="P1494" i="15" s="1"/>
  <c r="K666" i="15"/>
  <c r="L666" i="15" s="1"/>
  <c r="N666" i="15" s="1"/>
  <c r="O666" i="15" s="1"/>
  <c r="P666" i="15" s="1"/>
  <c r="K679" i="15"/>
  <c r="L679" i="15" s="1"/>
  <c r="N679" i="15" s="1"/>
  <c r="O679" i="15" s="1"/>
  <c r="P679" i="15" s="1"/>
  <c r="K1557" i="15"/>
  <c r="L1557" i="15" s="1"/>
  <c r="N1557" i="15" s="1"/>
  <c r="O1557" i="15" s="1"/>
  <c r="P1557" i="15" s="1"/>
  <c r="K1833" i="15"/>
  <c r="L1833" i="15" s="1"/>
  <c r="N1833" i="15" s="1"/>
  <c r="O1833" i="15" s="1"/>
  <c r="P1833" i="15" s="1"/>
  <c r="K433" i="15"/>
  <c r="L433" i="15" s="1"/>
  <c r="N433" i="15" s="1"/>
  <c r="O433" i="15" s="1"/>
  <c r="P433" i="15" s="1"/>
  <c r="K1021" i="15"/>
  <c r="L1021" i="15" s="1"/>
  <c r="N1021" i="15" s="1"/>
  <c r="O1021" i="15" s="1"/>
  <c r="P1021" i="15" s="1"/>
  <c r="K234" i="15"/>
  <c r="L234" i="15" s="1"/>
  <c r="N234" i="15" s="1"/>
  <c r="O234" i="15" s="1"/>
  <c r="P234" i="15" s="1"/>
  <c r="K871" i="15"/>
  <c r="L871" i="15" s="1"/>
  <c r="N871" i="15" s="1"/>
  <c r="O871" i="15" s="1"/>
  <c r="P871" i="15" s="1"/>
  <c r="K84" i="15"/>
  <c r="L84" i="15" s="1"/>
  <c r="N84" i="15" s="1"/>
  <c r="O84" i="15" s="1"/>
  <c r="P84" i="15" s="1"/>
  <c r="K126" i="15"/>
  <c r="L126" i="15" s="1"/>
  <c r="N126" i="15" s="1"/>
  <c r="O126" i="15" s="1"/>
  <c r="P126" i="15" s="1"/>
  <c r="K325" i="15"/>
  <c r="L325" i="15" s="1"/>
  <c r="N325" i="15" s="1"/>
  <c r="O325" i="15" s="1"/>
  <c r="P325" i="15" s="1"/>
  <c r="K532" i="15"/>
  <c r="L532" i="15" s="1"/>
  <c r="N532" i="15" s="1"/>
  <c r="O532" i="15" s="1"/>
  <c r="P532" i="15" s="1"/>
  <c r="K636" i="15"/>
  <c r="L636" i="15" s="1"/>
  <c r="N636" i="15" s="1"/>
  <c r="O636" i="15" s="1"/>
  <c r="P636" i="15" s="1"/>
  <c r="K756" i="15"/>
  <c r="L756" i="15" s="1"/>
  <c r="N756" i="15" s="1"/>
  <c r="O756" i="15" s="1"/>
  <c r="P756" i="15" s="1"/>
  <c r="K754" i="15"/>
  <c r="L754" i="15" s="1"/>
  <c r="N754" i="15" s="1"/>
  <c r="O754" i="15" s="1"/>
  <c r="P754" i="15" s="1"/>
  <c r="K731" i="15"/>
  <c r="L731" i="15" s="1"/>
  <c r="N731" i="15" s="1"/>
  <c r="O731" i="15" s="1"/>
  <c r="P731" i="15" s="1"/>
  <c r="K908" i="15"/>
  <c r="L908" i="15" s="1"/>
  <c r="N908" i="15" s="1"/>
  <c r="O908" i="15" s="1"/>
  <c r="P908" i="15" s="1"/>
  <c r="K960" i="15"/>
  <c r="L960" i="15" s="1"/>
  <c r="N960" i="15" s="1"/>
  <c r="O960" i="15" s="1"/>
  <c r="P960" i="15" s="1"/>
  <c r="K853" i="15"/>
  <c r="L853" i="15" s="1"/>
  <c r="N853" i="15" s="1"/>
  <c r="O853" i="15" s="1"/>
  <c r="P853" i="15" s="1"/>
  <c r="K1052" i="15"/>
  <c r="L1052" i="15" s="1"/>
  <c r="N1052" i="15" s="1"/>
  <c r="O1052" i="15" s="1"/>
  <c r="P1052" i="15" s="1"/>
  <c r="K1115" i="15"/>
  <c r="L1115" i="15" s="1"/>
  <c r="N1115" i="15" s="1"/>
  <c r="O1115" i="15" s="1"/>
  <c r="P1115" i="15" s="1"/>
  <c r="K1317" i="15"/>
  <c r="L1317" i="15" s="1"/>
  <c r="N1317" i="15" s="1"/>
  <c r="O1317" i="15" s="1"/>
  <c r="P1317" i="15" s="1"/>
  <c r="K1316" i="15"/>
  <c r="L1316" i="15" s="1"/>
  <c r="N1316" i="15" s="1"/>
  <c r="O1316" i="15" s="1"/>
  <c r="P1316" i="15" s="1"/>
  <c r="K1408" i="15"/>
  <c r="L1408" i="15" s="1"/>
  <c r="N1408" i="15" s="1"/>
  <c r="O1408" i="15" s="1"/>
  <c r="P1408" i="15" s="1"/>
  <c r="K1625" i="15"/>
  <c r="L1625" i="15" s="1"/>
  <c r="N1625" i="15" s="1"/>
  <c r="O1625" i="15" s="1"/>
  <c r="P1625" i="15" s="1"/>
  <c r="K1620" i="15"/>
  <c r="L1620" i="15" s="1"/>
  <c r="N1620" i="15" s="1"/>
  <c r="O1620" i="15" s="1"/>
  <c r="P1620" i="15" s="1"/>
  <c r="K1587" i="15"/>
  <c r="L1587" i="15" s="1"/>
  <c r="N1587" i="15" s="1"/>
  <c r="O1587" i="15" s="1"/>
  <c r="P1587" i="15" s="1"/>
  <c r="K1634" i="15"/>
  <c r="L1634" i="15" s="1"/>
  <c r="N1634" i="15" s="1"/>
  <c r="O1634" i="15" s="1"/>
  <c r="P1634" i="15" s="1"/>
  <c r="K1642" i="15"/>
  <c r="L1642" i="15" s="1"/>
  <c r="N1642" i="15" s="1"/>
  <c r="O1642" i="15" s="1"/>
  <c r="P1642" i="15" s="1"/>
  <c r="K1703" i="15"/>
  <c r="L1703" i="15" s="1"/>
  <c r="N1703" i="15" s="1"/>
  <c r="O1703" i="15" s="1"/>
  <c r="P1703" i="15" s="1"/>
  <c r="K1949" i="15"/>
  <c r="L1949" i="15" s="1"/>
  <c r="N1949" i="15" s="1"/>
  <c r="O1949" i="15" s="1"/>
  <c r="P1949" i="15" s="1"/>
  <c r="K1886" i="15"/>
  <c r="L1886" i="15" s="1"/>
  <c r="N1886" i="15" s="1"/>
  <c r="O1886" i="15" s="1"/>
  <c r="P1886" i="15" s="1"/>
  <c r="K1959" i="15"/>
  <c r="L1959" i="15" s="1"/>
  <c r="N1959" i="15" s="1"/>
  <c r="O1959" i="15" s="1"/>
  <c r="P1959" i="15" s="1"/>
  <c r="K1890" i="15"/>
  <c r="L1890" i="15" s="1"/>
  <c r="N1890" i="15" s="1"/>
  <c r="O1890" i="15" s="1"/>
  <c r="P1890" i="15" s="1"/>
  <c r="K2003" i="15"/>
  <c r="L2003" i="15" s="1"/>
  <c r="N2003" i="15" s="1"/>
  <c r="O2003" i="15" s="1"/>
  <c r="P2003" i="15" s="1"/>
  <c r="K311" i="15"/>
  <c r="L311" i="15" s="1"/>
  <c r="N311" i="15" s="1"/>
  <c r="O311" i="15" s="1"/>
  <c r="P311" i="15" s="1"/>
  <c r="K229" i="15"/>
  <c r="L229" i="15" s="1"/>
  <c r="N229" i="15" s="1"/>
  <c r="O229" i="15" s="1"/>
  <c r="P229" i="15" s="1"/>
  <c r="K1312" i="15"/>
  <c r="L1312" i="15" s="1"/>
  <c r="N1312" i="15" s="1"/>
  <c r="O1312" i="15" s="1"/>
  <c r="P1312" i="15" s="1"/>
  <c r="K1395" i="15"/>
  <c r="L1395" i="15" s="1"/>
  <c r="N1395" i="15" s="1"/>
  <c r="O1395" i="15" s="1"/>
  <c r="P1395" i="15" s="1"/>
  <c r="K556" i="15"/>
  <c r="L556" i="15" s="1"/>
  <c r="N556" i="15" s="1"/>
  <c r="O556" i="15" s="1"/>
  <c r="P556" i="15" s="1"/>
  <c r="K437" i="15"/>
  <c r="L437" i="15" s="1"/>
  <c r="N437" i="15" s="1"/>
  <c r="O437" i="15" s="1"/>
  <c r="P437" i="15" s="1"/>
  <c r="K582" i="15"/>
  <c r="L582" i="15" s="1"/>
  <c r="N582" i="15" s="1"/>
  <c r="O582" i="15" s="1"/>
  <c r="P582" i="15" s="1"/>
  <c r="K643" i="15"/>
  <c r="L643" i="15" s="1"/>
  <c r="N643" i="15" s="1"/>
  <c r="O643" i="15" s="1"/>
  <c r="P643" i="15" s="1"/>
  <c r="K973" i="15"/>
  <c r="L973" i="15" s="1"/>
  <c r="N973" i="15" s="1"/>
  <c r="O973" i="15" s="1"/>
  <c r="P973" i="15" s="1"/>
  <c r="K1435" i="15"/>
  <c r="L1435" i="15" s="1"/>
  <c r="N1435" i="15" s="1"/>
  <c r="O1435" i="15" s="1"/>
  <c r="P1435" i="15" s="1"/>
  <c r="K1982" i="15"/>
  <c r="L1982" i="15" s="1"/>
  <c r="N1982" i="15" s="1"/>
  <c r="O1982" i="15" s="1"/>
  <c r="P1982" i="15" s="1"/>
  <c r="K546" i="15"/>
  <c r="L546" i="15" s="1"/>
  <c r="N546" i="15" s="1"/>
  <c r="O546" i="15" s="1"/>
  <c r="P546" i="15" s="1"/>
  <c r="K1451" i="15"/>
  <c r="L1451" i="15" s="1"/>
  <c r="N1451" i="15" s="1"/>
  <c r="O1451" i="15" s="1"/>
  <c r="P1451" i="15" s="1"/>
  <c r="K926" i="15"/>
  <c r="L926" i="15" s="1"/>
  <c r="N926" i="15" s="1"/>
  <c r="O926" i="15" s="1"/>
  <c r="P926" i="15" s="1"/>
  <c r="K1578" i="15"/>
  <c r="L1578" i="15" s="1"/>
  <c r="N1578" i="15" s="1"/>
  <c r="O1578" i="15" s="1"/>
  <c r="P1578" i="15" s="1"/>
  <c r="K1913" i="15"/>
  <c r="L1913" i="15" s="1"/>
  <c r="N1913" i="15" s="1"/>
  <c r="O1913" i="15" s="1"/>
  <c r="P1913" i="15" s="1"/>
  <c r="K1044" i="15"/>
  <c r="L1044" i="15" s="1"/>
  <c r="N1044" i="15" s="1"/>
  <c r="O1044" i="15" s="1"/>
  <c r="P1044" i="15" s="1"/>
  <c r="K1098" i="15"/>
  <c r="L1098" i="15" s="1"/>
  <c r="N1098" i="15" s="1"/>
  <c r="O1098" i="15" s="1"/>
  <c r="P1098" i="15" s="1"/>
  <c r="K1905" i="15"/>
  <c r="L1905" i="15" s="1"/>
  <c r="N1905" i="15" s="1"/>
  <c r="O1905" i="15" s="1"/>
  <c r="P1905" i="15" s="1"/>
  <c r="K916" i="15"/>
  <c r="L916" i="15" s="1"/>
  <c r="N916" i="15" s="1"/>
  <c r="O916" i="15" s="1"/>
  <c r="P916" i="15" s="1"/>
  <c r="K1406" i="15"/>
  <c r="L1406" i="15" s="1"/>
  <c r="N1406" i="15" s="1"/>
  <c r="O1406" i="15" s="1"/>
  <c r="P1406" i="15" s="1"/>
  <c r="K1854" i="15"/>
  <c r="L1854" i="15" s="1"/>
  <c r="N1854" i="15" s="1"/>
  <c r="O1854" i="15" s="1"/>
  <c r="P1854" i="15" s="1"/>
  <c r="K395" i="15"/>
  <c r="L395" i="15" s="1"/>
  <c r="N395" i="15" s="1"/>
  <c r="O395" i="15" s="1"/>
  <c r="P395" i="15" s="1"/>
  <c r="K1550" i="15"/>
  <c r="L1550" i="15" s="1"/>
  <c r="N1550" i="15" s="1"/>
  <c r="O1550" i="15" s="1"/>
  <c r="P1550" i="15" s="1"/>
  <c r="K596" i="15"/>
  <c r="L596" i="15" s="1"/>
  <c r="N596" i="15" s="1"/>
  <c r="O596" i="15" s="1"/>
  <c r="P596" i="15" s="1"/>
  <c r="K39" i="15"/>
  <c r="L39" i="15" s="1"/>
  <c r="N39" i="15" s="1"/>
  <c r="O39" i="15" s="1"/>
  <c r="P39" i="15" s="1"/>
  <c r="K722" i="15"/>
  <c r="L722" i="15" s="1"/>
  <c r="N722" i="15" s="1"/>
  <c r="O722" i="15" s="1"/>
  <c r="P722" i="15" s="1"/>
  <c r="K947" i="15"/>
  <c r="L947" i="15" s="1"/>
  <c r="N947" i="15" s="1"/>
  <c r="O947" i="15" s="1"/>
  <c r="P947" i="15" s="1"/>
  <c r="K1679" i="15"/>
  <c r="L1679" i="15" s="1"/>
  <c r="N1679" i="15" s="1"/>
  <c r="O1679" i="15" s="1"/>
  <c r="P1679" i="15" s="1"/>
  <c r="K333" i="15"/>
  <c r="L333" i="15" s="1"/>
  <c r="N333" i="15" s="1"/>
  <c r="O333" i="15" s="1"/>
  <c r="P333" i="15" s="1"/>
  <c r="K1412" i="15"/>
  <c r="L1412" i="15" s="1"/>
  <c r="N1412" i="15" s="1"/>
  <c r="O1412" i="15" s="1"/>
  <c r="P1412" i="15" s="1"/>
  <c r="K1153" i="15"/>
  <c r="L1153" i="15" s="1"/>
  <c r="N1153" i="15" s="1"/>
  <c r="O1153" i="15" s="1"/>
  <c r="P1153" i="15" s="1"/>
  <c r="K1320" i="15"/>
  <c r="L1320" i="15" s="1"/>
  <c r="N1320" i="15" s="1"/>
  <c r="O1320" i="15" s="1"/>
  <c r="P1320" i="15" s="1"/>
  <c r="K562" i="15"/>
  <c r="L562" i="15" s="1"/>
  <c r="N562" i="15" s="1"/>
  <c r="O562" i="15" s="1"/>
  <c r="P562" i="15" s="1"/>
  <c r="K79" i="15"/>
  <c r="L79" i="15" s="1"/>
  <c r="N79" i="15" s="1"/>
  <c r="O79" i="15" s="1"/>
  <c r="P79" i="15" s="1"/>
  <c r="K1705" i="15"/>
  <c r="L1705" i="15" s="1"/>
  <c r="N1705" i="15" s="1"/>
  <c r="O1705" i="15" s="1"/>
  <c r="P1705" i="15" s="1"/>
  <c r="K1452" i="15"/>
  <c r="L1452" i="15" s="1"/>
  <c r="N1452" i="15" s="1"/>
  <c r="O1452" i="15" s="1"/>
  <c r="P1452" i="15" s="1"/>
  <c r="K1260" i="15"/>
  <c r="L1260" i="15" s="1"/>
  <c r="N1260" i="15" s="1"/>
  <c r="O1260" i="15" s="1"/>
  <c r="P1260" i="15" s="1"/>
  <c r="K306" i="15"/>
  <c r="L306" i="15" s="1"/>
  <c r="N306" i="15" s="1"/>
  <c r="O306" i="15" s="1"/>
  <c r="P306" i="15" s="1"/>
  <c r="K730" i="15"/>
  <c r="L730" i="15" s="1"/>
  <c r="N730" i="15" s="1"/>
  <c r="O730" i="15" s="1"/>
  <c r="P730" i="15" s="1"/>
  <c r="K990" i="15"/>
  <c r="L990" i="15" s="1"/>
  <c r="N990" i="15" s="1"/>
  <c r="O990" i="15" s="1"/>
  <c r="P990" i="15" s="1"/>
  <c r="K1669" i="15"/>
  <c r="L1669" i="15" s="1"/>
  <c r="N1669" i="15" s="1"/>
  <c r="O1669" i="15" s="1"/>
  <c r="P1669" i="15" s="1"/>
  <c r="K91" i="15"/>
  <c r="L91" i="15" s="1"/>
  <c r="N91" i="15" s="1"/>
  <c r="O91" i="15" s="1"/>
  <c r="P91" i="15" s="1"/>
  <c r="K1385" i="15"/>
  <c r="L1385" i="15" s="1"/>
  <c r="N1385" i="15" s="1"/>
  <c r="O1385" i="15" s="1"/>
  <c r="P1385" i="15" s="1"/>
  <c r="K284" i="15"/>
  <c r="L284" i="15" s="1"/>
  <c r="N284" i="15" s="1"/>
  <c r="O284" i="15" s="1"/>
  <c r="P284" i="15" s="1"/>
  <c r="K530" i="15"/>
  <c r="L530" i="15" s="1"/>
  <c r="N530" i="15" s="1"/>
  <c r="O530" i="15" s="1"/>
  <c r="P530" i="15" s="1"/>
  <c r="K1045" i="15"/>
  <c r="L1045" i="15" s="1"/>
  <c r="N1045" i="15" s="1"/>
  <c r="O1045" i="15" s="1"/>
  <c r="P1045" i="15" s="1"/>
  <c r="K1861" i="15"/>
  <c r="L1861" i="15" s="1"/>
  <c r="N1861" i="15" s="1"/>
  <c r="O1861" i="15" s="1"/>
  <c r="P1861" i="15" s="1"/>
  <c r="K380" i="15"/>
  <c r="L380" i="15" s="1"/>
  <c r="N380" i="15" s="1"/>
  <c r="O380" i="15" s="1"/>
  <c r="P380" i="15" s="1"/>
  <c r="K1817" i="15"/>
  <c r="L1817" i="15" s="1"/>
  <c r="N1817" i="15" s="1"/>
  <c r="O1817" i="15" s="1"/>
  <c r="P1817" i="15" s="1"/>
  <c r="K1537" i="15"/>
  <c r="L1537" i="15" s="1"/>
  <c r="N1537" i="15" s="1"/>
  <c r="O1537" i="15" s="1"/>
  <c r="P1537" i="15" s="1"/>
  <c r="K1204" i="15"/>
  <c r="L1204" i="15" s="1"/>
  <c r="N1204" i="15" s="1"/>
  <c r="O1204" i="15" s="1"/>
  <c r="P1204" i="15" s="1"/>
  <c r="K519" i="15"/>
  <c r="L519" i="15" s="1"/>
  <c r="N519" i="15" s="1"/>
  <c r="O519" i="15" s="1"/>
  <c r="P519" i="15" s="1"/>
  <c r="K1899" i="15"/>
  <c r="L1899" i="15" s="1"/>
  <c r="N1899" i="15" s="1"/>
  <c r="O1899" i="15" s="1"/>
  <c r="P1899" i="15" s="1"/>
  <c r="K1263" i="15"/>
  <c r="L1263" i="15" s="1"/>
  <c r="N1263" i="15" s="1"/>
  <c r="O1263" i="15" s="1"/>
  <c r="P1263" i="15" s="1"/>
  <c r="K804" i="15"/>
  <c r="L804" i="15" s="1"/>
  <c r="N804" i="15" s="1"/>
  <c r="O804" i="15" s="1"/>
  <c r="P804" i="15" s="1"/>
  <c r="K1003" i="15"/>
  <c r="L1003" i="15" s="1"/>
  <c r="N1003" i="15" s="1"/>
  <c r="O1003" i="15" s="1"/>
  <c r="P1003" i="15" s="1"/>
  <c r="K1579" i="15"/>
  <c r="L1579" i="15" s="1"/>
  <c r="N1579" i="15" s="1"/>
  <c r="O1579" i="15" s="1"/>
  <c r="P1579" i="15" s="1"/>
  <c r="K1860" i="15"/>
  <c r="L1860" i="15" s="1"/>
  <c r="N1860" i="15" s="1"/>
  <c r="O1860" i="15" s="1"/>
  <c r="P1860" i="15" s="1"/>
  <c r="K1584" i="15"/>
  <c r="L1584" i="15" s="1"/>
  <c r="N1584" i="15" s="1"/>
  <c r="O1584" i="15" s="1"/>
  <c r="P1584" i="15" s="1"/>
  <c r="K768" i="15"/>
  <c r="L768" i="15" s="1"/>
  <c r="N768" i="15" s="1"/>
  <c r="O768" i="15" s="1"/>
  <c r="P768" i="15" s="1"/>
  <c r="K1243" i="15"/>
  <c r="L1243" i="15" s="1"/>
  <c r="N1243" i="15" s="1"/>
  <c r="O1243" i="15" s="1"/>
  <c r="P1243" i="15" s="1"/>
  <c r="K1459" i="15"/>
  <c r="L1459" i="15" s="1"/>
  <c r="N1459" i="15" s="1"/>
  <c r="O1459" i="15" s="1"/>
  <c r="P1459" i="15" s="1"/>
  <c r="K1710" i="15"/>
  <c r="L1710" i="15" s="1"/>
  <c r="N1710" i="15" s="1"/>
  <c r="O1710" i="15" s="1"/>
  <c r="P1710" i="15" s="1"/>
  <c r="K1148" i="15"/>
  <c r="L1148" i="15" s="1"/>
  <c r="N1148" i="15" s="1"/>
  <c r="O1148" i="15" s="1"/>
  <c r="P1148" i="15" s="1"/>
  <c r="K1568" i="15"/>
  <c r="L1568" i="15" s="1"/>
  <c r="N1568" i="15" s="1"/>
  <c r="O1568" i="15" s="1"/>
  <c r="P1568" i="15" s="1"/>
  <c r="K1207" i="15"/>
  <c r="L1207" i="15" s="1"/>
  <c r="N1207" i="15" s="1"/>
  <c r="O1207" i="15" s="1"/>
  <c r="P1207" i="15" s="1"/>
  <c r="K1250" i="15"/>
  <c r="L1250" i="15" s="1"/>
  <c r="N1250" i="15" s="1"/>
  <c r="O1250" i="15" s="1"/>
  <c r="P1250" i="15" s="1"/>
  <c r="K37" i="15"/>
  <c r="L37" i="15" s="1"/>
  <c r="N37" i="15" s="1"/>
  <c r="O37" i="15" s="1"/>
  <c r="P37" i="15" s="1"/>
  <c r="K1036" i="15"/>
  <c r="L1036" i="15" s="1"/>
  <c r="N1036" i="15" s="1"/>
  <c r="O1036" i="15" s="1"/>
  <c r="P1036" i="15" s="1"/>
  <c r="K982" i="15"/>
  <c r="L982" i="15" s="1"/>
  <c r="N982" i="15" s="1"/>
  <c r="O982" i="15" s="1"/>
  <c r="P982" i="15" s="1"/>
  <c r="K243" i="15"/>
  <c r="L243" i="15" s="1"/>
  <c r="N243" i="15" s="1"/>
  <c r="O243" i="15" s="1"/>
  <c r="P243" i="15" s="1"/>
  <c r="K188" i="15"/>
  <c r="L188" i="15" s="1"/>
  <c r="N188" i="15" s="1"/>
  <c r="O188" i="15" s="1"/>
  <c r="P188" i="15" s="1"/>
  <c r="K283" i="15"/>
  <c r="L283" i="15" s="1"/>
  <c r="N283" i="15" s="1"/>
  <c r="O283" i="15" s="1"/>
  <c r="P283" i="15" s="1"/>
  <c r="K1558" i="15"/>
  <c r="L1558" i="15" s="1"/>
  <c r="N1558" i="15" s="1"/>
  <c r="O1558" i="15" s="1"/>
  <c r="P1558" i="15" s="1"/>
  <c r="K849" i="15"/>
  <c r="L849" i="15" s="1"/>
  <c r="N849" i="15" s="1"/>
  <c r="O849" i="15" s="1"/>
  <c r="P849" i="15" s="1"/>
  <c r="K1479" i="15"/>
  <c r="L1479" i="15" s="1"/>
  <c r="N1479" i="15" s="1"/>
  <c r="O1479" i="15" s="1"/>
  <c r="P1479" i="15" s="1"/>
  <c r="K383" i="15"/>
  <c r="L383" i="15" s="1"/>
  <c r="N383" i="15" s="1"/>
  <c r="O383" i="15" s="1"/>
  <c r="P383" i="15" s="1"/>
  <c r="K1632" i="15"/>
  <c r="L1632" i="15" s="1"/>
  <c r="N1632" i="15" s="1"/>
  <c r="O1632" i="15" s="1"/>
  <c r="P1632" i="15" s="1"/>
  <c r="K490" i="15"/>
  <c r="L490" i="15" s="1"/>
  <c r="N490" i="15" s="1"/>
  <c r="O490" i="15" s="1"/>
  <c r="P490" i="15" s="1"/>
  <c r="K889" i="15"/>
  <c r="L889" i="15" s="1"/>
  <c r="N889" i="15" s="1"/>
  <c r="O889" i="15" s="1"/>
  <c r="P889" i="15" s="1"/>
  <c r="K1700" i="15"/>
  <c r="L1700" i="15" s="1"/>
  <c r="N1700" i="15" s="1"/>
  <c r="O1700" i="15" s="1"/>
  <c r="P1700" i="15" s="1"/>
  <c r="K301" i="15"/>
  <c r="L301" i="15" s="1"/>
  <c r="N301" i="15" s="1"/>
  <c r="O301" i="15" s="1"/>
  <c r="P301" i="15" s="1"/>
  <c r="K387" i="15"/>
  <c r="L387" i="15" s="1"/>
  <c r="N387" i="15" s="1"/>
  <c r="O387" i="15" s="1"/>
  <c r="P387" i="15" s="1"/>
  <c r="K1024" i="15"/>
  <c r="L1024" i="15" s="1"/>
  <c r="N1024" i="15" s="1"/>
  <c r="O1024" i="15" s="1"/>
  <c r="P1024" i="15" s="1"/>
  <c r="K1190" i="15"/>
  <c r="L1190" i="15" s="1"/>
  <c r="N1190" i="15" s="1"/>
  <c r="O1190" i="15" s="1"/>
  <c r="P1190" i="15" s="1"/>
  <c r="K1685" i="15"/>
  <c r="L1685" i="15" s="1"/>
  <c r="N1685" i="15" s="1"/>
  <c r="O1685" i="15" s="1"/>
  <c r="P1685" i="15" s="1"/>
  <c r="K365" i="15"/>
  <c r="L365" i="15" s="1"/>
  <c r="N365" i="15" s="1"/>
  <c r="O365" i="15" s="1"/>
  <c r="P365" i="15" s="1"/>
  <c r="K1951" i="15"/>
  <c r="L1951" i="15" s="1"/>
  <c r="N1951" i="15" s="1"/>
  <c r="O1951" i="15" s="1"/>
  <c r="P1951" i="15" s="1"/>
  <c r="K634" i="15"/>
  <c r="L634" i="15" s="1"/>
  <c r="N634" i="15" s="1"/>
  <c r="O634" i="15" s="1"/>
  <c r="P634" i="15" s="1"/>
  <c r="K1397" i="15"/>
  <c r="L1397" i="15" s="1"/>
  <c r="N1397" i="15" s="1"/>
  <c r="O1397" i="15" s="1"/>
  <c r="P1397" i="15" s="1"/>
  <c r="K1821" i="15"/>
  <c r="L1821" i="15" s="1"/>
  <c r="N1821" i="15" s="1"/>
  <c r="O1821" i="15" s="1"/>
  <c r="P1821" i="15" s="1"/>
  <c r="K1720" i="15"/>
  <c r="L1720" i="15" s="1"/>
  <c r="N1720" i="15" s="1"/>
  <c r="O1720" i="15" s="1"/>
  <c r="P1720" i="15" s="1"/>
  <c r="K210" i="15"/>
  <c r="L210" i="15" s="1"/>
  <c r="N210" i="15" s="1"/>
  <c r="O210" i="15" s="1"/>
  <c r="P210" i="15" s="1"/>
  <c r="K845" i="15"/>
  <c r="L845" i="15" s="1"/>
  <c r="N845" i="15" s="1"/>
  <c r="O845" i="15" s="1"/>
  <c r="P845" i="15" s="1"/>
  <c r="K1224" i="15"/>
  <c r="L1224" i="15" s="1"/>
  <c r="N1224" i="15" s="1"/>
  <c r="O1224" i="15" s="1"/>
  <c r="P1224" i="15" s="1"/>
  <c r="K364" i="15"/>
  <c r="L364" i="15" s="1"/>
  <c r="N364" i="15" s="1"/>
  <c r="O364" i="15" s="1"/>
  <c r="P364" i="15" s="1"/>
  <c r="K1154" i="15"/>
  <c r="L1154" i="15" s="1"/>
  <c r="N1154" i="15" s="1"/>
  <c r="O1154" i="15" s="1"/>
  <c r="P1154" i="15" s="1"/>
  <c r="K1582" i="15"/>
  <c r="L1582" i="15" s="1"/>
  <c r="N1582" i="15" s="1"/>
  <c r="O1582" i="15" s="1"/>
  <c r="P1582" i="15" s="1"/>
  <c r="K487" i="15"/>
  <c r="L487" i="15" s="1"/>
  <c r="N487" i="15" s="1"/>
  <c r="O487" i="15" s="1"/>
  <c r="P487" i="15" s="1"/>
  <c r="K125" i="15"/>
  <c r="L125" i="15" s="1"/>
  <c r="N125" i="15" s="1"/>
  <c r="O125" i="15" s="1"/>
  <c r="P125" i="15" s="1"/>
  <c r="K1753" i="15"/>
  <c r="L1753" i="15" s="1"/>
  <c r="N1753" i="15" s="1"/>
  <c r="O1753" i="15" s="1"/>
  <c r="P1753" i="15" s="1"/>
  <c r="K1303" i="15"/>
  <c r="L1303" i="15" s="1"/>
  <c r="N1303" i="15" s="1"/>
  <c r="O1303" i="15" s="1"/>
  <c r="P1303" i="15" s="1"/>
  <c r="K1187" i="15"/>
  <c r="L1187" i="15" s="1"/>
  <c r="N1187" i="15" s="1"/>
  <c r="O1187" i="15" s="1"/>
  <c r="P1187" i="15" s="1"/>
  <c r="K1332" i="15"/>
  <c r="L1332" i="15" s="1"/>
  <c r="N1332" i="15" s="1"/>
  <c r="O1332" i="15" s="1"/>
  <c r="P1332" i="15" s="1"/>
  <c r="K1645" i="15"/>
  <c r="L1645" i="15" s="1"/>
  <c r="N1645" i="15" s="1"/>
  <c r="O1645" i="15" s="1"/>
  <c r="P1645" i="15" s="1"/>
  <c r="K652" i="15"/>
  <c r="L652" i="15" s="1"/>
  <c r="N652" i="15" s="1"/>
  <c r="O652" i="15" s="1"/>
  <c r="P652" i="15" s="1"/>
  <c r="K1123" i="15"/>
  <c r="L1123" i="15" s="1"/>
  <c r="N1123" i="15" s="1"/>
  <c r="O1123" i="15" s="1"/>
  <c r="P1123" i="15" s="1"/>
  <c r="K1962" i="15"/>
  <c r="L1962" i="15" s="1"/>
  <c r="N1962" i="15" s="1"/>
  <c r="O1962" i="15" s="1"/>
  <c r="P1962" i="15" s="1"/>
  <c r="K1336" i="15"/>
  <c r="L1336" i="15" s="1"/>
  <c r="N1336" i="15" s="1"/>
  <c r="O1336" i="15" s="1"/>
  <c r="P1336" i="15" s="1"/>
  <c r="K251" i="15"/>
  <c r="L251" i="15" s="1"/>
  <c r="N251" i="15" s="1"/>
  <c r="O251" i="15" s="1"/>
  <c r="P251" i="15" s="1"/>
  <c r="K1824" i="15"/>
  <c r="L1824" i="15" s="1"/>
  <c r="N1824" i="15" s="1"/>
  <c r="O1824" i="15" s="1"/>
  <c r="P1824" i="15" s="1"/>
  <c r="K723" i="15"/>
  <c r="L723" i="15" s="1"/>
  <c r="N723" i="15" s="1"/>
  <c r="O723" i="15" s="1"/>
  <c r="P723" i="15" s="1"/>
  <c r="K729" i="15"/>
  <c r="L729" i="15" s="1"/>
  <c r="N729" i="15" s="1"/>
  <c r="O729" i="15" s="1"/>
  <c r="P729" i="15" s="1"/>
  <c r="K1536" i="15"/>
  <c r="L1536" i="15" s="1"/>
  <c r="N1536" i="15" s="1"/>
  <c r="O1536" i="15" s="1"/>
  <c r="P1536" i="15" s="1"/>
  <c r="K1043" i="15"/>
  <c r="L1043" i="15" s="1"/>
  <c r="N1043" i="15" s="1"/>
  <c r="O1043" i="15" s="1"/>
  <c r="P1043" i="15" s="1"/>
  <c r="K1499" i="15"/>
  <c r="L1499" i="15" s="1"/>
  <c r="N1499" i="15" s="1"/>
  <c r="O1499" i="15" s="1"/>
  <c r="P1499" i="15" s="1"/>
  <c r="K66" i="15"/>
  <c r="L66" i="15" s="1"/>
  <c r="N66" i="15" s="1"/>
  <c r="O66" i="15" s="1"/>
  <c r="P66" i="15" s="1"/>
  <c r="K1047" i="15"/>
  <c r="L1047" i="15" s="1"/>
  <c r="N1047" i="15" s="1"/>
  <c r="O1047" i="15" s="1"/>
  <c r="P1047" i="15" s="1"/>
  <c r="K34" i="15"/>
  <c r="L34" i="15" s="1"/>
  <c r="N34" i="15" s="1"/>
  <c r="O34" i="15" s="1"/>
  <c r="P34" i="15" s="1"/>
  <c r="K1404" i="15"/>
  <c r="L1404" i="15" s="1"/>
  <c r="N1404" i="15" s="1"/>
  <c r="O1404" i="15" s="1"/>
  <c r="P1404" i="15" s="1"/>
  <c r="K611" i="15"/>
  <c r="L611" i="15" s="1"/>
  <c r="N611" i="15" s="1"/>
  <c r="O611" i="15" s="1"/>
  <c r="P611" i="15" s="1"/>
  <c r="K673" i="15"/>
  <c r="L673" i="15" s="1"/>
  <c r="N673" i="15" s="1"/>
  <c r="O673" i="15" s="1"/>
  <c r="P673" i="15" s="1"/>
  <c r="K1306" i="15"/>
  <c r="L1306" i="15" s="1"/>
  <c r="N1306" i="15" s="1"/>
  <c r="O1306" i="15" s="1"/>
  <c r="P1306" i="15" s="1"/>
  <c r="K1687" i="15"/>
  <c r="L1687" i="15" s="1"/>
  <c r="N1687" i="15" s="1"/>
  <c r="O1687" i="15" s="1"/>
  <c r="P1687" i="15" s="1"/>
  <c r="K1344" i="15"/>
  <c r="L1344" i="15" s="1"/>
  <c r="N1344" i="15" s="1"/>
  <c r="O1344" i="15" s="1"/>
  <c r="P1344" i="15" s="1"/>
  <c r="K1104" i="15"/>
  <c r="L1104" i="15" s="1"/>
  <c r="N1104" i="15" s="1"/>
  <c r="O1104" i="15" s="1"/>
  <c r="P1104" i="15" s="1"/>
  <c r="K616" i="15"/>
  <c r="L616" i="15" s="1"/>
  <c r="N616" i="15" s="1"/>
  <c r="O616" i="15" s="1"/>
  <c r="P616" i="15" s="1"/>
  <c r="K663" i="15"/>
  <c r="L663" i="15" s="1"/>
  <c r="N663" i="15" s="1"/>
  <c r="O663" i="15" s="1"/>
  <c r="P663" i="15" s="1"/>
  <c r="K430" i="15"/>
  <c r="L430" i="15" s="1"/>
  <c r="N430" i="15" s="1"/>
  <c r="O430" i="15" s="1"/>
  <c r="P430" i="15" s="1"/>
  <c r="K486" i="15"/>
  <c r="L486" i="15" s="1"/>
  <c r="N486" i="15" s="1"/>
  <c r="O486" i="15" s="1"/>
  <c r="P486" i="15" s="1"/>
  <c r="K1918" i="15"/>
  <c r="L1918" i="15" s="1"/>
  <c r="N1918" i="15" s="1"/>
  <c r="O1918" i="15" s="1"/>
  <c r="P1918" i="15" s="1"/>
  <c r="K168" i="15"/>
  <c r="L168" i="15" s="1"/>
  <c r="N168" i="15" s="1"/>
  <c r="O168" i="15" s="1"/>
  <c r="P168" i="15" s="1"/>
  <c r="K502" i="15"/>
  <c r="L502" i="15" s="1"/>
  <c r="N502" i="15" s="1"/>
  <c r="O502" i="15" s="1"/>
  <c r="P502" i="15" s="1"/>
  <c r="K1093" i="15"/>
  <c r="L1093" i="15" s="1"/>
  <c r="N1093" i="15" s="1"/>
  <c r="O1093" i="15" s="1"/>
  <c r="P1093" i="15" s="1"/>
  <c r="K798" i="15"/>
  <c r="L798" i="15" s="1"/>
  <c r="N798" i="15" s="1"/>
  <c r="O798" i="15" s="1"/>
  <c r="P798" i="15" s="1"/>
  <c r="K817" i="15"/>
  <c r="L817" i="15" s="1"/>
  <c r="N817" i="15" s="1"/>
  <c r="O817" i="15" s="1"/>
  <c r="P817" i="15" s="1"/>
  <c r="K681" i="15"/>
  <c r="L681" i="15" s="1"/>
  <c r="N681" i="15" s="1"/>
  <c r="O681" i="15" s="1"/>
  <c r="P681" i="15" s="1"/>
  <c r="K1603" i="15"/>
  <c r="L1603" i="15" s="1"/>
  <c r="N1603" i="15" s="1"/>
  <c r="O1603" i="15" s="1"/>
  <c r="P1603" i="15" s="1"/>
  <c r="K1075" i="15"/>
  <c r="L1075" i="15" s="1"/>
  <c r="N1075" i="15" s="1"/>
  <c r="O1075" i="15" s="1"/>
  <c r="P1075" i="15" s="1"/>
  <c r="K1268" i="15"/>
  <c r="L1268" i="15" s="1"/>
  <c r="N1268" i="15" s="1"/>
  <c r="O1268" i="15" s="1"/>
  <c r="P1268" i="15" s="1"/>
  <c r="K149" i="15"/>
  <c r="L149" i="15" s="1"/>
  <c r="N149" i="15" s="1"/>
  <c r="O149" i="15" s="1"/>
  <c r="P149" i="15" s="1"/>
  <c r="K1037" i="15"/>
  <c r="L1037" i="15" s="1"/>
  <c r="N1037" i="15" s="1"/>
  <c r="O1037" i="15" s="1"/>
  <c r="P1037" i="15" s="1"/>
  <c r="K1358" i="15"/>
  <c r="L1358" i="15" s="1"/>
  <c r="N1358" i="15" s="1"/>
  <c r="O1358" i="15" s="1"/>
  <c r="P1358" i="15" s="1"/>
  <c r="K514" i="15"/>
  <c r="L514" i="15" s="1"/>
  <c r="N514" i="15" s="1"/>
  <c r="O514" i="15" s="1"/>
  <c r="P514" i="15" s="1"/>
  <c r="K1574" i="15"/>
  <c r="L1574" i="15" s="1"/>
  <c r="N1574" i="15" s="1"/>
  <c r="O1574" i="15" s="1"/>
  <c r="P1574" i="15" s="1"/>
  <c r="K648" i="15"/>
  <c r="L648" i="15" s="1"/>
  <c r="N648" i="15" s="1"/>
  <c r="O648" i="15" s="1"/>
  <c r="P648" i="15" s="1"/>
  <c r="K1376" i="15"/>
  <c r="L1376" i="15" s="1"/>
  <c r="N1376" i="15" s="1"/>
  <c r="O1376" i="15" s="1"/>
  <c r="P1376" i="15" s="1"/>
  <c r="K45" i="15"/>
  <c r="L45" i="15" s="1"/>
  <c r="N45" i="15" s="1"/>
  <c r="O45" i="15" s="1"/>
  <c r="P45" i="15" s="1"/>
  <c r="K1462" i="15"/>
  <c r="L1462" i="15" s="1"/>
  <c r="N1462" i="15" s="1"/>
  <c r="O1462" i="15" s="1"/>
  <c r="P1462" i="15" s="1"/>
  <c r="K493" i="15"/>
  <c r="L493" i="15" s="1"/>
  <c r="N493" i="15" s="1"/>
  <c r="O493" i="15" s="1"/>
  <c r="P493" i="15" s="1"/>
  <c r="K1953" i="15"/>
  <c r="L1953" i="15" s="1"/>
  <c r="N1953" i="15" s="1"/>
  <c r="O1953" i="15" s="1"/>
  <c r="P1953" i="15" s="1"/>
  <c r="K1427" i="15"/>
  <c r="L1427" i="15" s="1"/>
  <c r="N1427" i="15" s="1"/>
  <c r="O1427" i="15" s="1"/>
  <c r="P1427" i="15" s="1"/>
  <c r="K950" i="15"/>
  <c r="L950" i="15" s="1"/>
  <c r="N950" i="15" s="1"/>
  <c r="O950" i="15" s="1"/>
  <c r="P950" i="15" s="1"/>
  <c r="K760" i="15"/>
  <c r="L760" i="15" s="1"/>
  <c r="N760" i="15" s="1"/>
  <c r="O760" i="15" s="1"/>
  <c r="P760" i="15" s="1"/>
  <c r="K862" i="15"/>
  <c r="L862" i="15" s="1"/>
  <c r="N862" i="15" s="1"/>
  <c r="O862" i="15" s="1"/>
  <c r="P862" i="15" s="1"/>
  <c r="K76" i="15"/>
  <c r="L76" i="15" s="1"/>
  <c r="N76" i="15" s="1"/>
  <c r="O76" i="15" s="1"/>
  <c r="P76" i="15" s="1"/>
  <c r="K155" i="15"/>
  <c r="L155" i="15" s="1"/>
  <c r="N155" i="15" s="1"/>
  <c r="O155" i="15" s="1"/>
  <c r="P155" i="15" s="1"/>
  <c r="K262" i="15"/>
  <c r="L262" i="15" s="1"/>
  <c r="N262" i="15" s="1"/>
  <c r="O262" i="15" s="1"/>
  <c r="P262" i="15" s="1"/>
  <c r="K534" i="15"/>
  <c r="L534" i="15" s="1"/>
  <c r="N534" i="15" s="1"/>
  <c r="O534" i="15" s="1"/>
  <c r="P534" i="15" s="1"/>
  <c r="K1118" i="15"/>
  <c r="L1118" i="15" s="1"/>
  <c r="N1118" i="15" s="1"/>
  <c r="O1118" i="15" s="1"/>
  <c r="P1118" i="15" s="1"/>
  <c r="K367" i="15"/>
  <c r="L367" i="15" s="1"/>
  <c r="N367" i="15" s="1"/>
  <c r="O367" i="15" s="1"/>
  <c r="P367" i="15" s="1"/>
  <c r="K587" i="15"/>
  <c r="L587" i="15" s="1"/>
  <c r="N587" i="15" s="1"/>
  <c r="O587" i="15" s="1"/>
  <c r="P587" i="15" s="1"/>
  <c r="K1247" i="15"/>
  <c r="L1247" i="15" s="1"/>
  <c r="N1247" i="15" s="1"/>
  <c r="O1247" i="15" s="1"/>
  <c r="P1247" i="15" s="1"/>
  <c r="K182" i="15"/>
  <c r="L182" i="15" s="1"/>
  <c r="N182" i="15" s="1"/>
  <c r="O182" i="15" s="1"/>
  <c r="P182" i="15" s="1"/>
  <c r="K971" i="15"/>
  <c r="L971" i="15" s="1"/>
  <c r="N971" i="15" s="1"/>
  <c r="O971" i="15" s="1"/>
  <c r="P971" i="15" s="1"/>
  <c r="K1569" i="15"/>
  <c r="L1569" i="15" s="1"/>
  <c r="N1569" i="15" s="1"/>
  <c r="O1569" i="15" s="1"/>
  <c r="P1569" i="15" s="1"/>
  <c r="K979" i="15"/>
  <c r="L979" i="15" s="1"/>
  <c r="N979" i="15" s="1"/>
  <c r="O979" i="15" s="1"/>
  <c r="P979" i="15" s="1"/>
  <c r="K7" i="15"/>
  <c r="L7" i="15" s="1"/>
  <c r="N7" i="15" s="1"/>
  <c r="O7" i="15" s="1"/>
  <c r="P7" i="15" s="1"/>
  <c r="K242" i="15"/>
  <c r="L242" i="15" s="1"/>
  <c r="N242" i="15" s="1"/>
  <c r="O242" i="15" s="1"/>
  <c r="P242" i="15" s="1"/>
  <c r="K308" i="15"/>
  <c r="L308" i="15" s="1"/>
  <c r="N308" i="15" s="1"/>
  <c r="O308" i="15" s="1"/>
  <c r="P308" i="15" s="1"/>
  <c r="K445" i="15"/>
  <c r="L445" i="15" s="1"/>
  <c r="N445" i="15" s="1"/>
  <c r="O445" i="15" s="1"/>
  <c r="P445" i="15" s="1"/>
  <c r="K935" i="15"/>
  <c r="L935" i="15" s="1"/>
  <c r="N935" i="15" s="1"/>
  <c r="O935" i="15" s="1"/>
  <c r="P935" i="15" s="1"/>
  <c r="K1985" i="15"/>
  <c r="L1985" i="15" s="1"/>
  <c r="N1985" i="15" s="1"/>
  <c r="O1985" i="15" s="1"/>
  <c r="P1985" i="15" s="1"/>
  <c r="K870" i="15"/>
  <c r="L870" i="15" s="1"/>
  <c r="N870" i="15" s="1"/>
  <c r="O870" i="15" s="1"/>
  <c r="P870" i="15" s="1"/>
  <c r="K764" i="15"/>
  <c r="L764" i="15" s="1"/>
  <c r="N764" i="15" s="1"/>
  <c r="O764" i="15" s="1"/>
  <c r="P764" i="15" s="1"/>
  <c r="K57" i="15"/>
  <c r="L57" i="15" s="1"/>
  <c r="N57" i="15" s="1"/>
  <c r="O57" i="15" s="1"/>
  <c r="P57" i="15" s="1"/>
  <c r="K123" i="15"/>
  <c r="L123" i="15" s="1"/>
  <c r="N123" i="15" s="1"/>
  <c r="O123" i="15" s="1"/>
  <c r="P123" i="15" s="1"/>
  <c r="K80" i="15"/>
  <c r="L80" i="15" s="1"/>
  <c r="N80" i="15" s="1"/>
  <c r="O80" i="15" s="1"/>
  <c r="P80" i="15" s="1"/>
  <c r="K174" i="15"/>
  <c r="L174" i="15" s="1"/>
  <c r="N174" i="15" s="1"/>
  <c r="O174" i="15" s="1"/>
  <c r="P174" i="15" s="1"/>
  <c r="K146" i="15"/>
  <c r="L146" i="15" s="1"/>
  <c r="N146" i="15" s="1"/>
  <c r="O146" i="15" s="1"/>
  <c r="P146" i="15" s="1"/>
  <c r="K277" i="15"/>
  <c r="L277" i="15" s="1"/>
  <c r="N277" i="15" s="1"/>
  <c r="O277" i="15" s="1"/>
  <c r="P277" i="15" s="1"/>
  <c r="K343" i="15"/>
  <c r="L343" i="15" s="1"/>
  <c r="N343" i="15" s="1"/>
  <c r="O343" i="15" s="1"/>
  <c r="P343" i="15" s="1"/>
  <c r="K479" i="15"/>
  <c r="L479" i="15" s="1"/>
  <c r="N479" i="15" s="1"/>
  <c r="O479" i="15" s="1"/>
  <c r="P479" i="15" s="1"/>
  <c r="K509" i="15"/>
  <c r="L509" i="15" s="1"/>
  <c r="N509" i="15" s="1"/>
  <c r="O509" i="15" s="1"/>
  <c r="P509" i="15" s="1"/>
  <c r="K589" i="15"/>
  <c r="L589" i="15" s="1"/>
  <c r="N589" i="15" s="1"/>
  <c r="O589" i="15" s="1"/>
  <c r="P589" i="15" s="1"/>
  <c r="K577" i="15"/>
  <c r="L577" i="15" s="1"/>
  <c r="N577" i="15" s="1"/>
  <c r="O577" i="15" s="1"/>
  <c r="P577" i="15" s="1"/>
  <c r="K601" i="15"/>
  <c r="L601" i="15" s="1"/>
  <c r="N601" i="15" s="1"/>
  <c r="O601" i="15" s="1"/>
  <c r="P601" i="15" s="1"/>
  <c r="K660" i="15"/>
  <c r="L660" i="15" s="1"/>
  <c r="N660" i="15" s="1"/>
  <c r="O660" i="15" s="1"/>
  <c r="P660" i="15" s="1"/>
  <c r="K712" i="15"/>
  <c r="L712" i="15" s="1"/>
  <c r="N712" i="15" s="1"/>
  <c r="O712" i="15" s="1"/>
  <c r="P712" i="15" s="1"/>
  <c r="K778" i="15"/>
  <c r="L778" i="15" s="1"/>
  <c r="N778" i="15" s="1"/>
  <c r="O778" i="15" s="1"/>
  <c r="P778" i="15" s="1"/>
  <c r="K927" i="15"/>
  <c r="L927" i="15" s="1"/>
  <c r="N927" i="15" s="1"/>
  <c r="O927" i="15" s="1"/>
  <c r="P927" i="15" s="1"/>
  <c r="K944" i="15"/>
  <c r="L944" i="15" s="1"/>
  <c r="N944" i="15" s="1"/>
  <c r="O944" i="15" s="1"/>
  <c r="P944" i="15" s="1"/>
  <c r="K892" i="15"/>
  <c r="L892" i="15" s="1"/>
  <c r="N892" i="15" s="1"/>
  <c r="O892" i="15" s="1"/>
  <c r="P892" i="15" s="1"/>
  <c r="K1083" i="15"/>
  <c r="L1083" i="15" s="1"/>
  <c r="N1083" i="15" s="1"/>
  <c r="O1083" i="15" s="1"/>
  <c r="P1083" i="15" s="1"/>
  <c r="K1305" i="15"/>
  <c r="L1305" i="15" s="1"/>
  <c r="N1305" i="15" s="1"/>
  <c r="O1305" i="15" s="1"/>
  <c r="P1305" i="15" s="1"/>
  <c r="K1369" i="15"/>
  <c r="L1369" i="15" s="1"/>
  <c r="N1369" i="15" s="1"/>
  <c r="O1369" i="15" s="1"/>
  <c r="P1369" i="15" s="1"/>
  <c r="K1473" i="15"/>
  <c r="L1473" i="15" s="1"/>
  <c r="N1473" i="15" s="1"/>
  <c r="O1473" i="15" s="1"/>
  <c r="P1473" i="15" s="1"/>
  <c r="K1520" i="15"/>
  <c r="L1520" i="15" s="1"/>
  <c r="N1520" i="15" s="1"/>
  <c r="O1520" i="15" s="1"/>
  <c r="P1520" i="15" s="1"/>
  <c r="K1680" i="15"/>
  <c r="L1680" i="15" s="1"/>
  <c r="N1680" i="15" s="1"/>
  <c r="O1680" i="15" s="1"/>
  <c r="P1680" i="15" s="1"/>
  <c r="K1740" i="15"/>
  <c r="L1740" i="15" s="1"/>
  <c r="N1740" i="15" s="1"/>
  <c r="O1740" i="15" s="1"/>
  <c r="P1740" i="15" s="1"/>
  <c r="K1956" i="15"/>
  <c r="L1956" i="15" s="1"/>
  <c r="N1956" i="15" s="1"/>
  <c r="O1956" i="15" s="1"/>
  <c r="P1956" i="15" s="1"/>
  <c r="K2004" i="15"/>
  <c r="L2004" i="15" s="1"/>
  <c r="N2004" i="15" s="1"/>
  <c r="O2004" i="15" s="1"/>
  <c r="P2004" i="15" s="1"/>
  <c r="K1924" i="15"/>
  <c r="L1924" i="15" s="1"/>
  <c r="N1924" i="15" s="1"/>
  <c r="O1924" i="15" s="1"/>
  <c r="P1924" i="15" s="1"/>
  <c r="K1887" i="15"/>
  <c r="L1887" i="15" s="1"/>
  <c r="N1887" i="15" s="1"/>
  <c r="O1887" i="15" s="1"/>
  <c r="P1887" i="15" s="1"/>
  <c r="K2001" i="15"/>
  <c r="L2001" i="15" s="1"/>
  <c r="N2001" i="15" s="1"/>
  <c r="O2001" i="15" s="1"/>
  <c r="P2001" i="15" s="1"/>
  <c r="K1101" i="15"/>
  <c r="L1101" i="15" s="1"/>
  <c r="N1101" i="15" s="1"/>
  <c r="O1101" i="15" s="1"/>
  <c r="P1101" i="15" s="1"/>
  <c r="K685" i="15"/>
  <c r="L685" i="15" s="1"/>
  <c r="N685" i="15" s="1"/>
  <c r="O685" i="15" s="1"/>
  <c r="P685" i="15" s="1"/>
  <c r="K249" i="15"/>
  <c r="L249" i="15" s="1"/>
  <c r="N249" i="15" s="1"/>
  <c r="O249" i="15" s="1"/>
  <c r="P249" i="15" s="1"/>
  <c r="K418" i="15"/>
  <c r="L418" i="15" s="1"/>
  <c r="N418" i="15" s="1"/>
  <c r="O418" i="15" s="1"/>
  <c r="P418" i="15" s="1"/>
  <c r="K1346" i="15"/>
  <c r="L1346" i="15" s="1"/>
  <c r="N1346" i="15" s="1"/>
  <c r="O1346" i="15" s="1"/>
  <c r="P1346" i="15" s="1"/>
  <c r="K1012" i="15"/>
  <c r="L1012" i="15" s="1"/>
  <c r="N1012" i="15" s="1"/>
  <c r="O1012" i="15" s="1"/>
  <c r="P1012" i="15" s="1"/>
  <c r="K1339" i="15"/>
  <c r="L1339" i="15" s="1"/>
  <c r="N1339" i="15" s="1"/>
  <c r="O1339" i="15" s="1"/>
  <c r="P1339" i="15" s="1"/>
  <c r="K189" i="15"/>
  <c r="L189" i="15" s="1"/>
  <c r="N189" i="15" s="1"/>
  <c r="O189" i="15" s="1"/>
  <c r="P189" i="15" s="1"/>
  <c r="K1038" i="15"/>
  <c r="L1038" i="15" s="1"/>
  <c r="N1038" i="15" s="1"/>
  <c r="O1038" i="15" s="1"/>
  <c r="P1038" i="15" s="1"/>
  <c r="K995" i="15"/>
  <c r="L995" i="15" s="1"/>
  <c r="N995" i="15" s="1"/>
  <c r="O995" i="15" s="1"/>
  <c r="P995" i="15" s="1"/>
  <c r="K54" i="15"/>
  <c r="L54" i="15" s="1"/>
  <c r="N54" i="15" s="1"/>
  <c r="O54" i="15" s="1"/>
  <c r="P54" i="15" s="1"/>
  <c r="K33" i="15"/>
  <c r="L33" i="15" s="1"/>
  <c r="N33" i="15" s="1"/>
  <c r="O33" i="15" s="1"/>
  <c r="P33" i="15" s="1"/>
  <c r="K921" i="15"/>
  <c r="L921" i="15" s="1"/>
  <c r="N921" i="15" s="1"/>
  <c r="O921" i="15" s="1"/>
  <c r="P921" i="15" s="1"/>
  <c r="K10" i="15"/>
  <c r="L10" i="15" s="1"/>
  <c r="N10" i="15" s="1"/>
  <c r="O10" i="15" s="1"/>
  <c r="P10" i="15" s="1"/>
  <c r="K355" i="15"/>
  <c r="L355" i="15" s="1"/>
  <c r="N355" i="15" s="1"/>
  <c r="O355" i="15" s="1"/>
  <c r="P355" i="15" s="1"/>
  <c r="K915" i="15"/>
  <c r="L915" i="15" s="1"/>
  <c r="N915" i="15" s="1"/>
  <c r="O915" i="15" s="1"/>
  <c r="P915" i="15" s="1"/>
  <c r="K1402" i="15"/>
  <c r="L1402" i="15" s="1"/>
  <c r="N1402" i="15" s="1"/>
  <c r="O1402" i="15" s="1"/>
  <c r="P1402" i="15" s="1"/>
  <c r="K1561" i="15"/>
  <c r="L1561" i="15" s="1"/>
  <c r="N1561" i="15" s="1"/>
  <c r="O1561" i="15" s="1"/>
  <c r="P1561" i="15" s="1"/>
  <c r="K1635" i="15"/>
  <c r="L1635" i="15" s="1"/>
  <c r="N1635" i="15" s="1"/>
  <c r="O1635" i="15" s="1"/>
  <c r="P1635" i="15" s="1"/>
  <c r="K1601" i="15"/>
  <c r="L1601" i="15" s="1"/>
  <c r="N1601" i="15" s="1"/>
  <c r="O1601" i="15" s="1"/>
  <c r="P1601" i="15" s="1"/>
  <c r="K1542" i="15"/>
  <c r="L1542" i="15" s="1"/>
  <c r="N1542" i="15" s="1"/>
  <c r="O1542" i="15" s="1"/>
  <c r="P1542" i="15" s="1"/>
  <c r="K363" i="15"/>
  <c r="L363" i="15" s="1"/>
  <c r="N363" i="15" s="1"/>
  <c r="O363" i="15" s="1"/>
  <c r="P363" i="15" s="1"/>
  <c r="K1389" i="15"/>
  <c r="L1389" i="15" s="1"/>
  <c r="N1389" i="15" s="1"/>
  <c r="O1389" i="15" s="1"/>
  <c r="P1389" i="15" s="1"/>
  <c r="K1881" i="15"/>
  <c r="L1881" i="15" s="1"/>
  <c r="N1881" i="15" s="1"/>
  <c r="O1881" i="15" s="1"/>
  <c r="P1881" i="15" s="1"/>
  <c r="K640" i="15"/>
  <c r="L640" i="15" s="1"/>
  <c r="N640" i="15" s="1"/>
  <c r="O640" i="15" s="1"/>
  <c r="P640" i="15" s="1"/>
  <c r="K181" i="15"/>
  <c r="L181" i="15" s="1"/>
  <c r="N181" i="15" s="1"/>
  <c r="O181" i="15" s="1"/>
  <c r="P181" i="15" s="1"/>
  <c r="K791" i="15"/>
  <c r="L791" i="15" s="1"/>
  <c r="N791" i="15" s="1"/>
  <c r="O791" i="15" s="1"/>
  <c r="P791" i="15" s="1"/>
  <c r="K407" i="15"/>
  <c r="L407" i="15" s="1"/>
  <c r="N407" i="15" s="1"/>
  <c r="O407" i="15" s="1"/>
  <c r="P407" i="15" s="1"/>
  <c r="K843" i="15"/>
  <c r="L843" i="15" s="1"/>
  <c r="N843" i="15" s="1"/>
  <c r="O843" i="15" s="1"/>
  <c r="P843" i="15" s="1"/>
  <c r="K1674" i="15"/>
  <c r="L1674" i="15" s="1"/>
  <c r="N1674" i="15" s="1"/>
  <c r="O1674" i="15" s="1"/>
  <c r="P1674" i="15" s="1"/>
  <c r="K1237" i="15"/>
  <c r="L1237" i="15" s="1"/>
  <c r="N1237" i="15" s="1"/>
  <c r="O1237" i="15" s="1"/>
  <c r="P1237" i="15" s="1"/>
  <c r="K737" i="15"/>
  <c r="L737" i="15" s="1"/>
  <c r="N737" i="15" s="1"/>
  <c r="O737" i="15" s="1"/>
  <c r="P737" i="15" s="1"/>
  <c r="K1050" i="15"/>
  <c r="L1050" i="15" s="1"/>
  <c r="N1050" i="15" s="1"/>
  <c r="O1050" i="15" s="1"/>
  <c r="P1050" i="15" s="1"/>
  <c r="K1489" i="15"/>
  <c r="L1489" i="15" s="1"/>
  <c r="N1489" i="15" s="1"/>
  <c r="O1489" i="15" s="1"/>
  <c r="P1489" i="15" s="1"/>
  <c r="K1418" i="15"/>
  <c r="L1418" i="15" s="1"/>
  <c r="N1418" i="15" s="1"/>
  <c r="O1418" i="15" s="1"/>
  <c r="P1418" i="15" s="1"/>
  <c r="K463" i="15"/>
  <c r="L463" i="15" s="1"/>
  <c r="N463" i="15" s="1"/>
  <c r="O463" i="15" s="1"/>
  <c r="P463" i="15" s="1"/>
  <c r="K1413" i="15"/>
  <c r="L1413" i="15" s="1"/>
  <c r="N1413" i="15" s="1"/>
  <c r="O1413" i="15" s="1"/>
  <c r="P1413" i="15" s="1"/>
  <c r="K222" i="15"/>
  <c r="L222" i="15" s="1"/>
  <c r="N222" i="15" s="1"/>
  <c r="O222" i="15" s="1"/>
  <c r="P222" i="15" s="1"/>
  <c r="K448" i="15"/>
  <c r="L448" i="15" s="1"/>
  <c r="N448" i="15" s="1"/>
  <c r="O448" i="15" s="1"/>
  <c r="P448" i="15" s="1"/>
  <c r="K1871" i="15"/>
  <c r="L1871" i="15" s="1"/>
  <c r="N1871" i="15" s="1"/>
  <c r="O1871" i="15" s="1"/>
  <c r="P1871" i="15" s="1"/>
  <c r="K1222" i="15"/>
  <c r="L1222" i="15" s="1"/>
  <c r="N1222" i="15" s="1"/>
  <c r="O1222" i="15" s="1"/>
  <c r="P1222" i="15" s="1"/>
  <c r="K117" i="15"/>
  <c r="L117" i="15" s="1"/>
  <c r="N117" i="15" s="1"/>
  <c r="O117" i="15" s="1"/>
  <c r="P117" i="15" s="1"/>
  <c r="K970" i="15"/>
  <c r="L970" i="15" s="1"/>
  <c r="N970" i="15" s="1"/>
  <c r="O970" i="15" s="1"/>
  <c r="P970" i="15" s="1"/>
  <c r="K861" i="15"/>
  <c r="L861" i="15" s="1"/>
  <c r="N861" i="15" s="1"/>
  <c r="O861" i="15" s="1"/>
  <c r="P861" i="15" s="1"/>
  <c r="K882" i="15"/>
  <c r="L882" i="15" s="1"/>
  <c r="N882" i="15" s="1"/>
  <c r="O882" i="15" s="1"/>
  <c r="P882" i="15" s="1"/>
  <c r="K1877" i="15"/>
  <c r="L1877" i="15" s="1"/>
  <c r="N1877" i="15" s="1"/>
  <c r="O1877" i="15" s="1"/>
  <c r="P1877" i="15" s="1"/>
  <c r="K1511" i="15"/>
  <c r="L1511" i="15" s="1"/>
  <c r="N1511" i="15" s="1"/>
  <c r="O1511" i="15" s="1"/>
  <c r="P1511" i="15" s="1"/>
  <c r="K1845" i="15"/>
  <c r="L1845" i="15" s="1"/>
  <c r="N1845" i="15" s="1"/>
  <c r="O1845" i="15" s="1"/>
  <c r="P1845" i="15" s="1"/>
  <c r="K521" i="15"/>
  <c r="L521" i="15" s="1"/>
  <c r="N521" i="15" s="1"/>
  <c r="O521" i="15" s="1"/>
  <c r="P521" i="15" s="1"/>
  <c r="K1498" i="15"/>
  <c r="L1498" i="15" s="1"/>
  <c r="N1498" i="15" s="1"/>
  <c r="O1498" i="15" s="1"/>
  <c r="P1498" i="15" s="1"/>
  <c r="K1334" i="15"/>
  <c r="L1334" i="15" s="1"/>
  <c r="N1334" i="15" s="1"/>
  <c r="O1334" i="15" s="1"/>
  <c r="P1334" i="15" s="1"/>
  <c r="K536" i="15"/>
  <c r="L536" i="15" s="1"/>
  <c r="N536" i="15" s="1"/>
  <c r="O536" i="15" s="1"/>
  <c r="P536" i="15" s="1"/>
  <c r="K370" i="15"/>
  <c r="L370" i="15" s="1"/>
  <c r="N370" i="15" s="1"/>
  <c r="O370" i="15" s="1"/>
  <c r="P370" i="15" s="1"/>
  <c r="K1595" i="15"/>
  <c r="L1595" i="15" s="1"/>
  <c r="N1595" i="15" s="1"/>
  <c r="O1595" i="15" s="1"/>
  <c r="P1595" i="15" s="1"/>
  <c r="K1570" i="15"/>
  <c r="L1570" i="15" s="1"/>
  <c r="N1570" i="15" s="1"/>
  <c r="O1570" i="15" s="1"/>
  <c r="P1570" i="15" s="1"/>
  <c r="K239" i="15"/>
  <c r="L239" i="15" s="1"/>
  <c r="N239" i="15" s="1"/>
  <c r="O239" i="15" s="1"/>
  <c r="P239" i="15" s="1"/>
  <c r="K1186" i="15"/>
  <c r="L1186" i="15" s="1"/>
  <c r="N1186" i="15" s="1"/>
  <c r="O1186" i="15" s="1"/>
  <c r="P1186" i="15" s="1"/>
  <c r="K219" i="15"/>
  <c r="L219" i="15" s="1"/>
  <c r="N219" i="15" s="1"/>
  <c r="O219" i="15" s="1"/>
  <c r="P219" i="15" s="1"/>
  <c r="K1175" i="15"/>
  <c r="L1175" i="15" s="1"/>
  <c r="N1175" i="15" s="1"/>
  <c r="O1175" i="15" s="1"/>
  <c r="P1175" i="15" s="1"/>
  <c r="K1454" i="15"/>
  <c r="L1454" i="15" s="1"/>
  <c r="N1454" i="15" s="1"/>
  <c r="O1454" i="15" s="1"/>
  <c r="P1454" i="15" s="1"/>
  <c r="K1337" i="15"/>
  <c r="L1337" i="15" s="1"/>
  <c r="N1337" i="15" s="1"/>
  <c r="O1337" i="15" s="1"/>
  <c r="P1337" i="15" s="1"/>
  <c r="K708" i="15"/>
  <c r="L708" i="15" s="1"/>
  <c r="N708" i="15" s="1"/>
  <c r="O708" i="15" s="1"/>
  <c r="P708" i="15" s="1"/>
  <c r="K1697" i="15"/>
  <c r="L1697" i="15" s="1"/>
  <c r="N1697" i="15" s="1"/>
  <c r="O1697" i="15" s="1"/>
  <c r="P1697" i="15" s="1"/>
  <c r="K767" i="15"/>
  <c r="L767" i="15" s="1"/>
  <c r="N767" i="15" s="1"/>
  <c r="O767" i="15" s="1"/>
  <c r="P767" i="15" s="1"/>
  <c r="K691" i="15"/>
  <c r="L691" i="15" s="1"/>
  <c r="N691" i="15" s="1"/>
  <c r="O691" i="15" s="1"/>
  <c r="P691" i="15" s="1"/>
  <c r="K376" i="15"/>
  <c r="L376" i="15" s="1"/>
  <c r="N376" i="15" s="1"/>
  <c r="O376" i="15" s="1"/>
  <c r="P376" i="15" s="1"/>
  <c r="K579" i="15"/>
  <c r="L579" i="15" s="1"/>
  <c r="N579" i="15" s="1"/>
  <c r="O579" i="15" s="1"/>
  <c r="P579" i="15" s="1"/>
  <c r="K159" i="15"/>
  <c r="L159" i="15" s="1"/>
  <c r="N159" i="15" s="1"/>
  <c r="O159" i="15" s="1"/>
  <c r="P159" i="15" s="1"/>
  <c r="K1138" i="15"/>
  <c r="L1138" i="15" s="1"/>
  <c r="N1138" i="15" s="1"/>
  <c r="O1138" i="15" s="1"/>
  <c r="P1138" i="15" s="1"/>
  <c r="K620" i="15"/>
  <c r="L620" i="15" s="1"/>
  <c r="N620" i="15" s="1"/>
  <c r="O620" i="15" s="1"/>
  <c r="P620" i="15" s="1"/>
  <c r="K1718" i="15"/>
  <c r="L1718" i="15" s="1"/>
  <c r="N1718" i="15" s="1"/>
  <c r="O1718" i="15" s="1"/>
  <c r="P1718" i="15" s="1"/>
  <c r="K658" i="15"/>
  <c r="L658" i="15" s="1"/>
  <c r="N658" i="15" s="1"/>
  <c r="O658" i="15" s="1"/>
  <c r="P658" i="15" s="1"/>
  <c r="K19" i="15"/>
  <c r="L19" i="15" s="1"/>
  <c r="N19" i="15" s="1"/>
  <c r="O19" i="15" s="1"/>
  <c r="P19" i="15" s="1"/>
  <c r="K1059" i="15"/>
  <c r="L1059" i="15" s="1"/>
  <c r="N1059" i="15" s="1"/>
  <c r="O1059" i="15" s="1"/>
  <c r="P1059" i="15" s="1"/>
  <c r="K1492" i="15"/>
  <c r="L1492" i="15" s="1"/>
  <c r="N1492" i="15" s="1"/>
  <c r="O1492" i="15" s="1"/>
  <c r="P1492" i="15" s="1"/>
  <c r="K584" i="15"/>
  <c r="L584" i="15" s="1"/>
  <c r="N584" i="15" s="1"/>
  <c r="O584" i="15" s="1"/>
  <c r="P584" i="15" s="1"/>
  <c r="K103" i="15"/>
  <c r="L103" i="15" s="1"/>
  <c r="N103" i="15" s="1"/>
  <c r="O103" i="15" s="1"/>
  <c r="P103" i="15" s="1"/>
  <c r="K1296" i="15"/>
  <c r="L1296" i="15" s="1"/>
  <c r="N1296" i="15" s="1"/>
  <c r="O1296" i="15" s="1"/>
  <c r="P1296" i="15" s="1"/>
  <c r="K1203" i="15"/>
  <c r="L1203" i="15" s="1"/>
  <c r="N1203" i="15" s="1"/>
  <c r="O1203" i="15" s="1"/>
  <c r="P1203" i="15" s="1"/>
  <c r="K1205" i="15"/>
  <c r="L1205" i="15" s="1"/>
  <c r="N1205" i="15" s="1"/>
  <c r="O1205" i="15" s="1"/>
  <c r="P1205" i="15" s="1"/>
  <c r="K1287" i="15"/>
  <c r="L1287" i="15" s="1"/>
  <c r="N1287" i="15" s="1"/>
  <c r="O1287" i="15" s="1"/>
  <c r="P1287" i="15" s="1"/>
  <c r="K477" i="15"/>
  <c r="L477" i="15" s="1"/>
  <c r="N477" i="15" s="1"/>
  <c r="O477" i="15" s="1"/>
  <c r="P477" i="15" s="1"/>
  <c r="K1747" i="15"/>
  <c r="L1747" i="15" s="1"/>
  <c r="N1747" i="15" s="1"/>
  <c r="O1747" i="15" s="1"/>
  <c r="P1747" i="15" s="1"/>
  <c r="K1160" i="15"/>
  <c r="L1160" i="15" s="1"/>
  <c r="N1160" i="15" s="1"/>
  <c r="O1160" i="15" s="1"/>
  <c r="P1160" i="15" s="1"/>
  <c r="K592" i="15"/>
  <c r="L592" i="15" s="1"/>
  <c r="N592" i="15" s="1"/>
  <c r="O592" i="15" s="1"/>
  <c r="P592" i="15" s="1"/>
  <c r="K761" i="15"/>
  <c r="L761" i="15" s="1"/>
  <c r="N761" i="15" s="1"/>
  <c r="O761" i="15" s="1"/>
  <c r="P761" i="15" s="1"/>
  <c r="K1209" i="15"/>
  <c r="L1209" i="15" s="1"/>
  <c r="N1209" i="15" s="1"/>
  <c r="O1209" i="15" s="1"/>
  <c r="P1209" i="15" s="1"/>
  <c r="K814" i="15"/>
  <c r="L814" i="15" s="1"/>
  <c r="N814" i="15" s="1"/>
  <c r="O814" i="15" s="1"/>
  <c r="P814" i="15" s="1"/>
  <c r="K1693" i="15"/>
  <c r="L1693" i="15" s="1"/>
  <c r="N1693" i="15" s="1"/>
  <c r="O1693" i="15" s="1"/>
  <c r="P1693" i="15" s="1"/>
  <c r="K880" i="15"/>
  <c r="L880" i="15" s="1"/>
  <c r="N880" i="15" s="1"/>
  <c r="O880" i="15" s="1"/>
  <c r="P880" i="15" s="1"/>
  <c r="K139" i="15"/>
  <c r="L139" i="15" s="1"/>
  <c r="N139" i="15" s="1"/>
  <c r="O139" i="15" s="1"/>
  <c r="P139" i="15" s="1"/>
  <c r="K273" i="15"/>
  <c r="L273" i="15" s="1"/>
  <c r="N273" i="15" s="1"/>
  <c r="O273" i="15" s="1"/>
  <c r="P273" i="15" s="1"/>
  <c r="K1227" i="15"/>
  <c r="L1227" i="15" s="1"/>
  <c r="N1227" i="15" s="1"/>
  <c r="O1227" i="15" s="1"/>
  <c r="P1227" i="15" s="1"/>
  <c r="K431" i="15"/>
  <c r="L431" i="15" s="1"/>
  <c r="N431" i="15" s="1"/>
  <c r="O431" i="15" s="1"/>
  <c r="P431" i="15" s="1"/>
  <c r="K682" i="15"/>
  <c r="L682" i="15" s="1"/>
  <c r="N682" i="15" s="1"/>
  <c r="O682" i="15" s="1"/>
  <c r="P682" i="15" s="1"/>
  <c r="K207" i="15"/>
  <c r="L207" i="15" s="1"/>
  <c r="N207" i="15" s="1"/>
  <c r="O207" i="15" s="1"/>
  <c r="P207" i="15" s="1"/>
  <c r="K1486" i="15"/>
  <c r="L1486" i="15" s="1"/>
  <c r="N1486" i="15" s="1"/>
  <c r="O1486" i="15" s="1"/>
  <c r="P1486" i="15" s="1"/>
  <c r="K275" i="15"/>
  <c r="L275" i="15" s="1"/>
  <c r="N275" i="15" s="1"/>
  <c r="O275" i="15" s="1"/>
  <c r="P275" i="15" s="1"/>
  <c r="K1869" i="15"/>
  <c r="L1869" i="15" s="1"/>
  <c r="N1869" i="15" s="1"/>
  <c r="O1869" i="15" s="1"/>
  <c r="P1869" i="15" s="1"/>
  <c r="K733" i="15"/>
  <c r="L733" i="15" s="1"/>
  <c r="N733" i="15" s="1"/>
  <c r="O733" i="15" s="1"/>
  <c r="P733" i="15" s="1"/>
  <c r="K1362" i="15"/>
  <c r="L1362" i="15" s="1"/>
  <c r="N1362" i="15" s="1"/>
  <c r="O1362" i="15" s="1"/>
  <c r="P1362" i="15" s="1"/>
  <c r="K1298" i="15"/>
  <c r="L1298" i="15" s="1"/>
  <c r="N1298" i="15" s="1"/>
  <c r="O1298" i="15" s="1"/>
  <c r="P1298" i="15" s="1"/>
  <c r="K1070" i="15"/>
  <c r="L1070" i="15" s="1"/>
  <c r="N1070" i="15" s="1"/>
  <c r="O1070" i="15" s="1"/>
  <c r="P1070" i="15" s="1"/>
  <c r="K116" i="15"/>
  <c r="L116" i="15" s="1"/>
  <c r="N116" i="15" s="1"/>
  <c r="O116" i="15" s="1"/>
  <c r="P116" i="15" s="1"/>
  <c r="K1088" i="15"/>
  <c r="L1088" i="15" s="1"/>
  <c r="N1088" i="15" s="1"/>
  <c r="O1088" i="15" s="1"/>
  <c r="P1088" i="15" s="1"/>
  <c r="K194" i="15"/>
  <c r="L194" i="15" s="1"/>
  <c r="N194" i="15" s="1"/>
  <c r="O194" i="15" s="1"/>
  <c r="P194" i="15" s="1"/>
  <c r="K350" i="15"/>
  <c r="L350" i="15" s="1"/>
  <c r="N350" i="15" s="1"/>
  <c r="O350" i="15" s="1"/>
  <c r="P350" i="15" s="1"/>
  <c r="K963" i="15"/>
  <c r="L963" i="15" s="1"/>
  <c r="N963" i="15" s="1"/>
  <c r="O963" i="15" s="1"/>
  <c r="P963" i="15" s="1"/>
  <c r="K213" i="15"/>
  <c r="L213" i="15" s="1"/>
  <c r="N213" i="15" s="1"/>
  <c r="O213" i="15" s="1"/>
  <c r="P213" i="15" s="1"/>
  <c r="K949" i="15"/>
  <c r="L949" i="15" s="1"/>
  <c r="N949" i="15" s="1"/>
  <c r="O949" i="15" s="1"/>
  <c r="P949" i="15" s="1"/>
  <c r="K51" i="15"/>
  <c r="L51" i="15" s="1"/>
  <c r="N51" i="15" s="1"/>
  <c r="O51" i="15" s="1"/>
  <c r="P51" i="15" s="1"/>
  <c r="K1373" i="15"/>
  <c r="L1373" i="15" s="1"/>
  <c r="N1373" i="15" s="1"/>
  <c r="O1373" i="15" s="1"/>
  <c r="P1373" i="15" s="1"/>
  <c r="K270" i="15"/>
  <c r="L270" i="15" s="1"/>
  <c r="N270" i="15" s="1"/>
  <c r="O270" i="15" s="1"/>
  <c r="P270" i="15" s="1"/>
  <c r="K1538" i="15"/>
  <c r="L1538" i="15" s="1"/>
  <c r="N1538" i="15" s="1"/>
  <c r="O1538" i="15" s="1"/>
  <c r="P1538" i="15" s="1"/>
  <c r="K1586" i="15"/>
  <c r="L1586" i="15" s="1"/>
  <c r="N1586" i="15" s="1"/>
  <c r="O1586" i="15" s="1"/>
  <c r="P1586" i="15" s="1"/>
  <c r="K1319" i="15"/>
  <c r="L1319" i="15" s="1"/>
  <c r="N1319" i="15" s="1"/>
  <c r="O1319" i="15" s="1"/>
  <c r="P1319" i="15" s="1"/>
  <c r="K1135" i="15"/>
  <c r="L1135" i="15" s="1"/>
  <c r="N1135" i="15" s="1"/>
  <c r="O1135" i="15" s="1"/>
  <c r="P1135" i="15" s="1"/>
  <c r="K440" i="15"/>
  <c r="L440" i="15" s="1"/>
  <c r="N440" i="15" s="1"/>
  <c r="O440" i="15" s="1"/>
  <c r="P440" i="15" s="1"/>
  <c r="K411" i="15"/>
  <c r="L411" i="15" s="1"/>
  <c r="N411" i="15" s="1"/>
  <c r="O411" i="15" s="1"/>
  <c r="P411" i="15" s="1"/>
  <c r="K1490" i="15"/>
  <c r="L1490" i="15" s="1"/>
  <c r="N1490" i="15" s="1"/>
  <c r="O1490" i="15" s="1"/>
  <c r="P1490" i="15" s="1"/>
  <c r="K475" i="15"/>
  <c r="L475" i="15" s="1"/>
  <c r="N475" i="15" s="1"/>
  <c r="O475" i="15" s="1"/>
  <c r="P475" i="15" s="1"/>
  <c r="K1980" i="15"/>
  <c r="L1980" i="15" s="1"/>
  <c r="N1980" i="15" s="1"/>
  <c r="O1980" i="15" s="1"/>
  <c r="P1980" i="15" s="1"/>
  <c r="K496" i="15"/>
  <c r="L496" i="15" s="1"/>
  <c r="N496" i="15" s="1"/>
  <c r="O496" i="15" s="1"/>
  <c r="P496" i="15" s="1"/>
  <c r="K1577" i="15"/>
  <c r="L1577" i="15" s="1"/>
  <c r="N1577" i="15" s="1"/>
  <c r="O1577" i="15" s="1"/>
  <c r="P1577" i="15" s="1"/>
  <c r="K1060" i="15"/>
  <c r="L1060" i="15" s="1"/>
  <c r="N1060" i="15" s="1"/>
  <c r="O1060" i="15" s="1"/>
  <c r="P1060" i="15" s="1"/>
  <c r="K807" i="15"/>
  <c r="L807" i="15" s="1"/>
  <c r="N807" i="15" s="1"/>
  <c r="O807" i="15" s="1"/>
  <c r="P807" i="15" s="1"/>
  <c r="K379" i="15"/>
  <c r="L379" i="15" s="1"/>
  <c r="N379" i="15" s="1"/>
  <c r="O379" i="15" s="1"/>
  <c r="P379" i="15" s="1"/>
  <c r="K1911" i="15"/>
  <c r="L1911" i="15" s="1"/>
  <c r="N1911" i="15" s="1"/>
  <c r="O1911" i="15" s="1"/>
  <c r="P1911" i="15" s="1"/>
  <c r="K621" i="15"/>
  <c r="L621" i="15" s="1"/>
  <c r="N621" i="15" s="1"/>
  <c r="O621" i="15" s="1"/>
  <c r="P621" i="15" s="1"/>
  <c r="K531" i="15"/>
  <c r="L531" i="15" s="1"/>
  <c r="N531" i="15" s="1"/>
  <c r="O531" i="15" s="1"/>
  <c r="P531" i="15" s="1"/>
  <c r="K1519" i="15"/>
  <c r="L1519" i="15" s="1"/>
  <c r="N1519" i="15" s="1"/>
  <c r="O1519" i="15" s="1"/>
  <c r="P1519" i="15" s="1"/>
  <c r="K952" i="15"/>
  <c r="L952" i="15" s="1"/>
  <c r="N952" i="15" s="1"/>
  <c r="O952" i="15" s="1"/>
  <c r="P952" i="15" s="1"/>
  <c r="K36" i="15"/>
  <c r="L36" i="15" s="1"/>
  <c r="N36" i="15" s="1"/>
  <c r="O36" i="15" s="1"/>
  <c r="P36" i="15" s="1"/>
  <c r="K93" i="15"/>
  <c r="L93" i="15" s="1"/>
  <c r="N93" i="15" s="1"/>
  <c r="O93" i="15" s="1"/>
  <c r="P93" i="15" s="1"/>
  <c r="K120" i="15"/>
  <c r="L120" i="15" s="1"/>
  <c r="N120" i="15" s="1"/>
  <c r="O120" i="15" s="1"/>
  <c r="P120" i="15" s="1"/>
  <c r="K280" i="15"/>
  <c r="L280" i="15" s="1"/>
  <c r="N280" i="15" s="1"/>
  <c r="O280" i="15" s="1"/>
  <c r="P280" i="15" s="1"/>
  <c r="K285" i="15"/>
  <c r="L285" i="15" s="1"/>
  <c r="N285" i="15" s="1"/>
  <c r="O285" i="15" s="1"/>
  <c r="P285" i="15" s="1"/>
  <c r="K392" i="15"/>
  <c r="L392" i="15" s="1"/>
  <c r="N392" i="15" s="1"/>
  <c r="O392" i="15" s="1"/>
  <c r="P392" i="15" s="1"/>
  <c r="K499" i="15"/>
  <c r="L499" i="15" s="1"/>
  <c r="N499" i="15" s="1"/>
  <c r="O499" i="15" s="1"/>
  <c r="P499" i="15" s="1"/>
  <c r="K517" i="15"/>
  <c r="L517" i="15" s="1"/>
  <c r="N517" i="15" s="1"/>
  <c r="O517" i="15" s="1"/>
  <c r="P517" i="15" s="1"/>
  <c r="K560" i="15"/>
  <c r="L560" i="15" s="1"/>
  <c r="N560" i="15" s="1"/>
  <c r="O560" i="15" s="1"/>
  <c r="P560" i="15" s="1"/>
  <c r="K547" i="15"/>
  <c r="L547" i="15" s="1"/>
  <c r="N547" i="15" s="1"/>
  <c r="O547" i="15" s="1"/>
  <c r="P547" i="15" s="1"/>
  <c r="K718" i="15"/>
  <c r="L718" i="15" s="1"/>
  <c r="N718" i="15" s="1"/>
  <c r="O718" i="15" s="1"/>
  <c r="P718" i="15" s="1"/>
  <c r="K726" i="15"/>
  <c r="L726" i="15" s="1"/>
  <c r="N726" i="15" s="1"/>
  <c r="O726" i="15" s="1"/>
  <c r="P726" i="15" s="1"/>
  <c r="K911" i="15"/>
  <c r="L911" i="15" s="1"/>
  <c r="N911" i="15" s="1"/>
  <c r="O911" i="15" s="1"/>
  <c r="P911" i="15" s="1"/>
  <c r="K1005" i="15"/>
  <c r="L1005" i="15" s="1"/>
  <c r="N1005" i="15" s="1"/>
  <c r="O1005" i="15" s="1"/>
  <c r="P1005" i="15" s="1"/>
  <c r="K986" i="15"/>
  <c r="L986" i="15" s="1"/>
  <c r="N986" i="15" s="1"/>
  <c r="O986" i="15" s="1"/>
  <c r="P986" i="15" s="1"/>
  <c r="K854" i="15"/>
  <c r="L854" i="15" s="1"/>
  <c r="N854" i="15" s="1"/>
  <c r="O854" i="15" s="1"/>
  <c r="P854" i="15" s="1"/>
  <c r="K1034" i="15"/>
  <c r="L1034" i="15" s="1"/>
  <c r="N1034" i="15" s="1"/>
  <c r="O1034" i="15" s="1"/>
  <c r="P1034" i="15" s="1"/>
  <c r="K1132" i="15"/>
  <c r="L1132" i="15" s="1"/>
  <c r="N1132" i="15" s="1"/>
  <c r="O1132" i="15" s="1"/>
  <c r="P1132" i="15" s="1"/>
  <c r="K1111" i="15"/>
  <c r="L1111" i="15" s="1"/>
  <c r="N1111" i="15" s="1"/>
  <c r="O1111" i="15" s="1"/>
  <c r="P1111" i="15" s="1"/>
  <c r="K1107" i="15"/>
  <c r="L1107" i="15" s="1"/>
  <c r="N1107" i="15" s="1"/>
  <c r="O1107" i="15" s="1"/>
  <c r="P1107" i="15" s="1"/>
  <c r="K1161" i="15"/>
  <c r="L1161" i="15" s="1"/>
  <c r="N1161" i="15" s="1"/>
  <c r="O1161" i="15" s="1"/>
  <c r="P1161" i="15" s="1"/>
  <c r="K1257" i="15"/>
  <c r="L1257" i="15" s="1"/>
  <c r="N1257" i="15" s="1"/>
  <c r="O1257" i="15" s="1"/>
  <c r="P1257" i="15" s="1"/>
  <c r="K1367" i="15"/>
  <c r="L1367" i="15" s="1"/>
  <c r="N1367" i="15" s="1"/>
  <c r="O1367" i="15" s="1"/>
  <c r="P1367" i="15" s="1"/>
  <c r="K1419" i="15"/>
  <c r="L1419" i="15" s="1"/>
  <c r="N1419" i="15" s="1"/>
  <c r="O1419" i="15" s="1"/>
  <c r="P1419" i="15" s="1"/>
  <c r="K1563" i="15"/>
  <c r="L1563" i="15" s="1"/>
  <c r="N1563" i="15" s="1"/>
  <c r="O1563" i="15" s="1"/>
  <c r="P1563" i="15" s="1"/>
  <c r="K1624" i="15"/>
  <c r="L1624" i="15" s="1"/>
  <c r="N1624" i="15" s="1"/>
  <c r="O1624" i="15" s="1"/>
  <c r="P1624" i="15" s="1"/>
  <c r="K1754" i="15"/>
  <c r="L1754" i="15" s="1"/>
  <c r="N1754" i="15" s="1"/>
  <c r="O1754" i="15" s="1"/>
  <c r="P1754" i="15" s="1"/>
  <c r="K1908" i="15"/>
  <c r="L1908" i="15" s="1"/>
  <c r="N1908" i="15" s="1"/>
  <c r="O1908" i="15" s="1"/>
  <c r="P1908" i="15" s="1"/>
  <c r="K1893" i="15"/>
  <c r="L1893" i="15" s="1"/>
  <c r="N1893" i="15" s="1"/>
  <c r="O1893" i="15" s="1"/>
  <c r="P1893" i="15" s="1"/>
  <c r="K1975" i="15"/>
  <c r="L1975" i="15" s="1"/>
  <c r="N1975" i="15" s="1"/>
  <c r="O1975" i="15" s="1"/>
  <c r="P1975" i="15" s="1"/>
  <c r="K1945" i="15"/>
  <c r="L1945" i="15" s="1"/>
  <c r="N1945" i="15" s="1"/>
  <c r="O1945" i="15" s="1"/>
  <c r="P1945" i="15" s="1"/>
  <c r="K1880" i="15"/>
  <c r="L1880" i="15" s="1"/>
  <c r="N1880" i="15" s="1"/>
  <c r="O1880" i="15" s="1"/>
  <c r="P1880" i="15" s="1"/>
  <c r="K1942" i="15"/>
  <c r="L1942" i="15" s="1"/>
  <c r="N1942" i="15" s="1"/>
  <c r="O1942" i="15" s="1"/>
  <c r="P1942" i="15" s="1"/>
  <c r="K1032" i="15"/>
  <c r="L1032" i="15" s="1"/>
  <c r="N1032" i="15" s="1"/>
  <c r="O1032" i="15" s="1"/>
  <c r="P1032" i="15" s="1"/>
  <c r="K1549" i="15"/>
  <c r="L1549" i="15" s="1"/>
  <c r="N1549" i="15" s="1"/>
  <c r="O1549" i="15" s="1"/>
  <c r="P1549" i="15" s="1"/>
  <c r="K888" i="15"/>
  <c r="L888" i="15" s="1"/>
  <c r="N888" i="15" s="1"/>
  <c r="O888" i="15" s="1"/>
  <c r="P888" i="15" s="1"/>
  <c r="K1331" i="15"/>
  <c r="L1331" i="15" s="1"/>
  <c r="N1331" i="15" s="1"/>
  <c r="O1331" i="15" s="1"/>
  <c r="P1331" i="15" s="1"/>
  <c r="K1873" i="15"/>
  <c r="L1873" i="15" s="1"/>
  <c r="N1873" i="15" s="1"/>
  <c r="O1873" i="15" s="1"/>
  <c r="P1873" i="15" s="1"/>
  <c r="K776" i="15"/>
  <c r="L776" i="15" s="1"/>
  <c r="N776" i="15" s="1"/>
  <c r="O776" i="15" s="1"/>
  <c r="P776" i="15" s="1"/>
  <c r="K1127" i="15"/>
  <c r="L1127" i="15" s="1"/>
  <c r="N1127" i="15" s="1"/>
  <c r="O1127" i="15" s="1"/>
  <c r="P1127" i="15" s="1"/>
  <c r="K894" i="15"/>
  <c r="L894" i="15" s="1"/>
  <c r="N894" i="15" s="1"/>
  <c r="O894" i="15" s="1"/>
  <c r="P894" i="15" s="1"/>
  <c r="K412" i="15"/>
  <c r="L412" i="15" s="1"/>
  <c r="N412" i="15" s="1"/>
  <c r="O412" i="15" s="1"/>
  <c r="P412" i="15" s="1"/>
  <c r="K1286" i="15"/>
  <c r="L1286" i="15" s="1"/>
  <c r="N1286" i="15" s="1"/>
  <c r="O1286" i="15" s="1"/>
  <c r="P1286" i="15" s="1"/>
  <c r="K650" i="15"/>
  <c r="L650" i="15" s="1"/>
  <c r="N650" i="15" s="1"/>
  <c r="O650" i="15" s="1"/>
  <c r="P650" i="15" s="1"/>
  <c r="K1136" i="15"/>
  <c r="L1136" i="15" s="1"/>
  <c r="N1136" i="15" s="1"/>
  <c r="O1136" i="15" s="1"/>
  <c r="P1136" i="15" s="1"/>
  <c r="K1318" i="15"/>
  <c r="L1318" i="15" s="1"/>
  <c r="N1318" i="15" s="1"/>
  <c r="O1318" i="15" s="1"/>
  <c r="P1318" i="15" s="1"/>
  <c r="K1543" i="15"/>
  <c r="L1543" i="15" s="1"/>
  <c r="N1543" i="15" s="1"/>
  <c r="O1543" i="15" s="1"/>
  <c r="P1543" i="15" s="1"/>
  <c r="K1466" i="15"/>
  <c r="L1466" i="15" s="1"/>
  <c r="N1466" i="15" s="1"/>
  <c r="O1466" i="15" s="1"/>
  <c r="P1466" i="15" s="1"/>
  <c r="K545" i="15"/>
  <c r="L545" i="15" s="1"/>
  <c r="N545" i="15" s="1"/>
  <c r="O545" i="15" s="1"/>
  <c r="P545" i="15" s="1"/>
  <c r="K1019" i="15"/>
  <c r="L1019" i="15" s="1"/>
  <c r="N1019" i="15" s="1"/>
  <c r="O1019" i="15" s="1"/>
  <c r="P1019" i="15" s="1"/>
  <c r="K1497" i="15"/>
  <c r="L1497" i="15" s="1"/>
  <c r="N1497" i="15" s="1"/>
  <c r="O1497" i="15" s="1"/>
  <c r="P1497" i="15" s="1"/>
  <c r="K515" i="15"/>
  <c r="L515" i="15" s="1"/>
  <c r="N515" i="15" s="1"/>
  <c r="O515" i="15" s="1"/>
  <c r="P515" i="15" s="1"/>
  <c r="K1176" i="15"/>
  <c r="L1176" i="15" s="1"/>
  <c r="N1176" i="15" s="1"/>
  <c r="O1176" i="15" s="1"/>
  <c r="P1176" i="15" s="1"/>
  <c r="K1963" i="15"/>
  <c r="L1963" i="15" s="1"/>
  <c r="N1963" i="15" s="1"/>
  <c r="O1963" i="15" s="1"/>
  <c r="P1963" i="15" s="1"/>
  <c r="K50" i="15"/>
  <c r="L50" i="15" s="1"/>
  <c r="N50" i="15" s="1"/>
  <c r="O50" i="15" s="1"/>
  <c r="P50" i="15" s="1"/>
  <c r="K1665" i="15"/>
  <c r="L1665" i="15" s="1"/>
  <c r="N1665" i="15" s="1"/>
  <c r="O1665" i="15" s="1"/>
  <c r="P1665" i="15" s="1"/>
  <c r="K566" i="15"/>
  <c r="L566" i="15" s="1"/>
  <c r="N566" i="15" s="1"/>
  <c r="O566" i="15" s="1"/>
  <c r="P566" i="15" s="1"/>
  <c r="K1967" i="15"/>
  <c r="L1967" i="15" s="1"/>
  <c r="N1967" i="15" s="1"/>
  <c r="O1967" i="15" s="1"/>
  <c r="P1967" i="15" s="1"/>
  <c r="K1011" i="15"/>
  <c r="L1011" i="15" s="1"/>
  <c r="N1011" i="15" s="1"/>
  <c r="O1011" i="15" s="1"/>
  <c r="P1011" i="15" s="1"/>
  <c r="K692" i="15"/>
  <c r="L692" i="15" s="1"/>
  <c r="N692" i="15" s="1"/>
  <c r="O692" i="15" s="1"/>
  <c r="P692" i="15" s="1"/>
  <c r="K101" i="15"/>
  <c r="L101" i="15" s="1"/>
  <c r="N101" i="15" s="1"/>
  <c r="O101" i="15" s="1"/>
  <c r="P101" i="15" s="1"/>
  <c r="K1745" i="15"/>
  <c r="L1745" i="15" s="1"/>
  <c r="N1745" i="15" s="1"/>
  <c r="O1745" i="15" s="1"/>
  <c r="P1745" i="15" s="1"/>
  <c r="K212" i="15"/>
  <c r="L212" i="15" s="1"/>
  <c r="N212" i="15" s="1"/>
  <c r="O212" i="15" s="1"/>
  <c r="P212" i="15" s="1"/>
  <c r="K886" i="15"/>
  <c r="L886" i="15" s="1"/>
  <c r="N886" i="15" s="1"/>
  <c r="O886" i="15" s="1"/>
  <c r="P886" i="15" s="1"/>
  <c r="K1927" i="15"/>
  <c r="L1927" i="15" s="1"/>
  <c r="N1927" i="15" s="1"/>
  <c r="O1927" i="15" s="1"/>
  <c r="P1927" i="15" s="1"/>
  <c r="K529" i="15"/>
  <c r="L529" i="15" s="1"/>
  <c r="N529" i="15" s="1"/>
  <c r="O529" i="15" s="1"/>
  <c r="P529" i="15" s="1"/>
  <c r="K1391" i="15"/>
  <c r="L1391" i="15" s="1"/>
  <c r="N1391" i="15" s="1"/>
  <c r="O1391" i="15" s="1"/>
  <c r="P1391" i="15" s="1"/>
  <c r="K351" i="15"/>
  <c r="L351" i="15" s="1"/>
  <c r="N351" i="15" s="1"/>
  <c r="O351" i="15" s="1"/>
  <c r="P351" i="15" s="1"/>
  <c r="K1262" i="15"/>
  <c r="L1262" i="15" s="1"/>
  <c r="N1262" i="15" s="1"/>
  <c r="O1262" i="15" s="1"/>
  <c r="P1262" i="15" s="1"/>
  <c r="K1328" i="15"/>
  <c r="L1328" i="15" s="1"/>
  <c r="N1328" i="15" s="1"/>
  <c r="O1328" i="15" s="1"/>
  <c r="P1328" i="15" s="1"/>
  <c r="K1128" i="15"/>
  <c r="L1128" i="15" s="1"/>
  <c r="N1128" i="15" s="1"/>
  <c r="O1128" i="15" s="1"/>
  <c r="P1128" i="15" s="1"/>
  <c r="K13" i="15"/>
  <c r="L13" i="15" s="1"/>
  <c r="N13" i="15" s="1"/>
  <c r="O13" i="15" s="1"/>
  <c r="P13" i="15" s="1"/>
  <c r="K1955" i="15"/>
  <c r="L1955" i="15" s="1"/>
  <c r="N1955" i="15" s="1"/>
  <c r="O1955" i="15" s="1"/>
  <c r="P1955" i="15" s="1"/>
  <c r="K1618" i="15"/>
  <c r="L1618" i="15" s="1"/>
  <c r="N1618" i="15" s="1"/>
  <c r="O1618" i="15" s="1"/>
  <c r="P1618" i="15" s="1"/>
  <c r="K205" i="15"/>
  <c r="L205" i="15" s="1"/>
  <c r="N205" i="15" s="1"/>
  <c r="O205" i="15" s="1"/>
  <c r="P205" i="15" s="1"/>
  <c r="K468" i="15"/>
  <c r="L468" i="15" s="1"/>
  <c r="N468" i="15" s="1"/>
  <c r="O468" i="15" s="1"/>
  <c r="P468" i="15" s="1"/>
  <c r="K904" i="15"/>
  <c r="L904" i="15" s="1"/>
  <c r="N904" i="15" s="1"/>
  <c r="O904" i="15" s="1"/>
  <c r="P904" i="15" s="1"/>
  <c r="K1682" i="15"/>
  <c r="L1682" i="15" s="1"/>
  <c r="N1682" i="15" s="1"/>
  <c r="O1682" i="15" s="1"/>
  <c r="P1682" i="15" s="1"/>
  <c r="K1649" i="15"/>
  <c r="L1649" i="15" s="1"/>
  <c r="N1649" i="15" s="1"/>
  <c r="O1649" i="15" s="1"/>
  <c r="P1649" i="15" s="1"/>
  <c r="K1892" i="15"/>
  <c r="L1892" i="15" s="1"/>
  <c r="N1892" i="15" s="1"/>
  <c r="O1892" i="15" s="1"/>
  <c r="P1892" i="15" s="1"/>
  <c r="K1916" i="15"/>
  <c r="L1916" i="15" s="1"/>
  <c r="N1916" i="15" s="1"/>
  <c r="O1916" i="15" s="1"/>
  <c r="P1916" i="15" s="1"/>
  <c r="K1943" i="15"/>
  <c r="L1943" i="15" s="1"/>
  <c r="N1943" i="15" s="1"/>
  <c r="O1943" i="15" s="1"/>
  <c r="P1943" i="15" s="1"/>
  <c r="K1380" i="15"/>
  <c r="L1380" i="15" s="1"/>
  <c r="N1380" i="15" s="1"/>
  <c r="O1380" i="15" s="1"/>
  <c r="P1380" i="15" s="1"/>
  <c r="K1338" i="15"/>
  <c r="L1338" i="15" s="1"/>
  <c r="N1338" i="15" s="1"/>
  <c r="O1338" i="15" s="1"/>
  <c r="P1338" i="15" s="1"/>
  <c r="K1874" i="15"/>
  <c r="L1874" i="15" s="1"/>
  <c r="N1874" i="15" s="1"/>
  <c r="O1874" i="15" s="1"/>
  <c r="P1874" i="15" s="1"/>
  <c r="K353" i="15"/>
  <c r="L353" i="15" s="1"/>
  <c r="N353" i="15" s="1"/>
  <c r="O353" i="15" s="1"/>
  <c r="P353" i="15" s="1"/>
  <c r="K508" i="15"/>
  <c r="L508" i="15" s="1"/>
  <c r="N508" i="15" s="1"/>
  <c r="O508" i="15" s="1"/>
  <c r="P508" i="15" s="1"/>
  <c r="K307" i="15"/>
  <c r="L307" i="15" s="1"/>
  <c r="N307" i="15" s="1"/>
  <c r="O307" i="15" s="1"/>
  <c r="P307" i="15" s="1"/>
  <c r="K913" i="15"/>
  <c r="L913" i="15" s="1"/>
  <c r="N913" i="15" s="1"/>
  <c r="O913" i="15" s="1"/>
  <c r="P913" i="15" s="1"/>
  <c r="K1259" i="15"/>
  <c r="L1259" i="15" s="1"/>
  <c r="N1259" i="15" s="1"/>
  <c r="O1259" i="15" s="1"/>
  <c r="P1259" i="15" s="1"/>
  <c r="K865" i="15"/>
  <c r="L865" i="15" s="1"/>
  <c r="N865" i="15" s="1"/>
  <c r="O865" i="15" s="1"/>
  <c r="P865" i="15" s="1"/>
  <c r="K1750" i="15"/>
  <c r="L1750" i="15" s="1"/>
  <c r="N1750" i="15" s="1"/>
  <c r="O1750" i="15" s="1"/>
  <c r="P1750" i="15" s="1"/>
  <c r="K1906" i="15"/>
  <c r="L1906" i="15" s="1"/>
  <c r="N1906" i="15" s="1"/>
  <c r="O1906" i="15" s="1"/>
  <c r="P1906" i="15" s="1"/>
  <c r="K538" i="15"/>
  <c r="L538" i="15" s="1"/>
  <c r="N538" i="15" s="1"/>
  <c r="O538" i="15" s="1"/>
  <c r="P538" i="15" s="1"/>
  <c r="K736" i="15"/>
  <c r="L736" i="15" s="1"/>
  <c r="N736" i="15" s="1"/>
  <c r="O736" i="15" s="1"/>
  <c r="P736" i="15" s="1"/>
  <c r="K195" i="15"/>
  <c r="L195" i="15" s="1"/>
  <c r="N195" i="15" s="1"/>
  <c r="O195" i="15" s="1"/>
  <c r="P195" i="15" s="1"/>
  <c r="K739" i="15"/>
  <c r="L739" i="15" s="1"/>
  <c r="N739" i="15" s="1"/>
  <c r="O739" i="15" s="1"/>
  <c r="P739" i="15" s="1"/>
  <c r="K157" i="15"/>
  <c r="L157" i="15" s="1"/>
  <c r="N157" i="15" s="1"/>
  <c r="O157" i="15" s="1"/>
  <c r="P157" i="15" s="1"/>
  <c r="K113" i="15"/>
  <c r="L113" i="15" s="1"/>
  <c r="N113" i="15" s="1"/>
  <c r="O113" i="15" s="1"/>
  <c r="P113" i="15" s="1"/>
  <c r="K936" i="15"/>
  <c r="L936" i="15" s="1"/>
  <c r="N936" i="15" s="1"/>
  <c r="O936" i="15" s="1"/>
  <c r="P936" i="15" s="1"/>
  <c r="K255" i="15"/>
  <c r="L255" i="15" s="1"/>
  <c r="N255" i="15" s="1"/>
  <c r="O255" i="15" s="1"/>
  <c r="P255" i="15" s="1"/>
  <c r="K1424" i="15"/>
  <c r="L1424" i="15" s="1"/>
  <c r="N1424" i="15" s="1"/>
  <c r="O1424" i="15" s="1"/>
  <c r="P1424" i="15" s="1"/>
  <c r="K1605" i="15"/>
  <c r="L1605" i="15" s="1"/>
  <c r="N1605" i="15" s="1"/>
  <c r="O1605" i="15" s="1"/>
  <c r="P1605" i="15" s="1"/>
  <c r="K1218" i="15"/>
  <c r="L1218" i="15" s="1"/>
  <c r="N1218" i="15" s="1"/>
  <c r="O1218" i="15" s="1"/>
  <c r="P1218" i="15" s="1"/>
  <c r="K1960" i="15"/>
  <c r="L1960" i="15" s="1"/>
  <c r="N1960" i="15" s="1"/>
  <c r="O1960" i="15" s="1"/>
  <c r="P1960" i="15" s="1"/>
  <c r="K787" i="15"/>
  <c r="L787" i="15" s="1"/>
  <c r="N787" i="15" s="1"/>
  <c r="O787" i="15" s="1"/>
  <c r="P787" i="15" s="1"/>
  <c r="K777" i="15"/>
  <c r="L777" i="15" s="1"/>
  <c r="N777" i="15" s="1"/>
  <c r="O777" i="15" s="1"/>
  <c r="P777" i="15" s="1"/>
  <c r="K1353" i="15"/>
  <c r="L1353" i="15" s="1"/>
  <c r="N1353" i="15" s="1"/>
  <c r="O1353" i="15" s="1"/>
  <c r="P1353" i="15" s="1"/>
  <c r="K1639" i="15"/>
  <c r="L1639" i="15" s="1"/>
  <c r="N1639" i="15" s="1"/>
  <c r="O1639" i="15" s="1"/>
  <c r="P1639" i="15" s="1"/>
  <c r="K405" i="15"/>
  <c r="L405" i="15" s="1"/>
  <c r="N405" i="15" s="1"/>
  <c r="O405" i="15" s="1"/>
  <c r="P405" i="15" s="1"/>
  <c r="K746" i="15"/>
  <c r="L746" i="15" s="1"/>
  <c r="N746" i="15" s="1"/>
  <c r="O746" i="15" s="1"/>
  <c r="P746" i="15" s="1"/>
  <c r="K104" i="15"/>
  <c r="L104" i="15" s="1"/>
  <c r="N104" i="15" s="1"/>
  <c r="O104" i="15" s="1"/>
  <c r="P104" i="15" s="1"/>
  <c r="K1078" i="15"/>
  <c r="L1078" i="15" s="1"/>
  <c r="N1078" i="15" s="1"/>
  <c r="O1078" i="15" s="1"/>
  <c r="P1078" i="15" s="1"/>
  <c r="K460" i="15"/>
  <c r="L460" i="15" s="1"/>
  <c r="N460" i="15" s="1"/>
  <c r="O460" i="15" s="1"/>
  <c r="P460" i="15" s="1"/>
  <c r="K276" i="15"/>
  <c r="L276" i="15" s="1"/>
  <c r="N276" i="15" s="1"/>
  <c r="O276" i="15" s="1"/>
  <c r="P276" i="15" s="1"/>
  <c r="K6" i="15"/>
  <c r="L6" i="15" s="1"/>
  <c r="N6" i="15" s="1"/>
  <c r="O6" i="15" s="1"/>
  <c r="P6" i="15" s="1"/>
  <c r="K689" i="15"/>
  <c r="L689" i="15" s="1"/>
  <c r="N689" i="15" s="1"/>
  <c r="O689" i="15" s="1"/>
  <c r="P689" i="15" s="1"/>
  <c r="K619" i="15"/>
  <c r="L619" i="15" s="1"/>
  <c r="N619" i="15" s="1"/>
  <c r="O619" i="15" s="1"/>
  <c r="P619" i="15" s="1"/>
  <c r="K1929" i="15"/>
  <c r="L1929" i="15" s="1"/>
  <c r="N1929" i="15" s="1"/>
  <c r="O1929" i="15" s="1"/>
  <c r="P1929" i="15" s="1"/>
  <c r="K954" i="15"/>
  <c r="L954" i="15" s="1"/>
  <c r="N954" i="15" s="1"/>
  <c r="O954" i="15" s="1"/>
  <c r="P954" i="15" s="1"/>
  <c r="K506" i="15"/>
  <c r="L506" i="15" s="1"/>
  <c r="N506" i="15" s="1"/>
  <c r="O506" i="15" s="1"/>
  <c r="P506" i="15" s="1"/>
  <c r="K1216" i="15"/>
  <c r="L1216" i="15" s="1"/>
  <c r="N1216" i="15" s="1"/>
  <c r="O1216" i="15" s="1"/>
  <c r="P1216" i="15" s="1"/>
  <c r="K1251" i="15"/>
  <c r="L1251" i="15" s="1"/>
  <c r="N1251" i="15" s="1"/>
  <c r="O1251" i="15" s="1"/>
  <c r="P1251" i="15" s="1"/>
  <c r="K2" i="15"/>
  <c r="L2" i="15" s="1"/>
  <c r="N2" i="15" s="1"/>
  <c r="O2" i="15" s="1"/>
  <c r="P2" i="15" s="1"/>
  <c r="K63" i="15"/>
  <c r="L63" i="15" s="1"/>
  <c r="N63" i="15" s="1"/>
  <c r="O63" i="15" s="1"/>
  <c r="P63" i="15" s="1"/>
  <c r="K424" i="15"/>
  <c r="L424" i="15" s="1"/>
  <c r="N424" i="15" s="1"/>
  <c r="O424" i="15" s="1"/>
  <c r="P424" i="15" s="1"/>
  <c r="K528" i="15"/>
  <c r="L528" i="15" s="1"/>
  <c r="N528" i="15" s="1"/>
  <c r="O528" i="15" s="1"/>
  <c r="P528" i="15" s="1"/>
  <c r="K974" i="15"/>
  <c r="L974" i="15" s="1"/>
  <c r="N974" i="15" s="1"/>
  <c r="O974" i="15" s="1"/>
  <c r="P974" i="15" s="1"/>
  <c r="K1842" i="15"/>
  <c r="L1842" i="15" s="1"/>
  <c r="N1842" i="15" s="1"/>
  <c r="O1842" i="15" s="1"/>
  <c r="P1842" i="15" s="1"/>
  <c r="K300" i="15"/>
  <c r="L300" i="15" s="1"/>
  <c r="N300" i="15" s="1"/>
  <c r="O300" i="15" s="1"/>
  <c r="P300" i="15" s="1"/>
  <c r="K1630" i="15"/>
  <c r="L1630" i="15" s="1"/>
  <c r="N1630" i="15" s="1"/>
  <c r="O1630" i="15" s="1"/>
  <c r="P1630" i="15" s="1"/>
  <c r="K1752" i="15"/>
  <c r="L1752" i="15" s="1"/>
  <c r="N1752" i="15" s="1"/>
  <c r="O1752" i="15" s="1"/>
  <c r="P1752" i="15" s="1"/>
  <c r="K361" i="15"/>
  <c r="L361" i="15" s="1"/>
  <c r="N361" i="15" s="1"/>
  <c r="O361" i="15" s="1"/>
  <c r="P361" i="15" s="1"/>
  <c r="K1972" i="15"/>
  <c r="L1972" i="15" s="1"/>
  <c r="N1972" i="15" s="1"/>
  <c r="O1972" i="15" s="1"/>
  <c r="P1972" i="15" s="1"/>
  <c r="K144" i="15"/>
  <c r="L144" i="15" s="1"/>
  <c r="N144" i="15" s="1"/>
  <c r="O144" i="15" s="1"/>
  <c r="P144" i="15" s="1"/>
  <c r="K1351" i="15"/>
  <c r="L1351" i="15" s="1"/>
  <c r="N1351" i="15" s="1"/>
  <c r="O1351" i="15" s="1"/>
  <c r="P1351" i="15" s="1"/>
  <c r="K1684" i="15"/>
  <c r="L1684" i="15" s="1"/>
  <c r="N1684" i="15" s="1"/>
  <c r="O1684" i="15" s="1"/>
  <c r="P1684" i="15" s="1"/>
  <c r="K1410" i="15"/>
  <c r="L1410" i="15" s="1"/>
  <c r="N1410" i="15" s="1"/>
  <c r="O1410" i="15" s="1"/>
  <c r="P1410" i="15" s="1"/>
  <c r="K626" i="15"/>
  <c r="L626" i="15" s="1"/>
  <c r="N626" i="15" s="1"/>
  <c r="O626" i="15" s="1"/>
  <c r="P626" i="15" s="1"/>
  <c r="K470" i="15"/>
  <c r="L470" i="15" s="1"/>
  <c r="N470" i="15" s="1"/>
  <c r="O470" i="15" s="1"/>
  <c r="P470" i="15" s="1"/>
  <c r="K1442" i="15"/>
  <c r="L1442" i="15" s="1"/>
  <c r="N1442" i="15" s="1"/>
  <c r="O1442" i="15" s="1"/>
  <c r="P1442" i="15" s="1"/>
  <c r="K1506" i="15"/>
  <c r="L1506" i="15" s="1"/>
  <c r="N1506" i="15" s="1"/>
  <c r="O1506" i="15" s="1"/>
  <c r="P1506" i="15" s="1"/>
  <c r="K1051" i="15"/>
  <c r="L1051" i="15" s="1"/>
  <c r="N1051" i="15" s="1"/>
  <c r="O1051" i="15" s="1"/>
  <c r="P1051" i="15" s="1"/>
  <c r="K1528" i="15"/>
  <c r="L1528" i="15" s="1"/>
  <c r="N1528" i="15" s="1"/>
  <c r="O1528" i="15" s="1"/>
  <c r="P1528" i="15" s="1"/>
  <c r="K1126" i="15"/>
  <c r="L1126" i="15" s="1"/>
  <c r="N1126" i="15" s="1"/>
  <c r="O1126" i="15" s="1"/>
  <c r="P1126" i="15" s="1"/>
  <c r="K1295" i="15"/>
  <c r="L1295" i="15" s="1"/>
  <c r="N1295" i="15" s="1"/>
  <c r="O1295" i="15" s="1"/>
  <c r="P1295" i="15" s="1"/>
  <c r="K1147" i="15"/>
  <c r="L1147" i="15" s="1"/>
  <c r="N1147" i="15" s="1"/>
  <c r="O1147" i="15" s="1"/>
  <c r="P1147" i="15" s="1"/>
  <c r="K3" i="15"/>
  <c r="L3" i="15" s="1"/>
  <c r="N3" i="15" s="1"/>
  <c r="O3" i="15" s="1"/>
  <c r="P3" i="15" s="1"/>
  <c r="K65" i="15"/>
  <c r="L65" i="15" s="1"/>
  <c r="N65" i="15" s="1"/>
  <c r="O65" i="15" s="1"/>
  <c r="P65" i="15" s="1"/>
  <c r="K135" i="15"/>
  <c r="L135" i="15" s="1"/>
  <c r="N135" i="15" s="1"/>
  <c r="O135" i="15" s="1"/>
  <c r="P135" i="15" s="1"/>
  <c r="K82" i="15"/>
  <c r="L82" i="15" s="1"/>
  <c r="N82" i="15" s="1"/>
  <c r="O82" i="15" s="1"/>
  <c r="P82" i="15" s="1"/>
  <c r="K179" i="15"/>
  <c r="L179" i="15" s="1"/>
  <c r="N179" i="15" s="1"/>
  <c r="O179" i="15" s="1"/>
  <c r="P179" i="15" s="1"/>
  <c r="K154" i="15"/>
  <c r="L154" i="15" s="1"/>
  <c r="N154" i="15" s="1"/>
  <c r="O154" i="15" s="1"/>
  <c r="P154" i="15" s="1"/>
  <c r="K489" i="15"/>
  <c r="L489" i="15" s="1"/>
  <c r="N489" i="15" s="1"/>
  <c r="O489" i="15" s="1"/>
  <c r="P489" i="15" s="1"/>
  <c r="K622" i="15"/>
  <c r="L622" i="15" s="1"/>
  <c r="N622" i="15" s="1"/>
  <c r="O622" i="15" s="1"/>
  <c r="P622" i="15" s="1"/>
  <c r="K939" i="15"/>
  <c r="L939" i="15" s="1"/>
  <c r="N939" i="15" s="1"/>
  <c r="O939" i="15" s="1"/>
  <c r="P939" i="15" s="1"/>
  <c r="K933" i="15"/>
  <c r="L933" i="15" s="1"/>
  <c r="N933" i="15" s="1"/>
  <c r="O933" i="15" s="1"/>
  <c r="P933" i="15" s="1"/>
  <c r="K837" i="15"/>
  <c r="L837" i="15" s="1"/>
  <c r="N837" i="15" s="1"/>
  <c r="O837" i="15" s="1"/>
  <c r="P837" i="15" s="1"/>
  <c r="K1117" i="15"/>
  <c r="L1117" i="15" s="1"/>
  <c r="N1117" i="15" s="1"/>
  <c r="O1117" i="15" s="1"/>
  <c r="P1117" i="15" s="1"/>
  <c r="K1314" i="15"/>
  <c r="L1314" i="15" s="1"/>
  <c r="N1314" i="15" s="1"/>
  <c r="O1314" i="15" s="1"/>
  <c r="P1314" i="15" s="1"/>
  <c r="K1521" i="15"/>
  <c r="L1521" i="15" s="1"/>
  <c r="N1521" i="15" s="1"/>
  <c r="O1521" i="15" s="1"/>
  <c r="P1521" i="15" s="1"/>
  <c r="K1590" i="15"/>
  <c r="L1590" i="15" s="1"/>
  <c r="N1590" i="15" s="1"/>
  <c r="O1590" i="15" s="1"/>
  <c r="P1590" i="15" s="1"/>
  <c r="K1715" i="15"/>
  <c r="L1715" i="15" s="1"/>
  <c r="N1715" i="15" s="1"/>
  <c r="O1715" i="15" s="1"/>
  <c r="P1715" i="15" s="1"/>
  <c r="K1851" i="15"/>
  <c r="L1851" i="15" s="1"/>
  <c r="N1851" i="15" s="1"/>
  <c r="O1851" i="15" s="1"/>
  <c r="P1851" i="15" s="1"/>
  <c r="K1991" i="15"/>
  <c r="L1991" i="15" s="1"/>
  <c r="N1991" i="15" s="1"/>
  <c r="O1991" i="15" s="1"/>
  <c r="P1991" i="15" s="1"/>
  <c r="K1441" i="15"/>
  <c r="L1441" i="15" s="1"/>
  <c r="N1441" i="15" s="1"/>
  <c r="O1441" i="15" s="1"/>
  <c r="P1441" i="15" s="1"/>
  <c r="K701" i="15"/>
  <c r="L701" i="15" s="1"/>
  <c r="N701" i="15" s="1"/>
  <c r="O701" i="15" s="1"/>
  <c r="P701" i="15" s="1"/>
  <c r="K918" i="15"/>
  <c r="L918" i="15" s="1"/>
  <c r="N918" i="15" s="1"/>
  <c r="O918" i="15" s="1"/>
  <c r="P918" i="15" s="1"/>
  <c r="K1056" i="15"/>
  <c r="L1056" i="15" s="1"/>
  <c r="N1056" i="15" s="1"/>
  <c r="O1056" i="15" s="1"/>
  <c r="P1056" i="15" s="1"/>
  <c r="K1180" i="15"/>
  <c r="L1180" i="15" s="1"/>
  <c r="N1180" i="15" s="1"/>
  <c r="O1180" i="15" s="1"/>
  <c r="P1180" i="15" s="1"/>
  <c r="K1976" i="15"/>
  <c r="L1976" i="15" s="1"/>
  <c r="N1976" i="15" s="1"/>
  <c r="O1976" i="15" s="1"/>
  <c r="P1976" i="15" s="1"/>
  <c r="K1922" i="15"/>
  <c r="L1922" i="15" s="1"/>
  <c r="N1922" i="15" s="1"/>
  <c r="O1922" i="15" s="1"/>
  <c r="P1922" i="15" s="1"/>
  <c r="K1280" i="15"/>
  <c r="L1280" i="15" s="1"/>
  <c r="N1280" i="15" s="1"/>
  <c r="O1280" i="15" s="1"/>
  <c r="P1280" i="15" s="1"/>
  <c r="K824" i="15"/>
  <c r="L824" i="15" s="1"/>
  <c r="N824" i="15" s="1"/>
  <c r="O824" i="15" s="1"/>
  <c r="P824" i="15" s="1"/>
  <c r="K434" i="15"/>
  <c r="L434" i="15" s="1"/>
  <c r="N434" i="15" s="1"/>
  <c r="O434" i="15" s="1"/>
  <c r="P434" i="15" s="1"/>
  <c r="K1001" i="15"/>
  <c r="L1001" i="15" s="1"/>
  <c r="N1001" i="15" s="1"/>
  <c r="O1001" i="15" s="1"/>
  <c r="P1001" i="15" s="1"/>
  <c r="K1284" i="15"/>
  <c r="L1284" i="15" s="1"/>
  <c r="N1284" i="15" s="1"/>
  <c r="O1284" i="15" s="1"/>
  <c r="P1284" i="15" s="1"/>
  <c r="K513" i="15"/>
  <c r="L513" i="15" s="1"/>
  <c r="N513" i="15" s="1"/>
  <c r="O513" i="15" s="1"/>
  <c r="P513" i="15" s="1"/>
  <c r="K714" i="15"/>
  <c r="L714" i="15" s="1"/>
  <c r="N714" i="15" s="1"/>
  <c r="O714" i="15" s="1"/>
  <c r="P714" i="15" s="1"/>
  <c r="K687" i="15"/>
  <c r="L687" i="15" s="1"/>
  <c r="N687" i="15" s="1"/>
  <c r="O687" i="15" s="1"/>
  <c r="P687" i="15" s="1"/>
  <c r="K565" i="15"/>
  <c r="L565" i="15" s="1"/>
  <c r="N565" i="15" s="1"/>
  <c r="O565" i="15" s="1"/>
  <c r="P565" i="15" s="1"/>
  <c r="K1169" i="15"/>
  <c r="L1169" i="15" s="1"/>
  <c r="N1169" i="15" s="1"/>
  <c r="O1169" i="15" s="1"/>
  <c r="P1169" i="15" s="1"/>
  <c r="K1063" i="15"/>
  <c r="L1063" i="15" s="1"/>
  <c r="N1063" i="15" s="1"/>
  <c r="O1063" i="15" s="1"/>
  <c r="P1063" i="15" s="1"/>
  <c r="K1401" i="15"/>
  <c r="L1401" i="15" s="1"/>
  <c r="N1401" i="15" s="1"/>
  <c r="O1401" i="15" s="1"/>
  <c r="P1401" i="15" s="1"/>
  <c r="K396" i="15"/>
  <c r="L396" i="15" s="1"/>
  <c r="N396" i="15" s="1"/>
  <c r="O396" i="15" s="1"/>
  <c r="P396" i="15" s="1"/>
  <c r="K1944" i="15"/>
  <c r="L1944" i="15" s="1"/>
  <c r="N1944" i="15" s="1"/>
  <c r="O1944" i="15" s="1"/>
  <c r="P1944" i="15" s="1"/>
  <c r="K322" i="15"/>
  <c r="L322" i="15" s="1"/>
  <c r="N322" i="15" s="1"/>
  <c r="O322" i="15" s="1"/>
  <c r="P322" i="15" s="1"/>
  <c r="K1937" i="15"/>
  <c r="L1937" i="15" s="1"/>
  <c r="N1937" i="15" s="1"/>
  <c r="O1937" i="15" s="1"/>
  <c r="P1937" i="15" s="1"/>
  <c r="K1512" i="15"/>
  <c r="L1512" i="15" s="1"/>
  <c r="N1512" i="15" s="1"/>
  <c r="O1512" i="15" s="1"/>
  <c r="P1512" i="15" s="1"/>
  <c r="K934" i="15"/>
  <c r="L934" i="15" s="1"/>
  <c r="N934" i="15" s="1"/>
  <c r="O934" i="15" s="1"/>
  <c r="P934" i="15" s="1"/>
  <c r="K1233" i="15"/>
  <c r="L1233" i="15" s="1"/>
  <c r="N1233" i="15" s="1"/>
  <c r="O1233" i="15" s="1"/>
  <c r="P1233" i="15" s="1"/>
  <c r="K1507" i="15"/>
  <c r="L1507" i="15" s="1"/>
  <c r="N1507" i="15" s="1"/>
  <c r="O1507" i="15" s="1"/>
  <c r="P1507" i="15" s="1"/>
  <c r="K1488" i="15"/>
  <c r="L1488" i="15" s="1"/>
  <c r="N1488" i="15" s="1"/>
  <c r="O1488" i="15" s="1"/>
  <c r="P1488" i="15" s="1"/>
  <c r="K1327" i="15"/>
  <c r="L1327" i="15" s="1"/>
  <c r="N1327" i="15" s="1"/>
  <c r="O1327" i="15" s="1"/>
  <c r="P1327" i="15" s="1"/>
  <c r="K1277" i="15"/>
  <c r="L1277" i="15" s="1"/>
  <c r="N1277" i="15" s="1"/>
  <c r="O1277" i="15" s="1"/>
  <c r="P1277" i="15" s="1"/>
  <c r="K1493" i="15"/>
  <c r="L1493" i="15" s="1"/>
  <c r="N1493" i="15" s="1"/>
  <c r="O1493" i="15" s="1"/>
  <c r="P1493" i="15" s="1"/>
  <c r="K610" i="15"/>
  <c r="L610" i="15" s="1"/>
  <c r="N610" i="15" s="1"/>
  <c r="O610" i="15" s="1"/>
  <c r="P610" i="15" s="1"/>
  <c r="K260" i="15"/>
  <c r="L260" i="15" s="1"/>
  <c r="N260" i="15" s="1"/>
  <c r="O260" i="15" s="1"/>
  <c r="P260" i="15" s="1"/>
  <c r="K1631" i="15"/>
  <c r="L1631" i="15" s="1"/>
  <c r="N1631" i="15" s="1"/>
  <c r="O1631" i="15" s="1"/>
  <c r="P1631" i="15" s="1"/>
  <c r="K77" i="15"/>
  <c r="L77" i="15" s="1"/>
  <c r="N77" i="15" s="1"/>
  <c r="O77" i="15" s="1"/>
  <c r="P77" i="15" s="1"/>
  <c r="K176" i="15"/>
  <c r="L176" i="15" s="1"/>
  <c r="N176" i="15" s="1"/>
  <c r="O176" i="15" s="1"/>
  <c r="P176" i="15" s="1"/>
  <c r="K832" i="15"/>
  <c r="L832" i="15" s="1"/>
  <c r="N832" i="15" s="1"/>
  <c r="O832" i="15" s="1"/>
  <c r="P832" i="15" s="1"/>
  <c r="K1532" i="15"/>
  <c r="L1532" i="15" s="1"/>
  <c r="N1532" i="15" s="1"/>
  <c r="O1532" i="15" s="1"/>
  <c r="P1532" i="15" s="1"/>
  <c r="K1813" i="15"/>
  <c r="L1813" i="15" s="1"/>
  <c r="N1813" i="15" s="1"/>
  <c r="O1813" i="15" s="1"/>
  <c r="P1813" i="15" s="1"/>
  <c r="K1100" i="15"/>
  <c r="L1100" i="15" s="1"/>
  <c r="N1100" i="15" s="1"/>
  <c r="O1100" i="15" s="1"/>
  <c r="P1100" i="15" s="1"/>
  <c r="K1007" i="15"/>
  <c r="L1007" i="15" s="1"/>
  <c r="N1007" i="15" s="1"/>
  <c r="O1007" i="15" s="1"/>
  <c r="P1007" i="15" s="1"/>
  <c r="K552" i="15"/>
  <c r="L552" i="15" s="1"/>
  <c r="N552" i="15" s="1"/>
  <c r="O552" i="15" s="1"/>
  <c r="P552" i="15" s="1"/>
  <c r="K1749" i="15"/>
  <c r="L1749" i="15" s="1"/>
  <c r="N1749" i="15" s="1"/>
  <c r="O1749" i="15" s="1"/>
  <c r="P1749" i="15" s="1"/>
  <c r="K1470" i="15"/>
  <c r="L1470" i="15" s="1"/>
  <c r="N1470" i="15" s="1"/>
  <c r="O1470" i="15" s="1"/>
  <c r="P1470" i="15" s="1"/>
  <c r="K317" i="15"/>
  <c r="L317" i="15" s="1"/>
  <c r="N317" i="15" s="1"/>
  <c r="O317" i="15" s="1"/>
  <c r="P317" i="15" s="1"/>
  <c r="K1820" i="15"/>
  <c r="L1820" i="15" s="1"/>
  <c r="N1820" i="15" s="1"/>
  <c r="O1820" i="15" s="1"/>
  <c r="P1820" i="15" s="1"/>
  <c r="K384" i="15"/>
  <c r="L384" i="15" s="1"/>
  <c r="N384" i="15" s="1"/>
  <c r="O384" i="15" s="1"/>
  <c r="P384" i="15" s="1"/>
  <c r="K697" i="15"/>
  <c r="L697" i="15" s="1"/>
  <c r="N697" i="15" s="1"/>
  <c r="O697" i="15" s="1"/>
  <c r="P697" i="15" s="1"/>
  <c r="K153" i="15"/>
  <c r="L153" i="15" s="1"/>
  <c r="N153" i="15" s="1"/>
  <c r="O153" i="15" s="1"/>
  <c r="P153" i="15" s="1"/>
  <c r="K184" i="15"/>
  <c r="L184" i="15" s="1"/>
  <c r="N184" i="15" s="1"/>
  <c r="O184" i="15" s="1"/>
  <c r="P184" i="15" s="1"/>
  <c r="K540" i="15"/>
  <c r="L540" i="15" s="1"/>
  <c r="N540" i="15" s="1"/>
  <c r="O540" i="15" s="1"/>
  <c r="P540" i="15" s="1"/>
  <c r="K1651" i="15"/>
  <c r="L1651" i="15" s="1"/>
  <c r="N1651" i="15" s="1"/>
  <c r="O1651" i="15" s="1"/>
  <c r="P1651" i="15" s="1"/>
  <c r="K641" i="15"/>
  <c r="L641" i="15" s="1"/>
  <c r="N641" i="15" s="1"/>
  <c r="O641" i="15" s="1"/>
  <c r="P641" i="15" s="1"/>
  <c r="K1437" i="15"/>
  <c r="L1437" i="15" s="1"/>
  <c r="N1437" i="15" s="1"/>
  <c r="O1437" i="15" s="1"/>
  <c r="P1437" i="15" s="1"/>
  <c r="K571" i="15"/>
  <c r="L571" i="15" s="1"/>
  <c r="N571" i="15" s="1"/>
  <c r="O571" i="15" s="1"/>
  <c r="P571" i="15" s="1"/>
  <c r="K710" i="15"/>
  <c r="L710" i="15" s="1"/>
  <c r="N710" i="15" s="1"/>
  <c r="O710" i="15" s="1"/>
  <c r="P710" i="15" s="1"/>
  <c r="K1592" i="15"/>
  <c r="L1592" i="15" s="1"/>
  <c r="N1592" i="15" s="1"/>
  <c r="O1592" i="15" s="1"/>
  <c r="P1592" i="15" s="1"/>
  <c r="K844" i="15"/>
  <c r="L844" i="15" s="1"/>
  <c r="N844" i="15" s="1"/>
  <c r="O844" i="15" s="1"/>
  <c r="P844" i="15" s="1"/>
  <c r="K1958" i="15"/>
  <c r="L1958" i="15" s="1"/>
  <c r="N1958" i="15" s="1"/>
  <c r="O1958" i="15" s="1"/>
  <c r="P1958" i="15" s="1"/>
  <c r="K471" i="15"/>
  <c r="L471" i="15" s="1"/>
  <c r="N471" i="15" s="1"/>
  <c r="O471" i="15" s="1"/>
  <c r="P471" i="15" s="1"/>
  <c r="K1018" i="15"/>
  <c r="L1018" i="15" s="1"/>
  <c r="N1018" i="15" s="1"/>
  <c r="O1018" i="15" s="1"/>
  <c r="P1018" i="15" s="1"/>
  <c r="K1242" i="15"/>
  <c r="L1242" i="15" s="1"/>
  <c r="N1242" i="15" s="1"/>
  <c r="O1242" i="15" s="1"/>
  <c r="P1242" i="15" s="1"/>
  <c r="K665" i="15"/>
  <c r="L665" i="15" s="1"/>
  <c r="N665" i="15" s="1"/>
  <c r="O665" i="15" s="1"/>
  <c r="P665" i="15" s="1"/>
  <c r="K583" i="15"/>
  <c r="L583" i="15" s="1"/>
  <c r="N583" i="15" s="1"/>
  <c r="O583" i="15" s="1"/>
  <c r="P583" i="15" s="1"/>
  <c r="K1384" i="15"/>
  <c r="L1384" i="15" s="1"/>
  <c r="N1384" i="15" s="1"/>
  <c r="O1384" i="15" s="1"/>
  <c r="P1384" i="15" s="1"/>
  <c r="K1335" i="15"/>
  <c r="L1335" i="15" s="1"/>
  <c r="N1335" i="15" s="1"/>
  <c r="O1335" i="15" s="1"/>
  <c r="P1335" i="15" s="1"/>
  <c r="K1533" i="15"/>
  <c r="L1533" i="15" s="1"/>
  <c r="N1533" i="15" s="1"/>
  <c r="O1533" i="15" s="1"/>
  <c r="P1533" i="15" s="1"/>
  <c r="K305" i="15"/>
  <c r="L305" i="15" s="1"/>
  <c r="N305" i="15" s="1"/>
  <c r="O305" i="15" s="1"/>
  <c r="P305" i="15" s="1"/>
  <c r="K567" i="15"/>
  <c r="L567" i="15" s="1"/>
  <c r="N567" i="15" s="1"/>
  <c r="O567" i="15" s="1"/>
  <c r="P567" i="15" s="1"/>
  <c r="K1208" i="15"/>
  <c r="L1208" i="15" s="1"/>
  <c r="N1208" i="15" s="1"/>
  <c r="O1208" i="15" s="1"/>
  <c r="P1208" i="15" s="1"/>
  <c r="K1863" i="15"/>
  <c r="L1863" i="15" s="1"/>
  <c r="N1863" i="15" s="1"/>
  <c r="O1863" i="15" s="1"/>
  <c r="P1863" i="15" s="1"/>
  <c r="K1505" i="15"/>
  <c r="L1505" i="15" s="1"/>
  <c r="N1505" i="15" s="1"/>
  <c r="O1505" i="15" s="1"/>
  <c r="P1505" i="15" s="1"/>
  <c r="K318" i="15"/>
  <c r="L318" i="15" s="1"/>
  <c r="N318" i="15" s="1"/>
  <c r="O318" i="15" s="1"/>
  <c r="P318" i="15" s="1"/>
  <c r="K1935" i="15"/>
  <c r="L1935" i="15" s="1"/>
  <c r="N1935" i="15" s="1"/>
  <c r="O1935" i="15" s="1"/>
  <c r="P1935" i="15" s="1"/>
  <c r="K975" i="15"/>
  <c r="L975" i="15" s="1"/>
  <c r="N975" i="15" s="1"/>
  <c r="O975" i="15" s="1"/>
  <c r="P975" i="15" s="1"/>
  <c r="K87" i="15"/>
  <c r="L87" i="15" s="1"/>
  <c r="N87" i="15" s="1"/>
  <c r="O87" i="15" s="1"/>
  <c r="P87" i="15" s="1"/>
  <c r="K1741" i="15"/>
  <c r="L1741" i="15" s="1"/>
  <c r="N1741" i="15" s="1"/>
  <c r="O1741" i="15" s="1"/>
  <c r="P1741" i="15" s="1"/>
  <c r="K171" i="15"/>
  <c r="L171" i="15" s="1"/>
  <c r="N171" i="15" s="1"/>
  <c r="O171" i="15" s="1"/>
  <c r="P171" i="15" s="1"/>
  <c r="K1828" i="15"/>
  <c r="L1828" i="15" s="1"/>
  <c r="N1828" i="15" s="1"/>
  <c r="O1828" i="15" s="1"/>
  <c r="P1828" i="15" s="1"/>
  <c r="K1215" i="15"/>
  <c r="L1215" i="15" s="1"/>
  <c r="N1215" i="15" s="1"/>
  <c r="O1215" i="15" s="1"/>
  <c r="P1215" i="15" s="1"/>
  <c r="K406" i="15"/>
  <c r="L406" i="15" s="1"/>
  <c r="N406" i="15" s="1"/>
  <c r="O406" i="15" s="1"/>
  <c r="P406" i="15" s="1"/>
  <c r="K1646" i="15"/>
  <c r="L1646" i="15" s="1"/>
  <c r="N1646" i="15" s="1"/>
  <c r="O1646" i="15" s="1"/>
  <c r="P1646" i="15" s="1"/>
  <c r="K1133" i="15"/>
  <c r="L1133" i="15" s="1"/>
  <c r="N1133" i="15" s="1"/>
  <c r="O1133" i="15" s="1"/>
  <c r="P1133" i="15" s="1"/>
  <c r="K1984" i="15"/>
  <c r="L1984" i="15" s="1"/>
  <c r="N1984" i="15" s="1"/>
  <c r="O1984" i="15" s="1"/>
  <c r="P1984" i="15" s="1"/>
  <c r="K1097" i="15"/>
  <c r="L1097" i="15" s="1"/>
  <c r="N1097" i="15" s="1"/>
  <c r="O1097" i="15" s="1"/>
  <c r="P1097" i="15" s="1"/>
  <c r="K32" i="15"/>
  <c r="L32" i="15" s="1"/>
  <c r="N32" i="15" s="1"/>
  <c r="O32" i="15" s="1"/>
  <c r="P32" i="15" s="1"/>
  <c r="K1895" i="15"/>
  <c r="L1895" i="15" s="1"/>
  <c r="N1895" i="15" s="1"/>
  <c r="O1895" i="15" s="1"/>
  <c r="P1895" i="15" s="1"/>
  <c r="K800" i="15"/>
  <c r="L800" i="15" s="1"/>
  <c r="N800" i="15" s="1"/>
  <c r="O800" i="15" s="1"/>
  <c r="P800" i="15" s="1"/>
  <c r="K1229" i="15"/>
  <c r="L1229" i="15" s="1"/>
  <c r="N1229" i="15" s="1"/>
  <c r="O1229" i="15" s="1"/>
  <c r="P1229" i="15" s="1"/>
  <c r="K1267" i="15"/>
  <c r="L1267" i="15" s="1"/>
  <c r="N1267" i="15" s="1"/>
  <c r="O1267" i="15" s="1"/>
  <c r="P1267" i="15" s="1"/>
  <c r="K252" i="15"/>
  <c r="L252" i="15" s="1"/>
  <c r="N252" i="15" s="1"/>
  <c r="O252" i="15" s="1"/>
  <c r="P252" i="15" s="1"/>
  <c r="K786" i="15"/>
  <c r="L786" i="15" s="1"/>
  <c r="N786" i="15" s="1"/>
  <c r="O786" i="15" s="1"/>
  <c r="P786" i="15" s="1"/>
  <c r="K1129" i="15"/>
  <c r="L1129" i="15" s="1"/>
  <c r="N1129" i="15" s="1"/>
  <c r="O1129" i="15" s="1"/>
  <c r="P1129" i="15" s="1"/>
  <c r="K1463" i="15"/>
  <c r="L1463" i="15" s="1"/>
  <c r="N1463" i="15" s="1"/>
  <c r="O1463" i="15" s="1"/>
  <c r="P1463" i="15" s="1"/>
  <c r="K1734" i="15"/>
  <c r="L1734" i="15" s="1"/>
  <c r="N1734" i="15" s="1"/>
  <c r="O1734" i="15" s="1"/>
  <c r="P1734" i="15" s="1"/>
  <c r="K1814" i="15"/>
  <c r="L1814" i="15" s="1"/>
  <c r="N1814" i="15" s="1"/>
  <c r="O1814" i="15" s="1"/>
  <c r="P1814" i="15" s="1"/>
  <c r="K1099" i="15"/>
  <c r="L1099" i="15" s="1"/>
  <c r="N1099" i="15" s="1"/>
  <c r="O1099" i="15" s="1"/>
  <c r="P1099" i="15" s="1"/>
  <c r="K1964" i="15"/>
  <c r="L1964" i="15" s="1"/>
  <c r="N1964" i="15" s="1"/>
  <c r="O1964" i="15" s="1"/>
  <c r="P1964" i="15" s="1"/>
  <c r="K535" i="15"/>
  <c r="L535" i="15" s="1"/>
  <c r="N535" i="15" s="1"/>
  <c r="O535" i="15" s="1"/>
  <c r="P535" i="15" s="1"/>
  <c r="K238" i="15"/>
  <c r="L238" i="15" s="1"/>
  <c r="N238" i="15" s="1"/>
  <c r="O238" i="15" s="1"/>
  <c r="P238" i="15" s="1"/>
  <c r="K1081" i="15"/>
  <c r="L1081" i="15" s="1"/>
  <c r="N1081" i="15" s="1"/>
  <c r="O1081" i="15" s="1"/>
  <c r="P1081" i="15" s="1"/>
  <c r="K259" i="15"/>
  <c r="L259" i="15" s="1"/>
  <c r="N259" i="15" s="1"/>
  <c r="O259" i="15" s="1"/>
  <c r="P259" i="15" s="1"/>
  <c r="K1661" i="15"/>
  <c r="L1661" i="15" s="1"/>
  <c r="N1661" i="15" s="1"/>
  <c r="O1661" i="15" s="1"/>
  <c r="P1661" i="15" s="1"/>
  <c r="K1846" i="15"/>
  <c r="L1846" i="15" s="1"/>
  <c r="N1846" i="15" s="1"/>
  <c r="O1846" i="15" s="1"/>
  <c r="P1846" i="15" s="1"/>
  <c r="K1853" i="15"/>
  <c r="L1853" i="15" s="1"/>
  <c r="N1853" i="15" s="1"/>
  <c r="O1853" i="15" s="1"/>
  <c r="P1853" i="15" s="1"/>
  <c r="K1270" i="15"/>
  <c r="L1270" i="15" s="1"/>
  <c r="N1270" i="15" s="1"/>
  <c r="O1270" i="15" s="1"/>
  <c r="P1270" i="15" s="1"/>
  <c r="K1706" i="15"/>
  <c r="L1706" i="15" s="1"/>
  <c r="N1706" i="15" s="1"/>
  <c r="O1706" i="15" s="1"/>
  <c r="P1706" i="15" s="1"/>
  <c r="K653" i="15"/>
  <c r="L653" i="15" s="1"/>
  <c r="N653" i="15" s="1"/>
  <c r="O653" i="15" s="1"/>
  <c r="P653" i="15" s="1"/>
  <c r="K700" i="15"/>
  <c r="L700" i="15" s="1"/>
  <c r="N700" i="15" s="1"/>
  <c r="O700" i="15" s="1"/>
  <c r="P700" i="15" s="1"/>
  <c r="K1379" i="15"/>
  <c r="L1379" i="15" s="1"/>
  <c r="N1379" i="15" s="1"/>
  <c r="O1379" i="15" s="1"/>
  <c r="P1379" i="15" s="1"/>
  <c r="K741" i="15"/>
  <c r="L741" i="15" s="1"/>
  <c r="N741" i="15" s="1"/>
  <c r="O741" i="15" s="1"/>
  <c r="P741" i="15" s="1"/>
  <c r="K426" i="15"/>
  <c r="L426" i="15" s="1"/>
  <c r="N426" i="15" s="1"/>
  <c r="O426" i="15" s="1"/>
  <c r="P426" i="15" s="1"/>
  <c r="K914" i="15"/>
  <c r="L914" i="15" s="1"/>
  <c r="N914" i="15" s="1"/>
  <c r="O914" i="15" s="1"/>
  <c r="P914" i="15" s="1"/>
  <c r="K129" i="15"/>
  <c r="L129" i="15" s="1"/>
  <c r="N129" i="15" s="1"/>
  <c r="O129" i="15" s="1"/>
  <c r="P129" i="15" s="1"/>
  <c r="K143" i="15"/>
  <c r="L143" i="15" s="1"/>
  <c r="N143" i="15" s="1"/>
  <c r="O143" i="15" s="1"/>
  <c r="P143" i="15" s="1"/>
  <c r="K876" i="15"/>
  <c r="L876" i="15" s="1"/>
  <c r="N876" i="15" s="1"/>
  <c r="O876" i="15" s="1"/>
  <c r="P876" i="15" s="1"/>
  <c r="K107" i="15"/>
  <c r="L107" i="15" s="1"/>
  <c r="N107" i="15" s="1"/>
  <c r="O107" i="15" s="1"/>
  <c r="P107" i="15" s="1"/>
  <c r="K1141" i="15"/>
  <c r="L1141" i="15" s="1"/>
  <c r="N1141" i="15" s="1"/>
  <c r="O1141" i="15" s="1"/>
  <c r="P1141" i="15" s="1"/>
  <c r="K821" i="15"/>
  <c r="L821" i="15" s="1"/>
  <c r="N821" i="15" s="1"/>
  <c r="O821" i="15" s="1"/>
  <c r="P821" i="15" s="1"/>
  <c r="K976" i="15"/>
  <c r="L976" i="15" s="1"/>
  <c r="N976" i="15" s="1"/>
  <c r="O976" i="15" s="1"/>
  <c r="P976" i="15" s="1"/>
  <c r="K841" i="15"/>
  <c r="L841" i="15" s="1"/>
  <c r="N841" i="15" s="1"/>
  <c r="O841" i="15" s="1"/>
  <c r="P841" i="15" s="1"/>
  <c r="K985" i="15"/>
  <c r="L985" i="15" s="1"/>
  <c r="N985" i="15" s="1"/>
  <c r="O985" i="15" s="1"/>
  <c r="P985" i="15" s="1"/>
  <c r="K20" i="15"/>
  <c r="L20" i="15" s="1"/>
  <c r="N20" i="15" s="1"/>
  <c r="O20" i="15" s="1"/>
  <c r="P20" i="15" s="1"/>
  <c r="K18" i="15"/>
  <c r="L18" i="15" s="1"/>
  <c r="N18" i="15" s="1"/>
  <c r="O18" i="15" s="1"/>
  <c r="P18" i="15" s="1"/>
  <c r="K22" i="15"/>
  <c r="L22" i="15" s="1"/>
  <c r="N22" i="15" s="1"/>
  <c r="O22" i="15" s="1"/>
  <c r="P22" i="15" s="1"/>
  <c r="K40" i="15"/>
  <c r="L40" i="15" s="1"/>
  <c r="N40" i="15" s="1"/>
  <c r="O40" i="15" s="1"/>
  <c r="P40" i="15" s="1"/>
  <c r="K72" i="15"/>
  <c r="L72" i="15" s="1"/>
  <c r="N72" i="15" s="1"/>
  <c r="O72" i="15" s="1"/>
  <c r="P72" i="15" s="1"/>
  <c r="K192" i="15"/>
  <c r="L192" i="15" s="1"/>
  <c r="N192" i="15" s="1"/>
  <c r="O192" i="15" s="1"/>
  <c r="P192" i="15" s="1"/>
  <c r="K286" i="15"/>
  <c r="L286" i="15" s="1"/>
  <c r="N286" i="15" s="1"/>
  <c r="O286" i="15" s="1"/>
  <c r="P286" i="15" s="1"/>
  <c r="K304" i="15"/>
  <c r="L304" i="15" s="1"/>
  <c r="N304" i="15" s="1"/>
  <c r="O304" i="15" s="1"/>
  <c r="P304" i="15" s="1"/>
  <c r="K241" i="15"/>
  <c r="L241" i="15" s="1"/>
  <c r="N241" i="15" s="1"/>
  <c r="O241" i="15" s="1"/>
  <c r="P241" i="15" s="1"/>
  <c r="K359" i="15"/>
  <c r="L359" i="15" s="1"/>
  <c r="N359" i="15" s="1"/>
  <c r="O359" i="15" s="1"/>
  <c r="P359" i="15" s="1"/>
  <c r="K348" i="15"/>
  <c r="L348" i="15" s="1"/>
  <c r="N348" i="15" s="1"/>
  <c r="O348" i="15" s="1"/>
  <c r="P348" i="15" s="1"/>
  <c r="K332" i="15"/>
  <c r="L332" i="15" s="1"/>
  <c r="N332" i="15" s="1"/>
  <c r="O332" i="15" s="1"/>
  <c r="P332" i="15" s="1"/>
  <c r="K482" i="15"/>
  <c r="L482" i="15" s="1"/>
  <c r="N482" i="15" s="1"/>
  <c r="O482" i="15" s="1"/>
  <c r="P482" i="15" s="1"/>
  <c r="K457" i="15"/>
  <c r="L457" i="15" s="1"/>
  <c r="N457" i="15" s="1"/>
  <c r="O457" i="15" s="1"/>
  <c r="P457" i="15" s="1"/>
  <c r="K520" i="15"/>
  <c r="L520" i="15" s="1"/>
  <c r="N520" i="15" s="1"/>
  <c r="O520" i="15" s="1"/>
  <c r="P520" i="15" s="1"/>
  <c r="K627" i="15"/>
  <c r="L627" i="15" s="1"/>
  <c r="N627" i="15" s="1"/>
  <c r="O627" i="15" s="1"/>
  <c r="P627" i="15" s="1"/>
  <c r="K598" i="15"/>
  <c r="L598" i="15" s="1"/>
  <c r="N598" i="15" s="1"/>
  <c r="O598" i="15" s="1"/>
  <c r="P598" i="15" s="1"/>
  <c r="K719" i="15"/>
  <c r="L719" i="15" s="1"/>
  <c r="N719" i="15" s="1"/>
  <c r="O719" i="15" s="1"/>
  <c r="P719" i="15" s="1"/>
  <c r="K744" i="15"/>
  <c r="L744" i="15" s="1"/>
  <c r="N744" i="15" s="1"/>
  <c r="O744" i="15" s="1"/>
  <c r="P744" i="15" s="1"/>
  <c r="K906" i="15"/>
  <c r="L906" i="15" s="1"/>
  <c r="N906" i="15" s="1"/>
  <c r="O906" i="15" s="1"/>
  <c r="P906" i="15" s="1"/>
  <c r="K852" i="15"/>
  <c r="L852" i="15" s="1"/>
  <c r="N852" i="15" s="1"/>
  <c r="O852" i="15" s="1"/>
  <c r="P852" i="15" s="1"/>
  <c r="K875" i="15"/>
  <c r="L875" i="15" s="1"/>
  <c r="N875" i="15" s="1"/>
  <c r="O875" i="15" s="1"/>
  <c r="P875" i="15" s="1"/>
  <c r="K1110" i="15"/>
  <c r="L1110" i="15" s="1"/>
  <c r="N1110" i="15" s="1"/>
  <c r="O1110" i="15" s="1"/>
  <c r="P1110" i="15" s="1"/>
  <c r="K1171" i="15"/>
  <c r="L1171" i="15" s="1"/>
  <c r="N1171" i="15" s="1"/>
  <c r="O1171" i="15" s="1"/>
  <c r="P1171" i="15" s="1"/>
  <c r="K1248" i="15"/>
  <c r="L1248" i="15" s="1"/>
  <c r="N1248" i="15" s="1"/>
  <c r="O1248" i="15" s="1"/>
  <c r="P1248" i="15" s="1"/>
  <c r="K1368" i="15"/>
  <c r="L1368" i="15" s="1"/>
  <c r="N1368" i="15" s="1"/>
  <c r="O1368" i="15" s="1"/>
  <c r="P1368" i="15" s="1"/>
  <c r="K1360" i="15"/>
  <c r="L1360" i="15" s="1"/>
  <c r="N1360" i="15" s="1"/>
  <c r="O1360" i="15" s="1"/>
  <c r="P1360" i="15" s="1"/>
  <c r="K1407" i="15"/>
  <c r="L1407" i="15" s="1"/>
  <c r="N1407" i="15" s="1"/>
  <c r="O1407" i="15" s="1"/>
  <c r="P1407" i="15" s="1"/>
  <c r="K1619" i="15"/>
  <c r="L1619" i="15" s="1"/>
  <c r="N1619" i="15" s="1"/>
  <c r="O1619" i="15" s="1"/>
  <c r="P1619" i="15" s="1"/>
  <c r="K1670" i="15"/>
  <c r="L1670" i="15" s="1"/>
  <c r="N1670" i="15" s="1"/>
  <c r="O1670" i="15" s="1"/>
  <c r="P1670" i="15" s="1"/>
  <c r="K1921" i="15"/>
  <c r="L1921" i="15" s="1"/>
  <c r="N1921" i="15" s="1"/>
  <c r="O1921" i="15" s="1"/>
  <c r="P1921" i="15" s="1"/>
  <c r="K1995" i="15"/>
  <c r="L1995" i="15" s="1"/>
  <c r="N1995" i="15" s="1"/>
  <c r="O1995" i="15" s="1"/>
  <c r="P1995" i="15" s="1"/>
  <c r="K1253" i="15"/>
  <c r="L1253" i="15" s="1"/>
  <c r="N1253" i="15" s="1"/>
  <c r="O1253" i="15" s="1"/>
  <c r="P1253" i="15" s="1"/>
  <c r="K1304" i="15"/>
  <c r="L1304" i="15" s="1"/>
  <c r="N1304" i="15" s="1"/>
  <c r="O1304" i="15" s="1"/>
  <c r="P1304" i="15" s="1"/>
  <c r="K1721" i="15"/>
  <c r="L1721" i="15" s="1"/>
  <c r="N1721" i="15" s="1"/>
  <c r="O1721" i="15" s="1"/>
  <c r="P1721" i="15" s="1"/>
  <c r="K1450" i="15"/>
  <c r="L1450" i="15" s="1"/>
  <c r="N1450" i="15" s="1"/>
  <c r="O1450" i="15" s="1"/>
  <c r="P1450" i="15" s="1"/>
  <c r="K296" i="15"/>
  <c r="L296" i="15" s="1"/>
  <c r="N296" i="15" s="1"/>
  <c r="O296" i="15" s="1"/>
  <c r="P296" i="15" s="1"/>
  <c r="K594" i="15"/>
  <c r="L594" i="15" s="1"/>
  <c r="N594" i="15" s="1"/>
  <c r="O594" i="15" s="1"/>
  <c r="P594" i="15" s="1"/>
  <c r="K850" i="15"/>
  <c r="L850" i="15" s="1"/>
  <c r="N850" i="15" s="1"/>
  <c r="O850" i="15" s="1"/>
  <c r="P850" i="15" s="1"/>
  <c r="K1607" i="15"/>
  <c r="L1607" i="15" s="1"/>
  <c r="N1607" i="15" s="1"/>
  <c r="O1607" i="15" s="1"/>
  <c r="P1607" i="15" s="1"/>
  <c r="K169" i="15"/>
  <c r="L169" i="15" s="1"/>
  <c r="N169" i="15" s="1"/>
  <c r="O169" i="15" s="1"/>
  <c r="P169" i="15" s="1"/>
  <c r="K484" i="15"/>
  <c r="L484" i="15" s="1"/>
  <c r="N484" i="15" s="1"/>
  <c r="O484" i="15" s="1"/>
  <c r="P484" i="15" s="1"/>
  <c r="K1928" i="15"/>
  <c r="L1928" i="15" s="1"/>
  <c r="N1928" i="15" s="1"/>
  <c r="O1928" i="15" s="1"/>
  <c r="P1928" i="15" s="1"/>
  <c r="K959" i="15"/>
  <c r="L959" i="15" s="1"/>
  <c r="N959" i="15" s="1"/>
  <c r="O959" i="15" s="1"/>
  <c r="P959" i="15" s="1"/>
  <c r="K595" i="15"/>
  <c r="L595" i="15" s="1"/>
  <c r="N595" i="15" s="1"/>
  <c r="O595" i="15" s="1"/>
  <c r="P595" i="15" s="1"/>
  <c r="K1266" i="15"/>
  <c r="L1266" i="15" s="1"/>
  <c r="N1266" i="15" s="1"/>
  <c r="O1266" i="15" s="1"/>
  <c r="P1266" i="15" s="1"/>
  <c r="K698" i="15"/>
  <c r="L698" i="15" s="1"/>
  <c r="N698" i="15" s="1"/>
  <c r="O698" i="15" s="1"/>
  <c r="P698" i="15" s="1"/>
  <c r="K831" i="15"/>
  <c r="L831" i="15" s="1"/>
  <c r="N831" i="15" s="1"/>
  <c r="O831" i="15" s="1"/>
  <c r="P831" i="15" s="1"/>
  <c r="K423" i="15"/>
  <c r="L423" i="15" s="1"/>
  <c r="N423" i="15" s="1"/>
  <c r="O423" i="15" s="1"/>
  <c r="P423" i="15" s="1"/>
  <c r="K227" i="15"/>
  <c r="L227" i="15" s="1"/>
  <c r="N227" i="15" s="1"/>
  <c r="O227" i="15" s="1"/>
  <c r="P227" i="15" s="1"/>
  <c r="K1275" i="15"/>
  <c r="L1275" i="15" s="1"/>
  <c r="N1275" i="15" s="1"/>
  <c r="O1275" i="15" s="1"/>
  <c r="P1275" i="15" s="1"/>
  <c r="K1653" i="15"/>
  <c r="L1653" i="15" s="1"/>
  <c r="N1653" i="15" s="1"/>
  <c r="O1653" i="15" s="1"/>
  <c r="P1653" i="15" s="1"/>
  <c r="K1249" i="15"/>
  <c r="L1249" i="15" s="1"/>
  <c r="N1249" i="15" s="1"/>
  <c r="O1249" i="15" s="1"/>
  <c r="P1249" i="15" s="1"/>
  <c r="K989" i="15"/>
  <c r="L989" i="15" s="1"/>
  <c r="N989" i="15" s="1"/>
  <c r="O989" i="15" s="1"/>
  <c r="P989" i="15" s="1"/>
  <c r="K702" i="15"/>
  <c r="L702" i="15" s="1"/>
  <c r="N702" i="15" s="1"/>
  <c r="O702" i="15" s="1"/>
  <c r="P702" i="15" s="1"/>
  <c r="K1689" i="15"/>
  <c r="L1689" i="15" s="1"/>
  <c r="N1689" i="15" s="1"/>
  <c r="O1689" i="15" s="1"/>
  <c r="P1689" i="15" s="1"/>
  <c r="K1475" i="15"/>
  <c r="L1475" i="15" s="1"/>
  <c r="N1475" i="15" s="1"/>
  <c r="O1475" i="15" s="1"/>
  <c r="P1475" i="15" s="1"/>
  <c r="K1464" i="15"/>
  <c r="L1464" i="15" s="1"/>
  <c r="N1464" i="15" s="1"/>
  <c r="O1464" i="15" s="1"/>
  <c r="P1464" i="15" s="1"/>
  <c r="K1244" i="15"/>
  <c r="L1244" i="15" s="1"/>
  <c r="N1244" i="15" s="1"/>
  <c r="O1244" i="15" s="1"/>
  <c r="P1244" i="15" s="1"/>
  <c r="K1064" i="15"/>
  <c r="L1064" i="15" s="1"/>
  <c r="N1064" i="15" s="1"/>
  <c r="O1064" i="15" s="1"/>
  <c r="P1064" i="15" s="1"/>
  <c r="K511" i="15"/>
  <c r="L511" i="15" s="1"/>
  <c r="N511" i="15" s="1"/>
  <c r="O511" i="15" s="1"/>
  <c r="P511" i="15" s="1"/>
  <c r="K688" i="15"/>
  <c r="L688" i="15" s="1"/>
  <c r="N688" i="15" s="1"/>
  <c r="O688" i="15" s="1"/>
  <c r="P688" i="15" s="1"/>
  <c r="K819" i="15"/>
  <c r="L819" i="15" s="1"/>
  <c r="N819" i="15" s="1"/>
  <c r="O819" i="15" s="1"/>
  <c r="P819" i="15" s="1"/>
  <c r="K1252" i="15"/>
  <c r="L1252" i="15" s="1"/>
  <c r="N1252" i="15" s="1"/>
  <c r="O1252" i="15" s="1"/>
  <c r="P1252" i="15" s="1"/>
  <c r="K371" i="15"/>
  <c r="L371" i="15" s="1"/>
  <c r="N371" i="15" s="1"/>
  <c r="O371" i="15" s="1"/>
  <c r="P371" i="15" s="1"/>
  <c r="K1535" i="15"/>
  <c r="L1535" i="15" s="1"/>
  <c r="N1535" i="15" s="1"/>
  <c r="O1535" i="15" s="1"/>
  <c r="P1535" i="15" s="1"/>
  <c r="K526" i="15"/>
  <c r="L526" i="15" s="1"/>
  <c r="N526" i="15" s="1"/>
  <c r="O526" i="15" s="1"/>
  <c r="P526" i="15" s="1"/>
  <c r="K467" i="15"/>
  <c r="L467" i="15" s="1"/>
  <c r="N467" i="15" s="1"/>
  <c r="O467" i="15" s="1"/>
  <c r="P467" i="15" s="1"/>
  <c r="K1865" i="15"/>
  <c r="L1865" i="15" s="1"/>
  <c r="N1865" i="15" s="1"/>
  <c r="O1865" i="15" s="1"/>
  <c r="P1865" i="15" s="1"/>
  <c r="K495" i="15"/>
  <c r="L495" i="15" s="1"/>
  <c r="N495" i="15" s="1"/>
  <c r="O495" i="15" s="1"/>
  <c r="P495" i="15" s="1"/>
  <c r="K462" i="15"/>
  <c r="L462" i="15" s="1"/>
  <c r="N462" i="15" s="1"/>
  <c r="O462" i="15" s="1"/>
  <c r="P462" i="15" s="1"/>
  <c r="K655" i="15"/>
  <c r="L655" i="15" s="1"/>
  <c r="N655" i="15" s="1"/>
  <c r="O655" i="15" s="1"/>
  <c r="P655" i="15" s="1"/>
  <c r="K891" i="15"/>
  <c r="L891" i="15" s="1"/>
  <c r="N891" i="15" s="1"/>
  <c r="O891" i="15" s="1"/>
  <c r="P891" i="15" s="1"/>
  <c r="K1039" i="15"/>
  <c r="L1039" i="15" s="1"/>
  <c r="N1039" i="15" s="1"/>
  <c r="O1039" i="15" s="1"/>
  <c r="P1039" i="15" s="1"/>
  <c r="K1973" i="15"/>
  <c r="L1973" i="15" s="1"/>
  <c r="N1973" i="15" s="1"/>
  <c r="O1973" i="15" s="1"/>
  <c r="P1973" i="15" s="1"/>
  <c r="K855" i="15"/>
  <c r="L855" i="15" s="1"/>
  <c r="N855" i="15" s="1"/>
  <c r="O855" i="15" s="1"/>
  <c r="P855" i="15" s="1"/>
  <c r="K1173" i="15"/>
  <c r="L1173" i="15" s="1"/>
  <c r="N1173" i="15" s="1"/>
  <c r="O1173" i="15" s="1"/>
  <c r="P1173" i="15" s="1"/>
  <c r="K1430" i="15"/>
  <c r="L1430" i="15" s="1"/>
  <c r="N1430" i="15" s="1"/>
  <c r="O1430" i="15" s="1"/>
  <c r="P1430" i="15" s="1"/>
  <c r="K1185" i="15"/>
  <c r="L1185" i="15" s="1"/>
  <c r="N1185" i="15" s="1"/>
  <c r="O1185" i="15" s="1"/>
  <c r="P1185" i="15" s="1"/>
  <c r="K324" i="15"/>
  <c r="L324" i="15" s="1"/>
  <c r="N324" i="15" s="1"/>
  <c r="O324" i="15" s="1"/>
  <c r="P324" i="15" s="1"/>
  <c r="K81" i="15"/>
  <c r="L81" i="15" s="1"/>
  <c r="N81" i="15" s="1"/>
  <c r="O81" i="15" s="1"/>
  <c r="P81" i="15" s="1"/>
  <c r="K1076" i="15"/>
  <c r="L1076" i="15" s="1"/>
  <c r="N1076" i="15" s="1"/>
  <c r="O1076" i="15" s="1"/>
  <c r="P1076" i="15" s="1"/>
  <c r="K1478" i="15"/>
  <c r="L1478" i="15" s="1"/>
  <c r="N1478" i="15" s="1"/>
  <c r="O1478" i="15" s="1"/>
  <c r="P1478" i="15" s="1"/>
  <c r="K1969" i="15"/>
  <c r="L1969" i="15" s="1"/>
  <c r="N1969" i="15" s="1"/>
  <c r="O1969" i="15" s="1"/>
  <c r="P1969" i="15" s="1"/>
  <c r="K788" i="15"/>
  <c r="L788" i="15" s="1"/>
  <c r="N788" i="15" s="1"/>
  <c r="O788" i="15" s="1"/>
  <c r="P788" i="15" s="1"/>
  <c r="K1375" i="15"/>
  <c r="L1375" i="15" s="1"/>
  <c r="N1375" i="15" s="1"/>
  <c r="O1375" i="15" s="1"/>
  <c r="P1375" i="15" s="1"/>
  <c r="K1852" i="15"/>
  <c r="L1852" i="15" s="1"/>
  <c r="N1852" i="15" s="1"/>
  <c r="O1852" i="15" s="1"/>
  <c r="P1852" i="15" s="1"/>
  <c r="K1431" i="15"/>
  <c r="L1431" i="15" s="1"/>
  <c r="N1431" i="15" s="1"/>
  <c r="O1431" i="15" s="1"/>
  <c r="P1431" i="15" s="1"/>
  <c r="K1436" i="15"/>
  <c r="L1436" i="15" s="1"/>
  <c r="N1436" i="15" s="1"/>
  <c r="O1436" i="15" s="1"/>
  <c r="P1436" i="15" s="1"/>
  <c r="K1529" i="15"/>
  <c r="L1529" i="15" s="1"/>
  <c r="N1529" i="15" s="1"/>
  <c r="O1529" i="15" s="1"/>
  <c r="P1529" i="15" s="1"/>
  <c r="K1074" i="15"/>
  <c r="L1074" i="15" s="1"/>
  <c r="N1074" i="15" s="1"/>
  <c r="O1074" i="15" s="1"/>
  <c r="P1074" i="15" s="1"/>
  <c r="K1901" i="15"/>
  <c r="L1901" i="15" s="1"/>
  <c r="N1901" i="15" s="1"/>
  <c r="O1901" i="15" s="1"/>
  <c r="P1901" i="15" s="1"/>
  <c r="K1562" i="15"/>
  <c r="L1562" i="15" s="1"/>
  <c r="N1562" i="15" s="1"/>
  <c r="O1562" i="15" s="1"/>
  <c r="P1562" i="15" s="1"/>
  <c r="K678" i="15"/>
  <c r="L678" i="15" s="1"/>
  <c r="N678" i="15" s="1"/>
  <c r="O678" i="15" s="1"/>
  <c r="P678" i="15" s="1"/>
  <c r="K602" i="15"/>
  <c r="L602" i="15" s="1"/>
  <c r="N602" i="15" s="1"/>
  <c r="O602" i="15" s="1"/>
  <c r="P602" i="15" s="1"/>
  <c r="K806" i="15"/>
  <c r="L806" i="15" s="1"/>
  <c r="N806" i="15" s="1"/>
  <c r="O806" i="15" s="1"/>
  <c r="P806" i="15" s="1"/>
  <c r="K1643" i="15"/>
  <c r="L1643" i="15" s="1"/>
  <c r="N1643" i="15" s="1"/>
  <c r="O1643" i="15" s="1"/>
  <c r="P1643" i="15" s="1"/>
  <c r="K1191" i="15"/>
  <c r="L1191" i="15" s="1"/>
  <c r="N1191" i="15" s="1"/>
  <c r="O1191" i="15" s="1"/>
  <c r="P1191" i="15" s="1"/>
  <c r="K46" i="15"/>
  <c r="L46" i="15" s="1"/>
  <c r="N46" i="15" s="1"/>
  <c r="O46" i="15" s="1"/>
  <c r="P46" i="15" s="1"/>
  <c r="K745" i="15"/>
  <c r="L745" i="15" s="1"/>
  <c r="N745" i="15" s="1"/>
  <c r="O745" i="15" s="1"/>
  <c r="P745" i="15" s="1"/>
  <c r="K1445" i="15"/>
  <c r="L1445" i="15" s="1"/>
  <c r="N1445" i="15" s="1"/>
  <c r="O1445" i="15" s="1"/>
  <c r="P1445" i="15" s="1"/>
  <c r="K823" i="15"/>
  <c r="L823" i="15" s="1"/>
  <c r="N823" i="15" s="1"/>
  <c r="O823" i="15" s="1"/>
  <c r="P823" i="15" s="1"/>
  <c r="K878" i="15"/>
  <c r="L878" i="15" s="1"/>
  <c r="N878" i="15" s="1"/>
  <c r="O878" i="15" s="1"/>
  <c r="P878" i="15" s="1"/>
  <c r="K576" i="15"/>
  <c r="L576" i="15" s="1"/>
  <c r="N576" i="15" s="1"/>
  <c r="O576" i="15" s="1"/>
  <c r="P576" i="15" s="1"/>
  <c r="K1694" i="15"/>
  <c r="L1694" i="15" s="1"/>
  <c r="N1694" i="15" s="1"/>
  <c r="O1694" i="15" s="1"/>
  <c r="P1694" i="15" s="1"/>
  <c r="K141" i="15"/>
  <c r="L141" i="15" s="1"/>
  <c r="N141" i="15" s="1"/>
  <c r="O141" i="15" s="1"/>
  <c r="P141" i="15" s="1"/>
  <c r="K1744" i="15"/>
  <c r="L1744" i="15" s="1"/>
  <c r="N1744" i="15" s="1"/>
  <c r="O1744" i="15" s="1"/>
  <c r="P1744" i="15" s="1"/>
  <c r="K965" i="15"/>
  <c r="L965" i="15" s="1"/>
  <c r="N965" i="15" s="1"/>
  <c r="O965" i="15" s="1"/>
  <c r="P965" i="15" s="1"/>
  <c r="K1596" i="15"/>
  <c r="L1596" i="15" s="1"/>
  <c r="N1596" i="15" s="1"/>
  <c r="O1596" i="15" s="1"/>
  <c r="P1596" i="15" s="1"/>
  <c r="K215" i="15"/>
  <c r="L215" i="15" s="1"/>
  <c r="N215" i="15" s="1"/>
  <c r="O215" i="15" s="1"/>
  <c r="P215" i="15" s="1"/>
  <c r="K466" i="15"/>
  <c r="L466" i="15" s="1"/>
  <c r="N466" i="15" s="1"/>
  <c r="O466" i="15" s="1"/>
  <c r="P466" i="15" s="1"/>
  <c r="K1534" i="15"/>
  <c r="L1534" i="15" s="1"/>
  <c r="N1534" i="15" s="1"/>
  <c r="O1534" i="15" s="1"/>
  <c r="P1534" i="15" s="1"/>
  <c r="K1830" i="15"/>
  <c r="L1830" i="15" s="1"/>
  <c r="N1830" i="15" s="1"/>
  <c r="O1830" i="15" s="1"/>
  <c r="P1830" i="15" s="1"/>
  <c r="K1827" i="15"/>
  <c r="L1827" i="15" s="1"/>
  <c r="N1827" i="15" s="1"/>
  <c r="O1827" i="15" s="1"/>
  <c r="P1827" i="15" s="1"/>
  <c r="K314" i="15"/>
  <c r="L314" i="15" s="1"/>
  <c r="N314" i="15" s="1"/>
  <c r="O314" i="15" s="1"/>
  <c r="P314" i="15" s="1"/>
  <c r="K1156" i="15"/>
  <c r="L1156" i="15" s="1"/>
  <c r="N1156" i="15" s="1"/>
  <c r="O1156" i="15" s="1"/>
  <c r="P1156" i="15" s="1"/>
  <c r="K1321" i="15"/>
  <c r="L1321" i="15" s="1"/>
  <c r="N1321" i="15" s="1"/>
  <c r="O1321" i="15" s="1"/>
  <c r="P1321" i="15" s="1"/>
  <c r="K551" i="15"/>
  <c r="L551" i="15" s="1"/>
  <c r="N551" i="15" s="1"/>
  <c r="O551" i="15" s="1"/>
  <c r="P551" i="15" s="1"/>
  <c r="K1730" i="15"/>
  <c r="L1730" i="15" s="1"/>
  <c r="N1730" i="15" s="1"/>
  <c r="O1730" i="15" s="1"/>
  <c r="P1730" i="15" s="1"/>
  <c r="K1593" i="15"/>
  <c r="L1593" i="15" s="1"/>
  <c r="N1593" i="15" s="1"/>
  <c r="O1593" i="15" s="1"/>
  <c r="P1593" i="15" s="1"/>
  <c r="K568" i="15"/>
  <c r="L568" i="15" s="1"/>
  <c r="N568" i="15" s="1"/>
  <c r="O568" i="15" s="1"/>
  <c r="P568" i="15" s="1"/>
  <c r="K485" i="15"/>
  <c r="L485" i="15" s="1"/>
  <c r="N485" i="15" s="1"/>
  <c r="O485" i="15" s="1"/>
  <c r="P485" i="15" s="1"/>
  <c r="K374" i="15"/>
  <c r="L374" i="15" s="1"/>
  <c r="N374" i="15" s="1"/>
  <c r="O374" i="15" s="1"/>
  <c r="P374" i="15" s="1"/>
  <c r="K488" i="15"/>
  <c r="L488" i="15" s="1"/>
  <c r="N488" i="15" s="1"/>
  <c r="O488" i="15" s="1"/>
  <c r="P488" i="15" s="1"/>
  <c r="K901" i="15"/>
  <c r="L901" i="15" s="1"/>
  <c r="N901" i="15" s="1"/>
  <c r="O901" i="15" s="1"/>
  <c r="P901" i="15" s="1"/>
  <c r="K1444" i="15"/>
  <c r="L1444" i="15" s="1"/>
  <c r="N1444" i="15" s="1"/>
  <c r="O1444" i="15" s="1"/>
  <c r="P1444" i="15" s="1"/>
  <c r="K53" i="15"/>
  <c r="L53" i="15" s="1"/>
  <c r="N53" i="15" s="1"/>
  <c r="O53" i="15" s="1"/>
  <c r="P53" i="15" s="1"/>
  <c r="K919" i="15"/>
  <c r="L919" i="15" s="1"/>
  <c r="N919" i="15" s="1"/>
  <c r="O919" i="15" s="1"/>
  <c r="P919" i="15" s="1"/>
  <c r="K770" i="15"/>
  <c r="L770" i="15" s="1"/>
  <c r="N770" i="15" s="1"/>
  <c r="O770" i="15" s="1"/>
  <c r="P770" i="15" s="1"/>
  <c r="K1315" i="15"/>
  <c r="L1315" i="15" s="1"/>
  <c r="N1315" i="15" s="1"/>
  <c r="O1315" i="15" s="1"/>
  <c r="P1315" i="15" s="1"/>
  <c r="K1541" i="15"/>
  <c r="L1541" i="15" s="1"/>
  <c r="N1541" i="15" s="1"/>
  <c r="O1541" i="15" s="1"/>
  <c r="P1541" i="15" s="1"/>
  <c r="K177" i="15"/>
  <c r="L177" i="15" s="1"/>
  <c r="N177" i="15" s="1"/>
  <c r="O177" i="15" s="1"/>
  <c r="P177" i="15" s="1"/>
  <c r="K71" i="15"/>
  <c r="L71" i="15" s="1"/>
  <c r="N71" i="15" s="1"/>
  <c r="O71" i="15" s="1"/>
  <c r="P71" i="15" s="1"/>
  <c r="K414" i="15"/>
  <c r="L414" i="15" s="1"/>
  <c r="N414" i="15" s="1"/>
  <c r="O414" i="15" s="1"/>
  <c r="P414" i="15" s="1"/>
  <c r="K1029" i="15"/>
  <c r="L1029" i="15" s="1"/>
  <c r="N1029" i="15" s="1"/>
  <c r="O1029" i="15" s="1"/>
  <c r="P1029" i="15" s="1"/>
  <c r="K1411" i="15"/>
  <c r="L1411" i="15" s="1"/>
  <c r="N1411" i="15" s="1"/>
  <c r="O1411" i="15" s="1"/>
  <c r="P1411" i="15" s="1"/>
  <c r="K1183" i="15"/>
  <c r="L1183" i="15" s="1"/>
  <c r="N1183" i="15" s="1"/>
  <c r="O1183" i="15" s="1"/>
  <c r="P1183" i="15" s="1"/>
  <c r="K1701" i="15"/>
  <c r="L1701" i="15" s="1"/>
  <c r="N1701" i="15" s="1"/>
  <c r="O1701" i="15" s="1"/>
  <c r="P1701" i="15" s="1"/>
  <c r="K404" i="15"/>
  <c r="L404" i="15" s="1"/>
  <c r="N404" i="15" s="1"/>
  <c r="O404" i="15" s="1"/>
  <c r="P404" i="15" s="1"/>
  <c r="K848" i="15"/>
  <c r="L848" i="15" s="1"/>
  <c r="N848" i="15" s="1"/>
  <c r="O848" i="15" s="1"/>
  <c r="P848" i="15" s="1"/>
  <c r="K1122" i="15"/>
  <c r="L1122" i="15" s="1"/>
  <c r="N1122" i="15" s="1"/>
  <c r="O1122" i="15" s="1"/>
  <c r="P1122" i="15" s="1"/>
  <c r="K1909" i="15"/>
  <c r="L1909" i="15" s="1"/>
  <c r="N1909" i="15" s="1"/>
  <c r="O1909" i="15" s="1"/>
  <c r="P1909" i="15" s="1"/>
  <c r="K751" i="15"/>
  <c r="L751" i="15" s="1"/>
  <c r="N751" i="15" s="1"/>
  <c r="O751" i="15" s="1"/>
  <c r="P751" i="15" s="1"/>
  <c r="K581" i="15"/>
  <c r="L581" i="15" s="1"/>
  <c r="N581" i="15" s="1"/>
  <c r="O581" i="15" s="1"/>
  <c r="P581" i="15" s="1"/>
  <c r="K1823" i="15"/>
  <c r="L1823" i="15" s="1"/>
  <c r="N1823" i="15" s="1"/>
  <c r="O1823" i="15" s="1"/>
  <c r="P1823" i="15" s="1"/>
  <c r="K1212" i="15"/>
  <c r="L1212" i="15" s="1"/>
  <c r="N1212" i="15" s="1"/>
  <c r="O1212" i="15" s="1"/>
  <c r="P1212" i="15" s="1"/>
  <c r="K1299" i="15"/>
  <c r="L1299" i="15" s="1"/>
  <c r="N1299" i="15" s="1"/>
  <c r="O1299" i="15" s="1"/>
  <c r="P1299" i="15" s="1"/>
  <c r="K199" i="15"/>
  <c r="L199" i="15" s="1"/>
  <c r="N199" i="15" s="1"/>
  <c r="O199" i="15" s="1"/>
  <c r="P199" i="15" s="1"/>
  <c r="K12" i="15"/>
  <c r="L12" i="15" s="1"/>
  <c r="N12" i="15" s="1"/>
  <c r="O12" i="15" s="1"/>
  <c r="P12" i="15" s="1"/>
  <c r="K90" i="15"/>
  <c r="L90" i="15" s="1"/>
  <c r="N90" i="15" s="1"/>
  <c r="O90" i="15" s="1"/>
  <c r="P90" i="15" s="1"/>
  <c r="K115" i="15"/>
  <c r="L115" i="15" s="1"/>
  <c r="N115" i="15" s="1"/>
  <c r="O115" i="15" s="1"/>
  <c r="P115" i="15" s="1"/>
  <c r="K258" i="15"/>
  <c r="L258" i="15" s="1"/>
  <c r="N258" i="15" s="1"/>
  <c r="O258" i="15" s="1"/>
  <c r="P258" i="15" s="1"/>
  <c r="K245" i="15"/>
  <c r="L245" i="15" s="1"/>
  <c r="N245" i="15" s="1"/>
  <c r="O245" i="15" s="1"/>
  <c r="P245" i="15" s="1"/>
  <c r="K328" i="15"/>
  <c r="L328" i="15" s="1"/>
  <c r="N328" i="15" s="1"/>
  <c r="O328" i="15" s="1"/>
  <c r="P328" i="15" s="1"/>
  <c r="K356" i="15"/>
  <c r="L356" i="15" s="1"/>
  <c r="N356" i="15" s="1"/>
  <c r="O356" i="15" s="1"/>
  <c r="P356" i="15" s="1"/>
  <c r="K438" i="15"/>
  <c r="L438" i="15" s="1"/>
  <c r="N438" i="15" s="1"/>
  <c r="O438" i="15" s="1"/>
  <c r="P438" i="15" s="1"/>
  <c r="K444" i="15"/>
  <c r="L444" i="15" s="1"/>
  <c r="N444" i="15" s="1"/>
  <c r="O444" i="15" s="1"/>
  <c r="P444" i="15" s="1"/>
  <c r="K606" i="15"/>
  <c r="L606" i="15" s="1"/>
  <c r="N606" i="15" s="1"/>
  <c r="O606" i="15" s="1"/>
  <c r="P606" i="15" s="1"/>
  <c r="K633" i="15"/>
  <c r="L633" i="15" s="1"/>
  <c r="N633" i="15" s="1"/>
  <c r="O633" i="15" s="1"/>
  <c r="P633" i="15" s="1"/>
  <c r="K637" i="15"/>
  <c r="L637" i="15" s="1"/>
  <c r="N637" i="15" s="1"/>
  <c r="O637" i="15" s="1"/>
  <c r="P637" i="15" s="1"/>
  <c r="K753" i="15"/>
  <c r="L753" i="15" s="1"/>
  <c r="N753" i="15" s="1"/>
  <c r="O753" i="15" s="1"/>
  <c r="P753" i="15" s="1"/>
  <c r="K711" i="15"/>
  <c r="L711" i="15" s="1"/>
  <c r="N711" i="15" s="1"/>
  <c r="O711" i="15" s="1"/>
  <c r="P711" i="15" s="1"/>
  <c r="K802" i="15"/>
  <c r="L802" i="15" s="1"/>
  <c r="N802" i="15" s="1"/>
  <c r="O802" i="15" s="1"/>
  <c r="P802" i="15" s="1"/>
  <c r="K803" i="15"/>
  <c r="L803" i="15" s="1"/>
  <c r="N803" i="15" s="1"/>
  <c r="O803" i="15" s="1"/>
  <c r="P803" i="15" s="1"/>
  <c r="K953" i="15"/>
  <c r="L953" i="15" s="1"/>
  <c r="N953" i="15" s="1"/>
  <c r="O953" i="15" s="1"/>
  <c r="P953" i="15" s="1"/>
  <c r="K951" i="15"/>
  <c r="L951" i="15" s="1"/>
  <c r="N951" i="15" s="1"/>
  <c r="O951" i="15" s="1"/>
  <c r="P951" i="15" s="1"/>
  <c r="K994" i="15"/>
  <c r="L994" i="15" s="1"/>
  <c r="N994" i="15" s="1"/>
  <c r="O994" i="15" s="1"/>
  <c r="P994" i="15" s="1"/>
  <c r="K961" i="15"/>
  <c r="L961" i="15" s="1"/>
  <c r="N961" i="15" s="1"/>
  <c r="O961" i="15" s="1"/>
  <c r="P961" i="15" s="1"/>
  <c r="K859" i="15"/>
  <c r="L859" i="15" s="1"/>
  <c r="N859" i="15" s="1"/>
  <c r="O859" i="15" s="1"/>
  <c r="P859" i="15" s="1"/>
  <c r="K1027" i="15"/>
  <c r="L1027" i="15" s="1"/>
  <c r="N1027" i="15" s="1"/>
  <c r="O1027" i="15" s="1"/>
  <c r="P1027" i="15" s="1"/>
  <c r="K1102" i="15"/>
  <c r="L1102" i="15" s="1"/>
  <c r="N1102" i="15" s="1"/>
  <c r="O1102" i="15" s="1"/>
  <c r="P1102" i="15" s="1"/>
  <c r="K1326" i="15"/>
  <c r="L1326" i="15" s="1"/>
  <c r="N1326" i="15" s="1"/>
  <c r="O1326" i="15" s="1"/>
  <c r="P1326" i="15" s="1"/>
  <c r="K1357" i="15"/>
  <c r="L1357" i="15" s="1"/>
  <c r="N1357" i="15" s="1"/>
  <c r="O1357" i="15" s="1"/>
  <c r="P1357" i="15" s="1"/>
  <c r="K1381" i="15"/>
  <c r="L1381" i="15" s="1"/>
  <c r="N1381" i="15" s="1"/>
  <c r="O1381" i="15" s="1"/>
  <c r="P1381" i="15" s="1"/>
  <c r="K1616" i="15"/>
  <c r="L1616" i="15" s="1"/>
  <c r="N1616" i="15" s="1"/>
  <c r="O1616" i="15" s="1"/>
  <c r="P1616" i="15" s="1"/>
  <c r="K1912" i="15"/>
  <c r="L1912" i="15" s="1"/>
  <c r="N1912" i="15" s="1"/>
  <c r="O1912" i="15" s="1"/>
  <c r="P1912" i="15" s="1"/>
  <c r="K1988" i="15"/>
  <c r="L1988" i="15" s="1"/>
  <c r="N1988" i="15" s="1"/>
  <c r="O1988" i="15" s="1"/>
  <c r="P1988" i="15" s="1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" i="10"/>
  <c r="N2" i="3"/>
  <c r="U3" i="10"/>
  <c r="T3" i="10"/>
  <c r="U2" i="10"/>
  <c r="T2" i="10"/>
  <c r="F205" i="3"/>
  <c r="N205" i="3"/>
  <c r="O205" i="3"/>
  <c r="Q205" i="3" s="1"/>
  <c r="F276" i="3"/>
  <c r="N276" i="3"/>
  <c r="O276" i="3"/>
  <c r="Q276" i="3" s="1"/>
  <c r="F181" i="3"/>
  <c r="N181" i="3"/>
  <c r="O181" i="3"/>
  <c r="F245" i="3"/>
  <c r="N245" i="3"/>
  <c r="O245" i="3"/>
  <c r="F226" i="3"/>
  <c r="N226" i="3"/>
  <c r="O226" i="3"/>
  <c r="Q226" i="3" s="1"/>
  <c r="F134" i="3"/>
  <c r="F281" i="3"/>
  <c r="O134" i="3"/>
  <c r="N134" i="3"/>
  <c r="N281" i="3"/>
  <c r="O281" i="3"/>
  <c r="F51" i="3"/>
  <c r="N51" i="3"/>
  <c r="O51" i="3"/>
  <c r="Q51" i="3" s="1"/>
  <c r="F236" i="3"/>
  <c r="N236" i="3"/>
  <c r="O236" i="3"/>
  <c r="M18" i="5"/>
  <c r="O18" i="5" s="1"/>
  <c r="P18" i="5" s="1"/>
  <c r="L18" i="5"/>
  <c r="M266" i="5"/>
  <c r="O266" i="5" s="1"/>
  <c r="P266" i="5" s="1"/>
  <c r="L266" i="5"/>
  <c r="M271" i="5"/>
  <c r="O271" i="5" s="1"/>
  <c r="P271" i="5" s="1"/>
  <c r="Q271" i="5" s="1"/>
  <c r="L271" i="5"/>
  <c r="M229" i="5"/>
  <c r="O229" i="5" s="1"/>
  <c r="P229" i="5" s="1"/>
  <c r="M48" i="5"/>
  <c r="O48" i="5" s="1"/>
  <c r="P48" i="5" s="1"/>
  <c r="L229" i="5"/>
  <c r="L48" i="5"/>
  <c r="R30" i="5"/>
  <c r="O5" i="7"/>
  <c r="P5" i="7" s="1"/>
  <c r="O23" i="7"/>
  <c r="P23" i="7" s="1"/>
  <c r="L3" i="7"/>
  <c r="L50" i="7"/>
  <c r="L31" i="7"/>
  <c r="L22" i="7"/>
  <c r="L6" i="7"/>
  <c r="L55" i="7"/>
  <c r="L38" i="7"/>
  <c r="L4" i="7"/>
  <c r="L21" i="7"/>
  <c r="L2" i="7"/>
  <c r="L44" i="7"/>
  <c r="L49" i="7"/>
  <c r="L56" i="7"/>
  <c r="L41" i="7"/>
  <c r="L70" i="7"/>
  <c r="L42" i="7"/>
  <c r="L66" i="7"/>
  <c r="L35" i="7"/>
  <c r="L33" i="7"/>
  <c r="L32" i="7"/>
  <c r="L61" i="7"/>
  <c r="L62" i="7"/>
  <c r="L29" i="7"/>
  <c r="L12" i="7"/>
  <c r="L8" i="7"/>
  <c r="L13" i="7"/>
  <c r="L67" i="7"/>
  <c r="L43" i="7"/>
  <c r="L71" i="7"/>
  <c r="L37" i="7"/>
  <c r="L28" i="7"/>
  <c r="L65" i="7"/>
  <c r="L68" i="7"/>
  <c r="L45" i="7"/>
  <c r="L46" i="7"/>
  <c r="L40" i="7"/>
  <c r="L7" i="7"/>
  <c r="L16" i="7"/>
  <c r="L72" i="7"/>
  <c r="L64" i="7"/>
  <c r="L52" i="7"/>
  <c r="L74" i="7"/>
  <c r="L57" i="7"/>
  <c r="L69" i="7"/>
  <c r="L58" i="7"/>
  <c r="L11" i="7"/>
  <c r="L48" i="7"/>
  <c r="L63" i="7"/>
  <c r="L10" i="7"/>
  <c r="L73" i="7"/>
  <c r="L27" i="7"/>
  <c r="L47" i="7"/>
  <c r="L18" i="7"/>
  <c r="L34" i="7"/>
  <c r="L54" i="7"/>
  <c r="L9" i="7"/>
  <c r="L17" i="7"/>
  <c r="L19" i="7"/>
  <c r="L53" i="7"/>
  <c r="L24" i="7"/>
  <c r="L20" i="7"/>
  <c r="L75" i="7"/>
  <c r="L76" i="7"/>
  <c r="L77" i="7"/>
  <c r="L78" i="7"/>
  <c r="L79" i="7"/>
  <c r="L80" i="7"/>
  <c r="L81" i="7"/>
  <c r="L82" i="7"/>
  <c r="L83" i="7"/>
  <c r="L84" i="7"/>
  <c r="L85" i="7"/>
  <c r="L60" i="7"/>
  <c r="L15" i="7"/>
  <c r="M59" i="7"/>
  <c r="O59" i="7" s="1"/>
  <c r="P59" i="7" s="1"/>
  <c r="M30" i="7"/>
  <c r="O30" i="7" s="1"/>
  <c r="P30" i="7" s="1"/>
  <c r="L59" i="7"/>
  <c r="L30" i="7"/>
  <c r="L25" i="7"/>
  <c r="L5" i="7"/>
  <c r="L23" i="7"/>
  <c r="M15" i="7"/>
  <c r="O15" i="7" s="1"/>
  <c r="P15" i="7" s="1"/>
  <c r="M60" i="7"/>
  <c r="O60" i="7" s="1"/>
  <c r="P60" i="7" s="1"/>
  <c r="M3" i="7"/>
  <c r="O3" i="7" s="1"/>
  <c r="P3" i="7" s="1"/>
  <c r="M50" i="7"/>
  <c r="O50" i="7" s="1"/>
  <c r="P50" i="7" s="1"/>
  <c r="M31" i="7"/>
  <c r="O31" i="7" s="1"/>
  <c r="P31" i="7" s="1"/>
  <c r="M22" i="7"/>
  <c r="O22" i="7" s="1"/>
  <c r="P22" i="7" s="1"/>
  <c r="M6" i="7"/>
  <c r="O6" i="7" s="1"/>
  <c r="P6" i="7" s="1"/>
  <c r="M55" i="7"/>
  <c r="O55" i="7" s="1"/>
  <c r="P55" i="7" s="1"/>
  <c r="M38" i="7"/>
  <c r="O38" i="7" s="1"/>
  <c r="P38" i="7" s="1"/>
  <c r="M4" i="7"/>
  <c r="O4" i="7" s="1"/>
  <c r="P4" i="7" s="1"/>
  <c r="M21" i="7"/>
  <c r="O21" i="7" s="1"/>
  <c r="P21" i="7" s="1"/>
  <c r="M2" i="7"/>
  <c r="O2" i="7" s="1"/>
  <c r="P2" i="7" s="1"/>
  <c r="M44" i="7"/>
  <c r="O44" i="7" s="1"/>
  <c r="P44" i="7" s="1"/>
  <c r="M49" i="7"/>
  <c r="O49" i="7" s="1"/>
  <c r="P49" i="7" s="1"/>
  <c r="M56" i="7"/>
  <c r="O56" i="7" s="1"/>
  <c r="P56" i="7" s="1"/>
  <c r="M41" i="7"/>
  <c r="O41" i="7" s="1"/>
  <c r="P41" i="7" s="1"/>
  <c r="M70" i="7"/>
  <c r="O70" i="7" s="1"/>
  <c r="P70" i="7" s="1"/>
  <c r="M42" i="7"/>
  <c r="O42" i="7" s="1"/>
  <c r="P42" i="7" s="1"/>
  <c r="M66" i="7"/>
  <c r="O66" i="7" s="1"/>
  <c r="P66" i="7" s="1"/>
  <c r="M35" i="7"/>
  <c r="O35" i="7" s="1"/>
  <c r="P35" i="7" s="1"/>
  <c r="M33" i="7"/>
  <c r="O33" i="7" s="1"/>
  <c r="P33" i="7" s="1"/>
  <c r="M32" i="7"/>
  <c r="O32" i="7" s="1"/>
  <c r="P32" i="7" s="1"/>
  <c r="M61" i="7"/>
  <c r="O61" i="7" s="1"/>
  <c r="P61" i="7" s="1"/>
  <c r="M62" i="7"/>
  <c r="O62" i="7" s="1"/>
  <c r="P62" i="7" s="1"/>
  <c r="M29" i="7"/>
  <c r="O29" i="7" s="1"/>
  <c r="P29" i="7" s="1"/>
  <c r="M12" i="7"/>
  <c r="O12" i="7" s="1"/>
  <c r="P12" i="7" s="1"/>
  <c r="M8" i="7"/>
  <c r="O8" i="7" s="1"/>
  <c r="P8" i="7" s="1"/>
  <c r="M13" i="7"/>
  <c r="O13" i="7" s="1"/>
  <c r="P13" i="7" s="1"/>
  <c r="M67" i="7"/>
  <c r="O67" i="7" s="1"/>
  <c r="P67" i="7" s="1"/>
  <c r="M43" i="7"/>
  <c r="O43" i="7" s="1"/>
  <c r="P43" i="7" s="1"/>
  <c r="M71" i="7"/>
  <c r="O71" i="7" s="1"/>
  <c r="P71" i="7" s="1"/>
  <c r="M37" i="7"/>
  <c r="O37" i="7" s="1"/>
  <c r="P37" i="7" s="1"/>
  <c r="M28" i="7"/>
  <c r="O28" i="7" s="1"/>
  <c r="P28" i="7" s="1"/>
  <c r="M65" i="7"/>
  <c r="O65" i="7" s="1"/>
  <c r="P65" i="7" s="1"/>
  <c r="M68" i="7"/>
  <c r="O68" i="7" s="1"/>
  <c r="P68" i="7" s="1"/>
  <c r="M45" i="7"/>
  <c r="O45" i="7" s="1"/>
  <c r="P45" i="7" s="1"/>
  <c r="M46" i="7"/>
  <c r="O46" i="7" s="1"/>
  <c r="P46" i="7" s="1"/>
  <c r="M40" i="7"/>
  <c r="O40" i="7" s="1"/>
  <c r="P40" i="7" s="1"/>
  <c r="M7" i="7"/>
  <c r="O7" i="7" s="1"/>
  <c r="P7" i="7" s="1"/>
  <c r="M16" i="7"/>
  <c r="O16" i="7" s="1"/>
  <c r="P16" i="7" s="1"/>
  <c r="M72" i="7"/>
  <c r="O72" i="7" s="1"/>
  <c r="P72" i="7" s="1"/>
  <c r="M64" i="7"/>
  <c r="O64" i="7" s="1"/>
  <c r="P64" i="7" s="1"/>
  <c r="M52" i="7"/>
  <c r="O52" i="7" s="1"/>
  <c r="P52" i="7" s="1"/>
  <c r="M74" i="7"/>
  <c r="O74" i="7" s="1"/>
  <c r="P74" i="7" s="1"/>
  <c r="M57" i="7"/>
  <c r="O57" i="7" s="1"/>
  <c r="P57" i="7" s="1"/>
  <c r="M69" i="7"/>
  <c r="O69" i="7" s="1"/>
  <c r="P69" i="7" s="1"/>
  <c r="M58" i="7"/>
  <c r="O58" i="7" s="1"/>
  <c r="P58" i="7" s="1"/>
  <c r="M11" i="7"/>
  <c r="O11" i="7" s="1"/>
  <c r="P11" i="7" s="1"/>
  <c r="M48" i="7"/>
  <c r="M63" i="7"/>
  <c r="M10" i="7"/>
  <c r="M73" i="7"/>
  <c r="M27" i="7"/>
  <c r="M47" i="7"/>
  <c r="M18" i="7"/>
  <c r="M34" i="7"/>
  <c r="M54" i="7"/>
  <c r="M9" i="7"/>
  <c r="M17" i="7"/>
  <c r="M19" i="7"/>
  <c r="M53" i="7"/>
  <c r="M24" i="7"/>
  <c r="M20" i="7"/>
  <c r="M75" i="7"/>
  <c r="M76" i="7"/>
  <c r="M77" i="7"/>
  <c r="M78" i="7"/>
  <c r="M79" i="7"/>
  <c r="M80" i="7"/>
  <c r="M81" i="7"/>
  <c r="M82" i="7"/>
  <c r="M83" i="7"/>
  <c r="M84" i="7"/>
  <c r="M85" i="7"/>
  <c r="M25" i="7"/>
  <c r="O25" i="7" s="1"/>
  <c r="P25" i="7" s="1"/>
  <c r="M36" i="7"/>
  <c r="O36" i="7" s="1"/>
  <c r="P36" i="7" s="1"/>
  <c r="Q36" i="7" s="1"/>
  <c r="M51" i="7"/>
  <c r="O51" i="7" s="1"/>
  <c r="P51" i="7" s="1"/>
  <c r="M14" i="7"/>
  <c r="O14" i="7" s="1"/>
  <c r="P14" i="7" s="1"/>
  <c r="M39" i="7"/>
  <c r="M26" i="7"/>
  <c r="O26" i="7" s="1"/>
  <c r="P26" i="7" s="1"/>
  <c r="L26" i="7"/>
  <c r="L39" i="7"/>
  <c r="L14" i="7"/>
  <c r="L51" i="7"/>
  <c r="L36" i="7"/>
  <c r="F284" i="3"/>
  <c r="F182" i="3"/>
  <c r="F6" i="3"/>
  <c r="F23" i="3"/>
  <c r="N6" i="3"/>
  <c r="O6" i="3"/>
  <c r="Q6" i="3" s="1"/>
  <c r="N23" i="3"/>
  <c r="O23" i="3"/>
  <c r="Q23" i="3" s="1"/>
  <c r="N182" i="3"/>
  <c r="O182" i="3"/>
  <c r="Q182" i="3" s="1"/>
  <c r="N284" i="3"/>
  <c r="O284" i="3"/>
  <c r="Q284" i="3" s="1"/>
  <c r="F278" i="3"/>
  <c r="F237" i="3"/>
  <c r="F253" i="3"/>
  <c r="N237" i="3"/>
  <c r="O237" i="3"/>
  <c r="Q237" i="3" s="1"/>
  <c r="N278" i="3"/>
  <c r="O278" i="3"/>
  <c r="Q278" i="3" s="1"/>
  <c r="N253" i="3"/>
  <c r="O253" i="3"/>
  <c r="Q253" i="3" s="1"/>
  <c r="F19" i="3"/>
  <c r="F49" i="3"/>
  <c r="F170" i="3"/>
  <c r="F235" i="3"/>
  <c r="F243" i="3"/>
  <c r="F283" i="3"/>
  <c r="F282" i="3"/>
  <c r="O170" i="3"/>
  <c r="Q170" i="3" s="1"/>
  <c r="N170" i="3"/>
  <c r="N19" i="3"/>
  <c r="O19" i="3"/>
  <c r="Q19" i="3" s="1"/>
  <c r="N49" i="3"/>
  <c r="O49" i="3"/>
  <c r="Q49" i="3" s="1"/>
  <c r="N243" i="3"/>
  <c r="O243" i="3"/>
  <c r="Q243" i="3" s="1"/>
  <c r="N235" i="3"/>
  <c r="O235" i="3"/>
  <c r="Q235" i="3" s="1"/>
  <c r="N266" i="3"/>
  <c r="O266" i="3"/>
  <c r="Q266" i="3" s="1"/>
  <c r="F46" i="3"/>
  <c r="O46" i="3"/>
  <c r="Q46" i="3" s="1"/>
  <c r="N46" i="3"/>
  <c r="L44" i="5"/>
  <c r="M44" i="5"/>
  <c r="O44" i="5" s="1"/>
  <c r="P44" i="5" s="1"/>
  <c r="M127" i="5"/>
  <c r="O127" i="5" s="1"/>
  <c r="P127" i="5" s="1"/>
  <c r="Q127" i="5" s="1"/>
  <c r="L127" i="5"/>
  <c r="L133" i="5"/>
  <c r="M133" i="5"/>
  <c r="O133" i="5" s="1"/>
  <c r="P133" i="5" s="1"/>
  <c r="Q133" i="5" s="1"/>
  <c r="M146" i="5"/>
  <c r="O146" i="5" s="1"/>
  <c r="P146" i="5" s="1"/>
  <c r="L146" i="5"/>
  <c r="M177" i="5"/>
  <c r="O177" i="5" s="1"/>
  <c r="P177" i="5" s="1"/>
  <c r="L177" i="5"/>
  <c r="M203" i="5"/>
  <c r="O203" i="5" s="1"/>
  <c r="P203" i="5" s="1"/>
  <c r="Q203" i="5" s="1"/>
  <c r="L203" i="5"/>
  <c r="M212" i="5"/>
  <c r="O212" i="5" s="1"/>
  <c r="P212" i="5" s="1"/>
  <c r="L212" i="5"/>
  <c r="M228" i="5"/>
  <c r="O228" i="5" s="1"/>
  <c r="P228" i="5" s="1"/>
  <c r="Q228" i="5" s="1"/>
  <c r="L228" i="5"/>
  <c r="F208" i="3"/>
  <c r="N208" i="3"/>
  <c r="O208" i="3"/>
  <c r="Q208" i="3" s="1"/>
  <c r="F217" i="3"/>
  <c r="N217" i="3"/>
  <c r="O217" i="3"/>
  <c r="Q217" i="3" s="1"/>
  <c r="F179" i="3"/>
  <c r="N179" i="3"/>
  <c r="O179" i="3"/>
  <c r="Q179" i="3" s="1"/>
  <c r="N234" i="3"/>
  <c r="O234" i="3"/>
  <c r="Q234" i="3" s="1"/>
  <c r="F127" i="3"/>
  <c r="O127" i="3"/>
  <c r="Q127" i="3" s="1"/>
  <c r="N127" i="3"/>
  <c r="F133" i="3"/>
  <c r="N133" i="3"/>
  <c r="O133" i="3"/>
  <c r="Q133" i="3" s="1"/>
  <c r="F280" i="3"/>
  <c r="F147" i="3"/>
  <c r="N147" i="3"/>
  <c r="O147" i="3"/>
  <c r="Q147" i="3" s="1"/>
  <c r="F82" i="3"/>
  <c r="F141" i="3"/>
  <c r="F143" i="3"/>
  <c r="F224" i="3"/>
  <c r="F269" i="3"/>
  <c r="M142" i="5"/>
  <c r="O142" i="5" s="1"/>
  <c r="P142" i="5" s="1"/>
  <c r="O171" i="3"/>
  <c r="Q171" i="3" s="1"/>
  <c r="O141" i="3"/>
  <c r="Q141" i="3" s="1"/>
  <c r="O224" i="3"/>
  <c r="Q224" i="3" s="1"/>
  <c r="O269" i="3"/>
  <c r="Q269" i="3" s="1"/>
  <c r="O283" i="3"/>
  <c r="Q283" i="3" s="1"/>
  <c r="O143" i="3"/>
  <c r="Q143" i="3" s="1"/>
  <c r="O82" i="3"/>
  <c r="Q82" i="3" s="1"/>
  <c r="O280" i="3"/>
  <c r="Q280" i="3" s="1"/>
  <c r="O282" i="3"/>
  <c r="Q282" i="3" s="1"/>
  <c r="N171" i="3"/>
  <c r="N141" i="3"/>
  <c r="N224" i="3"/>
  <c r="N269" i="3"/>
  <c r="N283" i="3"/>
  <c r="N143" i="3"/>
  <c r="N82" i="3"/>
  <c r="N280" i="3"/>
  <c r="N282" i="3"/>
  <c r="L269" i="5"/>
  <c r="M269" i="5"/>
  <c r="O269" i="5" s="1"/>
  <c r="P269" i="5" s="1"/>
  <c r="L268" i="5"/>
  <c r="M268" i="5"/>
  <c r="O268" i="5" s="1"/>
  <c r="P268" i="5" s="1"/>
  <c r="L80" i="5"/>
  <c r="M80" i="5"/>
  <c r="O80" i="5" s="1"/>
  <c r="P80" i="5" s="1"/>
  <c r="L142" i="5"/>
  <c r="L270" i="5"/>
  <c r="M270" i="5"/>
  <c r="O270" i="5" s="1"/>
  <c r="L258" i="5"/>
  <c r="M258" i="5"/>
  <c r="O258" i="5" s="1"/>
  <c r="P258" i="5" s="1"/>
  <c r="Q258" i="5" s="1"/>
  <c r="L219" i="5"/>
  <c r="M219" i="5"/>
  <c r="O219" i="5" s="1"/>
  <c r="P219" i="5" s="1"/>
  <c r="Q219" i="5" s="1"/>
  <c r="L140" i="5"/>
  <c r="M140" i="5"/>
  <c r="O140" i="5" s="1"/>
  <c r="P140" i="5" s="1"/>
  <c r="Q140" i="5" s="1"/>
  <c r="L169" i="5"/>
  <c r="M169" i="5"/>
  <c r="O169" i="5" s="1"/>
  <c r="F42" i="3"/>
  <c r="N42" i="3"/>
  <c r="O42" i="3"/>
  <c r="Q42" i="3" s="1"/>
  <c r="Q16" i="6"/>
  <c r="R16" i="6" s="1"/>
  <c r="Q18" i="6"/>
  <c r="R18" i="6" s="1"/>
  <c r="Q28" i="6"/>
  <c r="R28" i="6" s="1"/>
  <c r="Q6" i="6"/>
  <c r="R6" i="6" s="1"/>
  <c r="F18" i="6"/>
  <c r="F20" i="6"/>
  <c r="F19" i="6"/>
  <c r="F11" i="6"/>
  <c r="F12" i="6"/>
  <c r="F15" i="6"/>
  <c r="F8" i="6"/>
  <c r="F13" i="6"/>
  <c r="F10" i="6"/>
  <c r="F7" i="6"/>
  <c r="F6" i="6"/>
  <c r="F16" i="6"/>
  <c r="F9" i="6"/>
  <c r="F3" i="6"/>
  <c r="F5" i="6"/>
  <c r="F2" i="6"/>
  <c r="F17" i="6"/>
  <c r="F25" i="6"/>
  <c r="F21" i="6"/>
  <c r="F22" i="6"/>
  <c r="F26" i="6"/>
  <c r="F23" i="6"/>
  <c r="F28" i="6"/>
  <c r="F30" i="6"/>
  <c r="F27" i="6"/>
  <c r="F32" i="6"/>
  <c r="F36" i="6"/>
  <c r="F37" i="6"/>
  <c r="F33" i="6"/>
  <c r="F24" i="6"/>
  <c r="F31" i="6"/>
  <c r="F29" i="6"/>
  <c r="F34" i="6"/>
  <c r="F35" i="6"/>
  <c r="F38" i="6"/>
  <c r="O36" i="6"/>
  <c r="Q36" i="6" s="1"/>
  <c r="R36" i="6" s="1"/>
  <c r="N36" i="6"/>
  <c r="O4" i="6"/>
  <c r="O14" i="6"/>
  <c r="Q14" i="6" s="1"/>
  <c r="R14" i="6" s="1"/>
  <c r="O18" i="6"/>
  <c r="O20" i="6"/>
  <c r="Q20" i="6" s="1"/>
  <c r="R20" i="6" s="1"/>
  <c r="O19" i="6"/>
  <c r="Q19" i="6" s="1"/>
  <c r="R19" i="6" s="1"/>
  <c r="O11" i="6"/>
  <c r="Q11" i="6" s="1"/>
  <c r="R11" i="6" s="1"/>
  <c r="O12" i="6"/>
  <c r="Q12" i="6" s="1"/>
  <c r="R12" i="6" s="1"/>
  <c r="O15" i="6"/>
  <c r="Q15" i="6" s="1"/>
  <c r="R15" i="6" s="1"/>
  <c r="O8" i="6"/>
  <c r="Q8" i="6" s="1"/>
  <c r="R8" i="6" s="1"/>
  <c r="O13" i="6"/>
  <c r="Q13" i="6" s="1"/>
  <c r="R13" i="6" s="1"/>
  <c r="O10" i="6"/>
  <c r="Q10" i="6" s="1"/>
  <c r="R10" i="6" s="1"/>
  <c r="O7" i="6"/>
  <c r="Q7" i="6" s="1"/>
  <c r="R7" i="6" s="1"/>
  <c r="O6" i="6"/>
  <c r="O16" i="6"/>
  <c r="O9" i="6"/>
  <c r="Q9" i="6" s="1"/>
  <c r="R9" i="6" s="1"/>
  <c r="O3" i="6"/>
  <c r="Q3" i="6" s="1"/>
  <c r="R3" i="6" s="1"/>
  <c r="O5" i="6"/>
  <c r="Q5" i="6" s="1"/>
  <c r="R5" i="6" s="1"/>
  <c r="O2" i="6"/>
  <c r="Q2" i="6" s="1"/>
  <c r="R2" i="6" s="1"/>
  <c r="O17" i="6"/>
  <c r="Q17" i="6" s="1"/>
  <c r="R17" i="6" s="1"/>
  <c r="O25" i="6"/>
  <c r="Q25" i="6" s="1"/>
  <c r="R25" i="6" s="1"/>
  <c r="O21" i="6"/>
  <c r="Q21" i="6" s="1"/>
  <c r="R21" i="6" s="1"/>
  <c r="O22" i="6"/>
  <c r="Q22" i="6" s="1"/>
  <c r="R22" i="6" s="1"/>
  <c r="O26" i="6"/>
  <c r="Q26" i="6" s="1"/>
  <c r="R26" i="6" s="1"/>
  <c r="O23" i="6"/>
  <c r="Q23" i="6" s="1"/>
  <c r="R23" i="6" s="1"/>
  <c r="O28" i="6"/>
  <c r="O30" i="6"/>
  <c r="Q30" i="6" s="1"/>
  <c r="R30" i="6" s="1"/>
  <c r="O27" i="6"/>
  <c r="Q27" i="6" s="1"/>
  <c r="R27" i="6" s="1"/>
  <c r="O32" i="6"/>
  <c r="Q32" i="6" s="1"/>
  <c r="R32" i="6" s="1"/>
  <c r="O37" i="6"/>
  <c r="Q37" i="6" s="1"/>
  <c r="R37" i="6" s="1"/>
  <c r="O33" i="6"/>
  <c r="Q33" i="6" s="1"/>
  <c r="R33" i="6" s="1"/>
  <c r="O24" i="6"/>
  <c r="Q24" i="6" s="1"/>
  <c r="R24" i="6" s="1"/>
  <c r="O31" i="6"/>
  <c r="Q31" i="6" s="1"/>
  <c r="R31" i="6" s="1"/>
  <c r="O29" i="6"/>
  <c r="Q29" i="6" s="1"/>
  <c r="R29" i="6" s="1"/>
  <c r="O34" i="6"/>
  <c r="Q34" i="6" s="1"/>
  <c r="R34" i="6" s="1"/>
  <c r="O35" i="6"/>
  <c r="Q35" i="6" s="1"/>
  <c r="R35" i="6" s="1"/>
  <c r="O38" i="6"/>
  <c r="Q38" i="6" s="1"/>
  <c r="R38" i="6" s="1"/>
  <c r="N20" i="6"/>
  <c r="N19" i="6"/>
  <c r="N11" i="6"/>
  <c r="N12" i="6"/>
  <c r="N15" i="6"/>
  <c r="N8" i="6"/>
  <c r="N13" i="6"/>
  <c r="N10" i="6"/>
  <c r="N7" i="6"/>
  <c r="N6" i="6"/>
  <c r="N16" i="6"/>
  <c r="N9" i="6"/>
  <c r="N3" i="6"/>
  <c r="N5" i="6"/>
  <c r="N2" i="6"/>
  <c r="N17" i="6"/>
  <c r="N25" i="6"/>
  <c r="N21" i="6"/>
  <c r="N22" i="6"/>
  <c r="N26" i="6"/>
  <c r="N23" i="6"/>
  <c r="N28" i="6"/>
  <c r="N30" i="6"/>
  <c r="N27" i="6"/>
  <c r="N32" i="6"/>
  <c r="N37" i="6"/>
  <c r="N33" i="6"/>
  <c r="N24" i="6"/>
  <c r="N31" i="6"/>
  <c r="N29" i="6"/>
  <c r="N34" i="6"/>
  <c r="N35" i="6"/>
  <c r="N38" i="6"/>
  <c r="N18" i="6"/>
  <c r="N14" i="6"/>
  <c r="F14" i="6"/>
  <c r="Q4" i="6"/>
  <c r="R4" i="6" s="1"/>
  <c r="N4" i="6"/>
  <c r="F4" i="6"/>
  <c r="F3" i="3"/>
  <c r="F5" i="3"/>
  <c r="F7" i="3"/>
  <c r="F8" i="3"/>
  <c r="F9" i="3"/>
  <c r="F10" i="3"/>
  <c r="F11" i="3"/>
  <c r="F12" i="3"/>
  <c r="F13" i="3"/>
  <c r="F14" i="3"/>
  <c r="F15" i="3"/>
  <c r="F17" i="3"/>
  <c r="F18" i="3"/>
  <c r="F20" i="3"/>
  <c r="F21" i="3"/>
  <c r="F22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3" i="3"/>
  <c r="F44" i="3"/>
  <c r="F45" i="3"/>
  <c r="F47" i="3"/>
  <c r="F48" i="3"/>
  <c r="F50" i="3"/>
  <c r="F52" i="3"/>
  <c r="F53" i="3"/>
  <c r="F54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1" i="3"/>
  <c r="F72" i="3"/>
  <c r="F73" i="3"/>
  <c r="F75" i="3"/>
  <c r="F76" i="3"/>
  <c r="F78" i="3"/>
  <c r="F79" i="3"/>
  <c r="F81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20" i="3"/>
  <c r="F121" i="3"/>
  <c r="F122" i="3"/>
  <c r="F123" i="3"/>
  <c r="F124" i="3"/>
  <c r="F125" i="3"/>
  <c r="F126" i="3"/>
  <c r="F128" i="3"/>
  <c r="F130" i="3"/>
  <c r="F131" i="3"/>
  <c r="F132" i="3"/>
  <c r="F135" i="3"/>
  <c r="F136" i="3"/>
  <c r="F137" i="3"/>
  <c r="F138" i="3"/>
  <c r="F139" i="3"/>
  <c r="F140" i="3"/>
  <c r="F142" i="3"/>
  <c r="F144" i="3"/>
  <c r="F145" i="3"/>
  <c r="F146" i="3"/>
  <c r="F148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9" i="3"/>
  <c r="F172" i="3"/>
  <c r="F173" i="3"/>
  <c r="F175" i="3"/>
  <c r="F176" i="3"/>
  <c r="F177" i="3"/>
  <c r="F178" i="3"/>
  <c r="F180" i="3"/>
  <c r="F183" i="3"/>
  <c r="F184" i="3"/>
  <c r="F185" i="3"/>
  <c r="F186" i="3"/>
  <c r="F187" i="3"/>
  <c r="F188" i="3"/>
  <c r="F189" i="3"/>
  <c r="F191" i="3"/>
  <c r="F192" i="3"/>
  <c r="F193" i="3"/>
  <c r="F197" i="3"/>
  <c r="F198" i="3"/>
  <c r="F199" i="3"/>
  <c r="F200" i="3"/>
  <c r="F201" i="3"/>
  <c r="F202" i="3"/>
  <c r="F203" i="3"/>
  <c r="F204" i="3"/>
  <c r="F206" i="3"/>
  <c r="F207" i="3"/>
  <c r="F209" i="3"/>
  <c r="F210" i="3"/>
  <c r="F211" i="3"/>
  <c r="F212" i="3"/>
  <c r="F213" i="3"/>
  <c r="F214" i="3"/>
  <c r="F215" i="3"/>
  <c r="F216" i="3"/>
  <c r="F218" i="3"/>
  <c r="F219" i="3"/>
  <c r="F220" i="3"/>
  <c r="F221" i="3"/>
  <c r="F222" i="3"/>
  <c r="F223" i="3"/>
  <c r="F225" i="3"/>
  <c r="F227" i="3"/>
  <c r="F228" i="3"/>
  <c r="F229" i="3"/>
  <c r="F230" i="3"/>
  <c r="F231" i="3"/>
  <c r="F232" i="3"/>
  <c r="F233" i="3"/>
  <c r="F238" i="3"/>
  <c r="F240" i="3"/>
  <c r="F241" i="3"/>
  <c r="F242" i="3"/>
  <c r="F244" i="3"/>
  <c r="F246" i="3"/>
  <c r="F247" i="3"/>
  <c r="F248" i="3"/>
  <c r="F249" i="3"/>
  <c r="F250" i="3"/>
  <c r="F251" i="3"/>
  <c r="F252" i="3"/>
  <c r="F254" i="3"/>
  <c r="F255" i="3"/>
  <c r="F256" i="3"/>
  <c r="F257" i="3"/>
  <c r="F259" i="3"/>
  <c r="F260" i="3"/>
  <c r="F261" i="3"/>
  <c r="F262" i="3"/>
  <c r="F263" i="3"/>
  <c r="F264" i="3"/>
  <c r="F265" i="3"/>
  <c r="F267" i="3"/>
  <c r="F270" i="3"/>
  <c r="F271" i="3"/>
  <c r="F272" i="3"/>
  <c r="F273" i="3"/>
  <c r="F274" i="3"/>
  <c r="F275" i="3"/>
  <c r="F277" i="3"/>
  <c r="F279" i="3"/>
  <c r="F2" i="3"/>
  <c r="O277" i="3"/>
  <c r="Q277" i="3" s="1"/>
  <c r="O275" i="3"/>
  <c r="Q275" i="3" s="1"/>
  <c r="O274" i="3"/>
  <c r="Q274" i="3" s="1"/>
  <c r="O273" i="3"/>
  <c r="Q273" i="3" s="1"/>
  <c r="O272" i="3"/>
  <c r="Q272" i="3" s="1"/>
  <c r="O271" i="3"/>
  <c r="Q271" i="3" s="1"/>
  <c r="O270" i="3"/>
  <c r="Q270" i="3" s="1"/>
  <c r="O268" i="3"/>
  <c r="Q268" i="3" s="1"/>
  <c r="O267" i="3"/>
  <c r="Q267" i="3" s="1"/>
  <c r="O265" i="3"/>
  <c r="Q265" i="3" s="1"/>
  <c r="O264" i="3"/>
  <c r="Q264" i="3" s="1"/>
  <c r="O263" i="3"/>
  <c r="Q263" i="3" s="1"/>
  <c r="O262" i="3"/>
  <c r="Q262" i="3" s="1"/>
  <c r="O261" i="3"/>
  <c r="Q261" i="3" s="1"/>
  <c r="O260" i="3"/>
  <c r="Q260" i="3" s="1"/>
  <c r="O259" i="3"/>
  <c r="Q259" i="3" s="1"/>
  <c r="O258" i="3"/>
  <c r="Q258" i="3" s="1"/>
  <c r="O257" i="3"/>
  <c r="Q257" i="3" s="1"/>
  <c r="O256" i="3"/>
  <c r="Q256" i="3" s="1"/>
  <c r="O255" i="3"/>
  <c r="Q255" i="3" s="1"/>
  <c r="O254" i="3"/>
  <c r="Q254" i="3" s="1"/>
  <c r="O252" i="3"/>
  <c r="Q252" i="3" s="1"/>
  <c r="O251" i="3"/>
  <c r="Q251" i="3" s="1"/>
  <c r="O250" i="3"/>
  <c r="Q250" i="3" s="1"/>
  <c r="O249" i="3"/>
  <c r="Q249" i="3" s="1"/>
  <c r="O248" i="3"/>
  <c r="Q248" i="3" s="1"/>
  <c r="O247" i="3"/>
  <c r="Q247" i="3" s="1"/>
  <c r="O246" i="3"/>
  <c r="Q246" i="3" s="1"/>
  <c r="O244" i="3"/>
  <c r="Q244" i="3" s="1"/>
  <c r="O242" i="3"/>
  <c r="Q242" i="3" s="1"/>
  <c r="O241" i="3"/>
  <c r="Q241" i="3" s="1"/>
  <c r="O240" i="3"/>
  <c r="Q240" i="3" s="1"/>
  <c r="O239" i="3"/>
  <c r="Q239" i="3" s="1"/>
  <c r="O238" i="3"/>
  <c r="Q238" i="3" s="1"/>
  <c r="O233" i="3"/>
  <c r="Q233" i="3" s="1"/>
  <c r="O232" i="3"/>
  <c r="Q232" i="3" s="1"/>
  <c r="O231" i="3"/>
  <c r="Q231" i="3" s="1"/>
  <c r="O230" i="3"/>
  <c r="Q230" i="3" s="1"/>
  <c r="O229" i="3"/>
  <c r="Q229" i="3" s="1"/>
  <c r="O228" i="3"/>
  <c r="Q228" i="3" s="1"/>
  <c r="O227" i="3"/>
  <c r="Q227" i="3" s="1"/>
  <c r="O225" i="3"/>
  <c r="Q225" i="3" s="1"/>
  <c r="O223" i="3"/>
  <c r="Q223" i="3" s="1"/>
  <c r="O222" i="3"/>
  <c r="Q222" i="3" s="1"/>
  <c r="O221" i="3"/>
  <c r="Q221" i="3" s="1"/>
  <c r="O220" i="3"/>
  <c r="Q220" i="3" s="1"/>
  <c r="O219" i="3"/>
  <c r="Q219" i="3" s="1"/>
  <c r="O218" i="3"/>
  <c r="Q218" i="3" s="1"/>
  <c r="O216" i="3"/>
  <c r="Q216" i="3" s="1"/>
  <c r="O215" i="3"/>
  <c r="Q215" i="3" s="1"/>
  <c r="O214" i="3"/>
  <c r="Q214" i="3" s="1"/>
  <c r="O213" i="3"/>
  <c r="Q213" i="3" s="1"/>
  <c r="O212" i="3"/>
  <c r="Q212" i="3" s="1"/>
  <c r="O211" i="3"/>
  <c r="Q211" i="3" s="1"/>
  <c r="O210" i="3"/>
  <c r="Q210" i="3" s="1"/>
  <c r="O209" i="3"/>
  <c r="Q209" i="3" s="1"/>
  <c r="O207" i="3"/>
  <c r="Q207" i="3" s="1"/>
  <c r="O206" i="3"/>
  <c r="Q206" i="3" s="1"/>
  <c r="O204" i="3"/>
  <c r="Q204" i="3" s="1"/>
  <c r="O203" i="3"/>
  <c r="Q203" i="3" s="1"/>
  <c r="O202" i="3"/>
  <c r="Q202" i="3" s="1"/>
  <c r="O201" i="3"/>
  <c r="Q201" i="3" s="1"/>
  <c r="O200" i="3"/>
  <c r="Q200" i="3" s="1"/>
  <c r="O199" i="3"/>
  <c r="Q199" i="3" s="1"/>
  <c r="O198" i="3"/>
  <c r="Q198" i="3" s="1"/>
  <c r="O197" i="3"/>
  <c r="Q197" i="3" s="1"/>
  <c r="O196" i="3"/>
  <c r="Q196" i="3" s="1"/>
  <c r="O195" i="3"/>
  <c r="Q195" i="3" s="1"/>
  <c r="O194" i="3"/>
  <c r="Q194" i="3" s="1"/>
  <c r="O193" i="3"/>
  <c r="Q193" i="3" s="1"/>
  <c r="O192" i="3"/>
  <c r="Q192" i="3" s="1"/>
  <c r="O191" i="3"/>
  <c r="Q191" i="3" s="1"/>
  <c r="O190" i="3"/>
  <c r="Q190" i="3" s="1"/>
  <c r="O189" i="3"/>
  <c r="Q189" i="3" s="1"/>
  <c r="O188" i="3"/>
  <c r="Q188" i="3" s="1"/>
  <c r="O187" i="3"/>
  <c r="Q187" i="3" s="1"/>
  <c r="O186" i="3"/>
  <c r="Q186" i="3" s="1"/>
  <c r="O185" i="3"/>
  <c r="Q185" i="3" s="1"/>
  <c r="O184" i="3"/>
  <c r="Q184" i="3" s="1"/>
  <c r="O183" i="3"/>
  <c r="Q183" i="3" s="1"/>
  <c r="O180" i="3"/>
  <c r="Q180" i="3" s="1"/>
  <c r="O178" i="3"/>
  <c r="Q178" i="3" s="1"/>
  <c r="O177" i="3"/>
  <c r="Q177" i="3" s="1"/>
  <c r="O176" i="3"/>
  <c r="Q176" i="3" s="1"/>
  <c r="O175" i="3"/>
  <c r="Q175" i="3" s="1"/>
  <c r="O174" i="3"/>
  <c r="Q174" i="3" s="1"/>
  <c r="O173" i="3"/>
  <c r="Q173" i="3" s="1"/>
  <c r="O172" i="3"/>
  <c r="Q172" i="3" s="1"/>
  <c r="O169" i="3"/>
  <c r="Q169" i="3" s="1"/>
  <c r="O168" i="3"/>
  <c r="Q168" i="3" s="1"/>
  <c r="O167" i="3"/>
  <c r="Q167" i="3" s="1"/>
  <c r="O166" i="3"/>
  <c r="Q166" i="3" s="1"/>
  <c r="O165" i="3"/>
  <c r="Q165" i="3" s="1"/>
  <c r="O164" i="3"/>
  <c r="Q164" i="3" s="1"/>
  <c r="O163" i="3"/>
  <c r="Q163" i="3" s="1"/>
  <c r="O162" i="3"/>
  <c r="Q162" i="3" s="1"/>
  <c r="O161" i="3"/>
  <c r="Q161" i="3" s="1"/>
  <c r="O160" i="3"/>
  <c r="Q160" i="3" s="1"/>
  <c r="O159" i="3"/>
  <c r="Q159" i="3" s="1"/>
  <c r="O158" i="3"/>
  <c r="Q158" i="3" s="1"/>
  <c r="O157" i="3"/>
  <c r="Q157" i="3" s="1"/>
  <c r="O156" i="3"/>
  <c r="Q156" i="3" s="1"/>
  <c r="O155" i="3"/>
  <c r="Q155" i="3" s="1"/>
  <c r="O154" i="3"/>
  <c r="Q154" i="3" s="1"/>
  <c r="O153" i="3"/>
  <c r="Q153" i="3" s="1"/>
  <c r="O152" i="3"/>
  <c r="Q152" i="3" s="1"/>
  <c r="O151" i="3"/>
  <c r="Q151" i="3" s="1"/>
  <c r="O150" i="3"/>
  <c r="Q150" i="3" s="1"/>
  <c r="O149" i="3"/>
  <c r="Q149" i="3" s="1"/>
  <c r="O148" i="3"/>
  <c r="Q148" i="3" s="1"/>
  <c r="O146" i="3"/>
  <c r="Q146" i="3" s="1"/>
  <c r="O145" i="3"/>
  <c r="Q145" i="3" s="1"/>
  <c r="O144" i="3"/>
  <c r="Q144" i="3" s="1"/>
  <c r="O142" i="3"/>
  <c r="Q142" i="3" s="1"/>
  <c r="O140" i="3"/>
  <c r="Q140" i="3" s="1"/>
  <c r="O139" i="3"/>
  <c r="Q139" i="3" s="1"/>
  <c r="O138" i="3"/>
  <c r="Q138" i="3" s="1"/>
  <c r="O137" i="3"/>
  <c r="Q137" i="3" s="1"/>
  <c r="O136" i="3"/>
  <c r="Q136" i="3" s="1"/>
  <c r="O135" i="3"/>
  <c r="Q135" i="3" s="1"/>
  <c r="O132" i="3"/>
  <c r="Q132" i="3" s="1"/>
  <c r="O131" i="3"/>
  <c r="Q131" i="3" s="1"/>
  <c r="O130" i="3"/>
  <c r="Q130" i="3" s="1"/>
  <c r="O129" i="3"/>
  <c r="Q129" i="3" s="1"/>
  <c r="O128" i="3"/>
  <c r="Q128" i="3" s="1"/>
  <c r="O126" i="3"/>
  <c r="Q126" i="3" s="1"/>
  <c r="O125" i="3"/>
  <c r="Q125" i="3" s="1"/>
  <c r="O124" i="3"/>
  <c r="Q124" i="3" s="1"/>
  <c r="O123" i="3"/>
  <c r="Q123" i="3" s="1"/>
  <c r="O122" i="3"/>
  <c r="Q122" i="3" s="1"/>
  <c r="O121" i="3"/>
  <c r="Q121" i="3" s="1"/>
  <c r="O120" i="3"/>
  <c r="Q120" i="3" s="1"/>
  <c r="O119" i="3"/>
  <c r="Q119" i="3" s="1"/>
  <c r="O118" i="3"/>
  <c r="Q118" i="3" s="1"/>
  <c r="O117" i="3"/>
  <c r="Q117" i="3" s="1"/>
  <c r="O116" i="3"/>
  <c r="Q116" i="3" s="1"/>
  <c r="O115" i="3"/>
  <c r="Q115" i="3" s="1"/>
  <c r="O114" i="3"/>
  <c r="Q114" i="3" s="1"/>
  <c r="O113" i="3"/>
  <c r="Q113" i="3" s="1"/>
  <c r="O112" i="3"/>
  <c r="Q112" i="3" s="1"/>
  <c r="O111" i="3"/>
  <c r="Q111" i="3" s="1"/>
  <c r="O110" i="3"/>
  <c r="Q110" i="3" s="1"/>
  <c r="O109" i="3"/>
  <c r="Q109" i="3" s="1"/>
  <c r="O108" i="3"/>
  <c r="Q108" i="3" s="1"/>
  <c r="O107" i="3"/>
  <c r="Q107" i="3" s="1"/>
  <c r="O106" i="3"/>
  <c r="Q106" i="3" s="1"/>
  <c r="O105" i="3"/>
  <c r="Q105" i="3" s="1"/>
  <c r="O104" i="3"/>
  <c r="Q104" i="3" s="1"/>
  <c r="O103" i="3"/>
  <c r="Q103" i="3" s="1"/>
  <c r="O102" i="3"/>
  <c r="Q102" i="3" s="1"/>
  <c r="O101" i="3"/>
  <c r="Q101" i="3" s="1"/>
  <c r="O100" i="3"/>
  <c r="Q100" i="3" s="1"/>
  <c r="O99" i="3"/>
  <c r="Q99" i="3" s="1"/>
  <c r="O98" i="3"/>
  <c r="Q98" i="3" s="1"/>
  <c r="O97" i="3"/>
  <c r="Q97" i="3" s="1"/>
  <c r="O96" i="3"/>
  <c r="Q96" i="3" s="1"/>
  <c r="O95" i="3"/>
  <c r="Q95" i="3" s="1"/>
  <c r="O94" i="3"/>
  <c r="Q94" i="3" s="1"/>
  <c r="O93" i="3"/>
  <c r="Q93" i="3" s="1"/>
  <c r="O92" i="3"/>
  <c r="Q92" i="3" s="1"/>
  <c r="O91" i="3"/>
  <c r="Q91" i="3" s="1"/>
  <c r="O90" i="3"/>
  <c r="Q90" i="3" s="1"/>
  <c r="O89" i="3"/>
  <c r="Q89" i="3" s="1"/>
  <c r="O88" i="3"/>
  <c r="Q88" i="3" s="1"/>
  <c r="O87" i="3"/>
  <c r="Q87" i="3" s="1"/>
  <c r="O86" i="3"/>
  <c r="Q86" i="3" s="1"/>
  <c r="O85" i="3"/>
  <c r="Q85" i="3" s="1"/>
  <c r="O84" i="3"/>
  <c r="Q84" i="3" s="1"/>
  <c r="O83" i="3"/>
  <c r="Q83" i="3" s="1"/>
  <c r="O81" i="3"/>
  <c r="Q81" i="3" s="1"/>
  <c r="O80" i="3"/>
  <c r="Q80" i="3" s="1"/>
  <c r="O79" i="3"/>
  <c r="Q79" i="3" s="1"/>
  <c r="O78" i="3"/>
  <c r="Q78" i="3" s="1"/>
  <c r="O77" i="3"/>
  <c r="Q77" i="3" s="1"/>
  <c r="O76" i="3"/>
  <c r="Q76" i="3" s="1"/>
  <c r="O75" i="3"/>
  <c r="Q75" i="3" s="1"/>
  <c r="O74" i="3"/>
  <c r="Q74" i="3" s="1"/>
  <c r="O73" i="3"/>
  <c r="Q73" i="3" s="1"/>
  <c r="O72" i="3"/>
  <c r="Q72" i="3" s="1"/>
  <c r="O71" i="3"/>
  <c r="Q71" i="3" s="1"/>
  <c r="O70" i="3"/>
  <c r="Q70" i="3" s="1"/>
  <c r="O69" i="3"/>
  <c r="Q69" i="3" s="1"/>
  <c r="O68" i="3"/>
  <c r="Q68" i="3" s="1"/>
  <c r="O67" i="3"/>
  <c r="Q67" i="3" s="1"/>
  <c r="O66" i="3"/>
  <c r="Q66" i="3" s="1"/>
  <c r="O65" i="3"/>
  <c r="Q65" i="3" s="1"/>
  <c r="O64" i="3"/>
  <c r="Q64" i="3" s="1"/>
  <c r="O63" i="3"/>
  <c r="Q63" i="3" s="1"/>
  <c r="O62" i="3"/>
  <c r="Q62" i="3" s="1"/>
  <c r="O61" i="3"/>
  <c r="Q61" i="3" s="1"/>
  <c r="O60" i="3"/>
  <c r="Q60" i="3" s="1"/>
  <c r="O59" i="3"/>
  <c r="Q59" i="3" s="1"/>
  <c r="O58" i="3"/>
  <c r="Q58" i="3" s="1"/>
  <c r="O57" i="3"/>
  <c r="Q57" i="3" s="1"/>
  <c r="O56" i="3"/>
  <c r="Q56" i="3" s="1"/>
  <c r="O55" i="3"/>
  <c r="Q55" i="3" s="1"/>
  <c r="O54" i="3"/>
  <c r="Q54" i="3" s="1"/>
  <c r="O53" i="3"/>
  <c r="Q53" i="3" s="1"/>
  <c r="O52" i="3"/>
  <c r="Q52" i="3" s="1"/>
  <c r="O50" i="3"/>
  <c r="Q50" i="3" s="1"/>
  <c r="O48" i="3"/>
  <c r="Q48" i="3" s="1"/>
  <c r="O47" i="3"/>
  <c r="Q47" i="3" s="1"/>
  <c r="O45" i="3"/>
  <c r="Q45" i="3" s="1"/>
  <c r="O44" i="3"/>
  <c r="Q44" i="3" s="1"/>
  <c r="O43" i="3"/>
  <c r="Q43" i="3" s="1"/>
  <c r="O41" i="3"/>
  <c r="Q41" i="3" s="1"/>
  <c r="O40" i="3"/>
  <c r="Q40" i="3" s="1"/>
  <c r="O39" i="3"/>
  <c r="Q39" i="3" s="1"/>
  <c r="O38" i="3"/>
  <c r="Q38" i="3" s="1"/>
  <c r="O37" i="3"/>
  <c r="Q37" i="3" s="1"/>
  <c r="O36" i="3"/>
  <c r="Q36" i="3" s="1"/>
  <c r="O35" i="3"/>
  <c r="Q35" i="3" s="1"/>
  <c r="O34" i="3"/>
  <c r="Q34" i="3" s="1"/>
  <c r="O33" i="3"/>
  <c r="Q33" i="3" s="1"/>
  <c r="O32" i="3"/>
  <c r="Q32" i="3" s="1"/>
  <c r="O31" i="3"/>
  <c r="Q31" i="3" s="1"/>
  <c r="O30" i="3"/>
  <c r="Q30" i="3" s="1"/>
  <c r="O29" i="3"/>
  <c r="Q29" i="3" s="1"/>
  <c r="O28" i="3"/>
  <c r="Q28" i="3" s="1"/>
  <c r="O27" i="3"/>
  <c r="Q27" i="3" s="1"/>
  <c r="O26" i="3"/>
  <c r="Q26" i="3" s="1"/>
  <c r="O25" i="3"/>
  <c r="Q25" i="3" s="1"/>
  <c r="O24" i="3"/>
  <c r="Q24" i="3" s="1"/>
  <c r="O22" i="3"/>
  <c r="Q22" i="3" s="1"/>
  <c r="O21" i="3"/>
  <c r="Q21" i="3" s="1"/>
  <c r="O20" i="3"/>
  <c r="Q20" i="3" s="1"/>
  <c r="O18" i="3"/>
  <c r="Q18" i="3" s="1"/>
  <c r="O17" i="3"/>
  <c r="Q17" i="3" s="1"/>
  <c r="O16" i="3"/>
  <c r="Q16" i="3" s="1"/>
  <c r="O15" i="3"/>
  <c r="Q15" i="3" s="1"/>
  <c r="O14" i="3"/>
  <c r="Q14" i="3" s="1"/>
  <c r="O13" i="3"/>
  <c r="Q13" i="3" s="1"/>
  <c r="O12" i="3"/>
  <c r="Q12" i="3" s="1"/>
  <c r="O11" i="3"/>
  <c r="Q11" i="3" s="1"/>
  <c r="O10" i="3"/>
  <c r="Q10" i="3" s="1"/>
  <c r="O9" i="3"/>
  <c r="Q9" i="3" s="1"/>
  <c r="O8" i="3"/>
  <c r="Q8" i="3" s="1"/>
  <c r="O7" i="3"/>
  <c r="Q7" i="3" s="1"/>
  <c r="O5" i="3"/>
  <c r="Q5" i="3" s="1"/>
  <c r="O4" i="3"/>
  <c r="Q4" i="3" s="1"/>
  <c r="O3" i="3"/>
  <c r="Q3" i="3" s="1"/>
  <c r="N213" i="3"/>
  <c r="N200" i="3"/>
  <c r="N211" i="3"/>
  <c r="N194" i="3"/>
  <c r="N249" i="3"/>
  <c r="N175" i="3"/>
  <c r="N222" i="3"/>
  <c r="N264" i="3"/>
  <c r="N271" i="3"/>
  <c r="N274" i="3"/>
  <c r="N256" i="3"/>
  <c r="N252" i="3"/>
  <c r="N215" i="3"/>
  <c r="N241" i="3"/>
  <c r="N192" i="3"/>
  <c r="N168" i="3"/>
  <c r="N167" i="3"/>
  <c r="N160" i="3"/>
  <c r="N146" i="3"/>
  <c r="N140" i="3"/>
  <c r="N139" i="3"/>
  <c r="N137" i="3"/>
  <c r="N135" i="3"/>
  <c r="N116" i="3"/>
  <c r="N117" i="3"/>
  <c r="N113" i="3"/>
  <c r="N103" i="3"/>
  <c r="N90" i="3"/>
  <c r="N89" i="3"/>
  <c r="N88" i="3"/>
  <c r="N61" i="3"/>
  <c r="N58" i="3"/>
  <c r="N55" i="3"/>
  <c r="N21" i="3"/>
  <c r="N16" i="3"/>
  <c r="N13" i="3"/>
  <c r="L89" i="5"/>
  <c r="M89" i="5"/>
  <c r="O89" i="5" s="1"/>
  <c r="P89" i="5" s="1"/>
  <c r="Q89" i="5" s="1"/>
  <c r="L257" i="5"/>
  <c r="M257" i="5"/>
  <c r="O257" i="5" s="1"/>
  <c r="P257" i="5" s="1"/>
  <c r="Q257" i="5" s="1"/>
  <c r="L213" i="5"/>
  <c r="M213" i="5"/>
  <c r="O213" i="5" s="1"/>
  <c r="P213" i="5" s="1"/>
  <c r="Q213" i="5" s="1"/>
  <c r="L117" i="5"/>
  <c r="M117" i="5"/>
  <c r="O117" i="5" s="1"/>
  <c r="P117" i="5" s="1"/>
  <c r="Q117" i="5" s="1"/>
  <c r="L192" i="5"/>
  <c r="M192" i="5"/>
  <c r="O192" i="5" s="1"/>
  <c r="P192" i="5" s="1"/>
  <c r="Q192" i="5" s="1"/>
  <c r="L178" i="5"/>
  <c r="M178" i="5"/>
  <c r="O178" i="5" s="1"/>
  <c r="P178" i="5" s="1"/>
  <c r="Q178" i="5" s="1"/>
  <c r="L136" i="5"/>
  <c r="M136" i="5"/>
  <c r="O136" i="5" s="1"/>
  <c r="P136" i="5" s="1"/>
  <c r="Q136" i="5" s="1"/>
  <c r="L113" i="5"/>
  <c r="M113" i="5"/>
  <c r="O113" i="5" s="1"/>
  <c r="P113" i="5" s="1"/>
  <c r="Q113" i="5" s="1"/>
  <c r="L143" i="5"/>
  <c r="M143" i="5"/>
  <c r="O143" i="5" s="1"/>
  <c r="P143" i="5" s="1"/>
  <c r="Q143" i="5" s="1"/>
  <c r="L249" i="5"/>
  <c r="M249" i="5"/>
  <c r="O249" i="5" s="1"/>
  <c r="P249" i="5" s="1"/>
  <c r="Q249" i="5" s="1"/>
  <c r="L141" i="5"/>
  <c r="M141" i="5"/>
  <c r="O141" i="5" s="1"/>
  <c r="P141" i="5" s="1"/>
  <c r="Q141" i="5" s="1"/>
  <c r="L243" i="5"/>
  <c r="M243" i="5"/>
  <c r="O243" i="5" s="1"/>
  <c r="P243" i="5" s="1"/>
  <c r="Q243" i="5" s="1"/>
  <c r="L237" i="5"/>
  <c r="M237" i="5"/>
  <c r="O237" i="5" s="1"/>
  <c r="P237" i="5" s="1"/>
  <c r="Q237" i="5" s="1"/>
  <c r="L172" i="5"/>
  <c r="M172" i="5"/>
  <c r="O172" i="5" s="1"/>
  <c r="P172" i="5" s="1"/>
  <c r="Q172" i="5" s="1"/>
  <c r="L148" i="5"/>
  <c r="M148" i="5"/>
  <c r="O148" i="5" s="1"/>
  <c r="P148" i="5" s="1"/>
  <c r="Q148" i="5" s="1"/>
  <c r="L194" i="5"/>
  <c r="M194" i="5"/>
  <c r="O194" i="5" s="1"/>
  <c r="P194" i="5" s="1"/>
  <c r="Q194" i="5" s="1"/>
  <c r="L210" i="5"/>
  <c r="M210" i="5"/>
  <c r="O210" i="5" s="1"/>
  <c r="P210" i="5" s="1"/>
  <c r="Q210" i="5" s="1"/>
  <c r="L215" i="5"/>
  <c r="M215" i="5"/>
  <c r="O215" i="5" s="1"/>
  <c r="P215" i="5" s="1"/>
  <c r="Q215" i="5" s="1"/>
  <c r="L264" i="5"/>
  <c r="M264" i="5"/>
  <c r="O264" i="5" s="1"/>
  <c r="P264" i="5" s="1"/>
  <c r="Q264" i="5" s="1"/>
  <c r="L246" i="5"/>
  <c r="M246" i="5"/>
  <c r="O246" i="5" s="1"/>
  <c r="P246" i="5" s="1"/>
  <c r="Q246" i="5" s="1"/>
  <c r="L171" i="5"/>
  <c r="M171" i="5"/>
  <c r="O171" i="5" s="1"/>
  <c r="P171" i="5" s="1"/>
  <c r="Q171" i="5" s="1"/>
  <c r="L15" i="5"/>
  <c r="M15" i="5"/>
  <c r="O15" i="5" s="1"/>
  <c r="P15" i="5" s="1"/>
  <c r="Q15" i="5" s="1"/>
  <c r="L221" i="5"/>
  <c r="M221" i="5"/>
  <c r="O221" i="5" s="1"/>
  <c r="P221" i="5" s="1"/>
  <c r="Q221" i="5" s="1"/>
  <c r="L199" i="5"/>
  <c r="M199" i="5"/>
  <c r="O199" i="5" s="1"/>
  <c r="P199" i="5" s="1"/>
  <c r="Q199" i="5" s="1"/>
  <c r="L138" i="5"/>
  <c r="M138" i="5"/>
  <c r="O138" i="5" s="1"/>
  <c r="P138" i="5" s="1"/>
  <c r="Q138" i="5" s="1"/>
  <c r="L161" i="5"/>
  <c r="M161" i="5"/>
  <c r="O161" i="5" s="1"/>
  <c r="P161" i="5" s="1"/>
  <c r="Q161" i="5" s="1"/>
  <c r="L60" i="5"/>
  <c r="M60" i="5"/>
  <c r="O60" i="5" s="1"/>
  <c r="P60" i="5" s="1"/>
  <c r="Q60" i="5" s="1"/>
  <c r="L57" i="5"/>
  <c r="M57" i="5"/>
  <c r="O57" i="5" s="1"/>
  <c r="P57" i="5" s="1"/>
  <c r="Q57" i="5" s="1"/>
  <c r="L102" i="5"/>
  <c r="M102" i="5"/>
  <c r="O102" i="5" s="1"/>
  <c r="P102" i="5" s="1"/>
  <c r="Q102" i="5" s="1"/>
  <c r="M54" i="5"/>
  <c r="O54" i="5" s="1"/>
  <c r="P54" i="5" s="1"/>
  <c r="Q54" i="5" s="1"/>
  <c r="M20" i="5"/>
  <c r="O20" i="5" s="1"/>
  <c r="P20" i="5" s="1"/>
  <c r="Q20" i="5" s="1"/>
  <c r="L54" i="5"/>
  <c r="L20" i="5"/>
  <c r="L12" i="5"/>
  <c r="M12" i="5"/>
  <c r="O12" i="5" s="1"/>
  <c r="P12" i="5" s="1"/>
  <c r="Q12" i="5" s="1"/>
  <c r="N2" i="1"/>
  <c r="M3" i="5"/>
  <c r="O3" i="5" s="1"/>
  <c r="P3" i="5" s="1"/>
  <c r="Q3" i="5" s="1"/>
  <c r="M4" i="5"/>
  <c r="O4" i="5" s="1"/>
  <c r="P4" i="5" s="1"/>
  <c r="Q4" i="5" s="1"/>
  <c r="M5" i="5"/>
  <c r="O5" i="5" s="1"/>
  <c r="P5" i="5" s="1"/>
  <c r="Q5" i="5" s="1"/>
  <c r="M6" i="5"/>
  <c r="O6" i="5" s="1"/>
  <c r="P6" i="5" s="1"/>
  <c r="Q6" i="5" s="1"/>
  <c r="M7" i="5"/>
  <c r="O7" i="5" s="1"/>
  <c r="P7" i="5" s="1"/>
  <c r="Q7" i="5" s="1"/>
  <c r="M8" i="5"/>
  <c r="O8" i="5" s="1"/>
  <c r="P8" i="5" s="1"/>
  <c r="Q8" i="5" s="1"/>
  <c r="M9" i="5"/>
  <c r="O9" i="5" s="1"/>
  <c r="P9" i="5" s="1"/>
  <c r="Q9" i="5" s="1"/>
  <c r="M10" i="5"/>
  <c r="O10" i="5" s="1"/>
  <c r="P10" i="5" s="1"/>
  <c r="Q10" i="5" s="1"/>
  <c r="M11" i="5"/>
  <c r="O11" i="5" s="1"/>
  <c r="P11" i="5" s="1"/>
  <c r="Q11" i="5" s="1"/>
  <c r="M13" i="5"/>
  <c r="O13" i="5" s="1"/>
  <c r="P13" i="5" s="1"/>
  <c r="Q13" i="5" s="1"/>
  <c r="M14" i="5"/>
  <c r="O14" i="5" s="1"/>
  <c r="P14" i="5" s="1"/>
  <c r="Q14" i="5" s="1"/>
  <c r="M16" i="5"/>
  <c r="O16" i="5" s="1"/>
  <c r="P16" i="5" s="1"/>
  <c r="Q16" i="5" s="1"/>
  <c r="M17" i="5"/>
  <c r="O17" i="5" s="1"/>
  <c r="P17" i="5" s="1"/>
  <c r="Q17" i="5" s="1"/>
  <c r="M19" i="5"/>
  <c r="O19" i="5" s="1"/>
  <c r="P19" i="5" s="1"/>
  <c r="Q19" i="5" s="1"/>
  <c r="M21" i="5"/>
  <c r="O21" i="5" s="1"/>
  <c r="P21" i="5" s="1"/>
  <c r="Q21" i="5" s="1"/>
  <c r="M22" i="5"/>
  <c r="O22" i="5" s="1"/>
  <c r="P22" i="5" s="1"/>
  <c r="Q22" i="5" s="1"/>
  <c r="M23" i="5"/>
  <c r="O23" i="5" s="1"/>
  <c r="P23" i="5" s="1"/>
  <c r="Q23" i="5" s="1"/>
  <c r="M24" i="5"/>
  <c r="O24" i="5" s="1"/>
  <c r="P24" i="5" s="1"/>
  <c r="Q24" i="5" s="1"/>
  <c r="M25" i="5"/>
  <c r="O25" i="5" s="1"/>
  <c r="P25" i="5" s="1"/>
  <c r="M26" i="5"/>
  <c r="O26" i="5" s="1"/>
  <c r="P26" i="5" s="1"/>
  <c r="Q26" i="5" s="1"/>
  <c r="M27" i="5"/>
  <c r="O27" i="5" s="1"/>
  <c r="P27" i="5" s="1"/>
  <c r="Q27" i="5" s="1"/>
  <c r="M28" i="5"/>
  <c r="O28" i="5" s="1"/>
  <c r="P28" i="5" s="1"/>
  <c r="Q28" i="5" s="1"/>
  <c r="M29" i="5"/>
  <c r="O29" i="5" s="1"/>
  <c r="P29" i="5" s="1"/>
  <c r="Q29" i="5" s="1"/>
  <c r="M30" i="5"/>
  <c r="O30" i="5" s="1"/>
  <c r="P30" i="5" s="1"/>
  <c r="Q30" i="5" s="1"/>
  <c r="M31" i="5"/>
  <c r="O31" i="5" s="1"/>
  <c r="P31" i="5" s="1"/>
  <c r="Q31" i="5" s="1"/>
  <c r="M32" i="5"/>
  <c r="O32" i="5" s="1"/>
  <c r="P32" i="5" s="1"/>
  <c r="Q32" i="5" s="1"/>
  <c r="M33" i="5"/>
  <c r="O33" i="5" s="1"/>
  <c r="M34" i="5"/>
  <c r="O34" i="5" s="1"/>
  <c r="P34" i="5" s="1"/>
  <c r="Q34" i="5" s="1"/>
  <c r="M35" i="5"/>
  <c r="O35" i="5" s="1"/>
  <c r="P35" i="5" s="1"/>
  <c r="Q35" i="5" s="1"/>
  <c r="M36" i="5"/>
  <c r="O36" i="5" s="1"/>
  <c r="P36" i="5" s="1"/>
  <c r="Q36" i="5" s="1"/>
  <c r="M37" i="5"/>
  <c r="O37" i="5" s="1"/>
  <c r="P37" i="5" s="1"/>
  <c r="Q37" i="5" s="1"/>
  <c r="M38" i="5"/>
  <c r="O38" i="5" s="1"/>
  <c r="P38" i="5" s="1"/>
  <c r="Q38" i="5" s="1"/>
  <c r="M39" i="5"/>
  <c r="O39" i="5" s="1"/>
  <c r="P39" i="5" s="1"/>
  <c r="Q39" i="5" s="1"/>
  <c r="M40" i="5"/>
  <c r="O40" i="5" s="1"/>
  <c r="P40" i="5" s="1"/>
  <c r="Q40" i="5" s="1"/>
  <c r="M41" i="5"/>
  <c r="M42" i="5"/>
  <c r="O42" i="5" s="1"/>
  <c r="P42" i="5" s="1"/>
  <c r="Q42" i="5" s="1"/>
  <c r="M43" i="5"/>
  <c r="O43" i="5" s="1"/>
  <c r="P43" i="5" s="1"/>
  <c r="Q43" i="5" s="1"/>
  <c r="M45" i="5"/>
  <c r="O45" i="5" s="1"/>
  <c r="P45" i="5" s="1"/>
  <c r="Q45" i="5" s="1"/>
  <c r="M46" i="5"/>
  <c r="O46" i="5" s="1"/>
  <c r="P46" i="5" s="1"/>
  <c r="Q46" i="5" s="1"/>
  <c r="M47" i="5"/>
  <c r="O47" i="5" s="1"/>
  <c r="P47" i="5" s="1"/>
  <c r="Q47" i="5" s="1"/>
  <c r="M49" i="5"/>
  <c r="O49" i="5" s="1"/>
  <c r="P49" i="5" s="1"/>
  <c r="Q49" i="5" s="1"/>
  <c r="M50" i="5"/>
  <c r="O50" i="5" s="1"/>
  <c r="P50" i="5" s="1"/>
  <c r="Q50" i="5" s="1"/>
  <c r="M51" i="5"/>
  <c r="O51" i="5" s="1"/>
  <c r="P51" i="5" s="1"/>
  <c r="Q51" i="5" s="1"/>
  <c r="M52" i="5"/>
  <c r="O52" i="5" s="1"/>
  <c r="P52" i="5" s="1"/>
  <c r="Q52" i="5" s="1"/>
  <c r="M53" i="5"/>
  <c r="O53" i="5" s="1"/>
  <c r="P53" i="5" s="1"/>
  <c r="Q53" i="5" s="1"/>
  <c r="M55" i="5"/>
  <c r="O55" i="5" s="1"/>
  <c r="P55" i="5" s="1"/>
  <c r="Q55" i="5" s="1"/>
  <c r="M56" i="5"/>
  <c r="O56" i="5" s="1"/>
  <c r="P56" i="5" s="1"/>
  <c r="Q56" i="5" s="1"/>
  <c r="M58" i="5"/>
  <c r="M59" i="5"/>
  <c r="M61" i="5"/>
  <c r="O61" i="5" s="1"/>
  <c r="P61" i="5" s="1"/>
  <c r="Q61" i="5" s="1"/>
  <c r="M62" i="5"/>
  <c r="O62" i="5" s="1"/>
  <c r="P62" i="5" s="1"/>
  <c r="Q62" i="5" s="1"/>
  <c r="M63" i="5"/>
  <c r="O63" i="5" s="1"/>
  <c r="P63" i="5" s="1"/>
  <c r="Q63" i="5" s="1"/>
  <c r="M64" i="5"/>
  <c r="O64" i="5" s="1"/>
  <c r="P64" i="5" s="1"/>
  <c r="Q64" i="5" s="1"/>
  <c r="M65" i="5"/>
  <c r="O65" i="5" s="1"/>
  <c r="P65" i="5" s="1"/>
  <c r="Q65" i="5" s="1"/>
  <c r="M66" i="5"/>
  <c r="O66" i="5" s="1"/>
  <c r="P66" i="5" s="1"/>
  <c r="Q66" i="5" s="1"/>
  <c r="M67" i="5"/>
  <c r="O67" i="5" s="1"/>
  <c r="P67" i="5" s="1"/>
  <c r="Q67" i="5" s="1"/>
  <c r="M68" i="5"/>
  <c r="O68" i="5" s="1"/>
  <c r="P68" i="5" s="1"/>
  <c r="Q68" i="5" s="1"/>
  <c r="M69" i="5"/>
  <c r="O69" i="5" s="1"/>
  <c r="P69" i="5" s="1"/>
  <c r="Q69" i="5" s="1"/>
  <c r="M70" i="5"/>
  <c r="O70" i="5" s="1"/>
  <c r="P70" i="5" s="1"/>
  <c r="Q70" i="5" s="1"/>
  <c r="M71" i="5"/>
  <c r="O71" i="5" s="1"/>
  <c r="M72" i="5"/>
  <c r="O72" i="5" s="1"/>
  <c r="P72" i="5" s="1"/>
  <c r="Q72" i="5" s="1"/>
  <c r="M73" i="5"/>
  <c r="O73" i="5" s="1"/>
  <c r="P73" i="5" s="1"/>
  <c r="Q73" i="5" s="1"/>
  <c r="M74" i="5"/>
  <c r="O74" i="5" s="1"/>
  <c r="P74" i="5" s="1"/>
  <c r="Q74" i="5" s="1"/>
  <c r="M75" i="5"/>
  <c r="O75" i="5" s="1"/>
  <c r="P75" i="5" s="1"/>
  <c r="Q75" i="5" s="1"/>
  <c r="M76" i="5"/>
  <c r="O76" i="5" s="1"/>
  <c r="P76" i="5" s="1"/>
  <c r="Q76" i="5" s="1"/>
  <c r="M77" i="5"/>
  <c r="O77" i="5" s="1"/>
  <c r="P77" i="5" s="1"/>
  <c r="Q77" i="5" s="1"/>
  <c r="M78" i="5"/>
  <c r="O78" i="5" s="1"/>
  <c r="P78" i="5" s="1"/>
  <c r="Q78" i="5" s="1"/>
  <c r="M79" i="5"/>
  <c r="O79" i="5" s="1"/>
  <c r="P79" i="5" s="1"/>
  <c r="Q79" i="5" s="1"/>
  <c r="M81" i="5"/>
  <c r="O81" i="5" s="1"/>
  <c r="P81" i="5" s="1"/>
  <c r="Q81" i="5" s="1"/>
  <c r="M82" i="5"/>
  <c r="M83" i="5"/>
  <c r="O83" i="5" s="1"/>
  <c r="P83" i="5" s="1"/>
  <c r="Q83" i="5" s="1"/>
  <c r="M84" i="5"/>
  <c r="O84" i="5" s="1"/>
  <c r="P84" i="5" s="1"/>
  <c r="Q84" i="5" s="1"/>
  <c r="M85" i="5"/>
  <c r="O85" i="5" s="1"/>
  <c r="P85" i="5" s="1"/>
  <c r="Q85" i="5" s="1"/>
  <c r="M86" i="5"/>
  <c r="O86" i="5" s="1"/>
  <c r="P86" i="5" s="1"/>
  <c r="Q86" i="5" s="1"/>
  <c r="M87" i="5"/>
  <c r="O87" i="5" s="1"/>
  <c r="P87" i="5" s="1"/>
  <c r="Q87" i="5" s="1"/>
  <c r="M90" i="5"/>
  <c r="O90" i="5" s="1"/>
  <c r="P90" i="5" s="1"/>
  <c r="Q90" i="5" s="1"/>
  <c r="M91" i="5"/>
  <c r="M92" i="5"/>
  <c r="O92" i="5" s="1"/>
  <c r="P92" i="5" s="1"/>
  <c r="Q92" i="5" s="1"/>
  <c r="M93" i="5"/>
  <c r="O93" i="5" s="1"/>
  <c r="P93" i="5" s="1"/>
  <c r="Q93" i="5" s="1"/>
  <c r="M94" i="5"/>
  <c r="O94" i="5" s="1"/>
  <c r="P94" i="5" s="1"/>
  <c r="Q94" i="5" s="1"/>
  <c r="M95" i="5"/>
  <c r="O95" i="5" s="1"/>
  <c r="P95" i="5" s="1"/>
  <c r="Q95" i="5" s="1"/>
  <c r="M96" i="5"/>
  <c r="O96" i="5" s="1"/>
  <c r="P96" i="5" s="1"/>
  <c r="Q96" i="5" s="1"/>
  <c r="M97" i="5"/>
  <c r="O97" i="5" s="1"/>
  <c r="P97" i="5" s="1"/>
  <c r="Q97" i="5" s="1"/>
  <c r="M98" i="5"/>
  <c r="O98" i="5" s="1"/>
  <c r="P98" i="5" s="1"/>
  <c r="Q98" i="5" s="1"/>
  <c r="M99" i="5"/>
  <c r="O99" i="5" s="1"/>
  <c r="P99" i="5" s="1"/>
  <c r="Q99" i="5" s="1"/>
  <c r="M100" i="5"/>
  <c r="O100" i="5" s="1"/>
  <c r="P100" i="5" s="1"/>
  <c r="Q100" i="5" s="1"/>
  <c r="M101" i="5"/>
  <c r="O101" i="5" s="1"/>
  <c r="P101" i="5" s="1"/>
  <c r="Q101" i="5" s="1"/>
  <c r="M103" i="5"/>
  <c r="O103" i="5" s="1"/>
  <c r="P103" i="5" s="1"/>
  <c r="Q103" i="5" s="1"/>
  <c r="M104" i="5"/>
  <c r="O104" i="5" s="1"/>
  <c r="P104" i="5" s="1"/>
  <c r="Q104" i="5" s="1"/>
  <c r="M105" i="5"/>
  <c r="O105" i="5" s="1"/>
  <c r="P105" i="5" s="1"/>
  <c r="Q105" i="5" s="1"/>
  <c r="M106" i="5"/>
  <c r="O106" i="5" s="1"/>
  <c r="P106" i="5" s="1"/>
  <c r="M107" i="5"/>
  <c r="O107" i="5" s="1"/>
  <c r="P107" i="5" s="1"/>
  <c r="Q107" i="5" s="1"/>
  <c r="M108" i="5"/>
  <c r="O108" i="5" s="1"/>
  <c r="P108" i="5" s="1"/>
  <c r="Q108" i="5" s="1"/>
  <c r="M109" i="5"/>
  <c r="O109" i="5" s="1"/>
  <c r="P109" i="5" s="1"/>
  <c r="Q109" i="5" s="1"/>
  <c r="M110" i="5"/>
  <c r="O110" i="5" s="1"/>
  <c r="P110" i="5" s="1"/>
  <c r="Q110" i="5" s="1"/>
  <c r="M111" i="5"/>
  <c r="O111" i="5" s="1"/>
  <c r="P111" i="5" s="1"/>
  <c r="Q111" i="5" s="1"/>
  <c r="M112" i="5"/>
  <c r="O112" i="5" s="1"/>
  <c r="P112" i="5" s="1"/>
  <c r="Q112" i="5" s="1"/>
  <c r="M114" i="5"/>
  <c r="O114" i="5" s="1"/>
  <c r="P114" i="5" s="1"/>
  <c r="Q114" i="5" s="1"/>
  <c r="M115" i="5"/>
  <c r="O115" i="5" s="1"/>
  <c r="P115" i="5" s="1"/>
  <c r="Q115" i="5" s="1"/>
  <c r="M116" i="5"/>
  <c r="O116" i="5" s="1"/>
  <c r="P116" i="5" s="1"/>
  <c r="Q116" i="5" s="1"/>
  <c r="M118" i="5"/>
  <c r="O118" i="5" s="1"/>
  <c r="P118" i="5" s="1"/>
  <c r="Q118" i="5" s="1"/>
  <c r="M119" i="5"/>
  <c r="O119" i="5" s="1"/>
  <c r="P119" i="5" s="1"/>
  <c r="Q119" i="5" s="1"/>
  <c r="M120" i="5"/>
  <c r="M121" i="5"/>
  <c r="O121" i="5" s="1"/>
  <c r="P121" i="5" s="1"/>
  <c r="Q121" i="5" s="1"/>
  <c r="M122" i="5"/>
  <c r="O122" i="5" s="1"/>
  <c r="P122" i="5" s="1"/>
  <c r="Q122" i="5" s="1"/>
  <c r="M123" i="5"/>
  <c r="O123" i="5" s="1"/>
  <c r="P123" i="5" s="1"/>
  <c r="Q123" i="5" s="1"/>
  <c r="M124" i="5"/>
  <c r="O124" i="5" s="1"/>
  <c r="P124" i="5" s="1"/>
  <c r="Q124" i="5" s="1"/>
  <c r="M126" i="5"/>
  <c r="O126" i="5" s="1"/>
  <c r="P126" i="5" s="1"/>
  <c r="Q126" i="5" s="1"/>
  <c r="M128" i="5"/>
  <c r="O128" i="5" s="1"/>
  <c r="P128" i="5" s="1"/>
  <c r="Q128" i="5" s="1"/>
  <c r="M129" i="5"/>
  <c r="O129" i="5" s="1"/>
  <c r="P129" i="5" s="1"/>
  <c r="Q129" i="5" s="1"/>
  <c r="M130" i="5"/>
  <c r="O130" i="5" s="1"/>
  <c r="P130" i="5" s="1"/>
  <c r="Q130" i="5" s="1"/>
  <c r="M131" i="5"/>
  <c r="O131" i="5" s="1"/>
  <c r="P131" i="5" s="1"/>
  <c r="Q131" i="5" s="1"/>
  <c r="M132" i="5"/>
  <c r="O132" i="5" s="1"/>
  <c r="P132" i="5" s="1"/>
  <c r="Q132" i="5" s="1"/>
  <c r="M134" i="5"/>
  <c r="O134" i="5" s="1"/>
  <c r="P134" i="5" s="1"/>
  <c r="Q134" i="5" s="1"/>
  <c r="M135" i="5"/>
  <c r="O135" i="5" s="1"/>
  <c r="P135" i="5" s="1"/>
  <c r="Q135" i="5" s="1"/>
  <c r="M137" i="5"/>
  <c r="O137" i="5" s="1"/>
  <c r="P137" i="5" s="1"/>
  <c r="Q137" i="5" s="1"/>
  <c r="M139" i="5"/>
  <c r="O139" i="5" s="1"/>
  <c r="P139" i="5" s="1"/>
  <c r="Q139" i="5" s="1"/>
  <c r="M144" i="5"/>
  <c r="O144" i="5" s="1"/>
  <c r="P144" i="5" s="1"/>
  <c r="Q144" i="5" s="1"/>
  <c r="M145" i="5"/>
  <c r="O145" i="5" s="1"/>
  <c r="P145" i="5" s="1"/>
  <c r="Q145" i="5" s="1"/>
  <c r="M147" i="5"/>
  <c r="O147" i="5" s="1"/>
  <c r="P147" i="5" s="1"/>
  <c r="Q147" i="5" s="1"/>
  <c r="M149" i="5"/>
  <c r="O149" i="5" s="1"/>
  <c r="P149" i="5" s="1"/>
  <c r="Q149" i="5" s="1"/>
  <c r="M150" i="5"/>
  <c r="O150" i="5" s="1"/>
  <c r="P150" i="5" s="1"/>
  <c r="Q150" i="5" s="1"/>
  <c r="M151" i="5"/>
  <c r="O151" i="5" s="1"/>
  <c r="P151" i="5" s="1"/>
  <c r="Q151" i="5" s="1"/>
  <c r="M152" i="5"/>
  <c r="O152" i="5" s="1"/>
  <c r="P152" i="5" s="1"/>
  <c r="Q152" i="5" s="1"/>
  <c r="M153" i="5"/>
  <c r="O153" i="5" s="1"/>
  <c r="P153" i="5" s="1"/>
  <c r="Q153" i="5" s="1"/>
  <c r="M154" i="5"/>
  <c r="O154" i="5" s="1"/>
  <c r="P154" i="5" s="1"/>
  <c r="Q154" i="5" s="1"/>
  <c r="M155" i="5"/>
  <c r="O155" i="5" s="1"/>
  <c r="P155" i="5" s="1"/>
  <c r="Q155" i="5" s="1"/>
  <c r="M156" i="5"/>
  <c r="O156" i="5" s="1"/>
  <c r="P156" i="5" s="1"/>
  <c r="Q156" i="5" s="1"/>
  <c r="M157" i="5"/>
  <c r="O157" i="5" s="1"/>
  <c r="P157" i="5" s="1"/>
  <c r="Q157" i="5" s="1"/>
  <c r="M158" i="5"/>
  <c r="O158" i="5" s="1"/>
  <c r="P158" i="5" s="1"/>
  <c r="Q158" i="5" s="1"/>
  <c r="M159" i="5"/>
  <c r="O159" i="5" s="1"/>
  <c r="P159" i="5" s="1"/>
  <c r="Q159" i="5" s="1"/>
  <c r="M160" i="5"/>
  <c r="O160" i="5" s="1"/>
  <c r="P160" i="5" s="1"/>
  <c r="M162" i="5"/>
  <c r="O162" i="5" s="1"/>
  <c r="P162" i="5" s="1"/>
  <c r="Q162" i="5" s="1"/>
  <c r="M163" i="5"/>
  <c r="O163" i="5" s="1"/>
  <c r="P163" i="5" s="1"/>
  <c r="Q163" i="5" s="1"/>
  <c r="M164" i="5"/>
  <c r="O164" i="5" s="1"/>
  <c r="P164" i="5" s="1"/>
  <c r="Q164" i="5" s="1"/>
  <c r="M165" i="5"/>
  <c r="O165" i="5" s="1"/>
  <c r="P165" i="5" s="1"/>
  <c r="Q165" i="5" s="1"/>
  <c r="M166" i="5"/>
  <c r="O166" i="5" s="1"/>
  <c r="P166" i="5" s="1"/>
  <c r="Q166" i="5" s="1"/>
  <c r="M167" i="5"/>
  <c r="O167" i="5" s="1"/>
  <c r="P167" i="5" s="1"/>
  <c r="Q167" i="5" s="1"/>
  <c r="M168" i="5"/>
  <c r="O168" i="5" s="1"/>
  <c r="P168" i="5" s="1"/>
  <c r="Q168" i="5" s="1"/>
  <c r="M170" i="5"/>
  <c r="O170" i="5" s="1"/>
  <c r="P170" i="5" s="1"/>
  <c r="Q170" i="5" s="1"/>
  <c r="M173" i="5"/>
  <c r="O173" i="5" s="1"/>
  <c r="P173" i="5" s="1"/>
  <c r="Q173" i="5" s="1"/>
  <c r="M174" i="5"/>
  <c r="O174" i="5" s="1"/>
  <c r="P174" i="5" s="1"/>
  <c r="Q174" i="5" s="1"/>
  <c r="M175" i="5"/>
  <c r="O175" i="5" s="1"/>
  <c r="P175" i="5" s="1"/>
  <c r="Q175" i="5" s="1"/>
  <c r="M176" i="5"/>
  <c r="O176" i="5" s="1"/>
  <c r="P176" i="5" s="1"/>
  <c r="Q176" i="5" s="1"/>
  <c r="M179" i="5"/>
  <c r="O179" i="5" s="1"/>
  <c r="P179" i="5" s="1"/>
  <c r="Q179" i="5" s="1"/>
  <c r="M183" i="5"/>
  <c r="O183" i="5" s="1"/>
  <c r="P183" i="5" s="1"/>
  <c r="Q183" i="5" s="1"/>
  <c r="M184" i="5"/>
  <c r="O184" i="5" s="1"/>
  <c r="P184" i="5" s="1"/>
  <c r="Q184" i="5" s="1"/>
  <c r="M186" i="5"/>
  <c r="O186" i="5" s="1"/>
  <c r="P186" i="5" s="1"/>
  <c r="Q186" i="5" s="1"/>
  <c r="M188" i="5"/>
  <c r="O188" i="5" s="1"/>
  <c r="P188" i="5" s="1"/>
  <c r="Q188" i="5" s="1"/>
  <c r="M189" i="5"/>
  <c r="O189" i="5" s="1"/>
  <c r="P189" i="5" s="1"/>
  <c r="Q189" i="5" s="1"/>
  <c r="M190" i="5"/>
  <c r="O190" i="5" s="1"/>
  <c r="P190" i="5" s="1"/>
  <c r="Q190" i="5" s="1"/>
  <c r="M191" i="5"/>
  <c r="O191" i="5" s="1"/>
  <c r="P191" i="5" s="1"/>
  <c r="Q191" i="5" s="1"/>
  <c r="M195" i="5"/>
  <c r="O195" i="5" s="1"/>
  <c r="P195" i="5" s="1"/>
  <c r="Q195" i="5" s="1"/>
  <c r="M196" i="5"/>
  <c r="O196" i="5" s="1"/>
  <c r="P196" i="5" s="1"/>
  <c r="Q196" i="5" s="1"/>
  <c r="M198" i="5"/>
  <c r="O198" i="5" s="1"/>
  <c r="M200" i="5"/>
  <c r="O200" i="5" s="1"/>
  <c r="P200" i="5" s="1"/>
  <c r="Q200" i="5" s="1"/>
  <c r="M201" i="5"/>
  <c r="O201" i="5" s="1"/>
  <c r="M202" i="5"/>
  <c r="O202" i="5" s="1"/>
  <c r="P202" i="5" s="1"/>
  <c r="Q202" i="5" s="1"/>
  <c r="M205" i="5"/>
  <c r="M206" i="5"/>
  <c r="O206" i="5" s="1"/>
  <c r="P206" i="5" s="1"/>
  <c r="Q206" i="5" s="1"/>
  <c r="M207" i="5"/>
  <c r="O207" i="5" s="1"/>
  <c r="P207" i="5" s="1"/>
  <c r="Q207" i="5" s="1"/>
  <c r="M209" i="5"/>
  <c r="O209" i="5" s="1"/>
  <c r="P209" i="5" s="1"/>
  <c r="Q209" i="5" s="1"/>
  <c r="M211" i="5"/>
  <c r="O211" i="5" s="1"/>
  <c r="P211" i="5" s="1"/>
  <c r="Q211" i="5" s="1"/>
  <c r="M214" i="5"/>
  <c r="O214" i="5" s="1"/>
  <c r="P214" i="5" s="1"/>
  <c r="Q214" i="5" s="1"/>
  <c r="M216" i="5"/>
  <c r="O216" i="5" s="1"/>
  <c r="P216" i="5" s="1"/>
  <c r="Q216" i="5" s="1"/>
  <c r="M217" i="5"/>
  <c r="O217" i="5" s="1"/>
  <c r="P217" i="5" s="1"/>
  <c r="Q217" i="5" s="1"/>
  <c r="M218" i="5"/>
  <c r="O218" i="5" s="1"/>
  <c r="P218" i="5" s="1"/>
  <c r="Q218" i="5" s="1"/>
  <c r="M220" i="5"/>
  <c r="O220" i="5" s="1"/>
  <c r="P220" i="5" s="1"/>
  <c r="Q220" i="5" s="1"/>
  <c r="M222" i="5"/>
  <c r="O222" i="5" s="1"/>
  <c r="P222" i="5" s="1"/>
  <c r="Q222" i="5" s="1"/>
  <c r="M224" i="5"/>
  <c r="O224" i="5" s="1"/>
  <c r="P224" i="5" s="1"/>
  <c r="Q224" i="5" s="1"/>
  <c r="M225" i="5"/>
  <c r="O225" i="5" s="1"/>
  <c r="P225" i="5" s="1"/>
  <c r="Q225" i="5" s="1"/>
  <c r="M226" i="5"/>
  <c r="O226" i="5" s="1"/>
  <c r="P226" i="5" s="1"/>
  <c r="Q226" i="5" s="1"/>
  <c r="M227" i="5"/>
  <c r="O227" i="5" s="1"/>
  <c r="P227" i="5" s="1"/>
  <c r="Q227" i="5" s="1"/>
  <c r="M230" i="5"/>
  <c r="O230" i="5" s="1"/>
  <c r="P230" i="5" s="1"/>
  <c r="Q230" i="5" s="1"/>
  <c r="M231" i="5"/>
  <c r="O231" i="5" s="1"/>
  <c r="P231" i="5" s="1"/>
  <c r="Q231" i="5" s="1"/>
  <c r="M233" i="5"/>
  <c r="O233" i="5" s="1"/>
  <c r="P233" i="5" s="1"/>
  <c r="Q233" i="5" s="1"/>
  <c r="M234" i="5"/>
  <c r="O234" i="5" s="1"/>
  <c r="P234" i="5" s="1"/>
  <c r="Q234" i="5" s="1"/>
  <c r="M239" i="5"/>
  <c r="O239" i="5" s="1"/>
  <c r="P239" i="5" s="1"/>
  <c r="Q239" i="5" s="1"/>
  <c r="M240" i="5"/>
  <c r="O240" i="5" s="1"/>
  <c r="P240" i="5" s="1"/>
  <c r="Q240" i="5" s="1"/>
  <c r="M241" i="5"/>
  <c r="O241" i="5" s="1"/>
  <c r="P241" i="5" s="1"/>
  <c r="Q241" i="5" s="1"/>
  <c r="M245" i="5"/>
  <c r="O245" i="5" s="1"/>
  <c r="P245" i="5" s="1"/>
  <c r="Q245" i="5" s="1"/>
  <c r="M247" i="5"/>
  <c r="O247" i="5" s="1"/>
  <c r="P247" i="5" s="1"/>
  <c r="Q247" i="5" s="1"/>
  <c r="M248" i="5"/>
  <c r="O248" i="5" s="1"/>
  <c r="P248" i="5" s="1"/>
  <c r="Q248" i="5" s="1"/>
  <c r="M250" i="5"/>
  <c r="O250" i="5" s="1"/>
  <c r="P250" i="5" s="1"/>
  <c r="Q250" i="5" s="1"/>
  <c r="M251" i="5"/>
  <c r="O251" i="5" s="1"/>
  <c r="P251" i="5" s="1"/>
  <c r="Q251" i="5" s="1"/>
  <c r="M255" i="5"/>
  <c r="O255" i="5" s="1"/>
  <c r="P255" i="5" s="1"/>
  <c r="Q255" i="5" s="1"/>
  <c r="M261" i="5"/>
  <c r="O261" i="5" s="1"/>
  <c r="P261" i="5" s="1"/>
  <c r="Q261" i="5" s="1"/>
  <c r="M262" i="5"/>
  <c r="O262" i="5" s="1"/>
  <c r="P262" i="5" s="1"/>
  <c r="Q262" i="5" s="1"/>
  <c r="M263" i="5"/>
  <c r="O263" i="5" s="1"/>
  <c r="P263" i="5" s="1"/>
  <c r="Q263" i="5" s="1"/>
  <c r="M265" i="5"/>
  <c r="O265" i="5" s="1"/>
  <c r="P265" i="5" s="1"/>
  <c r="Q265" i="5" s="1"/>
  <c r="M232" i="5"/>
  <c r="O232" i="5" s="1"/>
  <c r="P232" i="5" s="1"/>
  <c r="Q232" i="5" s="1"/>
  <c r="M88" i="5"/>
  <c r="O88" i="5" s="1"/>
  <c r="P88" i="5" s="1"/>
  <c r="Q88" i="5" s="1"/>
  <c r="M187" i="5"/>
  <c r="O187" i="5" s="1"/>
  <c r="P187" i="5" s="1"/>
  <c r="Q187" i="5" s="1"/>
  <c r="M259" i="5"/>
  <c r="O259" i="5" s="1"/>
  <c r="P259" i="5" s="1"/>
  <c r="M254" i="5"/>
  <c r="O254" i="5" s="1"/>
  <c r="P254" i="5" s="1"/>
  <c r="Q254" i="5" s="1"/>
  <c r="M185" i="5"/>
  <c r="O185" i="5" s="1"/>
  <c r="P185" i="5" s="1"/>
  <c r="Q185" i="5" s="1"/>
  <c r="M223" i="5"/>
  <c r="M125" i="5"/>
  <c r="O125" i="5" s="1"/>
  <c r="P125" i="5" s="1"/>
  <c r="Q125" i="5" s="1"/>
  <c r="M244" i="5"/>
  <c r="O244" i="5" s="1"/>
  <c r="P244" i="5" s="1"/>
  <c r="Q244" i="5" s="1"/>
  <c r="M242" i="5"/>
  <c r="O242" i="5" s="1"/>
  <c r="P242" i="5" s="1"/>
  <c r="Q242" i="5" s="1"/>
  <c r="M253" i="5"/>
  <c r="O253" i="5" s="1"/>
  <c r="P253" i="5" s="1"/>
  <c r="Q253" i="5" s="1"/>
  <c r="M238" i="5"/>
  <c r="O238" i="5" s="1"/>
  <c r="M208" i="5"/>
  <c r="O208" i="5" s="1"/>
  <c r="P208" i="5" s="1"/>
  <c r="Q208" i="5" s="1"/>
  <c r="M181" i="5"/>
  <c r="O181" i="5" s="1"/>
  <c r="P181" i="5" s="1"/>
  <c r="M182" i="5"/>
  <c r="O182" i="5" s="1"/>
  <c r="P182" i="5" s="1"/>
  <c r="Q182" i="5" s="1"/>
  <c r="M204" i="5"/>
  <c r="O204" i="5" s="1"/>
  <c r="P204" i="5" s="1"/>
  <c r="Q204" i="5" s="1"/>
  <c r="M236" i="5"/>
  <c r="O236" i="5" s="1"/>
  <c r="P236" i="5" s="1"/>
  <c r="Q236" i="5" s="1"/>
  <c r="M256" i="5"/>
  <c r="O256" i="5" s="1"/>
  <c r="P256" i="5" s="1"/>
  <c r="Q256" i="5" s="1"/>
  <c r="M252" i="5"/>
  <c r="O252" i="5" s="1"/>
  <c r="P252" i="5" s="1"/>
  <c r="Q252" i="5" s="1"/>
  <c r="M197" i="5"/>
  <c r="O197" i="5" s="1"/>
  <c r="P197" i="5" s="1"/>
  <c r="Q197" i="5" s="1"/>
  <c r="M260" i="5"/>
  <c r="O260" i="5" s="1"/>
  <c r="P260" i="5" s="1"/>
  <c r="Q260" i="5" s="1"/>
  <c r="M193" i="5"/>
  <c r="O193" i="5" s="1"/>
  <c r="P193" i="5" s="1"/>
  <c r="Q193" i="5" s="1"/>
  <c r="M235" i="5"/>
  <c r="O235" i="5" s="1"/>
  <c r="P235" i="5" s="1"/>
  <c r="Q235" i="5" s="1"/>
  <c r="M180" i="5"/>
  <c r="O180" i="5" s="1"/>
  <c r="P180" i="5" s="1"/>
  <c r="Q180" i="5" s="1"/>
  <c r="M267" i="5"/>
  <c r="O267" i="5" s="1"/>
  <c r="P267" i="5" s="1"/>
  <c r="Q267" i="5" s="1"/>
  <c r="L3" i="5"/>
  <c r="L4" i="5"/>
  <c r="L5" i="5"/>
  <c r="L6" i="5"/>
  <c r="L7" i="5"/>
  <c r="L8" i="5"/>
  <c r="L9" i="5"/>
  <c r="L10" i="5"/>
  <c r="L11" i="5"/>
  <c r="L13" i="5"/>
  <c r="L14" i="5"/>
  <c r="L16" i="5"/>
  <c r="L17" i="5"/>
  <c r="L19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5" i="5"/>
  <c r="L46" i="5"/>
  <c r="L47" i="5"/>
  <c r="L49" i="5"/>
  <c r="L50" i="5"/>
  <c r="L51" i="5"/>
  <c r="L52" i="5"/>
  <c r="L53" i="5"/>
  <c r="L55" i="5"/>
  <c r="L56" i="5"/>
  <c r="L58" i="5"/>
  <c r="L59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1" i="5"/>
  <c r="L82" i="5"/>
  <c r="L83" i="5"/>
  <c r="L84" i="5"/>
  <c r="L85" i="5"/>
  <c r="L86" i="5"/>
  <c r="L87" i="5"/>
  <c r="L90" i="5"/>
  <c r="L91" i="5"/>
  <c r="L92" i="5"/>
  <c r="L93" i="5"/>
  <c r="L94" i="5"/>
  <c r="L95" i="5"/>
  <c r="L96" i="5"/>
  <c r="L97" i="5"/>
  <c r="L98" i="5"/>
  <c r="L99" i="5"/>
  <c r="L100" i="5"/>
  <c r="L101" i="5"/>
  <c r="L103" i="5"/>
  <c r="L104" i="5"/>
  <c r="L105" i="5"/>
  <c r="L106" i="5"/>
  <c r="L107" i="5"/>
  <c r="L108" i="5"/>
  <c r="L109" i="5"/>
  <c r="L110" i="5"/>
  <c r="L111" i="5"/>
  <c r="L112" i="5"/>
  <c r="L114" i="5"/>
  <c r="L115" i="5"/>
  <c r="L116" i="5"/>
  <c r="L118" i="5"/>
  <c r="L119" i="5"/>
  <c r="L120" i="5"/>
  <c r="L121" i="5"/>
  <c r="L122" i="5"/>
  <c r="L123" i="5"/>
  <c r="L124" i="5"/>
  <c r="L126" i="5"/>
  <c r="L128" i="5"/>
  <c r="L129" i="5"/>
  <c r="L130" i="5"/>
  <c r="L131" i="5"/>
  <c r="L132" i="5"/>
  <c r="L134" i="5"/>
  <c r="L135" i="5"/>
  <c r="L137" i="5"/>
  <c r="L139" i="5"/>
  <c r="L144" i="5"/>
  <c r="L145" i="5"/>
  <c r="L147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2" i="5"/>
  <c r="L163" i="5"/>
  <c r="L164" i="5"/>
  <c r="L165" i="5"/>
  <c r="L166" i="5"/>
  <c r="L167" i="5"/>
  <c r="L168" i="5"/>
  <c r="L170" i="5"/>
  <c r="L173" i="5"/>
  <c r="L174" i="5"/>
  <c r="L175" i="5"/>
  <c r="L176" i="5"/>
  <c r="L179" i="5"/>
  <c r="L183" i="5"/>
  <c r="L184" i="5"/>
  <c r="L186" i="5"/>
  <c r="L188" i="5"/>
  <c r="L189" i="5"/>
  <c r="L190" i="5"/>
  <c r="L191" i="5"/>
  <c r="L195" i="5"/>
  <c r="L196" i="5"/>
  <c r="L198" i="5"/>
  <c r="L200" i="5"/>
  <c r="L201" i="5"/>
  <c r="L202" i="5"/>
  <c r="L205" i="5"/>
  <c r="L206" i="5"/>
  <c r="L207" i="5"/>
  <c r="L209" i="5"/>
  <c r="L211" i="5"/>
  <c r="L214" i="5"/>
  <c r="L216" i="5"/>
  <c r="L217" i="5"/>
  <c r="L218" i="5"/>
  <c r="L220" i="5"/>
  <c r="L222" i="5"/>
  <c r="L224" i="5"/>
  <c r="L225" i="5"/>
  <c r="L226" i="5"/>
  <c r="L227" i="5"/>
  <c r="L230" i="5"/>
  <c r="L231" i="5"/>
  <c r="L233" i="5"/>
  <c r="L234" i="5"/>
  <c r="L239" i="5"/>
  <c r="L240" i="5"/>
  <c r="L241" i="5"/>
  <c r="L245" i="5"/>
  <c r="L247" i="5"/>
  <c r="L248" i="5"/>
  <c r="L250" i="5"/>
  <c r="L251" i="5"/>
  <c r="L255" i="5"/>
  <c r="L261" i="5"/>
  <c r="L262" i="5"/>
  <c r="L263" i="5"/>
  <c r="L265" i="5"/>
  <c r="L232" i="5"/>
  <c r="L88" i="5"/>
  <c r="L187" i="5"/>
  <c r="L259" i="5"/>
  <c r="L254" i="5"/>
  <c r="L185" i="5"/>
  <c r="L223" i="5"/>
  <c r="L125" i="5"/>
  <c r="L244" i="5"/>
  <c r="L242" i="5"/>
  <c r="L253" i="5"/>
  <c r="L238" i="5"/>
  <c r="L208" i="5"/>
  <c r="L181" i="5"/>
  <c r="L182" i="5"/>
  <c r="L204" i="5"/>
  <c r="L236" i="5"/>
  <c r="L256" i="5"/>
  <c r="L252" i="5"/>
  <c r="L197" i="5"/>
  <c r="L260" i="5"/>
  <c r="L193" i="5"/>
  <c r="L235" i="5"/>
  <c r="L180" i="5"/>
  <c r="L267" i="5"/>
  <c r="M2" i="5"/>
  <c r="L2" i="5"/>
  <c r="N244" i="3"/>
  <c r="N3" i="3"/>
  <c r="N123" i="3"/>
  <c r="N100" i="3"/>
  <c r="N257" i="3"/>
  <c r="N107" i="3"/>
  <c r="N197" i="3"/>
  <c r="N248" i="3"/>
  <c r="N111" i="3"/>
  <c r="N86" i="3"/>
  <c r="N132" i="3"/>
  <c r="N84" i="3"/>
  <c r="N71" i="3"/>
  <c r="N27" i="3"/>
  <c r="N60" i="3"/>
  <c r="N210" i="3"/>
  <c r="N172" i="3"/>
  <c r="N68" i="3"/>
  <c r="N63" i="3"/>
  <c r="N4" i="3"/>
  <c r="N251" i="3"/>
  <c r="N206" i="3"/>
  <c r="N216" i="3"/>
  <c r="N169" i="3"/>
  <c r="N101" i="3"/>
  <c r="N159" i="3"/>
  <c r="N138" i="3"/>
  <c r="N183" i="3"/>
  <c r="N81" i="3"/>
  <c r="N270" i="3"/>
  <c r="N96" i="3"/>
  <c r="N50" i="3"/>
  <c r="N156" i="3"/>
  <c r="N10" i="3"/>
  <c r="N20" i="3"/>
  <c r="N30" i="3"/>
  <c r="N7" i="3"/>
  <c r="N9" i="3"/>
  <c r="N45" i="3"/>
  <c r="N154" i="3"/>
  <c r="N25" i="3"/>
  <c r="N72" i="3"/>
  <c r="N17" i="3"/>
  <c r="N31" i="3"/>
  <c r="N11" i="3"/>
  <c r="N12" i="3"/>
  <c r="N35" i="3"/>
  <c r="N65" i="3"/>
  <c r="N36" i="3"/>
  <c r="N104" i="3"/>
  <c r="N53" i="3"/>
  <c r="N67" i="3"/>
  <c r="N87" i="3"/>
  <c r="N40" i="3"/>
  <c r="N48" i="3"/>
  <c r="N114" i="3"/>
  <c r="N142" i="3"/>
  <c r="N14" i="3"/>
  <c r="N41" i="3"/>
  <c r="N129" i="3"/>
  <c r="N105" i="3"/>
  <c r="N18" i="3"/>
  <c r="N110" i="3"/>
  <c r="N80" i="3"/>
  <c r="N43" i="3"/>
  <c r="N73" i="3"/>
  <c r="N34" i="3"/>
  <c r="N115" i="3"/>
  <c r="N128" i="3"/>
  <c r="N39" i="3"/>
  <c r="N184" i="3"/>
  <c r="N37" i="3"/>
  <c r="N136" i="3"/>
  <c r="N78" i="3"/>
  <c r="N165" i="3"/>
  <c r="N130" i="3"/>
  <c r="N267" i="3"/>
  <c r="N131" i="3"/>
  <c r="N62" i="3"/>
  <c r="N85" i="3"/>
  <c r="N220" i="3"/>
  <c r="N228" i="3"/>
  <c r="N204" i="3"/>
  <c r="N64" i="3"/>
  <c r="N76" i="3"/>
  <c r="N150" i="3"/>
  <c r="N47" i="3"/>
  <c r="N22" i="3"/>
  <c r="N77" i="3"/>
  <c r="N149" i="3"/>
  <c r="N153" i="3"/>
  <c r="N279" i="3"/>
  <c r="N144" i="3"/>
  <c r="N162" i="3"/>
  <c r="N52" i="3"/>
  <c r="N218" i="3"/>
  <c r="N59" i="3"/>
  <c r="N93" i="3"/>
  <c r="N191" i="3"/>
  <c r="N70" i="3"/>
  <c r="N74" i="3"/>
  <c r="N119" i="3"/>
  <c r="N24" i="3"/>
  <c r="N122" i="3"/>
  <c r="N164" i="3"/>
  <c r="N166" i="3"/>
  <c r="N225" i="3"/>
  <c r="N121" i="3"/>
  <c r="N94" i="3"/>
  <c r="N57" i="3"/>
  <c r="N126" i="3"/>
  <c r="N145" i="3"/>
  <c r="N173" i="3"/>
  <c r="N176" i="3"/>
  <c r="N214" i="3"/>
  <c r="N201" i="3"/>
  <c r="N152" i="3"/>
  <c r="N75" i="3"/>
  <c r="N148" i="3"/>
  <c r="N190" i="3"/>
  <c r="N268" i="3"/>
  <c r="N97" i="3"/>
  <c r="N247" i="3"/>
  <c r="N102" i="3"/>
  <c r="N83" i="3"/>
  <c r="N231" i="3"/>
  <c r="N259" i="3"/>
  <c r="N29" i="3"/>
  <c r="N174" i="3"/>
  <c r="N125" i="3"/>
  <c r="N33" i="3"/>
  <c r="N38" i="3"/>
  <c r="N151" i="3"/>
  <c r="N265" i="3"/>
  <c r="N26" i="3"/>
  <c r="N221" i="3"/>
  <c r="N185" i="3"/>
  <c r="N254" i="3"/>
  <c r="N99" i="3"/>
  <c r="N186" i="3"/>
  <c r="N44" i="3"/>
  <c r="N196" i="3"/>
  <c r="N195" i="3"/>
  <c r="N255" i="3"/>
  <c r="N177" i="3"/>
  <c r="N124" i="3"/>
  <c r="N258" i="3"/>
  <c r="N158" i="3"/>
  <c r="N32" i="3"/>
  <c r="N193" i="3"/>
  <c r="N242" i="3"/>
  <c r="N199" i="3"/>
  <c r="N260" i="3"/>
  <c r="N91" i="3"/>
  <c r="N108" i="3"/>
  <c r="N275" i="3"/>
  <c r="N189" i="3"/>
  <c r="N232" i="3"/>
  <c r="N229" i="3"/>
  <c r="N207" i="3"/>
  <c r="N188" i="3"/>
  <c r="N112" i="3"/>
  <c r="N273" i="3"/>
  <c r="N69" i="3"/>
  <c r="N262" i="3"/>
  <c r="N239" i="3"/>
  <c r="N56" i="3"/>
  <c r="N203" i="3"/>
  <c r="N95" i="3"/>
  <c r="N187" i="3"/>
  <c r="N230" i="3"/>
  <c r="N157" i="3"/>
  <c r="N79" i="3"/>
  <c r="N263" i="3"/>
  <c r="N163" i="3"/>
  <c r="N109" i="3"/>
  <c r="N161" i="3"/>
  <c r="N92" i="3"/>
  <c r="N223" i="3"/>
  <c r="N246" i="3"/>
  <c r="N155" i="3"/>
  <c r="N98" i="3"/>
  <c r="N261" i="3"/>
  <c r="N198" i="3"/>
  <c r="N120" i="3"/>
  <c r="N178" i="3"/>
  <c r="N209" i="3"/>
  <c r="N272" i="3"/>
  <c r="N238" i="3"/>
  <c r="N212" i="3"/>
  <c r="N233" i="3"/>
  <c r="N227" i="3"/>
  <c r="N180" i="3"/>
  <c r="N106" i="3"/>
  <c r="N250" i="3"/>
  <c r="N240" i="3"/>
  <c r="N118" i="3"/>
  <c r="N219" i="3"/>
  <c r="N8" i="3"/>
  <c r="N202" i="3"/>
  <c r="O279" i="3"/>
  <c r="Q279" i="3" s="1"/>
  <c r="N28" i="3"/>
  <c r="N66" i="3"/>
  <c r="N277" i="3"/>
  <c r="N54" i="3"/>
  <c r="N5" i="3"/>
  <c r="N15" i="3"/>
  <c r="L50" i="1"/>
  <c r="N50" i="1" s="1"/>
  <c r="O50" i="1" s="1"/>
  <c r="P50" i="1" s="1"/>
  <c r="L20" i="1"/>
  <c r="N20" i="1" s="1"/>
  <c r="O20" i="1" s="1"/>
  <c r="P20" i="1" s="1"/>
  <c r="L38" i="1"/>
  <c r="N38" i="1" s="1"/>
  <c r="O38" i="1" s="1"/>
  <c r="P38" i="1" s="1"/>
  <c r="L51" i="1"/>
  <c r="N51" i="1" s="1"/>
  <c r="O51" i="1" s="1"/>
  <c r="P51" i="1" s="1"/>
  <c r="L5" i="1"/>
  <c r="N5" i="1" s="1"/>
  <c r="O5" i="1" s="1"/>
  <c r="P5" i="1" s="1"/>
  <c r="L21" i="1"/>
  <c r="N21" i="1" s="1"/>
  <c r="O21" i="1" s="1"/>
  <c r="P21" i="1" s="1"/>
  <c r="L44" i="1"/>
  <c r="N44" i="1" s="1"/>
  <c r="O44" i="1" s="1"/>
  <c r="P44" i="1" s="1"/>
  <c r="L9" i="1"/>
  <c r="N9" i="1" s="1"/>
  <c r="O9" i="1" s="1"/>
  <c r="P9" i="1" s="1"/>
  <c r="L43" i="1"/>
  <c r="N43" i="1" s="1"/>
  <c r="O43" i="1" s="1"/>
  <c r="P43" i="1" s="1"/>
  <c r="L39" i="1"/>
  <c r="N39" i="1" s="1"/>
  <c r="O39" i="1" s="1"/>
  <c r="P39" i="1" s="1"/>
  <c r="L45" i="1"/>
  <c r="N45" i="1" s="1"/>
  <c r="O45" i="1" s="1"/>
  <c r="P45" i="1" s="1"/>
  <c r="L40" i="1"/>
  <c r="N40" i="1" s="1"/>
  <c r="O40" i="1" s="1"/>
  <c r="P40" i="1" s="1"/>
  <c r="L31" i="1"/>
  <c r="N31" i="1" s="1"/>
  <c r="O31" i="1" s="1"/>
  <c r="P31" i="1" s="1"/>
  <c r="N54" i="1"/>
  <c r="O54" i="1" s="1"/>
  <c r="P54" i="1" s="1"/>
  <c r="N55" i="1"/>
  <c r="O55" i="1" s="1"/>
  <c r="P55" i="1" s="1"/>
  <c r="K50" i="1"/>
  <c r="K20" i="1"/>
  <c r="K38" i="1"/>
  <c r="K51" i="1"/>
  <c r="K5" i="1"/>
  <c r="K21" i="1"/>
  <c r="K44" i="1"/>
  <c r="K9" i="1"/>
  <c r="K43" i="1"/>
  <c r="K39" i="1"/>
  <c r="K45" i="1"/>
  <c r="K40" i="1"/>
  <c r="K31" i="1"/>
  <c r="K54" i="1"/>
  <c r="K55" i="1"/>
  <c r="L22" i="1"/>
  <c r="N22" i="1" s="1"/>
  <c r="O22" i="1" s="1"/>
  <c r="P22" i="1" s="1"/>
  <c r="K22" i="1"/>
  <c r="L34" i="1"/>
  <c r="N34" i="1" s="1"/>
  <c r="L29" i="1"/>
  <c r="N29" i="1" s="1"/>
  <c r="L30" i="1"/>
  <c r="N30" i="1" s="1"/>
  <c r="L18" i="1"/>
  <c r="N18" i="1" s="1"/>
  <c r="O18" i="1" s="1"/>
  <c r="P18" i="1" s="1"/>
  <c r="L48" i="1"/>
  <c r="N48" i="1" s="1"/>
  <c r="O48" i="1" s="1"/>
  <c r="P48" i="1" s="1"/>
  <c r="L10" i="1"/>
  <c r="N10" i="1" s="1"/>
  <c r="L52" i="1"/>
  <c r="N52" i="1" s="1"/>
  <c r="O52" i="1" s="1"/>
  <c r="P52" i="1" s="1"/>
  <c r="L13" i="1"/>
  <c r="N13" i="1" s="1"/>
  <c r="O13" i="1" s="1"/>
  <c r="P13" i="1" s="1"/>
  <c r="L33" i="1"/>
  <c r="N33" i="1" s="1"/>
  <c r="K13" i="1"/>
  <c r="K33" i="1"/>
  <c r="L46" i="1"/>
  <c r="N46" i="1" s="1"/>
  <c r="L16" i="1"/>
  <c r="N16" i="1" s="1"/>
  <c r="L17" i="1"/>
  <c r="N17" i="1" s="1"/>
  <c r="L15" i="1"/>
  <c r="N15" i="1" s="1"/>
  <c r="L7" i="1"/>
  <c r="N7" i="1" s="1"/>
  <c r="L23" i="1"/>
  <c r="N23" i="1" s="1"/>
  <c r="K46" i="1"/>
  <c r="K16" i="1"/>
  <c r="K17" i="1"/>
  <c r="K15" i="1"/>
  <c r="K7" i="1"/>
  <c r="K23" i="1"/>
  <c r="K34" i="1"/>
  <c r="K29" i="1"/>
  <c r="K30" i="1"/>
  <c r="K18" i="1"/>
  <c r="K48" i="1"/>
  <c r="K10" i="1"/>
  <c r="K52" i="1"/>
  <c r="L32" i="1"/>
  <c r="N32" i="1" s="1"/>
  <c r="K32" i="1"/>
  <c r="K3" i="1"/>
  <c r="K8" i="1"/>
  <c r="K14" i="1"/>
  <c r="K4" i="1"/>
  <c r="K2" i="1"/>
  <c r="K12" i="1"/>
  <c r="K11" i="1"/>
  <c r="L37" i="1"/>
  <c r="N37" i="1" s="1"/>
  <c r="L47" i="1"/>
  <c r="N47" i="1" s="1"/>
  <c r="L6" i="1"/>
  <c r="N6" i="1" s="1"/>
  <c r="L28" i="1"/>
  <c r="N28" i="1" s="1"/>
  <c r="L27" i="1"/>
  <c r="N27" i="1" s="1"/>
  <c r="L24" i="1"/>
  <c r="N24" i="1" s="1"/>
  <c r="L26" i="1"/>
  <c r="N26" i="1" s="1"/>
  <c r="L36" i="1"/>
  <c r="N36" i="1" s="1"/>
  <c r="L35" i="1"/>
  <c r="N35" i="1" s="1"/>
  <c r="L25" i="1"/>
  <c r="N25" i="1" s="1"/>
  <c r="L49" i="1"/>
  <c r="N49" i="1" s="1"/>
  <c r="L41" i="1"/>
  <c r="L42" i="1"/>
  <c r="N42" i="1" s="1"/>
  <c r="L53" i="1"/>
  <c r="N53" i="1" s="1"/>
  <c r="L11" i="1"/>
  <c r="N11" i="1" s="1"/>
  <c r="L12" i="1"/>
  <c r="N12" i="1" s="1"/>
  <c r="L2" i="1"/>
  <c r="L4" i="1"/>
  <c r="N4" i="1" s="1"/>
  <c r="L14" i="1"/>
  <c r="N14" i="1" s="1"/>
  <c r="L8" i="1"/>
  <c r="N8" i="1" s="1"/>
  <c r="L3" i="1"/>
  <c r="N3" i="1" s="1"/>
  <c r="L19" i="1"/>
  <c r="N19" i="1" s="1"/>
  <c r="K19" i="1"/>
  <c r="K53" i="1"/>
  <c r="K42" i="1"/>
  <c r="K41" i="1"/>
  <c r="K49" i="1"/>
  <c r="K47" i="1"/>
  <c r="K25" i="1"/>
  <c r="K35" i="1"/>
  <c r="K36" i="1"/>
  <c r="K37" i="1"/>
  <c r="K26" i="1"/>
  <c r="K24" i="1"/>
  <c r="K27" i="1"/>
  <c r="K28" i="1"/>
  <c r="K6" i="1"/>
  <c r="O286" i="20" l="1"/>
  <c r="P286" i="20" s="1"/>
  <c r="Q286" i="20" s="1"/>
  <c r="O319" i="20"/>
  <c r="P319" i="20" s="1"/>
  <c r="Q319" i="20" s="1"/>
  <c r="O182" i="20"/>
  <c r="P182" i="20" s="1"/>
  <c r="Q182" i="20" s="1"/>
  <c r="O1325" i="20"/>
  <c r="P1325" i="20" s="1"/>
  <c r="Q1325" i="20" s="1"/>
  <c r="O281" i="20"/>
  <c r="P281" i="20" s="1"/>
  <c r="Q281" i="20" s="1"/>
  <c r="O603" i="20"/>
  <c r="P603" i="20" s="1"/>
  <c r="Q603" i="20" s="1"/>
  <c r="O475" i="20"/>
  <c r="P475" i="20" s="1"/>
  <c r="Q475" i="20" s="1"/>
  <c r="O642" i="20"/>
  <c r="P642" i="20" s="1"/>
  <c r="Q642" i="20" s="1"/>
  <c r="O1157" i="20"/>
  <c r="P1157" i="20" s="1"/>
  <c r="Q1157" i="20" s="1"/>
  <c r="O1015" i="20"/>
  <c r="P1015" i="20" s="1"/>
  <c r="Q1015" i="20" s="1"/>
  <c r="O12" i="20"/>
  <c r="P12" i="20" s="1"/>
  <c r="Q12" i="20" s="1"/>
  <c r="O1856" i="20"/>
  <c r="P1856" i="20" s="1"/>
  <c r="Q1856" i="20" s="1"/>
  <c r="O1782" i="20"/>
  <c r="P1782" i="20" s="1"/>
  <c r="Q1782" i="20" s="1"/>
  <c r="O1776" i="20"/>
  <c r="P1776" i="20" s="1"/>
  <c r="Q1776" i="20" s="1"/>
  <c r="O1844" i="20"/>
  <c r="P1844" i="20" s="1"/>
  <c r="Q1844" i="20" s="1"/>
  <c r="O1571" i="20"/>
  <c r="P1571" i="20" s="1"/>
  <c r="Q1571" i="20" s="1"/>
  <c r="O45" i="20"/>
  <c r="P45" i="20" s="1"/>
  <c r="Q45" i="20" s="1"/>
  <c r="O1970" i="20"/>
  <c r="P1970" i="20" s="1"/>
  <c r="Q1970" i="20" s="1"/>
  <c r="O1926" i="20"/>
  <c r="P1926" i="20" s="1"/>
  <c r="Q1926" i="20" s="1"/>
  <c r="O1620" i="20"/>
  <c r="P1620" i="20" s="1"/>
  <c r="Q1620" i="20" s="1"/>
  <c r="O1536" i="20"/>
  <c r="P1536" i="20" s="1"/>
  <c r="Q1536" i="20" s="1"/>
  <c r="O108" i="20"/>
  <c r="P108" i="20" s="1"/>
  <c r="Q108" i="20" s="1"/>
  <c r="O1035" i="20"/>
  <c r="P1035" i="20" s="1"/>
  <c r="Q1035" i="20" s="1"/>
  <c r="O1156" i="20"/>
  <c r="P1156" i="20" s="1"/>
  <c r="Q1156" i="20" s="1"/>
  <c r="O1531" i="20"/>
  <c r="P1531" i="20" s="1"/>
  <c r="Q1531" i="20" s="1"/>
  <c r="O650" i="20"/>
  <c r="P650" i="20" s="1"/>
  <c r="Q650" i="20" s="1"/>
  <c r="O1437" i="20"/>
  <c r="P1437" i="20" s="1"/>
  <c r="Q1437" i="20" s="1"/>
  <c r="O4" i="20"/>
  <c r="P4" i="20" s="1"/>
  <c r="Q4" i="20" s="1"/>
  <c r="O1291" i="20"/>
  <c r="P1291" i="20" s="1"/>
  <c r="Q1291" i="20" s="1"/>
  <c r="O8" i="20"/>
  <c r="P8" i="20" s="1"/>
  <c r="Q8" i="20" s="1"/>
  <c r="O1905" i="20"/>
  <c r="P1905" i="20" s="1"/>
  <c r="Q1905" i="20" s="1"/>
  <c r="O1612" i="20"/>
  <c r="P1612" i="20" s="1"/>
  <c r="Q1612" i="20" s="1"/>
  <c r="O1919" i="20"/>
  <c r="P1919" i="20" s="1"/>
  <c r="Q1919" i="20" s="1"/>
  <c r="O1016" i="20"/>
  <c r="P1016" i="20" s="1"/>
  <c r="Q1016" i="20" s="1"/>
  <c r="O1829" i="20"/>
  <c r="P1829" i="20" s="1"/>
  <c r="Q1829" i="20" s="1"/>
  <c r="O1098" i="20"/>
  <c r="P1098" i="20" s="1"/>
  <c r="Q1098" i="20" s="1"/>
  <c r="O1145" i="20"/>
  <c r="P1145" i="20" s="1"/>
  <c r="Q1145" i="20" s="1"/>
  <c r="O853" i="20"/>
  <c r="P853" i="20" s="1"/>
  <c r="Q853" i="20" s="1"/>
  <c r="O1063" i="20"/>
  <c r="P1063" i="20" s="1"/>
  <c r="Q1063" i="20" s="1"/>
  <c r="O1220" i="20"/>
  <c r="P1220" i="20" s="1"/>
  <c r="Q1220" i="20" s="1"/>
  <c r="O942" i="20"/>
  <c r="P942" i="20" s="1"/>
  <c r="Q942" i="20" s="1"/>
  <c r="O911" i="20"/>
  <c r="P911" i="20" s="1"/>
  <c r="Q911" i="20" s="1"/>
  <c r="O227" i="20"/>
  <c r="P227" i="20" s="1"/>
  <c r="Q227" i="20" s="1"/>
  <c r="O194" i="20"/>
  <c r="P194" i="20" s="1"/>
  <c r="Q194" i="20" s="1"/>
  <c r="O166" i="20"/>
  <c r="P166" i="20" s="1"/>
  <c r="Q166" i="20" s="1"/>
  <c r="O1356" i="20"/>
  <c r="P1356" i="20" s="1"/>
  <c r="Q1356" i="20" s="1"/>
  <c r="O11" i="20"/>
  <c r="P11" i="20" s="1"/>
  <c r="Q11" i="20" s="1"/>
  <c r="O1842" i="20"/>
  <c r="P1842" i="20" s="1"/>
  <c r="Q1842" i="20" s="1"/>
  <c r="O1717" i="20"/>
  <c r="P1717" i="20" s="1"/>
  <c r="Q1717" i="20" s="1"/>
  <c r="O1886" i="20"/>
  <c r="P1886" i="20" s="1"/>
  <c r="Q1886" i="20" s="1"/>
  <c r="O1340" i="20"/>
  <c r="P1340" i="20" s="1"/>
  <c r="Q1340" i="20" s="1"/>
  <c r="O1977" i="20"/>
  <c r="P1977" i="20" s="1"/>
  <c r="Q1977" i="20" s="1"/>
  <c r="O1545" i="20"/>
  <c r="P1545" i="20" s="1"/>
  <c r="Q1545" i="20" s="1"/>
  <c r="O115" i="20"/>
  <c r="P115" i="20" s="1"/>
  <c r="Q115" i="20" s="1"/>
  <c r="O1615" i="20"/>
  <c r="P1615" i="20" s="1"/>
  <c r="Q1615" i="20" s="1"/>
  <c r="O1583" i="20"/>
  <c r="P1583" i="20" s="1"/>
  <c r="Q1583" i="20" s="1"/>
  <c r="O1517" i="20"/>
  <c r="P1517" i="20" s="1"/>
  <c r="Q1517" i="20" s="1"/>
  <c r="O1161" i="20"/>
  <c r="P1161" i="20" s="1"/>
  <c r="Q1161" i="20" s="1"/>
  <c r="O1529" i="20"/>
  <c r="P1529" i="20" s="1"/>
  <c r="Q1529" i="20" s="1"/>
  <c r="O1593" i="20"/>
  <c r="P1593" i="20" s="1"/>
  <c r="Q1593" i="20" s="1"/>
  <c r="O1669" i="20"/>
  <c r="P1669" i="20" s="1"/>
  <c r="Q1669" i="20" s="1"/>
  <c r="O1462" i="20"/>
  <c r="P1462" i="20" s="1"/>
  <c r="Q1462" i="20" s="1"/>
  <c r="O93" i="20"/>
  <c r="P93" i="20" s="1"/>
  <c r="Q93" i="20" s="1"/>
  <c r="O786" i="20"/>
  <c r="P786" i="20" s="1"/>
  <c r="Q786" i="20" s="1"/>
  <c r="O1487" i="20"/>
  <c r="P1487" i="20" s="1"/>
  <c r="Q1487" i="20" s="1"/>
  <c r="O1348" i="20"/>
  <c r="P1348" i="20" s="1"/>
  <c r="Q1348" i="20" s="1"/>
  <c r="O1792" i="20"/>
  <c r="P1792" i="20" s="1"/>
  <c r="Q1792" i="20" s="1"/>
  <c r="O862" i="20"/>
  <c r="P862" i="20" s="1"/>
  <c r="Q862" i="20" s="1"/>
  <c r="O1270" i="20"/>
  <c r="P1270" i="20" s="1"/>
  <c r="Q1270" i="20" s="1"/>
  <c r="O1877" i="20"/>
  <c r="P1877" i="20" s="1"/>
  <c r="Q1877" i="20" s="1"/>
  <c r="O403" i="20"/>
  <c r="P403" i="20" s="1"/>
  <c r="Q403" i="20" s="1"/>
  <c r="O1682" i="20"/>
  <c r="P1682" i="20" s="1"/>
  <c r="Q1682" i="20" s="1"/>
  <c r="O1511" i="20"/>
  <c r="P1511" i="20" s="1"/>
  <c r="Q1511" i="20" s="1"/>
  <c r="O1292" i="20"/>
  <c r="P1292" i="20" s="1"/>
  <c r="Q1292" i="20" s="1"/>
  <c r="O1082" i="20"/>
  <c r="P1082" i="20" s="1"/>
  <c r="Q1082" i="20" s="1"/>
  <c r="O314" i="20"/>
  <c r="P314" i="20" s="1"/>
  <c r="Q314" i="20" s="1"/>
  <c r="O569" i="20"/>
  <c r="P569" i="20" s="1"/>
  <c r="Q569" i="20" s="1"/>
  <c r="O1041" i="20"/>
  <c r="P1041" i="20" s="1"/>
  <c r="Q1041" i="20" s="1"/>
  <c r="O560" i="20"/>
  <c r="P560" i="20" s="1"/>
  <c r="Q560" i="20" s="1"/>
  <c r="O209" i="20"/>
  <c r="P209" i="20" s="1"/>
  <c r="Q209" i="20" s="1"/>
  <c r="O193" i="20"/>
  <c r="P193" i="20" s="1"/>
  <c r="Q193" i="20" s="1"/>
  <c r="O1090" i="20"/>
  <c r="P1090" i="20" s="1"/>
  <c r="Q1090" i="20" s="1"/>
  <c r="O1834" i="20"/>
  <c r="P1834" i="20" s="1"/>
  <c r="Q1834" i="20" s="1"/>
  <c r="O1007" i="20"/>
  <c r="P1007" i="20" s="1"/>
  <c r="Q1007" i="20" s="1"/>
  <c r="O1209" i="20"/>
  <c r="P1209" i="20" s="1"/>
  <c r="Q1209" i="20" s="1"/>
  <c r="O19" i="20"/>
  <c r="P19" i="20" s="1"/>
  <c r="Q19" i="20" s="1"/>
  <c r="O1832" i="20"/>
  <c r="P1832" i="20" s="1"/>
  <c r="Q1832" i="20" s="1"/>
  <c r="O1786" i="20"/>
  <c r="P1786" i="20" s="1"/>
  <c r="Q1786" i="20" s="1"/>
  <c r="O18" i="20"/>
  <c r="P18" i="20" s="1"/>
  <c r="Q18" i="20" s="1"/>
  <c r="O1931" i="20"/>
  <c r="P1931" i="20" s="1"/>
  <c r="Q1931" i="20" s="1"/>
  <c r="O1333" i="20"/>
  <c r="P1333" i="20" s="1"/>
  <c r="Q1333" i="20" s="1"/>
  <c r="O1494" i="20"/>
  <c r="P1494" i="20" s="1"/>
  <c r="Q1494" i="20" s="1"/>
  <c r="O1476" i="20"/>
  <c r="P1476" i="20" s="1"/>
  <c r="Q1476" i="20" s="1"/>
  <c r="O1440" i="20"/>
  <c r="P1440" i="20" s="1"/>
  <c r="Q1440" i="20" s="1"/>
  <c r="O1516" i="20"/>
  <c r="P1516" i="20" s="1"/>
  <c r="Q1516" i="20" s="1"/>
  <c r="O1594" i="20"/>
  <c r="P1594" i="20" s="1"/>
  <c r="Q1594" i="20" s="1"/>
  <c r="O1634" i="20"/>
  <c r="P1634" i="20" s="1"/>
  <c r="Q1634" i="20" s="1"/>
  <c r="O103" i="20"/>
  <c r="P103" i="20" s="1"/>
  <c r="Q103" i="20" s="1"/>
  <c r="O848" i="20"/>
  <c r="P848" i="20" s="1"/>
  <c r="Q848" i="20" s="1"/>
  <c r="O1464" i="20"/>
  <c r="P1464" i="20" s="1"/>
  <c r="Q1464" i="20" s="1"/>
  <c r="O1463" i="20"/>
  <c r="P1463" i="20" s="1"/>
  <c r="Q1463" i="20" s="1"/>
  <c r="O1142" i="20"/>
  <c r="P1142" i="20" s="1"/>
  <c r="Q1142" i="20" s="1"/>
  <c r="O1046" i="20"/>
  <c r="P1046" i="20" s="1"/>
  <c r="Q1046" i="20" s="1"/>
  <c r="O1334" i="20"/>
  <c r="P1334" i="20" s="1"/>
  <c r="Q1334" i="20" s="1"/>
  <c r="O1269" i="20"/>
  <c r="P1269" i="20" s="1"/>
  <c r="Q1269" i="20" s="1"/>
  <c r="O387" i="20"/>
  <c r="P387" i="20" s="1"/>
  <c r="Q387" i="20" s="1"/>
  <c r="O402" i="20"/>
  <c r="P402" i="20" s="1"/>
  <c r="Q402" i="20" s="1"/>
  <c r="O544" i="20"/>
  <c r="P544" i="20" s="1"/>
  <c r="Q544" i="20" s="1"/>
  <c r="O306" i="20"/>
  <c r="P306" i="20" s="1"/>
  <c r="Q306" i="20" s="1"/>
  <c r="Q25" i="5"/>
  <c r="P33" i="5"/>
  <c r="Q33" i="5" s="1"/>
  <c r="O223" i="5"/>
  <c r="P223" i="5" s="1"/>
  <c r="Q223" i="5" s="1"/>
  <c r="O205" i="5"/>
  <c r="P205" i="5" s="1"/>
  <c r="Q205" i="5" s="1"/>
  <c r="P201" i="5"/>
  <c r="Q201" i="5" s="1"/>
  <c r="P169" i="5"/>
  <c r="O120" i="5"/>
  <c r="P120" i="5" s="1"/>
  <c r="Q120" i="5" s="1"/>
  <c r="Q181" i="5"/>
  <c r="P71" i="5"/>
  <c r="Q71" i="5" s="1"/>
  <c r="O91" i="5"/>
  <c r="P91" i="5" s="1"/>
  <c r="Q91" i="5" s="1"/>
  <c r="O59" i="5"/>
  <c r="P59" i="5" s="1"/>
  <c r="Q59" i="5" s="1"/>
  <c r="O58" i="5"/>
  <c r="P58" i="5" s="1"/>
  <c r="Q58" i="5" s="1"/>
  <c r="P198" i="5"/>
  <c r="Q198" i="5" s="1"/>
  <c r="O41" i="5"/>
  <c r="P41" i="5" s="1"/>
  <c r="Q41" i="5" s="1"/>
  <c r="O82" i="5"/>
  <c r="P82" i="5" s="1"/>
  <c r="Q82" i="5" s="1"/>
  <c r="O39" i="7"/>
  <c r="P39" i="7" s="1"/>
  <c r="Q39" i="7" s="1"/>
  <c r="Q14" i="7"/>
  <c r="Q26" i="7"/>
  <c r="Q51" i="7"/>
  <c r="Q259" i="5"/>
  <c r="Q160" i="5"/>
  <c r="P270" i="5"/>
  <c r="Q270" i="5" s="1"/>
  <c r="Q106" i="5"/>
  <c r="P238" i="5"/>
  <c r="Q238" i="5" s="1"/>
  <c r="O2" i="5"/>
  <c r="N41" i="1"/>
  <c r="O41" i="1" s="1"/>
  <c r="P41" i="1" s="1"/>
  <c r="O28" i="1"/>
  <c r="P28" i="1" s="1"/>
  <c r="O11" i="1"/>
  <c r="P11" i="1" s="1"/>
  <c r="O23" i="1"/>
  <c r="P23" i="1" s="1"/>
  <c r="O7" i="1"/>
  <c r="P7" i="1" s="1"/>
  <c r="O4" i="1"/>
  <c r="P4" i="1" s="1"/>
  <c r="O49" i="1"/>
  <c r="P49" i="1" s="1"/>
  <c r="O47" i="1"/>
  <c r="P47" i="1" s="1"/>
  <c r="O34" i="1"/>
  <c r="P34" i="1" s="1"/>
  <c r="O32" i="1"/>
  <c r="P32" i="1" s="1"/>
  <c r="O25" i="1"/>
  <c r="P25" i="1" s="1"/>
  <c r="O6" i="1"/>
  <c r="P6" i="1" s="1"/>
  <c r="O30" i="1"/>
  <c r="P30" i="1" s="1"/>
  <c r="O36" i="1"/>
  <c r="P36" i="1" s="1"/>
  <c r="O8" i="1"/>
  <c r="P8" i="1" s="1"/>
  <c r="O24" i="1"/>
  <c r="P24" i="1" s="1"/>
  <c r="O27" i="1"/>
  <c r="P27" i="1" s="1"/>
  <c r="O42" i="1"/>
  <c r="P42" i="1" s="1"/>
  <c r="O37" i="1"/>
  <c r="P37" i="1" s="1"/>
  <c r="O10" i="1"/>
  <c r="P10" i="1" s="1"/>
  <c r="O12" i="1"/>
  <c r="P12" i="1" s="1"/>
  <c r="O15" i="1"/>
  <c r="P15" i="1" s="1"/>
  <c r="O17" i="1"/>
  <c r="P17" i="1" s="1"/>
  <c r="O35" i="1"/>
  <c r="P35" i="1" s="1"/>
  <c r="O16" i="1"/>
  <c r="P16" i="1" s="1"/>
  <c r="O46" i="1"/>
  <c r="P46" i="1" s="1"/>
  <c r="O14" i="1"/>
  <c r="P14" i="1" s="1"/>
  <c r="O26" i="1"/>
  <c r="P26" i="1" s="1"/>
  <c r="O19" i="1"/>
  <c r="P19" i="1" s="1"/>
  <c r="O53" i="1"/>
  <c r="P53" i="1" s="1"/>
  <c r="O33" i="1"/>
  <c r="P33" i="1" s="1"/>
  <c r="O29" i="1"/>
  <c r="P29" i="1" s="1"/>
  <c r="P2" i="5" l="1"/>
  <c r="Q2" i="5" s="1"/>
  <c r="O2" i="1"/>
  <c r="P2" i="1" s="1"/>
  <c r="O3" i="1"/>
  <c r="P3" i="1" s="1"/>
</calcChain>
</file>

<file path=xl/sharedStrings.xml><?xml version="1.0" encoding="utf-8"?>
<sst xmlns="http://schemas.openxmlformats.org/spreadsheetml/2006/main" count="79255" uniqueCount="4280">
  <si>
    <t>Madden</t>
  </si>
  <si>
    <t>PFF</t>
  </si>
  <si>
    <t>PFR</t>
  </si>
  <si>
    <t>Lineups</t>
  </si>
  <si>
    <t>Overall</t>
  </si>
  <si>
    <t>Player</t>
  </si>
  <si>
    <t>Team</t>
  </si>
  <si>
    <t>Age</t>
  </si>
  <si>
    <t>Position</t>
  </si>
  <si>
    <t>Trent Williams</t>
  </si>
  <si>
    <t>OT</t>
  </si>
  <si>
    <t>Kenny Golladay</t>
  </si>
  <si>
    <t>WR</t>
  </si>
  <si>
    <t>Prj Games Missed</t>
  </si>
  <si>
    <t>Ovr (adj. Age/Inj)</t>
  </si>
  <si>
    <t>Chiefs</t>
  </si>
  <si>
    <t>OG</t>
  </si>
  <si>
    <t>Joe Thuney</t>
  </si>
  <si>
    <t>AAV</t>
  </si>
  <si>
    <t>Bud Dupree</t>
  </si>
  <si>
    <t>OLB</t>
  </si>
  <si>
    <t>Titans</t>
  </si>
  <si>
    <t>Buccaneers</t>
  </si>
  <si>
    <t>Shaquil Barrett</t>
  </si>
  <si>
    <t>Rams</t>
  </si>
  <si>
    <t>Leonard Floyd</t>
  </si>
  <si>
    <t>Trey Hendrickson</t>
  </si>
  <si>
    <t>DE</t>
  </si>
  <si>
    <t>Bengals</t>
  </si>
  <si>
    <t>Jets</t>
  </si>
  <si>
    <t>Carl Lawson</t>
  </si>
  <si>
    <t>JJ Watt</t>
  </si>
  <si>
    <t>Cardinals</t>
  </si>
  <si>
    <t>Matt Judon</t>
  </si>
  <si>
    <t>Patriots</t>
  </si>
  <si>
    <t>Jaguars</t>
  </si>
  <si>
    <t>CB</t>
  </si>
  <si>
    <t>Shaquill Griffin</t>
  </si>
  <si>
    <t>49ers</t>
  </si>
  <si>
    <t>Washington</t>
  </si>
  <si>
    <t>William Jackson</t>
  </si>
  <si>
    <t>Lions</t>
  </si>
  <si>
    <t>Romeo Okwara</t>
  </si>
  <si>
    <t>Average Position Salary</t>
  </si>
  <si>
    <t>Deserved Salary</t>
  </si>
  <si>
    <t>Salary Difference</t>
  </si>
  <si>
    <t>Raiders</t>
  </si>
  <si>
    <t>Yannick Ngakoue</t>
  </si>
  <si>
    <t>Chargers</t>
  </si>
  <si>
    <t>C</t>
  </si>
  <si>
    <t>Corey Linsley</t>
  </si>
  <si>
    <t>Jonnu Smith</t>
  </si>
  <si>
    <t>TE</t>
  </si>
  <si>
    <t>Hunter Henry</t>
  </si>
  <si>
    <t>Corey Davis</t>
  </si>
  <si>
    <t>Curtis Samuel</t>
  </si>
  <si>
    <t>Browns</t>
  </si>
  <si>
    <t>SS</t>
  </si>
  <si>
    <t>John Johnson</t>
  </si>
  <si>
    <t>Nelson Agholor</t>
  </si>
  <si>
    <t>Dolphins</t>
  </si>
  <si>
    <t>Will Fuller</t>
  </si>
  <si>
    <t>Vikings</t>
  </si>
  <si>
    <t>DT</t>
  </si>
  <si>
    <t>Dalvin Tomlinson</t>
  </si>
  <si>
    <t>Broncos</t>
  </si>
  <si>
    <t>Ronald Darby</t>
  </si>
  <si>
    <t>QB</t>
  </si>
  <si>
    <t>Ryan Fitzpatrick</t>
  </si>
  <si>
    <t>Bears</t>
  </si>
  <si>
    <t>Andy Dalton</t>
  </si>
  <si>
    <t>Rayshawn Jenkins</t>
  </si>
  <si>
    <t>Steelers</t>
  </si>
  <si>
    <t>JuJu Smith-Schuster</t>
  </si>
  <si>
    <t>Panthers</t>
  </si>
  <si>
    <t>Haason Reddick</t>
  </si>
  <si>
    <t>Giants</t>
  </si>
  <si>
    <t>Leonard Williams</t>
  </si>
  <si>
    <t>MLB</t>
  </si>
  <si>
    <t>Reggie Ragland</t>
  </si>
  <si>
    <t>HB</t>
  </si>
  <si>
    <t>Devontae Booker</t>
  </si>
  <si>
    <t>Mike Glennon</t>
  </si>
  <si>
    <t>Kyle Fuller</t>
  </si>
  <si>
    <t>Matt Feiler</t>
  </si>
  <si>
    <t>Bills</t>
  </si>
  <si>
    <t>Emmanuel Sanders</t>
  </si>
  <si>
    <t>Patrick Peterson</t>
  </si>
  <si>
    <t>Rob Gronkowski</t>
  </si>
  <si>
    <t>Roy Robertson-Harris</t>
  </si>
  <si>
    <t>Richard Sherman</t>
  </si>
  <si>
    <t>Free Agent</t>
  </si>
  <si>
    <t>Mitchell Schwartz</t>
  </si>
  <si>
    <t>Jadeveon Clowney</t>
  </si>
  <si>
    <t>Adoree Jackson</t>
  </si>
  <si>
    <t>Antonio Brown</t>
  </si>
  <si>
    <t>Eric Fisher</t>
  </si>
  <si>
    <t>Carlos Dunlap</t>
  </si>
  <si>
    <t>TY Hilton</t>
  </si>
  <si>
    <t>Justin Houston</t>
  </si>
  <si>
    <t>Olivier Vernon</t>
  </si>
  <si>
    <t>Ryan Kerrigan</t>
  </si>
  <si>
    <t>Melvin Ingram</t>
  </si>
  <si>
    <t>Leonard Fournette</t>
  </si>
  <si>
    <t>Rating</t>
  </si>
  <si>
    <t>Lost</t>
  </si>
  <si>
    <t>LAR</t>
  </si>
  <si>
    <t>KC</t>
  </si>
  <si>
    <t>BUF</t>
  </si>
  <si>
    <t>CIN</t>
  </si>
  <si>
    <t>GB</t>
  </si>
  <si>
    <t>SF</t>
  </si>
  <si>
    <t>DAL</t>
  </si>
  <si>
    <t>TB</t>
  </si>
  <si>
    <t>NE</t>
  </si>
  <si>
    <t>TEN</t>
  </si>
  <si>
    <t>ARI</t>
  </si>
  <si>
    <t>IND</t>
  </si>
  <si>
    <t>LVR</t>
  </si>
  <si>
    <t>NO</t>
  </si>
  <si>
    <t>MIN</t>
  </si>
  <si>
    <t>LAC</t>
  </si>
  <si>
    <t>PIT</t>
  </si>
  <si>
    <t>CLE</t>
  </si>
  <si>
    <t>MIA</t>
  </si>
  <si>
    <t>BAL</t>
  </si>
  <si>
    <t>SEA</t>
  </si>
  <si>
    <t>WAS</t>
  </si>
  <si>
    <t>PHI</t>
  </si>
  <si>
    <t>ATL</t>
  </si>
  <si>
    <t>NYG</t>
  </si>
  <si>
    <t>CAR</t>
  </si>
  <si>
    <t>NYJ</t>
  </si>
  <si>
    <t>CHI</t>
  </si>
  <si>
    <t>HOU</t>
  </si>
  <si>
    <t>JAC</t>
  </si>
  <si>
    <t>DEN</t>
  </si>
  <si>
    <t>Von Miller</t>
  </si>
  <si>
    <t>Darious Williams</t>
  </si>
  <si>
    <t>Sony Michel</t>
  </si>
  <si>
    <t>Austin Corbett</t>
  </si>
  <si>
    <t>Odell Beckham</t>
  </si>
  <si>
    <t>Tyrann Mathieu</t>
  </si>
  <si>
    <t>Anthony Hitchens</t>
  </si>
  <si>
    <t>Jarran Reed</t>
  </si>
  <si>
    <t>Charvarius Ward</t>
  </si>
  <si>
    <t>Mike Hughes</t>
  </si>
  <si>
    <t>Byron Pringle</t>
  </si>
  <si>
    <t>Darrel Williams</t>
  </si>
  <si>
    <t>Demarcus Robinson</t>
  </si>
  <si>
    <t>Alex Okafor</t>
  </si>
  <si>
    <t>Jerick McKinnon</t>
  </si>
  <si>
    <t>Snap %</t>
  </si>
  <si>
    <t>Jon Feliciano</t>
  </si>
  <si>
    <t>Jerry Hughes</t>
  </si>
  <si>
    <t>Mario Addison</t>
  </si>
  <si>
    <t>Levi Wallace</t>
  </si>
  <si>
    <t>Lucas Patrick</t>
  </si>
  <si>
    <t>Chandon Sullivan</t>
  </si>
  <si>
    <t>Marquez Valdes-Scantling</t>
  </si>
  <si>
    <t>Kingsley Keke</t>
  </si>
  <si>
    <t>Kevin King</t>
  </si>
  <si>
    <t>Whitney Mercilus</t>
  </si>
  <si>
    <t>Dennis Kelly</t>
  </si>
  <si>
    <t>Equanimeous St. Brown</t>
  </si>
  <si>
    <t>Packers</t>
  </si>
  <si>
    <t>Harrison Phillips</t>
  </si>
  <si>
    <t>Ali Marpet</t>
  </si>
  <si>
    <t>Alex Cappa</t>
  </si>
  <si>
    <t>Jordan Whitehead</t>
  </si>
  <si>
    <t>Ndamukong Suh</t>
  </si>
  <si>
    <t>Jason Pierre-Paul</t>
  </si>
  <si>
    <t>O.J. Howard</t>
  </si>
  <si>
    <t>Pierre Desir</t>
  </si>
  <si>
    <t>Ronald Jones II</t>
  </si>
  <si>
    <t>Quinton Spain</t>
  </si>
  <si>
    <t>C.J. Uzomah</t>
  </si>
  <si>
    <t>Riley Reiff</t>
  </si>
  <si>
    <t>Larry Ogunjobi</t>
  </si>
  <si>
    <t>Vernon Hargreaves</t>
  </si>
  <si>
    <t>J.C. Jackson</t>
  </si>
  <si>
    <t>Ted Karras</t>
  </si>
  <si>
    <t>Kyle Van Noy</t>
  </si>
  <si>
    <t>Dont'a Hightower</t>
  </si>
  <si>
    <t>Laken Tomlinson</t>
  </si>
  <si>
    <t>Jaquiski Tartt</t>
  </si>
  <si>
    <t>K'Waun Williams</t>
  </si>
  <si>
    <t>Tom Compton</t>
  </si>
  <si>
    <t>D.J. Jones</t>
  </si>
  <si>
    <t>Jordan Hicks</t>
  </si>
  <si>
    <t>Christian Kirk</t>
  </si>
  <si>
    <t>Chandler Jones</t>
  </si>
  <si>
    <t>Robert Alford</t>
  </si>
  <si>
    <t>Chase Edmonds</t>
  </si>
  <si>
    <t>Corey Peters</t>
  </si>
  <si>
    <t>David Quessenberry</t>
  </si>
  <si>
    <t>Rodger Saffold</t>
  </si>
  <si>
    <t>Rashaan Evans</t>
  </si>
  <si>
    <t>Jayon Brown</t>
  </si>
  <si>
    <t>Anthony Firkser</t>
  </si>
  <si>
    <t>Cowboys</t>
  </si>
  <si>
    <t>Amari Cooper</t>
  </si>
  <si>
    <t>Damontae Kazee</t>
  </si>
  <si>
    <t>Connor Williams</t>
  </si>
  <si>
    <t>Keanu Neal</t>
  </si>
  <si>
    <t>Cedrick Wilson Jr.</t>
  </si>
  <si>
    <t>Randy Gregory</t>
  </si>
  <si>
    <t>La'el Collins</t>
  </si>
  <si>
    <t>Colts</t>
  </si>
  <si>
    <t>Carson Wentz</t>
  </si>
  <si>
    <t>Zach Pascal</t>
  </si>
  <si>
    <t>Mark Glowinski</t>
  </si>
  <si>
    <t>Xavier Rhodes</t>
  </si>
  <si>
    <t>Andrew Sendejo</t>
  </si>
  <si>
    <t>George Odum</t>
  </si>
  <si>
    <t>T.Y. Hilton</t>
  </si>
  <si>
    <t>Ravens</t>
  </si>
  <si>
    <t>Bradley Bozeman</t>
  </si>
  <si>
    <t>Anthony Averett</t>
  </si>
  <si>
    <t>Josh Bynes</t>
  </si>
  <si>
    <t>Devonta Freeman</t>
  </si>
  <si>
    <t>Brandon Williams</t>
  </si>
  <si>
    <t>Sammy Watkins</t>
  </si>
  <si>
    <t>Kyzir White</t>
  </si>
  <si>
    <t>Uchenna Nwosu</t>
  </si>
  <si>
    <t>Chris Harris Jr.</t>
  </si>
  <si>
    <t>Jared Cook</t>
  </si>
  <si>
    <t>Linval Joseph</t>
  </si>
  <si>
    <t>Justin Jones</t>
  </si>
  <si>
    <t>Kyler Fackrell</t>
  </si>
  <si>
    <t>Saints</t>
  </si>
  <si>
    <t>Marcus Williams</t>
  </si>
  <si>
    <t>Kwon Alexander</t>
  </si>
  <si>
    <t>Terron Armstead</t>
  </si>
  <si>
    <t>Trevor Siemian</t>
  </si>
  <si>
    <t>Xavier Woods</t>
  </si>
  <si>
    <t>Tyler Conklin</t>
  </si>
  <si>
    <t>Anthony Barr</t>
  </si>
  <si>
    <t>Sheldon Richardson</t>
  </si>
  <si>
    <t>Everson Griffen</t>
  </si>
  <si>
    <t>Seahawks</t>
  </si>
  <si>
    <t>Duane Brown</t>
  </si>
  <si>
    <t>Bobby Wagner</t>
  </si>
  <si>
    <t>Russell Wilson</t>
  </si>
  <si>
    <t>D.J. Reed</t>
  </si>
  <si>
    <t>Rasheem Green</t>
  </si>
  <si>
    <t>Gerald Everett</t>
  </si>
  <si>
    <t>Ethan Pocic</t>
  </si>
  <si>
    <t>Casey Hayward</t>
  </si>
  <si>
    <t>Quinton Jefferson</t>
  </si>
  <si>
    <t>Zay Jones</t>
  </si>
  <si>
    <t>Solomon Thomas</t>
  </si>
  <si>
    <t>K.J. Wright</t>
  </si>
  <si>
    <t>Commanders</t>
  </si>
  <si>
    <t>Brandon Scherff</t>
  </si>
  <si>
    <t>Adam Humphries</t>
  </si>
  <si>
    <t>Ricky Seals-Jones</t>
  </si>
  <si>
    <t>Trai Turner</t>
  </si>
  <si>
    <t>Ben Roethlisberger</t>
  </si>
  <si>
    <t>Joe Haden</t>
  </si>
  <si>
    <t>James Washington</t>
  </si>
  <si>
    <t>Teddy Bridgewater</t>
  </si>
  <si>
    <t>Noah Fant</t>
  </si>
  <si>
    <t>Bobby Massie</t>
  </si>
  <si>
    <t>Shelby Harris</t>
  </si>
  <si>
    <t>Bryce Callahan</t>
  </si>
  <si>
    <t>Alexander Johnson</t>
  </si>
  <si>
    <t>Drew Lock</t>
  </si>
  <si>
    <t>Malik McDowell</t>
  </si>
  <si>
    <t>Ronnie Harrison</t>
  </si>
  <si>
    <t>Rashard Higgins</t>
  </si>
  <si>
    <t>Justin Coleman</t>
  </si>
  <si>
    <t>Eagles</t>
  </si>
  <si>
    <t>Steven Nelson</t>
  </si>
  <si>
    <t>Alex Singleton</t>
  </si>
  <si>
    <t>Rodney McLeod</t>
  </si>
  <si>
    <t>Falcons</t>
  </si>
  <si>
    <t>Foyesade Oluokun</t>
  </si>
  <si>
    <t>Duron Harmon</t>
  </si>
  <si>
    <t>Fabian Moreau</t>
  </si>
  <si>
    <t>Russell Gage</t>
  </si>
  <si>
    <t>Dante Fowler Jr.</t>
  </si>
  <si>
    <t>Hayden Hurst</t>
  </si>
  <si>
    <t>Will Hernandez</t>
  </si>
  <si>
    <t>Billy Price</t>
  </si>
  <si>
    <t>Evan Engram</t>
  </si>
  <si>
    <t>Austin Johnson</t>
  </si>
  <si>
    <t>Lorenzo Carter</t>
  </si>
  <si>
    <t>Kyle Rudolph</t>
  </si>
  <si>
    <t>Jabrill Peppers</t>
  </si>
  <si>
    <t>Jermaine Carter, Jr.</t>
  </si>
  <si>
    <t>DaQuan Jones</t>
  </si>
  <si>
    <t>Matt Paradis</t>
  </si>
  <si>
    <t>Texans</t>
  </si>
  <si>
    <t>Terrance Mitchell</t>
  </si>
  <si>
    <t>Justin Reid</t>
  </si>
  <si>
    <t>Jacob Martin</t>
  </si>
  <si>
    <t>Geron Christian</t>
  </si>
  <si>
    <t>Tyrod Taylor</t>
  </si>
  <si>
    <t>James Daniels</t>
  </si>
  <si>
    <t>Jason Peters</t>
  </si>
  <si>
    <t>Bilal Nichols</t>
  </si>
  <si>
    <t>Tashaun Gipson</t>
  </si>
  <si>
    <t>Damiere Byrd</t>
  </si>
  <si>
    <t>Allen Robinson</t>
  </si>
  <si>
    <t>Khalil Mack</t>
  </si>
  <si>
    <t>Morgan Moses</t>
  </si>
  <si>
    <t>Keelan Cole</t>
  </si>
  <si>
    <t>Jamison Crowder</t>
  </si>
  <si>
    <t>Folorunso Fatukasi</t>
  </si>
  <si>
    <t>Laurent Duvernay-Tardif</t>
  </si>
  <si>
    <t>Marcus Maye</t>
  </si>
  <si>
    <t>Andrew Norwell</t>
  </si>
  <si>
    <t>Damien Wilson</t>
  </si>
  <si>
    <t>Adam Gotsis</t>
  </si>
  <si>
    <t>Added</t>
  </si>
  <si>
    <t>X</t>
  </si>
  <si>
    <t>DET</t>
  </si>
  <si>
    <t>Dean Marlowe</t>
  </si>
  <si>
    <t>Jarvis Landry</t>
  </si>
  <si>
    <t>Daryl Williams</t>
  </si>
  <si>
    <t>AJ Bouye</t>
  </si>
  <si>
    <t>JC Tretter</t>
  </si>
  <si>
    <t>Andrew Whitworth</t>
  </si>
  <si>
    <t>S</t>
  </si>
  <si>
    <t>Myles Jack</t>
  </si>
  <si>
    <t>New Team</t>
  </si>
  <si>
    <t>21 Value</t>
  </si>
  <si>
    <t>Shaquille Mason</t>
  </si>
  <si>
    <t>Rock Ya-Sin</t>
  </si>
  <si>
    <t>Tim Settle</t>
  </si>
  <si>
    <t>A.J. Cann</t>
  </si>
  <si>
    <t>D.J. Chark</t>
  </si>
  <si>
    <t>Chase Winovich</t>
  </si>
  <si>
    <t>Darius Phillips</t>
  </si>
  <si>
    <t>Keion Crossen</t>
  </si>
  <si>
    <t>Za'Darius Smith</t>
  </si>
  <si>
    <t>Raheem Mostert</t>
  </si>
  <si>
    <t>Inj</t>
  </si>
  <si>
    <t>Pos Val</t>
  </si>
  <si>
    <t>Player Val</t>
  </si>
  <si>
    <t>Mitch Trubisky</t>
  </si>
  <si>
    <t>Eric Tomlinson</t>
  </si>
  <si>
    <t>Deshaun Watson</t>
  </si>
  <si>
    <t>Baker Mayfield</t>
  </si>
  <si>
    <t>Sebastian Joseph-Day</t>
  </si>
  <si>
    <t>Davante Adams</t>
  </si>
  <si>
    <t>Austin Blythe</t>
  </si>
  <si>
    <t>Ogbonnia Okoronkwo</t>
  </si>
  <si>
    <t>Robert Woods</t>
  </si>
  <si>
    <t>Matt Ryan</t>
  </si>
  <si>
    <t>Logan Ryan</t>
  </si>
  <si>
    <t>Cole Beasley</t>
  </si>
  <si>
    <t>Austin Hooper</t>
  </si>
  <si>
    <t>Juju Smith-Schuster</t>
  </si>
  <si>
    <t>Trey Hopkins</t>
  </si>
  <si>
    <t>Johnny Hekker</t>
  </si>
  <si>
    <t>Trae Waynes</t>
  </si>
  <si>
    <t>Marcus Mariota</t>
  </si>
  <si>
    <t>P</t>
  </si>
  <si>
    <t>Tyreek Hill</t>
  </si>
  <si>
    <t>Stephon Gilmore</t>
  </si>
  <si>
    <t>Julio Jones</t>
  </si>
  <si>
    <t>Retired</t>
  </si>
  <si>
    <t>Brandon Linder</t>
  </si>
  <si>
    <t>Ereck Flowers</t>
  </si>
  <si>
    <t>Artie Burns</t>
  </si>
  <si>
    <t>Carl Nassib</t>
  </si>
  <si>
    <t>Matthew Ioannidis</t>
  </si>
  <si>
    <t>Trey Flowers</t>
  </si>
  <si>
    <t>Nick Kwiatkoski</t>
  </si>
  <si>
    <t>Joe Schobert</t>
  </si>
  <si>
    <t>Danny Trevathan</t>
  </si>
  <si>
    <t>Michael Pierce</t>
  </si>
  <si>
    <t>Bryan Bulaga</t>
  </si>
  <si>
    <t>Carlos Hyde</t>
  </si>
  <si>
    <t>Eddie Goldman</t>
  </si>
  <si>
    <t>Blake Jarwin</t>
  </si>
  <si>
    <t>Morgan Fox</t>
  </si>
  <si>
    <t>Marcus Cannon</t>
  </si>
  <si>
    <t>Billy Turner</t>
  </si>
  <si>
    <t>Janoris Jenkins</t>
  </si>
  <si>
    <t>Benson Mayowa</t>
  </si>
  <si>
    <t>Kerry Hyder</t>
  </si>
  <si>
    <t>Jacoby Brissett</t>
  </si>
  <si>
    <t>Cory Littleton</t>
  </si>
  <si>
    <t>Duke Johnson</t>
  </si>
  <si>
    <t>Matt Breida</t>
  </si>
  <si>
    <t>Jordan Phillips</t>
  </si>
  <si>
    <t>Alejandro Villanueva</t>
  </si>
  <si>
    <t>Jack Doyle</t>
  </si>
  <si>
    <t>Ricardo Allen</t>
  </si>
  <si>
    <t>Efe Obada</t>
  </si>
  <si>
    <t>Auden Tate</t>
  </si>
  <si>
    <t>Snap Loss</t>
  </si>
  <si>
    <t>Jalen Hurts</t>
  </si>
  <si>
    <t>Jimmy Garoppollo</t>
  </si>
  <si>
    <t>Mac Jones</t>
  </si>
  <si>
    <t>Kirk Cousins</t>
  </si>
  <si>
    <t>Matthew Stafford</t>
  </si>
  <si>
    <t>Derek Carr</t>
  </si>
  <si>
    <t>Justin Herbert</t>
  </si>
  <si>
    <t>Ryan Tannehill</t>
  </si>
  <si>
    <t>Kyler Murray</t>
  </si>
  <si>
    <t>Joe Burrow</t>
  </si>
  <si>
    <t>Josh Allen</t>
  </si>
  <si>
    <t>Lamar Jackson</t>
  </si>
  <si>
    <t>Dak Prescott</t>
  </si>
  <si>
    <t>Aaron Rodgers</t>
  </si>
  <si>
    <t>Patrick Mahomes</t>
  </si>
  <si>
    <t>Tom Brady</t>
  </si>
  <si>
    <t>Tua Tagovailoa</t>
  </si>
  <si>
    <t>Jameis Winston</t>
  </si>
  <si>
    <t>Justin Fields</t>
  </si>
  <si>
    <t>Trevor Lawrence</t>
  </si>
  <si>
    <t>Jared Goff</t>
  </si>
  <si>
    <t>Tyler Huntley</t>
  </si>
  <si>
    <t>Gardner Minshew</t>
  </si>
  <si>
    <t>Davis Mills</t>
  </si>
  <si>
    <t>Daniel Jones</t>
  </si>
  <si>
    <t>Trey Lance</t>
  </si>
  <si>
    <t>Devante Parker</t>
  </si>
  <si>
    <t>Shaq Mason</t>
  </si>
  <si>
    <t>Mason Cole</t>
  </si>
  <si>
    <t>Al-Quadin Muhammad</t>
  </si>
  <si>
    <t>Taven Bryan</t>
  </si>
  <si>
    <t>Brandon Facyson</t>
  </si>
  <si>
    <t>Jalen Reeves-Maybin</t>
  </si>
  <si>
    <t>Andy Janovich</t>
  </si>
  <si>
    <t>Alec Ingold</t>
  </si>
  <si>
    <t>Jesse Davis</t>
  </si>
  <si>
    <t>Nicholas Morrow</t>
  </si>
  <si>
    <t>Nate Hairston</t>
  </si>
  <si>
    <t>Arden Key</t>
  </si>
  <si>
    <t>Malcolm Jenkins</t>
  </si>
  <si>
    <t>Dane Cruikshank</t>
  </si>
  <si>
    <t>Marlon Mack</t>
  </si>
  <si>
    <t>Chris Reed</t>
  </si>
  <si>
    <t>Germain Ifedi</t>
  </si>
  <si>
    <t>New Rating</t>
  </si>
  <si>
    <t>Akiem Hicks</t>
  </si>
  <si>
    <t>Kemoko Turay</t>
  </si>
  <si>
    <t>Deshon Elliott</t>
  </si>
  <si>
    <t>Jordan Akins</t>
  </si>
  <si>
    <t>Isaac Rochel</t>
  </si>
  <si>
    <t>Landon Collins</t>
  </si>
  <si>
    <t>Blessuan Austin</t>
  </si>
  <si>
    <t>Andre Roberts</t>
  </si>
  <si>
    <t>Alex Erickson</t>
  </si>
  <si>
    <t>Lonnie Johnson</t>
  </si>
  <si>
    <t>Troy Hill</t>
  </si>
  <si>
    <t>Marquise Brown</t>
  </si>
  <si>
    <t>AJ Brown</t>
  </si>
  <si>
    <t>w/o Rook</t>
  </si>
  <si>
    <t>W/Rook</t>
  </si>
  <si>
    <t>Eval Neal</t>
  </si>
  <si>
    <t>Draft</t>
  </si>
  <si>
    <t>Wan'Dale Robinson</t>
  </si>
  <si>
    <t>Kayvon Thibodeaux</t>
  </si>
  <si>
    <t>James Cook</t>
  </si>
  <si>
    <t>Kaiir Elam</t>
  </si>
  <si>
    <t>Garrett Wilson</t>
  </si>
  <si>
    <t>David Bell</t>
  </si>
  <si>
    <t>George Pickens</t>
  </si>
  <si>
    <t>John Metchie</t>
  </si>
  <si>
    <t>Alec Pierce</t>
  </si>
  <si>
    <t>Treylon Burks</t>
  </si>
  <si>
    <t>Skyy Moore</t>
  </si>
  <si>
    <t>Jalen Tolbert</t>
  </si>
  <si>
    <t>Jahan Dotson</t>
  </si>
  <si>
    <t>Velus Jones</t>
  </si>
  <si>
    <t>Jameson Williiams</t>
  </si>
  <si>
    <t>Christian Watson</t>
  </si>
  <si>
    <t>Drake London</t>
  </si>
  <si>
    <t>Chris Olave</t>
  </si>
  <si>
    <t>Greg Dulcich</t>
  </si>
  <si>
    <t>Kyle Hamilton</t>
  </si>
  <si>
    <t>Jalen Pitre</t>
  </si>
  <si>
    <t>Nick Cross</t>
  </si>
  <si>
    <t>Bryan Cook</t>
  </si>
  <si>
    <t>Dane Belton</t>
  </si>
  <si>
    <t>Percy Butler</t>
  </si>
  <si>
    <t>Jaquan Brisker</t>
  </si>
  <si>
    <t>Lewis Cine</t>
  </si>
  <si>
    <t>Kenny Pickett</t>
  </si>
  <si>
    <t>Malik Willis</t>
  </si>
  <si>
    <t>Desmond Ridder</t>
  </si>
  <si>
    <t>Matt Corral</t>
  </si>
  <si>
    <t>Daniel Faalele</t>
  </si>
  <si>
    <t>Bernhard Raimann</t>
  </si>
  <si>
    <t>Nicholas Petit-Frere</t>
  </si>
  <si>
    <t>Ikem Ekwonu</t>
  </si>
  <si>
    <t>Trevor Penning</t>
  </si>
  <si>
    <t>Charles Cross</t>
  </si>
  <si>
    <t>Abraham Lucas</t>
  </si>
  <si>
    <t>Cole Strange</t>
  </si>
  <si>
    <t>Kenyon Green</t>
  </si>
  <si>
    <t>Dylan Parham</t>
  </si>
  <si>
    <t>Zion Johnson</t>
  </si>
  <si>
    <t>Tyler Smith</t>
  </si>
  <si>
    <t>Luke Goedeke</t>
  </si>
  <si>
    <t>Logan Bruss</t>
  </si>
  <si>
    <t>Channing Tindall</t>
  </si>
  <si>
    <t>Nakobe Dean</t>
  </si>
  <si>
    <t>Quay Walker</t>
  </si>
  <si>
    <t>Troy Anderson</t>
  </si>
  <si>
    <t>Breece Hall</t>
  </si>
  <si>
    <t>Kenneth Walker</t>
  </si>
  <si>
    <t>Tyrion Davis-Price</t>
  </si>
  <si>
    <t>Rachaad White</t>
  </si>
  <si>
    <t xml:space="preserve">Tyler Allgeier </t>
  </si>
  <si>
    <t>Brian Robinson</t>
  </si>
  <si>
    <t>Isaiah Spiller</t>
  </si>
  <si>
    <t>Dameon Pierce</t>
  </si>
  <si>
    <t>Pierre Strong</t>
  </si>
  <si>
    <t>Travis Jones</t>
  </si>
  <si>
    <t>Perrion Winfrey</t>
  </si>
  <si>
    <t>Jordan Davis</t>
  </si>
  <si>
    <t>Phidarian Mathis</t>
  </si>
  <si>
    <t>George Karlaftis</t>
  </si>
  <si>
    <t>Sam Williams</t>
  </si>
  <si>
    <t>Drake Jackson</t>
  </si>
  <si>
    <t>Sauce Gardner</t>
  </si>
  <si>
    <t>Cam Taylor-Britt</t>
  </si>
  <si>
    <t>Derek Stingley</t>
  </si>
  <si>
    <t>Roger McCreary</t>
  </si>
  <si>
    <t>Trent McDuffie</t>
  </si>
  <si>
    <t>Kyler Gordon</t>
  </si>
  <si>
    <t>Andrew Booth</t>
  </si>
  <si>
    <t>Alontae Taylor</t>
  </si>
  <si>
    <t>Coby Bryant</t>
  </si>
  <si>
    <t>Tyler Linderbaum</t>
  </si>
  <si>
    <t>Luke Fortner</t>
  </si>
  <si>
    <t>Cam Jurgens</t>
  </si>
  <si>
    <t>Trey Mcbride</t>
  </si>
  <si>
    <t>James Bradberry</t>
  </si>
  <si>
    <t>Saquon Barkley</t>
  </si>
  <si>
    <t>Andrew Thomas</t>
  </si>
  <si>
    <t>Julian Love</t>
  </si>
  <si>
    <t>Darius Slayton</t>
  </si>
  <si>
    <t>Dexter Lawrence</t>
  </si>
  <si>
    <t>Nick Gates</t>
  </si>
  <si>
    <t>Sterling Shepard</t>
  </si>
  <si>
    <t>Xavier McKinney</t>
  </si>
  <si>
    <t>Kadarius Toney</t>
  </si>
  <si>
    <t>Blake Martinez</t>
  </si>
  <si>
    <t>Graham Gano</t>
  </si>
  <si>
    <t>Justin Ellis</t>
  </si>
  <si>
    <t>Max Garcia</t>
  </si>
  <si>
    <t>Adoree' Jackson</t>
  </si>
  <si>
    <t>Jamil Douglas</t>
  </si>
  <si>
    <t>Jihad Ward</t>
  </si>
  <si>
    <t>Matt Gono</t>
  </si>
  <si>
    <t>Korey Cunningham</t>
  </si>
  <si>
    <t>Azeez Ojulari</t>
  </si>
  <si>
    <t>Oshane Ximines</t>
  </si>
  <si>
    <t>Jamie Gillan</t>
  </si>
  <si>
    <t>Richie James</t>
  </si>
  <si>
    <t>CJ Board</t>
  </si>
  <si>
    <t>Robert Foster</t>
  </si>
  <si>
    <t>Trent Harris</t>
  </si>
  <si>
    <t>Wes Martin</t>
  </si>
  <si>
    <t>Darnay Holmes</t>
  </si>
  <si>
    <t>Shane Lemieux</t>
  </si>
  <si>
    <t>Davis Webb</t>
  </si>
  <si>
    <t>Cameron Brown</t>
  </si>
  <si>
    <t>Carter Coughlin</t>
  </si>
  <si>
    <t>TJ Brunson</t>
  </si>
  <si>
    <t>Tae Crowder</t>
  </si>
  <si>
    <t>Ben Bredeson</t>
  </si>
  <si>
    <t>Collin Johnson</t>
  </si>
  <si>
    <t>Chris Myarick</t>
  </si>
  <si>
    <t>Aaron Robinson</t>
  </si>
  <si>
    <t>Elerson Smith</t>
  </si>
  <si>
    <t>Gary Brightwell</t>
  </si>
  <si>
    <t>Rodarius Williams</t>
  </si>
  <si>
    <t>Raymond Johnson</t>
  </si>
  <si>
    <t>Niko Lalos</t>
  </si>
  <si>
    <t>David Moa</t>
  </si>
  <si>
    <t>Alex Bachman</t>
  </si>
  <si>
    <t>Justin Hilliard</t>
  </si>
  <si>
    <t>Quincy Roche</t>
  </si>
  <si>
    <t>David Sills</t>
  </si>
  <si>
    <t>Jarren Willams</t>
  </si>
  <si>
    <t>Brian Lewerke</t>
  </si>
  <si>
    <t>Omari Cobb</t>
  </si>
  <si>
    <t>Jake Hausmann</t>
  </si>
  <si>
    <t>Devery Hamilton</t>
  </si>
  <si>
    <t>Antonio Williams</t>
  </si>
  <si>
    <t>Travis Toivonen</t>
  </si>
  <si>
    <t>Rysen John</t>
  </si>
  <si>
    <t>Austin Allen</t>
  </si>
  <si>
    <t>Jashaun Corbin</t>
  </si>
  <si>
    <t>Yusuf Corker</t>
  </si>
  <si>
    <t>Jeremiah Hall</t>
  </si>
  <si>
    <t>Christopher Hinton</t>
  </si>
  <si>
    <t>Roy Mbaeteka</t>
  </si>
  <si>
    <t>Austin Prohl</t>
  </si>
  <si>
    <t>Tyrone Truesdell</t>
  </si>
  <si>
    <t>Darrian Beavers</t>
  </si>
  <si>
    <t>Daniel Bellinger</t>
  </si>
  <si>
    <t>DJ Davidson</t>
  </si>
  <si>
    <t>Joshua Ezeudu</t>
  </si>
  <si>
    <t>Cordale Flott</t>
  </si>
  <si>
    <t>Micah McFadden</t>
  </si>
  <si>
    <t>Marcus McKethan</t>
  </si>
  <si>
    <t>Av Pos Salary</t>
  </si>
  <si>
    <t>K</t>
  </si>
  <si>
    <t>Matt Peart</t>
  </si>
  <si>
    <t>Free Agents</t>
  </si>
  <si>
    <t>DeMarcus Walker</t>
  </si>
  <si>
    <t>Eric Wilson</t>
  </si>
  <si>
    <t>Vince Biegel</t>
  </si>
  <si>
    <t>Phillip Lindsay</t>
  </si>
  <si>
    <t>Jalyn Holmes</t>
  </si>
  <si>
    <t>Maurice Canady</t>
  </si>
  <si>
    <t>Brent Urban</t>
  </si>
  <si>
    <t>Marquise Goodwin</t>
  </si>
  <si>
    <t>Nick Vigil</t>
  </si>
  <si>
    <t>Antwaun Woods</t>
  </si>
  <si>
    <t>Henry Anderson</t>
  </si>
  <si>
    <t>Jalen Reagor</t>
  </si>
  <si>
    <t>Trayvon Mullens</t>
  </si>
  <si>
    <t>Malik Reed</t>
  </si>
  <si>
    <t>Laviska Shenault</t>
  </si>
  <si>
    <t>Ugo Amadi</t>
  </si>
  <si>
    <t>Cody Ford</t>
  </si>
  <si>
    <t>Sam Darnold</t>
  </si>
  <si>
    <t>Bryan Edwards</t>
  </si>
  <si>
    <t>FAWk1</t>
  </si>
  <si>
    <t>FAWk2</t>
  </si>
  <si>
    <t>FAWk3</t>
  </si>
  <si>
    <t>FAWk4</t>
  </si>
  <si>
    <t>Wk 3</t>
  </si>
  <si>
    <t>Wk 4</t>
  </si>
  <si>
    <t>Wk 6</t>
  </si>
  <si>
    <t>Wk 7</t>
  </si>
  <si>
    <t>Wk 8</t>
  </si>
  <si>
    <t>Wk 5</t>
  </si>
  <si>
    <t>Wk 9</t>
  </si>
  <si>
    <t>Wk 10</t>
  </si>
  <si>
    <t>Wk 11</t>
  </si>
  <si>
    <t>Wk 12</t>
  </si>
  <si>
    <t>Wk 13</t>
  </si>
  <si>
    <t>Wk 14</t>
  </si>
  <si>
    <t>Wk 15</t>
  </si>
  <si>
    <t>Wk 16</t>
  </si>
  <si>
    <t>Wk 17</t>
  </si>
  <si>
    <t>Misc</t>
  </si>
  <si>
    <t>Approx Val</t>
  </si>
  <si>
    <t>Passing</t>
  </si>
  <si>
    <t>Rushing</t>
  </si>
  <si>
    <t>Receiving</t>
  </si>
  <si>
    <t>Rnd</t>
  </si>
  <si>
    <t>Pick</t>
  </si>
  <si>
    <t>Tm</t>
  </si>
  <si>
    <t>Pos</t>
  </si>
  <si>
    <t>To</t>
  </si>
  <si>
    <t>AP1</t>
  </si>
  <si>
    <t>PB</t>
  </si>
  <si>
    <t>St</t>
  </si>
  <si>
    <t>wAV</t>
  </si>
  <si>
    <t>DrAV</t>
  </si>
  <si>
    <t>G</t>
  </si>
  <si>
    <t>Cmp</t>
  </si>
  <si>
    <t>Att</t>
  </si>
  <si>
    <t>Yds</t>
  </si>
  <si>
    <t>TD</t>
  </si>
  <si>
    <t>Int</t>
  </si>
  <si>
    <t>Rec</t>
  </si>
  <si>
    <t>Solo</t>
  </si>
  <si>
    <t>Sk</t>
  </si>
  <si>
    <t>College/Univ</t>
  </si>
  <si>
    <t>JAX</t>
  </si>
  <si>
    <t>Travon Walker</t>
  </si>
  <si>
    <t>Georgia</t>
  </si>
  <si>
    <t>Aidan Hutchinson</t>
  </si>
  <si>
    <t>Michigan</t>
  </si>
  <si>
    <t>Derek Stingley Jr.</t>
  </si>
  <si>
    <t>LSU</t>
  </si>
  <si>
    <t>Cincinnati</t>
  </si>
  <si>
    <t>Oregon</t>
  </si>
  <si>
    <t>T</t>
  </si>
  <si>
    <t>North Carolina St.</t>
  </si>
  <si>
    <t>Evan Neal</t>
  </si>
  <si>
    <t>OL</t>
  </si>
  <si>
    <t>Alabama</t>
  </si>
  <si>
    <t>USC</t>
  </si>
  <si>
    <t>Mississippi St.</t>
  </si>
  <si>
    <t>Ohio St.</t>
  </si>
  <si>
    <t>NOR</t>
  </si>
  <si>
    <t>Jameson Williams</t>
  </si>
  <si>
    <t>SAF</t>
  </si>
  <si>
    <t>Notre Dame</t>
  </si>
  <si>
    <t>Texas A&amp;M</t>
  </si>
  <si>
    <t>Penn St.</t>
  </si>
  <si>
    <t>Boston Col.</t>
  </si>
  <si>
    <t>Arkansas</t>
  </si>
  <si>
    <t>Northern Iowa</t>
  </si>
  <si>
    <t>Pittsburgh</t>
  </si>
  <si>
    <t>KAN</t>
  </si>
  <si>
    <t>GNB</t>
  </si>
  <si>
    <t>LB</t>
  </si>
  <si>
    <t>Florida</t>
  </si>
  <si>
    <t>Tulsa</t>
  </si>
  <si>
    <t>Iowa</t>
  </si>
  <si>
    <t>Jermaine Johnson II</t>
  </si>
  <si>
    <t>Florida St.</t>
  </si>
  <si>
    <t>Devin Lloyd</t>
  </si>
  <si>
    <t>Utah</t>
  </si>
  <si>
    <t>Devonte Wyatt</t>
  </si>
  <si>
    <t>NWE</t>
  </si>
  <si>
    <t>Chattanooga</t>
  </si>
  <si>
    <t>George Karlaftis III</t>
  </si>
  <si>
    <t>Purdue</t>
  </si>
  <si>
    <t>Daxton Hill</t>
  </si>
  <si>
    <t>DB</t>
  </si>
  <si>
    <t>TAM</t>
  </si>
  <si>
    <t>Logan Hall</t>
  </si>
  <si>
    <t>Houston</t>
  </si>
  <si>
    <t>North Dakota St.</t>
  </si>
  <si>
    <t>Auburn</t>
  </si>
  <si>
    <t>RB</t>
  </si>
  <si>
    <t>Iowa St.</t>
  </si>
  <si>
    <t>Baylor</t>
  </si>
  <si>
    <t>Arnold Ebiketie</t>
  </si>
  <si>
    <t>Boye Mafe</t>
  </si>
  <si>
    <t>Minnesota</t>
  </si>
  <si>
    <t>Kenneth Walker III</t>
  </si>
  <si>
    <t>Michigan St.</t>
  </si>
  <si>
    <t>Clemson</t>
  </si>
  <si>
    <t>Kentucky</t>
  </si>
  <si>
    <t>David Ojabo</t>
  </si>
  <si>
    <t>Josh Paschal</t>
  </si>
  <si>
    <t>Tennessee</t>
  </si>
  <si>
    <t>Tyquan Thornton</t>
  </si>
  <si>
    <t>Nebraska</t>
  </si>
  <si>
    <t>Western Michigan</t>
  </si>
  <si>
    <t>Trey McBride</t>
  </si>
  <si>
    <t>Colorado St.</t>
  </si>
  <si>
    <t>Mississippi</t>
  </si>
  <si>
    <t>Central Michigan</t>
  </si>
  <si>
    <t>Troy Andersen</t>
  </si>
  <si>
    <t>Montana St.</t>
  </si>
  <si>
    <t>Ed Ingram</t>
  </si>
  <si>
    <t>SFO</t>
  </si>
  <si>
    <t>Nik Bonitto</t>
  </si>
  <si>
    <t>Oklahoma</t>
  </si>
  <si>
    <t>Brian Asamoah</t>
  </si>
  <si>
    <t>North Carolina</t>
  </si>
  <si>
    <t>Martin Emerson</t>
  </si>
  <si>
    <t>Chad Muma</t>
  </si>
  <si>
    <t>Wyoming</t>
  </si>
  <si>
    <t>Velus Jones Jr.</t>
  </si>
  <si>
    <t>Washington St.</t>
  </si>
  <si>
    <t>Jelani Woods</t>
  </si>
  <si>
    <t>Virginia</t>
  </si>
  <si>
    <t>Christian Harris</t>
  </si>
  <si>
    <t>Connecticut</t>
  </si>
  <si>
    <t>Alex Wright</t>
  </si>
  <si>
    <t>Ala-Birmingham</t>
  </si>
  <si>
    <t>JT Woods</t>
  </si>
  <si>
    <t>UCLA</t>
  </si>
  <si>
    <t>DeAngelo Malone</t>
  </si>
  <si>
    <t>Western Kentucky</t>
  </si>
  <si>
    <t>DeMarvin Leal</t>
  </si>
  <si>
    <t>Marcus Jones</t>
  </si>
  <si>
    <t>Liberty</t>
  </si>
  <si>
    <t>Cameron Thomas</t>
  </si>
  <si>
    <t>San Diego St.</t>
  </si>
  <si>
    <t>South Alabama</t>
  </si>
  <si>
    <t>Terrel Bernard</t>
  </si>
  <si>
    <t>Memphis</t>
  </si>
  <si>
    <t>Arizona St.</t>
  </si>
  <si>
    <t>Sean Rhyan</t>
  </si>
  <si>
    <t>Zachary Carter</t>
  </si>
  <si>
    <t>Maryland</t>
  </si>
  <si>
    <t>Kerby Joseph</t>
  </si>
  <si>
    <t>Illinois</t>
  </si>
  <si>
    <t>Brian Robinson Jr.</t>
  </si>
  <si>
    <t>Myjai Sanders</t>
  </si>
  <si>
    <t>Jeremy Ruckert</t>
  </si>
  <si>
    <t>Leo Chenal</t>
  </si>
  <si>
    <t>Wisconsin</t>
  </si>
  <si>
    <t>Danny Gray</t>
  </si>
  <si>
    <t>SMU</t>
  </si>
  <si>
    <t>Cade Otton</t>
  </si>
  <si>
    <t>Max Mitchell</t>
  </si>
  <si>
    <t>Louisiana</t>
  </si>
  <si>
    <t>Damarri Mathis</t>
  </si>
  <si>
    <t>Eyioma Uwazurike</t>
  </si>
  <si>
    <t>Micheal Clemons</t>
  </si>
  <si>
    <t>Akayleb Evans</t>
  </si>
  <si>
    <t>Missouri</t>
  </si>
  <si>
    <t>Jalyn Armour-Davis</t>
  </si>
  <si>
    <t>Brandon Smith</t>
  </si>
  <si>
    <t>Jack Jones</t>
  </si>
  <si>
    <t>Zamir White</t>
  </si>
  <si>
    <t>Cade York</t>
  </si>
  <si>
    <t>Erik Ezukanma</t>
  </si>
  <si>
    <t>Texas Tech</t>
  </si>
  <si>
    <t>Neil Farrell</t>
  </si>
  <si>
    <t>South Dakota St.</t>
  </si>
  <si>
    <t>Charlie Kolar</t>
  </si>
  <si>
    <t>Jake Ferguson</t>
  </si>
  <si>
    <t>Jordan Stout</t>
  </si>
  <si>
    <t>Hassan Haskins</t>
  </si>
  <si>
    <t>Romeo Doubs</t>
  </si>
  <si>
    <t>Nevada</t>
  </si>
  <si>
    <t>Jake Camarda</t>
  </si>
  <si>
    <t>Spencer Burford</t>
  </si>
  <si>
    <t>Texas-San Antonio</t>
  </si>
  <si>
    <t>Joshua Williams</t>
  </si>
  <si>
    <t>Fayetteville St.</t>
  </si>
  <si>
    <t>Cordell Volson</t>
  </si>
  <si>
    <t>Bailey Zappe</t>
  </si>
  <si>
    <t>Calvin Austin</t>
  </si>
  <si>
    <t>Isaiah Likely</t>
  </si>
  <si>
    <t>Coastal Carolina</t>
  </si>
  <si>
    <t>Zach Tom</t>
  </si>
  <si>
    <t>Wake Forest</t>
  </si>
  <si>
    <t>Damarion Williams</t>
  </si>
  <si>
    <t>Cobie Durant</t>
  </si>
  <si>
    <t>South Carolina St.</t>
  </si>
  <si>
    <t>Chigoziem Okonkwo</t>
  </si>
  <si>
    <t>Sam Howell</t>
  </si>
  <si>
    <t>Darian Kinnard</t>
  </si>
  <si>
    <t>Indiana</t>
  </si>
  <si>
    <t>D.J. Davidson</t>
  </si>
  <si>
    <t>Khalil Shakir</t>
  </si>
  <si>
    <t>Boise St.</t>
  </si>
  <si>
    <t>Cole Turner</t>
  </si>
  <si>
    <t>Thomas Booker</t>
  </si>
  <si>
    <t>Stanford</t>
  </si>
  <si>
    <t>Tyler Allgeier</t>
  </si>
  <si>
    <t>BYU</t>
  </si>
  <si>
    <t>Delarrin Turner-Yell</t>
  </si>
  <si>
    <t>Tariq Woolen</t>
  </si>
  <si>
    <t>Snoop Conner</t>
  </si>
  <si>
    <t>Matt Waletzko</t>
  </si>
  <si>
    <t>North Dakota</t>
  </si>
  <si>
    <t>Jerome Ford</t>
  </si>
  <si>
    <t>Zyon McCollum</t>
  </si>
  <si>
    <t>Sam Houston St.</t>
  </si>
  <si>
    <t>Tyreke Smith</t>
  </si>
  <si>
    <t>Eric Johnson</t>
  </si>
  <si>
    <t>Missouri State</t>
  </si>
  <si>
    <t>Otito Ogbonnia</t>
  </si>
  <si>
    <t>D'Marco Jackson</t>
  </si>
  <si>
    <t>Appalachian St.</t>
  </si>
  <si>
    <t>Montrell Washington</t>
  </si>
  <si>
    <t>Samford</t>
  </si>
  <si>
    <t>Kyle Philips</t>
  </si>
  <si>
    <t>Kyren Williams</t>
  </si>
  <si>
    <t>Esezi Otomewo</t>
  </si>
  <si>
    <t>Tycen Anderson</t>
  </si>
  <si>
    <t>Toledo</t>
  </si>
  <si>
    <t>DaRon Bland</t>
  </si>
  <si>
    <t>Fresno St.</t>
  </si>
  <si>
    <t>Braxton Jones</t>
  </si>
  <si>
    <t>Southern Utah</t>
  </si>
  <si>
    <t>Ty Chandler</t>
  </si>
  <si>
    <t>Teagan Quitoriano</t>
  </si>
  <si>
    <t>Oregon St.</t>
  </si>
  <si>
    <t>Luke Wattenberg</t>
  </si>
  <si>
    <t>Samuel Womack</t>
  </si>
  <si>
    <t>Dominique Robinson</t>
  </si>
  <si>
    <t>Miami (OH)</t>
  </si>
  <si>
    <t>Matthew Butler</t>
  </si>
  <si>
    <t>Damone Clark</t>
  </si>
  <si>
    <t>James Mitchell</t>
  </si>
  <si>
    <t>Virginia Tech</t>
  </si>
  <si>
    <t>John Ridgeway</t>
  </si>
  <si>
    <t>Kingsley Enagbare</t>
  </si>
  <si>
    <t>South Carolina</t>
  </si>
  <si>
    <t>Matt Araiza</t>
  </si>
  <si>
    <t>Kyron Johnson</t>
  </si>
  <si>
    <t>Kansas</t>
  </si>
  <si>
    <t>Kevin Harris</t>
  </si>
  <si>
    <t>Vederian Lowe</t>
  </si>
  <si>
    <t>Christian Benford</t>
  </si>
  <si>
    <t>Villanova</t>
  </si>
  <si>
    <t>Zachary Thomas</t>
  </si>
  <si>
    <t>Nick Zakelj</t>
  </si>
  <si>
    <t>Fordham</t>
  </si>
  <si>
    <t>Malcolm Rodriguez</t>
  </si>
  <si>
    <t>Oklahoma St.</t>
  </si>
  <si>
    <t>Amare Barno</t>
  </si>
  <si>
    <t>Justin Shaffer</t>
  </si>
  <si>
    <t>Jalen Nailor</t>
  </si>
  <si>
    <t>Andrew Ogletree</t>
  </si>
  <si>
    <t>Youngstown St.</t>
  </si>
  <si>
    <t>Devin Harper</t>
  </si>
  <si>
    <t>Jordan Jackson</t>
  </si>
  <si>
    <t>Air Force</t>
  </si>
  <si>
    <t>Jamaree Salyer</t>
  </si>
  <si>
    <t>Tyler Badie</t>
  </si>
  <si>
    <t>Gregory Junior</t>
  </si>
  <si>
    <t>Ouachita Baptist</t>
  </si>
  <si>
    <t>Grant Calcaterra</t>
  </si>
  <si>
    <t>Cade Mays</t>
  </si>
  <si>
    <t>Sam Roberts</t>
  </si>
  <si>
    <t>NW Missouri St.</t>
  </si>
  <si>
    <t>Keaontay Ingram</t>
  </si>
  <si>
    <t>Michael Woods II</t>
  </si>
  <si>
    <t>Trestan Ebner</t>
  </si>
  <si>
    <t>Theo Jackson</t>
  </si>
  <si>
    <t>Austin Deculus</t>
  </si>
  <si>
    <t>Matt Henningsen</t>
  </si>
  <si>
    <t>Doug Kramer</t>
  </si>
  <si>
    <t>Connor Heyward</t>
  </si>
  <si>
    <t>Luke Tenuta</t>
  </si>
  <si>
    <t>Chasen Hines</t>
  </si>
  <si>
    <t>Quentin Lake</t>
  </si>
  <si>
    <t>Derion Kendrick</t>
  </si>
  <si>
    <t>John FitzPatrick</t>
  </si>
  <si>
    <t>Ja'Sir Taylor</t>
  </si>
  <si>
    <t>Lecitus Smith</t>
  </si>
  <si>
    <t>Curtis Brooks</t>
  </si>
  <si>
    <t>James Houston</t>
  </si>
  <si>
    <t>Jackson St.</t>
  </si>
  <si>
    <t>Ko Kieft</t>
  </si>
  <si>
    <t>Chance Campbell</t>
  </si>
  <si>
    <t>Kalia Davis</t>
  </si>
  <si>
    <t>Central Florida</t>
  </si>
  <si>
    <t>Tariq Castro-Fields</t>
  </si>
  <si>
    <t>Montaric Brown</t>
  </si>
  <si>
    <t>Isaiah Thomas</t>
  </si>
  <si>
    <t>Cameron Goode</t>
  </si>
  <si>
    <t>California</t>
  </si>
  <si>
    <t>Mark Robinson</t>
  </si>
  <si>
    <t>Ja'Tyre Carter</t>
  </si>
  <si>
    <t>Southern</t>
  </si>
  <si>
    <t>Nick Muse</t>
  </si>
  <si>
    <t>Tariq Carpenter</t>
  </si>
  <si>
    <t>Georgia Tech</t>
  </si>
  <si>
    <t>Bo Melton</t>
  </si>
  <si>
    <t>Rutgers</t>
  </si>
  <si>
    <t>Chris Paul</t>
  </si>
  <si>
    <t>Baylon Spector</t>
  </si>
  <si>
    <t>Faion Hicks</t>
  </si>
  <si>
    <t>Dareke Young</t>
  </si>
  <si>
    <t>Lenoir-Rhyne</t>
  </si>
  <si>
    <t>Jonathan Ford</t>
  </si>
  <si>
    <t>Miami (FL)</t>
  </si>
  <si>
    <t>Daniel Hardy</t>
  </si>
  <si>
    <t>Deane Leonard</t>
  </si>
  <si>
    <t>Chase Lucas</t>
  </si>
  <si>
    <t>Thayer Munford</t>
  </si>
  <si>
    <t>Rodney Thomas II</t>
  </si>
  <si>
    <t>Yale</t>
  </si>
  <si>
    <t>Christian Holmes</t>
  </si>
  <si>
    <t>Chris Oladokun</t>
  </si>
  <si>
    <t>Kalon Barnes</t>
  </si>
  <si>
    <t>Jaylen Watson</t>
  </si>
  <si>
    <t>Christian Matthew</t>
  </si>
  <si>
    <t>Valdosta St.</t>
  </si>
  <si>
    <t>Andrew Stueber</t>
  </si>
  <si>
    <t>Dawson Deaton</t>
  </si>
  <si>
    <t>Skylar Thompson</t>
  </si>
  <si>
    <t>Kansas St.</t>
  </si>
  <si>
    <t>Andre Anthony</t>
  </si>
  <si>
    <t>Rasheed Walker</t>
  </si>
  <si>
    <t>Brittain Brown</t>
  </si>
  <si>
    <t>Isiah Pacheco</t>
  </si>
  <si>
    <t>Jeff Gunter</t>
  </si>
  <si>
    <t>Russ Yeast</t>
  </si>
  <si>
    <t>Elijah Hicks</t>
  </si>
  <si>
    <t>Trenton Gill</t>
  </si>
  <si>
    <t>Jesse Luketa</t>
  </si>
  <si>
    <t>Marquis Hayes</t>
  </si>
  <si>
    <t>Samori Toure</t>
  </si>
  <si>
    <t>Nazeeh Johnson</t>
  </si>
  <si>
    <t>Marshall</t>
  </si>
  <si>
    <t>Zander Horvath</t>
  </si>
  <si>
    <t>AJ Arcuri</t>
  </si>
  <si>
    <t>Brock Purdy</t>
  </si>
  <si>
    <t>Round</t>
  </si>
  <si>
    <t>DeAundre Alford</t>
  </si>
  <si>
    <t>Tusculum</t>
  </si>
  <si>
    <t>Rook</t>
  </si>
  <si>
    <t>Jalen Dalton</t>
  </si>
  <si>
    <t>Timmy Horne</t>
  </si>
  <si>
    <r>
      <t>Charlotte</t>
    </r>
    <r>
      <rPr>
        <sz val="8.6"/>
        <color rgb="FF000000"/>
        <rFont val="Verdana"/>
        <family val="2"/>
      </rPr>
      <t>,</t>
    </r>
    <r>
      <rPr>
        <sz val="8.6"/>
        <color rgb="FF3344DD"/>
        <rFont val="Verdana"/>
        <family val="2"/>
      </rPr>
      <t>Kansas St.</t>
    </r>
  </si>
  <si>
    <t>Liam McCullough</t>
  </si>
  <si>
    <t>LS</t>
  </si>
  <si>
    <t>Ryan Neuzil</t>
  </si>
  <si>
    <t>Jared Bernhardt (IR)</t>
  </si>
  <si>
    <r>
      <t>Maryland</t>
    </r>
    <r>
      <rPr>
        <sz val="8.6"/>
        <color rgb="FF000000"/>
        <rFont val="Verdana"/>
        <family val="2"/>
      </rPr>
      <t>,</t>
    </r>
    <r>
      <rPr>
        <sz val="8.6"/>
        <color rgb="FF3344DD"/>
        <rFont val="Verdana"/>
        <family val="2"/>
      </rPr>
      <t>Ferris St.</t>
    </r>
  </si>
  <si>
    <t>Caleb Huntley</t>
  </si>
  <si>
    <t>Ball St.</t>
  </si>
  <si>
    <t>Nathan Landman</t>
  </si>
  <si>
    <t>Colorado</t>
  </si>
  <si>
    <t>Justin Shaffer (IR)</t>
  </si>
  <si>
    <t>Atlanta Falcons / 6th / 190th pick / 2022</t>
  </si>
  <si>
    <t>Atlanta Falcons / 2nd / 58th pick / 2022</t>
  </si>
  <si>
    <r>
      <t>Temple</t>
    </r>
    <r>
      <rPr>
        <sz val="8.6"/>
        <color rgb="FF000000"/>
        <rFont val="Verdana"/>
        <family val="2"/>
      </rPr>
      <t>,</t>
    </r>
    <r>
      <rPr>
        <sz val="8.6"/>
        <color rgb="FF3344DD"/>
        <rFont val="Verdana"/>
        <family val="2"/>
      </rPr>
      <t>Penn St.</t>
    </r>
  </si>
  <si>
    <t>Atlanta Falcons / 2nd / 38th pick / 2022</t>
  </si>
  <si>
    <t>Atlanta Falcons / 3rd / 82nd pick / 2022</t>
  </si>
  <si>
    <t>Atlanta Falcons / 3rd / 74th pick / 2022</t>
  </si>
  <si>
    <t>Derrick Tangelo (IR)</t>
  </si>
  <si>
    <t>Penn State</t>
  </si>
  <si>
    <t>Atlanta Falcons / 5th / 151st pick / 2022</t>
  </si>
  <si>
    <t>John FitzPatrick (IR)</t>
  </si>
  <si>
    <t>Atlanta Falcons / 6th / 213th pick / 2022</t>
  </si>
  <si>
    <t>Tyler Vrabel (IR)</t>
  </si>
  <si>
    <t>Atlanta Falcons / 1st / 8th pick / 2022</t>
  </si>
  <si>
    <t>Christian Benford (IR)</t>
  </si>
  <si>
    <t>Buffalo Bills / 6th / 185th pick / 2022</t>
  </si>
  <si>
    <t>Buffalo Bills / 7th / 231st pick / 2022</t>
  </si>
  <si>
    <t>Buffalo Bills / 5th / 148th pick / 2022</t>
  </si>
  <si>
    <t>Quintin Morris</t>
  </si>
  <si>
    <t>Bowling Green</t>
  </si>
  <si>
    <t>Buffalo Bills / 1st / 23rd pick / 2022</t>
  </si>
  <si>
    <t>Buffalo Bills / 2nd / 63rd pick / 2022</t>
  </si>
  <si>
    <t>Buffalo Bills / 3rd / 89th pick / 2022</t>
  </si>
  <si>
    <t>difference in pff from 60, divide that by 5 and add it to madden overall</t>
  </si>
  <si>
    <t>Average Salary</t>
  </si>
  <si>
    <t>Injury Prj</t>
  </si>
  <si>
    <t>Yrs w/ Team</t>
  </si>
  <si>
    <t>Acquired</t>
  </si>
  <si>
    <t>Drafted</t>
  </si>
  <si>
    <t>Draft Class</t>
  </si>
  <si>
    <t>Position Rank</t>
  </si>
  <si>
    <t xml:space="preserve"> WR </t>
  </si>
  <si>
    <t>DeAndre Hopkins</t>
  </si>
  <si>
    <t>$27,250,000</t>
  </si>
  <si>
    <t>N/A</t>
  </si>
  <si>
    <t>95</t>
  </si>
  <si>
    <t>$2,390,355</t>
  </si>
  <si>
    <t xml:space="preserve"> SS </t>
  </si>
  <si>
    <t>Budda Baker</t>
  </si>
  <si>
    <t>$14,750,000</t>
  </si>
  <si>
    <t>27.0</t>
  </si>
  <si>
    <t>91</t>
  </si>
  <si>
    <t>74.5</t>
  </si>
  <si>
    <t>$3,237,867</t>
  </si>
  <si>
    <t xml:space="preserve"> C </t>
  </si>
  <si>
    <t>Rodney Hudson</t>
  </si>
  <si>
    <t>$10,000,000</t>
  </si>
  <si>
    <t>33.6</t>
  </si>
  <si>
    <t>87</t>
  </si>
  <si>
    <t>58.3</t>
  </si>
  <si>
    <t>$2,558,048</t>
  </si>
  <si>
    <t>$2,946,835</t>
  </si>
  <si>
    <t>25.6</t>
  </si>
  <si>
    <t>84</t>
  </si>
  <si>
    <t>69.2</t>
  </si>
  <si>
    <t xml:space="preserve"> TE </t>
  </si>
  <si>
    <t>Zach Ertz</t>
  </si>
  <si>
    <t>$10,550,000</t>
  </si>
  <si>
    <t>32.1</t>
  </si>
  <si>
    <t>62.5</t>
  </si>
  <si>
    <t>$1,983,261</t>
  </si>
  <si>
    <t>J.J. Watt</t>
  </si>
  <si>
    <t>33.9</t>
  </si>
  <si>
    <t>83</t>
  </si>
  <si>
    <t>68.3</t>
  </si>
  <si>
    <t>$3,198,393</t>
  </si>
  <si>
    <t xml:space="preserve"> CB </t>
  </si>
  <si>
    <t>Byron Murphy Jr</t>
  </si>
  <si>
    <t>25.0</t>
  </si>
  <si>
    <t>82</t>
  </si>
  <si>
    <t>66.7</t>
  </si>
  <si>
    <t>$2,206,489</t>
  </si>
  <si>
    <t>Isaiah Simmons</t>
  </si>
  <si>
    <t>$5,166,014</t>
  </si>
  <si>
    <t>24.4</t>
  </si>
  <si>
    <t>81</t>
  </si>
  <si>
    <t>67.9</t>
  </si>
  <si>
    <t>Rondale Moore</t>
  </si>
  <si>
    <t>$1,731,060</t>
  </si>
  <si>
    <t>22.6</t>
  </si>
  <si>
    <t>80</t>
  </si>
  <si>
    <t>63.4</t>
  </si>
  <si>
    <t>Robbie Anderson</t>
  </si>
  <si>
    <t>29.6</t>
  </si>
  <si>
    <t>51.2</t>
  </si>
  <si>
    <t xml:space="preserve"> K </t>
  </si>
  <si>
    <t>Matt Prater</t>
  </si>
  <si>
    <t>$3,250,000</t>
  </si>
  <si>
    <t>38.4</t>
  </si>
  <si>
    <t>$1,933,002</t>
  </si>
  <si>
    <t xml:space="preserve"> FS </t>
  </si>
  <si>
    <t>Jalen Thompson</t>
  </si>
  <si>
    <t>$12,000,000</t>
  </si>
  <si>
    <t>24.5</t>
  </si>
  <si>
    <t>65.0</t>
  </si>
  <si>
    <t>$3,548,345</t>
  </si>
  <si>
    <t>D.J. Humphries</t>
  </si>
  <si>
    <t>29.0</t>
  </si>
  <si>
    <t>79</t>
  </si>
  <si>
    <t>72.3</t>
  </si>
  <si>
    <t>$3,536,357</t>
  </si>
  <si>
    <t xml:space="preserve"> QB </t>
  </si>
  <si>
    <t>$46,100,000</t>
  </si>
  <si>
    <t>25.4</t>
  </si>
  <si>
    <t>67.1</t>
  </si>
  <si>
    <t>$5,740,484</t>
  </si>
  <si>
    <t xml:space="preserve"> HB </t>
  </si>
  <si>
    <t>James Conner</t>
  </si>
  <si>
    <t>$7,000,000</t>
  </si>
  <si>
    <t>27.7</t>
  </si>
  <si>
    <t>78</t>
  </si>
  <si>
    <t>69.7</t>
  </si>
  <si>
    <t>$1,771,731</t>
  </si>
  <si>
    <t>Zach Allen</t>
  </si>
  <si>
    <t>77</t>
  </si>
  <si>
    <t>72.7</t>
  </si>
  <si>
    <t>A.J. Green</t>
  </si>
  <si>
    <t>Kelvin Beachum Jr</t>
  </si>
  <si>
    <t>76</t>
  </si>
  <si>
    <t>70.6</t>
  </si>
  <si>
    <t>Justin Pugh</t>
  </si>
  <si>
    <t>$8,955,000</t>
  </si>
  <si>
    <t>32.4</t>
  </si>
  <si>
    <t>$2,451,945</t>
  </si>
  <si>
    <t xml:space="preserve"> MLB </t>
  </si>
  <si>
    <t>Zaven Collins</t>
  </si>
  <si>
    <t>$3,672,564</t>
  </si>
  <si>
    <t>23.6</t>
  </si>
  <si>
    <t>$3,350,875</t>
  </si>
  <si>
    <t>27.3</t>
  </si>
  <si>
    <t>65.4</t>
  </si>
  <si>
    <t>$1,574,916</t>
  </si>
  <si>
    <t>73</t>
  </si>
  <si>
    <t>Marco Wilson</t>
  </si>
  <si>
    <t>$1,032,595</t>
  </si>
  <si>
    <t>23.8</t>
  </si>
  <si>
    <t>55.3</t>
  </si>
  <si>
    <t>Markus Golden</t>
  </si>
  <si>
    <t>$6,500,000</t>
  </si>
  <si>
    <t>31.8</t>
  </si>
  <si>
    <t>65.3</t>
  </si>
  <si>
    <t>$2,782,424</t>
  </si>
  <si>
    <t xml:space="preserve"> P </t>
  </si>
  <si>
    <t>Andy Lee</t>
  </si>
  <si>
    <t>40.4</t>
  </si>
  <si>
    <t>$1,517,049</t>
  </si>
  <si>
    <t>Greg Dortch</t>
  </si>
  <si>
    <t>$780,000</t>
  </si>
  <si>
    <t>24.6</t>
  </si>
  <si>
    <t>64.2</t>
  </si>
  <si>
    <t>Josh Jones</t>
  </si>
  <si>
    <t>$1,209,836</t>
  </si>
  <si>
    <t>25.5</t>
  </si>
  <si>
    <t>72</t>
  </si>
  <si>
    <t>75.8</t>
  </si>
  <si>
    <t>64.9</t>
  </si>
  <si>
    <t>Antonio Hamilton</t>
  </si>
  <si>
    <t>29.9</t>
  </si>
  <si>
    <t>68.5</t>
  </si>
  <si>
    <t>Dennis Gardeck</t>
  </si>
  <si>
    <t>$3,333,333</t>
  </si>
  <si>
    <t>28.4</t>
  </si>
  <si>
    <t>62.2</t>
  </si>
  <si>
    <t>Maxx Williams</t>
  </si>
  <si>
    <t>70</t>
  </si>
  <si>
    <t>Corey Clement</t>
  </si>
  <si>
    <t>28.2</t>
  </si>
  <si>
    <t>63.9</t>
  </si>
  <si>
    <t>$1,261,227</t>
  </si>
  <si>
    <t>69</t>
  </si>
  <si>
    <t>53.5</t>
  </si>
  <si>
    <t>Kamu Grugier-Hill</t>
  </si>
  <si>
    <t>$1,120,000</t>
  </si>
  <si>
    <t>28.6</t>
  </si>
  <si>
    <t>Josh Jackson</t>
  </si>
  <si>
    <t>26.7</t>
  </si>
  <si>
    <t>Ben Niemann</t>
  </si>
  <si>
    <t>27.4</t>
  </si>
  <si>
    <t>69.0</t>
  </si>
  <si>
    <t>27.2</t>
  </si>
  <si>
    <t>51.3</t>
  </si>
  <si>
    <t>26.0</t>
  </si>
  <si>
    <t>41.2</t>
  </si>
  <si>
    <t>23.0</t>
  </si>
  <si>
    <t>69.9</t>
  </si>
  <si>
    <t>Antoine Wesley</t>
  </si>
  <si>
    <t>25.2</t>
  </si>
  <si>
    <t>Trysten Hill</t>
  </si>
  <si>
    <t>24.8</t>
  </si>
  <si>
    <t>62.8</t>
  </si>
  <si>
    <t>29.4</t>
  </si>
  <si>
    <t>28.3</t>
  </si>
  <si>
    <t>Chris Banjo</t>
  </si>
  <si>
    <t>68</t>
  </si>
  <si>
    <t xml:space="preserve"> DT </t>
  </si>
  <si>
    <t>Leki Fotu</t>
  </si>
  <si>
    <t>$1,017,118</t>
  </si>
  <si>
    <t>$2,991,040</t>
  </si>
  <si>
    <t>Rashard Lawrence</t>
  </si>
  <si>
    <t>$994,771</t>
  </si>
  <si>
    <t>24.3</t>
  </si>
  <si>
    <t>67</t>
  </si>
  <si>
    <t>64.1</t>
  </si>
  <si>
    <t>Pharoh Cooper</t>
  </si>
  <si>
    <t>27.8</t>
  </si>
  <si>
    <t>46.8</t>
  </si>
  <si>
    <t>$957,648</t>
  </si>
  <si>
    <t>23.2</t>
  </si>
  <si>
    <t>66</t>
  </si>
  <si>
    <t>48.1</t>
  </si>
  <si>
    <t>$936,121</t>
  </si>
  <si>
    <t>26.2</t>
  </si>
  <si>
    <t>55.7</t>
  </si>
  <si>
    <t>Tanner Vallejo</t>
  </si>
  <si>
    <t>28.0</t>
  </si>
  <si>
    <t>65</t>
  </si>
  <si>
    <t>41.1</t>
  </si>
  <si>
    <t>Stephen Anderson</t>
  </si>
  <si>
    <t>Victor Dimukeje</t>
  </si>
  <si>
    <t>$910,465</t>
  </si>
  <si>
    <t>23.1</t>
  </si>
  <si>
    <t>57.0</t>
  </si>
  <si>
    <t>Charles Washington</t>
  </si>
  <si>
    <t>$1,187,500</t>
  </si>
  <si>
    <t>29.8</t>
  </si>
  <si>
    <t>64</t>
  </si>
  <si>
    <t>-</t>
  </si>
  <si>
    <t>31.1</t>
  </si>
  <si>
    <t>63</t>
  </si>
  <si>
    <t>54.5</t>
  </si>
  <si>
    <t>$934,252</t>
  </si>
  <si>
    <t>23.9</t>
  </si>
  <si>
    <t>$705,000</t>
  </si>
  <si>
    <t>24.0</t>
  </si>
  <si>
    <t>60.8</t>
  </si>
  <si>
    <t>Colt McCoy</t>
  </si>
  <si>
    <t>$3,750,000</t>
  </si>
  <si>
    <t>36.3</t>
  </si>
  <si>
    <t>62.1</t>
  </si>
  <si>
    <t>Jace Whittaker</t>
  </si>
  <si>
    <t>27.5</t>
  </si>
  <si>
    <t>62</t>
  </si>
  <si>
    <t>46.3</t>
  </si>
  <si>
    <t>Jonathan Ledbetter</t>
  </si>
  <si>
    <t>25.3</t>
  </si>
  <si>
    <t>43.4</t>
  </si>
  <si>
    <t>$948,004</t>
  </si>
  <si>
    <t>61</t>
  </si>
  <si>
    <t>44.8</t>
  </si>
  <si>
    <t>Rashaad Coward</t>
  </si>
  <si>
    <t>$1,035,000</t>
  </si>
  <si>
    <t>58</t>
  </si>
  <si>
    <t>46.7</t>
  </si>
  <si>
    <t>Sean Harlow</t>
  </si>
  <si>
    <t>$850,000</t>
  </si>
  <si>
    <t>43.2</t>
  </si>
  <si>
    <t>David Blough</t>
  </si>
  <si>
    <t>$591,667</t>
  </si>
  <si>
    <t>57</t>
  </si>
  <si>
    <t>50.3</t>
  </si>
  <si>
    <t>Ezekiel Turner</t>
  </si>
  <si>
    <t>26.6</t>
  </si>
  <si>
    <t>63.6</t>
  </si>
  <si>
    <t>Trace McSorley</t>
  </si>
  <si>
    <t>36.4</t>
  </si>
  <si>
    <t>Aaron Brewer</t>
  </si>
  <si>
    <t>32</t>
  </si>
  <si>
    <t>59.9</t>
  </si>
  <si>
    <t>Chris Lindstrom</t>
  </si>
  <si>
    <t>$3,681,822</t>
  </si>
  <si>
    <t>25.8</t>
  </si>
  <si>
    <t>95.0</t>
  </si>
  <si>
    <t>A.J. Terrell Jr</t>
  </si>
  <si>
    <t>88</t>
  </si>
  <si>
    <t>Grady Jarrett</t>
  </si>
  <si>
    <t>$16,823,333</t>
  </si>
  <si>
    <t>29.7</t>
  </si>
  <si>
    <t>86</t>
  </si>
  <si>
    <t>71.3</t>
  </si>
  <si>
    <t>Kyle Pitts</t>
  </si>
  <si>
    <t>$8,227,624</t>
  </si>
  <si>
    <t>22.2</t>
  </si>
  <si>
    <t>Cordarrelle Patterson</t>
  </si>
  <si>
    <t>$5,250,000</t>
  </si>
  <si>
    <t>81.0</t>
  </si>
  <si>
    <t>Casey Hayward Jr</t>
  </si>
  <si>
    <t>$5,500,000</t>
  </si>
  <si>
    <t>33.3</t>
  </si>
  <si>
    <t>64.7</t>
  </si>
  <si>
    <t>Jake Matthews</t>
  </si>
  <si>
    <t>$18,333,333</t>
  </si>
  <si>
    <t>30.9</t>
  </si>
  <si>
    <t>77.2</t>
  </si>
  <si>
    <t>Younghoe Koo</t>
  </si>
  <si>
    <t>$4,850,000</t>
  </si>
  <si>
    <t>26.1</t>
  </si>
  <si>
    <t>59.6</t>
  </si>
  <si>
    <t>$5,383,617</t>
  </si>
  <si>
    <t>21.4</t>
  </si>
  <si>
    <t>83.2</t>
  </si>
  <si>
    <t>$998,474</t>
  </si>
  <si>
    <t>22.7</t>
  </si>
  <si>
    <t>86.7</t>
  </si>
  <si>
    <t>$3,500,000</t>
  </si>
  <si>
    <t>27.1</t>
  </si>
  <si>
    <t>60.5</t>
  </si>
  <si>
    <t>Richie Grant</t>
  </si>
  <si>
    <t>$2,067,091</t>
  </si>
  <si>
    <t>25.1</t>
  </si>
  <si>
    <t>Isaiah Oliver</t>
  </si>
  <si>
    <t>26.3</t>
  </si>
  <si>
    <t>77.9</t>
  </si>
  <si>
    <t>Bradley Pinion</t>
  </si>
  <si>
    <t>$1,500,000</t>
  </si>
  <si>
    <t>75</t>
  </si>
  <si>
    <t>Kaleb McGary</t>
  </si>
  <si>
    <t>$2,566,436</t>
  </si>
  <si>
    <t>27.9</t>
  </si>
  <si>
    <t>86.6</t>
  </si>
  <si>
    <t>74</t>
  </si>
  <si>
    <t>66.6</t>
  </si>
  <si>
    <t>Mykal Walker</t>
  </si>
  <si>
    <t>$1,010,270</t>
  </si>
  <si>
    <t>58.7</t>
  </si>
  <si>
    <t>Rashad Fenton</t>
  </si>
  <si>
    <t>25.9</t>
  </si>
  <si>
    <t>56.6</t>
  </si>
  <si>
    <t>Olamide Zaccheaus</t>
  </si>
  <si>
    <t>Jaylinn Hawkins</t>
  </si>
  <si>
    <t>$990,479</t>
  </si>
  <si>
    <t>59.8</t>
  </si>
  <si>
    <t>Erik Harris</t>
  </si>
  <si>
    <t>32.7</t>
  </si>
  <si>
    <t>51.5</t>
  </si>
  <si>
    <t>Elijah Wilkinson</t>
  </si>
  <si>
    <t>71</t>
  </si>
  <si>
    <t>64.3</t>
  </si>
  <si>
    <t>KhaDarel Hodge</t>
  </si>
  <si>
    <t>$1,070,000</t>
  </si>
  <si>
    <t>77.0</t>
  </si>
  <si>
    <t>$2,204,672</t>
  </si>
  <si>
    <t>64.5</t>
  </si>
  <si>
    <t>Mike Ford</t>
  </si>
  <si>
    <t>64.6</t>
  </si>
  <si>
    <t>Drew Dalman</t>
  </si>
  <si>
    <t>$1,064,180</t>
  </si>
  <si>
    <t>24.2</t>
  </si>
  <si>
    <t>65.9</t>
  </si>
  <si>
    <t>$9,375,000</t>
  </si>
  <si>
    <t>29.2</t>
  </si>
  <si>
    <t>66.3</t>
  </si>
  <si>
    <t>45.4</t>
  </si>
  <si>
    <t>$1,340,740</t>
  </si>
  <si>
    <t>23.3</t>
  </si>
  <si>
    <t>55.9</t>
  </si>
  <si>
    <t>Jalen Mayfield</t>
  </si>
  <si>
    <t>$1,302,003</t>
  </si>
  <si>
    <t>Matt Hennessy</t>
  </si>
  <si>
    <t>$1,186,141</t>
  </si>
  <si>
    <t>75.4</t>
  </si>
  <si>
    <t>Ta'Quon Graham</t>
  </si>
  <si>
    <t>$957,653</t>
  </si>
  <si>
    <t>Abdullah Anderson</t>
  </si>
  <si>
    <t>26.9</t>
  </si>
  <si>
    <t>Darren Hall</t>
  </si>
  <si>
    <t>$1,071,187</t>
  </si>
  <si>
    <t>65.5</t>
  </si>
  <si>
    <t>Chuma Edoga</t>
  </si>
  <si>
    <t>$896,750</t>
  </si>
  <si>
    <t>77.8</t>
  </si>
  <si>
    <t>59.1</t>
  </si>
  <si>
    <t>$1,525,893</t>
  </si>
  <si>
    <t>23.7</t>
  </si>
  <si>
    <t>40.2</t>
  </si>
  <si>
    <t>MyCole Pruitt</t>
  </si>
  <si>
    <t>30.8</t>
  </si>
  <si>
    <t>75.9</t>
  </si>
  <si>
    <t>Deangelo Malone</t>
  </si>
  <si>
    <t>23.5</t>
  </si>
  <si>
    <t>57.5</t>
  </si>
  <si>
    <t>Cornell Armstrong</t>
  </si>
  <si>
    <t>$965,000</t>
  </si>
  <si>
    <t>57.2</t>
  </si>
  <si>
    <t>Dee Alford</t>
  </si>
  <si>
    <t>64.8</t>
  </si>
  <si>
    <t>Adetokunbo Ogundeji</t>
  </si>
  <si>
    <t>$930,038</t>
  </si>
  <si>
    <t>43.8</t>
  </si>
  <si>
    <t>Frank Darby</t>
  </si>
  <si>
    <t>$825,000</t>
  </si>
  <si>
    <t>62.0</t>
  </si>
  <si>
    <t>86.9</t>
  </si>
  <si>
    <t>David Anenih</t>
  </si>
  <si>
    <t>Jaleel Johnson</t>
  </si>
  <si>
    <t>28.5</t>
  </si>
  <si>
    <t>43.6</t>
  </si>
  <si>
    <t>Vincent Taylor</t>
  </si>
  <si>
    <t>Colby Gossett</t>
  </si>
  <si>
    <t>Jovante Moffatt</t>
  </si>
  <si>
    <t>$952,500</t>
  </si>
  <si>
    <t xml:space="preserve"> FB </t>
  </si>
  <si>
    <t>Keith Smith II</t>
  </si>
  <si>
    <t>30.7</t>
  </si>
  <si>
    <t>53.8</t>
  </si>
  <si>
    <t>$1,266,088</t>
  </si>
  <si>
    <t>Matt Dickerson</t>
  </si>
  <si>
    <t>Avery Williams</t>
  </si>
  <si>
    <t>61.1</t>
  </si>
  <si>
    <t>Jared Bernhardt</t>
  </si>
  <si>
    <t>$855,000</t>
  </si>
  <si>
    <t>47.4</t>
  </si>
  <si>
    <t>Feleipe Franks</t>
  </si>
  <si>
    <t>60</t>
  </si>
  <si>
    <t>Parker Hesse</t>
  </si>
  <si>
    <t>27.6</t>
  </si>
  <si>
    <t>59</t>
  </si>
  <si>
    <t>61.2</t>
  </si>
  <si>
    <t>66.5</t>
  </si>
  <si>
    <t>Logan Woodside</t>
  </si>
  <si>
    <t>$895,000</t>
  </si>
  <si>
    <t>51</t>
  </si>
  <si>
    <t>Beau Brinkley</t>
  </si>
  <si>
    <t>34</t>
  </si>
  <si>
    <t>$14,000,000</t>
  </si>
  <si>
    <t>34.5</t>
  </si>
  <si>
    <t>55.5</t>
  </si>
  <si>
    <t>$2,000,000</t>
  </si>
  <si>
    <t>50.9</t>
  </si>
  <si>
    <t>28.7</t>
  </si>
  <si>
    <t>56</t>
  </si>
  <si>
    <t>Mark Andrews</t>
  </si>
  <si>
    <t>80.3</t>
  </si>
  <si>
    <t>Marlon Humphrey</t>
  </si>
  <si>
    <t>$19,500,000</t>
  </si>
  <si>
    <t>26.5</t>
  </si>
  <si>
    <t>92</t>
  </si>
  <si>
    <t>76.7</t>
  </si>
  <si>
    <t>Justin Tucker</t>
  </si>
  <si>
    <t>$6,000,000</t>
  </si>
  <si>
    <t>33.1</t>
  </si>
  <si>
    <t>Roquan Smith</t>
  </si>
  <si>
    <t>$20,000,000</t>
  </si>
  <si>
    <t>25.7</t>
  </si>
  <si>
    <t>$2,367,912</t>
  </si>
  <si>
    <t>85.2</t>
  </si>
  <si>
    <t>Ronnie Stanley</t>
  </si>
  <si>
    <t>$19,750,000</t>
  </si>
  <si>
    <t>28.8</t>
  </si>
  <si>
    <t>90</t>
  </si>
  <si>
    <t>70.9</t>
  </si>
  <si>
    <t>73.9</t>
  </si>
  <si>
    <t>Marcus Peters</t>
  </si>
  <si>
    <t>30.0</t>
  </si>
  <si>
    <t>67.7</t>
  </si>
  <si>
    <t>Kevin Zeitler</t>
  </si>
  <si>
    <t>$7,500,000</t>
  </si>
  <si>
    <t>32.8</t>
  </si>
  <si>
    <t>85</t>
  </si>
  <si>
    <t>74.0</t>
  </si>
  <si>
    <t>Calais Campbell</t>
  </si>
  <si>
    <t>$6,250,000</t>
  </si>
  <si>
    <t>30.2</t>
  </si>
  <si>
    <t>Patrick Ricard</t>
  </si>
  <si>
    <t>Ben Powers</t>
  </si>
  <si>
    <t>$804,383</t>
  </si>
  <si>
    <t>62.9</t>
  </si>
  <si>
    <t>73.6</t>
  </si>
  <si>
    <t>Patrick Queen</t>
  </si>
  <si>
    <t>$3,040,418</t>
  </si>
  <si>
    <t>23.4</t>
  </si>
  <si>
    <t>70.0</t>
  </si>
  <si>
    <t>$5,000,000</t>
  </si>
  <si>
    <t>78.1</t>
  </si>
  <si>
    <t>Chuck Clark</t>
  </si>
  <si>
    <t>$5,100,000</t>
  </si>
  <si>
    <t>$3,309,572</t>
  </si>
  <si>
    <t>74.7</t>
  </si>
  <si>
    <t>Rashod Bateman</t>
  </si>
  <si>
    <t>$3,149,853</t>
  </si>
  <si>
    <t>61.6</t>
  </si>
  <si>
    <t>$4,063,771</t>
  </si>
  <si>
    <t>21.8</t>
  </si>
  <si>
    <t>82.3</t>
  </si>
  <si>
    <t>J.K. Dobbins</t>
  </si>
  <si>
    <t>$1,432,359</t>
  </si>
  <si>
    <t>76.2</t>
  </si>
  <si>
    <t>Justin Madubuike</t>
  </si>
  <si>
    <t>$1,213,327</t>
  </si>
  <si>
    <t>Gus Edwards</t>
  </si>
  <si>
    <t>$4,500,000</t>
  </si>
  <si>
    <t>83.3</t>
  </si>
  <si>
    <t>Devin Duvernay</t>
  </si>
  <si>
    <t>$1,143,953</t>
  </si>
  <si>
    <t>Kenyan Drake</t>
  </si>
  <si>
    <t>28.9</t>
  </si>
  <si>
    <t>53.1</t>
  </si>
  <si>
    <t>$1,850,000</t>
  </si>
  <si>
    <t>Tyus Bowser</t>
  </si>
  <si>
    <t>56.4</t>
  </si>
  <si>
    <t>Odafe Oweh</t>
  </si>
  <si>
    <t>$2,835,598</t>
  </si>
  <si>
    <t>56.8</t>
  </si>
  <si>
    <t>31.7</t>
  </si>
  <si>
    <t>52.8</t>
  </si>
  <si>
    <t>Justice Hill</t>
  </si>
  <si>
    <t>60.3</t>
  </si>
  <si>
    <t>Ja'Wuan James</t>
  </si>
  <si>
    <t>$2,287,500</t>
  </si>
  <si>
    <t>30.6</t>
  </si>
  <si>
    <t>$12,500,000</t>
  </si>
  <si>
    <t>34.0</t>
  </si>
  <si>
    <t>54.3</t>
  </si>
  <si>
    <t>Patrick Mekari</t>
  </si>
  <si>
    <t>$5,150,000</t>
  </si>
  <si>
    <t>73.3</t>
  </si>
  <si>
    <t>$1,041,085</t>
  </si>
  <si>
    <t>66.4</t>
  </si>
  <si>
    <t>Malik Harrison</t>
  </si>
  <si>
    <t>$1,124,851</t>
  </si>
  <si>
    <t>$1,089,459</t>
  </si>
  <si>
    <t>Broderick Washington Jr</t>
  </si>
  <si>
    <t>$897,162</t>
  </si>
  <si>
    <t>69.5</t>
  </si>
  <si>
    <t>$1,325,491</t>
  </si>
  <si>
    <t>Geno Stone</t>
  </si>
  <si>
    <t>71.4</t>
  </si>
  <si>
    <t>$1,977,280</t>
  </si>
  <si>
    <t>81.5</t>
  </si>
  <si>
    <t>James Proche II</t>
  </si>
  <si>
    <t>$865,775</t>
  </si>
  <si>
    <t>44.7</t>
  </si>
  <si>
    <t>Daryl Worley</t>
  </si>
  <si>
    <t>54.7</t>
  </si>
  <si>
    <t>Tylan Wallace</t>
  </si>
  <si>
    <t>$1,041,341</t>
  </si>
  <si>
    <t>57.3</t>
  </si>
  <si>
    <t>Brandon Stephens</t>
  </si>
  <si>
    <t>$1,196,463</t>
  </si>
  <si>
    <t>52.5</t>
  </si>
  <si>
    <t>Josh Oliver</t>
  </si>
  <si>
    <t>$1,062,711</t>
  </si>
  <si>
    <t>71.5</t>
  </si>
  <si>
    <t>Steven Means</t>
  </si>
  <si>
    <t>75.7</t>
  </si>
  <si>
    <t>24.9</t>
  </si>
  <si>
    <t>29.5</t>
  </si>
  <si>
    <t>$1,115,085</t>
  </si>
  <si>
    <t>50.2</t>
  </si>
  <si>
    <t>Kevon Seymour</t>
  </si>
  <si>
    <t>29.1</t>
  </si>
  <si>
    <t>39.3</t>
  </si>
  <si>
    <t>$1,105,082</t>
  </si>
  <si>
    <t>John Simpson</t>
  </si>
  <si>
    <t>59.5</t>
  </si>
  <si>
    <t>Ben Cleveland</t>
  </si>
  <si>
    <t>$1,205,134</t>
  </si>
  <si>
    <t>67.6</t>
  </si>
  <si>
    <t>43.9</t>
  </si>
  <si>
    <t>$1,091,221</t>
  </si>
  <si>
    <t>74.8</t>
  </si>
  <si>
    <t>Kristian Welch</t>
  </si>
  <si>
    <t>Del'Shawn Phillips</t>
  </si>
  <si>
    <t>59.2</t>
  </si>
  <si>
    <t>Trystan Colon-Castillo</t>
  </si>
  <si>
    <t>72.0</t>
  </si>
  <si>
    <t>Josh Ross</t>
  </si>
  <si>
    <t>$856,667</t>
  </si>
  <si>
    <t>Anthony Brown</t>
  </si>
  <si>
    <t>$5,166,667</t>
  </si>
  <si>
    <t>55.0</t>
  </si>
  <si>
    <t>Nick Moore</t>
  </si>
  <si>
    <t>30.1</t>
  </si>
  <si>
    <t>$17,000,000</t>
  </si>
  <si>
    <t>$2,385,000</t>
  </si>
  <si>
    <t>$668,205</t>
  </si>
  <si>
    <t>$2,500,000</t>
  </si>
  <si>
    <t>32.9</t>
  </si>
  <si>
    <t>Brian Burns</t>
  </si>
  <si>
    <t>$3,385,046</t>
  </si>
  <si>
    <t>24.7</t>
  </si>
  <si>
    <t>D.J. Moore</t>
  </si>
  <si>
    <t>Derrick Brown</t>
  </si>
  <si>
    <t>$5,905,351</t>
  </si>
  <si>
    <t>84.4</t>
  </si>
  <si>
    <t>Taylor Moton</t>
  </si>
  <si>
    <t>$17,811,500</t>
  </si>
  <si>
    <t>69.3</t>
  </si>
  <si>
    <t>Shaq Thompson</t>
  </si>
  <si>
    <t>$13,608,250</t>
  </si>
  <si>
    <t>Donte Jackson</t>
  </si>
  <si>
    <t>$11,726,667</t>
  </si>
  <si>
    <t>Jeremy Chinn</t>
  </si>
  <si>
    <t>$1,310,368</t>
  </si>
  <si>
    <t>54.9</t>
  </si>
  <si>
    <t>$8,750,000</t>
  </si>
  <si>
    <t>69.1</t>
  </si>
  <si>
    <t>$2,540,000</t>
  </si>
  <si>
    <t>Jaycee Horn</t>
  </si>
  <si>
    <t>$5,278,037</t>
  </si>
  <si>
    <t>$6,892,013</t>
  </si>
  <si>
    <t>Frankie Luvu</t>
  </si>
  <si>
    <t>63.5</t>
  </si>
  <si>
    <t>Eddy Pineiro</t>
  </si>
  <si>
    <t>D'Onta Foreman</t>
  </si>
  <si>
    <t>73.1</t>
  </si>
  <si>
    <t>Zane Gonzalez</t>
  </si>
  <si>
    <t>$2,250,000</t>
  </si>
  <si>
    <t>Laviska Shenault Jr</t>
  </si>
  <si>
    <t>$1,924,017</t>
  </si>
  <si>
    <t>85.0</t>
  </si>
  <si>
    <t>$3,450,000</t>
  </si>
  <si>
    <t>57.1</t>
  </si>
  <si>
    <t>Chuba Hubbard</t>
  </si>
  <si>
    <t>$1,048,294</t>
  </si>
  <si>
    <t>76.6</t>
  </si>
  <si>
    <t>$8,400,000</t>
  </si>
  <si>
    <t>31.4</t>
  </si>
  <si>
    <t>65.1</t>
  </si>
  <si>
    <t>$9,500,000</t>
  </si>
  <si>
    <t>C.J. Henderson</t>
  </si>
  <si>
    <t>Yetur Gross-Matos</t>
  </si>
  <si>
    <t>$2,049,702</t>
  </si>
  <si>
    <t>Brady Christensen</t>
  </si>
  <si>
    <t>$1,290,819</t>
  </si>
  <si>
    <t>Terrace Marshall Jr</t>
  </si>
  <si>
    <t>$1,432,372</t>
  </si>
  <si>
    <t>$2,800,000</t>
  </si>
  <si>
    <t>28.1</t>
  </si>
  <si>
    <t>63.1</t>
  </si>
  <si>
    <t>$2,300,000</t>
  </si>
  <si>
    <t>35.0</t>
  </si>
  <si>
    <t>Ian Thomas</t>
  </si>
  <si>
    <t>$5,650,000</t>
  </si>
  <si>
    <t>49.6</t>
  </si>
  <si>
    <t>Marquis Haynes Sr</t>
  </si>
  <si>
    <t>$2,750,000</t>
  </si>
  <si>
    <t>Tommy Tremble</t>
  </si>
  <si>
    <t>$1,231,608</t>
  </si>
  <si>
    <t>49.5</t>
  </si>
  <si>
    <t>T.J. Carrie</t>
  </si>
  <si>
    <t>33.4</t>
  </si>
  <si>
    <t>$7,561,929</t>
  </si>
  <si>
    <t>Shi Smith</t>
  </si>
  <si>
    <t>$913,105</t>
  </si>
  <si>
    <t>52.1</t>
  </si>
  <si>
    <t>$2,600,000</t>
  </si>
  <si>
    <t>Myles Hartsfield</t>
  </si>
  <si>
    <t>52.0</t>
  </si>
  <si>
    <t>Cameron Erving</t>
  </si>
  <si>
    <t>$4,139,610</t>
  </si>
  <si>
    <t>30.4</t>
  </si>
  <si>
    <t>53.9</t>
  </si>
  <si>
    <t>Pat Elflein</t>
  </si>
  <si>
    <t>60.9</t>
  </si>
  <si>
    <t>Raheem Blackshear</t>
  </si>
  <si>
    <t>70.3</t>
  </si>
  <si>
    <t>Juston Burris</t>
  </si>
  <si>
    <t>Sam Franklin Jr</t>
  </si>
  <si>
    <t>Bravvion Roy</t>
  </si>
  <si>
    <t>$872,244</t>
  </si>
  <si>
    <t>54.0</t>
  </si>
  <si>
    <t>Justin Layne</t>
  </si>
  <si>
    <t>$920,795</t>
  </si>
  <si>
    <t>$1,104,137</t>
  </si>
  <si>
    <t>P.J. Walker</t>
  </si>
  <si>
    <t>64.4</t>
  </si>
  <si>
    <t>Joel Iyiegbuniwe</t>
  </si>
  <si>
    <t>Keith Taylor Jr</t>
  </si>
  <si>
    <t>$946,497</t>
  </si>
  <si>
    <t>24.1</t>
  </si>
  <si>
    <t>Stantley Thomas-Oliver III</t>
  </si>
  <si>
    <t>$849,544</t>
  </si>
  <si>
    <t>Sean Chandler</t>
  </si>
  <si>
    <t>Stephen Sullivan</t>
  </si>
  <si>
    <t>54.8</t>
  </si>
  <si>
    <t>$1,273,561</t>
  </si>
  <si>
    <t>Michael Jordan</t>
  </si>
  <si>
    <t>32.5</t>
  </si>
  <si>
    <t>$958,269</t>
  </si>
  <si>
    <t>62.6</t>
  </si>
  <si>
    <t>Marquan McCall</t>
  </si>
  <si>
    <t>$858,333</t>
  </si>
  <si>
    <t>Giovanni Ricci</t>
  </si>
  <si>
    <t>Larnel Coleman</t>
  </si>
  <si>
    <t>60.0</t>
  </si>
  <si>
    <t>Chandler Wooten</t>
  </si>
  <si>
    <t>55</t>
  </si>
  <si>
    <t>J.J. Jansen</t>
  </si>
  <si>
    <t>$1,272,500</t>
  </si>
  <si>
    <t>36.9</t>
  </si>
  <si>
    <t>36</t>
  </si>
  <si>
    <t>Eddie Jackson</t>
  </si>
  <si>
    <t>$14,600,000</t>
  </si>
  <si>
    <t>David Montgomery</t>
  </si>
  <si>
    <t>Jaylon Johnson</t>
  </si>
  <si>
    <t>$1,617,193</t>
  </si>
  <si>
    <t>Cody Whitehair</t>
  </si>
  <si>
    <t>$10,250,000</t>
  </si>
  <si>
    <t>30.5</t>
  </si>
  <si>
    <t>Darnell Mooney</t>
  </si>
  <si>
    <t>$894,263</t>
  </si>
  <si>
    <t>Cole Kmet</t>
  </si>
  <si>
    <t>$1,894,445</t>
  </si>
  <si>
    <t>Khalil Herbert</t>
  </si>
  <si>
    <t>$902,677</t>
  </si>
  <si>
    <t>72.5</t>
  </si>
  <si>
    <t>Teven Jenkins</t>
  </si>
  <si>
    <t>$2,096,962</t>
  </si>
  <si>
    <t>80.7</t>
  </si>
  <si>
    <t>$1,838,885</t>
  </si>
  <si>
    <t>67.8</t>
  </si>
  <si>
    <t>Chase Claypool</t>
  </si>
  <si>
    <t>$1,654,156</t>
  </si>
  <si>
    <t>61.8</t>
  </si>
  <si>
    <t>$4,717,989</t>
  </si>
  <si>
    <t>70.2</t>
  </si>
  <si>
    <t>Cairo Santos</t>
  </si>
  <si>
    <t>$3,000,000</t>
  </si>
  <si>
    <t>$989,888</t>
  </si>
  <si>
    <t>$4,125,000</t>
  </si>
  <si>
    <t>45.8</t>
  </si>
  <si>
    <t>$2,170,732</t>
  </si>
  <si>
    <t>49.9</t>
  </si>
  <si>
    <t>Trevis Gipson</t>
  </si>
  <si>
    <t>$905,168</t>
  </si>
  <si>
    <t>48.8</t>
  </si>
  <si>
    <t>Dante Pettis</t>
  </si>
  <si>
    <t>53.3</t>
  </si>
  <si>
    <t>DeAndre Houston-Carson</t>
  </si>
  <si>
    <t>$1,770,000</t>
  </si>
  <si>
    <t>N'Keal Harry</t>
  </si>
  <si>
    <t>$2,524,587</t>
  </si>
  <si>
    <t>Mike Pennel</t>
  </si>
  <si>
    <t>34.1</t>
  </si>
  <si>
    <t>Khari Blasingame</t>
  </si>
  <si>
    <t>$4,000,000</t>
  </si>
  <si>
    <t>$983,289</t>
  </si>
  <si>
    <t>45.9</t>
  </si>
  <si>
    <t>Michael Schofield III</t>
  </si>
  <si>
    <t>66.9</t>
  </si>
  <si>
    <t>Jack Sanborn</t>
  </si>
  <si>
    <t>$855,833</t>
  </si>
  <si>
    <t>22.4</t>
  </si>
  <si>
    <t>Armon Watts</t>
  </si>
  <si>
    <t>$672,113</t>
  </si>
  <si>
    <t>26.4</t>
  </si>
  <si>
    <t>49.2</t>
  </si>
  <si>
    <t>Kindle Vildor</t>
  </si>
  <si>
    <t>$901,418</t>
  </si>
  <si>
    <t>59.4</t>
  </si>
  <si>
    <t>Matthew Adams</t>
  </si>
  <si>
    <t>69.6</t>
  </si>
  <si>
    <t>Michael Ojemudia</t>
  </si>
  <si>
    <t>$1,187,848</t>
  </si>
  <si>
    <t>60.6</t>
  </si>
  <si>
    <t>Darrynton Evans</t>
  </si>
  <si>
    <t>54.2</t>
  </si>
  <si>
    <t>Angelo Blackson</t>
  </si>
  <si>
    <t>35.2</t>
  </si>
  <si>
    <t>Sam Mustipher</t>
  </si>
  <si>
    <t>Joe Thomas</t>
  </si>
  <si>
    <t>$11,500,000</t>
  </si>
  <si>
    <t>63.0</t>
  </si>
  <si>
    <t>Velus Jones Jr</t>
  </si>
  <si>
    <t>$1,351,482</t>
  </si>
  <si>
    <t>Ryan Griffin</t>
  </si>
  <si>
    <t>33.0</t>
  </si>
  <si>
    <t>52.7</t>
  </si>
  <si>
    <t>Jaylon Jones</t>
  </si>
  <si>
    <t>$854,167</t>
  </si>
  <si>
    <t>48.5</t>
  </si>
  <si>
    <t>Larry Borom</t>
  </si>
  <si>
    <t>$953,270</t>
  </si>
  <si>
    <t>Harrison Hand</t>
  </si>
  <si>
    <t>Alex Leatherwood</t>
  </si>
  <si>
    <t>$3,597,891</t>
  </si>
  <si>
    <t>60.1</t>
  </si>
  <si>
    <t>Breon Borders</t>
  </si>
  <si>
    <t>$956,484</t>
  </si>
  <si>
    <t>63.2</t>
  </si>
  <si>
    <t>Josh Blackwell</t>
  </si>
  <si>
    <t>58.0</t>
  </si>
  <si>
    <t>Andrew Brown</t>
  </si>
  <si>
    <t>35.3</t>
  </si>
  <si>
    <t>Trevon Wesco</t>
  </si>
  <si>
    <t>Elijah Lee</t>
  </si>
  <si>
    <t>Dakota Dozier</t>
  </si>
  <si>
    <t>$942,328</t>
  </si>
  <si>
    <t>$954,452</t>
  </si>
  <si>
    <t>Sterling Weatherford</t>
  </si>
  <si>
    <t>Javin White</t>
  </si>
  <si>
    <t>31.0</t>
  </si>
  <si>
    <t>A.J. Thomas</t>
  </si>
  <si>
    <t>Dieter Eiselen</t>
  </si>
  <si>
    <t>45.5</t>
  </si>
  <si>
    <t>Tim Boyle</t>
  </si>
  <si>
    <t>Nathan Peterman</t>
  </si>
  <si>
    <t>49</t>
  </si>
  <si>
    <t>Patrick Scales</t>
  </si>
  <si>
    <t>31</t>
  </si>
  <si>
    <t>$9,047,534</t>
  </si>
  <si>
    <t>93</t>
  </si>
  <si>
    <t>90.7</t>
  </si>
  <si>
    <t>Jessie Bates III</t>
  </si>
  <si>
    <t>$12,911,000</t>
  </si>
  <si>
    <t>76.8</t>
  </si>
  <si>
    <t>Ja'Marr Chase</t>
  </si>
  <si>
    <t>$7,704,910</t>
  </si>
  <si>
    <t>Joe Mixon</t>
  </si>
  <si>
    <t>89</t>
  </si>
  <si>
    <t>79.3</t>
  </si>
  <si>
    <t>D.J. Reader</t>
  </si>
  <si>
    <t>87.3</t>
  </si>
  <si>
    <t>$15,000,000</t>
  </si>
  <si>
    <t>Tee Higgins</t>
  </si>
  <si>
    <t>$2,171,696</t>
  </si>
  <si>
    <t>77.1</t>
  </si>
  <si>
    <t>Chidobe Awuzie</t>
  </si>
  <si>
    <t>$7,250,000</t>
  </si>
  <si>
    <t>Logan Wilson</t>
  </si>
  <si>
    <t>$1,236,398</t>
  </si>
  <si>
    <t>57.9</t>
  </si>
  <si>
    <t>Vonn Bell</t>
  </si>
  <si>
    <t>Mike Hilton</t>
  </si>
  <si>
    <t>73.4</t>
  </si>
  <si>
    <t>Tyler Boyd</t>
  </si>
  <si>
    <t>$10,750,000</t>
  </si>
  <si>
    <t>71.1</t>
  </si>
  <si>
    <t>Evan McPherson</t>
  </si>
  <si>
    <t>$955,928</t>
  </si>
  <si>
    <t>B.J. Hill</t>
  </si>
  <si>
    <t>65.8</t>
  </si>
  <si>
    <t>Germaine Pratt</t>
  </si>
  <si>
    <t>$1,020,885</t>
  </si>
  <si>
    <t>80.6</t>
  </si>
  <si>
    <t>Sam Hubbard</t>
  </si>
  <si>
    <t>72.4</t>
  </si>
  <si>
    <t>Samaje Perine</t>
  </si>
  <si>
    <t>$1,650,000</t>
  </si>
  <si>
    <t>71.7</t>
  </si>
  <si>
    <t>Jonah Williams</t>
  </si>
  <si>
    <t>$4,407,542</t>
  </si>
  <si>
    <t>Akeem Davis-Gaither</t>
  </si>
  <si>
    <t>$1,028,128</t>
  </si>
  <si>
    <t>58.9</t>
  </si>
  <si>
    <t>$2,916,753</t>
  </si>
  <si>
    <t>22.3</t>
  </si>
  <si>
    <t>58.1</t>
  </si>
  <si>
    <t>Eli Apple</t>
  </si>
  <si>
    <t>52.9</t>
  </si>
  <si>
    <t>Tre Flowers</t>
  </si>
  <si>
    <t>58.6</t>
  </si>
  <si>
    <t>$1,488,182</t>
  </si>
  <si>
    <t>56.1</t>
  </si>
  <si>
    <t>Drue Chrisman</t>
  </si>
  <si>
    <t>Michael Thomas</t>
  </si>
  <si>
    <t>77.3</t>
  </si>
  <si>
    <t>Trenton Irwin</t>
  </si>
  <si>
    <t>68.0</t>
  </si>
  <si>
    <t>Joseph Ossai</t>
  </si>
  <si>
    <t>$1,298,154</t>
  </si>
  <si>
    <t>$1,079,221</t>
  </si>
  <si>
    <t>51.6</t>
  </si>
  <si>
    <t>Drew Sample</t>
  </si>
  <si>
    <t>$1,376,574</t>
  </si>
  <si>
    <t>52.3</t>
  </si>
  <si>
    <t>Max Scharping</t>
  </si>
  <si>
    <t>Cam Sample</t>
  </si>
  <si>
    <t>Jay Tufele</t>
  </si>
  <si>
    <t>$1,076,422</t>
  </si>
  <si>
    <t>49.8</t>
  </si>
  <si>
    <t>Chris Evans</t>
  </si>
  <si>
    <t>$913,222</t>
  </si>
  <si>
    <t>Stanley Morgan Jr</t>
  </si>
  <si>
    <t>$1,147,500</t>
  </si>
  <si>
    <t>Jackson Carman</t>
  </si>
  <si>
    <t>$1,862,487</t>
  </si>
  <si>
    <t>22.9</t>
  </si>
  <si>
    <t>60.7</t>
  </si>
  <si>
    <t>Josh Tupou</t>
  </si>
  <si>
    <t>Trent Taylor</t>
  </si>
  <si>
    <t>$1,135,000</t>
  </si>
  <si>
    <t>53.7</t>
  </si>
  <si>
    <t>Markus Bailey</t>
  </si>
  <si>
    <t>$852,174</t>
  </si>
  <si>
    <t>Trayveon Williams</t>
  </si>
  <si>
    <t>82.9</t>
  </si>
  <si>
    <t>Joe Bachie Jr</t>
  </si>
  <si>
    <t>78.4</t>
  </si>
  <si>
    <t>$991,521</t>
  </si>
  <si>
    <t>Clay Johnston</t>
  </si>
  <si>
    <t>Jeffrey Gunter</t>
  </si>
  <si>
    <t>$934,510</t>
  </si>
  <si>
    <t>42.5</t>
  </si>
  <si>
    <t>Allan George</t>
  </si>
  <si>
    <t>Elijah Holyfield</t>
  </si>
  <si>
    <t>Trey Hill</t>
  </si>
  <si>
    <t>$918,088</t>
  </si>
  <si>
    <t>Devin Asiasi</t>
  </si>
  <si>
    <t>$1,145,705</t>
  </si>
  <si>
    <t>45.6</t>
  </si>
  <si>
    <t>Jalen Davis</t>
  </si>
  <si>
    <t>60.4</t>
  </si>
  <si>
    <t>Brandon Wilson</t>
  </si>
  <si>
    <t>$2,062,500</t>
  </si>
  <si>
    <t>Hakeem Adeniji</t>
  </si>
  <si>
    <t>$876,721</t>
  </si>
  <si>
    <t>54.1</t>
  </si>
  <si>
    <t>D'Ante Smith</t>
  </si>
  <si>
    <t>48.2</t>
  </si>
  <si>
    <t>Mitchell Wilcox</t>
  </si>
  <si>
    <t>Brandon Allen</t>
  </si>
  <si>
    <t>30.3</t>
  </si>
  <si>
    <t>54</t>
  </si>
  <si>
    <t>74.9</t>
  </si>
  <si>
    <t>Clark Harris</t>
  </si>
  <si>
    <t>38.5</t>
  </si>
  <si>
    <t>42</t>
  </si>
  <si>
    <t>Cal Adomitis</t>
  </si>
  <si>
    <t>39</t>
  </si>
  <si>
    <t>Myles Garrett</t>
  </si>
  <si>
    <t>$25,000,000</t>
  </si>
  <si>
    <t>99</t>
  </si>
  <si>
    <t>Nick Chubb</t>
  </si>
  <si>
    <t>$12,200,000</t>
  </si>
  <si>
    <t>97</t>
  </si>
  <si>
    <t>90.3</t>
  </si>
  <si>
    <t>Joel Bitonio</t>
  </si>
  <si>
    <t>$16,000,000</t>
  </si>
  <si>
    <t>31.2</t>
  </si>
  <si>
    <t>87.5</t>
  </si>
  <si>
    <t>81.2</t>
  </si>
  <si>
    <t>Denzel Ward</t>
  </si>
  <si>
    <t>$20,100,000</t>
  </si>
  <si>
    <t>Wyatt Teller</t>
  </si>
  <si>
    <t>$14,200,000</t>
  </si>
  <si>
    <t>David Njoku</t>
  </si>
  <si>
    <t>$13,687,500</t>
  </si>
  <si>
    <t>73.7</t>
  </si>
  <si>
    <t>Kareem Hunt</t>
  </si>
  <si>
    <t>67.0</t>
  </si>
  <si>
    <t>Greg Newsome II</t>
  </si>
  <si>
    <t>$3,187,184</t>
  </si>
  <si>
    <t>John Johnson III</t>
  </si>
  <si>
    <t>$11,250,000</t>
  </si>
  <si>
    <t>Jack Conklin</t>
  </si>
  <si>
    <t>Jedrick Wills Jr</t>
  </si>
  <si>
    <t>$4,925,729</t>
  </si>
  <si>
    <t>Donovan Peoples-Jones</t>
  </si>
  <si>
    <t>$870,402</t>
  </si>
  <si>
    <t>Jeremiah Owusu-Koramoah</t>
  </si>
  <si>
    <t>$1,619,054</t>
  </si>
  <si>
    <t>$46,000,000</t>
  </si>
  <si>
    <t>Corey Bojorquez</t>
  </si>
  <si>
    <t>$1,690,000</t>
  </si>
  <si>
    <t>Deion Jones</t>
  </si>
  <si>
    <t>$14,250,000</t>
  </si>
  <si>
    <t>48.3</t>
  </si>
  <si>
    <t>Grant Delpit</t>
  </si>
  <si>
    <t>$1,866,266</t>
  </si>
  <si>
    <t>Anthony Walker Jr</t>
  </si>
  <si>
    <t>$4,250,000</t>
  </si>
  <si>
    <t>82.7</t>
  </si>
  <si>
    <t>Sione Takitaki</t>
  </si>
  <si>
    <t>$933,969</t>
  </si>
  <si>
    <t>Martin Emerson Jr</t>
  </si>
  <si>
    <t>$1,367,822</t>
  </si>
  <si>
    <t>Jakeem Grant Sr</t>
  </si>
  <si>
    <t>Greedy Williams</t>
  </si>
  <si>
    <t>$1,614,669</t>
  </si>
  <si>
    <t>52.2</t>
  </si>
  <si>
    <t>$4,650,000</t>
  </si>
  <si>
    <t>82.6</t>
  </si>
  <si>
    <t>Ronnie Harrison Jr</t>
  </si>
  <si>
    <t>$1,235,000</t>
  </si>
  <si>
    <t>46.0</t>
  </si>
  <si>
    <t>D'Ernest Johnson</t>
  </si>
  <si>
    <t>$1,216,500</t>
  </si>
  <si>
    <t>26.8</t>
  </si>
  <si>
    <t>66.1</t>
  </si>
  <si>
    <t>79.0</t>
  </si>
  <si>
    <t>$1,097,410</t>
  </si>
  <si>
    <t>21.9</t>
  </si>
  <si>
    <t>Pharaoh Brown</t>
  </si>
  <si>
    <t>Demetric Felton Jr</t>
  </si>
  <si>
    <t>$910,285</t>
  </si>
  <si>
    <t>50.8</t>
  </si>
  <si>
    <t>Stephen Weatherly</t>
  </si>
  <si>
    <t>$1,200,000</t>
  </si>
  <si>
    <t>Anthony Schwartz</t>
  </si>
  <si>
    <t>$1,215,756</t>
  </si>
  <si>
    <t>Harrison Bryant</t>
  </si>
  <si>
    <t>$1,016,007</t>
  </si>
  <si>
    <t>59.3</t>
  </si>
  <si>
    <t>Jaelon Darden</t>
  </si>
  <si>
    <t>$1,044,476</t>
  </si>
  <si>
    <t>Thomas Graham Jr</t>
  </si>
  <si>
    <t>$1,273,726</t>
  </si>
  <si>
    <t>22.0</t>
  </si>
  <si>
    <t>Jermaine Carter Jr</t>
  </si>
  <si>
    <t>Jordan Elliott</t>
  </si>
  <si>
    <t>$1,147,108</t>
  </si>
  <si>
    <t>A.J. Green III</t>
  </si>
  <si>
    <t>$995,537</t>
  </si>
  <si>
    <t>49.4</t>
  </si>
  <si>
    <t>Jacob Phillips</t>
  </si>
  <si>
    <t>$1,086,079</t>
  </si>
  <si>
    <t>36.7</t>
  </si>
  <si>
    <t>Tommy Togiai</t>
  </si>
  <si>
    <t>$1,039,286</t>
  </si>
  <si>
    <t>37.3</t>
  </si>
  <si>
    <t>$1,118,199</t>
  </si>
  <si>
    <t>41.6</t>
  </si>
  <si>
    <t>Chris Hubbard</t>
  </si>
  <si>
    <t>$2,622,500</t>
  </si>
  <si>
    <t>40.9</t>
  </si>
  <si>
    <t>Nick Harris</t>
  </si>
  <si>
    <t>$902,412</t>
  </si>
  <si>
    <t>Tony Fields II</t>
  </si>
  <si>
    <t>$952,440</t>
  </si>
  <si>
    <t>50.0</t>
  </si>
  <si>
    <t>29.3</t>
  </si>
  <si>
    <t>86.4</t>
  </si>
  <si>
    <t>$943,901</t>
  </si>
  <si>
    <t>51.0</t>
  </si>
  <si>
    <t>Jesse James</t>
  </si>
  <si>
    <t>Hjalte Froholdt</t>
  </si>
  <si>
    <t>61.4</t>
  </si>
  <si>
    <t>James Hudson III</t>
  </si>
  <si>
    <t>$1,068,104</t>
  </si>
  <si>
    <t>57.8</t>
  </si>
  <si>
    <t>Michael Dunn</t>
  </si>
  <si>
    <t>22.8</t>
  </si>
  <si>
    <t>Drew Forbes</t>
  </si>
  <si>
    <t>$672,334</t>
  </si>
  <si>
    <t>$1,323,394</t>
  </si>
  <si>
    <t>Jordan Kunaszyk</t>
  </si>
  <si>
    <t>52.4</t>
  </si>
  <si>
    <t>Joe Haeg</t>
  </si>
  <si>
    <t>Kellen Mond</t>
  </si>
  <si>
    <t>$1,305,854</t>
  </si>
  <si>
    <t>$935,735</t>
  </si>
  <si>
    <t>Chris Odom</t>
  </si>
  <si>
    <t>Ben Stille</t>
  </si>
  <si>
    <t>D'Anthony Bell</t>
  </si>
  <si>
    <t>48.0</t>
  </si>
  <si>
    <t>Charley Hughlett</t>
  </si>
  <si>
    <t>$1,428,750</t>
  </si>
  <si>
    <t>32.6</t>
  </si>
  <si>
    <t>53</t>
  </si>
  <si>
    <t>Zack Martin</t>
  </si>
  <si>
    <t>98</t>
  </si>
  <si>
    <t>Micah Parsons</t>
  </si>
  <si>
    <t>$4,269,948</t>
  </si>
  <si>
    <t>96</t>
  </si>
  <si>
    <t>91.6</t>
  </si>
  <si>
    <t>Tyron Smith</t>
  </si>
  <si>
    <t>DeMarcus Lawrence</t>
  </si>
  <si>
    <t>$13,333,333</t>
  </si>
  <si>
    <t>$40,000,000</t>
  </si>
  <si>
    <t>CeeDee Lamb</t>
  </si>
  <si>
    <t>$3,502,503</t>
  </si>
  <si>
    <t>86.3</t>
  </si>
  <si>
    <t>Trevon Diggs</t>
  </si>
  <si>
    <t>$1,580,227</t>
  </si>
  <si>
    <t>Tony Pollard</t>
  </si>
  <si>
    <t>$796,945</t>
  </si>
  <si>
    <t>Ezekiel Elliott</t>
  </si>
  <si>
    <t>71.6</t>
  </si>
  <si>
    <t>Dalton Schultz</t>
  </si>
  <si>
    <t>$10,931,000</t>
  </si>
  <si>
    <t>Leighton Vander Esch</t>
  </si>
  <si>
    <t>Donovan Wilson</t>
  </si>
  <si>
    <t>70.1</t>
  </si>
  <si>
    <t>Bryan Anger</t>
  </si>
  <si>
    <t>34.2</t>
  </si>
  <si>
    <t>Jayron Kearse</t>
  </si>
  <si>
    <t>Michael Gallup</t>
  </si>
  <si>
    <t>Malik Hooker</t>
  </si>
  <si>
    <t>Terence Steele</t>
  </si>
  <si>
    <t>$765,000</t>
  </si>
  <si>
    <t>$800,000</t>
  </si>
  <si>
    <t>77.4</t>
  </si>
  <si>
    <t>Jourdan Lewis</t>
  </si>
  <si>
    <t>Dante Fowler Jr</t>
  </si>
  <si>
    <t>Brett Maher</t>
  </si>
  <si>
    <t>$3,347,281</t>
  </si>
  <si>
    <t>Osa Odighizuwa</t>
  </si>
  <si>
    <t>$1,271,548</t>
  </si>
  <si>
    <t>$991,197</t>
  </si>
  <si>
    <t>Dorance Armstrong</t>
  </si>
  <si>
    <t>$1,960,000</t>
  </si>
  <si>
    <t>Noah Brown</t>
  </si>
  <si>
    <t>Johnathan Hankins</t>
  </si>
  <si>
    <t>Tyler Biadasz</t>
  </si>
  <si>
    <t>$947,350</t>
  </si>
  <si>
    <t>61.7</t>
  </si>
  <si>
    <t>$975,638</t>
  </si>
  <si>
    <t>22.5</t>
  </si>
  <si>
    <t>$1,556,063</t>
  </si>
  <si>
    <t>Trayvon Mullen Jr</t>
  </si>
  <si>
    <t>Connor McGovern</t>
  </si>
  <si>
    <t>$904,527</t>
  </si>
  <si>
    <t>Kelvin Joseph</t>
  </si>
  <si>
    <t>$1,945,291</t>
  </si>
  <si>
    <t>22.1</t>
  </si>
  <si>
    <t>Neville Gallimore</t>
  </si>
  <si>
    <t>$1,170,112</t>
  </si>
  <si>
    <t>36.6</t>
  </si>
  <si>
    <t>$1,283,930</t>
  </si>
  <si>
    <t>Chauncey Golston</t>
  </si>
  <si>
    <t>$1,229,147</t>
  </si>
  <si>
    <t>68.4</t>
  </si>
  <si>
    <t>Israel Mukuamu</t>
  </si>
  <si>
    <t>KaVontae Turpin</t>
  </si>
  <si>
    <t>65.7</t>
  </si>
  <si>
    <t>Carlos Watkins</t>
  </si>
  <si>
    <t>Simi Fehoko</t>
  </si>
  <si>
    <t>C.J. Goodwin</t>
  </si>
  <si>
    <t>$1,750,000</t>
  </si>
  <si>
    <t>Malik Davis</t>
  </si>
  <si>
    <t>Quinton Bohanna</t>
  </si>
  <si>
    <t>$917,118</t>
  </si>
  <si>
    <t>Jabril Cox</t>
  </si>
  <si>
    <t>$1,062,813</t>
  </si>
  <si>
    <t>Nahshon Wright</t>
  </si>
  <si>
    <t>51.8</t>
  </si>
  <si>
    <t>Peyton Hendershot</t>
  </si>
  <si>
    <t>Devante Bond</t>
  </si>
  <si>
    <t>$1,022,500</t>
  </si>
  <si>
    <t>Rico Dowdle</t>
  </si>
  <si>
    <t>Cooper Rush</t>
  </si>
  <si>
    <t>$977,500</t>
  </si>
  <si>
    <t>56.5</t>
  </si>
  <si>
    <t>Sean McKeon</t>
  </si>
  <si>
    <t>Luke Gifford</t>
  </si>
  <si>
    <t>$1,115,000</t>
  </si>
  <si>
    <t>46.4</t>
  </si>
  <si>
    <t>$995,873</t>
  </si>
  <si>
    <t>$959,380</t>
  </si>
  <si>
    <t>Markquese Bell</t>
  </si>
  <si>
    <t>46.5</t>
  </si>
  <si>
    <t>Josh Ball</t>
  </si>
  <si>
    <t>$994,836</t>
  </si>
  <si>
    <t>Matt Farniok</t>
  </si>
  <si>
    <t>$895,675</t>
  </si>
  <si>
    <t>39.1</t>
  </si>
  <si>
    <t>Ian Bunting</t>
  </si>
  <si>
    <t>$787,500</t>
  </si>
  <si>
    <t>Will Grier</t>
  </si>
  <si>
    <t>Matt Overton</t>
  </si>
  <si>
    <t>37.5</t>
  </si>
  <si>
    <t>35</t>
  </si>
  <si>
    <t>Jake McQuaide</t>
  </si>
  <si>
    <t>35.1</t>
  </si>
  <si>
    <t>Justin Simmons</t>
  </si>
  <si>
    <t>$15,250,000</t>
  </si>
  <si>
    <t>70.7</t>
  </si>
  <si>
    <t>Patrick Surtain II</t>
  </si>
  <si>
    <t>$5,240,657</t>
  </si>
  <si>
    <t>Jerry Jeudy</t>
  </si>
  <si>
    <t>$3,798,244</t>
  </si>
  <si>
    <t>76.9</t>
  </si>
  <si>
    <t>Javonte Williams</t>
  </si>
  <si>
    <t>$2,216,438</t>
  </si>
  <si>
    <t>Courtland Sutton</t>
  </si>
  <si>
    <t>$15,200,000</t>
  </si>
  <si>
    <t>Garett Bolles</t>
  </si>
  <si>
    <t>72.9</t>
  </si>
  <si>
    <t>Josey Jewell</t>
  </si>
  <si>
    <t>Tim Patrick</t>
  </si>
  <si>
    <t>$11,333,333</t>
  </si>
  <si>
    <t>Kareem Jackson</t>
  </si>
  <si>
    <t>34.7</t>
  </si>
  <si>
    <t>Dalton Risner</t>
  </si>
  <si>
    <t>$1,785,571</t>
  </si>
  <si>
    <t>79.1</t>
  </si>
  <si>
    <t>Dre'Mont Jones</t>
  </si>
  <si>
    <t>$1,039,700</t>
  </si>
  <si>
    <t>31.5</t>
  </si>
  <si>
    <t>67.2</t>
  </si>
  <si>
    <t>Brandon McManus</t>
  </si>
  <si>
    <t>$4,300,000</t>
  </si>
  <si>
    <t>Latavius Murray</t>
  </si>
  <si>
    <t>82.5</t>
  </si>
  <si>
    <t>Quinn Meinerz</t>
  </si>
  <si>
    <t>77.7</t>
  </si>
  <si>
    <t>$48,517,647</t>
  </si>
  <si>
    <t>66.2</t>
  </si>
  <si>
    <t>Baron Browning</t>
  </si>
  <si>
    <t>K.J. Hamler</t>
  </si>
  <si>
    <t>$1,784,283</t>
  </si>
  <si>
    <t>$6,050,000</t>
  </si>
  <si>
    <t>Graham Glasgow</t>
  </si>
  <si>
    <t>$11,000,000</t>
  </si>
  <si>
    <t>Cameron Fleming</t>
  </si>
  <si>
    <t>72.6</t>
  </si>
  <si>
    <t>Lloyd Cushenberry III</t>
  </si>
  <si>
    <t>$1,163,998</t>
  </si>
  <si>
    <t>56.2</t>
  </si>
  <si>
    <t>Caden Sterns</t>
  </si>
  <si>
    <t>$952,647</t>
  </si>
  <si>
    <t>Mike Purcell</t>
  </si>
  <si>
    <t>$3,833,333</t>
  </si>
  <si>
    <t>Jonas Griffith</t>
  </si>
  <si>
    <t>Jonathon Cooper</t>
  </si>
  <si>
    <t>$895,168</t>
  </si>
  <si>
    <t>65.2</t>
  </si>
  <si>
    <t>$1,314,785</t>
  </si>
  <si>
    <t>86.2</t>
  </si>
  <si>
    <t>$1,109,741</t>
  </si>
  <si>
    <t>65.6</t>
  </si>
  <si>
    <t>46.6</t>
  </si>
  <si>
    <t>56.3</t>
  </si>
  <si>
    <t>$1,450,473</t>
  </si>
  <si>
    <t>Andrew Beck</t>
  </si>
  <si>
    <t>$1,250,000</t>
  </si>
  <si>
    <t>48.4</t>
  </si>
  <si>
    <t>Kendall Hinton</t>
  </si>
  <si>
    <t>$660,000</t>
  </si>
  <si>
    <t>58.5</t>
  </si>
  <si>
    <t>DeShawn Williams</t>
  </si>
  <si>
    <t>55.4</t>
  </si>
  <si>
    <t>Corliss Waitman</t>
  </si>
  <si>
    <t>Eric Saubert</t>
  </si>
  <si>
    <t>50.4</t>
  </si>
  <si>
    <t>Freddie Swain</t>
  </si>
  <si>
    <t>Albert Okwuegbunam</t>
  </si>
  <si>
    <t>$1,011,011</t>
  </si>
  <si>
    <t>$958,655</t>
  </si>
  <si>
    <t>$993,546</t>
  </si>
  <si>
    <t>P.J. Locke</t>
  </si>
  <si>
    <t>80.5</t>
  </si>
  <si>
    <t>Mike Boone</t>
  </si>
  <si>
    <t>$1,925,000</t>
  </si>
  <si>
    <t>53.2</t>
  </si>
  <si>
    <t>$1,435,000</t>
  </si>
  <si>
    <t>58.2</t>
  </si>
  <si>
    <t>Essang Bassey</t>
  </si>
  <si>
    <t>$955,520</t>
  </si>
  <si>
    <t>$1,106,467</t>
  </si>
  <si>
    <t>$998,264</t>
  </si>
  <si>
    <t>Elijah Garcia</t>
  </si>
  <si>
    <t>Justin Strnad</t>
  </si>
  <si>
    <t>$883,193</t>
  </si>
  <si>
    <t>Calvin Anderson</t>
  </si>
  <si>
    <t>Dakota Allen</t>
  </si>
  <si>
    <t>$986,930</t>
  </si>
  <si>
    <t>33.7</t>
  </si>
  <si>
    <t>Jalen Virgil</t>
  </si>
  <si>
    <t>$857,500</t>
  </si>
  <si>
    <t>Aaron Patrick</t>
  </si>
  <si>
    <t>56.9</t>
  </si>
  <si>
    <t>Brandon Johnson</t>
  </si>
  <si>
    <t>Jonathan Harris</t>
  </si>
  <si>
    <t>Damarea Crockett</t>
  </si>
  <si>
    <t>$742,500</t>
  </si>
  <si>
    <t>Brett Rypien</t>
  </si>
  <si>
    <t>Quinn Bailey</t>
  </si>
  <si>
    <t>Mitchell Fraboni</t>
  </si>
  <si>
    <t>Jacob Bobenmoyer</t>
  </si>
  <si>
    <t>Frank Ragnow</t>
  </si>
  <si>
    <t>$13,500,000</t>
  </si>
  <si>
    <t>Penei Sewell</t>
  </si>
  <si>
    <t>$6,024,767</t>
  </si>
  <si>
    <t>Amon-Ra St. Brown</t>
  </si>
  <si>
    <t>Jamaal Williams</t>
  </si>
  <si>
    <t>73.5</t>
  </si>
  <si>
    <t>Taylor Decker</t>
  </si>
  <si>
    <t>74.4</t>
  </si>
  <si>
    <t>D'Andre Swift</t>
  </si>
  <si>
    <t>$2,134,729</t>
  </si>
  <si>
    <t>$8,928,347</t>
  </si>
  <si>
    <t>DeShon Elliott</t>
  </si>
  <si>
    <t>$1,100,000</t>
  </si>
  <si>
    <t>$33,500,000</t>
  </si>
  <si>
    <t>$4,365,448</t>
  </si>
  <si>
    <t>Jeff Okudah</t>
  </si>
  <si>
    <t>$8,382,136</t>
  </si>
  <si>
    <t>D.J. Chark Jr</t>
  </si>
  <si>
    <t>Tracy Walker III</t>
  </si>
  <si>
    <t>$8,333,333</t>
  </si>
  <si>
    <t>74.3</t>
  </si>
  <si>
    <t>$1,261,226</t>
  </si>
  <si>
    <t>64.0</t>
  </si>
  <si>
    <t>Jonah Jackson</t>
  </si>
  <si>
    <t>$1,199,192</t>
  </si>
  <si>
    <t>Josh Reynolds</t>
  </si>
  <si>
    <t>Kalif Raymond</t>
  </si>
  <si>
    <t>72.1</t>
  </si>
  <si>
    <t>Amani Oruwariye</t>
  </si>
  <si>
    <t>$710,526</t>
  </si>
  <si>
    <t>Jack Fox</t>
  </si>
  <si>
    <t>$3,516,250</t>
  </si>
  <si>
    <t>$12,333,333</t>
  </si>
  <si>
    <t>$961,980</t>
  </si>
  <si>
    <t>Alex Anzalone</t>
  </si>
  <si>
    <t>Justin Jackson</t>
  </si>
  <si>
    <t>Quintez Cephus</t>
  </si>
  <si>
    <t>$899,822</t>
  </si>
  <si>
    <t>Will Harris</t>
  </si>
  <si>
    <t>63.7</t>
  </si>
  <si>
    <t>Michael Brockers</t>
  </si>
  <si>
    <t>$8,000,000</t>
  </si>
  <si>
    <t>32.0</t>
  </si>
  <si>
    <t>Michael Badgley</t>
  </si>
  <si>
    <t>Alim McNeill</t>
  </si>
  <si>
    <t>$1,282,297</t>
  </si>
  <si>
    <t>James Houston IV</t>
  </si>
  <si>
    <t>80.2</t>
  </si>
  <si>
    <t>Charles Harris</t>
  </si>
  <si>
    <t>Julian Okwara</t>
  </si>
  <si>
    <t>$1,231,703</t>
  </si>
  <si>
    <t>Levi Onwuzurike</t>
  </si>
  <si>
    <t>$2,037,223</t>
  </si>
  <si>
    <t>Halapoulivaati Vaitai</t>
  </si>
  <si>
    <t>$9,000,000</t>
  </si>
  <si>
    <t>John Cominsky</t>
  </si>
  <si>
    <t>$752,098</t>
  </si>
  <si>
    <t>$1,933,913</t>
  </si>
  <si>
    <t>55.1</t>
  </si>
  <si>
    <t>Isaiah Buggs</t>
  </si>
  <si>
    <t>Austin Bryant</t>
  </si>
  <si>
    <t>Jerry Jacobs</t>
  </si>
  <si>
    <t>$809,500</t>
  </si>
  <si>
    <t>55.8</t>
  </si>
  <si>
    <t>Trinity Benson</t>
  </si>
  <si>
    <t>Craig Reynolds</t>
  </si>
  <si>
    <t>68.9</t>
  </si>
  <si>
    <t>Derrick Barnes</t>
  </si>
  <si>
    <t>$1,065,301</t>
  </si>
  <si>
    <t>62.3</t>
  </si>
  <si>
    <t>Evan Brown</t>
  </si>
  <si>
    <t>$2,025,000</t>
  </si>
  <si>
    <t>Ifeatu Melifonwu</t>
  </si>
  <si>
    <t>54.6</t>
  </si>
  <si>
    <t>Shane Zylstra</t>
  </si>
  <si>
    <t>Chris Board</t>
  </si>
  <si>
    <t>$939,820</t>
  </si>
  <si>
    <t>Brock Wright</t>
  </si>
  <si>
    <t>Jason Cabinda</t>
  </si>
  <si>
    <t>$2,050,000</t>
  </si>
  <si>
    <t>Ross Pierschbacher</t>
  </si>
  <si>
    <t>C.J. Moore</t>
  </si>
  <si>
    <t>Logan Stenberg</t>
  </si>
  <si>
    <t>$1,009,160</t>
  </si>
  <si>
    <t>39.6</t>
  </si>
  <si>
    <t>Tommy Kraemer</t>
  </si>
  <si>
    <t>Benito Jones</t>
  </si>
  <si>
    <t>Anthony Pittman</t>
  </si>
  <si>
    <t>52.6</t>
  </si>
  <si>
    <t>Kayode Awosika</t>
  </si>
  <si>
    <t>Josh Woods</t>
  </si>
  <si>
    <t>$1,550,000</t>
  </si>
  <si>
    <t>37.6</t>
  </si>
  <si>
    <t>Bobby Price</t>
  </si>
  <si>
    <t>44.2</t>
  </si>
  <si>
    <t>Dan Skipper</t>
  </si>
  <si>
    <t>Nate Sudfeld</t>
  </si>
  <si>
    <t>Matt Nelson</t>
  </si>
  <si>
    <t>Scott Daly</t>
  </si>
  <si>
    <t>29</t>
  </si>
  <si>
    <t>Jaire Alexander</t>
  </si>
  <si>
    <t>$21,000,000</t>
  </si>
  <si>
    <t>David Bakhtiari</t>
  </si>
  <si>
    <t>$23,000,000</t>
  </si>
  <si>
    <t>31.3</t>
  </si>
  <si>
    <t>79.8</t>
  </si>
  <si>
    <t>Aaron Jones</t>
  </si>
  <si>
    <t>86.1</t>
  </si>
  <si>
    <t>Rashan Gary</t>
  </si>
  <si>
    <t>$3,969,328</t>
  </si>
  <si>
    <t>$50,271,667</t>
  </si>
  <si>
    <t>Kenny Clark</t>
  </si>
  <si>
    <t>$17,500,000</t>
  </si>
  <si>
    <t>De'Vondre Campbell</t>
  </si>
  <si>
    <t>74.2</t>
  </si>
  <si>
    <t>Elgton Jenkins</t>
  </si>
  <si>
    <t>Adrian Amos</t>
  </si>
  <si>
    <t>Rasul Douglas</t>
  </si>
  <si>
    <t>Robert Tonyan</t>
  </si>
  <si>
    <t>57.7</t>
  </si>
  <si>
    <t>Marcedes Lewis</t>
  </si>
  <si>
    <t>$2,960,000</t>
  </si>
  <si>
    <t>38.6</t>
  </si>
  <si>
    <t>A.J. Dillon</t>
  </si>
  <si>
    <t>$1,321,458</t>
  </si>
  <si>
    <t>81.4</t>
  </si>
  <si>
    <t>Allen Lazard</t>
  </si>
  <si>
    <t>$3,986,000</t>
  </si>
  <si>
    <t>Darnell Savage</t>
  </si>
  <si>
    <t>$3,129,422</t>
  </si>
  <si>
    <t>47.5</t>
  </si>
  <si>
    <t>Eric Stokes</t>
  </si>
  <si>
    <t>$2,981,381</t>
  </si>
  <si>
    <t>$3,460,410</t>
  </si>
  <si>
    <t>51.9</t>
  </si>
  <si>
    <t>Jon Runyan</t>
  </si>
  <si>
    <t>$867,419</t>
  </si>
  <si>
    <t>Mason Crosby</t>
  </si>
  <si>
    <t>38.3</t>
  </si>
  <si>
    <t>Randall Cobb</t>
  </si>
  <si>
    <t>Preston Smith</t>
  </si>
  <si>
    <t>$13,000,000</t>
  </si>
  <si>
    <t>$2,310,258</t>
  </si>
  <si>
    <t>61.9</t>
  </si>
  <si>
    <t>Rudy Ford</t>
  </si>
  <si>
    <t>Dean Lowry</t>
  </si>
  <si>
    <t>$6,775,000</t>
  </si>
  <si>
    <t>$1,085,979</t>
  </si>
  <si>
    <t>Josh Myers</t>
  </si>
  <si>
    <t>$1,395,034</t>
  </si>
  <si>
    <t>Krys Barnes</t>
  </si>
  <si>
    <t>$695,000</t>
  </si>
  <si>
    <t>Justin Hollins</t>
  </si>
  <si>
    <t>$706,433</t>
  </si>
  <si>
    <t>$3,215,296</t>
  </si>
  <si>
    <t>Pat O'Donnell</t>
  </si>
  <si>
    <t>31.9</t>
  </si>
  <si>
    <t>Royce Newman</t>
  </si>
  <si>
    <t>Yosh Nijman</t>
  </si>
  <si>
    <t>$540,000</t>
  </si>
  <si>
    <t>$1,280,714</t>
  </si>
  <si>
    <t>Josiah Deguara</t>
  </si>
  <si>
    <t>$1,136,942</t>
  </si>
  <si>
    <t>$558,333</t>
  </si>
  <si>
    <t>49.3</t>
  </si>
  <si>
    <t>Keisean Nixon</t>
  </si>
  <si>
    <t>Jordan Love</t>
  </si>
  <si>
    <t>$3,095,863</t>
  </si>
  <si>
    <t>78.7</t>
  </si>
  <si>
    <t>Corey Ballentine</t>
  </si>
  <si>
    <t>Isaiah McDuffie</t>
  </si>
  <si>
    <t>Jonathan Garvin</t>
  </si>
  <si>
    <t>$843,570</t>
  </si>
  <si>
    <t>50.6</t>
  </si>
  <si>
    <t>T.J. Slaton Jr</t>
  </si>
  <si>
    <t>$941,313</t>
  </si>
  <si>
    <t>Shemar Jean-Charles</t>
  </si>
  <si>
    <t>$940,272</t>
  </si>
  <si>
    <t>$935,218</t>
  </si>
  <si>
    <t>Dallin Leavitt</t>
  </si>
  <si>
    <t>Innis Gaines</t>
  </si>
  <si>
    <t>49.7</t>
  </si>
  <si>
    <t>Tyler Davis</t>
  </si>
  <si>
    <t>56.7</t>
  </si>
  <si>
    <t>Vernon Scott</t>
  </si>
  <si>
    <t>$844,672</t>
  </si>
  <si>
    <t>$953,171</t>
  </si>
  <si>
    <t>Caleb Jones</t>
  </si>
  <si>
    <t>Patrick Taylor</t>
  </si>
  <si>
    <t>Jake Hanson</t>
  </si>
  <si>
    <t>21.7</t>
  </si>
  <si>
    <t>47.2</t>
  </si>
  <si>
    <t>Jack Coco</t>
  </si>
  <si>
    <t>$853,333</t>
  </si>
  <si>
    <t>Laremy Tunsil</t>
  </si>
  <si>
    <t>$22,000,000</t>
  </si>
  <si>
    <t>80.0</t>
  </si>
  <si>
    <t>Brandin Cooks</t>
  </si>
  <si>
    <t>$19,882,000</t>
  </si>
  <si>
    <t>$1,118,858</t>
  </si>
  <si>
    <t>78.9</t>
  </si>
  <si>
    <t>Desmond King II</t>
  </si>
  <si>
    <t>73.2</t>
  </si>
  <si>
    <t>75.1</t>
  </si>
  <si>
    <t>Derek Stingley Jr</t>
  </si>
  <si>
    <t>$8,664,378</t>
  </si>
  <si>
    <t>21.5</t>
  </si>
  <si>
    <t>49.1</t>
  </si>
  <si>
    <t>$2,238,610</t>
  </si>
  <si>
    <t>Cameron Johnston</t>
  </si>
  <si>
    <t>$2,666,667</t>
  </si>
  <si>
    <t>Jerry Hughes Jr</t>
  </si>
  <si>
    <t>34.4</t>
  </si>
  <si>
    <t>Ka'imi Fairbairn</t>
  </si>
  <si>
    <t>$4,412,500</t>
  </si>
  <si>
    <t>Tytus Howard</t>
  </si>
  <si>
    <t>$3,056,388</t>
  </si>
  <si>
    <t>Chris Moore</t>
  </si>
  <si>
    <t>Christian Kirksey</t>
  </si>
  <si>
    <t>Maliek Collins</t>
  </si>
  <si>
    <t>$8,500,000</t>
  </si>
  <si>
    <t>John Metchie III</t>
  </si>
  <si>
    <t>$2,017,543</t>
  </si>
  <si>
    <t>Tavierre Thomas</t>
  </si>
  <si>
    <t>Jonathan Greenard</t>
  </si>
  <si>
    <t>$1,146,056</t>
  </si>
  <si>
    <t>Justin Britt</t>
  </si>
  <si>
    <t>31.6</t>
  </si>
  <si>
    <t>44.6</t>
  </si>
  <si>
    <t>Phillip Dorsett II</t>
  </si>
  <si>
    <t>$1,055,000</t>
  </si>
  <si>
    <t>Nico Collins</t>
  </si>
  <si>
    <t>$1,217,879</t>
  </si>
  <si>
    <t>Jonathan Owens</t>
  </si>
  <si>
    <t>$587,500</t>
  </si>
  <si>
    <t>62.4</t>
  </si>
  <si>
    <t>Eric Murray</t>
  </si>
  <si>
    <t>Rex Burkhead</t>
  </si>
  <si>
    <t>$2,350,000</t>
  </si>
  <si>
    <t>$3,850,000</t>
  </si>
  <si>
    <t>Roy Lopez</t>
  </si>
  <si>
    <t>$915,709</t>
  </si>
  <si>
    <t>M.J. Stewart Jr</t>
  </si>
  <si>
    <t>Tremon Smith</t>
  </si>
  <si>
    <t>$1,110,000</t>
  </si>
  <si>
    <t>Amari Rodgers</t>
  </si>
  <si>
    <t>$1,224,974</t>
  </si>
  <si>
    <t>Brevin Jordan</t>
  </si>
  <si>
    <t>$958,046</t>
  </si>
  <si>
    <t>Blake Cashman</t>
  </si>
  <si>
    <t>Royce Freeman</t>
  </si>
  <si>
    <t>$3,988,351</t>
  </si>
  <si>
    <t>37.7</t>
  </si>
  <si>
    <t>$1,337,062</t>
  </si>
  <si>
    <t>Neville Hewitt</t>
  </si>
  <si>
    <t>$1,950,000</t>
  </si>
  <si>
    <t>$1,304,383</t>
  </si>
  <si>
    <t>Derek Rivers</t>
  </si>
  <si>
    <t>$990,000</t>
  </si>
  <si>
    <t>Kevin Pierre-Louis</t>
  </si>
  <si>
    <t>$2,900,000</t>
  </si>
  <si>
    <t>Dare Ogunbowale</t>
  </si>
  <si>
    <t>Taylor Stallworth</t>
  </si>
  <si>
    <t>Thomas Booker IV</t>
  </si>
  <si>
    <t>$999,103</t>
  </si>
  <si>
    <t>41.7</t>
  </si>
  <si>
    <t>Grayland Arnold</t>
  </si>
  <si>
    <t>Charlie Heck</t>
  </si>
  <si>
    <t>$1,001,426</t>
  </si>
  <si>
    <t>Jet Anderson</t>
  </si>
  <si>
    <t>Justin McCray</t>
  </si>
  <si>
    <t>41.4</t>
  </si>
  <si>
    <t>Jake Hansen</t>
  </si>
  <si>
    <t>$989,036</t>
  </si>
  <si>
    <t>Garret Wallow</t>
  </si>
  <si>
    <t>$943,971</t>
  </si>
  <si>
    <t>Troy Hairston</t>
  </si>
  <si>
    <t>$955,688</t>
  </si>
  <si>
    <t>Kyle Allen</t>
  </si>
  <si>
    <t>Jeff Driskel</t>
  </si>
  <si>
    <t>Kurt Hinish</t>
  </si>
  <si>
    <t>$861,667</t>
  </si>
  <si>
    <t>Scott Quessenberry</t>
  </si>
  <si>
    <t>Jimmy Morrissey</t>
  </si>
  <si>
    <t>54.4</t>
  </si>
  <si>
    <t>Jon Weeks</t>
  </si>
  <si>
    <t>$1,272,000</t>
  </si>
  <si>
    <t>28</t>
  </si>
  <si>
    <t>Quenton Nelson</t>
  </si>
  <si>
    <t>32.3</t>
  </si>
  <si>
    <t>Jonathan Taylor</t>
  </si>
  <si>
    <t>$1,957,288</t>
  </si>
  <si>
    <t>DeForest Buckner</t>
  </si>
  <si>
    <t>Shaquille Leonard</t>
  </si>
  <si>
    <t>$19,700,000</t>
  </si>
  <si>
    <t>40.6</t>
  </si>
  <si>
    <t>Kenny Moore II</t>
  </si>
  <si>
    <t>$8,325,000</t>
  </si>
  <si>
    <t>Grover Stewart</t>
  </si>
  <si>
    <t>Michael Pittman Jr</t>
  </si>
  <si>
    <t>$2,153,213</t>
  </si>
  <si>
    <t>Braden Smith</t>
  </si>
  <si>
    <t>Bobby Okereke</t>
  </si>
  <si>
    <t>$905,529</t>
  </si>
  <si>
    <t>Isaiah Rodgers Sr</t>
  </si>
  <si>
    <t>$860,031</t>
  </si>
  <si>
    <t>82.1</t>
  </si>
  <si>
    <t>Ryan Kelly</t>
  </si>
  <si>
    <t>Kwity Paye</t>
  </si>
  <si>
    <t>$3,411,208</t>
  </si>
  <si>
    <t>Parris Campbell</t>
  </si>
  <si>
    <t>$1,193,984</t>
  </si>
  <si>
    <t>Rigoberto Sanchez</t>
  </si>
  <si>
    <t>51.4</t>
  </si>
  <si>
    <t>Julian Blackmon</t>
  </si>
  <si>
    <t>$1,157,212</t>
  </si>
  <si>
    <t>Rodney McLeod Jr</t>
  </si>
  <si>
    <t>80.1</t>
  </si>
  <si>
    <t>$1,650,336</t>
  </si>
  <si>
    <t>61.3</t>
  </si>
  <si>
    <t>Zack Moss</t>
  </si>
  <si>
    <t>$1,153,079</t>
  </si>
  <si>
    <t>$30,000,000</t>
  </si>
  <si>
    <t>63.8</t>
  </si>
  <si>
    <t>Chase McLaughlin</t>
  </si>
  <si>
    <t>Mo Alie-Cox</t>
  </si>
  <si>
    <t>$5,850,000</t>
  </si>
  <si>
    <t>Ashton Dulin</t>
  </si>
  <si>
    <t>$2,433,000</t>
  </si>
  <si>
    <t>Tyquan Lewis</t>
  </si>
  <si>
    <t>$2,545,000</t>
  </si>
  <si>
    <t>Dayo Odeyingbo</t>
  </si>
  <si>
    <t>$1,544,381</t>
  </si>
  <si>
    <t>$1,266,410</t>
  </si>
  <si>
    <t>21.3</t>
  </si>
  <si>
    <t>$3,840,000</t>
  </si>
  <si>
    <t>Matt Haack</t>
  </si>
  <si>
    <t>Zaire Franklin</t>
  </si>
  <si>
    <t>$1,343,118</t>
  </si>
  <si>
    <t>$938,846</t>
  </si>
  <si>
    <t>Tony Brown</t>
  </si>
  <si>
    <t>Kylen Granson</t>
  </si>
  <si>
    <t>$1,046,592</t>
  </si>
  <si>
    <t>Ben Banogu</t>
  </si>
  <si>
    <t>$1,486,127</t>
  </si>
  <si>
    <t>E.J. Speed</t>
  </si>
  <si>
    <t>Khalid Kareem</t>
  </si>
  <si>
    <t>Byron Cowart</t>
  </si>
  <si>
    <t>$704,861</t>
  </si>
  <si>
    <t>Matt Pryor</t>
  </si>
  <si>
    <t>$5,545,000</t>
  </si>
  <si>
    <t>44.9</t>
  </si>
  <si>
    <t>Nick Foles</t>
  </si>
  <si>
    <t>$3,100,000</t>
  </si>
  <si>
    <t>Danny Pinter</t>
  </si>
  <si>
    <t>$910,925</t>
  </si>
  <si>
    <t>Cameron McGrone</t>
  </si>
  <si>
    <t>Mike Strachan</t>
  </si>
  <si>
    <t>$898,708</t>
  </si>
  <si>
    <t>Deon Jackson</t>
  </si>
  <si>
    <t>Grant Stuard</t>
  </si>
  <si>
    <t>$889,061</t>
  </si>
  <si>
    <t>Eric Johnson II</t>
  </si>
  <si>
    <t>$995,185</t>
  </si>
  <si>
    <t>Armani Watts</t>
  </si>
  <si>
    <t>JoJo Domann</t>
  </si>
  <si>
    <t>Dallis Flowers</t>
  </si>
  <si>
    <t>$959,547</t>
  </si>
  <si>
    <t>Will Fries</t>
  </si>
  <si>
    <t>$891,344</t>
  </si>
  <si>
    <t>58.4</t>
  </si>
  <si>
    <t>Chris Williams</t>
  </si>
  <si>
    <t>Nikola Kalinic</t>
  </si>
  <si>
    <t>Sam Ehlinger</t>
  </si>
  <si>
    <t>Wesley French</t>
  </si>
  <si>
    <t>Luke Rhodes</t>
  </si>
  <si>
    <t>$1,212,500</t>
  </si>
  <si>
    <t>$16,500,000</t>
  </si>
  <si>
    <t>59.0</t>
  </si>
  <si>
    <t>$5,685,660</t>
  </si>
  <si>
    <t>$18,000,000</t>
  </si>
  <si>
    <t>Calvin Ridley</t>
  </si>
  <si>
    <t>$2,725,178</t>
  </si>
  <si>
    <t>Tyson Campbell</t>
  </si>
  <si>
    <t>$2,253,776</t>
  </si>
  <si>
    <t>Travis Etienne Jr</t>
  </si>
  <si>
    <t>$3,224,526</t>
  </si>
  <si>
    <t>$9,198,372</t>
  </si>
  <si>
    <t>67.3</t>
  </si>
  <si>
    <t>Logan Cooke</t>
  </si>
  <si>
    <t>Cam Robinson</t>
  </si>
  <si>
    <t>Marvin Jones Jr</t>
  </si>
  <si>
    <t>Jawaan Taylor</t>
  </si>
  <si>
    <t>$9,343,155</t>
  </si>
  <si>
    <t>DaVon Hamilton</t>
  </si>
  <si>
    <t>$1,205,129</t>
  </si>
  <si>
    <t>Andre Cisco</t>
  </si>
  <si>
    <t>$1,309,125</t>
  </si>
  <si>
    <t>$3,234,151</t>
  </si>
  <si>
    <t>Jamal Agnew</t>
  </si>
  <si>
    <t>$4,750,000</t>
  </si>
  <si>
    <t>81.3</t>
  </si>
  <si>
    <t>Andrew Wingard</t>
  </si>
  <si>
    <t>$586,667</t>
  </si>
  <si>
    <t>79.9</t>
  </si>
  <si>
    <t>44.5</t>
  </si>
  <si>
    <t>Dawuane Smoot</t>
  </si>
  <si>
    <t>34.6</t>
  </si>
  <si>
    <t>Chris Manhertz</t>
  </si>
  <si>
    <t>$3,325,000</t>
  </si>
  <si>
    <t>Riley Patterson</t>
  </si>
  <si>
    <t>$7,800,000</t>
  </si>
  <si>
    <t>Tre Herndon</t>
  </si>
  <si>
    <t>Tyler Shatley</t>
  </si>
  <si>
    <t>$2,400,000</t>
  </si>
  <si>
    <t>Dan Arnold</t>
  </si>
  <si>
    <t>JaMycal Hasty</t>
  </si>
  <si>
    <t>K'Lavon Chaisson</t>
  </si>
  <si>
    <t>$3,336,153</t>
  </si>
  <si>
    <t>$1,356,527</t>
  </si>
  <si>
    <t>$1,375,016</t>
  </si>
  <si>
    <t>Chris Claybrooks</t>
  </si>
  <si>
    <t>$849,346</t>
  </si>
  <si>
    <t>51.1</t>
  </si>
  <si>
    <t>Tevaughn Campbell</t>
  </si>
  <si>
    <t>44.4</t>
  </si>
  <si>
    <t>Ben Bartch</t>
  </si>
  <si>
    <t>$1,014,654</t>
  </si>
  <si>
    <t>Daniel Thomas</t>
  </si>
  <si>
    <t>$903,029</t>
  </si>
  <si>
    <t>Walker Little</t>
  </si>
  <si>
    <t>$1,905,426</t>
  </si>
  <si>
    <t>Jeremiah Ledbetter</t>
  </si>
  <si>
    <t>$525,000</t>
  </si>
  <si>
    <t>63.3</t>
  </si>
  <si>
    <t>$996,566</t>
  </si>
  <si>
    <t>75.0</t>
  </si>
  <si>
    <t>Shaquille Quarterman</t>
  </si>
  <si>
    <t>90.4</t>
  </si>
  <si>
    <t>Blake Hance</t>
  </si>
  <si>
    <t>48.7</t>
  </si>
  <si>
    <t>$943,995</t>
  </si>
  <si>
    <t>Tim Jones</t>
  </si>
  <si>
    <t>Kendric Pryor</t>
  </si>
  <si>
    <t>$854,333</t>
  </si>
  <si>
    <t>Luke Farrell</t>
  </si>
  <si>
    <t>$959,505</t>
  </si>
  <si>
    <t>70.8</t>
  </si>
  <si>
    <t>Cole Van Lanen</t>
  </si>
  <si>
    <t>40.1</t>
  </si>
  <si>
    <t>Caleb Johnson</t>
  </si>
  <si>
    <t>$810,667</t>
  </si>
  <si>
    <t>Jordan Smith</t>
  </si>
  <si>
    <t>$1,054,897</t>
  </si>
  <si>
    <t>De'Shaan Dixon</t>
  </si>
  <si>
    <t>33.2</t>
  </si>
  <si>
    <t>C.J. Beathard</t>
  </si>
  <si>
    <t>57.6</t>
  </si>
  <si>
    <t>Ross Matiscik</t>
  </si>
  <si>
    <t>$1,267,500</t>
  </si>
  <si>
    <t>26</t>
  </si>
  <si>
    <t>Travis Kelce</t>
  </si>
  <si>
    <t>$14,312,500</t>
  </si>
  <si>
    <t>91.1</t>
  </si>
  <si>
    <t>$45,000,000</t>
  </si>
  <si>
    <t>91.3</t>
  </si>
  <si>
    <t>Chris Jones</t>
  </si>
  <si>
    <t>92.0</t>
  </si>
  <si>
    <t>Creed Humphrey</t>
  </si>
  <si>
    <t>$1,391,302</t>
  </si>
  <si>
    <t>90.0</t>
  </si>
  <si>
    <t>Nick Bolton</t>
  </si>
  <si>
    <t>$1,458,508</t>
  </si>
  <si>
    <t>Tommy Townsend</t>
  </si>
  <si>
    <t>$764,167</t>
  </si>
  <si>
    <t>L'Jarius Sneed</t>
  </si>
  <si>
    <t>$982,330</t>
  </si>
  <si>
    <t>Orlando Brown</t>
  </si>
  <si>
    <t>$16,662,000</t>
  </si>
  <si>
    <t>Trey Smith</t>
  </si>
  <si>
    <t>$3,760,000</t>
  </si>
  <si>
    <t>$10,500,000</t>
  </si>
  <si>
    <t>Mecole Hardman</t>
  </si>
  <si>
    <t>$1,248,763</t>
  </si>
  <si>
    <t>Harrison Butker</t>
  </si>
  <si>
    <t>$4,055,000</t>
  </si>
  <si>
    <t>$3,429,877</t>
  </si>
  <si>
    <t>Frank Clark</t>
  </si>
  <si>
    <t>$15,087,500</t>
  </si>
  <si>
    <t>$3,498,121</t>
  </si>
  <si>
    <t>$934,777</t>
  </si>
  <si>
    <t>74.6</t>
  </si>
  <si>
    <t>Clyde Edwards-Helaire</t>
  </si>
  <si>
    <t>$2,705,393</t>
  </si>
  <si>
    <t>$2,983,868</t>
  </si>
  <si>
    <t>Juan Thornhill</t>
  </si>
  <si>
    <t>$1,160,067</t>
  </si>
  <si>
    <t>Carlos Dunlap II</t>
  </si>
  <si>
    <t>$6,800,000</t>
  </si>
  <si>
    <t>33.8</t>
  </si>
  <si>
    <t>Willie Gay</t>
  </si>
  <si>
    <t>$1,317,761</t>
  </si>
  <si>
    <t>Derrick Nnadi</t>
  </si>
  <si>
    <t>41.3</t>
  </si>
  <si>
    <t>$1,612,625</t>
  </si>
  <si>
    <t>Mike Danna</t>
  </si>
  <si>
    <t>67.4</t>
  </si>
  <si>
    <t>Justin Watson</t>
  </si>
  <si>
    <t>Michael Burton</t>
  </si>
  <si>
    <t>$1,461,785</t>
  </si>
  <si>
    <t>Khalen Saunders</t>
  </si>
  <si>
    <t>$918,295</t>
  </si>
  <si>
    <t>60.2</t>
  </si>
  <si>
    <t>$936,343</t>
  </si>
  <si>
    <t>Justyn Ross</t>
  </si>
  <si>
    <t>Tershawn Wharton</t>
  </si>
  <si>
    <t>$763,333</t>
  </si>
  <si>
    <t>55.2</t>
  </si>
  <si>
    <t>Jody Fortson</t>
  </si>
  <si>
    <t>Noah Gray</t>
  </si>
  <si>
    <t>$948,444</t>
  </si>
  <si>
    <t>Andrew Wylie</t>
  </si>
  <si>
    <t>$2,537,500</t>
  </si>
  <si>
    <t>$1,081,565</t>
  </si>
  <si>
    <t>Darius Harris</t>
  </si>
  <si>
    <t>Lucas Niang</t>
  </si>
  <si>
    <t>$1,129,931</t>
  </si>
  <si>
    <t>44.0</t>
  </si>
  <si>
    <t>$1,004,603</t>
  </si>
  <si>
    <t>Deon Bush</t>
  </si>
  <si>
    <t>Blake Bell</t>
  </si>
  <si>
    <t>Malik Herring</t>
  </si>
  <si>
    <t>$816,667</t>
  </si>
  <si>
    <t>46.1</t>
  </si>
  <si>
    <t>Nick Allegretti</t>
  </si>
  <si>
    <t>$657,988</t>
  </si>
  <si>
    <t>Chris Lammons</t>
  </si>
  <si>
    <t>Joshua Kaindoh</t>
  </si>
  <si>
    <t>Jack Cochrane</t>
  </si>
  <si>
    <t>Prince Tega Wanogho</t>
  </si>
  <si>
    <t>Chad Henne</t>
  </si>
  <si>
    <t>Shane Buechele</t>
  </si>
  <si>
    <t>52</t>
  </si>
  <si>
    <t>James Winchester</t>
  </si>
  <si>
    <t>$1,375,000</t>
  </si>
  <si>
    <t>LV</t>
  </si>
  <si>
    <t>$28,000,000</t>
  </si>
  <si>
    <t>90.1</t>
  </si>
  <si>
    <t>Josh Jacobs</t>
  </si>
  <si>
    <t>$2,983,350</t>
  </si>
  <si>
    <t>Maxx Crosby</t>
  </si>
  <si>
    <t>$23,500,000</t>
  </si>
  <si>
    <t>94</t>
  </si>
  <si>
    <t>Darren Waller</t>
  </si>
  <si>
    <t>Kolton Miller</t>
  </si>
  <si>
    <t>84.1</t>
  </si>
  <si>
    <t>Daniel Carlson</t>
  </si>
  <si>
    <t>$4,600,000</t>
  </si>
  <si>
    <t>A.J. Cole III</t>
  </si>
  <si>
    <t>Hunter Renfrow</t>
  </si>
  <si>
    <t>$16,164,500</t>
  </si>
  <si>
    <t>Denzel Perryman</t>
  </si>
  <si>
    <t>Nate Hobbs</t>
  </si>
  <si>
    <t>$945,763</t>
  </si>
  <si>
    <t>Tre'von Moehrig</t>
  </si>
  <si>
    <t>$40,500,000</t>
  </si>
  <si>
    <t>Mack Hollins</t>
  </si>
  <si>
    <t>Foster Moreau</t>
  </si>
  <si>
    <t>Jermaine Eluemunor</t>
  </si>
  <si>
    <t>75.3</t>
  </si>
  <si>
    <t>$4,312,500</t>
  </si>
  <si>
    <t>Keelan Cole Sr</t>
  </si>
  <si>
    <t>$1,278,500</t>
  </si>
  <si>
    <t>47.9</t>
  </si>
  <si>
    <t>Divine Deablo</t>
  </si>
  <si>
    <t>$1,245,208</t>
  </si>
  <si>
    <t>$1,282,857</t>
  </si>
  <si>
    <t>Ameer Abdullah</t>
  </si>
  <si>
    <t>Matthias Farley</t>
  </si>
  <si>
    <t>Andre James</t>
  </si>
  <si>
    <t>$4,325,000</t>
  </si>
  <si>
    <t>Sidney Jones IV</t>
  </si>
  <si>
    <t>Clelin Ferrell</t>
  </si>
  <si>
    <t>Netane Muti</t>
  </si>
  <si>
    <t>Andrew Billings</t>
  </si>
  <si>
    <t>76.4</t>
  </si>
  <si>
    <t>Jordan Jenkins</t>
  </si>
  <si>
    <t>$1,100,983</t>
  </si>
  <si>
    <t>Amik Robertson</t>
  </si>
  <si>
    <t>Jerry Tillery</t>
  </si>
  <si>
    <t>Brandon Bolden</t>
  </si>
  <si>
    <t>$2,505,000</t>
  </si>
  <si>
    <t>Brandon Parker</t>
  </si>
  <si>
    <t>Isaac Rochell</t>
  </si>
  <si>
    <t>Jakob Johnson</t>
  </si>
  <si>
    <t>Micah Kiser</t>
  </si>
  <si>
    <t>$1,065,000</t>
  </si>
  <si>
    <t>Roderic Teamer Jr</t>
  </si>
  <si>
    <t>Sam Webb</t>
  </si>
  <si>
    <t>$982,240</t>
  </si>
  <si>
    <t>Justin Herron</t>
  </si>
  <si>
    <t>$866,865</t>
  </si>
  <si>
    <t>$939,265</t>
  </si>
  <si>
    <t>Malcolm Koonce</t>
  </si>
  <si>
    <t>$1,249,490</t>
  </si>
  <si>
    <t>47.7</t>
  </si>
  <si>
    <t>Neil Farrell Jr.</t>
  </si>
  <si>
    <t>$1,095,076</t>
  </si>
  <si>
    <t>35.5</t>
  </si>
  <si>
    <t>Tyler Hall</t>
  </si>
  <si>
    <t>Tashawn Bower</t>
  </si>
  <si>
    <t>Alex Bars</t>
  </si>
  <si>
    <t>Curtis Bolton</t>
  </si>
  <si>
    <t>Hroniss Grasu</t>
  </si>
  <si>
    <t>Kyle Peko</t>
  </si>
  <si>
    <t>$1,085,000</t>
  </si>
  <si>
    <t>57.4</t>
  </si>
  <si>
    <t>Jarrett Stidham</t>
  </si>
  <si>
    <t>Jesper Horsted</t>
  </si>
  <si>
    <t>Luke Masterson</t>
  </si>
  <si>
    <t>Darien Butler</t>
  </si>
  <si>
    <t>43.7</t>
  </si>
  <si>
    <t>Isaiah Pola-Mao</t>
  </si>
  <si>
    <t>$934,963</t>
  </si>
  <si>
    <t>Jackson Barton</t>
  </si>
  <si>
    <t>Trent Sieg</t>
  </si>
  <si>
    <t>$1,140,833</t>
  </si>
  <si>
    <t>Derwin James Jr</t>
  </si>
  <si>
    <t>$19,133,000</t>
  </si>
  <si>
    <t>75.5</t>
  </si>
  <si>
    <t>Joey Bosa</t>
  </si>
  <si>
    <t>$27,000,000</t>
  </si>
  <si>
    <t>Keenan Allen</t>
  </si>
  <si>
    <t>$20,025,000</t>
  </si>
  <si>
    <t>84.8</t>
  </si>
  <si>
    <t>$6,644,689</t>
  </si>
  <si>
    <t>78.6</t>
  </si>
  <si>
    <t>Austin Ekeler</t>
  </si>
  <si>
    <t>$6,125,000</t>
  </si>
  <si>
    <t>Mike Williams</t>
  </si>
  <si>
    <t>JC Jackson</t>
  </si>
  <si>
    <t>Rashawn Slater</t>
  </si>
  <si>
    <t>$4,157,939</t>
  </si>
  <si>
    <t>84.0</t>
  </si>
  <si>
    <t>Asante Samuel Jr</t>
  </si>
  <si>
    <t>$1,805,737</t>
  </si>
  <si>
    <t>Michael Davis</t>
  </si>
  <si>
    <t>Joshua Palmer</t>
  </si>
  <si>
    <t>$1,258,365</t>
  </si>
  <si>
    <t>Drue Tranquill</t>
  </si>
  <si>
    <t>$794,702</t>
  </si>
  <si>
    <t>DeAndre Carter</t>
  </si>
  <si>
    <t>Nasir Adderley</t>
  </si>
  <si>
    <t>$1,183,028</t>
  </si>
  <si>
    <t>Kenneth Murray Jr</t>
  </si>
  <si>
    <t>$3,243,735</t>
  </si>
  <si>
    <t>47.8</t>
  </si>
  <si>
    <t>J.K. Scott</t>
  </si>
  <si>
    <t>62.7</t>
  </si>
  <si>
    <t>$3,686,670</t>
  </si>
  <si>
    <t>Dustin Hopkins</t>
  </si>
  <si>
    <t>$958,982</t>
  </si>
  <si>
    <t>Cameron Dicker</t>
  </si>
  <si>
    <t>$1,099,238</t>
  </si>
  <si>
    <t>Alohi Gilman</t>
  </si>
  <si>
    <t>$870,801</t>
  </si>
  <si>
    <t>Jalen Guyton</t>
  </si>
  <si>
    <t>Christian Covington</t>
  </si>
  <si>
    <t>Joshua Kelley</t>
  </si>
  <si>
    <t>$1,018,835</t>
  </si>
  <si>
    <t>Tyeler Davison</t>
  </si>
  <si>
    <t>Donald Parham Jr</t>
  </si>
  <si>
    <t>$1,319,111</t>
  </si>
  <si>
    <t>53.6</t>
  </si>
  <si>
    <t>Troy Reeder</t>
  </si>
  <si>
    <t>$1,075,000</t>
  </si>
  <si>
    <t>Trey Pipkins III</t>
  </si>
  <si>
    <t>$901,894</t>
  </si>
  <si>
    <t>Chris Rumph II</t>
  </si>
  <si>
    <t>$1,058,386</t>
  </si>
  <si>
    <t>$948,003</t>
  </si>
  <si>
    <t>Richard Rodgers</t>
  </si>
  <si>
    <t>Nick Niemann</t>
  </si>
  <si>
    <t>$923,501</t>
  </si>
  <si>
    <t>$939,916</t>
  </si>
  <si>
    <t>Tre' McKitty</t>
  </si>
  <si>
    <t>Breiden Fehoko</t>
  </si>
  <si>
    <t>Michael Bandy</t>
  </si>
  <si>
    <t>$994,720</t>
  </si>
  <si>
    <t>Chase Daniel</t>
  </si>
  <si>
    <t>36.2</t>
  </si>
  <si>
    <t>40.7</t>
  </si>
  <si>
    <t>Kemon Hall</t>
  </si>
  <si>
    <t>Joe Gaziano</t>
  </si>
  <si>
    <t>Will Clapp</t>
  </si>
  <si>
    <t>Brenden Jaimes</t>
  </si>
  <si>
    <t>$949,445</t>
  </si>
  <si>
    <t>Derrek Tuszka</t>
  </si>
  <si>
    <t>$842,623</t>
  </si>
  <si>
    <t>Easton Stick</t>
  </si>
  <si>
    <t>$699,391</t>
  </si>
  <si>
    <t>Raheem Layne</t>
  </si>
  <si>
    <t>42.8</t>
  </si>
  <si>
    <t>Storm Norton</t>
  </si>
  <si>
    <t>43.0</t>
  </si>
  <si>
    <t>Stone Smartt</t>
  </si>
  <si>
    <t>Forrest Merrill</t>
  </si>
  <si>
    <t>Amen Ogbongbemiga</t>
  </si>
  <si>
    <t>$813,333</t>
  </si>
  <si>
    <t>Foster Sarell</t>
  </si>
  <si>
    <t>Josh Harris</t>
  </si>
  <si>
    <t>$1,400,000</t>
  </si>
  <si>
    <t>43</t>
  </si>
  <si>
    <t>Aaron Donald</t>
  </si>
  <si>
    <t>$31,666,667</t>
  </si>
  <si>
    <t>90.5</t>
  </si>
  <si>
    <t>Cooper Kupp</t>
  </si>
  <si>
    <t>$26,700,000</t>
  </si>
  <si>
    <t>Jalen Ramsey</t>
  </si>
  <si>
    <t>Rob Havenstein</t>
  </si>
  <si>
    <t>Cam Akers</t>
  </si>
  <si>
    <t>$1,543,259</t>
  </si>
  <si>
    <t>Matt Gay</t>
  </si>
  <si>
    <t>Tyler Higbee</t>
  </si>
  <si>
    <t>Allen Robinson II</t>
  </si>
  <si>
    <t>$15,500,000</t>
  </si>
  <si>
    <t>Taylor Rapp</t>
  </si>
  <si>
    <t>Van Jefferson</t>
  </si>
  <si>
    <t>$1,402,784</t>
  </si>
  <si>
    <t>Jordan Fuller</t>
  </si>
  <si>
    <t>$866,428</t>
  </si>
  <si>
    <t>Greg Gaines</t>
  </si>
  <si>
    <t>A'Shawn Robinson</t>
  </si>
  <si>
    <t>34.9</t>
  </si>
  <si>
    <t>David Long Jr</t>
  </si>
  <si>
    <t>Ernest Jones</t>
  </si>
  <si>
    <t>Riley Dixon</t>
  </si>
  <si>
    <t>David Edwards</t>
  </si>
  <si>
    <t>Nick Scott</t>
  </si>
  <si>
    <t>Joseph Noteboom</t>
  </si>
  <si>
    <t>Tutu Atwell</t>
  </si>
  <si>
    <t>Brian Allen</t>
  </si>
  <si>
    <t>$8,170,745</t>
  </si>
  <si>
    <t>Malcolm Brown</t>
  </si>
  <si>
    <t>Ty Nsekhe</t>
  </si>
  <si>
    <t>37.2</t>
  </si>
  <si>
    <t>Brandon Powell</t>
  </si>
  <si>
    <t>Ben Skowronek</t>
  </si>
  <si>
    <t>$891,131</t>
  </si>
  <si>
    <t>Grant Haley</t>
  </si>
  <si>
    <t>Michael Hoecht</t>
  </si>
  <si>
    <t>Bobby Brown III</t>
  </si>
  <si>
    <t>$1,059,133</t>
  </si>
  <si>
    <t>Robert Rochell</t>
  </si>
  <si>
    <t>$1,042,732</t>
  </si>
  <si>
    <t>Coleman Shelton</t>
  </si>
  <si>
    <t>$1,625,000</t>
  </si>
  <si>
    <t>Marquise Copeland</t>
  </si>
  <si>
    <t>AJ Jackson</t>
  </si>
  <si>
    <t>Oday Aboushi</t>
  </si>
  <si>
    <t>$882,500</t>
  </si>
  <si>
    <t>Larrell Murchison</t>
  </si>
  <si>
    <t>$992,601</t>
  </si>
  <si>
    <t>Brycen Hopkins</t>
  </si>
  <si>
    <t>$987,033</t>
  </si>
  <si>
    <t>Travin Howard</t>
  </si>
  <si>
    <t>J.J. Koski</t>
  </si>
  <si>
    <t>Matt Skura</t>
  </si>
  <si>
    <t>Lance McCutcheon</t>
  </si>
  <si>
    <t>$856,000</t>
  </si>
  <si>
    <t>$939,926</t>
  </si>
  <si>
    <t>Shaun Jolly</t>
  </si>
  <si>
    <t>Ronnie Rivers</t>
  </si>
  <si>
    <t>Jake Hummel</t>
  </si>
  <si>
    <t>A.J. Arcuri</t>
  </si>
  <si>
    <t>48.6</t>
  </si>
  <si>
    <t>Tremayne Anchrum Jr</t>
  </si>
  <si>
    <t>Keir Thomas</t>
  </si>
  <si>
    <t>Jake Gervase</t>
  </si>
  <si>
    <t>John Wolford</t>
  </si>
  <si>
    <t>40.0</t>
  </si>
  <si>
    <t>Christian Rozeboom</t>
  </si>
  <si>
    <t>Jacob Harris</t>
  </si>
  <si>
    <t>Chandler Brewer</t>
  </si>
  <si>
    <t>55.6</t>
  </si>
  <si>
    <t>Bryce Perkins</t>
  </si>
  <si>
    <t>Matthew Orzech</t>
  </si>
  <si>
    <t>92.1</t>
  </si>
  <si>
    <t>77.5</t>
  </si>
  <si>
    <t>Jaylen Waddle</t>
  </si>
  <si>
    <t>$6,771,498</t>
  </si>
  <si>
    <t>83.9</t>
  </si>
  <si>
    <t>Byron Jones</t>
  </si>
  <si>
    <t>Christian Wilkins</t>
  </si>
  <si>
    <t>$3,859,775</t>
  </si>
  <si>
    <t>85.1</t>
  </si>
  <si>
    <t>Xavien Howard</t>
  </si>
  <si>
    <t>Jevon Holland</t>
  </si>
  <si>
    <t>$2,179,103</t>
  </si>
  <si>
    <t>$7,568,860</t>
  </si>
  <si>
    <t>81.9</t>
  </si>
  <si>
    <t>Jaelan Phillips</t>
  </si>
  <si>
    <t>$3,504,551</t>
  </si>
  <si>
    <t>87.7</t>
  </si>
  <si>
    <t>Mike Gesicki</t>
  </si>
  <si>
    <t>Zach Sieler</t>
  </si>
  <si>
    <t>$3,815,000</t>
  </si>
  <si>
    <t>Bradley Chubb</t>
  </si>
  <si>
    <t>Jerome Baker</t>
  </si>
  <si>
    <t>78.0</t>
  </si>
  <si>
    <t>Emmanuel Ogbah</t>
  </si>
  <si>
    <t>$16,350,000</t>
  </si>
  <si>
    <t>Thomas Morstead</t>
  </si>
  <si>
    <t>36.8</t>
  </si>
  <si>
    <t>$7,017,500</t>
  </si>
  <si>
    <t>Robert Hunt</t>
  </si>
  <si>
    <t>$2,016,435</t>
  </si>
  <si>
    <t>Eric Rowe</t>
  </si>
  <si>
    <t>$5,383,333</t>
  </si>
  <si>
    <t>Brandon Jones</t>
  </si>
  <si>
    <t>$1,218,273</t>
  </si>
  <si>
    <t>Nik Needham</t>
  </si>
  <si>
    <t>Andrew Van Ginkel</t>
  </si>
  <si>
    <t>$707,695</t>
  </si>
  <si>
    <t>$2,125,000</t>
  </si>
  <si>
    <t>Cedrick Wilson Jr</t>
  </si>
  <si>
    <t>$7,350,000</t>
  </si>
  <si>
    <t>Jeff Wilson Jr</t>
  </si>
  <si>
    <t>Kader Kohou</t>
  </si>
  <si>
    <t>$863,333</t>
  </si>
  <si>
    <t>69.8</t>
  </si>
  <si>
    <t>Elandon Roberts</t>
  </si>
  <si>
    <t>Jason Sanders</t>
  </si>
  <si>
    <t>$4,400,000</t>
  </si>
  <si>
    <t>Myles Gaskin</t>
  </si>
  <si>
    <t>$651,694</t>
  </si>
  <si>
    <t>71.2</t>
  </si>
  <si>
    <t>Trent Sherfield</t>
  </si>
  <si>
    <t>Raekwon Davis</t>
  </si>
  <si>
    <t>$1,413,875</t>
  </si>
  <si>
    <t>Noah Igbinoghene</t>
  </si>
  <si>
    <t>$2,813,553</t>
  </si>
  <si>
    <t>Geron Christian Sr</t>
  </si>
  <si>
    <t>$3,150,000</t>
  </si>
  <si>
    <t>50.7</t>
  </si>
  <si>
    <t>Justin Zimmer</t>
  </si>
  <si>
    <t>John Jenkins</t>
  </si>
  <si>
    <t>33.5</t>
  </si>
  <si>
    <t>Clayton Fejedelem</t>
  </si>
  <si>
    <t>$2,850,000</t>
  </si>
  <si>
    <t>Cethan Carter</t>
  </si>
  <si>
    <t>Brandon Shell</t>
  </si>
  <si>
    <t>Salvon Ahmed</t>
  </si>
  <si>
    <t>Durham Smythe</t>
  </si>
  <si>
    <t>Justin Bethel</t>
  </si>
  <si>
    <t>River Cracraft</t>
  </si>
  <si>
    <t>Duke Riley</t>
  </si>
  <si>
    <t>Sam Eguavoen</t>
  </si>
  <si>
    <t>Austin Jackson</t>
  </si>
  <si>
    <t>$3,410,086</t>
  </si>
  <si>
    <t>Kendall Lamm</t>
  </si>
  <si>
    <t>Adam Shaheen</t>
  </si>
  <si>
    <t>$2,425,000</t>
  </si>
  <si>
    <t>Liam Eichenberg</t>
  </si>
  <si>
    <t>$2,003,620</t>
  </si>
  <si>
    <t>39.8</t>
  </si>
  <si>
    <t>Greg Little</t>
  </si>
  <si>
    <t>John Lovett</t>
  </si>
  <si>
    <t>Hunter Long</t>
  </si>
  <si>
    <t>$1,242,177</t>
  </si>
  <si>
    <t>$935,554</t>
  </si>
  <si>
    <t>Robert Jones</t>
  </si>
  <si>
    <t>$818,333</t>
  </si>
  <si>
    <t>Verone McKinley III</t>
  </si>
  <si>
    <t>$1,096,248</t>
  </si>
  <si>
    <t>59.7</t>
  </si>
  <si>
    <t>Michael Deiter</t>
  </si>
  <si>
    <t>Elijah Campbell</t>
  </si>
  <si>
    <t>Trill Williams</t>
  </si>
  <si>
    <t>$808,333</t>
  </si>
  <si>
    <t>Tanner Conner</t>
  </si>
  <si>
    <t>Blake Ferguson</t>
  </si>
  <si>
    <t>$871,362</t>
  </si>
  <si>
    <t>30</t>
  </si>
  <si>
    <t>Justin Jefferson</t>
  </si>
  <si>
    <t>$3,280,701</t>
  </si>
  <si>
    <t>Dalvin Cook</t>
  </si>
  <si>
    <t>$12,600,000</t>
  </si>
  <si>
    <t>Harrison Smith</t>
  </si>
  <si>
    <t>T.J. Hockenson</t>
  </si>
  <si>
    <t>$4,955,306</t>
  </si>
  <si>
    <t>82.2</t>
  </si>
  <si>
    <t>Danielle Hunter</t>
  </si>
  <si>
    <t>$14,400,000</t>
  </si>
  <si>
    <t>Brian O'Neill</t>
  </si>
  <si>
    <t>$18,500,000</t>
  </si>
  <si>
    <t>83.1</t>
  </si>
  <si>
    <t>Eric Kendricks</t>
  </si>
  <si>
    <t>$35,000,000</t>
  </si>
  <si>
    <t>Adam Thielen</t>
  </si>
  <si>
    <t>$16,050,000</t>
  </si>
  <si>
    <t>Christian Darrisaw</t>
  </si>
  <si>
    <t>$3,336,535</t>
  </si>
  <si>
    <t>K.J. Osborn</t>
  </si>
  <si>
    <t>$890,693</t>
  </si>
  <si>
    <t>Cameron Dantzler Sr</t>
  </si>
  <si>
    <t>$1,121,289</t>
  </si>
  <si>
    <t>Alexander Mattison</t>
  </si>
  <si>
    <t>$867,793</t>
  </si>
  <si>
    <t>Garrett Bradbury</t>
  </si>
  <si>
    <t>$3,220,718</t>
  </si>
  <si>
    <t>Irv Smith Jr</t>
  </si>
  <si>
    <t>C.J. Ham</t>
  </si>
  <si>
    <t>$2,873,538</t>
  </si>
  <si>
    <t>Ezra Cleveland</t>
  </si>
  <si>
    <t>$1,384,302</t>
  </si>
  <si>
    <t>Camryn Bynum</t>
  </si>
  <si>
    <t>$1,049,453</t>
  </si>
  <si>
    <t>Andrew Booth Jr</t>
  </si>
  <si>
    <t>$2,076,456</t>
  </si>
  <si>
    <t>45.3</t>
  </si>
  <si>
    <t>Ryan Wright</t>
  </si>
  <si>
    <t>Olabisi Johnson</t>
  </si>
  <si>
    <t>Greg Joseph</t>
  </si>
  <si>
    <t>Duke Shelley</t>
  </si>
  <si>
    <t>D.J. Wonnum</t>
  </si>
  <si>
    <t>Josh Metellus</t>
  </si>
  <si>
    <t>$3,317,669</t>
  </si>
  <si>
    <t>68.2</t>
  </si>
  <si>
    <t>Jonathan Bullard</t>
  </si>
  <si>
    <t>Kene Nwangwu</t>
  </si>
  <si>
    <t>$1,058,200</t>
  </si>
  <si>
    <t>$1,499,496</t>
  </si>
  <si>
    <t>$960,165</t>
  </si>
  <si>
    <t>Patrick Jones II</t>
  </si>
  <si>
    <t>$1,217,526</t>
  </si>
  <si>
    <t>$1,105,269</t>
  </si>
  <si>
    <t>Brian Asamoah II</t>
  </si>
  <si>
    <t>$1,371,712</t>
  </si>
  <si>
    <t>Kris Boyd</t>
  </si>
  <si>
    <t>James Lynch</t>
  </si>
  <si>
    <t>$996,499</t>
  </si>
  <si>
    <t>Olisaemeka Udoh</t>
  </si>
  <si>
    <t>Troy Dye</t>
  </si>
  <si>
    <t>$993,395</t>
  </si>
  <si>
    <t>Ross Blacklock</t>
  </si>
  <si>
    <t>$1,986,860</t>
  </si>
  <si>
    <t>Khyiris Tonga</t>
  </si>
  <si>
    <t>$989,710</t>
  </si>
  <si>
    <t>Johnny Mundt</t>
  </si>
  <si>
    <t>$1,207,500</t>
  </si>
  <si>
    <t>Kenny Willekes</t>
  </si>
  <si>
    <t>$992,262</t>
  </si>
  <si>
    <t>Ben Ellefson</t>
  </si>
  <si>
    <t>$964,468</t>
  </si>
  <si>
    <t>Blake Brandel</t>
  </si>
  <si>
    <t>William Kwenkeu</t>
  </si>
  <si>
    <t>Nick Mullens</t>
  </si>
  <si>
    <t>Austin Schlottmann</t>
  </si>
  <si>
    <t>Luiji Vilain</t>
  </si>
  <si>
    <t>$860,000</t>
  </si>
  <si>
    <t>Andrew DePaola</t>
  </si>
  <si>
    <t>35.4</t>
  </si>
  <si>
    <t>48</t>
  </si>
  <si>
    <t>Matthew Judon</t>
  </si>
  <si>
    <t>$13,625,000</t>
  </si>
  <si>
    <t>Kyle Dugger</t>
  </si>
  <si>
    <t>$2,082,976</t>
  </si>
  <si>
    <t>Devin McCourty</t>
  </si>
  <si>
    <t>Trent Brown</t>
  </si>
  <si>
    <t>Mike Onwenu</t>
  </si>
  <si>
    <t>$874,369</t>
  </si>
  <si>
    <t>Ja'Whaun Bentley</t>
  </si>
  <si>
    <t>79.6</t>
  </si>
  <si>
    <t>Jonathan Jones</t>
  </si>
  <si>
    <t>68.1</t>
  </si>
  <si>
    <t>David Andrews</t>
  </si>
  <si>
    <t>Adrian Phillips</t>
  </si>
  <si>
    <t>Damien Harris</t>
  </si>
  <si>
    <t>$907,784</t>
  </si>
  <si>
    <t>Deatrich Wise Jr</t>
  </si>
  <si>
    <t>DeVante Parker</t>
  </si>
  <si>
    <t>$7,625,000</t>
  </si>
  <si>
    <t>74.1</t>
  </si>
  <si>
    <t>Josh Uche</t>
  </si>
  <si>
    <t>$1,347,334</t>
  </si>
  <si>
    <t>Jakobi Meyers</t>
  </si>
  <si>
    <t>75.6</t>
  </si>
  <si>
    <t>Rhamondre Stevenson</t>
  </si>
  <si>
    <t>$1,057,264</t>
  </si>
  <si>
    <t>Nick Folk</t>
  </si>
  <si>
    <t>38.2</t>
  </si>
  <si>
    <t>Kendrick Bourne</t>
  </si>
  <si>
    <t>Isaiah Wynn</t>
  </si>
  <si>
    <t>$2,860,476</t>
  </si>
  <si>
    <t>Jahlani Tavai</t>
  </si>
  <si>
    <t>$2,200,000</t>
  </si>
  <si>
    <t>Lawrence Guy</t>
  </si>
  <si>
    <t>$2,875,000</t>
  </si>
  <si>
    <t>Jalen Mills</t>
  </si>
  <si>
    <t>Jake Bailey</t>
  </si>
  <si>
    <t>$3,046,333</t>
  </si>
  <si>
    <t>$3,063,992</t>
  </si>
  <si>
    <t>$3,896,588</t>
  </si>
  <si>
    <t>67.5</t>
  </si>
  <si>
    <t>$1,294,238</t>
  </si>
  <si>
    <t>Davon Godchaux</t>
  </si>
  <si>
    <t>$10,400,000</t>
  </si>
  <si>
    <t>Christian Barmore</t>
  </si>
  <si>
    <t>$2,130,561</t>
  </si>
  <si>
    <t>68.6</t>
  </si>
  <si>
    <t>Ty Montgomery II</t>
  </si>
  <si>
    <t>$1,800,000</t>
  </si>
  <si>
    <t>$1,101,746</t>
  </si>
  <si>
    <t>Joejuan Williams</t>
  </si>
  <si>
    <t>$1,652,944</t>
  </si>
  <si>
    <t>Myles Bryant</t>
  </si>
  <si>
    <t>$1,763,464</t>
  </si>
  <si>
    <t>Mack Wilson Sr</t>
  </si>
  <si>
    <t>$707,201</t>
  </si>
  <si>
    <t>Raekwon McMillan</t>
  </si>
  <si>
    <t>$1,265,000</t>
  </si>
  <si>
    <t>42.7</t>
  </si>
  <si>
    <t>Pierre Strong Jr</t>
  </si>
  <si>
    <t>$1,093,358</t>
  </si>
  <si>
    <t>Michael Palardy</t>
  </si>
  <si>
    <t>Anfernee Jennings</t>
  </si>
  <si>
    <t>$1,149,218</t>
  </si>
  <si>
    <t>Cody Davis</t>
  </si>
  <si>
    <t>$2,150,000</t>
  </si>
  <si>
    <t>Carl Davis</t>
  </si>
  <si>
    <t>Kristian Wilkerson</t>
  </si>
  <si>
    <t>Matthew Slater</t>
  </si>
  <si>
    <t>Tae Hayes</t>
  </si>
  <si>
    <t>Quinn Nordin</t>
  </si>
  <si>
    <t>Joshuah Bledsoe</t>
  </si>
  <si>
    <t>$920,087</t>
  </si>
  <si>
    <t>Shaun Wade</t>
  </si>
  <si>
    <t>$949,391</t>
  </si>
  <si>
    <t>$952,010</t>
  </si>
  <si>
    <t>Ronnie Perkins</t>
  </si>
  <si>
    <t>$935,900</t>
  </si>
  <si>
    <t>$957,869</t>
  </si>
  <si>
    <t>$1,076,768</t>
  </si>
  <si>
    <t>DaMarcus Mitchell</t>
  </si>
  <si>
    <t>Brenden Schooler</t>
  </si>
  <si>
    <t>Daniel Ekuale</t>
  </si>
  <si>
    <t>Yodny Cajuste</t>
  </si>
  <si>
    <t>Raleigh Webb</t>
  </si>
  <si>
    <t>Brian Hoyer</t>
  </si>
  <si>
    <t>Conor McDermott</t>
  </si>
  <si>
    <t>James Ferentz</t>
  </si>
  <si>
    <t>Kody Russey</t>
  </si>
  <si>
    <t>Tucker Addington</t>
  </si>
  <si>
    <t>Joe Cardona</t>
  </si>
  <si>
    <t>$1,077,500</t>
  </si>
  <si>
    <t>Marshon Lattimore</t>
  </si>
  <si>
    <t>$19,520,600</t>
  </si>
  <si>
    <t>Demario Davis</t>
  </si>
  <si>
    <t>$9,433,333</t>
  </si>
  <si>
    <t>Ryan Ramczyk</t>
  </si>
  <si>
    <t>$19,200,000</t>
  </si>
  <si>
    <t>Cameron Jordan</t>
  </si>
  <si>
    <t>$19,250,000</t>
  </si>
  <si>
    <t>Alvin Kamara</t>
  </si>
  <si>
    <t>71.8</t>
  </si>
  <si>
    <t>$4,817,969</t>
  </si>
  <si>
    <t>Erik McCoy</t>
  </si>
  <si>
    <t>Blake Gillikin</t>
  </si>
  <si>
    <t>Chris Harris Jr</t>
  </si>
  <si>
    <t>Mark Ingram II</t>
  </si>
  <si>
    <t>Pete Werner</t>
  </si>
  <si>
    <t>$1,421,170</t>
  </si>
  <si>
    <t>Marcus Davenport</t>
  </si>
  <si>
    <t>$3,435,474</t>
  </si>
  <si>
    <t>Wil Lutz</t>
  </si>
  <si>
    <t>$4,050,000</t>
  </si>
  <si>
    <t>David Onyemata</t>
  </si>
  <si>
    <t>$8,666,667</t>
  </si>
  <si>
    <t>Bradley Roby</t>
  </si>
  <si>
    <t>Tre'Quan Smith</t>
  </si>
  <si>
    <t>Juwan Johnson</t>
  </si>
  <si>
    <t>Deonte Harty</t>
  </si>
  <si>
    <t>P.J. Williams</t>
  </si>
  <si>
    <t>Cesar Ruiz</t>
  </si>
  <si>
    <t>$3,169,801</t>
  </si>
  <si>
    <t>$1,801,175</t>
  </si>
  <si>
    <t>Rashid Shaheed</t>
  </si>
  <si>
    <t>80.8</t>
  </si>
  <si>
    <t>James Hurst</t>
  </si>
  <si>
    <t>$3,535,829</t>
  </si>
  <si>
    <t>Paulson Adebo</t>
  </si>
  <si>
    <t>$1,260,090</t>
  </si>
  <si>
    <t>Andrus Peat</t>
  </si>
  <si>
    <t>Carl Granderson</t>
  </si>
  <si>
    <t>$2,632,500</t>
  </si>
  <si>
    <t>80.4</t>
  </si>
  <si>
    <t>Daniel Sorensen</t>
  </si>
  <si>
    <t>Isaac Yiadom</t>
  </si>
  <si>
    <t>Adam Trautman</t>
  </si>
  <si>
    <t>David Johnson</t>
  </si>
  <si>
    <t>Marquez Callaway</t>
  </si>
  <si>
    <t>Justin Evans</t>
  </si>
  <si>
    <t>61.0</t>
  </si>
  <si>
    <t>Eno Benjamin</t>
  </si>
  <si>
    <t>$849,428</t>
  </si>
  <si>
    <t>72.2</t>
  </si>
  <si>
    <t>Payton Turner</t>
  </si>
  <si>
    <t>$3,131,184</t>
  </si>
  <si>
    <t>Shy Tuttle</t>
  </si>
  <si>
    <t>Kaden Elliss</t>
  </si>
  <si>
    <t>Taysom Hill</t>
  </si>
  <si>
    <t>Kentavius Street</t>
  </si>
  <si>
    <t>Tanoh Kpassagnon</t>
  </si>
  <si>
    <t>Zack Baun</t>
  </si>
  <si>
    <t>$1,202,797</t>
  </si>
  <si>
    <t>Malcolm Roach</t>
  </si>
  <si>
    <t>Dwayne Washington</t>
  </si>
  <si>
    <t>$994,229</t>
  </si>
  <si>
    <t>Calvin Throckmorton</t>
  </si>
  <si>
    <t>J.T. Gray</t>
  </si>
  <si>
    <t>Ty Summers</t>
  </si>
  <si>
    <t>Albert Huggins Jr</t>
  </si>
  <si>
    <t>Andrew Dowell</t>
  </si>
  <si>
    <t>Adam Prentice</t>
  </si>
  <si>
    <t>Chase Hansen</t>
  </si>
  <si>
    <t>Kirk Merritt</t>
  </si>
  <si>
    <t>Landon Young</t>
  </si>
  <si>
    <t>$912,445</t>
  </si>
  <si>
    <t>40.3</t>
  </si>
  <si>
    <t>Lewis Kidd</t>
  </si>
  <si>
    <t>Ethan Greenidge</t>
  </si>
  <si>
    <t>Zach Wood</t>
  </si>
  <si>
    <t>$1,195,000</t>
  </si>
  <si>
    <t>Dexter Lawrence II</t>
  </si>
  <si>
    <t>$3,312,010</t>
  </si>
  <si>
    <t>$8,086,397</t>
  </si>
  <si>
    <t>89.1</t>
  </si>
  <si>
    <t>$4,666,667</t>
  </si>
  <si>
    <t>35.7</t>
  </si>
  <si>
    <t>$2,097,762</t>
  </si>
  <si>
    <t>$822,715</t>
  </si>
  <si>
    <t>$7,834,760</t>
  </si>
  <si>
    <t>71.9</t>
  </si>
  <si>
    <t>$688,497</t>
  </si>
  <si>
    <t>$1,693,727</t>
  </si>
  <si>
    <t>Richie James Jr</t>
  </si>
  <si>
    <t>Isaiah Hodgins</t>
  </si>
  <si>
    <t>$6,416,014</t>
  </si>
  <si>
    <t>76.0</t>
  </si>
  <si>
    <t>$6,100,000</t>
  </si>
  <si>
    <t>Tony Jefferson II</t>
  </si>
  <si>
    <t>$6,137,815</t>
  </si>
  <si>
    <t>66.8</t>
  </si>
  <si>
    <t>Jaylon Smith</t>
  </si>
  <si>
    <t>56.0</t>
  </si>
  <si>
    <t>Marcus Johnson</t>
  </si>
  <si>
    <t>$1,021,722</t>
  </si>
  <si>
    <t>Jarrad Davis</t>
  </si>
  <si>
    <t>$1,310,460</t>
  </si>
  <si>
    <t>$1,113,276</t>
  </si>
  <si>
    <t>$900,538</t>
  </si>
  <si>
    <t>$1,285,823</t>
  </si>
  <si>
    <t>$1,003,927</t>
  </si>
  <si>
    <t>38.7</t>
  </si>
  <si>
    <t>$1,111,122</t>
  </si>
  <si>
    <t>$3,412,500</t>
  </si>
  <si>
    <t>Jason Pinnock</t>
  </si>
  <si>
    <t>$937,613</t>
  </si>
  <si>
    <t>Nick Williams</t>
  </si>
  <si>
    <t>$1,220,000</t>
  </si>
  <si>
    <t>$1,082,391</t>
  </si>
  <si>
    <t>Tyre Phillips</t>
  </si>
  <si>
    <t>$1,031,823</t>
  </si>
  <si>
    <t>50.5</t>
  </si>
  <si>
    <t>$1,371,381</t>
  </si>
  <si>
    <t>$910,535</t>
  </si>
  <si>
    <t>Lawrence Cager</t>
  </si>
  <si>
    <t>Nick McCloud</t>
  </si>
  <si>
    <t>Nick Vannett</t>
  </si>
  <si>
    <t>44.3</t>
  </si>
  <si>
    <t>$914,718</t>
  </si>
  <si>
    <t>$984,128</t>
  </si>
  <si>
    <t>$913,284</t>
  </si>
  <si>
    <t>$966,636</t>
  </si>
  <si>
    <t>Henry Mondeaux</t>
  </si>
  <si>
    <t>Wyatt Davis</t>
  </si>
  <si>
    <t>$1,221,073</t>
  </si>
  <si>
    <t>Cam Brown</t>
  </si>
  <si>
    <t>$873,341</t>
  </si>
  <si>
    <t>Ryder Anderson</t>
  </si>
  <si>
    <t>$851,286</t>
  </si>
  <si>
    <t>Tomon Fox</t>
  </si>
  <si>
    <t>$1,059,572</t>
  </si>
  <si>
    <t>Jack Anderson</t>
  </si>
  <si>
    <t>$895,936</t>
  </si>
  <si>
    <t>Casey Kreiter</t>
  </si>
  <si>
    <t>Quinnen Williams</t>
  </si>
  <si>
    <t>$8,132,343</t>
  </si>
  <si>
    <t>88.5</t>
  </si>
  <si>
    <t>C.J. Mosley</t>
  </si>
  <si>
    <t>D.J. Reed Jr</t>
  </si>
  <si>
    <t>$5,138,502</t>
  </si>
  <si>
    <t>John Franklin-Myers</t>
  </si>
  <si>
    <t>$13,750,000</t>
  </si>
  <si>
    <t>$2,253,694</t>
  </si>
  <si>
    <t>21.6</t>
  </si>
  <si>
    <t>Elijah Moore</t>
  </si>
  <si>
    <t>$2,235,107</t>
  </si>
  <si>
    <t>Alijah Vera-Tucker</t>
  </si>
  <si>
    <t>$3,971,257</t>
  </si>
  <si>
    <t>$6,750,000</t>
  </si>
  <si>
    <t>Lamarcus Joyner</t>
  </si>
  <si>
    <t>Mekhi Becton</t>
  </si>
  <si>
    <t>$4,611,512</t>
  </si>
  <si>
    <t>Greg Zuerlein</t>
  </si>
  <si>
    <t>Bryce Hall</t>
  </si>
  <si>
    <t>$902,701</t>
  </si>
  <si>
    <t>41.8</t>
  </si>
  <si>
    <t>Bryce Huff</t>
  </si>
  <si>
    <t>James Robinson</t>
  </si>
  <si>
    <t>Sheldon Rankins</t>
  </si>
  <si>
    <t>Michael Carter II</t>
  </si>
  <si>
    <t>$952,232</t>
  </si>
  <si>
    <t>Michael Carter</t>
  </si>
  <si>
    <t>Braden Mann</t>
  </si>
  <si>
    <t>$868,025</t>
  </si>
  <si>
    <t>Ashtyn Davis</t>
  </si>
  <si>
    <t>$1,229,346</t>
  </si>
  <si>
    <t>George Fant</t>
  </si>
  <si>
    <t>$9,100,000</t>
  </si>
  <si>
    <t>$3,271,861</t>
  </si>
  <si>
    <t>Braxton Berrios</t>
  </si>
  <si>
    <t>Nathan Shepherd</t>
  </si>
  <si>
    <t>Vinny Curry</t>
  </si>
  <si>
    <t>Ty Johnson</t>
  </si>
  <si>
    <t>$672,976</t>
  </si>
  <si>
    <t>Quincy Williams</t>
  </si>
  <si>
    <t>Mike Remmers</t>
  </si>
  <si>
    <t>Zach Wilson</t>
  </si>
  <si>
    <t>$8,787,670</t>
  </si>
  <si>
    <t>Denzel Mims</t>
  </si>
  <si>
    <t>$1,358,425</t>
  </si>
  <si>
    <t>Zonovan Knight</t>
  </si>
  <si>
    <t>$1,106,024</t>
  </si>
  <si>
    <t>Jeff Smith</t>
  </si>
  <si>
    <t>42.0</t>
  </si>
  <si>
    <t>Dan Feeney</t>
  </si>
  <si>
    <t>Brandin Echols</t>
  </si>
  <si>
    <t>$913,546</t>
  </si>
  <si>
    <t>$1,114,006</t>
  </si>
  <si>
    <t>Hamsah Nasirildeen</t>
  </si>
  <si>
    <t>49.0</t>
  </si>
  <si>
    <t>Justin Hardee Sr</t>
  </si>
  <si>
    <t>Mike White</t>
  </si>
  <si>
    <t>Nick Bawden</t>
  </si>
  <si>
    <t>Nate Herbig</t>
  </si>
  <si>
    <t>Cedric Ogbuehi</t>
  </si>
  <si>
    <t>Jamien Sherwood</t>
  </si>
  <si>
    <t>$958,714</t>
  </si>
  <si>
    <t>Joe Flacco</t>
  </si>
  <si>
    <t>38.0</t>
  </si>
  <si>
    <t>Kenny Yeboah</t>
  </si>
  <si>
    <t>Tony Adams</t>
  </si>
  <si>
    <t>Dru Samia</t>
  </si>
  <si>
    <t>Greg Senat</t>
  </si>
  <si>
    <t>Thomas Hennessy</t>
  </si>
  <si>
    <t>Lane Johnson</t>
  </si>
  <si>
    <t>Jason Kelce</t>
  </si>
  <si>
    <t>Darius Slay Jr</t>
  </si>
  <si>
    <t>$16,683,333</t>
  </si>
  <si>
    <t>A.J. Brown</t>
  </si>
  <si>
    <t>88.0</t>
  </si>
  <si>
    <t>Dallas Goedert</t>
  </si>
  <si>
    <t>DeVonta Smith</t>
  </si>
  <si>
    <t>$5,035,348</t>
  </si>
  <si>
    <t>Miles Sanders</t>
  </si>
  <si>
    <t>C.J. Gardner-Johnson</t>
  </si>
  <si>
    <t>$826,025</t>
  </si>
  <si>
    <t>$1,506,293</t>
  </si>
  <si>
    <t>85.9</t>
  </si>
  <si>
    <t>James Bradberry IV</t>
  </si>
  <si>
    <t>Josh Sweat</t>
  </si>
  <si>
    <t>Jordan Mailata</t>
  </si>
  <si>
    <t>76.5</t>
  </si>
  <si>
    <t>T.J. Edwards</t>
  </si>
  <si>
    <t>$589,167</t>
  </si>
  <si>
    <t>Brandon Graham</t>
  </si>
  <si>
    <t>89.8</t>
  </si>
  <si>
    <t>Javon Hargrave</t>
  </si>
  <si>
    <t>78.2</t>
  </si>
  <si>
    <t>Fletcher Cox</t>
  </si>
  <si>
    <t>$4,252,320</t>
  </si>
  <si>
    <t>Isaac Seumalo</t>
  </si>
  <si>
    <t>$5,306,000</t>
  </si>
  <si>
    <t>Avonte Maddox</t>
  </si>
  <si>
    <t>Landon Dickerson</t>
  </si>
  <si>
    <t>$2,164,169</t>
  </si>
  <si>
    <t>Jake Elliott</t>
  </si>
  <si>
    <t>$3,861,620</t>
  </si>
  <si>
    <t>Robert Quinn</t>
  </si>
  <si>
    <t>36.0</t>
  </si>
  <si>
    <t>Brett Kern</t>
  </si>
  <si>
    <t>Kenneth Gainwell</t>
  </si>
  <si>
    <t>$953,882</t>
  </si>
  <si>
    <t>Quez Watkins</t>
  </si>
  <si>
    <t>$866,166</t>
  </si>
  <si>
    <t>Marcus Epps</t>
  </si>
  <si>
    <t>Boston Scott</t>
  </si>
  <si>
    <t>Milton Williams</t>
  </si>
  <si>
    <t>$1,277,543</t>
  </si>
  <si>
    <t>Andre Dillard</t>
  </si>
  <si>
    <t>Arryn Siposs</t>
  </si>
  <si>
    <t>$845,000</t>
  </si>
  <si>
    <t>Derek Barnett</t>
  </si>
  <si>
    <t>$5,070,000</t>
  </si>
  <si>
    <t>K'Von Wallace</t>
  </si>
  <si>
    <t>$1,000,278</t>
  </si>
  <si>
    <t>$1,301,160</t>
  </si>
  <si>
    <t>Josiah Scott</t>
  </si>
  <si>
    <t>$984,735</t>
  </si>
  <si>
    <t>Trey Sermon</t>
  </si>
  <si>
    <t>$1,218,234</t>
  </si>
  <si>
    <t>$967,482</t>
  </si>
  <si>
    <t>$1,715,472</t>
  </si>
  <si>
    <t>Zech McPhearson</t>
  </si>
  <si>
    <t>$1,052,413</t>
  </si>
  <si>
    <t>51.7</t>
  </si>
  <si>
    <t>Reed Blankenship</t>
  </si>
  <si>
    <t>Marlon Tuipulotu</t>
  </si>
  <si>
    <t>$918,979</t>
  </si>
  <si>
    <t>Gardner Minshew II</t>
  </si>
  <si>
    <t>$677,721</t>
  </si>
  <si>
    <t>Jack Driscoll</t>
  </si>
  <si>
    <t>Janarius Robinson</t>
  </si>
  <si>
    <t>$958,536</t>
  </si>
  <si>
    <t>Patrick Johnson</t>
  </si>
  <si>
    <t>$896,469</t>
  </si>
  <si>
    <t>Josh Jobe</t>
  </si>
  <si>
    <t>Jack Stoll</t>
  </si>
  <si>
    <t>$815,833</t>
  </si>
  <si>
    <t>Britain Covey</t>
  </si>
  <si>
    <t>Shaun Bradley</t>
  </si>
  <si>
    <t>$866,605</t>
  </si>
  <si>
    <t>Josh Sills</t>
  </si>
  <si>
    <t>Christian Elliss</t>
  </si>
  <si>
    <t>Tyree Jackson</t>
  </si>
  <si>
    <t>$755,100</t>
  </si>
  <si>
    <t>Ian Book</t>
  </si>
  <si>
    <t>$1,038,396</t>
  </si>
  <si>
    <t>Brett Toth</t>
  </si>
  <si>
    <t>Rick Lovato</t>
  </si>
  <si>
    <t>T.J. Watt</t>
  </si>
  <si>
    <t>Cameron Heyward</t>
  </si>
  <si>
    <t>$16,400,000</t>
  </si>
  <si>
    <t>Minkah Fitzpatrick</t>
  </si>
  <si>
    <t>$18,403,059</t>
  </si>
  <si>
    <t>82.4</t>
  </si>
  <si>
    <t>Pat Freiermuth</t>
  </si>
  <si>
    <t>$1,507,045</t>
  </si>
  <si>
    <t>Najee Harris</t>
  </si>
  <si>
    <t>$3,261,862</t>
  </si>
  <si>
    <t>Alex Highsmith</t>
  </si>
  <si>
    <t>Diontae Johnson</t>
  </si>
  <si>
    <t>$18,355,000</t>
  </si>
  <si>
    <t>William Jackson III</t>
  </si>
  <si>
    <t>$8,833,333</t>
  </si>
  <si>
    <t>$1,688,045</t>
  </si>
  <si>
    <t>Chris Boswell</t>
  </si>
  <si>
    <t>Terrell Edmunds</t>
  </si>
  <si>
    <t>Devin Bush</t>
  </si>
  <si>
    <t>58.8</t>
  </si>
  <si>
    <t>Cameron Sutton</t>
  </si>
  <si>
    <t>Kevin Dotson</t>
  </si>
  <si>
    <t>$988,454</t>
  </si>
  <si>
    <t>Ahkello Witherspoon</t>
  </si>
  <si>
    <t>Chris Wormley</t>
  </si>
  <si>
    <t>Karl Joseph</t>
  </si>
  <si>
    <t>Kendrick Green</t>
  </si>
  <si>
    <t>$1,218,942</t>
  </si>
  <si>
    <t>Benny Snell</t>
  </si>
  <si>
    <t>Anthony Miller</t>
  </si>
  <si>
    <t>$1,338,425</t>
  </si>
  <si>
    <t>Jaylen Warren</t>
  </si>
  <si>
    <t>$857,333</t>
  </si>
  <si>
    <t>73.8</t>
  </si>
  <si>
    <t>$3,516,976</t>
  </si>
  <si>
    <t>Dan Moore Jr</t>
  </si>
  <si>
    <t>Robert Spillane</t>
  </si>
  <si>
    <t>Montravius Adams</t>
  </si>
  <si>
    <t>James Pierre</t>
  </si>
  <si>
    <t>$764,667</t>
  </si>
  <si>
    <t>Pressley Harvin III</t>
  </si>
  <si>
    <t>$890,184</t>
  </si>
  <si>
    <t>Miles Boykin</t>
  </si>
  <si>
    <t>Calvin Austin III</t>
  </si>
  <si>
    <t>Chukwuma Okorafor</t>
  </si>
  <si>
    <t>$9,750,000</t>
  </si>
  <si>
    <t>Tyson Alualu</t>
  </si>
  <si>
    <t>35.6</t>
  </si>
  <si>
    <t>Steven Sims</t>
  </si>
  <si>
    <t>Derek Watt</t>
  </si>
  <si>
    <t>Mitchell Trubisky</t>
  </si>
  <si>
    <t>$7,142,500</t>
  </si>
  <si>
    <t>Gunner Olszewski</t>
  </si>
  <si>
    <t>$2,100,000</t>
  </si>
  <si>
    <t>Miles Killebrew</t>
  </si>
  <si>
    <t>70.5</t>
  </si>
  <si>
    <t>Arthur Maulet</t>
  </si>
  <si>
    <t>$1,912,500</t>
  </si>
  <si>
    <t>$1,296,724</t>
  </si>
  <si>
    <t>Zach Gentry</t>
  </si>
  <si>
    <t>Tre Norwood</t>
  </si>
  <si>
    <t>$893,610</t>
  </si>
  <si>
    <t>Marcus Allen</t>
  </si>
  <si>
    <t>Jonathan Marshall</t>
  </si>
  <si>
    <t>Jeremy McNichols</t>
  </si>
  <si>
    <t>Jamir Jones</t>
  </si>
  <si>
    <t>Elijah Riley</t>
  </si>
  <si>
    <t>$943,089</t>
  </si>
  <si>
    <t>Isaiahh Loudermilk</t>
  </si>
  <si>
    <t>$950,072</t>
  </si>
  <si>
    <t>42.2</t>
  </si>
  <si>
    <t>J.C. Hassenauer</t>
  </si>
  <si>
    <t>$953,806</t>
  </si>
  <si>
    <t>Mason Rudolph</t>
  </si>
  <si>
    <t>$5,080,000</t>
  </si>
  <si>
    <t>Trent Scott</t>
  </si>
  <si>
    <t>Christian Kuntz</t>
  </si>
  <si>
    <t>$23,010,000</t>
  </si>
  <si>
    <t>93.0</t>
  </si>
  <si>
    <t>Nick Bosa</t>
  </si>
  <si>
    <t>$8,387,966</t>
  </si>
  <si>
    <t>90.9</t>
  </si>
  <si>
    <t>George Kittle</t>
  </si>
  <si>
    <t>82.0</t>
  </si>
  <si>
    <t>Christian McCaffrey</t>
  </si>
  <si>
    <t>$16,015,875</t>
  </si>
  <si>
    <t>88.9</t>
  </si>
  <si>
    <t>Fred Warner</t>
  </si>
  <si>
    <t>$19,045,000</t>
  </si>
  <si>
    <t>83.7</t>
  </si>
  <si>
    <t>Deebo Samuel</t>
  </si>
  <si>
    <t>$23,850,000</t>
  </si>
  <si>
    <t>Kyle Juszczyk</t>
  </si>
  <si>
    <t>$5,400,000</t>
  </si>
  <si>
    <t>Jimmie Ward</t>
  </si>
  <si>
    <t>76.1</t>
  </si>
  <si>
    <t>Dre Greenlaw</t>
  </si>
  <si>
    <t>$8,200,000</t>
  </si>
  <si>
    <t>Brandon Aiyuk</t>
  </si>
  <si>
    <t>$3,132,836</t>
  </si>
  <si>
    <t>Arik Armstead</t>
  </si>
  <si>
    <t>Jason Verrett</t>
  </si>
  <si>
    <t>Talanoa Hufanga</t>
  </si>
  <si>
    <t>68.8</t>
  </si>
  <si>
    <t>Mike McGlinchey</t>
  </si>
  <si>
    <t>$4,585,430</t>
  </si>
  <si>
    <t>Robbie Gould</t>
  </si>
  <si>
    <t>$3,625,000</t>
  </si>
  <si>
    <t>Elijah Mitchell</t>
  </si>
  <si>
    <t>$915,892</t>
  </si>
  <si>
    <t>90.6</t>
  </si>
  <si>
    <t>Tashaun Gipson Sr</t>
  </si>
  <si>
    <t>Jimmy Garoppolo</t>
  </si>
  <si>
    <t>Azeez Al-Shaair</t>
  </si>
  <si>
    <t>Emmanuel Moseley</t>
  </si>
  <si>
    <t>$4,692,000</t>
  </si>
  <si>
    <t>Mitch Wishnowsky</t>
  </si>
  <si>
    <t>Samson Ebukam</t>
  </si>
  <si>
    <t>Deommodore Lenoir</t>
  </si>
  <si>
    <t>$941,218</t>
  </si>
  <si>
    <t>Charles Omenihu</t>
  </si>
  <si>
    <t>$703,820</t>
  </si>
  <si>
    <t>Aaron Banks</t>
  </si>
  <si>
    <t>$1,768,400</t>
  </si>
  <si>
    <t>Jake Brendel</t>
  </si>
  <si>
    <t>Ray-Ray McCloud III</t>
  </si>
  <si>
    <t>69.4</t>
  </si>
  <si>
    <t>Maurice Hurst</t>
  </si>
  <si>
    <t>Ambry Thomas</t>
  </si>
  <si>
    <t>Javon Kinlaw</t>
  </si>
  <si>
    <t>$3,872,173</t>
  </si>
  <si>
    <t>43.5</t>
  </si>
  <si>
    <t>Jauan Jennings</t>
  </si>
  <si>
    <t>$8,526,319</t>
  </si>
  <si>
    <t>Kerry Hyder Jr</t>
  </si>
  <si>
    <t>$1,473,098</t>
  </si>
  <si>
    <t>$3,166,667</t>
  </si>
  <si>
    <t>Jordan Willis</t>
  </si>
  <si>
    <t>$1,083,014</t>
  </si>
  <si>
    <t>Kevin Givens</t>
  </si>
  <si>
    <t>Tyler Kroft</t>
  </si>
  <si>
    <t>Tarvarius Moore</t>
  </si>
  <si>
    <t>$837,843</t>
  </si>
  <si>
    <t>Oren Burks</t>
  </si>
  <si>
    <t>79.2</t>
  </si>
  <si>
    <t>Hassan Ridgeway</t>
  </si>
  <si>
    <t>Samuel Womack III</t>
  </si>
  <si>
    <t>$985,831</t>
  </si>
  <si>
    <t>Charlie Woerner</t>
  </si>
  <si>
    <t>$869,007</t>
  </si>
  <si>
    <t>Daniel Brunskill</t>
  </si>
  <si>
    <t>Jordan Mason</t>
  </si>
  <si>
    <t>92.3</t>
  </si>
  <si>
    <t>T.Y. McGill Jr</t>
  </si>
  <si>
    <t>$92,400</t>
  </si>
  <si>
    <t>Ross Dwelley</t>
  </si>
  <si>
    <t>Demetrius Flannigan-Fowles</t>
  </si>
  <si>
    <t>$962,589</t>
  </si>
  <si>
    <t>Jordan Matthews</t>
  </si>
  <si>
    <t>Jaylon Moore</t>
  </si>
  <si>
    <t>$950,758</t>
  </si>
  <si>
    <t>Colton McKivitz</t>
  </si>
  <si>
    <t>Josh Johnson</t>
  </si>
  <si>
    <t>Taybor Pepper</t>
  </si>
  <si>
    <t>$1,040,000</t>
  </si>
  <si>
    <t>27</t>
  </si>
  <si>
    <t>Tyler Lockett</t>
  </si>
  <si>
    <t>$17,250,000</t>
  </si>
  <si>
    <t>Jamal Adams</t>
  </si>
  <si>
    <t>$17,645,000</t>
  </si>
  <si>
    <t>87.0</t>
  </si>
  <si>
    <t>D.K. Metcalf</t>
  </si>
  <si>
    <t>$24,000,000</t>
  </si>
  <si>
    <t>Quandre Diggs</t>
  </si>
  <si>
    <t>$2,110,395</t>
  </si>
  <si>
    <t>Jordyn Brooks</t>
  </si>
  <si>
    <t>$3,058,902</t>
  </si>
  <si>
    <t>$998,054</t>
  </si>
  <si>
    <t>Geno Smith</t>
  </si>
  <si>
    <t>32.2</t>
  </si>
  <si>
    <t>Rashaad Penny</t>
  </si>
  <si>
    <t>$5,750,000</t>
  </si>
  <si>
    <t>$9,527,500</t>
  </si>
  <si>
    <t>Jason Myers</t>
  </si>
  <si>
    <t>$5,275,000</t>
  </si>
  <si>
    <t>Michael Dickson</t>
  </si>
  <si>
    <t>$3,675,000</t>
  </si>
  <si>
    <t>Cody Barton</t>
  </si>
  <si>
    <t>$906,531</t>
  </si>
  <si>
    <t>$3,147,680</t>
  </si>
  <si>
    <t>66.0</t>
  </si>
  <si>
    <t>Al Woods</t>
  </si>
  <si>
    <t>Damien Lewis</t>
  </si>
  <si>
    <t>$1,225,535</t>
  </si>
  <si>
    <t>Gabe Jackson</t>
  </si>
  <si>
    <t>$7,525,000</t>
  </si>
  <si>
    <t>Will Dissly</t>
  </si>
  <si>
    <t>$5,345,907</t>
  </si>
  <si>
    <t>Ryan Neal</t>
  </si>
  <si>
    <t>$920,000</t>
  </si>
  <si>
    <t>85.6</t>
  </si>
  <si>
    <t>Poona Ford</t>
  </si>
  <si>
    <t>$6,172,500</t>
  </si>
  <si>
    <t>$1,347,920</t>
  </si>
  <si>
    <t>$1,116,951</t>
  </si>
  <si>
    <t>Darrell Taylor</t>
  </si>
  <si>
    <t>$1,691,127</t>
  </si>
  <si>
    <t>48.9</t>
  </si>
  <si>
    <t>Mike Jackson Sr</t>
  </si>
  <si>
    <t>Johnathan Abram</t>
  </si>
  <si>
    <t>D'Wayne Eskridge</t>
  </si>
  <si>
    <t>$1,488,376</t>
  </si>
  <si>
    <t>$2,035,000</t>
  </si>
  <si>
    <t>$2,140,563</t>
  </si>
  <si>
    <t>Tre Brown</t>
  </si>
  <si>
    <t>$1,030,166</t>
  </si>
  <si>
    <t>40.5</t>
  </si>
  <si>
    <t>L.J. Collier</t>
  </si>
  <si>
    <t>Phil Haynes</t>
  </si>
  <si>
    <t>Travis Homer</t>
  </si>
  <si>
    <t>$665,704</t>
  </si>
  <si>
    <t>Alton Robinson</t>
  </si>
  <si>
    <t>$911,587</t>
  </si>
  <si>
    <t>Bruce Irvin</t>
  </si>
  <si>
    <t>DeeJay Dallas</t>
  </si>
  <si>
    <t>Laquon Treadwell</t>
  </si>
  <si>
    <t>Nick Bellore</t>
  </si>
  <si>
    <t>47.3</t>
  </si>
  <si>
    <t>Tanner Muse</t>
  </si>
  <si>
    <t>Colby Parkinson</t>
  </si>
  <si>
    <t>$991,360</t>
  </si>
  <si>
    <t>Ben Burr-Kirven</t>
  </si>
  <si>
    <t>$715,403</t>
  </si>
  <si>
    <t>Tony Jones Jr</t>
  </si>
  <si>
    <t>$207,000</t>
  </si>
  <si>
    <t>Xavier Crawford</t>
  </si>
  <si>
    <t>$169,400</t>
  </si>
  <si>
    <t>Teez Tabor</t>
  </si>
  <si>
    <t>Penny Hart</t>
  </si>
  <si>
    <t>$940,275</t>
  </si>
  <si>
    <t>Bryan Mone</t>
  </si>
  <si>
    <t>$5,517,500</t>
  </si>
  <si>
    <t>Isaiah Dunn</t>
  </si>
  <si>
    <t>Cody Thompson</t>
  </si>
  <si>
    <t>Godwin Igwebuike</t>
  </si>
  <si>
    <t>$995,244</t>
  </si>
  <si>
    <t>Cullen Gillaspia</t>
  </si>
  <si>
    <t>Jon Rhattigan</t>
  </si>
  <si>
    <t>$1,752,704</t>
  </si>
  <si>
    <t>Darryl Johnson Jr</t>
  </si>
  <si>
    <t>Myles Adams</t>
  </si>
  <si>
    <t>Joey Blount</t>
  </si>
  <si>
    <t>$857,667</t>
  </si>
  <si>
    <t>Jake Curhan</t>
  </si>
  <si>
    <t>$817,833</t>
  </si>
  <si>
    <t>Stone Forsythe</t>
  </si>
  <si>
    <t>$911,656</t>
  </si>
  <si>
    <t>37.0</t>
  </si>
  <si>
    <t>Vi Jones</t>
  </si>
  <si>
    <t>Tyler Ott</t>
  </si>
  <si>
    <t>Carson Tinker</t>
  </si>
  <si>
    <t>Tristan Wirfs</t>
  </si>
  <si>
    <t>$4,057,007</t>
  </si>
  <si>
    <t>83.8</t>
  </si>
  <si>
    <t>Lavonte David</t>
  </si>
  <si>
    <t>Mike Evans</t>
  </si>
  <si>
    <t>Ryan Jensen</t>
  </si>
  <si>
    <t>79.7</t>
  </si>
  <si>
    <t>Chris Godwin</t>
  </si>
  <si>
    <t>Vita Vea</t>
  </si>
  <si>
    <t>$17,750,000</t>
  </si>
  <si>
    <t>Antoine Winfield Jr</t>
  </si>
  <si>
    <t>$1,826,796</t>
  </si>
  <si>
    <t>Jamel Dean</t>
  </si>
  <si>
    <t>$889,713</t>
  </si>
  <si>
    <t>Carlton Davis III</t>
  </si>
  <si>
    <t>$14,833,333</t>
  </si>
  <si>
    <t>Devin White</t>
  </si>
  <si>
    <t>$7,328,954</t>
  </si>
  <si>
    <t>Sean Murphy-Bunting</t>
  </si>
  <si>
    <t>$1,085,080</t>
  </si>
  <si>
    <t>Mike Edwards</t>
  </si>
  <si>
    <t>$852,498</t>
  </si>
  <si>
    <t>Russell Gage Jr</t>
  </si>
  <si>
    <t>William Gholston</t>
  </si>
  <si>
    <t>$1,282,500</t>
  </si>
  <si>
    <t>Giovani Bernard</t>
  </si>
  <si>
    <t>Joe Tryon-Shoyinka</t>
  </si>
  <si>
    <t>$2,792,809</t>
  </si>
  <si>
    <t>Scotty Miller</t>
  </si>
  <si>
    <t>Donovan Smith</t>
  </si>
  <si>
    <t>Ryan Succop</t>
  </si>
  <si>
    <t>$1,123,486</t>
  </si>
  <si>
    <t>Robert Hainsey</t>
  </si>
  <si>
    <t>$1,201,593</t>
  </si>
  <si>
    <t>Cameron Brate</t>
  </si>
  <si>
    <t>Breshad Perriman</t>
  </si>
  <si>
    <t>$2,329,114</t>
  </si>
  <si>
    <t>Ke'Shawn Vaughn</t>
  </si>
  <si>
    <t>$1,188,999</t>
  </si>
  <si>
    <t>Anthony Nelson</t>
  </si>
  <si>
    <t>Genard Avery</t>
  </si>
  <si>
    <t>Rakeem Nunez-Roches</t>
  </si>
  <si>
    <t>Nick Leverett</t>
  </si>
  <si>
    <t>Deadrin Senat</t>
  </si>
  <si>
    <t>Aaron Stinnie</t>
  </si>
  <si>
    <t>$1,544,746</t>
  </si>
  <si>
    <t>Josh Wells</t>
  </si>
  <si>
    <t>$995,433</t>
  </si>
  <si>
    <t>K.J. Britt</t>
  </si>
  <si>
    <t>Anthony Chesley</t>
  </si>
  <si>
    <t>Cam Gill</t>
  </si>
  <si>
    <t>Pat O'Connor</t>
  </si>
  <si>
    <t>Brandon Walton</t>
  </si>
  <si>
    <t>Deven Thompkins</t>
  </si>
  <si>
    <t>J.J. Russell</t>
  </si>
  <si>
    <t>Dee Delaney</t>
  </si>
  <si>
    <t>Kyle Trask</t>
  </si>
  <si>
    <t>$1,383,834</t>
  </si>
  <si>
    <t>43.1</t>
  </si>
  <si>
    <t>Blaine Gabbert</t>
  </si>
  <si>
    <t>John Molchon</t>
  </si>
  <si>
    <t>Zach Triner</t>
  </si>
  <si>
    <t>$1,172,500</t>
  </si>
  <si>
    <t>Derrick Henry</t>
  </si>
  <si>
    <t>Kevin Byard</t>
  </si>
  <si>
    <t>$14,100,000</t>
  </si>
  <si>
    <t>Jeffery Simmons</t>
  </si>
  <si>
    <t>$3,165,939</t>
  </si>
  <si>
    <t>81.1</t>
  </si>
  <si>
    <t>Ben Jones</t>
  </si>
  <si>
    <t>Harold Landry III</t>
  </si>
  <si>
    <t>Denico Autry</t>
  </si>
  <si>
    <t>$7,166,667</t>
  </si>
  <si>
    <t>82.8</t>
  </si>
  <si>
    <t>Amani Hooker</t>
  </si>
  <si>
    <t>Taylor Lewan</t>
  </si>
  <si>
    <t>Ryan Stonehouse</t>
  </si>
  <si>
    <t>Teair Tart</t>
  </si>
  <si>
    <t>$29,500,000</t>
  </si>
  <si>
    <t>$16,250,000</t>
  </si>
  <si>
    <t>Zach Cunningham</t>
  </si>
  <si>
    <t>$14,500,000</t>
  </si>
  <si>
    <t>Nate Davis</t>
  </si>
  <si>
    <t>Kristian Fulton</t>
  </si>
  <si>
    <t>$1,332,548</t>
  </si>
  <si>
    <t>$3,592,398</t>
  </si>
  <si>
    <t>$2,291,402</t>
  </si>
  <si>
    <t>Caleb Farley</t>
  </si>
  <si>
    <t>$3,373,871</t>
  </si>
  <si>
    <t>Randy Bullock</t>
  </si>
  <si>
    <t>$2,340,000</t>
  </si>
  <si>
    <t>72.8</t>
  </si>
  <si>
    <t>Dillon Radunz</t>
  </si>
  <si>
    <t>$1,581,718</t>
  </si>
  <si>
    <t>Da'Shawn Hand</t>
  </si>
  <si>
    <t>Andrew Adams</t>
  </si>
  <si>
    <t>Tarell Basham</t>
  </si>
  <si>
    <t>$993,331</t>
  </si>
  <si>
    <t>Elijah Molden</t>
  </si>
  <si>
    <t>Nick Westbrook-Ikhine</t>
  </si>
  <si>
    <t>Monty Rice</t>
  </si>
  <si>
    <t>$1,212,215</t>
  </si>
  <si>
    <t>Chris Jackson</t>
  </si>
  <si>
    <t>$1,088,055</t>
  </si>
  <si>
    <t>Dontrell Hilliard</t>
  </si>
  <si>
    <t>Mario Edwards Jr</t>
  </si>
  <si>
    <t>Chris Conley</t>
  </si>
  <si>
    <t>$2,297,500</t>
  </si>
  <si>
    <t>Lonnie Johnson Jr</t>
  </si>
  <si>
    <t>$1,301,163</t>
  </si>
  <si>
    <t>$1,363,935</t>
  </si>
  <si>
    <t>Trenton Cannon</t>
  </si>
  <si>
    <t>$1,290,025</t>
  </si>
  <si>
    <t>Dylan Cole</t>
  </si>
  <si>
    <t>Rashad Weaver</t>
  </si>
  <si>
    <t>$1,034,916</t>
  </si>
  <si>
    <t>Geoff Swaim</t>
  </si>
  <si>
    <t>Davontae Harris</t>
  </si>
  <si>
    <t>A.J. Moore Jr</t>
  </si>
  <si>
    <t>Julius Chestnut</t>
  </si>
  <si>
    <t>Cody Hollister</t>
  </si>
  <si>
    <t>Jonathan Ward</t>
  </si>
  <si>
    <t>Greg Mabin</t>
  </si>
  <si>
    <t>Racey McMath</t>
  </si>
  <si>
    <t>$912,840</t>
  </si>
  <si>
    <t>Jack Gibbens</t>
  </si>
  <si>
    <t>Joshua Kalu</t>
  </si>
  <si>
    <t>Jamarco Jones</t>
  </si>
  <si>
    <t>Dennis Daley</t>
  </si>
  <si>
    <t>Kevin Strong</t>
  </si>
  <si>
    <t>Naquan Jones</t>
  </si>
  <si>
    <t>Andre Smith Jr</t>
  </si>
  <si>
    <t>35.9</t>
  </si>
  <si>
    <t>Joseph Jones</t>
  </si>
  <si>
    <t>45.0</t>
  </si>
  <si>
    <t>Tre Avery</t>
  </si>
  <si>
    <t>Joshua Dobbs</t>
  </si>
  <si>
    <t>Josh Thompson</t>
  </si>
  <si>
    <t>Corey Levin</t>
  </si>
  <si>
    <t>Mike Brown</t>
  </si>
  <si>
    <t>Kevin Rader</t>
  </si>
  <si>
    <t>Xavier Newman</t>
  </si>
  <si>
    <t>Jordan Roos</t>
  </si>
  <si>
    <t>Le'Raven Clark</t>
  </si>
  <si>
    <t>Daniel Munyer</t>
  </si>
  <si>
    <t>Morgan Cox</t>
  </si>
  <si>
    <t>Terry McLaurin</t>
  </si>
  <si>
    <t>$22,788,000</t>
  </si>
  <si>
    <t>Jonathan Allen</t>
  </si>
  <si>
    <t>Kendall Fuller</t>
  </si>
  <si>
    <t>Chase Young</t>
  </si>
  <si>
    <t>$8,640,899</t>
  </si>
  <si>
    <t>Da'Ron Payne</t>
  </si>
  <si>
    <t>$3,604,590</t>
  </si>
  <si>
    <t>Kamren Curl</t>
  </si>
  <si>
    <t>$852,082</t>
  </si>
  <si>
    <t>Charles Leno Jr</t>
  </si>
  <si>
    <t>Montez Sweat</t>
  </si>
  <si>
    <t>$2,910,315</t>
  </si>
  <si>
    <t>Cole Holcomb</t>
  </si>
  <si>
    <t>Brian Robinson Jr</t>
  </si>
  <si>
    <t>Darrick Forrest</t>
  </si>
  <si>
    <t>$947,768</t>
  </si>
  <si>
    <t>Tress Way</t>
  </si>
  <si>
    <t>Chase Roullier</t>
  </si>
  <si>
    <t>$10,125,000</t>
  </si>
  <si>
    <t>Bobby McCain</t>
  </si>
  <si>
    <t>Antonio Gibson</t>
  </si>
  <si>
    <t>$1,233,159</t>
  </si>
  <si>
    <t>76.3</t>
  </si>
  <si>
    <t>$3,762,090</t>
  </si>
  <si>
    <t>Jamin Davis</t>
  </si>
  <si>
    <t>$3,448,544</t>
  </si>
  <si>
    <t>J.D. McKissic</t>
  </si>
  <si>
    <t>53.0</t>
  </si>
  <si>
    <t>Benjamin St-Juste</t>
  </si>
  <si>
    <t>$1,275,188</t>
  </si>
  <si>
    <t>Sam Cosmi</t>
  </si>
  <si>
    <t>Logan Thomas</t>
  </si>
  <si>
    <t>$8,021,667</t>
  </si>
  <si>
    <t>Joey Slye</t>
  </si>
  <si>
    <t>Cornelius Lucas III</t>
  </si>
  <si>
    <t>$1,876,593</t>
  </si>
  <si>
    <t>Jon Bostic</t>
  </si>
  <si>
    <t>Dyami Brown</t>
  </si>
  <si>
    <t>$1,236,000</t>
  </si>
  <si>
    <t>Cam Sims</t>
  </si>
  <si>
    <t>James Smith-Williams</t>
  </si>
  <si>
    <t>$848,175</t>
  </si>
  <si>
    <t>Wes Schweitzer</t>
  </si>
  <si>
    <t>Danny Johnson</t>
  </si>
  <si>
    <t>$32,000,000</t>
  </si>
  <si>
    <t>Taylor Heinicke</t>
  </si>
  <si>
    <t>David Mayo</t>
  </si>
  <si>
    <t>Khaleke Hudson</t>
  </si>
  <si>
    <t>Casey Toohill</t>
  </si>
  <si>
    <t>$846,758</t>
  </si>
  <si>
    <t>Dax Milne</t>
  </si>
  <si>
    <t>$889,317</t>
  </si>
  <si>
    <t>John Bates</t>
  </si>
  <si>
    <t>$1,050,604</t>
  </si>
  <si>
    <t>Saahdiq Charles</t>
  </si>
  <si>
    <t>$1,023,593</t>
  </si>
  <si>
    <t>Nathan Gerry</t>
  </si>
  <si>
    <t>$1,005,400</t>
  </si>
  <si>
    <t>$1,112,254</t>
  </si>
  <si>
    <t>Tyler Larsen</t>
  </si>
  <si>
    <t>Jonathan Williams</t>
  </si>
  <si>
    <t>$938,470</t>
  </si>
  <si>
    <t>47.1</t>
  </si>
  <si>
    <t>Jeremy Reaves</t>
  </si>
  <si>
    <t>$999,720</t>
  </si>
  <si>
    <t>Nick Martin</t>
  </si>
  <si>
    <t>42.6</t>
  </si>
  <si>
    <t>Shaka Toney</t>
  </si>
  <si>
    <t>$893,238</t>
  </si>
  <si>
    <t>Rachad Wildgoose</t>
  </si>
  <si>
    <t>$941,111</t>
  </si>
  <si>
    <t>Milo Eifler</t>
  </si>
  <si>
    <t>De'Jon Harris</t>
  </si>
  <si>
    <t>Armani Rogers</t>
  </si>
  <si>
    <t>$859,167</t>
  </si>
  <si>
    <t>David Bada</t>
  </si>
  <si>
    <t>45.7</t>
  </si>
  <si>
    <t>Camaron Cheeseman</t>
  </si>
  <si>
    <t>33</t>
  </si>
  <si>
    <t>Star Lvl</t>
  </si>
  <si>
    <t>1</t>
  </si>
  <si>
    <t>2</t>
  </si>
  <si>
    <t>3</t>
  </si>
  <si>
    <t>4</t>
  </si>
  <si>
    <t>5</t>
  </si>
  <si>
    <t>9</t>
  </si>
  <si>
    <t>20</t>
  </si>
  <si>
    <t>7</t>
  </si>
  <si>
    <t>13</t>
  </si>
  <si>
    <t>17</t>
  </si>
  <si>
    <t>18</t>
  </si>
  <si>
    <t>25</t>
  </si>
  <si>
    <t>993</t>
  </si>
  <si>
    <t>996</t>
  </si>
  <si>
    <t>998</t>
  </si>
  <si>
    <t>16</t>
  </si>
  <si>
    <t>999</t>
  </si>
  <si>
    <t>1000</t>
  </si>
  <si>
    <t>.3</t>
  </si>
  <si>
    <t>.4</t>
  </si>
  <si>
    <t>.5</t>
  </si>
  <si>
    <t>.7</t>
  </si>
  <si>
    <t>.2</t>
  </si>
  <si>
    <t>15</t>
  </si>
  <si>
    <t>21</t>
  </si>
  <si>
    <t>.1</t>
  </si>
  <si>
    <t>B</t>
  </si>
  <si>
    <t>M</t>
  </si>
  <si>
    <t>W</t>
  </si>
  <si>
    <t>H</t>
  </si>
  <si>
    <t>11</t>
  </si>
  <si>
    <t>50</t>
  </si>
  <si>
    <t>4.5</t>
  </si>
  <si>
    <t>5.5</t>
  </si>
  <si>
    <t>105</t>
  </si>
  <si>
    <t>160</t>
  </si>
  <si>
    <t>210</t>
  </si>
  <si>
    <t>260</t>
  </si>
  <si>
    <t>350</t>
  </si>
  <si>
    <t>480</t>
  </si>
  <si>
    <t>660</t>
  </si>
  <si>
    <t>860</t>
  </si>
  <si>
    <t>950</t>
  </si>
  <si>
    <t>960</t>
  </si>
  <si>
    <t>967</t>
  </si>
  <si>
    <t>974</t>
  </si>
  <si>
    <t>979</t>
  </si>
  <si>
    <t>984</t>
  </si>
  <si>
    <t>987</t>
  </si>
  <si>
    <t>990</t>
  </si>
  <si>
    <t>Stefon Diggs</t>
  </si>
  <si>
    <t>85.8</t>
  </si>
  <si>
    <t>6</t>
  </si>
  <si>
    <t>$43,005,667</t>
  </si>
  <si>
    <t>Tre'Davious White</t>
  </si>
  <si>
    <t>Micah Hyde</t>
  </si>
  <si>
    <t>$9,625,000</t>
  </si>
  <si>
    <t>Jordan Poyer</t>
  </si>
  <si>
    <t>8</t>
  </si>
  <si>
    <t>Matt Milano</t>
  </si>
  <si>
    <t>$10,375,000</t>
  </si>
  <si>
    <t>19</t>
  </si>
  <si>
    <t>Tremaine Edmunds</t>
  </si>
  <si>
    <t>$3,164,886</t>
  </si>
  <si>
    <t>Greg Rousseau</t>
  </si>
  <si>
    <t>$2,902,050</t>
  </si>
  <si>
    <t>83.6</t>
  </si>
  <si>
    <t>Dion Dawkins</t>
  </si>
  <si>
    <t>$14,575,000</t>
  </si>
  <si>
    <t>10</t>
  </si>
  <si>
    <t>Dawson Knox</t>
  </si>
  <si>
    <t>Gabe Davis</t>
  </si>
  <si>
    <t>$998,595</t>
  </si>
  <si>
    <t>Taron Johnson</t>
  </si>
  <si>
    <t>Devin Singletary</t>
  </si>
  <si>
    <t>$974,500</t>
  </si>
  <si>
    <t>Ed Oliver</t>
  </si>
  <si>
    <t>$4,891,289</t>
  </si>
  <si>
    <t>Tyler Bass</t>
  </si>
  <si>
    <t>$869,805</t>
  </si>
  <si>
    <t>Isaiah McKenzie</t>
  </si>
  <si>
    <t>Mitch Morse</t>
  </si>
  <si>
    <t>Sam Martin</t>
  </si>
  <si>
    <t>Rodger Saffold III</t>
  </si>
  <si>
    <t>Reggie Gilliam</t>
  </si>
  <si>
    <t>$3,422,702</t>
  </si>
  <si>
    <t>$1,458,014</t>
  </si>
  <si>
    <t>78.3</t>
  </si>
  <si>
    <t>Nyheim Hines</t>
  </si>
  <si>
    <t>$6,200,000</t>
  </si>
  <si>
    <t>Boogie Basham Jr</t>
  </si>
  <si>
    <t>Ryan Bates</t>
  </si>
  <si>
    <t>Shaq Lawson</t>
  </si>
  <si>
    <t>A.J. Epenesa</t>
  </si>
  <si>
    <t>Dane Jackson</t>
  </si>
  <si>
    <t>Tim Settle Jr</t>
  </si>
  <si>
    <t>$1,001,787</t>
  </si>
  <si>
    <t>Spencer Brown</t>
  </si>
  <si>
    <t>$1,208,674</t>
  </si>
  <si>
    <t>Jake Kumerow</t>
  </si>
  <si>
    <t>Taiwan Jones</t>
  </si>
  <si>
    <t>$1,020,000</t>
  </si>
  <si>
    <t>0</t>
  </si>
  <si>
    <t>A.J. Klein</t>
  </si>
  <si>
    <t>$963,569</t>
  </si>
  <si>
    <t>$1,260,748</t>
  </si>
  <si>
    <t>Ike Boettger</t>
  </si>
  <si>
    <t>Siran Neal</t>
  </si>
  <si>
    <t>Jaquan Johnson</t>
  </si>
  <si>
    <t>Cam Lewis</t>
  </si>
  <si>
    <t>Greg Van Roten</t>
  </si>
  <si>
    <t>Damar Hamlin</t>
  </si>
  <si>
    <t>$910,119</t>
  </si>
  <si>
    <t>Case Keenum</t>
  </si>
  <si>
    <t>Tyler Matakevich</t>
  </si>
  <si>
    <t>$3,575,000</t>
  </si>
  <si>
    <t>Tyrel Dodson</t>
  </si>
  <si>
    <t>Tommy Sweeney</t>
  </si>
  <si>
    <t>$654,046</t>
  </si>
  <si>
    <t>$940,931</t>
  </si>
  <si>
    <t>Bobby Hart</t>
  </si>
  <si>
    <t>Tommy Doyle</t>
  </si>
  <si>
    <t>$948,931</t>
  </si>
  <si>
    <t>Jared Mayden</t>
  </si>
  <si>
    <t>Reid Ferguson</t>
  </si>
  <si>
    <t>$1,333,333</t>
  </si>
  <si>
    <t>AV</t>
  </si>
  <si>
    <t>12</t>
  </si>
  <si>
    <t>14</t>
  </si>
  <si>
    <t>24</t>
  </si>
  <si>
    <t>College</t>
  </si>
  <si>
    <t>Passing TDs</t>
  </si>
  <si>
    <t>Passing Ints</t>
  </si>
  <si>
    <t>CMP%</t>
  </si>
  <si>
    <t>QBR</t>
  </si>
  <si>
    <t>1st Down Pass</t>
  </si>
  <si>
    <t>Snaps</t>
  </si>
  <si>
    <t>QB Rating</t>
  </si>
  <si>
    <t>Times Sacked</t>
  </si>
  <si>
    <t>Rushing Yds</t>
  </si>
  <si>
    <t>Rushing Tds</t>
  </si>
  <si>
    <t>Rushing Att</t>
  </si>
  <si>
    <t>Passing Att</t>
  </si>
  <si>
    <t>Fumbles</t>
  </si>
  <si>
    <t>Sacks</t>
  </si>
  <si>
    <t>Long Comp</t>
  </si>
  <si>
    <t>Comp</t>
  </si>
  <si>
    <t>Passing Yds</t>
  </si>
  <si>
    <t>Pos Rank</t>
  </si>
  <si>
    <t>Solo Tck</t>
  </si>
  <si>
    <t>Comb Tck</t>
  </si>
  <si>
    <t>TFL</t>
  </si>
  <si>
    <t>FF</t>
  </si>
  <si>
    <t>QB Hits</t>
  </si>
  <si>
    <t>PD</t>
  </si>
  <si>
    <t>Misc TDs</t>
  </si>
  <si>
    <t>Safety</t>
  </si>
  <si>
    <t>Cmp% Against</t>
  </si>
  <si>
    <t>Pass Att Against</t>
  </si>
  <si>
    <t>QBR Against</t>
  </si>
  <si>
    <t>Blitz</t>
  </si>
  <si>
    <t>Missed Tck</t>
  </si>
  <si>
    <t>Pressures</t>
  </si>
  <si>
    <t>Air Yds/Comp</t>
  </si>
  <si>
    <t>Pass YAC/Cmp</t>
  </si>
  <si>
    <t>Rec Yds</t>
  </si>
  <si>
    <t>Rec TDs</t>
  </si>
  <si>
    <t>Receptions</t>
  </si>
  <si>
    <t>Routes</t>
  </si>
  <si>
    <t>Targets</t>
  </si>
  <si>
    <t>1st Down Rec</t>
  </si>
  <si>
    <t>Yds Before Catch</t>
  </si>
  <si>
    <t>YAC</t>
  </si>
  <si>
    <t>AV DOT</t>
  </si>
  <si>
    <t>Broken Tck</t>
  </si>
  <si>
    <t>Dropped Pass</t>
  </si>
  <si>
    <t>Pass Rate when Target</t>
  </si>
  <si>
    <t>Rushing Yds BC</t>
  </si>
  <si>
    <t>Rushing Yds AC</t>
  </si>
  <si>
    <t>Pts Scored</t>
  </si>
  <si>
    <t>Penalties</t>
  </si>
  <si>
    <t>Team Rush Yds</t>
  </si>
  <si>
    <t>Team Pass Yds</t>
  </si>
  <si>
    <t>All-Pro</t>
  </si>
  <si>
    <t>Pro Bowls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</si>
</sst>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164" formatCode="0.000"/>
    <numFmt numFmtId="165" formatCode="0.0000"/>
    <numFmt numFmtId="166" formatCode="_([$$-409]* #,##0.00_);_([$$-409]* \(#,##0.00\);_([$$-409]* &quot;-&quot;??_);_(@_)"/>
    <numFmt numFmtId="167" formatCode="&quot;$&quot;#,##0"/>
  </numFmts>
  <fonts count="41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rgb="FF363636"/>
      <name val="Times New Roman"/>
      <family val="1"/>
    </font>
    <font>
      <sz val="12"/>
      <color theme="0"/>
      <name val="Times New Roman"/>
      <family val="1"/>
    </font>
    <font>
      <sz val="12"/>
      <color rgb="FFD50A0A"/>
      <name val="Times New Roman"/>
      <family val="1"/>
    </font>
    <font>
      <sz val="12"/>
      <color rgb="FFEE4104"/>
      <name val="Times New Roman"/>
      <family val="1"/>
    </font>
    <font>
      <sz val="12"/>
      <color rgb="FF311D00"/>
      <name val="Times New Roman"/>
      <family val="1"/>
    </font>
    <font>
      <sz val="12"/>
      <color rgb="FF002244"/>
      <name val="Times New Roman"/>
      <family val="1"/>
    </font>
    <font>
      <sz val="12"/>
      <color rgb="FF00234C"/>
      <name val="Times New Roman"/>
      <family val="1"/>
    </font>
    <font>
      <sz val="12"/>
      <color rgb="FF0076B6"/>
      <name val="Times New Roman"/>
      <family val="1"/>
    </font>
    <font>
      <sz val="12"/>
      <color rgb="FFEEAD1E"/>
      <name val="Times New Roman"/>
      <family val="1"/>
    </font>
    <font>
      <sz val="12"/>
      <color rgb="FFCE1039"/>
      <name val="Times New Roman"/>
      <family val="1"/>
    </font>
    <font>
      <sz val="12"/>
      <color rgb="FF013369"/>
      <name val="Times New Roman"/>
      <family val="1"/>
    </font>
    <font>
      <sz val="12"/>
      <color rgb="FFAF9471"/>
      <name val="Times New Roman"/>
      <family val="1"/>
    </font>
    <font>
      <sz val="12"/>
      <color rgb="FFA5ACAF"/>
      <name val="Times New Roman"/>
      <family val="1"/>
    </font>
    <font>
      <sz val="12"/>
      <color rgb="FFF58220"/>
      <name val="Times New Roman"/>
      <family val="1"/>
    </font>
    <font>
      <sz val="12"/>
      <color rgb="FFFFC62F"/>
      <name val="Times New Roman"/>
      <family val="1"/>
    </font>
    <font>
      <sz val="12"/>
      <color rgb="FFD90D34"/>
      <name val="Times New Roman"/>
      <family val="1"/>
    </font>
    <font>
      <sz val="12"/>
      <color rgb="FFE01243"/>
      <name val="Times New Roman"/>
      <family val="1"/>
    </font>
    <font>
      <sz val="12"/>
      <color rgb="FF69BE28"/>
      <name val="Times New Roman"/>
      <family val="1"/>
    </font>
    <font>
      <sz val="12"/>
      <color rgb="FFAF925D"/>
      <name val="Times New Roman"/>
      <family val="1"/>
    </font>
    <font>
      <sz val="12"/>
      <color rgb="FF34302B"/>
      <name val="Times New Roman"/>
      <family val="1"/>
    </font>
    <font>
      <sz val="12"/>
      <color rgb="FF4495D2"/>
      <name val="Times New Roman"/>
      <family val="1"/>
    </font>
    <font>
      <sz val="12"/>
      <color rgb="FF001532"/>
      <name val="Times New Roman"/>
      <family val="1"/>
    </font>
    <font>
      <sz val="10"/>
      <color theme="1"/>
      <name val="Arial"/>
      <family val="2"/>
    </font>
    <font>
      <sz val="12"/>
      <color rgb="FFFFFFFF"/>
      <name val="Times New Roman"/>
      <family val="1"/>
    </font>
    <font>
      <sz val="12"/>
      <color rgb="FFFF0000"/>
      <name val="Times New Roman"/>
      <family val="1"/>
    </font>
    <font>
      <sz val="12"/>
      <color rgb="FF002060"/>
      <name val="Times New Roman"/>
      <family val="1"/>
    </font>
    <font>
      <sz val="8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sz val="8.6"/>
      <color rgb="FF3344DD"/>
      <name val="Verdana"/>
      <family val="2"/>
    </font>
    <font>
      <b/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color theme="1"/>
      <name val="Times New Roman"/>
      <family val="2"/>
    </font>
    <font>
      <u/>
      <sz val="12"/>
      <color theme="10"/>
      <name val="Times New Roman"/>
      <family val="1"/>
    </font>
  </fonts>
  <fills count="4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7979"/>
        <bgColor indexed="64"/>
      </patternFill>
    </fill>
    <fill>
      <patternFill patternType="solid">
        <fgColor rgb="FFEA0043"/>
        <bgColor indexed="64"/>
      </patternFill>
    </fill>
    <fill>
      <patternFill patternType="solid">
        <fgColor rgb="FFD1113A"/>
        <bgColor indexed="64"/>
      </patternFill>
    </fill>
    <fill>
      <patternFill patternType="solid">
        <fgColor rgb="FF4946CE"/>
        <bgColor indexed="64"/>
      </patternFill>
    </fill>
    <fill>
      <patternFill patternType="solid">
        <fgColor rgb="FF1346C7"/>
        <bgColor indexed="64"/>
      </patternFill>
    </fill>
    <fill>
      <patternFill patternType="solid">
        <fgColor rgb="FF0085CA"/>
        <bgColor indexed="64"/>
      </patternFill>
    </fill>
    <fill>
      <patternFill patternType="solid">
        <fgColor rgb="FF0B162A"/>
        <bgColor indexed="64"/>
      </patternFill>
    </fill>
    <fill>
      <patternFill patternType="solid">
        <fgColor rgb="FFFF3C00"/>
        <bgColor indexed="64"/>
      </patternFill>
    </fill>
    <fill>
      <patternFill patternType="solid">
        <fgColor rgb="FFFB4E14"/>
        <bgColor indexed="64"/>
      </patternFill>
    </fill>
    <fill>
      <patternFill patternType="solid">
        <fgColor rgb="FFFF5200"/>
        <bgColor indexed="64"/>
      </patternFill>
    </fill>
    <fill>
      <patternFill patternType="solid">
        <fgColor rgb="FF1C4125"/>
        <bgColor indexed="64"/>
      </patternFill>
    </fill>
    <fill>
      <patternFill patternType="solid">
        <fgColor rgb="FF00071C"/>
        <bgColor indexed="64"/>
      </patternFill>
    </fill>
    <fill>
      <patternFill patternType="solid">
        <fgColor rgb="FFD0D1D2"/>
        <bgColor indexed="64"/>
      </patternFill>
    </fill>
    <fill>
      <patternFill patternType="solid">
        <fgColor rgb="FFBEC4C6"/>
        <bgColor indexed="64"/>
      </patternFill>
    </fill>
    <fill>
      <patternFill patternType="solid">
        <fgColor rgb="FFA0A8AE"/>
        <bgColor indexed="64"/>
      </patternFill>
    </fill>
    <fill>
      <patternFill patternType="solid">
        <fgColor rgb="FF00849A"/>
        <bgColor indexed="64"/>
      </patternFill>
    </fill>
    <fill>
      <patternFill patternType="solid">
        <fgColor rgb="FFCC1630"/>
        <bgColor indexed="64"/>
      </patternFill>
    </fill>
    <fill>
      <patternFill patternType="solid">
        <fgColor rgb="FF008AD6"/>
        <bgColor indexed="64"/>
      </patternFill>
    </fill>
    <fill>
      <patternFill patternType="solid">
        <fgColor rgb="FF00153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5778"/>
        <bgColor indexed="64"/>
      </patternFill>
    </fill>
    <fill>
      <patternFill patternType="solid">
        <fgColor rgb="FF4F2683"/>
        <bgColor indexed="64"/>
      </patternFill>
    </fill>
    <fill>
      <patternFill patternType="solid">
        <fgColor rgb="FF002244"/>
        <bgColor indexed="64"/>
      </patternFill>
    </fill>
    <fill>
      <patternFill patternType="solid">
        <fgColor rgb="FF9F8958"/>
        <bgColor indexed="64"/>
      </patternFill>
    </fill>
    <fill>
      <patternFill patternType="solid">
        <fgColor rgb="FF012352"/>
        <bgColor indexed="64"/>
      </patternFill>
    </fill>
    <fill>
      <patternFill patternType="solid">
        <fgColor rgb="FF125740"/>
        <bgColor indexed="64"/>
      </patternFill>
    </fill>
    <fill>
      <patternFill patternType="solid">
        <fgColor rgb="FF00626C"/>
        <bgColor indexed="64"/>
      </patternFill>
    </fill>
    <fill>
      <patternFill patternType="solid">
        <fgColor rgb="FFEEAD1E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D50A0A"/>
        <bgColor indexed="64"/>
      </patternFill>
    </fill>
    <fill>
      <patternFill patternType="solid">
        <fgColor rgb="FF3F101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</fills>
  <borders count="2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747678"/>
      </left>
      <right/>
      <top/>
      <bottom style="medium">
        <color rgb="FF747678"/>
      </bottom>
      <diagonal/>
    </border>
    <border>
      <left/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/>
      <top/>
      <bottom style="medium">
        <color rgb="FFDDDDDD"/>
      </bottom>
      <diagonal/>
    </border>
    <border>
      <left style="medium">
        <color rgb="FFDDDDDD"/>
      </left>
      <right/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74767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/>
      <right style="medium">
        <color rgb="FF949698"/>
      </right>
      <top style="medium">
        <color rgb="FF747678"/>
      </top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/>
      <top/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 style="medium">
        <color rgb="FF949698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/>
      <right/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/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dotted">
        <color rgb="FFDDDDDD"/>
      </bottom>
      <diagonal/>
    </border>
    <border>
      <left/>
      <right/>
      <top/>
      <bottom style="dotted">
        <color rgb="FFDDDDD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0" fontId="36" fillId="0" borderId="0" applyNumberFormat="0" applyFill="0" applyBorder="0" applyAlignment="0" applyProtection="0"/>
  </cellStyleXfs>
  <cellXfs count="217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/>
    </xf>
    <xf numFmtId="164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4" fontId="1" fillId="0" borderId="0" xfId="1" applyNumberFormat="1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44" fontId="1" fillId="0" borderId="0" xfId="1" applyFont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44" fontId="1" fillId="0" borderId="0" xfId="0" applyNumberFormat="1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6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6" fontId="1" fillId="3" borderId="0" xfId="0" applyNumberFormat="1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1" fillId="4" borderId="0" xfId="0" applyNumberFormat="1" applyFont="1" applyFill="1" applyAlignment="1">
      <alignment horizontal="center"/>
    </xf>
    <xf numFmtId="164" fontId="4" fillId="4" borderId="0" xfId="0" applyNumberFormat="1" applyFont="1" applyFill="1" applyAlignment="1">
      <alignment horizontal="center"/>
    </xf>
    <xf numFmtId="6" fontId="1" fillId="4" borderId="0" xfId="0" applyNumberFormat="1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9" fillId="11" borderId="0" xfId="0" applyFont="1" applyFill="1" applyAlignment="1">
      <alignment horizontal="center" vertical="center"/>
    </xf>
    <xf numFmtId="0" fontId="11" fillId="13" borderId="0" xfId="0" applyFont="1" applyFill="1" applyAlignment="1">
      <alignment horizontal="center" vertical="center"/>
    </xf>
    <xf numFmtId="0" fontId="13" fillId="14" borderId="0" xfId="0" applyFont="1" applyFill="1" applyAlignment="1">
      <alignment horizontal="center" vertical="center"/>
    </xf>
    <xf numFmtId="0" fontId="14" fillId="15" borderId="0" xfId="0" applyFont="1" applyFill="1" applyAlignment="1">
      <alignment horizontal="center" vertical="center"/>
    </xf>
    <xf numFmtId="0" fontId="15" fillId="16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center" vertical="center"/>
    </xf>
    <xf numFmtId="0" fontId="1" fillId="19" borderId="0" xfId="0" applyFont="1" applyFill="1" applyAlignment="1">
      <alignment horizontal="center" vertical="center"/>
    </xf>
    <xf numFmtId="0" fontId="13" fillId="21" borderId="0" xfId="0" applyFont="1" applyFill="1" applyAlignment="1">
      <alignment horizontal="center" vertical="center"/>
    </xf>
    <xf numFmtId="0" fontId="16" fillId="22" borderId="0" xfId="0" applyFont="1" applyFill="1" applyAlignment="1">
      <alignment horizontal="center" vertical="center"/>
    </xf>
    <xf numFmtId="0" fontId="17" fillId="23" borderId="0" xfId="0" applyFont="1" applyFill="1" applyAlignment="1">
      <alignment horizontal="center" vertical="center"/>
    </xf>
    <xf numFmtId="0" fontId="18" fillId="24" borderId="0" xfId="0" applyFont="1" applyFill="1" applyAlignment="1">
      <alignment horizontal="center" vertical="center"/>
    </xf>
    <xf numFmtId="0" fontId="19" fillId="25" borderId="0" xfId="0" applyFont="1" applyFill="1" applyAlignment="1">
      <alignment horizontal="center" vertical="center"/>
    </xf>
    <xf numFmtId="0" fontId="20" fillId="26" borderId="0" xfId="0" applyFont="1" applyFill="1" applyAlignment="1">
      <alignment horizontal="center" vertical="center"/>
    </xf>
    <xf numFmtId="0" fontId="1" fillId="27" borderId="0" xfId="0" applyFont="1" applyFill="1" applyAlignment="1">
      <alignment horizontal="center" vertical="center"/>
    </xf>
    <xf numFmtId="0" fontId="21" fillId="28" borderId="0" xfId="0" applyFont="1" applyFill="1" applyAlignment="1">
      <alignment horizontal="center" vertical="center"/>
    </xf>
    <xf numFmtId="0" fontId="6" fillId="29" borderId="0" xfId="0" applyFont="1" applyFill="1" applyAlignment="1">
      <alignment horizontal="center" vertical="center"/>
    </xf>
    <xf numFmtId="0" fontId="1" fillId="30" borderId="0" xfId="0" applyFont="1" applyFill="1" applyAlignment="1">
      <alignment horizontal="center" vertical="center"/>
    </xf>
    <xf numFmtId="0" fontId="1" fillId="31" borderId="0" xfId="0" applyFont="1" applyFill="1" applyAlignment="1">
      <alignment horizontal="center" vertical="center"/>
    </xf>
    <xf numFmtId="0" fontId="22" fillId="22" borderId="0" xfId="0" applyFont="1" applyFill="1" applyAlignment="1">
      <alignment horizontal="center" vertical="center"/>
    </xf>
    <xf numFmtId="0" fontId="23" fillId="32" borderId="0" xfId="0" applyFont="1" applyFill="1" applyAlignment="1">
      <alignment horizontal="center" vertical="center"/>
    </xf>
    <xf numFmtId="0" fontId="24" fillId="33" borderId="0" xfId="0" applyFont="1" applyFill="1" applyAlignment="1">
      <alignment horizontal="center" vertical="center"/>
    </xf>
    <xf numFmtId="0" fontId="13" fillId="34" borderId="0" xfId="0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7" fillId="22" borderId="0" xfId="0" applyFont="1" applyFill="1" applyAlignment="1">
      <alignment horizontal="center" vertical="center"/>
    </xf>
    <xf numFmtId="164" fontId="1" fillId="0" borderId="0" xfId="1" applyNumberFormat="1" applyFont="1" applyAlignment="1">
      <alignment horizontal="center" vertical="center"/>
    </xf>
    <xf numFmtId="6" fontId="1" fillId="0" borderId="0" xfId="0" applyNumberFormat="1" applyFont="1" applyAlignment="1">
      <alignment horizontal="center" vertical="center"/>
    </xf>
    <xf numFmtId="166" fontId="1" fillId="0" borderId="0" xfId="1" applyNumberFormat="1" applyFont="1" applyAlignment="1">
      <alignment horizontal="center"/>
    </xf>
    <xf numFmtId="166" fontId="1" fillId="2" borderId="0" xfId="1" applyNumberFormat="1" applyFont="1" applyFill="1" applyAlignment="1">
      <alignment horizontal="center"/>
    </xf>
    <xf numFmtId="166" fontId="1" fillId="4" borderId="0" xfId="1" applyNumberFormat="1" applyFont="1" applyFill="1" applyAlignment="1">
      <alignment horizontal="center"/>
    </xf>
    <xf numFmtId="164" fontId="1" fillId="35" borderId="0" xfId="0" applyNumberFormat="1" applyFont="1" applyFill="1" applyAlignment="1">
      <alignment horizontal="center"/>
    </xf>
    <xf numFmtId="164" fontId="4" fillId="35" borderId="0" xfId="0" applyNumberFormat="1" applyFont="1" applyFill="1" applyAlignment="1">
      <alignment horizontal="center"/>
    </xf>
    <xf numFmtId="166" fontId="1" fillId="35" borderId="0" xfId="1" applyNumberFormat="1" applyFont="1" applyFill="1" applyAlignment="1">
      <alignment horizontal="center"/>
    </xf>
    <xf numFmtId="0" fontId="1" fillId="35" borderId="0" xfId="0" applyFont="1" applyFill="1" applyAlignment="1">
      <alignment horizontal="center"/>
    </xf>
    <xf numFmtId="6" fontId="1" fillId="35" borderId="0" xfId="0" applyNumberFormat="1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vertical="center"/>
    </xf>
    <xf numFmtId="0" fontId="7" fillId="8" borderId="1" xfId="0" applyFont="1" applyFill="1" applyBorder="1" applyAlignment="1">
      <alignment horizontal="center" vertical="center"/>
    </xf>
    <xf numFmtId="0" fontId="26" fillId="36" borderId="1" xfId="0" applyFont="1" applyFill="1" applyBorder="1" applyAlignment="1">
      <alignment horizontal="center" vertical="center"/>
    </xf>
    <xf numFmtId="0" fontId="16" fillId="22" borderId="1" xfId="0" applyFont="1" applyFill="1" applyBorder="1" applyAlignment="1">
      <alignment horizontal="center" vertical="center"/>
    </xf>
    <xf numFmtId="0" fontId="26" fillId="37" borderId="1" xfId="0" applyFont="1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  <xf numFmtId="0" fontId="13" fillId="20" borderId="1" xfId="0" applyFont="1" applyFill="1" applyBorder="1" applyAlignment="1">
      <alignment horizontal="center" vertical="center"/>
    </xf>
    <xf numFmtId="0" fontId="24" fillId="33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3" fillId="21" borderId="1" xfId="0" applyFont="1" applyFill="1" applyBorder="1" applyAlignment="1">
      <alignment horizontal="center" vertical="center"/>
    </xf>
    <xf numFmtId="0" fontId="13" fillId="14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0" fontId="23" fillId="32" borderId="1" xfId="0" applyFont="1" applyFill="1" applyBorder="1" applyAlignment="1">
      <alignment horizontal="center" vertical="center"/>
    </xf>
    <xf numFmtId="0" fontId="17" fillId="38" borderId="1" xfId="0" applyFont="1" applyFill="1" applyBorder="1" applyAlignment="1">
      <alignment horizontal="center" vertical="center"/>
    </xf>
    <xf numFmtId="0" fontId="20" fillId="26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25" fillId="22" borderId="1" xfId="0" applyFont="1" applyFill="1" applyBorder="1" applyAlignment="1">
      <alignment horizontal="center" vertical="center"/>
    </xf>
    <xf numFmtId="0" fontId="9" fillId="11" borderId="1" xfId="0" applyFont="1" applyFill="1" applyBorder="1" applyAlignment="1">
      <alignment horizontal="center" vertical="center"/>
    </xf>
    <xf numFmtId="0" fontId="1" fillId="27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center" vertical="center"/>
    </xf>
    <xf numFmtId="0" fontId="13" fillId="34" borderId="1" xfId="0" applyFont="1" applyFill="1" applyBorder="1" applyAlignment="1">
      <alignment horizontal="center" vertical="center"/>
    </xf>
    <xf numFmtId="0" fontId="1" fillId="31" borderId="1" xfId="0" applyFont="1" applyFill="1" applyBorder="1" applyAlignment="1">
      <alignment horizontal="center" vertical="center"/>
    </xf>
    <xf numFmtId="0" fontId="19" fillId="25" borderId="1" xfId="0" applyFont="1" applyFill="1" applyBorder="1" applyAlignment="1">
      <alignment horizontal="center" vertical="center"/>
    </xf>
    <xf numFmtId="0" fontId="10" fillId="17" borderId="1" xfId="0" applyFont="1" applyFill="1" applyBorder="1" applyAlignment="1">
      <alignment horizontal="center" vertical="center"/>
    </xf>
    <xf numFmtId="0" fontId="1" fillId="30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28" fillId="29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22" fillId="22" borderId="1" xfId="0" applyFont="1" applyFill="1" applyBorder="1" applyAlignment="1">
      <alignment horizontal="center" vertical="center"/>
    </xf>
    <xf numFmtId="0" fontId="7" fillId="22" borderId="1" xfId="0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29" fillId="39" borderId="1" xfId="0" applyFont="1" applyFill="1" applyBorder="1" applyAlignment="1">
      <alignment horizontal="center" vertical="center"/>
    </xf>
    <xf numFmtId="0" fontId="29" fillId="39" borderId="0" xfId="0" applyFont="1" applyFill="1" applyAlignment="1">
      <alignment horizontal="center" vertical="center"/>
    </xf>
    <xf numFmtId="0" fontId="30" fillId="37" borderId="1" xfId="0" applyFont="1" applyFill="1" applyBorder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30" borderId="1" xfId="0" applyFont="1" applyFill="1" applyBorder="1" applyAlignment="1">
      <alignment horizontal="center" vertical="center"/>
    </xf>
    <xf numFmtId="0" fontId="27" fillId="20" borderId="1" xfId="0" applyFont="1" applyFill="1" applyBorder="1" applyAlignment="1">
      <alignment horizontal="center" vertical="center"/>
    </xf>
    <xf numFmtId="0" fontId="27" fillId="12" borderId="1" xfId="0" applyFont="1" applyFill="1" applyBorder="1" applyAlignment="1">
      <alignment horizontal="center" vertical="center"/>
    </xf>
    <xf numFmtId="0" fontId="27" fillId="21" borderId="1" xfId="0" applyFont="1" applyFill="1" applyBorder="1" applyAlignment="1">
      <alignment horizontal="center" vertical="center"/>
    </xf>
    <xf numFmtId="0" fontId="27" fillId="22" borderId="1" xfId="0" applyFont="1" applyFill="1" applyBorder="1" applyAlignment="1">
      <alignment horizontal="center" vertical="center"/>
    </xf>
    <xf numFmtId="0" fontId="27" fillId="17" borderId="1" xfId="0" applyFont="1" applyFill="1" applyBorder="1" applyAlignment="1">
      <alignment horizontal="center" vertical="center"/>
    </xf>
    <xf numFmtId="0" fontId="27" fillId="5" borderId="1" xfId="0" applyFont="1" applyFill="1" applyBorder="1" applyAlignment="1">
      <alignment horizontal="center" vertical="center"/>
    </xf>
    <xf numFmtId="0" fontId="30" fillId="40" borderId="1" xfId="0" applyFont="1" applyFill="1" applyBorder="1" applyAlignment="1">
      <alignment horizontal="center" vertical="center"/>
    </xf>
    <xf numFmtId="0" fontId="27" fillId="40" borderId="1" xfId="0" applyFont="1" applyFill="1" applyBorder="1" applyAlignment="1">
      <alignment horizontal="center" vertical="center"/>
    </xf>
    <xf numFmtId="0" fontId="27" fillId="27" borderId="1" xfId="0" applyFont="1" applyFill="1" applyBorder="1" applyAlignment="1">
      <alignment horizontal="center" vertical="center"/>
    </xf>
    <xf numFmtId="0" fontId="27" fillId="6" borderId="1" xfId="0" applyFont="1" applyFill="1" applyBorder="1" applyAlignment="1">
      <alignment horizontal="center" vertical="center"/>
    </xf>
    <xf numFmtId="0" fontId="27" fillId="13" borderId="1" xfId="0" applyFont="1" applyFill="1" applyBorder="1" applyAlignment="1">
      <alignment horizontal="center" vertical="center"/>
    </xf>
    <xf numFmtId="0" fontId="27" fillId="31" borderId="1" xfId="0" applyFont="1" applyFill="1" applyBorder="1" applyAlignment="1">
      <alignment horizontal="center" vertical="center"/>
    </xf>
    <xf numFmtId="0" fontId="27" fillId="34" borderId="1" xfId="0" applyFont="1" applyFill="1" applyBorder="1" applyAlignment="1">
      <alignment horizontal="center" vertical="center"/>
    </xf>
    <xf numFmtId="0" fontId="27" fillId="18" borderId="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33" fillId="40" borderId="9" xfId="0" applyFont="1" applyFill="1" applyBorder="1" applyAlignment="1">
      <alignment horizontal="left" vertical="center"/>
    </xf>
    <xf numFmtId="0" fontId="33" fillId="40" borderId="9" xfId="0" applyFont="1" applyFill="1" applyBorder="1" applyAlignment="1">
      <alignment horizontal="right" vertical="center"/>
    </xf>
    <xf numFmtId="0" fontId="34" fillId="40" borderId="9" xfId="0" applyFont="1" applyFill="1" applyBorder="1" applyAlignment="1">
      <alignment horizontal="left" vertical="center"/>
    </xf>
    <xf numFmtId="0" fontId="36" fillId="40" borderId="9" xfId="2" applyFill="1" applyBorder="1" applyAlignment="1">
      <alignment horizontal="left" vertical="center"/>
    </xf>
    <xf numFmtId="0" fontId="33" fillId="42" borderId="9" xfId="0" applyFont="1" applyFill="1" applyBorder="1" applyAlignment="1">
      <alignment horizontal="left" vertical="center"/>
    </xf>
    <xf numFmtId="0" fontId="33" fillId="42" borderId="9" xfId="0" applyFont="1" applyFill="1" applyBorder="1" applyAlignment="1">
      <alignment horizontal="right" vertical="center"/>
    </xf>
    <xf numFmtId="0" fontId="36" fillId="42" borderId="9" xfId="2" applyFill="1" applyBorder="1" applyAlignment="1">
      <alignment horizontal="left" vertical="center"/>
    </xf>
    <xf numFmtId="0" fontId="33" fillId="40" borderId="0" xfId="0" applyFont="1" applyFill="1" applyAlignment="1">
      <alignment horizontal="right" vertical="center"/>
    </xf>
    <xf numFmtId="0" fontId="36" fillId="40" borderId="18" xfId="2" applyFill="1" applyBorder="1" applyAlignment="1">
      <alignment horizontal="left" vertical="center"/>
    </xf>
    <xf numFmtId="0" fontId="36" fillId="40" borderId="19" xfId="2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40" borderId="0" xfId="0" applyFill="1" applyAlignment="1">
      <alignment horizontal="center"/>
    </xf>
    <xf numFmtId="0" fontId="32" fillId="41" borderId="11" xfId="0" applyFont="1" applyFill="1" applyBorder="1" applyAlignment="1">
      <alignment horizontal="center"/>
    </xf>
    <xf numFmtId="0" fontId="32" fillId="41" borderId="3" xfId="0" applyFont="1" applyFill="1" applyBorder="1" applyAlignment="1">
      <alignment horizontal="center"/>
    </xf>
    <xf numFmtId="0" fontId="32" fillId="41" borderId="2" xfId="0" applyFont="1" applyFill="1" applyBorder="1" applyAlignment="1">
      <alignment horizontal="center"/>
    </xf>
    <xf numFmtId="0" fontId="32" fillId="41" borderId="4" xfId="0" applyFont="1" applyFill="1" applyBorder="1" applyAlignment="1">
      <alignment horizontal="center"/>
    </xf>
    <xf numFmtId="0" fontId="32" fillId="41" borderId="5" xfId="0" applyFont="1" applyFill="1" applyBorder="1" applyAlignment="1">
      <alignment horizontal="center"/>
    </xf>
    <xf numFmtId="0" fontId="33" fillId="40" borderId="15" xfId="0" applyFont="1" applyFill="1" applyBorder="1" applyAlignment="1">
      <alignment horizontal="center"/>
    </xf>
    <xf numFmtId="0" fontId="33" fillId="40" borderId="6" xfId="0" applyFont="1" applyFill="1" applyBorder="1" applyAlignment="1">
      <alignment horizontal="center"/>
    </xf>
    <xf numFmtId="0" fontId="36" fillId="40" borderId="7" xfId="2" applyFill="1" applyBorder="1" applyAlignment="1">
      <alignment horizontal="center"/>
    </xf>
    <xf numFmtId="0" fontId="36" fillId="40" borderId="8" xfId="2" applyFill="1" applyBorder="1" applyAlignment="1">
      <alignment horizontal="center"/>
    </xf>
    <xf numFmtId="0" fontId="33" fillId="40" borderId="9" xfId="0" applyFont="1" applyFill="1" applyBorder="1" applyAlignment="1">
      <alignment horizontal="center"/>
    </xf>
    <xf numFmtId="0" fontId="36" fillId="40" borderId="9" xfId="2" applyFill="1" applyBorder="1" applyAlignment="1">
      <alignment horizontal="center"/>
    </xf>
    <xf numFmtId="0" fontId="35" fillId="41" borderId="13" xfId="0" applyFont="1" applyFill="1" applyBorder="1" applyAlignment="1">
      <alignment horizontal="center"/>
    </xf>
    <xf numFmtId="0" fontId="35" fillId="41" borderId="10" xfId="0" applyFont="1" applyFill="1" applyBorder="1" applyAlignment="1">
      <alignment horizontal="center"/>
    </xf>
    <xf numFmtId="0" fontId="35" fillId="41" borderId="11" xfId="0" applyFont="1" applyFill="1" applyBorder="1" applyAlignment="1">
      <alignment horizontal="center"/>
    </xf>
    <xf numFmtId="0" fontId="35" fillId="41" borderId="12" xfId="0" applyFont="1" applyFill="1" applyBorder="1" applyAlignment="1">
      <alignment horizontal="center"/>
    </xf>
    <xf numFmtId="0" fontId="33" fillId="42" borderId="15" xfId="0" applyFont="1" applyFill="1" applyBorder="1" applyAlignment="1">
      <alignment horizontal="center"/>
    </xf>
    <xf numFmtId="0" fontId="33" fillId="42" borderId="6" xfId="0" applyFont="1" applyFill="1" applyBorder="1" applyAlignment="1">
      <alignment horizontal="center"/>
    </xf>
    <xf numFmtId="0" fontId="36" fillId="42" borderId="7" xfId="2" applyFill="1" applyBorder="1" applyAlignment="1">
      <alignment horizontal="center"/>
    </xf>
    <xf numFmtId="0" fontId="36" fillId="42" borderId="8" xfId="2" applyFill="1" applyBorder="1" applyAlignment="1">
      <alignment horizontal="center"/>
    </xf>
    <xf numFmtId="0" fontId="33" fillId="42" borderId="9" xfId="0" applyFont="1" applyFill="1" applyBorder="1" applyAlignment="1">
      <alignment horizontal="center"/>
    </xf>
    <xf numFmtId="0" fontId="36" fillId="42" borderId="9" xfId="2" applyFill="1" applyBorder="1" applyAlignment="1">
      <alignment horizontal="center"/>
    </xf>
    <xf numFmtId="0" fontId="33" fillId="40" borderId="0" xfId="0" applyFont="1" applyFill="1" applyAlignment="1">
      <alignment horizontal="center"/>
    </xf>
    <xf numFmtId="0" fontId="33" fillId="40" borderId="17" xfId="0" applyFont="1" applyFill="1" applyBorder="1" applyAlignment="1">
      <alignment horizontal="center"/>
    </xf>
    <xf numFmtId="0" fontId="36" fillId="40" borderId="18" xfId="2" applyFill="1" applyBorder="1" applyAlignment="1">
      <alignment horizontal="center"/>
    </xf>
    <xf numFmtId="0" fontId="36" fillId="40" borderId="19" xfId="2" applyFill="1" applyBorder="1" applyAlignment="1">
      <alignment horizontal="center"/>
    </xf>
    <xf numFmtId="16" fontId="33" fillId="40" borderId="9" xfId="0" applyNumberFormat="1" applyFont="1" applyFill="1" applyBorder="1" applyAlignment="1">
      <alignment horizontal="right" vertical="center"/>
    </xf>
    <xf numFmtId="14" fontId="33" fillId="40" borderId="9" xfId="0" applyNumberFormat="1" applyFont="1" applyFill="1" applyBorder="1" applyAlignment="1">
      <alignment horizontal="right" vertical="center"/>
    </xf>
    <xf numFmtId="14" fontId="33" fillId="42" borderId="9" xfId="0" applyNumberFormat="1" applyFont="1" applyFill="1" applyBorder="1" applyAlignment="1">
      <alignment horizontal="right" vertical="center"/>
    </xf>
    <xf numFmtId="0" fontId="33" fillId="40" borderId="22" xfId="0" applyFont="1" applyFill="1" applyBorder="1" applyAlignment="1">
      <alignment horizontal="right" vertical="center"/>
    </xf>
    <xf numFmtId="0" fontId="36" fillId="40" borderId="23" xfId="2" applyFill="1" applyBorder="1" applyAlignment="1">
      <alignment horizontal="left" vertical="center"/>
    </xf>
    <xf numFmtId="0" fontId="33" fillId="40" borderId="23" xfId="0" applyFont="1" applyFill="1" applyBorder="1" applyAlignment="1">
      <alignment horizontal="right" vertical="center"/>
    </xf>
    <xf numFmtId="0" fontId="33" fillId="40" borderId="23" xfId="0" applyFont="1" applyFill="1" applyBorder="1" applyAlignment="1">
      <alignment horizontal="left" vertical="center"/>
    </xf>
    <xf numFmtId="16" fontId="33" fillId="40" borderId="23" xfId="0" applyNumberFormat="1" applyFont="1" applyFill="1" applyBorder="1" applyAlignment="1">
      <alignment horizontal="right" vertical="center"/>
    </xf>
    <xf numFmtId="14" fontId="33" fillId="40" borderId="23" xfId="0" applyNumberFormat="1" applyFont="1" applyFill="1" applyBorder="1" applyAlignment="1">
      <alignment horizontal="right" vertical="center"/>
    </xf>
    <xf numFmtId="0" fontId="33" fillId="40" borderId="24" xfId="0" applyFont="1" applyFill="1" applyBorder="1" applyAlignment="1">
      <alignment horizontal="left" vertical="center"/>
    </xf>
    <xf numFmtId="0" fontId="33" fillId="40" borderId="25" xfId="0" applyFont="1" applyFill="1" applyBorder="1" applyAlignment="1">
      <alignment horizontal="right" vertical="center"/>
    </xf>
    <xf numFmtId="0" fontId="33" fillId="40" borderId="16" xfId="0" applyFont="1" applyFill="1" applyBorder="1" applyAlignment="1">
      <alignment horizontal="left" vertical="center"/>
    </xf>
    <xf numFmtId="0" fontId="36" fillId="40" borderId="16" xfId="2" applyFill="1" applyBorder="1" applyAlignment="1">
      <alignment horizontal="left" vertical="center"/>
    </xf>
    <xf numFmtId="0" fontId="33" fillId="42" borderId="25" xfId="0" applyFont="1" applyFill="1" applyBorder="1" applyAlignment="1">
      <alignment horizontal="right" vertical="center"/>
    </xf>
    <xf numFmtId="0" fontId="33" fillId="42" borderId="16" xfId="0" applyFont="1" applyFill="1" applyBorder="1" applyAlignment="1">
      <alignment horizontal="left" vertical="center"/>
    </xf>
    <xf numFmtId="0" fontId="33" fillId="40" borderId="18" xfId="0" applyFont="1" applyFill="1" applyBorder="1" applyAlignment="1">
      <alignment horizontal="right" vertical="center"/>
    </xf>
    <xf numFmtId="0" fontId="33" fillId="40" borderId="18" xfId="0" applyFont="1" applyFill="1" applyBorder="1" applyAlignment="1">
      <alignment horizontal="left" vertical="center"/>
    </xf>
    <xf numFmtId="16" fontId="33" fillId="40" borderId="18" xfId="0" applyNumberFormat="1" applyFont="1" applyFill="1" applyBorder="1" applyAlignment="1">
      <alignment horizontal="right" vertical="center"/>
    </xf>
    <xf numFmtId="14" fontId="33" fillId="40" borderId="18" xfId="0" applyNumberFormat="1" applyFont="1" applyFill="1" applyBorder="1" applyAlignment="1">
      <alignment horizontal="right" vertical="center"/>
    </xf>
    <xf numFmtId="17" fontId="33" fillId="40" borderId="9" xfId="0" applyNumberFormat="1" applyFont="1" applyFill="1" applyBorder="1" applyAlignment="1">
      <alignment horizontal="right" vertical="center"/>
    </xf>
    <xf numFmtId="0" fontId="36" fillId="40" borderId="24" xfId="2" applyFill="1" applyBorder="1" applyAlignment="1">
      <alignment horizontal="left" vertical="center"/>
    </xf>
    <xf numFmtId="0" fontId="33" fillId="42" borderId="0" xfId="0" applyFont="1" applyFill="1" applyAlignment="1">
      <alignment horizontal="right" vertical="center"/>
    </xf>
    <xf numFmtId="0" fontId="36" fillId="42" borderId="18" xfId="2" applyFill="1" applyBorder="1" applyAlignment="1">
      <alignment horizontal="left" vertical="center"/>
    </xf>
    <xf numFmtId="0" fontId="33" fillId="42" borderId="18" xfId="0" applyFont="1" applyFill="1" applyBorder="1" applyAlignment="1">
      <alignment horizontal="right" vertical="center"/>
    </xf>
    <xf numFmtId="0" fontId="33" fillId="42" borderId="18" xfId="0" applyFont="1" applyFill="1" applyBorder="1" applyAlignment="1">
      <alignment horizontal="left" vertical="center"/>
    </xf>
    <xf numFmtId="16" fontId="33" fillId="42" borderId="18" xfId="0" applyNumberFormat="1" applyFont="1" applyFill="1" applyBorder="1" applyAlignment="1">
      <alignment horizontal="right" vertical="center"/>
    </xf>
    <xf numFmtId="14" fontId="33" fillId="42" borderId="18" xfId="0" applyNumberFormat="1" applyFont="1" applyFill="1" applyBorder="1" applyAlignment="1">
      <alignment horizontal="right" vertical="center"/>
    </xf>
    <xf numFmtId="0" fontId="36" fillId="42" borderId="19" xfId="2" applyFill="1" applyBorder="1" applyAlignment="1">
      <alignment horizontal="left" vertical="center"/>
    </xf>
    <xf numFmtId="165" fontId="1" fillId="0" borderId="0" xfId="0" applyNumberFormat="1" applyFont="1" applyAlignment="1">
      <alignment horizontal="center" vertical="center"/>
    </xf>
    <xf numFmtId="0" fontId="37" fillId="40" borderId="15" xfId="0" applyFont="1" applyFill="1" applyBorder="1" applyAlignment="1">
      <alignment horizontal="center" vertical="center"/>
    </xf>
    <xf numFmtId="0" fontId="37" fillId="40" borderId="6" xfId="0" applyFont="1" applyFill="1" applyBorder="1" applyAlignment="1">
      <alignment horizontal="center" vertical="center"/>
    </xf>
    <xf numFmtId="0" fontId="37" fillId="40" borderId="9" xfId="0" applyFont="1" applyFill="1" applyBorder="1" applyAlignment="1">
      <alignment horizontal="center" vertical="center"/>
    </xf>
    <xf numFmtId="0" fontId="38" fillId="41" borderId="11" xfId="0" applyFont="1" applyFill="1" applyBorder="1" applyAlignment="1">
      <alignment horizontal="center" vertical="center"/>
    </xf>
    <xf numFmtId="0" fontId="38" fillId="41" borderId="13" xfId="0" applyFont="1" applyFill="1" applyBorder="1" applyAlignment="1">
      <alignment horizontal="center" vertical="center"/>
    </xf>
    <xf numFmtId="0" fontId="38" fillId="41" borderId="10" xfId="0" applyFont="1" applyFill="1" applyBorder="1" applyAlignment="1">
      <alignment horizontal="center" vertical="center"/>
    </xf>
    <xf numFmtId="0" fontId="38" fillId="41" borderId="12" xfId="0" applyFont="1" applyFill="1" applyBorder="1" applyAlignment="1">
      <alignment horizontal="center" vertical="center"/>
    </xf>
    <xf numFmtId="0" fontId="37" fillId="40" borderId="0" xfId="0" applyFont="1" applyFill="1" applyAlignment="1">
      <alignment horizontal="center" vertical="center"/>
    </xf>
    <xf numFmtId="0" fontId="37" fillId="40" borderId="17" xfId="0" applyFont="1" applyFill="1" applyBorder="1" applyAlignment="1">
      <alignment horizontal="center" vertical="center"/>
    </xf>
    <xf numFmtId="0" fontId="1" fillId="40" borderId="0" xfId="0" applyFont="1" applyFill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37" fillId="0" borderId="6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49" fontId="1" fillId="0" borderId="26" xfId="0" applyNumberFormat="1" applyFont="1" applyBorder="1" applyAlignment="1">
      <alignment horizontal="center"/>
    </xf>
    <xf numFmtId="49" fontId="1" fillId="0" borderId="26" xfId="1" applyNumberFormat="1" applyFont="1" applyBorder="1" applyAlignment="1">
      <alignment horizontal="center"/>
    </xf>
    <xf numFmtId="49" fontId="37" fillId="40" borderId="26" xfId="0" applyNumberFormat="1" applyFont="1" applyFill="1" applyBorder="1" applyAlignment="1">
      <alignment horizontal="center"/>
    </xf>
    <xf numFmtId="49" fontId="40" fillId="40" borderId="26" xfId="2" applyNumberFormat="1" applyFont="1" applyFill="1" applyBorder="1" applyAlignment="1">
      <alignment horizontal="center"/>
    </xf>
    <xf numFmtId="49" fontId="37" fillId="3" borderId="26" xfId="0" applyNumberFormat="1" applyFont="1" applyFill="1" applyBorder="1" applyAlignment="1">
      <alignment horizontal="center"/>
    </xf>
    <xf numFmtId="49" fontId="1" fillId="3" borderId="26" xfId="0" applyNumberFormat="1" applyFont="1" applyFill="1" applyBorder="1" applyAlignment="1">
      <alignment horizontal="center"/>
    </xf>
    <xf numFmtId="49" fontId="40" fillId="3" borderId="26" xfId="2" applyNumberFormat="1" applyFont="1" applyFill="1" applyBorder="1" applyAlignment="1">
      <alignment horizontal="center"/>
    </xf>
    <xf numFmtId="167" fontId="1" fillId="0" borderId="0" xfId="0" applyNumberFormat="1" applyFont="1" applyAlignment="1">
      <alignment horizontal="center" vertical="center"/>
    </xf>
    <xf numFmtId="0" fontId="1" fillId="0" borderId="0" xfId="0" applyFont="1"/>
    <xf numFmtId="0" fontId="1" fillId="36" borderId="0" xfId="0" applyFont="1" applyFill="1" applyAlignment="1">
      <alignment horizontal="center" vertical="center"/>
    </xf>
    <xf numFmtId="167" fontId="1" fillId="0" borderId="0" xfId="0" applyNumberFormat="1" applyFont="1"/>
    <xf numFmtId="6" fontId="1" fillId="0" borderId="0" xfId="0" applyNumberFormat="1" applyFont="1"/>
    <xf numFmtId="0" fontId="32" fillId="41" borderId="11" xfId="0" applyFont="1" applyFill="1" applyBorder="1" applyAlignment="1">
      <alignment horizontal="center"/>
    </xf>
    <xf numFmtId="0" fontId="32" fillId="41" borderId="13" xfId="0" applyFont="1" applyFill="1" applyBorder="1" applyAlignment="1">
      <alignment horizontal="center"/>
    </xf>
    <xf numFmtId="0" fontId="32" fillId="41" borderId="21" xfId="0" applyFont="1" applyFill="1" applyBorder="1" applyAlignment="1">
      <alignment horizontal="center"/>
    </xf>
    <xf numFmtId="0" fontId="32" fillId="41" borderId="14" xfId="0" applyFont="1" applyFill="1" applyBorder="1" applyAlignment="1">
      <alignment horizontal="center"/>
    </xf>
    <xf numFmtId="0" fontId="32" fillId="41" borderId="20" xfId="0" applyFont="1" applyFill="1" applyBorder="1" applyAlignment="1">
      <alignment horizontal="center"/>
    </xf>
  </cellXfs>
  <cellStyles count="3">
    <cellStyle name="Currency" xfId="1" builtinId="4"/>
    <cellStyle name="Hyperlink" xfId="2" builtinId="8"/>
    <cellStyle name="Normal" xfId="0" builtinId="0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4495D2"/>
      <color rgb="FF0000FF"/>
      <color rgb="FF001532"/>
      <color rgb="FFFF7C80"/>
      <color rgb="FFD50A0A"/>
      <color rgb="FFEEAD1E"/>
      <color rgb="FF3F1010"/>
      <color rgb="FF34302B"/>
      <color rgb="FFAF925D"/>
      <color rgb="FFA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pro-football-reference.com/players/L/LandNa01.htm" TargetMode="External"/><Relationship Id="rId18" Type="http://schemas.openxmlformats.org/officeDocument/2006/relationships/hyperlink" Target="https://www.pro-football-reference.com/players/A/AndeTr00.htm" TargetMode="External"/><Relationship Id="rId26" Type="http://schemas.openxmlformats.org/officeDocument/2006/relationships/hyperlink" Target="https://www.pro-football-reference.com/players/R/RiddDe00.htm" TargetMode="External"/><Relationship Id="rId39" Type="http://schemas.openxmlformats.org/officeDocument/2006/relationships/hyperlink" Target="https://www.pro-football-reference.com/schools/usc/" TargetMode="External"/><Relationship Id="rId21" Type="http://schemas.openxmlformats.org/officeDocument/2006/relationships/hyperlink" Target="https://www.pro-football-reference.com/players/E/EbikAr00.htm" TargetMode="External"/><Relationship Id="rId34" Type="http://schemas.openxmlformats.org/officeDocument/2006/relationships/hyperlink" Target="https://www.pro-football-reference.com/schools/georgia/" TargetMode="External"/><Relationship Id="rId42" Type="http://schemas.openxmlformats.org/officeDocument/2006/relationships/hyperlink" Target="https://www.pro-football-reference.com/schools/villanova/" TargetMode="External"/><Relationship Id="rId47" Type="http://schemas.openxmlformats.org/officeDocument/2006/relationships/hyperlink" Target="https://www.pro-football-reference.com/players/S/ShakKh00.htm" TargetMode="External"/><Relationship Id="rId50" Type="http://schemas.openxmlformats.org/officeDocument/2006/relationships/hyperlink" Target="https://www.pro-football-reference.com/players/M/MorrQu00.htm" TargetMode="External"/><Relationship Id="rId55" Type="http://schemas.openxmlformats.org/officeDocument/2006/relationships/hyperlink" Target="https://www.pro-football-reference.com/players/C/CookJa01.htm" TargetMode="External"/><Relationship Id="rId7" Type="http://schemas.openxmlformats.org/officeDocument/2006/relationships/hyperlink" Target="https://www.pro-football-reference.com/schools/ohiost/" TargetMode="External"/><Relationship Id="rId12" Type="http://schemas.openxmlformats.org/officeDocument/2006/relationships/hyperlink" Target="https://www.pro-football-reference.com/schools/ballst/" TargetMode="External"/><Relationship Id="rId17" Type="http://schemas.openxmlformats.org/officeDocument/2006/relationships/hyperlink" Target="https://www.pro-football-reference.com/years/2022/draft.htm" TargetMode="External"/><Relationship Id="rId25" Type="http://schemas.openxmlformats.org/officeDocument/2006/relationships/hyperlink" Target="https://www.pro-football-reference.com/years/2022/draft.htm" TargetMode="External"/><Relationship Id="rId33" Type="http://schemas.openxmlformats.org/officeDocument/2006/relationships/hyperlink" Target="https://www.pro-football-reference.com/players/F/FitzJo00.htm" TargetMode="External"/><Relationship Id="rId38" Type="http://schemas.openxmlformats.org/officeDocument/2006/relationships/hyperlink" Target="https://www.pro-football-reference.com/players/L/LondDr00.htm" TargetMode="External"/><Relationship Id="rId46" Type="http://schemas.openxmlformats.org/officeDocument/2006/relationships/hyperlink" Target="https://www.pro-football-reference.com/years/2022/draft.htm" TargetMode="External"/><Relationship Id="rId59" Type="http://schemas.openxmlformats.org/officeDocument/2006/relationships/hyperlink" Target="https://www.pro-football-reference.com/schools/baylor/" TargetMode="External"/><Relationship Id="rId2" Type="http://schemas.openxmlformats.org/officeDocument/2006/relationships/hyperlink" Target="https://www.pro-football-reference.com/schools/tusculum/" TargetMode="External"/><Relationship Id="rId16" Type="http://schemas.openxmlformats.org/officeDocument/2006/relationships/hyperlink" Target="https://www.pro-football-reference.com/schools/georgia/" TargetMode="External"/><Relationship Id="rId20" Type="http://schemas.openxmlformats.org/officeDocument/2006/relationships/hyperlink" Target="https://www.pro-football-reference.com/years/2022/draft.htm" TargetMode="External"/><Relationship Id="rId29" Type="http://schemas.openxmlformats.org/officeDocument/2006/relationships/hyperlink" Target="https://www.pro-football-reference.com/players/T/TangDe00.htm" TargetMode="External"/><Relationship Id="rId41" Type="http://schemas.openxmlformats.org/officeDocument/2006/relationships/hyperlink" Target="https://www.pro-football-reference.com/players/B/BenfCh00.htm" TargetMode="External"/><Relationship Id="rId54" Type="http://schemas.openxmlformats.org/officeDocument/2006/relationships/hyperlink" Target="https://www.pro-football-reference.com/years/2022/draft.htm" TargetMode="External"/><Relationship Id="rId1" Type="http://schemas.openxmlformats.org/officeDocument/2006/relationships/hyperlink" Target="https://www.pro-football-reference.com/players/A/AlfoDe00.htm" TargetMode="External"/><Relationship Id="rId6" Type="http://schemas.openxmlformats.org/officeDocument/2006/relationships/hyperlink" Target="https://www.pro-football-reference.com/players/M/McCuLi00.htm" TargetMode="External"/><Relationship Id="rId11" Type="http://schemas.openxmlformats.org/officeDocument/2006/relationships/hyperlink" Target="https://www.pro-football-reference.com/players/H/HuntCa02.htm" TargetMode="External"/><Relationship Id="rId24" Type="http://schemas.openxmlformats.org/officeDocument/2006/relationships/hyperlink" Target="https://www.pro-football-reference.com/schools/westkentucky/" TargetMode="External"/><Relationship Id="rId32" Type="http://schemas.openxmlformats.org/officeDocument/2006/relationships/hyperlink" Target="https://www.pro-football-reference.com/years/2022/draft.htm" TargetMode="External"/><Relationship Id="rId37" Type="http://schemas.openxmlformats.org/officeDocument/2006/relationships/hyperlink" Target="https://www.pro-football-reference.com/schools/bostoncol/" TargetMode="External"/><Relationship Id="rId40" Type="http://schemas.openxmlformats.org/officeDocument/2006/relationships/hyperlink" Target="https://www.pro-football-reference.com/years/2022/draft.htm" TargetMode="External"/><Relationship Id="rId45" Type="http://schemas.openxmlformats.org/officeDocument/2006/relationships/hyperlink" Target="https://www.pro-football-reference.com/schools/clemson/" TargetMode="External"/><Relationship Id="rId53" Type="http://schemas.openxmlformats.org/officeDocument/2006/relationships/hyperlink" Target="https://www.pro-football-reference.com/schools/florida/" TargetMode="External"/><Relationship Id="rId58" Type="http://schemas.openxmlformats.org/officeDocument/2006/relationships/hyperlink" Target="https://www.pro-football-reference.com/players/B/BernTe00.htm" TargetMode="External"/><Relationship Id="rId5" Type="http://schemas.openxmlformats.org/officeDocument/2006/relationships/hyperlink" Target="https://www.pro-football-reference.com/players/H/HornTi00.htm" TargetMode="External"/><Relationship Id="rId15" Type="http://schemas.openxmlformats.org/officeDocument/2006/relationships/hyperlink" Target="https://www.pro-football-reference.com/players/S/ShafJu00.htm" TargetMode="External"/><Relationship Id="rId23" Type="http://schemas.openxmlformats.org/officeDocument/2006/relationships/hyperlink" Target="https://www.pro-football-reference.com/players/M/MaloDe00.htm" TargetMode="External"/><Relationship Id="rId28" Type="http://schemas.openxmlformats.org/officeDocument/2006/relationships/hyperlink" Target="https://www.pro-football-reference.com/years/2022/draft.htm" TargetMode="External"/><Relationship Id="rId36" Type="http://schemas.openxmlformats.org/officeDocument/2006/relationships/hyperlink" Target="https://www.pro-football-reference.com/players/V/VrabTy00.htm" TargetMode="External"/><Relationship Id="rId49" Type="http://schemas.openxmlformats.org/officeDocument/2006/relationships/hyperlink" Target="https://www.pro-football-reference.com/years/2022/draft.htm" TargetMode="External"/><Relationship Id="rId57" Type="http://schemas.openxmlformats.org/officeDocument/2006/relationships/hyperlink" Target="https://www.pro-football-reference.com/years/2022/draft.htm" TargetMode="External"/><Relationship Id="rId10" Type="http://schemas.openxmlformats.org/officeDocument/2006/relationships/hyperlink" Target="https://www.pro-football-reference.com/players/B/BernJa00.htm" TargetMode="External"/><Relationship Id="rId19" Type="http://schemas.openxmlformats.org/officeDocument/2006/relationships/hyperlink" Target="https://www.pro-football-reference.com/schools/montanast/" TargetMode="External"/><Relationship Id="rId31" Type="http://schemas.openxmlformats.org/officeDocument/2006/relationships/hyperlink" Target="https://www.pro-football-reference.com/schools/byu/" TargetMode="External"/><Relationship Id="rId44" Type="http://schemas.openxmlformats.org/officeDocument/2006/relationships/hyperlink" Target="https://www.pro-football-reference.com/players/S/SpecBa00.htm" TargetMode="External"/><Relationship Id="rId52" Type="http://schemas.openxmlformats.org/officeDocument/2006/relationships/hyperlink" Target="https://www.pro-football-reference.com/players/E/ElamKa00.htm" TargetMode="External"/><Relationship Id="rId60" Type="http://schemas.openxmlformats.org/officeDocument/2006/relationships/hyperlink" Target="https://www.pro-football-reference.com/years/2022/draft.htm" TargetMode="External"/><Relationship Id="rId4" Type="http://schemas.openxmlformats.org/officeDocument/2006/relationships/hyperlink" Target="https://www.pro-football-reference.com/schools/nocarolina/" TargetMode="External"/><Relationship Id="rId9" Type="http://schemas.openxmlformats.org/officeDocument/2006/relationships/hyperlink" Target="https://www.pro-football-reference.com/schools/appalachianst/" TargetMode="External"/><Relationship Id="rId14" Type="http://schemas.openxmlformats.org/officeDocument/2006/relationships/hyperlink" Target="https://www.pro-football-reference.com/schools/colorado/" TargetMode="External"/><Relationship Id="rId22" Type="http://schemas.openxmlformats.org/officeDocument/2006/relationships/hyperlink" Target="https://www.pro-football-reference.com/years/2022/draft.htm" TargetMode="External"/><Relationship Id="rId27" Type="http://schemas.openxmlformats.org/officeDocument/2006/relationships/hyperlink" Target="https://www.pro-football-reference.com/schools/cincinnati/" TargetMode="External"/><Relationship Id="rId30" Type="http://schemas.openxmlformats.org/officeDocument/2006/relationships/hyperlink" Target="https://www.pro-football-reference.com/players/A/AllgTy00.htm" TargetMode="External"/><Relationship Id="rId35" Type="http://schemas.openxmlformats.org/officeDocument/2006/relationships/hyperlink" Target="https://www.pro-football-reference.com/years/2022/draft.htm" TargetMode="External"/><Relationship Id="rId43" Type="http://schemas.openxmlformats.org/officeDocument/2006/relationships/hyperlink" Target="https://www.pro-football-reference.com/years/2022/draft.htm" TargetMode="External"/><Relationship Id="rId48" Type="http://schemas.openxmlformats.org/officeDocument/2006/relationships/hyperlink" Target="https://www.pro-football-reference.com/schools/boisest/" TargetMode="External"/><Relationship Id="rId56" Type="http://schemas.openxmlformats.org/officeDocument/2006/relationships/hyperlink" Target="https://www.pro-football-reference.com/schools/georgia/" TargetMode="External"/><Relationship Id="rId8" Type="http://schemas.openxmlformats.org/officeDocument/2006/relationships/hyperlink" Target="https://www.pro-football-reference.com/players/N/NeuzRy00.htm" TargetMode="External"/><Relationship Id="rId51" Type="http://schemas.openxmlformats.org/officeDocument/2006/relationships/hyperlink" Target="https://www.pro-football-reference.com/schools/bowlinggreen/" TargetMode="External"/><Relationship Id="rId3" Type="http://schemas.openxmlformats.org/officeDocument/2006/relationships/hyperlink" Target="https://www.pro-football-reference.com/players/D/DaltJa00.htm" TargetMode="External"/></Relationships>
</file>

<file path=xl/worksheets/_rels/sheet1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schools/washington/" TargetMode="External"/><Relationship Id="rId671" Type="http://schemas.openxmlformats.org/officeDocument/2006/relationships/hyperlink" Target="https://www.pro-football-reference.com/players/G/GoodCa00.htm" TargetMode="External"/><Relationship Id="rId769" Type="http://schemas.openxmlformats.org/officeDocument/2006/relationships/hyperlink" Target="https://www.pro-football-reference.com/teams/crd/2022_draft.htm" TargetMode="External"/><Relationship Id="rId21" Type="http://schemas.openxmlformats.org/officeDocument/2006/relationships/hyperlink" Target="https://www.pro-football-reference.com/schools/alabama/" TargetMode="External"/><Relationship Id="rId324" Type="http://schemas.openxmlformats.org/officeDocument/2006/relationships/hyperlink" Target="https://www.pro-football-reference.com/schools/oklahoma/" TargetMode="External"/><Relationship Id="rId531" Type="http://schemas.openxmlformats.org/officeDocument/2006/relationships/hyperlink" Target="https://www.pro-football-reference.com/schools/virginiatech/" TargetMode="External"/><Relationship Id="rId629" Type="http://schemas.openxmlformats.org/officeDocument/2006/relationships/hyperlink" Target="https://www.pro-football-reference.com/players/H/HineCh00.htm" TargetMode="External"/><Relationship Id="rId170" Type="http://schemas.openxmlformats.org/officeDocument/2006/relationships/hyperlink" Target="https://www.pro-football-reference.com/players/G/GoedLu00.htm" TargetMode="External"/><Relationship Id="rId268" Type="http://schemas.openxmlformats.org/officeDocument/2006/relationships/hyperlink" Target="https://www.pro-football-reference.com/teams/rai/2022_draft.htm" TargetMode="External"/><Relationship Id="rId475" Type="http://schemas.openxmlformats.org/officeDocument/2006/relationships/hyperlink" Target="https://www.pro-football-reference.com/teams/clt/2022_draft.htm" TargetMode="External"/><Relationship Id="rId640" Type="http://schemas.openxmlformats.org/officeDocument/2006/relationships/hyperlink" Target="https://www.pro-football-reference.com/teams/sdg/2022_draft.htm" TargetMode="External"/><Relationship Id="rId682" Type="http://schemas.openxmlformats.org/officeDocument/2006/relationships/hyperlink" Target="https://www.pro-football-reference.com/teams/gnb/2022_draft.htm" TargetMode="External"/><Relationship Id="rId738" Type="http://schemas.openxmlformats.org/officeDocument/2006/relationships/hyperlink" Target="https://www.pro-football-reference.com/schools/texastech/" TargetMode="External"/><Relationship Id="rId32" Type="http://schemas.openxmlformats.org/officeDocument/2006/relationships/hyperlink" Target="https://www.pro-football-reference.com/players/O/OlavCh00.htm" TargetMode="External"/><Relationship Id="rId74" Type="http://schemas.openxmlformats.org/officeDocument/2006/relationships/hyperlink" Target="https://www.pro-football-reference.com/players/L/LindTy00.htm" TargetMode="External"/><Relationship Id="rId128" Type="http://schemas.openxmlformats.org/officeDocument/2006/relationships/hyperlink" Target="https://www.pro-football-reference.com/players/R/RobiWa01.htm" TargetMode="External"/><Relationship Id="rId335" Type="http://schemas.openxmlformats.org/officeDocument/2006/relationships/hyperlink" Target="https://www.pro-football-reference.com/players/B/BellDa00.htm" TargetMode="External"/><Relationship Id="rId377" Type="http://schemas.openxmlformats.org/officeDocument/2006/relationships/hyperlink" Target="https://www.pro-football-reference.com/players/F/FarrNe00.htm" TargetMode="External"/><Relationship Id="rId500" Type="http://schemas.openxmlformats.org/officeDocument/2006/relationships/hyperlink" Target="https://www.pro-football-reference.com/players/B/BlanDa00.htm" TargetMode="External"/><Relationship Id="rId542" Type="http://schemas.openxmlformats.org/officeDocument/2006/relationships/hyperlink" Target="https://www.pro-football-reference.com/players/J/JohnKy02.htm" TargetMode="External"/><Relationship Id="rId584" Type="http://schemas.openxmlformats.org/officeDocument/2006/relationships/hyperlink" Target="https://www.pro-football-reference.com/players/S/SalyJa00.htm" TargetMode="External"/><Relationship Id="rId5" Type="http://schemas.openxmlformats.org/officeDocument/2006/relationships/hyperlink" Target="https://www.pro-football-reference.com/players/H/HutcAi00.htm" TargetMode="External"/><Relationship Id="rId181" Type="http://schemas.openxmlformats.org/officeDocument/2006/relationships/hyperlink" Target="https://www.pro-football-reference.com/teams/sfo/2022_draft.htm" TargetMode="External"/><Relationship Id="rId237" Type="http://schemas.openxmlformats.org/officeDocument/2006/relationships/hyperlink" Target="https://www.pro-football-reference.com/schools/baylor/" TargetMode="External"/><Relationship Id="rId402" Type="http://schemas.openxmlformats.org/officeDocument/2006/relationships/hyperlink" Target="https://www.pro-football-reference.com/schools/texassanantonio/" TargetMode="External"/><Relationship Id="rId279" Type="http://schemas.openxmlformats.org/officeDocument/2006/relationships/hyperlink" Target="https://www.pro-football-reference.com/schools/lsu/" TargetMode="External"/><Relationship Id="rId444" Type="http://schemas.openxmlformats.org/officeDocument/2006/relationships/hyperlink" Target="https://www.pro-football-reference.com/schools/boisest/" TargetMode="External"/><Relationship Id="rId486" Type="http://schemas.openxmlformats.org/officeDocument/2006/relationships/hyperlink" Target="https://www.pro-football-reference.com/schools/samford/" TargetMode="External"/><Relationship Id="rId651" Type="http://schemas.openxmlformats.org/officeDocument/2006/relationships/hyperlink" Target="https://www.pro-football-reference.com/schools/jacksonst/" TargetMode="External"/><Relationship Id="rId693" Type="http://schemas.openxmlformats.org/officeDocument/2006/relationships/hyperlink" Target="https://www.pro-football-reference.com/schools/clemson/" TargetMode="External"/><Relationship Id="rId707" Type="http://schemas.openxmlformats.org/officeDocument/2006/relationships/hyperlink" Target="https://www.pro-football-reference.com/players/L/LeonDe00.htm" TargetMode="External"/><Relationship Id="rId749" Type="http://schemas.openxmlformats.org/officeDocument/2006/relationships/hyperlink" Target="https://www.pro-football-reference.com/players/B/BrowBr06.htm" TargetMode="External"/><Relationship Id="rId43" Type="http://schemas.openxmlformats.org/officeDocument/2006/relationships/hyperlink" Target="https://www.pro-football-reference.com/teams/htx/2022_draft.htm" TargetMode="External"/><Relationship Id="rId139" Type="http://schemas.openxmlformats.org/officeDocument/2006/relationships/hyperlink" Target="https://www.pro-football-reference.com/teams/was/2022_draft.htm" TargetMode="External"/><Relationship Id="rId290" Type="http://schemas.openxmlformats.org/officeDocument/2006/relationships/hyperlink" Target="https://www.pro-football-reference.com/players/J/JoseKe03.htm" TargetMode="External"/><Relationship Id="rId304" Type="http://schemas.openxmlformats.org/officeDocument/2006/relationships/hyperlink" Target="https://www.pro-football-reference.com/teams/mia/2022_draft.htm" TargetMode="External"/><Relationship Id="rId346" Type="http://schemas.openxmlformats.org/officeDocument/2006/relationships/hyperlink" Target="https://www.pro-football-reference.com/teams/den/2022_draft.htm" TargetMode="External"/><Relationship Id="rId388" Type="http://schemas.openxmlformats.org/officeDocument/2006/relationships/hyperlink" Target="https://www.pro-football-reference.com/teams/rav/2022_draft.htm" TargetMode="External"/><Relationship Id="rId511" Type="http://schemas.openxmlformats.org/officeDocument/2006/relationships/hyperlink" Target="https://www.pro-football-reference.com/teams/den/2022_draft.htm" TargetMode="External"/><Relationship Id="rId553" Type="http://schemas.openxmlformats.org/officeDocument/2006/relationships/hyperlink" Target="https://www.pro-football-reference.com/teams/buf/2022_draft.htm" TargetMode="External"/><Relationship Id="rId609" Type="http://schemas.openxmlformats.org/officeDocument/2006/relationships/hyperlink" Target="https://www.pro-football-reference.com/schools/baylor/" TargetMode="External"/><Relationship Id="rId760" Type="http://schemas.openxmlformats.org/officeDocument/2006/relationships/hyperlink" Target="https://www.pro-football-reference.com/teams/chi/2022_draft.htm" TargetMode="External"/><Relationship Id="rId85" Type="http://schemas.openxmlformats.org/officeDocument/2006/relationships/hyperlink" Target="https://www.pro-football-reference.com/teams/nwe/2022_draft.htm" TargetMode="External"/><Relationship Id="rId150" Type="http://schemas.openxmlformats.org/officeDocument/2006/relationships/hyperlink" Target="https://www.pro-football-reference.com/schools/baylor/" TargetMode="External"/><Relationship Id="rId192" Type="http://schemas.openxmlformats.org/officeDocument/2006/relationships/hyperlink" Target="https://www.pro-football-reference.com/schools/oklahoma/" TargetMode="External"/><Relationship Id="rId206" Type="http://schemas.openxmlformats.org/officeDocument/2006/relationships/hyperlink" Target="https://www.pro-football-reference.com/players/P/PetiNi00.htm" TargetMode="External"/><Relationship Id="rId413" Type="http://schemas.openxmlformats.org/officeDocument/2006/relationships/hyperlink" Target="https://www.pro-football-reference.com/players/A/AustCa00.htm" TargetMode="External"/><Relationship Id="rId595" Type="http://schemas.openxmlformats.org/officeDocument/2006/relationships/hyperlink" Target="https://www.pro-football-reference.com/teams/car/2022_draft.htm" TargetMode="External"/><Relationship Id="rId248" Type="http://schemas.openxmlformats.org/officeDocument/2006/relationships/hyperlink" Target="https://www.pro-football-reference.com/players/D/DeanNa00.htm" TargetMode="External"/><Relationship Id="rId455" Type="http://schemas.openxmlformats.org/officeDocument/2006/relationships/hyperlink" Target="https://www.pro-football-reference.com/players/T/TurnDe02.htm" TargetMode="External"/><Relationship Id="rId497" Type="http://schemas.openxmlformats.org/officeDocument/2006/relationships/hyperlink" Target="https://www.pro-football-reference.com/players/A/AndeTy00.htm" TargetMode="External"/><Relationship Id="rId620" Type="http://schemas.openxmlformats.org/officeDocument/2006/relationships/hyperlink" Target="https://www.pro-football-reference.com/players/K/KramDo01.htm" TargetMode="External"/><Relationship Id="rId662" Type="http://schemas.openxmlformats.org/officeDocument/2006/relationships/hyperlink" Target="https://www.pro-football-reference.com/players/C/CastTa00.htm" TargetMode="External"/><Relationship Id="rId718" Type="http://schemas.openxmlformats.org/officeDocument/2006/relationships/hyperlink" Target="https://www.pro-football-reference.com/teams/was/2022_draft.htm" TargetMode="External"/><Relationship Id="rId12" Type="http://schemas.openxmlformats.org/officeDocument/2006/relationships/hyperlink" Target="https://www.pro-football-reference.com/schools/cincinnati/" TargetMode="External"/><Relationship Id="rId108" Type="http://schemas.openxmlformats.org/officeDocument/2006/relationships/hyperlink" Target="https://www.pro-football-reference.com/schools/iowast/" TargetMode="External"/><Relationship Id="rId315" Type="http://schemas.openxmlformats.org/officeDocument/2006/relationships/hyperlink" Target="https://www.pro-football-reference.com/schools/smu/" TargetMode="External"/><Relationship Id="rId357" Type="http://schemas.openxmlformats.org/officeDocument/2006/relationships/hyperlink" Target="https://www.pro-football-reference.com/schools/alabama/" TargetMode="External"/><Relationship Id="rId522" Type="http://schemas.openxmlformats.org/officeDocument/2006/relationships/hyperlink" Target="https://www.pro-football-reference.com/schools/miami(oh)/" TargetMode="External"/><Relationship Id="rId54" Type="http://schemas.openxmlformats.org/officeDocument/2006/relationships/hyperlink" Target="https://www.pro-football-reference.com/schools/arkansas/" TargetMode="External"/><Relationship Id="rId96" Type="http://schemas.openxmlformats.org/officeDocument/2006/relationships/hyperlink" Target="https://www.pro-football-reference.com/schools/georgia/" TargetMode="External"/><Relationship Id="rId161" Type="http://schemas.openxmlformats.org/officeDocument/2006/relationships/hyperlink" Target="https://www.pro-football-reference.com/players/M/MoorSk01.htm" TargetMode="External"/><Relationship Id="rId217" Type="http://schemas.openxmlformats.org/officeDocument/2006/relationships/hyperlink" Target="https://www.pro-football-reference.com/teams/clt/2022_draft.htm" TargetMode="External"/><Relationship Id="rId399" Type="http://schemas.openxmlformats.org/officeDocument/2006/relationships/hyperlink" Target="https://www.pro-football-reference.com/schools/georgia/" TargetMode="External"/><Relationship Id="rId564" Type="http://schemas.openxmlformats.org/officeDocument/2006/relationships/hyperlink" Target="https://www.pro-football-reference.com/schools/oklahomast/" TargetMode="External"/><Relationship Id="rId771" Type="http://schemas.openxmlformats.org/officeDocument/2006/relationships/hyperlink" Target="https://www.pro-football-reference.com/schools/oklahoma/" TargetMode="External"/><Relationship Id="rId259" Type="http://schemas.openxmlformats.org/officeDocument/2006/relationships/hyperlink" Target="https://www.pro-football-reference.com/teams/crd/2022_draft.htm" TargetMode="External"/><Relationship Id="rId424" Type="http://schemas.openxmlformats.org/officeDocument/2006/relationships/hyperlink" Target="https://www.pro-football-reference.com/teams/ram/2022_draft.htm" TargetMode="External"/><Relationship Id="rId466" Type="http://schemas.openxmlformats.org/officeDocument/2006/relationships/hyperlink" Target="https://www.pro-football-reference.com/teams/cle/2022_draft.htm" TargetMode="External"/><Relationship Id="rId631" Type="http://schemas.openxmlformats.org/officeDocument/2006/relationships/hyperlink" Target="https://www.pro-football-reference.com/teams/ram/2022_draft.htm" TargetMode="External"/><Relationship Id="rId673" Type="http://schemas.openxmlformats.org/officeDocument/2006/relationships/hyperlink" Target="https://www.pro-football-reference.com/teams/pit/2022_draft.htm" TargetMode="External"/><Relationship Id="rId729" Type="http://schemas.openxmlformats.org/officeDocument/2006/relationships/hyperlink" Target="https://www.pro-football-reference.com/schools/washingtonst/" TargetMode="External"/><Relationship Id="rId23" Type="http://schemas.openxmlformats.org/officeDocument/2006/relationships/hyperlink" Target="https://www.pro-football-reference.com/players/L/LondDr00.htm" TargetMode="External"/><Relationship Id="rId119" Type="http://schemas.openxmlformats.org/officeDocument/2006/relationships/hyperlink" Target="https://www.pro-football-reference.com/players/M/MafeBo00.htm" TargetMode="External"/><Relationship Id="rId270" Type="http://schemas.openxmlformats.org/officeDocument/2006/relationships/hyperlink" Target="https://www.pro-football-reference.com/schools/memphis/" TargetMode="External"/><Relationship Id="rId326" Type="http://schemas.openxmlformats.org/officeDocument/2006/relationships/hyperlink" Target="https://www.pro-football-reference.com/players/B/BryaCo01.htm" TargetMode="External"/><Relationship Id="rId533" Type="http://schemas.openxmlformats.org/officeDocument/2006/relationships/hyperlink" Target="https://www.pro-football-reference.com/players/R/RidgJo00.htm" TargetMode="External"/><Relationship Id="rId65" Type="http://schemas.openxmlformats.org/officeDocument/2006/relationships/hyperlink" Target="https://www.pro-football-reference.com/players/W/WalkQu00.htm" TargetMode="External"/><Relationship Id="rId130" Type="http://schemas.openxmlformats.org/officeDocument/2006/relationships/hyperlink" Target="https://www.pro-football-reference.com/teams/htx/2022_draft.htm" TargetMode="External"/><Relationship Id="rId368" Type="http://schemas.openxmlformats.org/officeDocument/2006/relationships/hyperlink" Target="https://www.pro-football-reference.com/players/S/SpilIs00.htm" TargetMode="External"/><Relationship Id="rId575" Type="http://schemas.openxmlformats.org/officeDocument/2006/relationships/hyperlink" Target="https://www.pro-football-reference.com/players/O/OgleAn00.htm" TargetMode="External"/><Relationship Id="rId740" Type="http://schemas.openxmlformats.org/officeDocument/2006/relationships/hyperlink" Target="https://www.pro-football-reference.com/players/T/ThomSk00.htm" TargetMode="External"/><Relationship Id="rId782" Type="http://schemas.openxmlformats.org/officeDocument/2006/relationships/hyperlink" Target="https://www.pro-football-reference.com/players/A/ArcuAJ00.htm" TargetMode="External"/><Relationship Id="rId172" Type="http://schemas.openxmlformats.org/officeDocument/2006/relationships/hyperlink" Target="https://www.pro-football-reference.com/teams/atl/2022_draft.htm" TargetMode="External"/><Relationship Id="rId228" Type="http://schemas.openxmlformats.org/officeDocument/2006/relationships/hyperlink" Target="https://www.pro-football-reference.com/schools/connecticut/" TargetMode="External"/><Relationship Id="rId435" Type="http://schemas.openxmlformats.org/officeDocument/2006/relationships/hyperlink" Target="https://www.pro-football-reference.com/schools/kentucky/" TargetMode="External"/><Relationship Id="rId477" Type="http://schemas.openxmlformats.org/officeDocument/2006/relationships/hyperlink" Target="https://www.pro-football-reference.com/schools/missourist/" TargetMode="External"/><Relationship Id="rId600" Type="http://schemas.openxmlformats.org/officeDocument/2006/relationships/hyperlink" Target="https://www.pro-football-reference.com/schools/nwmissourist/" TargetMode="External"/><Relationship Id="rId642" Type="http://schemas.openxmlformats.org/officeDocument/2006/relationships/hyperlink" Target="https://www.pro-football-reference.com/schools/wakeforest/" TargetMode="External"/><Relationship Id="rId684" Type="http://schemas.openxmlformats.org/officeDocument/2006/relationships/hyperlink" Target="https://www.pro-football-reference.com/schools/georgiatech/" TargetMode="External"/><Relationship Id="rId281" Type="http://schemas.openxmlformats.org/officeDocument/2006/relationships/hyperlink" Target="https://www.pro-football-reference.com/players/C/CorrMa00.htm" TargetMode="External"/><Relationship Id="rId337" Type="http://schemas.openxmlformats.org/officeDocument/2006/relationships/hyperlink" Target="https://www.pro-football-reference.com/teams/was/2022_draft.htm" TargetMode="External"/><Relationship Id="rId502" Type="http://schemas.openxmlformats.org/officeDocument/2006/relationships/hyperlink" Target="https://www.pro-football-reference.com/teams/chi/2022_draft.htm" TargetMode="External"/><Relationship Id="rId34" Type="http://schemas.openxmlformats.org/officeDocument/2006/relationships/hyperlink" Target="https://www.pro-football-reference.com/teams/det/2022_draft.htm" TargetMode="External"/><Relationship Id="rId76" Type="http://schemas.openxmlformats.org/officeDocument/2006/relationships/hyperlink" Target="https://www.pro-football-reference.com/teams/nyj/2022_draft.htm" TargetMode="External"/><Relationship Id="rId141" Type="http://schemas.openxmlformats.org/officeDocument/2006/relationships/hyperlink" Target="https://www.pro-football-reference.com/schools/alabama/" TargetMode="External"/><Relationship Id="rId379" Type="http://schemas.openxmlformats.org/officeDocument/2006/relationships/hyperlink" Target="https://www.pro-football-reference.com/teams/nwe/2022_draft.htm" TargetMode="External"/><Relationship Id="rId544" Type="http://schemas.openxmlformats.org/officeDocument/2006/relationships/hyperlink" Target="https://www.pro-football-reference.com/teams/nyg/2022_draft.htm" TargetMode="External"/><Relationship Id="rId586" Type="http://schemas.openxmlformats.org/officeDocument/2006/relationships/hyperlink" Target="https://www.pro-football-reference.com/teams/rav/2022_draft.htm" TargetMode="External"/><Relationship Id="rId751" Type="http://schemas.openxmlformats.org/officeDocument/2006/relationships/hyperlink" Target="https://www.pro-football-reference.com/teams/kan/2022_draft.htm" TargetMode="External"/><Relationship Id="rId7" Type="http://schemas.openxmlformats.org/officeDocument/2006/relationships/hyperlink" Target="https://www.pro-football-reference.com/teams/htx/2022_draft.htm" TargetMode="External"/><Relationship Id="rId183" Type="http://schemas.openxmlformats.org/officeDocument/2006/relationships/hyperlink" Target="https://www.pro-football-reference.com/schools/usc/" TargetMode="External"/><Relationship Id="rId239" Type="http://schemas.openxmlformats.org/officeDocument/2006/relationships/hyperlink" Target="https://www.pro-football-reference.com/players/D/DulcGr00.htm" TargetMode="External"/><Relationship Id="rId390" Type="http://schemas.openxmlformats.org/officeDocument/2006/relationships/hyperlink" Target="https://www.pro-football-reference.com/schools/pennst/" TargetMode="External"/><Relationship Id="rId404" Type="http://schemas.openxmlformats.org/officeDocument/2006/relationships/hyperlink" Target="https://www.pro-football-reference.com/players/W/WillJo03.htm" TargetMode="External"/><Relationship Id="rId446" Type="http://schemas.openxmlformats.org/officeDocument/2006/relationships/hyperlink" Target="https://www.pro-football-reference.com/players/T/TurnCo00.htm" TargetMode="External"/><Relationship Id="rId611" Type="http://schemas.openxmlformats.org/officeDocument/2006/relationships/hyperlink" Target="https://www.pro-football-reference.com/players/J/JackTh00.htm" TargetMode="External"/><Relationship Id="rId653" Type="http://schemas.openxmlformats.org/officeDocument/2006/relationships/hyperlink" Target="https://www.pro-football-reference.com/players/K/KiefKo00.htm" TargetMode="External"/><Relationship Id="rId250" Type="http://schemas.openxmlformats.org/officeDocument/2006/relationships/hyperlink" Target="https://www.pro-football-reference.com/teams/pit/2022_draft.htm" TargetMode="External"/><Relationship Id="rId292" Type="http://schemas.openxmlformats.org/officeDocument/2006/relationships/hyperlink" Target="https://www.pro-football-reference.com/teams/was/2022_draft.htm" TargetMode="External"/><Relationship Id="rId306" Type="http://schemas.openxmlformats.org/officeDocument/2006/relationships/hyperlink" Target="https://www.pro-football-reference.com/schools/georgia/" TargetMode="External"/><Relationship Id="rId488" Type="http://schemas.openxmlformats.org/officeDocument/2006/relationships/hyperlink" Target="https://www.pro-football-reference.com/players/P/PhilKy01.htm" TargetMode="External"/><Relationship Id="rId695" Type="http://schemas.openxmlformats.org/officeDocument/2006/relationships/hyperlink" Target="https://www.pro-football-reference.com/players/H/HickFa00.htm" TargetMode="External"/><Relationship Id="rId709" Type="http://schemas.openxmlformats.org/officeDocument/2006/relationships/hyperlink" Target="https://www.pro-football-reference.com/teams/det/2022_draft.htm" TargetMode="External"/><Relationship Id="rId45" Type="http://schemas.openxmlformats.org/officeDocument/2006/relationships/hyperlink" Target="https://www.pro-football-reference.com/schools/texasam/" TargetMode="External"/><Relationship Id="rId87" Type="http://schemas.openxmlformats.org/officeDocument/2006/relationships/hyperlink" Target="https://www.pro-football-reference.com/schools/tennchattanooga/" TargetMode="External"/><Relationship Id="rId110" Type="http://schemas.openxmlformats.org/officeDocument/2006/relationships/hyperlink" Target="https://www.pro-football-reference.com/players/P/PitrJa00.htm" TargetMode="External"/><Relationship Id="rId348" Type="http://schemas.openxmlformats.org/officeDocument/2006/relationships/hyperlink" Target="https://www.pro-football-reference.com/schools/iowast/" TargetMode="External"/><Relationship Id="rId513" Type="http://schemas.openxmlformats.org/officeDocument/2006/relationships/hyperlink" Target="https://www.pro-football-reference.com/schools/washington/" TargetMode="External"/><Relationship Id="rId555" Type="http://schemas.openxmlformats.org/officeDocument/2006/relationships/hyperlink" Target="https://www.pro-football-reference.com/schools/villanova/" TargetMode="External"/><Relationship Id="rId597" Type="http://schemas.openxmlformats.org/officeDocument/2006/relationships/hyperlink" Target="https://www.pro-football-reference.com/schools/tennessee/" TargetMode="External"/><Relationship Id="rId720" Type="http://schemas.openxmlformats.org/officeDocument/2006/relationships/hyperlink" Target="https://www.pro-football-reference.com/schools/oklahomast/" TargetMode="External"/><Relationship Id="rId762" Type="http://schemas.openxmlformats.org/officeDocument/2006/relationships/hyperlink" Target="https://www.pro-football-reference.com/schools/california/" TargetMode="External"/><Relationship Id="rId152" Type="http://schemas.openxmlformats.org/officeDocument/2006/relationships/hyperlink" Target="https://www.pro-football-reference.com/players/J/JurgCa01.htm" TargetMode="External"/><Relationship Id="rId194" Type="http://schemas.openxmlformats.org/officeDocument/2006/relationships/hyperlink" Target="https://www.pro-football-reference.com/players/F/FortLu01.htm" TargetMode="External"/><Relationship Id="rId208" Type="http://schemas.openxmlformats.org/officeDocument/2006/relationships/hyperlink" Target="https://www.pro-football-reference.com/teams/jax/2022_draft.htm" TargetMode="External"/><Relationship Id="rId415" Type="http://schemas.openxmlformats.org/officeDocument/2006/relationships/hyperlink" Target="https://www.pro-football-reference.com/teams/rav/2022_draft.htm" TargetMode="External"/><Relationship Id="rId457" Type="http://schemas.openxmlformats.org/officeDocument/2006/relationships/hyperlink" Target="https://www.pro-football-reference.com/teams/sea/2022_draft.htm" TargetMode="External"/><Relationship Id="rId622" Type="http://schemas.openxmlformats.org/officeDocument/2006/relationships/hyperlink" Target="https://www.pro-football-reference.com/teams/pit/2022_draft.htm" TargetMode="External"/><Relationship Id="rId261" Type="http://schemas.openxmlformats.org/officeDocument/2006/relationships/hyperlink" Target="https://www.pro-football-reference.com/schools/sandiegost/" TargetMode="External"/><Relationship Id="rId499" Type="http://schemas.openxmlformats.org/officeDocument/2006/relationships/hyperlink" Target="https://www.pro-football-reference.com/teams/dal/2022_draft.htm" TargetMode="External"/><Relationship Id="rId664" Type="http://schemas.openxmlformats.org/officeDocument/2006/relationships/hyperlink" Target="https://www.pro-football-reference.com/teams/jax/2022_draft.htm" TargetMode="External"/><Relationship Id="rId14" Type="http://schemas.openxmlformats.org/officeDocument/2006/relationships/hyperlink" Target="https://www.pro-football-reference.com/players/T/ThibKa00.htm" TargetMode="External"/><Relationship Id="rId56" Type="http://schemas.openxmlformats.org/officeDocument/2006/relationships/hyperlink" Target="https://www.pro-football-reference.com/players/P/PennTr00.htm" TargetMode="External"/><Relationship Id="rId317" Type="http://schemas.openxmlformats.org/officeDocument/2006/relationships/hyperlink" Target="https://www.pro-football-reference.com/players/O/OttoCa00.htm" TargetMode="External"/><Relationship Id="rId359" Type="http://schemas.openxmlformats.org/officeDocument/2006/relationships/hyperlink" Target="https://www.pro-football-reference.com/players/S/SmitBr08.htm" TargetMode="External"/><Relationship Id="rId524" Type="http://schemas.openxmlformats.org/officeDocument/2006/relationships/hyperlink" Target="https://www.pro-football-reference.com/players/B/ButlMa02.htm" TargetMode="External"/><Relationship Id="rId566" Type="http://schemas.openxmlformats.org/officeDocument/2006/relationships/hyperlink" Target="https://www.pro-football-reference.com/players/B/BarnAm00.htm" TargetMode="External"/><Relationship Id="rId731" Type="http://schemas.openxmlformats.org/officeDocument/2006/relationships/hyperlink" Target="https://www.pro-football-reference.com/players/M/MattCh01.htm" TargetMode="External"/><Relationship Id="rId773" Type="http://schemas.openxmlformats.org/officeDocument/2006/relationships/hyperlink" Target="https://www.pro-football-reference.com/players/T/TourSa00.htm" TargetMode="External"/><Relationship Id="rId98" Type="http://schemas.openxmlformats.org/officeDocument/2006/relationships/hyperlink" Target="https://www.pro-football-reference.com/players/H/HallLo00.htm" TargetMode="External"/><Relationship Id="rId121" Type="http://schemas.openxmlformats.org/officeDocument/2006/relationships/hyperlink" Target="https://www.pro-football-reference.com/teams/sea/2022_draft.htm" TargetMode="External"/><Relationship Id="rId163" Type="http://schemas.openxmlformats.org/officeDocument/2006/relationships/hyperlink" Target="https://www.pro-football-reference.com/teams/crd/2022_draft.htm" TargetMode="External"/><Relationship Id="rId219" Type="http://schemas.openxmlformats.org/officeDocument/2006/relationships/hyperlink" Target="https://www.pro-football-reference.com/schools/virginia/" TargetMode="External"/><Relationship Id="rId370" Type="http://schemas.openxmlformats.org/officeDocument/2006/relationships/hyperlink" Target="https://www.pro-football-reference.com/teams/cle/2022_draft.htm" TargetMode="External"/><Relationship Id="rId426" Type="http://schemas.openxmlformats.org/officeDocument/2006/relationships/hyperlink" Target="https://www.pro-football-reference.com/schools/socarolinast/" TargetMode="External"/><Relationship Id="rId633" Type="http://schemas.openxmlformats.org/officeDocument/2006/relationships/hyperlink" Target="https://www.pro-football-reference.com/schools/ucla/" TargetMode="External"/><Relationship Id="rId230" Type="http://schemas.openxmlformats.org/officeDocument/2006/relationships/hyperlink" Target="https://www.pro-football-reference.com/players/R/RaimBe00.htm" TargetMode="External"/><Relationship Id="rId468" Type="http://schemas.openxmlformats.org/officeDocument/2006/relationships/hyperlink" Target="https://www.pro-football-reference.com/schools/cincinnati/" TargetMode="External"/><Relationship Id="rId675" Type="http://schemas.openxmlformats.org/officeDocument/2006/relationships/hyperlink" Target="https://www.pro-football-reference.com/schools/mississippi/" TargetMode="External"/><Relationship Id="rId25" Type="http://schemas.openxmlformats.org/officeDocument/2006/relationships/hyperlink" Target="https://www.pro-football-reference.com/teams/sea/2022_draft.htm" TargetMode="External"/><Relationship Id="rId67" Type="http://schemas.openxmlformats.org/officeDocument/2006/relationships/hyperlink" Target="https://www.pro-football-reference.com/teams/buf/2022_draft.htm" TargetMode="External"/><Relationship Id="rId272" Type="http://schemas.openxmlformats.org/officeDocument/2006/relationships/hyperlink" Target="https://www.pro-football-reference.com/players/W/WhitRa01.htm" TargetMode="External"/><Relationship Id="rId328" Type="http://schemas.openxmlformats.org/officeDocument/2006/relationships/hyperlink" Target="https://www.pro-football-reference.com/teams/rav/2022_draft.htm" TargetMode="External"/><Relationship Id="rId535" Type="http://schemas.openxmlformats.org/officeDocument/2006/relationships/hyperlink" Target="https://www.pro-football-reference.com/teams/gnb/2022_draft.htm" TargetMode="External"/><Relationship Id="rId577" Type="http://schemas.openxmlformats.org/officeDocument/2006/relationships/hyperlink" Target="https://www.pro-football-reference.com/teams/dal/2022_draft.htm" TargetMode="External"/><Relationship Id="rId700" Type="http://schemas.openxmlformats.org/officeDocument/2006/relationships/hyperlink" Target="https://www.pro-football-reference.com/teams/gnb/2022_draft.htm" TargetMode="External"/><Relationship Id="rId742" Type="http://schemas.openxmlformats.org/officeDocument/2006/relationships/hyperlink" Target="https://www.pro-football-reference.com/teams/tam/2022_draft.htm" TargetMode="External"/><Relationship Id="rId132" Type="http://schemas.openxmlformats.org/officeDocument/2006/relationships/hyperlink" Target="https://www.pro-football-reference.com/schools/alabama/" TargetMode="External"/><Relationship Id="rId174" Type="http://schemas.openxmlformats.org/officeDocument/2006/relationships/hyperlink" Target="https://www.pro-football-reference.com/schools/montanast/" TargetMode="External"/><Relationship Id="rId381" Type="http://schemas.openxmlformats.org/officeDocument/2006/relationships/hyperlink" Target="https://www.pro-football-reference.com/schools/sodakotast/" TargetMode="External"/><Relationship Id="rId602" Type="http://schemas.openxmlformats.org/officeDocument/2006/relationships/hyperlink" Target="https://www.pro-football-reference.com/players/I/IngrKe01.htm" TargetMode="External"/><Relationship Id="rId784" Type="http://schemas.openxmlformats.org/officeDocument/2006/relationships/hyperlink" Target="https://www.pro-football-reference.com/teams/sfo/2022_draft.htm" TargetMode="External"/><Relationship Id="rId241" Type="http://schemas.openxmlformats.org/officeDocument/2006/relationships/hyperlink" Target="https://www.pro-football-reference.com/teams/nyg/2022_draft.htm" TargetMode="External"/><Relationship Id="rId437" Type="http://schemas.openxmlformats.org/officeDocument/2006/relationships/hyperlink" Target="https://www.pro-football-reference.com/players/M/McFaMi01.htm" TargetMode="External"/><Relationship Id="rId479" Type="http://schemas.openxmlformats.org/officeDocument/2006/relationships/hyperlink" Target="https://www.pro-football-reference.com/players/O/OgboOt00.htm" TargetMode="External"/><Relationship Id="rId644" Type="http://schemas.openxmlformats.org/officeDocument/2006/relationships/hyperlink" Target="https://www.pro-football-reference.com/players/S/SmitLe01.htm" TargetMode="External"/><Relationship Id="rId686" Type="http://schemas.openxmlformats.org/officeDocument/2006/relationships/hyperlink" Target="https://www.pro-football-reference.com/players/M/MeltBo00.htm" TargetMode="External"/><Relationship Id="rId36" Type="http://schemas.openxmlformats.org/officeDocument/2006/relationships/hyperlink" Target="https://www.pro-football-reference.com/schools/alabama/" TargetMode="External"/><Relationship Id="rId283" Type="http://schemas.openxmlformats.org/officeDocument/2006/relationships/hyperlink" Target="https://www.pro-football-reference.com/teams/cin/2022_draft.htm" TargetMode="External"/><Relationship Id="rId339" Type="http://schemas.openxmlformats.org/officeDocument/2006/relationships/hyperlink" Target="https://www.pro-football-reference.com/schools/lalafayette/" TargetMode="External"/><Relationship Id="rId490" Type="http://schemas.openxmlformats.org/officeDocument/2006/relationships/hyperlink" Target="https://www.pro-football-reference.com/teams/ram/2022_draft.htm" TargetMode="External"/><Relationship Id="rId504" Type="http://schemas.openxmlformats.org/officeDocument/2006/relationships/hyperlink" Target="https://www.pro-football-reference.com/schools/soutah/" TargetMode="External"/><Relationship Id="rId546" Type="http://schemas.openxmlformats.org/officeDocument/2006/relationships/hyperlink" Target="https://www.pro-football-reference.com/schools/cincinnati/" TargetMode="External"/><Relationship Id="rId711" Type="http://schemas.openxmlformats.org/officeDocument/2006/relationships/hyperlink" Target="https://www.pro-football-reference.com/schools/arizonast/" TargetMode="External"/><Relationship Id="rId753" Type="http://schemas.openxmlformats.org/officeDocument/2006/relationships/hyperlink" Target="https://www.pro-football-reference.com/schools/rutgers/" TargetMode="External"/><Relationship Id="rId78" Type="http://schemas.openxmlformats.org/officeDocument/2006/relationships/hyperlink" Target="https://www.pro-football-reference.com/schools/floridast/" TargetMode="External"/><Relationship Id="rId101" Type="http://schemas.openxmlformats.org/officeDocument/2006/relationships/hyperlink" Target="https://www.pro-football-reference.com/players/W/WatsCh00.htm" TargetMode="External"/><Relationship Id="rId143" Type="http://schemas.openxmlformats.org/officeDocument/2006/relationships/hyperlink" Target="https://www.pro-football-reference.com/players/B/BrisJa01.htm" TargetMode="External"/><Relationship Id="rId185" Type="http://schemas.openxmlformats.org/officeDocument/2006/relationships/hyperlink" Target="https://www.pro-football-reference.com/players/C/CookBr02.htm" TargetMode="External"/><Relationship Id="rId350" Type="http://schemas.openxmlformats.org/officeDocument/2006/relationships/hyperlink" Target="https://www.pro-football-reference.com/players/C/ClemMi03.htm" TargetMode="External"/><Relationship Id="rId406" Type="http://schemas.openxmlformats.org/officeDocument/2006/relationships/hyperlink" Target="https://www.pro-football-reference.com/teams/cin/2022_draft.htm" TargetMode="External"/><Relationship Id="rId588" Type="http://schemas.openxmlformats.org/officeDocument/2006/relationships/hyperlink" Target="https://www.pro-football-reference.com/schools/missouri/" TargetMode="External"/><Relationship Id="rId9" Type="http://schemas.openxmlformats.org/officeDocument/2006/relationships/hyperlink" Target="https://www.pro-football-reference.com/schools/lsu/" TargetMode="External"/><Relationship Id="rId210" Type="http://schemas.openxmlformats.org/officeDocument/2006/relationships/hyperlink" Target="https://www.pro-football-reference.com/schools/wyoming/" TargetMode="External"/><Relationship Id="rId392" Type="http://schemas.openxmlformats.org/officeDocument/2006/relationships/hyperlink" Target="https://www.pro-football-reference.com/players/H/HaskHa00.htm" TargetMode="External"/><Relationship Id="rId448" Type="http://schemas.openxmlformats.org/officeDocument/2006/relationships/hyperlink" Target="https://www.pro-football-reference.com/teams/htx/2022_draft.htm" TargetMode="External"/><Relationship Id="rId613" Type="http://schemas.openxmlformats.org/officeDocument/2006/relationships/hyperlink" Target="https://www.pro-football-reference.com/teams/htx/2022_draft.htm" TargetMode="External"/><Relationship Id="rId655" Type="http://schemas.openxmlformats.org/officeDocument/2006/relationships/hyperlink" Target="https://www.pro-football-reference.com/teams/oti/2022_draft.htm" TargetMode="External"/><Relationship Id="rId697" Type="http://schemas.openxmlformats.org/officeDocument/2006/relationships/hyperlink" Target="https://www.pro-football-reference.com/teams/sea/2022_draft.htm" TargetMode="External"/><Relationship Id="rId252" Type="http://schemas.openxmlformats.org/officeDocument/2006/relationships/hyperlink" Target="https://www.pro-football-reference.com/schools/texasam/" TargetMode="External"/><Relationship Id="rId294" Type="http://schemas.openxmlformats.org/officeDocument/2006/relationships/hyperlink" Target="https://www.pro-football-reference.com/schools/alabama/" TargetMode="External"/><Relationship Id="rId308" Type="http://schemas.openxmlformats.org/officeDocument/2006/relationships/hyperlink" Target="https://www.pro-football-reference.com/players/C/ChenLe00.htm" TargetMode="External"/><Relationship Id="rId515" Type="http://schemas.openxmlformats.org/officeDocument/2006/relationships/hyperlink" Target="https://www.pro-football-reference.com/players/W/WomaSa00.htm" TargetMode="External"/><Relationship Id="rId722" Type="http://schemas.openxmlformats.org/officeDocument/2006/relationships/hyperlink" Target="https://www.pro-football-reference.com/players/O/OladCh00.htm" TargetMode="External"/><Relationship Id="rId47" Type="http://schemas.openxmlformats.org/officeDocument/2006/relationships/hyperlink" Target="https://www.pro-football-reference.com/players/D/DotsJa00.htm" TargetMode="External"/><Relationship Id="rId89" Type="http://schemas.openxmlformats.org/officeDocument/2006/relationships/hyperlink" Target="https://www.pro-football-reference.com/players/K/KarlGe00.htm" TargetMode="External"/><Relationship Id="rId112" Type="http://schemas.openxmlformats.org/officeDocument/2006/relationships/hyperlink" Target="https://www.pro-football-reference.com/teams/atl/2022_draft.htm" TargetMode="External"/><Relationship Id="rId154" Type="http://schemas.openxmlformats.org/officeDocument/2006/relationships/hyperlink" Target="https://www.pro-football-reference.com/teams/pit/2022_draft.htm" TargetMode="External"/><Relationship Id="rId361" Type="http://schemas.openxmlformats.org/officeDocument/2006/relationships/hyperlink" Target="https://www.pro-football-reference.com/teams/nwe/2022_draft.htm" TargetMode="External"/><Relationship Id="rId557" Type="http://schemas.openxmlformats.org/officeDocument/2006/relationships/hyperlink" Target="https://www.pro-football-reference.com/players/T/ThomZa04.htm" TargetMode="External"/><Relationship Id="rId599" Type="http://schemas.openxmlformats.org/officeDocument/2006/relationships/hyperlink" Target="https://www.pro-football-reference.com/players/R/RobeSa00.htm" TargetMode="External"/><Relationship Id="rId764" Type="http://schemas.openxmlformats.org/officeDocument/2006/relationships/hyperlink" Target="https://www.pro-football-reference.com/players/G/GillTr01.htm" TargetMode="External"/><Relationship Id="rId196" Type="http://schemas.openxmlformats.org/officeDocument/2006/relationships/hyperlink" Target="https://www.pro-football-reference.com/teams/min/2022_draft.htm" TargetMode="External"/><Relationship Id="rId417" Type="http://schemas.openxmlformats.org/officeDocument/2006/relationships/hyperlink" Target="https://www.pro-football-reference.com/schools/coastalcarolina/" TargetMode="External"/><Relationship Id="rId459" Type="http://schemas.openxmlformats.org/officeDocument/2006/relationships/hyperlink" Target="https://www.pro-football-reference.com/schools/texassanantonio/" TargetMode="External"/><Relationship Id="rId624" Type="http://schemas.openxmlformats.org/officeDocument/2006/relationships/hyperlink" Target="https://www.pro-football-reference.com/schools/michiganst/" TargetMode="External"/><Relationship Id="rId666" Type="http://schemas.openxmlformats.org/officeDocument/2006/relationships/hyperlink" Target="https://www.pro-football-reference.com/schools/arkansas/" TargetMode="External"/><Relationship Id="rId16" Type="http://schemas.openxmlformats.org/officeDocument/2006/relationships/hyperlink" Target="https://www.pro-football-reference.com/teams/car/2022_draft.htm" TargetMode="External"/><Relationship Id="rId221" Type="http://schemas.openxmlformats.org/officeDocument/2006/relationships/hyperlink" Target="https://www.pro-football-reference.com/players/R/RiddDe00.htm" TargetMode="External"/><Relationship Id="rId263" Type="http://schemas.openxmlformats.org/officeDocument/2006/relationships/hyperlink" Target="https://www.pro-football-reference.com/players/T/TolbJa00.htm" TargetMode="External"/><Relationship Id="rId319" Type="http://schemas.openxmlformats.org/officeDocument/2006/relationships/hyperlink" Target="https://www.pro-football-reference.com/teams/htx/2022_draft.htm" TargetMode="External"/><Relationship Id="rId470" Type="http://schemas.openxmlformats.org/officeDocument/2006/relationships/hyperlink" Target="https://www.pro-football-reference.com/players/M/McCoZy02.htm" TargetMode="External"/><Relationship Id="rId526" Type="http://schemas.openxmlformats.org/officeDocument/2006/relationships/hyperlink" Target="https://www.pro-football-reference.com/teams/dal/2022_draft.htm" TargetMode="External"/><Relationship Id="rId58" Type="http://schemas.openxmlformats.org/officeDocument/2006/relationships/hyperlink" Target="https://www.pro-football-reference.com/teams/pit/2022_draft.htm" TargetMode="External"/><Relationship Id="rId123" Type="http://schemas.openxmlformats.org/officeDocument/2006/relationships/hyperlink" Target="https://www.pro-football-reference.com/schools/michiganst/" TargetMode="External"/><Relationship Id="rId330" Type="http://schemas.openxmlformats.org/officeDocument/2006/relationships/hyperlink" Target="https://www.pro-football-reference.com/schools/minnesota/" TargetMode="External"/><Relationship Id="rId568" Type="http://schemas.openxmlformats.org/officeDocument/2006/relationships/hyperlink" Target="https://www.pro-football-reference.com/teams/atl/2022_draft.htm" TargetMode="External"/><Relationship Id="rId733" Type="http://schemas.openxmlformats.org/officeDocument/2006/relationships/hyperlink" Target="https://www.pro-football-reference.com/teams/nwe/2022_draft.htm" TargetMode="External"/><Relationship Id="rId775" Type="http://schemas.openxmlformats.org/officeDocument/2006/relationships/hyperlink" Target="https://www.pro-football-reference.com/teams/kan/2022_draft.htm" TargetMode="External"/><Relationship Id="rId165" Type="http://schemas.openxmlformats.org/officeDocument/2006/relationships/hyperlink" Target="https://www.pro-football-reference.com/schools/coloradost/" TargetMode="External"/><Relationship Id="rId372" Type="http://schemas.openxmlformats.org/officeDocument/2006/relationships/hyperlink" Target="https://www.pro-football-reference.com/schools/lsu/" TargetMode="External"/><Relationship Id="rId428" Type="http://schemas.openxmlformats.org/officeDocument/2006/relationships/hyperlink" Target="https://www.pro-football-reference.com/players/O/OkonCh00.htm" TargetMode="External"/><Relationship Id="rId635" Type="http://schemas.openxmlformats.org/officeDocument/2006/relationships/hyperlink" Target="https://www.pro-football-reference.com/players/K/KendDe00.htm" TargetMode="External"/><Relationship Id="rId677" Type="http://schemas.openxmlformats.org/officeDocument/2006/relationships/hyperlink" Target="https://www.pro-football-reference.com/players/C/CartJa04.htm" TargetMode="External"/><Relationship Id="rId232" Type="http://schemas.openxmlformats.org/officeDocument/2006/relationships/hyperlink" Target="https://www.pro-football-reference.com/teams/cle/2022_draft.htm" TargetMode="External"/><Relationship Id="rId274" Type="http://schemas.openxmlformats.org/officeDocument/2006/relationships/hyperlink" Target="https://www.pro-football-reference.com/teams/gnb/2022_draft.htm" TargetMode="External"/><Relationship Id="rId481" Type="http://schemas.openxmlformats.org/officeDocument/2006/relationships/hyperlink" Target="https://www.pro-football-reference.com/teams/nor/2022_draft.htm" TargetMode="External"/><Relationship Id="rId702" Type="http://schemas.openxmlformats.org/officeDocument/2006/relationships/hyperlink" Target="https://www.pro-football-reference.com/schools/miami(fl)/" TargetMode="External"/><Relationship Id="rId27" Type="http://schemas.openxmlformats.org/officeDocument/2006/relationships/hyperlink" Target="https://www.pro-football-reference.com/schools/mississippist/" TargetMode="External"/><Relationship Id="rId69" Type="http://schemas.openxmlformats.org/officeDocument/2006/relationships/hyperlink" Target="https://www.pro-football-reference.com/schools/florida/" TargetMode="External"/><Relationship Id="rId134" Type="http://schemas.openxmlformats.org/officeDocument/2006/relationships/hyperlink" Target="https://www.pro-football-reference.com/players/O/OjabDa00.htm" TargetMode="External"/><Relationship Id="rId537" Type="http://schemas.openxmlformats.org/officeDocument/2006/relationships/hyperlink" Target="https://www.pro-football-reference.com/schools/socarolina/" TargetMode="External"/><Relationship Id="rId579" Type="http://schemas.openxmlformats.org/officeDocument/2006/relationships/hyperlink" Target="https://www.pro-football-reference.com/schools/oklahomast/" TargetMode="External"/><Relationship Id="rId744" Type="http://schemas.openxmlformats.org/officeDocument/2006/relationships/hyperlink" Target="https://www.pro-football-reference.com/schools/lsu/" TargetMode="External"/><Relationship Id="rId786" Type="http://schemas.openxmlformats.org/officeDocument/2006/relationships/printerSettings" Target="../printerSettings/printerSettings7.bin"/><Relationship Id="rId80" Type="http://schemas.openxmlformats.org/officeDocument/2006/relationships/hyperlink" Target="https://www.pro-football-reference.com/players/L/LloyDe00.htm" TargetMode="External"/><Relationship Id="rId176" Type="http://schemas.openxmlformats.org/officeDocument/2006/relationships/hyperlink" Target="https://www.pro-football-reference.com/players/I/IngrEd00.htm" TargetMode="External"/><Relationship Id="rId341" Type="http://schemas.openxmlformats.org/officeDocument/2006/relationships/hyperlink" Target="https://www.pro-football-reference.com/players/B/BeltDa00.htm" TargetMode="External"/><Relationship Id="rId383" Type="http://schemas.openxmlformats.org/officeDocument/2006/relationships/hyperlink" Target="https://www.pro-football-reference.com/players/K/KolaCh00.htm" TargetMode="External"/><Relationship Id="rId439" Type="http://schemas.openxmlformats.org/officeDocument/2006/relationships/hyperlink" Target="https://www.pro-football-reference.com/teams/nyg/2022_draft.htm" TargetMode="External"/><Relationship Id="rId590" Type="http://schemas.openxmlformats.org/officeDocument/2006/relationships/hyperlink" Target="https://www.pro-football-reference.com/players/J/JuniGr00.htm" TargetMode="External"/><Relationship Id="rId604" Type="http://schemas.openxmlformats.org/officeDocument/2006/relationships/hyperlink" Target="https://www.pro-football-reference.com/teams/cle/2022_draft.htm" TargetMode="External"/><Relationship Id="rId646" Type="http://schemas.openxmlformats.org/officeDocument/2006/relationships/hyperlink" Target="https://www.pro-football-reference.com/teams/clt/2022_draft.htm" TargetMode="External"/><Relationship Id="rId201" Type="http://schemas.openxmlformats.org/officeDocument/2006/relationships/hyperlink" Target="https://www.pro-football-reference.com/schools/nocarolina/" TargetMode="External"/><Relationship Id="rId243" Type="http://schemas.openxmlformats.org/officeDocument/2006/relationships/hyperlink" Target="https://www.pro-football-reference.com/schools/lsu/" TargetMode="External"/><Relationship Id="rId285" Type="http://schemas.openxmlformats.org/officeDocument/2006/relationships/hyperlink" Target="https://www.pro-football-reference.com/schools/florida/" TargetMode="External"/><Relationship Id="rId450" Type="http://schemas.openxmlformats.org/officeDocument/2006/relationships/hyperlink" Target="https://www.pro-football-reference.com/schools/stanford/" TargetMode="External"/><Relationship Id="rId506" Type="http://schemas.openxmlformats.org/officeDocument/2006/relationships/hyperlink" Target="https://www.pro-football-reference.com/players/C/ChanTy01.htm" TargetMode="External"/><Relationship Id="rId688" Type="http://schemas.openxmlformats.org/officeDocument/2006/relationships/hyperlink" Target="https://www.pro-football-reference.com/teams/was/2022_draft.htm" TargetMode="External"/><Relationship Id="rId38" Type="http://schemas.openxmlformats.org/officeDocument/2006/relationships/hyperlink" Target="https://www.pro-football-reference.com/players/D/DaviJo03.htm" TargetMode="External"/><Relationship Id="rId103" Type="http://schemas.openxmlformats.org/officeDocument/2006/relationships/hyperlink" Target="https://www.pro-football-reference.com/teams/oti/2022_draft.htm" TargetMode="External"/><Relationship Id="rId310" Type="http://schemas.openxmlformats.org/officeDocument/2006/relationships/hyperlink" Target="https://www.pro-football-reference.com/teams/ram/2022_draft.htm" TargetMode="External"/><Relationship Id="rId492" Type="http://schemas.openxmlformats.org/officeDocument/2006/relationships/hyperlink" Target="https://www.pro-football-reference.com/schools/notredame/" TargetMode="External"/><Relationship Id="rId548" Type="http://schemas.openxmlformats.org/officeDocument/2006/relationships/hyperlink" Target="https://www.pro-football-reference.com/players/H/HarrKe01.htm" TargetMode="External"/><Relationship Id="rId713" Type="http://schemas.openxmlformats.org/officeDocument/2006/relationships/hyperlink" Target="https://www.pro-football-reference.com/players/M/MunfTh00.htm" TargetMode="External"/><Relationship Id="rId755" Type="http://schemas.openxmlformats.org/officeDocument/2006/relationships/hyperlink" Target="https://www.pro-football-reference.com/players/G/GuntJe01.htm" TargetMode="External"/><Relationship Id="rId91" Type="http://schemas.openxmlformats.org/officeDocument/2006/relationships/hyperlink" Target="https://www.pro-football-reference.com/teams/cin/2022_draft.htm" TargetMode="External"/><Relationship Id="rId145" Type="http://schemas.openxmlformats.org/officeDocument/2006/relationships/hyperlink" Target="https://www.pro-football-reference.com/teams/nor/2022_draft.htm" TargetMode="External"/><Relationship Id="rId187" Type="http://schemas.openxmlformats.org/officeDocument/2006/relationships/hyperlink" Target="https://www.pro-football-reference.com/teams/buf/2022_draft.htm" TargetMode="External"/><Relationship Id="rId352" Type="http://schemas.openxmlformats.org/officeDocument/2006/relationships/hyperlink" Target="https://www.pro-football-reference.com/teams/min/2022_draft.htm" TargetMode="External"/><Relationship Id="rId394" Type="http://schemas.openxmlformats.org/officeDocument/2006/relationships/hyperlink" Target="https://www.pro-football-reference.com/teams/gnb/2022_draft.htm" TargetMode="External"/><Relationship Id="rId408" Type="http://schemas.openxmlformats.org/officeDocument/2006/relationships/hyperlink" Target="https://www.pro-football-reference.com/schools/nodakotast/" TargetMode="External"/><Relationship Id="rId615" Type="http://schemas.openxmlformats.org/officeDocument/2006/relationships/hyperlink" Target="https://www.pro-football-reference.com/schools/lsu/" TargetMode="External"/><Relationship Id="rId212" Type="http://schemas.openxmlformats.org/officeDocument/2006/relationships/hyperlink" Target="https://www.pro-football-reference.com/players/J/JoneVe00.htm" TargetMode="External"/><Relationship Id="rId254" Type="http://schemas.openxmlformats.org/officeDocument/2006/relationships/hyperlink" Target="https://www.pro-football-reference.com/players/J/JoneMa06.htm" TargetMode="External"/><Relationship Id="rId657" Type="http://schemas.openxmlformats.org/officeDocument/2006/relationships/hyperlink" Target="https://www.pro-football-reference.com/schools/mississippi/" TargetMode="External"/><Relationship Id="rId699" Type="http://schemas.openxmlformats.org/officeDocument/2006/relationships/hyperlink" Target="https://www.pro-football-reference.com/schools/lenoirrhyne/" TargetMode="External"/><Relationship Id="rId49" Type="http://schemas.openxmlformats.org/officeDocument/2006/relationships/hyperlink" Target="https://www.pro-football-reference.com/teams/sdg/2022_draft.htm" TargetMode="External"/><Relationship Id="rId114" Type="http://schemas.openxmlformats.org/officeDocument/2006/relationships/hyperlink" Target="https://www.pro-football-reference.com/schools/pennst/" TargetMode="External"/><Relationship Id="rId296" Type="http://schemas.openxmlformats.org/officeDocument/2006/relationships/hyperlink" Target="https://www.pro-football-reference.com/players/B/BellDa02.htm" TargetMode="External"/><Relationship Id="rId461" Type="http://schemas.openxmlformats.org/officeDocument/2006/relationships/hyperlink" Target="https://www.pro-football-reference.com/players/C/ConnSn00.htm" TargetMode="External"/><Relationship Id="rId517" Type="http://schemas.openxmlformats.org/officeDocument/2006/relationships/hyperlink" Target="https://www.pro-football-reference.com/teams/nyg/2022_draft.htm" TargetMode="External"/><Relationship Id="rId559" Type="http://schemas.openxmlformats.org/officeDocument/2006/relationships/hyperlink" Target="https://www.pro-football-reference.com/teams/sfo/2022_draft.htm" TargetMode="External"/><Relationship Id="rId724" Type="http://schemas.openxmlformats.org/officeDocument/2006/relationships/hyperlink" Target="https://www.pro-football-reference.com/teams/car/2022_draft.htm" TargetMode="External"/><Relationship Id="rId766" Type="http://schemas.openxmlformats.org/officeDocument/2006/relationships/hyperlink" Target="https://www.pro-football-reference.com/teams/crd/2022_draft.htm" TargetMode="External"/><Relationship Id="rId60" Type="http://schemas.openxmlformats.org/officeDocument/2006/relationships/hyperlink" Target="https://www.pro-football-reference.com/schools/pittsburgh/" TargetMode="External"/><Relationship Id="rId156" Type="http://schemas.openxmlformats.org/officeDocument/2006/relationships/hyperlink" Target="https://www.pro-football-reference.com/schools/georgia/" TargetMode="External"/><Relationship Id="rId198" Type="http://schemas.openxmlformats.org/officeDocument/2006/relationships/hyperlink" Target="https://www.pro-football-reference.com/schools/oklahoma/" TargetMode="External"/><Relationship Id="rId321" Type="http://schemas.openxmlformats.org/officeDocument/2006/relationships/hyperlink" Target="https://www.pro-football-reference.com/schools/florida/" TargetMode="External"/><Relationship Id="rId363" Type="http://schemas.openxmlformats.org/officeDocument/2006/relationships/hyperlink" Target="https://www.pro-football-reference.com/schools/arizonast/" TargetMode="External"/><Relationship Id="rId419" Type="http://schemas.openxmlformats.org/officeDocument/2006/relationships/hyperlink" Target="https://www.pro-football-reference.com/players/T/TomxZa00.htm" TargetMode="External"/><Relationship Id="rId570" Type="http://schemas.openxmlformats.org/officeDocument/2006/relationships/hyperlink" Target="https://www.pro-football-reference.com/schools/georgia/" TargetMode="External"/><Relationship Id="rId626" Type="http://schemas.openxmlformats.org/officeDocument/2006/relationships/hyperlink" Target="https://www.pro-football-reference.com/players/T/TenuLu00.htm" TargetMode="External"/><Relationship Id="rId223" Type="http://schemas.openxmlformats.org/officeDocument/2006/relationships/hyperlink" Target="https://www.pro-football-reference.com/teams/htx/2022_draft.htm" TargetMode="External"/><Relationship Id="rId430" Type="http://schemas.openxmlformats.org/officeDocument/2006/relationships/hyperlink" Target="https://www.pro-football-reference.com/teams/was/2022_draft.htm" TargetMode="External"/><Relationship Id="rId668" Type="http://schemas.openxmlformats.org/officeDocument/2006/relationships/hyperlink" Target="https://www.pro-football-reference.com/players/T/ThomIs01.htm" TargetMode="External"/><Relationship Id="rId18" Type="http://schemas.openxmlformats.org/officeDocument/2006/relationships/hyperlink" Target="https://www.pro-football-reference.com/schools/nocarolinast/" TargetMode="External"/><Relationship Id="rId265" Type="http://schemas.openxmlformats.org/officeDocument/2006/relationships/hyperlink" Target="https://www.pro-football-reference.com/teams/buf/2022_draft.htm" TargetMode="External"/><Relationship Id="rId472" Type="http://schemas.openxmlformats.org/officeDocument/2006/relationships/hyperlink" Target="https://www.pro-football-reference.com/teams/sea/2022_draft.htm" TargetMode="External"/><Relationship Id="rId528" Type="http://schemas.openxmlformats.org/officeDocument/2006/relationships/hyperlink" Target="https://www.pro-football-reference.com/schools/lsu/" TargetMode="External"/><Relationship Id="rId735" Type="http://schemas.openxmlformats.org/officeDocument/2006/relationships/hyperlink" Target="https://www.pro-football-reference.com/schools/michigan/" TargetMode="External"/><Relationship Id="rId125" Type="http://schemas.openxmlformats.org/officeDocument/2006/relationships/hyperlink" Target="https://www.pro-football-reference.com/players/B/BootAn00.htm" TargetMode="External"/><Relationship Id="rId167" Type="http://schemas.openxmlformats.org/officeDocument/2006/relationships/hyperlink" Target="https://www.pro-football-reference.com/players/W/WillSa00.htm" TargetMode="External"/><Relationship Id="rId332" Type="http://schemas.openxmlformats.org/officeDocument/2006/relationships/hyperlink" Target="https://www.pro-football-reference.com/players/M/MitcMa02.htm" TargetMode="External"/><Relationship Id="rId374" Type="http://schemas.openxmlformats.org/officeDocument/2006/relationships/hyperlink" Target="https://www.pro-football-reference.com/players/E/EzukEr00.htm" TargetMode="External"/><Relationship Id="rId581" Type="http://schemas.openxmlformats.org/officeDocument/2006/relationships/hyperlink" Target="https://www.pro-football-reference.com/players/J/JackJo05.htm" TargetMode="External"/><Relationship Id="rId777" Type="http://schemas.openxmlformats.org/officeDocument/2006/relationships/hyperlink" Target="https://www.pro-football-reference.com/schools/marshall/" TargetMode="External"/><Relationship Id="rId71" Type="http://schemas.openxmlformats.org/officeDocument/2006/relationships/hyperlink" Target="https://www.pro-football-reference.com/players/S/SmitTy02.htm" TargetMode="External"/><Relationship Id="rId234" Type="http://schemas.openxmlformats.org/officeDocument/2006/relationships/hyperlink" Target="https://www.pro-football-reference.com/schools/alabirmingham/" TargetMode="External"/><Relationship Id="rId637" Type="http://schemas.openxmlformats.org/officeDocument/2006/relationships/hyperlink" Target="https://www.pro-football-reference.com/teams/atl/2022_draft.htm" TargetMode="External"/><Relationship Id="rId679" Type="http://schemas.openxmlformats.org/officeDocument/2006/relationships/hyperlink" Target="https://www.pro-football-reference.com/teams/min/2022_draft.htm" TargetMode="External"/><Relationship Id="rId2" Type="http://schemas.openxmlformats.org/officeDocument/2006/relationships/hyperlink" Target="https://www.pro-football-reference.com/players/W/WalkTr03.htm" TargetMode="External"/><Relationship Id="rId29" Type="http://schemas.openxmlformats.org/officeDocument/2006/relationships/hyperlink" Target="https://www.pro-football-reference.com/players/W/WilsGa00.htm" TargetMode="External"/><Relationship Id="rId276" Type="http://schemas.openxmlformats.org/officeDocument/2006/relationships/hyperlink" Target="https://www.pro-football-reference.com/schools/ucla/" TargetMode="External"/><Relationship Id="rId441" Type="http://schemas.openxmlformats.org/officeDocument/2006/relationships/hyperlink" Target="https://www.pro-football-reference.com/schools/arizonast/" TargetMode="External"/><Relationship Id="rId483" Type="http://schemas.openxmlformats.org/officeDocument/2006/relationships/hyperlink" Target="https://www.pro-football-reference.com/schools/appalachianst/" TargetMode="External"/><Relationship Id="rId539" Type="http://schemas.openxmlformats.org/officeDocument/2006/relationships/hyperlink" Target="https://www.pro-football-reference.com/players/A/AraiMa00.htm" TargetMode="External"/><Relationship Id="rId690" Type="http://schemas.openxmlformats.org/officeDocument/2006/relationships/hyperlink" Target="https://www.pro-football-reference.com/schools/tulsa/" TargetMode="External"/><Relationship Id="rId704" Type="http://schemas.openxmlformats.org/officeDocument/2006/relationships/hyperlink" Target="https://www.pro-football-reference.com/players/H/HardDa01.htm" TargetMode="External"/><Relationship Id="rId746" Type="http://schemas.openxmlformats.org/officeDocument/2006/relationships/hyperlink" Target="https://www.pro-football-reference.com/players/W/WalkRa00.htm" TargetMode="External"/><Relationship Id="rId40" Type="http://schemas.openxmlformats.org/officeDocument/2006/relationships/hyperlink" Target="https://www.pro-football-reference.com/teams/rav/2022_draft.htm" TargetMode="External"/><Relationship Id="rId136" Type="http://schemas.openxmlformats.org/officeDocument/2006/relationships/hyperlink" Target="https://www.pro-football-reference.com/teams/det/2022_draft.htm" TargetMode="External"/><Relationship Id="rId178" Type="http://schemas.openxmlformats.org/officeDocument/2006/relationships/hyperlink" Target="https://www.pro-football-reference.com/teams/cin/2022_draft.htm" TargetMode="External"/><Relationship Id="rId301" Type="http://schemas.openxmlformats.org/officeDocument/2006/relationships/hyperlink" Target="https://www.pro-football-reference.com/teams/nyj/2022_draft.htm" TargetMode="External"/><Relationship Id="rId343" Type="http://schemas.openxmlformats.org/officeDocument/2006/relationships/hyperlink" Target="https://www.pro-football-reference.com/teams/den/2022_draft.htm" TargetMode="External"/><Relationship Id="rId550" Type="http://schemas.openxmlformats.org/officeDocument/2006/relationships/hyperlink" Target="https://www.pro-football-reference.com/teams/min/2022_draft.htm" TargetMode="External"/><Relationship Id="rId82" Type="http://schemas.openxmlformats.org/officeDocument/2006/relationships/hyperlink" Target="https://www.pro-football-reference.com/teams/gnb/2022_draft.htm" TargetMode="External"/><Relationship Id="rId203" Type="http://schemas.openxmlformats.org/officeDocument/2006/relationships/hyperlink" Target="https://www.pro-football-reference.com/players/E/EmerMa00.htm" TargetMode="External"/><Relationship Id="rId385" Type="http://schemas.openxmlformats.org/officeDocument/2006/relationships/hyperlink" Target="https://www.pro-football-reference.com/teams/dal/2022_draft.htm" TargetMode="External"/><Relationship Id="rId592" Type="http://schemas.openxmlformats.org/officeDocument/2006/relationships/hyperlink" Target="https://www.pro-football-reference.com/teams/phi/2022_draft.htm" TargetMode="External"/><Relationship Id="rId606" Type="http://schemas.openxmlformats.org/officeDocument/2006/relationships/hyperlink" Target="https://www.pro-football-reference.com/schools/oklahoma/" TargetMode="External"/><Relationship Id="rId648" Type="http://schemas.openxmlformats.org/officeDocument/2006/relationships/hyperlink" Target="https://www.pro-football-reference.com/schools/cincinnati/" TargetMode="External"/><Relationship Id="rId245" Type="http://schemas.openxmlformats.org/officeDocument/2006/relationships/hyperlink" Target="https://www.pro-football-reference.com/players/M/MaloDe00.htm" TargetMode="External"/><Relationship Id="rId287" Type="http://schemas.openxmlformats.org/officeDocument/2006/relationships/hyperlink" Target="https://www.pro-football-reference.com/players/C/CrosNi00.htm" TargetMode="External"/><Relationship Id="rId410" Type="http://schemas.openxmlformats.org/officeDocument/2006/relationships/hyperlink" Target="https://www.pro-football-reference.com/players/Z/ZappBa00.htm" TargetMode="External"/><Relationship Id="rId452" Type="http://schemas.openxmlformats.org/officeDocument/2006/relationships/hyperlink" Target="https://www.pro-football-reference.com/players/A/AllgTy00.htm" TargetMode="External"/><Relationship Id="rId494" Type="http://schemas.openxmlformats.org/officeDocument/2006/relationships/hyperlink" Target="https://www.pro-football-reference.com/players/O/OtomEs00.htm" TargetMode="External"/><Relationship Id="rId508" Type="http://schemas.openxmlformats.org/officeDocument/2006/relationships/hyperlink" Target="https://www.pro-football-reference.com/teams/htx/2022_draft.htm" TargetMode="External"/><Relationship Id="rId715" Type="http://schemas.openxmlformats.org/officeDocument/2006/relationships/hyperlink" Target="https://www.pro-football-reference.com/teams/clt/2022_draft.htm" TargetMode="External"/><Relationship Id="rId105" Type="http://schemas.openxmlformats.org/officeDocument/2006/relationships/hyperlink" Target="https://www.pro-football-reference.com/schools/auburn/" TargetMode="External"/><Relationship Id="rId147" Type="http://schemas.openxmlformats.org/officeDocument/2006/relationships/hyperlink" Target="https://www.pro-football-reference.com/schools/tennessee/" TargetMode="External"/><Relationship Id="rId312" Type="http://schemas.openxmlformats.org/officeDocument/2006/relationships/hyperlink" Target="https://www.pro-football-reference.com/schools/wisconsin/" TargetMode="External"/><Relationship Id="rId354" Type="http://schemas.openxmlformats.org/officeDocument/2006/relationships/hyperlink" Target="https://www.pro-football-reference.com/schools/missouri/" TargetMode="External"/><Relationship Id="rId757" Type="http://schemas.openxmlformats.org/officeDocument/2006/relationships/hyperlink" Target="https://www.pro-football-reference.com/teams/ram/2022_draft.htm" TargetMode="External"/><Relationship Id="rId51" Type="http://schemas.openxmlformats.org/officeDocument/2006/relationships/hyperlink" Target="https://www.pro-football-reference.com/schools/bostoncol/" TargetMode="External"/><Relationship Id="rId93" Type="http://schemas.openxmlformats.org/officeDocument/2006/relationships/hyperlink" Target="https://www.pro-football-reference.com/schools/michigan/" TargetMode="External"/><Relationship Id="rId189" Type="http://schemas.openxmlformats.org/officeDocument/2006/relationships/hyperlink" Target="https://www.pro-football-reference.com/schools/georgia/" TargetMode="External"/><Relationship Id="rId396" Type="http://schemas.openxmlformats.org/officeDocument/2006/relationships/hyperlink" Target="https://www.pro-football-reference.com/schools/nevadareno/" TargetMode="External"/><Relationship Id="rId561" Type="http://schemas.openxmlformats.org/officeDocument/2006/relationships/hyperlink" Target="https://www.pro-football-reference.com/schools/fordham/" TargetMode="External"/><Relationship Id="rId617" Type="http://schemas.openxmlformats.org/officeDocument/2006/relationships/hyperlink" Target="https://www.pro-football-reference.com/players/H/HennMa01.htm" TargetMode="External"/><Relationship Id="rId659" Type="http://schemas.openxmlformats.org/officeDocument/2006/relationships/hyperlink" Target="https://www.pro-football-reference.com/players/D/DaviKa01.htm" TargetMode="External"/><Relationship Id="rId214" Type="http://schemas.openxmlformats.org/officeDocument/2006/relationships/hyperlink" Target="https://www.pro-football-reference.com/teams/sea/2022_draft.htm" TargetMode="External"/><Relationship Id="rId256" Type="http://schemas.openxmlformats.org/officeDocument/2006/relationships/hyperlink" Target="https://www.pro-football-reference.com/teams/oti/2022_draft.htm" TargetMode="External"/><Relationship Id="rId298" Type="http://schemas.openxmlformats.org/officeDocument/2006/relationships/hyperlink" Target="https://www.pro-football-reference.com/teams/crd/2022_draft.htm" TargetMode="External"/><Relationship Id="rId421" Type="http://schemas.openxmlformats.org/officeDocument/2006/relationships/hyperlink" Target="https://www.pro-football-reference.com/teams/rav/2022_draft.htm" TargetMode="External"/><Relationship Id="rId463" Type="http://schemas.openxmlformats.org/officeDocument/2006/relationships/hyperlink" Target="https://www.pro-football-reference.com/teams/dal/2022_draft.htm" TargetMode="External"/><Relationship Id="rId519" Type="http://schemas.openxmlformats.org/officeDocument/2006/relationships/hyperlink" Target="https://www.pro-football-reference.com/schools/nocarolina/" TargetMode="External"/><Relationship Id="rId670" Type="http://schemas.openxmlformats.org/officeDocument/2006/relationships/hyperlink" Target="https://www.pro-football-reference.com/teams/mia/2022_draft.htm" TargetMode="External"/><Relationship Id="rId116" Type="http://schemas.openxmlformats.org/officeDocument/2006/relationships/hyperlink" Target="https://www.pro-football-reference.com/players/G/GordKy00.htm" TargetMode="External"/><Relationship Id="rId158" Type="http://schemas.openxmlformats.org/officeDocument/2006/relationships/hyperlink" Target="https://www.pro-football-reference.com/players/P/PierAl00.htm" TargetMode="External"/><Relationship Id="rId323" Type="http://schemas.openxmlformats.org/officeDocument/2006/relationships/hyperlink" Target="https://www.pro-football-reference.com/players/W/WinfPe00.htm" TargetMode="External"/><Relationship Id="rId530" Type="http://schemas.openxmlformats.org/officeDocument/2006/relationships/hyperlink" Target="https://www.pro-football-reference.com/players/M/MitcJa00.htm" TargetMode="External"/><Relationship Id="rId726" Type="http://schemas.openxmlformats.org/officeDocument/2006/relationships/hyperlink" Target="https://www.pro-football-reference.com/schools/baylor/" TargetMode="External"/><Relationship Id="rId768" Type="http://schemas.openxmlformats.org/officeDocument/2006/relationships/hyperlink" Target="https://www.pro-football-reference.com/schools/pennst/" TargetMode="External"/><Relationship Id="rId20" Type="http://schemas.openxmlformats.org/officeDocument/2006/relationships/hyperlink" Target="https://www.pro-football-reference.com/players/N/NealEv00.htm" TargetMode="External"/><Relationship Id="rId62" Type="http://schemas.openxmlformats.org/officeDocument/2006/relationships/hyperlink" Target="https://www.pro-football-reference.com/players/M/McDuTr00.htm" TargetMode="External"/><Relationship Id="rId365" Type="http://schemas.openxmlformats.org/officeDocument/2006/relationships/hyperlink" Target="https://www.pro-football-reference.com/players/W/WhitZa01.htm" TargetMode="External"/><Relationship Id="rId572" Type="http://schemas.openxmlformats.org/officeDocument/2006/relationships/hyperlink" Target="https://www.pro-football-reference.com/players/N/NailJa00.htm" TargetMode="External"/><Relationship Id="rId628" Type="http://schemas.openxmlformats.org/officeDocument/2006/relationships/hyperlink" Target="https://www.pro-football-reference.com/teams/nwe/2022_draft.htm" TargetMode="External"/><Relationship Id="rId225" Type="http://schemas.openxmlformats.org/officeDocument/2006/relationships/hyperlink" Target="https://www.pro-football-reference.com/schools/alabama/" TargetMode="External"/><Relationship Id="rId267" Type="http://schemas.openxmlformats.org/officeDocument/2006/relationships/hyperlink" Target="https://www.pro-football-reference.com/schools/baylor/" TargetMode="External"/><Relationship Id="rId432" Type="http://schemas.openxmlformats.org/officeDocument/2006/relationships/hyperlink" Target="https://www.pro-football-reference.com/schools/nocarolina/" TargetMode="External"/><Relationship Id="rId474" Type="http://schemas.openxmlformats.org/officeDocument/2006/relationships/hyperlink" Target="https://www.pro-football-reference.com/schools/ohiost/" TargetMode="External"/><Relationship Id="rId127" Type="http://schemas.openxmlformats.org/officeDocument/2006/relationships/hyperlink" Target="https://www.pro-football-reference.com/teams/nyg/2022_draft.htm" TargetMode="External"/><Relationship Id="rId681" Type="http://schemas.openxmlformats.org/officeDocument/2006/relationships/hyperlink" Target="https://www.pro-football-reference.com/schools/socarolina/" TargetMode="External"/><Relationship Id="rId737" Type="http://schemas.openxmlformats.org/officeDocument/2006/relationships/hyperlink" Target="https://www.pro-football-reference.com/players/D/DeatDa00.htm" TargetMode="External"/><Relationship Id="rId779" Type="http://schemas.openxmlformats.org/officeDocument/2006/relationships/hyperlink" Target="https://www.pro-football-reference.com/players/H/HorvZa00.htm" TargetMode="External"/><Relationship Id="rId31" Type="http://schemas.openxmlformats.org/officeDocument/2006/relationships/hyperlink" Target="https://www.pro-football-reference.com/teams/nor/2022_draft.htm" TargetMode="External"/><Relationship Id="rId73" Type="http://schemas.openxmlformats.org/officeDocument/2006/relationships/hyperlink" Target="https://www.pro-football-reference.com/teams/rav/2022_draft.htm" TargetMode="External"/><Relationship Id="rId169" Type="http://schemas.openxmlformats.org/officeDocument/2006/relationships/hyperlink" Target="https://www.pro-football-reference.com/teams/tam/2022_draft.htm" TargetMode="External"/><Relationship Id="rId334" Type="http://schemas.openxmlformats.org/officeDocument/2006/relationships/hyperlink" Target="https://www.pro-football-reference.com/teams/nyg/2022_draft.htm" TargetMode="External"/><Relationship Id="rId376" Type="http://schemas.openxmlformats.org/officeDocument/2006/relationships/hyperlink" Target="https://www.pro-football-reference.com/teams/rai/2022_draft.htm" TargetMode="External"/><Relationship Id="rId541" Type="http://schemas.openxmlformats.org/officeDocument/2006/relationships/hyperlink" Target="https://www.pro-football-reference.com/teams/phi/2022_draft.htm" TargetMode="External"/><Relationship Id="rId583" Type="http://schemas.openxmlformats.org/officeDocument/2006/relationships/hyperlink" Target="https://www.pro-football-reference.com/teams/sdg/2022_draft.htm" TargetMode="External"/><Relationship Id="rId639" Type="http://schemas.openxmlformats.org/officeDocument/2006/relationships/hyperlink" Target="https://www.pro-football-reference.com/schools/georgia/" TargetMode="External"/><Relationship Id="rId4" Type="http://schemas.openxmlformats.org/officeDocument/2006/relationships/hyperlink" Target="https://www.pro-football-reference.com/teams/det/2022_draft.htm" TargetMode="External"/><Relationship Id="rId180" Type="http://schemas.openxmlformats.org/officeDocument/2006/relationships/hyperlink" Target="https://www.pro-football-reference.com/schools/nebraska/" TargetMode="External"/><Relationship Id="rId236" Type="http://schemas.openxmlformats.org/officeDocument/2006/relationships/hyperlink" Target="https://www.pro-football-reference.com/players/W/WoodJT00.htm" TargetMode="External"/><Relationship Id="rId278" Type="http://schemas.openxmlformats.org/officeDocument/2006/relationships/hyperlink" Target="https://www.pro-football-reference.com/players/D/DaviTy03.htm" TargetMode="External"/><Relationship Id="rId401" Type="http://schemas.openxmlformats.org/officeDocument/2006/relationships/hyperlink" Target="https://www.pro-football-reference.com/players/B/BurfSp00.htm" TargetMode="External"/><Relationship Id="rId443" Type="http://schemas.openxmlformats.org/officeDocument/2006/relationships/hyperlink" Target="https://www.pro-football-reference.com/players/S/ShakKh00.htm" TargetMode="External"/><Relationship Id="rId650" Type="http://schemas.openxmlformats.org/officeDocument/2006/relationships/hyperlink" Target="https://www.pro-football-reference.com/players/H/HousJa01.htm" TargetMode="External"/><Relationship Id="rId303" Type="http://schemas.openxmlformats.org/officeDocument/2006/relationships/hyperlink" Target="https://www.pro-football-reference.com/schools/ohiost/" TargetMode="External"/><Relationship Id="rId485" Type="http://schemas.openxmlformats.org/officeDocument/2006/relationships/hyperlink" Target="https://www.pro-football-reference.com/players/W/WashMo00.htm" TargetMode="External"/><Relationship Id="rId692" Type="http://schemas.openxmlformats.org/officeDocument/2006/relationships/hyperlink" Target="https://www.pro-football-reference.com/players/S/SpecBa00.htm" TargetMode="External"/><Relationship Id="rId706" Type="http://schemas.openxmlformats.org/officeDocument/2006/relationships/hyperlink" Target="https://www.pro-football-reference.com/teams/sdg/2022_draft.htm" TargetMode="External"/><Relationship Id="rId748" Type="http://schemas.openxmlformats.org/officeDocument/2006/relationships/hyperlink" Target="https://www.pro-football-reference.com/teams/rai/2022_draft.htm" TargetMode="External"/><Relationship Id="rId42" Type="http://schemas.openxmlformats.org/officeDocument/2006/relationships/hyperlink" Target="https://www.pro-football-reference.com/schools/notredame/" TargetMode="External"/><Relationship Id="rId84" Type="http://schemas.openxmlformats.org/officeDocument/2006/relationships/hyperlink" Target="https://www.pro-football-reference.com/schools/georgia/" TargetMode="External"/><Relationship Id="rId138" Type="http://schemas.openxmlformats.org/officeDocument/2006/relationships/hyperlink" Target="https://www.pro-football-reference.com/schools/kentucky/" TargetMode="External"/><Relationship Id="rId345" Type="http://schemas.openxmlformats.org/officeDocument/2006/relationships/hyperlink" Target="https://www.pro-football-reference.com/schools/pittsburgh/" TargetMode="External"/><Relationship Id="rId387" Type="http://schemas.openxmlformats.org/officeDocument/2006/relationships/hyperlink" Target="https://www.pro-football-reference.com/schools/wisconsin/" TargetMode="External"/><Relationship Id="rId510" Type="http://schemas.openxmlformats.org/officeDocument/2006/relationships/hyperlink" Target="https://www.pro-football-reference.com/schools/oregonst/" TargetMode="External"/><Relationship Id="rId552" Type="http://schemas.openxmlformats.org/officeDocument/2006/relationships/hyperlink" Target="https://www.pro-football-reference.com/schools/illinois/" TargetMode="External"/><Relationship Id="rId594" Type="http://schemas.openxmlformats.org/officeDocument/2006/relationships/hyperlink" Target="https://www.pro-football-reference.com/schools/smu/" TargetMode="External"/><Relationship Id="rId608" Type="http://schemas.openxmlformats.org/officeDocument/2006/relationships/hyperlink" Target="https://www.pro-football-reference.com/players/E/EbneTr00.htm" TargetMode="External"/><Relationship Id="rId191" Type="http://schemas.openxmlformats.org/officeDocument/2006/relationships/hyperlink" Target="https://www.pro-football-reference.com/players/B/BoniNi00.htm" TargetMode="External"/><Relationship Id="rId205" Type="http://schemas.openxmlformats.org/officeDocument/2006/relationships/hyperlink" Target="https://www.pro-football-reference.com/teams/oti/2022_draft.htm" TargetMode="External"/><Relationship Id="rId247" Type="http://schemas.openxmlformats.org/officeDocument/2006/relationships/hyperlink" Target="https://www.pro-football-reference.com/teams/phi/2022_draft.htm" TargetMode="External"/><Relationship Id="rId412" Type="http://schemas.openxmlformats.org/officeDocument/2006/relationships/hyperlink" Target="https://www.pro-football-reference.com/teams/pit/2022_draft.htm" TargetMode="External"/><Relationship Id="rId107" Type="http://schemas.openxmlformats.org/officeDocument/2006/relationships/hyperlink" Target="https://www.pro-football-reference.com/players/H/HallBr03.htm" TargetMode="External"/><Relationship Id="rId289" Type="http://schemas.openxmlformats.org/officeDocument/2006/relationships/hyperlink" Target="https://www.pro-football-reference.com/teams/det/2022_draft.htm" TargetMode="External"/><Relationship Id="rId454" Type="http://schemas.openxmlformats.org/officeDocument/2006/relationships/hyperlink" Target="https://www.pro-football-reference.com/teams/den/2022_draft.htm" TargetMode="External"/><Relationship Id="rId496" Type="http://schemas.openxmlformats.org/officeDocument/2006/relationships/hyperlink" Target="https://www.pro-football-reference.com/teams/cin/2022_draft.htm" TargetMode="External"/><Relationship Id="rId661" Type="http://schemas.openxmlformats.org/officeDocument/2006/relationships/hyperlink" Target="https://www.pro-football-reference.com/teams/sfo/2022_draft.htm" TargetMode="External"/><Relationship Id="rId717" Type="http://schemas.openxmlformats.org/officeDocument/2006/relationships/hyperlink" Target="https://www.pro-football-reference.com/schools/yale/" TargetMode="External"/><Relationship Id="rId759" Type="http://schemas.openxmlformats.org/officeDocument/2006/relationships/hyperlink" Target="https://www.pro-football-reference.com/schools/kansasst/" TargetMode="External"/><Relationship Id="rId11" Type="http://schemas.openxmlformats.org/officeDocument/2006/relationships/hyperlink" Target="https://www.pro-football-reference.com/players/G/GardSa00.htm" TargetMode="External"/><Relationship Id="rId53" Type="http://schemas.openxmlformats.org/officeDocument/2006/relationships/hyperlink" Target="https://www.pro-football-reference.com/players/B/BurkTr00.htm" TargetMode="External"/><Relationship Id="rId149" Type="http://schemas.openxmlformats.org/officeDocument/2006/relationships/hyperlink" Target="https://www.pro-football-reference.com/players/T/ThorTy00.htm" TargetMode="External"/><Relationship Id="rId314" Type="http://schemas.openxmlformats.org/officeDocument/2006/relationships/hyperlink" Target="https://www.pro-football-reference.com/players/G/GrayDa02.htm" TargetMode="External"/><Relationship Id="rId356" Type="http://schemas.openxmlformats.org/officeDocument/2006/relationships/hyperlink" Target="https://www.pro-football-reference.com/players/A/ArmoJa00.htm" TargetMode="External"/><Relationship Id="rId398" Type="http://schemas.openxmlformats.org/officeDocument/2006/relationships/hyperlink" Target="https://www.pro-football-reference.com/players/C/CamaJa00.htm" TargetMode="External"/><Relationship Id="rId521" Type="http://schemas.openxmlformats.org/officeDocument/2006/relationships/hyperlink" Target="https://www.pro-football-reference.com/players/R/RobiDo00.htm" TargetMode="External"/><Relationship Id="rId563" Type="http://schemas.openxmlformats.org/officeDocument/2006/relationships/hyperlink" Target="https://www.pro-football-reference.com/players/R/RodrMa00.htm" TargetMode="External"/><Relationship Id="rId619" Type="http://schemas.openxmlformats.org/officeDocument/2006/relationships/hyperlink" Target="https://www.pro-football-reference.com/teams/chi/2022_draft.htm" TargetMode="External"/><Relationship Id="rId770" Type="http://schemas.openxmlformats.org/officeDocument/2006/relationships/hyperlink" Target="https://www.pro-football-reference.com/players/H/HayeMa00.htm" TargetMode="External"/><Relationship Id="rId95" Type="http://schemas.openxmlformats.org/officeDocument/2006/relationships/hyperlink" Target="https://www.pro-football-reference.com/players/C/CineLe00.htm" TargetMode="External"/><Relationship Id="rId160" Type="http://schemas.openxmlformats.org/officeDocument/2006/relationships/hyperlink" Target="https://www.pro-football-reference.com/teams/kan/2022_draft.htm" TargetMode="External"/><Relationship Id="rId216" Type="http://schemas.openxmlformats.org/officeDocument/2006/relationships/hyperlink" Target="https://www.pro-football-reference.com/schools/washingtonst/" TargetMode="External"/><Relationship Id="rId423" Type="http://schemas.openxmlformats.org/officeDocument/2006/relationships/hyperlink" Target="https://www.pro-football-reference.com/schools/houston/" TargetMode="External"/><Relationship Id="rId258" Type="http://schemas.openxmlformats.org/officeDocument/2006/relationships/hyperlink" Target="https://www.pro-football-reference.com/schools/liberty/" TargetMode="External"/><Relationship Id="rId465" Type="http://schemas.openxmlformats.org/officeDocument/2006/relationships/hyperlink" Target="https://www.pro-football-reference.com/schools/nodakota/" TargetMode="External"/><Relationship Id="rId630" Type="http://schemas.openxmlformats.org/officeDocument/2006/relationships/hyperlink" Target="https://www.pro-football-reference.com/schools/lsu/" TargetMode="External"/><Relationship Id="rId672" Type="http://schemas.openxmlformats.org/officeDocument/2006/relationships/hyperlink" Target="https://www.pro-football-reference.com/schools/california/" TargetMode="External"/><Relationship Id="rId728" Type="http://schemas.openxmlformats.org/officeDocument/2006/relationships/hyperlink" Target="https://www.pro-football-reference.com/players/W/WatsJa02.htm" TargetMode="External"/><Relationship Id="rId22" Type="http://schemas.openxmlformats.org/officeDocument/2006/relationships/hyperlink" Target="https://www.pro-football-reference.com/teams/atl/2022_draft.htm" TargetMode="External"/><Relationship Id="rId64" Type="http://schemas.openxmlformats.org/officeDocument/2006/relationships/hyperlink" Target="https://www.pro-football-reference.com/teams/gnb/2022_draft.htm" TargetMode="External"/><Relationship Id="rId118" Type="http://schemas.openxmlformats.org/officeDocument/2006/relationships/hyperlink" Target="https://www.pro-football-reference.com/teams/sea/2022_draft.htm" TargetMode="External"/><Relationship Id="rId325" Type="http://schemas.openxmlformats.org/officeDocument/2006/relationships/hyperlink" Target="https://www.pro-football-reference.com/teams/sea/2022_draft.htm" TargetMode="External"/><Relationship Id="rId367" Type="http://schemas.openxmlformats.org/officeDocument/2006/relationships/hyperlink" Target="https://www.pro-football-reference.com/teams/sdg/2022_draft.htm" TargetMode="External"/><Relationship Id="rId532" Type="http://schemas.openxmlformats.org/officeDocument/2006/relationships/hyperlink" Target="https://www.pro-football-reference.com/teams/dal/2022_draft.htm" TargetMode="External"/><Relationship Id="rId574" Type="http://schemas.openxmlformats.org/officeDocument/2006/relationships/hyperlink" Target="https://www.pro-football-reference.com/teams/clt/2022_draft.htm" TargetMode="External"/><Relationship Id="rId171" Type="http://schemas.openxmlformats.org/officeDocument/2006/relationships/hyperlink" Target="https://www.pro-football-reference.com/schools/centralmichigan/" TargetMode="External"/><Relationship Id="rId227" Type="http://schemas.openxmlformats.org/officeDocument/2006/relationships/hyperlink" Target="https://www.pro-football-reference.com/players/J/JoneTr00.htm" TargetMode="External"/><Relationship Id="rId781" Type="http://schemas.openxmlformats.org/officeDocument/2006/relationships/hyperlink" Target="https://www.pro-football-reference.com/teams/ram/2022_draft.htm" TargetMode="External"/><Relationship Id="rId269" Type="http://schemas.openxmlformats.org/officeDocument/2006/relationships/hyperlink" Target="https://www.pro-football-reference.com/players/P/ParhDy00.htm" TargetMode="External"/><Relationship Id="rId434" Type="http://schemas.openxmlformats.org/officeDocument/2006/relationships/hyperlink" Target="https://www.pro-football-reference.com/players/K/KinnDa00.htm" TargetMode="External"/><Relationship Id="rId476" Type="http://schemas.openxmlformats.org/officeDocument/2006/relationships/hyperlink" Target="https://www.pro-football-reference.com/players/J/JohnEr01.htm" TargetMode="External"/><Relationship Id="rId641" Type="http://schemas.openxmlformats.org/officeDocument/2006/relationships/hyperlink" Target="https://www.pro-football-reference.com/players/T/TaylJa04.htm" TargetMode="External"/><Relationship Id="rId683" Type="http://schemas.openxmlformats.org/officeDocument/2006/relationships/hyperlink" Target="https://www.pro-football-reference.com/players/C/CarpTa00.htm" TargetMode="External"/><Relationship Id="rId739" Type="http://schemas.openxmlformats.org/officeDocument/2006/relationships/hyperlink" Target="https://www.pro-football-reference.com/teams/mia/2022_draft.htm" TargetMode="External"/><Relationship Id="rId33" Type="http://schemas.openxmlformats.org/officeDocument/2006/relationships/hyperlink" Target="https://www.pro-football-reference.com/schools/ohiost/" TargetMode="External"/><Relationship Id="rId129" Type="http://schemas.openxmlformats.org/officeDocument/2006/relationships/hyperlink" Target="https://www.pro-football-reference.com/schools/kentucky/" TargetMode="External"/><Relationship Id="rId280" Type="http://schemas.openxmlformats.org/officeDocument/2006/relationships/hyperlink" Target="https://www.pro-football-reference.com/teams/car/2022_draft.htm" TargetMode="External"/><Relationship Id="rId336" Type="http://schemas.openxmlformats.org/officeDocument/2006/relationships/hyperlink" Target="https://www.pro-football-reference.com/schools/sandiegost/" TargetMode="External"/><Relationship Id="rId501" Type="http://schemas.openxmlformats.org/officeDocument/2006/relationships/hyperlink" Target="https://www.pro-football-reference.com/schools/fresnost/" TargetMode="External"/><Relationship Id="rId543" Type="http://schemas.openxmlformats.org/officeDocument/2006/relationships/hyperlink" Target="https://www.pro-football-reference.com/schools/kansas/" TargetMode="External"/><Relationship Id="rId75" Type="http://schemas.openxmlformats.org/officeDocument/2006/relationships/hyperlink" Target="https://www.pro-football-reference.com/schools/iowa/" TargetMode="External"/><Relationship Id="rId140" Type="http://schemas.openxmlformats.org/officeDocument/2006/relationships/hyperlink" Target="https://www.pro-football-reference.com/players/M/MathPh00.htm" TargetMode="External"/><Relationship Id="rId182" Type="http://schemas.openxmlformats.org/officeDocument/2006/relationships/hyperlink" Target="https://www.pro-football-reference.com/players/J/JackDr01.htm" TargetMode="External"/><Relationship Id="rId378" Type="http://schemas.openxmlformats.org/officeDocument/2006/relationships/hyperlink" Target="https://www.pro-football-reference.com/schools/lsu/" TargetMode="External"/><Relationship Id="rId403" Type="http://schemas.openxmlformats.org/officeDocument/2006/relationships/hyperlink" Target="https://www.pro-football-reference.com/teams/kan/2022_draft.htm" TargetMode="External"/><Relationship Id="rId585" Type="http://schemas.openxmlformats.org/officeDocument/2006/relationships/hyperlink" Target="https://www.pro-football-reference.com/schools/georgia/" TargetMode="External"/><Relationship Id="rId750" Type="http://schemas.openxmlformats.org/officeDocument/2006/relationships/hyperlink" Target="https://www.pro-football-reference.com/schools/ucla/" TargetMode="External"/><Relationship Id="rId6" Type="http://schemas.openxmlformats.org/officeDocument/2006/relationships/hyperlink" Target="https://www.pro-football-reference.com/schools/michigan/" TargetMode="External"/><Relationship Id="rId238" Type="http://schemas.openxmlformats.org/officeDocument/2006/relationships/hyperlink" Target="https://www.pro-football-reference.com/teams/den/2022_draft.htm" TargetMode="External"/><Relationship Id="rId445" Type="http://schemas.openxmlformats.org/officeDocument/2006/relationships/hyperlink" Target="https://www.pro-football-reference.com/teams/was/2022_draft.htm" TargetMode="External"/><Relationship Id="rId487" Type="http://schemas.openxmlformats.org/officeDocument/2006/relationships/hyperlink" Target="https://www.pro-football-reference.com/teams/oti/2022_draft.htm" TargetMode="External"/><Relationship Id="rId610" Type="http://schemas.openxmlformats.org/officeDocument/2006/relationships/hyperlink" Target="https://www.pro-football-reference.com/teams/oti/2022_draft.htm" TargetMode="External"/><Relationship Id="rId652" Type="http://schemas.openxmlformats.org/officeDocument/2006/relationships/hyperlink" Target="https://www.pro-football-reference.com/teams/tam/2022_draft.htm" TargetMode="External"/><Relationship Id="rId694" Type="http://schemas.openxmlformats.org/officeDocument/2006/relationships/hyperlink" Target="https://www.pro-football-reference.com/teams/den/2022_draft.htm" TargetMode="External"/><Relationship Id="rId708" Type="http://schemas.openxmlformats.org/officeDocument/2006/relationships/hyperlink" Target="https://www.pro-football-reference.com/schools/mississippi/" TargetMode="External"/><Relationship Id="rId291" Type="http://schemas.openxmlformats.org/officeDocument/2006/relationships/hyperlink" Target="https://www.pro-football-reference.com/schools/illinois/" TargetMode="External"/><Relationship Id="rId305" Type="http://schemas.openxmlformats.org/officeDocument/2006/relationships/hyperlink" Target="https://www.pro-football-reference.com/players/T/TindCh00.htm" TargetMode="External"/><Relationship Id="rId347" Type="http://schemas.openxmlformats.org/officeDocument/2006/relationships/hyperlink" Target="https://www.pro-football-reference.com/players/U/UwazEy00.htm" TargetMode="External"/><Relationship Id="rId512" Type="http://schemas.openxmlformats.org/officeDocument/2006/relationships/hyperlink" Target="https://www.pro-football-reference.com/players/W/WattLu00.htm" TargetMode="External"/><Relationship Id="rId44" Type="http://schemas.openxmlformats.org/officeDocument/2006/relationships/hyperlink" Target="https://www.pro-football-reference.com/players/G/GreeKe03.htm" TargetMode="External"/><Relationship Id="rId86" Type="http://schemas.openxmlformats.org/officeDocument/2006/relationships/hyperlink" Target="https://www.pro-football-reference.com/players/S/StraCo01.htm" TargetMode="External"/><Relationship Id="rId151" Type="http://schemas.openxmlformats.org/officeDocument/2006/relationships/hyperlink" Target="https://www.pro-football-reference.com/teams/phi/2022_draft.htm" TargetMode="External"/><Relationship Id="rId389" Type="http://schemas.openxmlformats.org/officeDocument/2006/relationships/hyperlink" Target="https://www.pro-football-reference.com/players/S/StouJo00.htm" TargetMode="External"/><Relationship Id="rId554" Type="http://schemas.openxmlformats.org/officeDocument/2006/relationships/hyperlink" Target="https://www.pro-football-reference.com/players/B/BenfCh00.htm" TargetMode="External"/><Relationship Id="rId596" Type="http://schemas.openxmlformats.org/officeDocument/2006/relationships/hyperlink" Target="https://www.pro-football-reference.com/players/M/MaysCa00.htm" TargetMode="External"/><Relationship Id="rId761" Type="http://schemas.openxmlformats.org/officeDocument/2006/relationships/hyperlink" Target="https://www.pro-football-reference.com/players/H/HickEl00.htm" TargetMode="External"/><Relationship Id="rId193" Type="http://schemas.openxmlformats.org/officeDocument/2006/relationships/hyperlink" Target="https://www.pro-football-reference.com/teams/jax/2022_draft.htm" TargetMode="External"/><Relationship Id="rId207" Type="http://schemas.openxmlformats.org/officeDocument/2006/relationships/hyperlink" Target="https://www.pro-football-reference.com/schools/ohiost/" TargetMode="External"/><Relationship Id="rId249" Type="http://schemas.openxmlformats.org/officeDocument/2006/relationships/hyperlink" Target="https://www.pro-football-reference.com/schools/georgia/" TargetMode="External"/><Relationship Id="rId414" Type="http://schemas.openxmlformats.org/officeDocument/2006/relationships/hyperlink" Target="https://www.pro-football-reference.com/schools/memphis/" TargetMode="External"/><Relationship Id="rId456" Type="http://schemas.openxmlformats.org/officeDocument/2006/relationships/hyperlink" Target="https://www.pro-football-reference.com/schools/oklahoma/" TargetMode="External"/><Relationship Id="rId498" Type="http://schemas.openxmlformats.org/officeDocument/2006/relationships/hyperlink" Target="https://www.pro-football-reference.com/schools/toledo/" TargetMode="External"/><Relationship Id="rId621" Type="http://schemas.openxmlformats.org/officeDocument/2006/relationships/hyperlink" Target="https://www.pro-football-reference.com/schools/illinois/" TargetMode="External"/><Relationship Id="rId663" Type="http://schemas.openxmlformats.org/officeDocument/2006/relationships/hyperlink" Target="https://www.pro-football-reference.com/schools/pennst/" TargetMode="External"/><Relationship Id="rId13" Type="http://schemas.openxmlformats.org/officeDocument/2006/relationships/hyperlink" Target="https://www.pro-football-reference.com/teams/nyg/2022_draft.htm" TargetMode="External"/><Relationship Id="rId109" Type="http://schemas.openxmlformats.org/officeDocument/2006/relationships/hyperlink" Target="https://www.pro-football-reference.com/teams/htx/2022_draft.htm" TargetMode="External"/><Relationship Id="rId260" Type="http://schemas.openxmlformats.org/officeDocument/2006/relationships/hyperlink" Target="https://www.pro-football-reference.com/players/T/ThomCa03.htm" TargetMode="External"/><Relationship Id="rId316" Type="http://schemas.openxmlformats.org/officeDocument/2006/relationships/hyperlink" Target="https://www.pro-football-reference.com/teams/tam/2022_draft.htm" TargetMode="External"/><Relationship Id="rId523" Type="http://schemas.openxmlformats.org/officeDocument/2006/relationships/hyperlink" Target="https://www.pro-football-reference.com/teams/rai/2022_draft.htm" TargetMode="External"/><Relationship Id="rId719" Type="http://schemas.openxmlformats.org/officeDocument/2006/relationships/hyperlink" Target="https://www.pro-football-reference.com/players/H/HolmCh00.htm" TargetMode="External"/><Relationship Id="rId55" Type="http://schemas.openxmlformats.org/officeDocument/2006/relationships/hyperlink" Target="https://www.pro-football-reference.com/teams/nor/2022_draft.htm" TargetMode="External"/><Relationship Id="rId97" Type="http://schemas.openxmlformats.org/officeDocument/2006/relationships/hyperlink" Target="https://www.pro-football-reference.com/teams/tam/2022_draft.htm" TargetMode="External"/><Relationship Id="rId120" Type="http://schemas.openxmlformats.org/officeDocument/2006/relationships/hyperlink" Target="https://www.pro-football-reference.com/schools/minnesota/" TargetMode="External"/><Relationship Id="rId358" Type="http://schemas.openxmlformats.org/officeDocument/2006/relationships/hyperlink" Target="https://www.pro-football-reference.com/teams/car/2022_draft.htm" TargetMode="External"/><Relationship Id="rId565" Type="http://schemas.openxmlformats.org/officeDocument/2006/relationships/hyperlink" Target="https://www.pro-football-reference.com/teams/car/2022_draft.htm" TargetMode="External"/><Relationship Id="rId730" Type="http://schemas.openxmlformats.org/officeDocument/2006/relationships/hyperlink" Target="https://www.pro-football-reference.com/teams/crd/2022_draft.htm" TargetMode="External"/><Relationship Id="rId772" Type="http://schemas.openxmlformats.org/officeDocument/2006/relationships/hyperlink" Target="https://www.pro-football-reference.com/teams/gnb/2022_draft.htm" TargetMode="External"/><Relationship Id="rId162" Type="http://schemas.openxmlformats.org/officeDocument/2006/relationships/hyperlink" Target="https://www.pro-football-reference.com/schools/westmichigan/" TargetMode="External"/><Relationship Id="rId218" Type="http://schemas.openxmlformats.org/officeDocument/2006/relationships/hyperlink" Target="https://www.pro-football-reference.com/players/W/WoodJe01.htm" TargetMode="External"/><Relationship Id="rId425" Type="http://schemas.openxmlformats.org/officeDocument/2006/relationships/hyperlink" Target="https://www.pro-football-reference.com/players/D/DuraDe01.htm" TargetMode="External"/><Relationship Id="rId467" Type="http://schemas.openxmlformats.org/officeDocument/2006/relationships/hyperlink" Target="https://www.pro-football-reference.com/players/F/FordJe00.htm" TargetMode="External"/><Relationship Id="rId632" Type="http://schemas.openxmlformats.org/officeDocument/2006/relationships/hyperlink" Target="https://www.pro-football-reference.com/players/L/LakeQu00.htm" TargetMode="External"/><Relationship Id="rId271" Type="http://schemas.openxmlformats.org/officeDocument/2006/relationships/hyperlink" Target="https://www.pro-football-reference.com/teams/tam/2022_draft.htm" TargetMode="External"/><Relationship Id="rId674" Type="http://schemas.openxmlformats.org/officeDocument/2006/relationships/hyperlink" Target="https://www.pro-football-reference.com/players/R/RobiMa03.htm" TargetMode="External"/><Relationship Id="rId24" Type="http://schemas.openxmlformats.org/officeDocument/2006/relationships/hyperlink" Target="https://www.pro-football-reference.com/schools/usc/" TargetMode="External"/><Relationship Id="rId66" Type="http://schemas.openxmlformats.org/officeDocument/2006/relationships/hyperlink" Target="https://www.pro-football-reference.com/schools/georgia/" TargetMode="External"/><Relationship Id="rId131" Type="http://schemas.openxmlformats.org/officeDocument/2006/relationships/hyperlink" Target="https://www.pro-football-reference.com/players/M/MetcJo00.htm" TargetMode="External"/><Relationship Id="rId327" Type="http://schemas.openxmlformats.org/officeDocument/2006/relationships/hyperlink" Target="https://www.pro-football-reference.com/schools/cincinnati/" TargetMode="External"/><Relationship Id="rId369" Type="http://schemas.openxmlformats.org/officeDocument/2006/relationships/hyperlink" Target="https://www.pro-football-reference.com/schools/texasam/" TargetMode="External"/><Relationship Id="rId534" Type="http://schemas.openxmlformats.org/officeDocument/2006/relationships/hyperlink" Target="https://www.pro-football-reference.com/schools/arkansas/" TargetMode="External"/><Relationship Id="rId576" Type="http://schemas.openxmlformats.org/officeDocument/2006/relationships/hyperlink" Target="https://www.pro-football-reference.com/schools/youngstownst/" TargetMode="External"/><Relationship Id="rId741" Type="http://schemas.openxmlformats.org/officeDocument/2006/relationships/hyperlink" Target="https://www.pro-football-reference.com/schools/kansasst/" TargetMode="External"/><Relationship Id="rId783" Type="http://schemas.openxmlformats.org/officeDocument/2006/relationships/hyperlink" Target="https://www.pro-football-reference.com/schools/michiganst/" TargetMode="External"/><Relationship Id="rId173" Type="http://schemas.openxmlformats.org/officeDocument/2006/relationships/hyperlink" Target="https://www.pro-football-reference.com/players/A/AndeTr00.htm" TargetMode="External"/><Relationship Id="rId229" Type="http://schemas.openxmlformats.org/officeDocument/2006/relationships/hyperlink" Target="https://www.pro-football-reference.com/teams/clt/2022_draft.htm" TargetMode="External"/><Relationship Id="rId380" Type="http://schemas.openxmlformats.org/officeDocument/2006/relationships/hyperlink" Target="https://www.pro-football-reference.com/players/S/StroPi00.htm" TargetMode="External"/><Relationship Id="rId436" Type="http://schemas.openxmlformats.org/officeDocument/2006/relationships/hyperlink" Target="https://www.pro-football-reference.com/teams/nyg/2022_draft.htm" TargetMode="External"/><Relationship Id="rId601" Type="http://schemas.openxmlformats.org/officeDocument/2006/relationships/hyperlink" Target="https://www.pro-football-reference.com/teams/crd/2022_draft.htm" TargetMode="External"/><Relationship Id="rId643" Type="http://schemas.openxmlformats.org/officeDocument/2006/relationships/hyperlink" Target="https://www.pro-football-reference.com/teams/crd/2022_draft.htm" TargetMode="External"/><Relationship Id="rId240" Type="http://schemas.openxmlformats.org/officeDocument/2006/relationships/hyperlink" Target="https://www.pro-football-reference.com/schools/ucla/" TargetMode="External"/><Relationship Id="rId478" Type="http://schemas.openxmlformats.org/officeDocument/2006/relationships/hyperlink" Target="https://www.pro-football-reference.com/teams/sdg/2022_draft.htm" TargetMode="External"/><Relationship Id="rId685" Type="http://schemas.openxmlformats.org/officeDocument/2006/relationships/hyperlink" Target="https://www.pro-football-reference.com/teams/sea/2022_draft.htm" TargetMode="External"/><Relationship Id="rId35" Type="http://schemas.openxmlformats.org/officeDocument/2006/relationships/hyperlink" Target="https://www.pro-football-reference.com/players/W/WillJa11.htm" TargetMode="External"/><Relationship Id="rId77" Type="http://schemas.openxmlformats.org/officeDocument/2006/relationships/hyperlink" Target="https://www.pro-football-reference.com/players/J/JohnJe07.htm" TargetMode="External"/><Relationship Id="rId100" Type="http://schemas.openxmlformats.org/officeDocument/2006/relationships/hyperlink" Target="https://www.pro-football-reference.com/teams/gnb/2022_draft.htm" TargetMode="External"/><Relationship Id="rId282" Type="http://schemas.openxmlformats.org/officeDocument/2006/relationships/hyperlink" Target="https://www.pro-football-reference.com/schools/mississippi/" TargetMode="External"/><Relationship Id="rId338" Type="http://schemas.openxmlformats.org/officeDocument/2006/relationships/hyperlink" Target="https://www.pro-football-reference.com/players/B/ButlPe00.htm" TargetMode="External"/><Relationship Id="rId503" Type="http://schemas.openxmlformats.org/officeDocument/2006/relationships/hyperlink" Target="https://www.pro-football-reference.com/players/J/JoneBr08.htm" TargetMode="External"/><Relationship Id="rId545" Type="http://schemas.openxmlformats.org/officeDocument/2006/relationships/hyperlink" Target="https://www.pro-football-reference.com/players/B/BeavDa00.htm" TargetMode="External"/><Relationship Id="rId587" Type="http://schemas.openxmlformats.org/officeDocument/2006/relationships/hyperlink" Target="https://www.pro-football-reference.com/players/B/BadiTy00.htm" TargetMode="External"/><Relationship Id="rId710" Type="http://schemas.openxmlformats.org/officeDocument/2006/relationships/hyperlink" Target="https://www.pro-football-reference.com/players/L/LucaCh01.htm" TargetMode="External"/><Relationship Id="rId752" Type="http://schemas.openxmlformats.org/officeDocument/2006/relationships/hyperlink" Target="https://www.pro-football-reference.com/players/P/PachIs00.htm" TargetMode="External"/><Relationship Id="rId8" Type="http://schemas.openxmlformats.org/officeDocument/2006/relationships/hyperlink" Target="https://www.pro-football-reference.com/players/S/StinDe00.htm" TargetMode="External"/><Relationship Id="rId142" Type="http://schemas.openxmlformats.org/officeDocument/2006/relationships/hyperlink" Target="https://www.pro-football-reference.com/teams/chi/2022_draft.htm" TargetMode="External"/><Relationship Id="rId184" Type="http://schemas.openxmlformats.org/officeDocument/2006/relationships/hyperlink" Target="https://www.pro-football-reference.com/teams/kan/2022_draft.htm" TargetMode="External"/><Relationship Id="rId391" Type="http://schemas.openxmlformats.org/officeDocument/2006/relationships/hyperlink" Target="https://www.pro-football-reference.com/teams/oti/2022_draft.htm" TargetMode="External"/><Relationship Id="rId405" Type="http://schemas.openxmlformats.org/officeDocument/2006/relationships/hyperlink" Target="https://www.pro-football-reference.com/schools/fayettevillest/" TargetMode="External"/><Relationship Id="rId447" Type="http://schemas.openxmlformats.org/officeDocument/2006/relationships/hyperlink" Target="https://www.pro-football-reference.com/schools/nevadareno/" TargetMode="External"/><Relationship Id="rId612" Type="http://schemas.openxmlformats.org/officeDocument/2006/relationships/hyperlink" Target="https://www.pro-football-reference.com/schools/tennessee/" TargetMode="External"/><Relationship Id="rId251" Type="http://schemas.openxmlformats.org/officeDocument/2006/relationships/hyperlink" Target="https://www.pro-football-reference.com/players/L/LealDe00.htm" TargetMode="External"/><Relationship Id="rId489" Type="http://schemas.openxmlformats.org/officeDocument/2006/relationships/hyperlink" Target="https://www.pro-football-reference.com/schools/ucla/" TargetMode="External"/><Relationship Id="rId654" Type="http://schemas.openxmlformats.org/officeDocument/2006/relationships/hyperlink" Target="https://www.pro-football-reference.com/schools/minnesota/" TargetMode="External"/><Relationship Id="rId696" Type="http://schemas.openxmlformats.org/officeDocument/2006/relationships/hyperlink" Target="https://www.pro-football-reference.com/schools/wisconsin/" TargetMode="External"/><Relationship Id="rId46" Type="http://schemas.openxmlformats.org/officeDocument/2006/relationships/hyperlink" Target="https://www.pro-football-reference.com/teams/was/2022_draft.htm" TargetMode="External"/><Relationship Id="rId293" Type="http://schemas.openxmlformats.org/officeDocument/2006/relationships/hyperlink" Target="https://www.pro-football-reference.com/players/R/RobiBr01.htm" TargetMode="External"/><Relationship Id="rId307" Type="http://schemas.openxmlformats.org/officeDocument/2006/relationships/hyperlink" Target="https://www.pro-football-reference.com/teams/kan/2022_draft.htm" TargetMode="External"/><Relationship Id="rId349" Type="http://schemas.openxmlformats.org/officeDocument/2006/relationships/hyperlink" Target="https://www.pro-football-reference.com/teams/nyj/2022_draft.htm" TargetMode="External"/><Relationship Id="rId514" Type="http://schemas.openxmlformats.org/officeDocument/2006/relationships/hyperlink" Target="https://www.pro-football-reference.com/teams/sfo/2022_draft.htm" TargetMode="External"/><Relationship Id="rId556" Type="http://schemas.openxmlformats.org/officeDocument/2006/relationships/hyperlink" Target="https://www.pro-football-reference.com/teams/chi/2022_draft.htm" TargetMode="External"/><Relationship Id="rId721" Type="http://schemas.openxmlformats.org/officeDocument/2006/relationships/hyperlink" Target="https://www.pro-football-reference.com/teams/pit/2022_draft.htm" TargetMode="External"/><Relationship Id="rId763" Type="http://schemas.openxmlformats.org/officeDocument/2006/relationships/hyperlink" Target="https://www.pro-football-reference.com/teams/chi/2022_draft.htm" TargetMode="External"/><Relationship Id="rId88" Type="http://schemas.openxmlformats.org/officeDocument/2006/relationships/hyperlink" Target="https://www.pro-football-reference.com/teams/kan/2022_draft.htm" TargetMode="External"/><Relationship Id="rId111" Type="http://schemas.openxmlformats.org/officeDocument/2006/relationships/hyperlink" Target="https://www.pro-football-reference.com/schools/baylor/" TargetMode="External"/><Relationship Id="rId153" Type="http://schemas.openxmlformats.org/officeDocument/2006/relationships/hyperlink" Target="https://www.pro-football-reference.com/schools/nebraska/" TargetMode="External"/><Relationship Id="rId195" Type="http://schemas.openxmlformats.org/officeDocument/2006/relationships/hyperlink" Target="https://www.pro-football-reference.com/schools/kentucky/" TargetMode="External"/><Relationship Id="rId209" Type="http://schemas.openxmlformats.org/officeDocument/2006/relationships/hyperlink" Target="https://www.pro-football-reference.com/players/M/MumaCh00.htm" TargetMode="External"/><Relationship Id="rId360" Type="http://schemas.openxmlformats.org/officeDocument/2006/relationships/hyperlink" Target="https://www.pro-football-reference.com/schools/pennst/" TargetMode="External"/><Relationship Id="rId416" Type="http://schemas.openxmlformats.org/officeDocument/2006/relationships/hyperlink" Target="https://www.pro-football-reference.com/players/L/LikeIs00.htm" TargetMode="External"/><Relationship Id="rId598" Type="http://schemas.openxmlformats.org/officeDocument/2006/relationships/hyperlink" Target="https://www.pro-football-reference.com/teams/nwe/2022_draft.htm" TargetMode="External"/><Relationship Id="rId220" Type="http://schemas.openxmlformats.org/officeDocument/2006/relationships/hyperlink" Target="https://www.pro-football-reference.com/teams/atl/2022_draft.htm" TargetMode="External"/><Relationship Id="rId458" Type="http://schemas.openxmlformats.org/officeDocument/2006/relationships/hyperlink" Target="https://www.pro-football-reference.com/players/W/WoolTa00.htm" TargetMode="External"/><Relationship Id="rId623" Type="http://schemas.openxmlformats.org/officeDocument/2006/relationships/hyperlink" Target="https://www.pro-football-reference.com/players/H/HeywCo00.htm" TargetMode="External"/><Relationship Id="rId665" Type="http://schemas.openxmlformats.org/officeDocument/2006/relationships/hyperlink" Target="https://www.pro-football-reference.com/players/B/BrowMo00.htm" TargetMode="External"/><Relationship Id="rId15" Type="http://schemas.openxmlformats.org/officeDocument/2006/relationships/hyperlink" Target="https://www.pro-football-reference.com/schools/oregon/" TargetMode="External"/><Relationship Id="rId57" Type="http://schemas.openxmlformats.org/officeDocument/2006/relationships/hyperlink" Target="https://www.pro-football-reference.com/schools/noiowa/" TargetMode="External"/><Relationship Id="rId262" Type="http://schemas.openxmlformats.org/officeDocument/2006/relationships/hyperlink" Target="https://www.pro-football-reference.com/teams/dal/2022_draft.htm" TargetMode="External"/><Relationship Id="rId318" Type="http://schemas.openxmlformats.org/officeDocument/2006/relationships/hyperlink" Target="https://www.pro-football-reference.com/schools/washington/" TargetMode="External"/><Relationship Id="rId525" Type="http://schemas.openxmlformats.org/officeDocument/2006/relationships/hyperlink" Target="https://www.pro-football-reference.com/schools/tennessee/" TargetMode="External"/><Relationship Id="rId567" Type="http://schemas.openxmlformats.org/officeDocument/2006/relationships/hyperlink" Target="https://www.pro-football-reference.com/schools/virginiatech/" TargetMode="External"/><Relationship Id="rId732" Type="http://schemas.openxmlformats.org/officeDocument/2006/relationships/hyperlink" Target="https://www.pro-football-reference.com/schools/valdostast/" TargetMode="External"/><Relationship Id="rId99" Type="http://schemas.openxmlformats.org/officeDocument/2006/relationships/hyperlink" Target="https://www.pro-football-reference.com/schools/houston/" TargetMode="External"/><Relationship Id="rId122" Type="http://schemas.openxmlformats.org/officeDocument/2006/relationships/hyperlink" Target="https://www.pro-football-reference.com/players/W/WalkKe00.htm" TargetMode="External"/><Relationship Id="rId164" Type="http://schemas.openxmlformats.org/officeDocument/2006/relationships/hyperlink" Target="https://www.pro-football-reference.com/players/M/McBrTr01.htm" TargetMode="External"/><Relationship Id="rId371" Type="http://schemas.openxmlformats.org/officeDocument/2006/relationships/hyperlink" Target="https://www.pro-football-reference.com/players/Y/YorkCa00.htm" TargetMode="External"/><Relationship Id="rId774" Type="http://schemas.openxmlformats.org/officeDocument/2006/relationships/hyperlink" Target="https://www.pro-football-reference.com/schools/nebraska/" TargetMode="External"/><Relationship Id="rId427" Type="http://schemas.openxmlformats.org/officeDocument/2006/relationships/hyperlink" Target="https://www.pro-football-reference.com/teams/oti/2022_draft.htm" TargetMode="External"/><Relationship Id="rId469" Type="http://schemas.openxmlformats.org/officeDocument/2006/relationships/hyperlink" Target="https://www.pro-football-reference.com/teams/tam/2022_draft.htm" TargetMode="External"/><Relationship Id="rId634" Type="http://schemas.openxmlformats.org/officeDocument/2006/relationships/hyperlink" Target="https://www.pro-football-reference.com/teams/ram/2022_draft.htm" TargetMode="External"/><Relationship Id="rId676" Type="http://schemas.openxmlformats.org/officeDocument/2006/relationships/hyperlink" Target="https://www.pro-football-reference.com/teams/chi/2022_draft.htm" TargetMode="External"/><Relationship Id="rId26" Type="http://schemas.openxmlformats.org/officeDocument/2006/relationships/hyperlink" Target="https://www.pro-football-reference.com/players/C/CrosCh00.htm" TargetMode="External"/><Relationship Id="rId231" Type="http://schemas.openxmlformats.org/officeDocument/2006/relationships/hyperlink" Target="https://www.pro-football-reference.com/schools/centralmichigan/" TargetMode="External"/><Relationship Id="rId273" Type="http://schemas.openxmlformats.org/officeDocument/2006/relationships/hyperlink" Target="https://www.pro-football-reference.com/schools/arizonast/" TargetMode="External"/><Relationship Id="rId329" Type="http://schemas.openxmlformats.org/officeDocument/2006/relationships/hyperlink" Target="https://www.pro-football-reference.com/players/F/FaalDa00.htm" TargetMode="External"/><Relationship Id="rId480" Type="http://schemas.openxmlformats.org/officeDocument/2006/relationships/hyperlink" Target="https://www.pro-football-reference.com/schools/ucla/" TargetMode="External"/><Relationship Id="rId536" Type="http://schemas.openxmlformats.org/officeDocument/2006/relationships/hyperlink" Target="https://www.pro-football-reference.com/players/E/EnagKi00.htm" TargetMode="External"/><Relationship Id="rId701" Type="http://schemas.openxmlformats.org/officeDocument/2006/relationships/hyperlink" Target="https://www.pro-football-reference.com/players/F/FordJo00.htm" TargetMode="External"/><Relationship Id="rId68" Type="http://schemas.openxmlformats.org/officeDocument/2006/relationships/hyperlink" Target="https://www.pro-football-reference.com/players/E/ElamKa00.htm" TargetMode="External"/><Relationship Id="rId133" Type="http://schemas.openxmlformats.org/officeDocument/2006/relationships/hyperlink" Target="https://www.pro-football-reference.com/teams/rav/2022_draft.htm" TargetMode="External"/><Relationship Id="rId175" Type="http://schemas.openxmlformats.org/officeDocument/2006/relationships/hyperlink" Target="https://www.pro-football-reference.com/teams/min/2022_draft.htm" TargetMode="External"/><Relationship Id="rId340" Type="http://schemas.openxmlformats.org/officeDocument/2006/relationships/hyperlink" Target="https://www.pro-football-reference.com/teams/nyg/2022_draft.htm" TargetMode="External"/><Relationship Id="rId578" Type="http://schemas.openxmlformats.org/officeDocument/2006/relationships/hyperlink" Target="https://www.pro-football-reference.com/players/H/HarpDe00.htm" TargetMode="External"/><Relationship Id="rId743" Type="http://schemas.openxmlformats.org/officeDocument/2006/relationships/hyperlink" Target="https://www.pro-football-reference.com/players/A/AnthAn00.htm" TargetMode="External"/><Relationship Id="rId785" Type="http://schemas.openxmlformats.org/officeDocument/2006/relationships/hyperlink" Target="https://www.pro-football-reference.com/players/P/PurdBr00.htm" TargetMode="External"/><Relationship Id="rId200" Type="http://schemas.openxmlformats.org/officeDocument/2006/relationships/hyperlink" Target="https://www.pro-football-reference.com/players/E/EzeuJo00.htm" TargetMode="External"/><Relationship Id="rId382" Type="http://schemas.openxmlformats.org/officeDocument/2006/relationships/hyperlink" Target="https://www.pro-football-reference.com/teams/rav/2022_draft.htm" TargetMode="External"/><Relationship Id="rId438" Type="http://schemas.openxmlformats.org/officeDocument/2006/relationships/hyperlink" Target="https://www.pro-football-reference.com/schools/indiana/" TargetMode="External"/><Relationship Id="rId603" Type="http://schemas.openxmlformats.org/officeDocument/2006/relationships/hyperlink" Target="https://www.pro-football-reference.com/schools/usc/" TargetMode="External"/><Relationship Id="rId645" Type="http://schemas.openxmlformats.org/officeDocument/2006/relationships/hyperlink" Target="https://www.pro-football-reference.com/schools/virginiatech/" TargetMode="External"/><Relationship Id="rId687" Type="http://schemas.openxmlformats.org/officeDocument/2006/relationships/hyperlink" Target="https://www.pro-football-reference.com/schools/rutgers/" TargetMode="External"/><Relationship Id="rId242" Type="http://schemas.openxmlformats.org/officeDocument/2006/relationships/hyperlink" Target="https://www.pro-football-reference.com/players/F/FlotCo00.htm" TargetMode="External"/><Relationship Id="rId284" Type="http://schemas.openxmlformats.org/officeDocument/2006/relationships/hyperlink" Target="https://www.pro-football-reference.com/players/C/CartZa00.htm" TargetMode="External"/><Relationship Id="rId491" Type="http://schemas.openxmlformats.org/officeDocument/2006/relationships/hyperlink" Target="https://www.pro-football-reference.com/players/W/WillKy02.htm" TargetMode="External"/><Relationship Id="rId505" Type="http://schemas.openxmlformats.org/officeDocument/2006/relationships/hyperlink" Target="https://www.pro-football-reference.com/teams/min/2022_draft.htm" TargetMode="External"/><Relationship Id="rId712" Type="http://schemas.openxmlformats.org/officeDocument/2006/relationships/hyperlink" Target="https://www.pro-football-reference.com/teams/rai/2022_draft.htm" TargetMode="External"/><Relationship Id="rId37" Type="http://schemas.openxmlformats.org/officeDocument/2006/relationships/hyperlink" Target="https://www.pro-football-reference.com/teams/phi/2022_draft.htm" TargetMode="External"/><Relationship Id="rId79" Type="http://schemas.openxmlformats.org/officeDocument/2006/relationships/hyperlink" Target="https://www.pro-football-reference.com/teams/jax/2022_draft.htm" TargetMode="External"/><Relationship Id="rId102" Type="http://schemas.openxmlformats.org/officeDocument/2006/relationships/hyperlink" Target="https://www.pro-football-reference.com/schools/nodakotast/" TargetMode="External"/><Relationship Id="rId144" Type="http://schemas.openxmlformats.org/officeDocument/2006/relationships/hyperlink" Target="https://www.pro-football-reference.com/schools/pennst/" TargetMode="External"/><Relationship Id="rId547" Type="http://schemas.openxmlformats.org/officeDocument/2006/relationships/hyperlink" Target="https://www.pro-football-reference.com/teams/nwe/2022_draft.htm" TargetMode="External"/><Relationship Id="rId589" Type="http://schemas.openxmlformats.org/officeDocument/2006/relationships/hyperlink" Target="https://www.pro-football-reference.com/teams/jax/2022_draft.htm" TargetMode="External"/><Relationship Id="rId754" Type="http://schemas.openxmlformats.org/officeDocument/2006/relationships/hyperlink" Target="https://www.pro-football-reference.com/teams/cin/2022_draft.htm" TargetMode="External"/><Relationship Id="rId90" Type="http://schemas.openxmlformats.org/officeDocument/2006/relationships/hyperlink" Target="https://www.pro-football-reference.com/schools/purdue/" TargetMode="External"/><Relationship Id="rId186" Type="http://schemas.openxmlformats.org/officeDocument/2006/relationships/hyperlink" Target="https://www.pro-football-reference.com/schools/cincinnati/" TargetMode="External"/><Relationship Id="rId351" Type="http://schemas.openxmlformats.org/officeDocument/2006/relationships/hyperlink" Target="https://www.pro-football-reference.com/schools/texasam/" TargetMode="External"/><Relationship Id="rId393" Type="http://schemas.openxmlformats.org/officeDocument/2006/relationships/hyperlink" Target="https://www.pro-football-reference.com/schools/michigan/" TargetMode="External"/><Relationship Id="rId407" Type="http://schemas.openxmlformats.org/officeDocument/2006/relationships/hyperlink" Target="https://www.pro-football-reference.com/players/V/VolsCo02.htm" TargetMode="External"/><Relationship Id="rId449" Type="http://schemas.openxmlformats.org/officeDocument/2006/relationships/hyperlink" Target="https://www.pro-football-reference.com/players/B/BookTh00.htm" TargetMode="External"/><Relationship Id="rId614" Type="http://schemas.openxmlformats.org/officeDocument/2006/relationships/hyperlink" Target="https://www.pro-football-reference.com/players/D/DecuAu00.htm" TargetMode="External"/><Relationship Id="rId656" Type="http://schemas.openxmlformats.org/officeDocument/2006/relationships/hyperlink" Target="https://www.pro-football-reference.com/players/C/CampCh02.htm" TargetMode="External"/><Relationship Id="rId211" Type="http://schemas.openxmlformats.org/officeDocument/2006/relationships/hyperlink" Target="https://www.pro-football-reference.com/teams/chi/2022_draft.htm" TargetMode="External"/><Relationship Id="rId253" Type="http://schemas.openxmlformats.org/officeDocument/2006/relationships/hyperlink" Target="https://www.pro-football-reference.com/teams/nwe/2022_draft.htm" TargetMode="External"/><Relationship Id="rId295" Type="http://schemas.openxmlformats.org/officeDocument/2006/relationships/hyperlink" Target="https://www.pro-football-reference.com/teams/cle/2022_draft.htm" TargetMode="External"/><Relationship Id="rId309" Type="http://schemas.openxmlformats.org/officeDocument/2006/relationships/hyperlink" Target="https://www.pro-football-reference.com/schools/wisconsin/" TargetMode="External"/><Relationship Id="rId460" Type="http://schemas.openxmlformats.org/officeDocument/2006/relationships/hyperlink" Target="https://www.pro-football-reference.com/teams/jax/2022_draft.htm" TargetMode="External"/><Relationship Id="rId516" Type="http://schemas.openxmlformats.org/officeDocument/2006/relationships/hyperlink" Target="https://www.pro-football-reference.com/schools/toledo/" TargetMode="External"/><Relationship Id="rId698" Type="http://schemas.openxmlformats.org/officeDocument/2006/relationships/hyperlink" Target="https://www.pro-football-reference.com/players/Y/YounDa02.htm" TargetMode="External"/><Relationship Id="rId48" Type="http://schemas.openxmlformats.org/officeDocument/2006/relationships/hyperlink" Target="https://www.pro-football-reference.com/schools/pennst/" TargetMode="External"/><Relationship Id="rId113" Type="http://schemas.openxmlformats.org/officeDocument/2006/relationships/hyperlink" Target="https://www.pro-football-reference.com/players/E/EbikAr00.htm" TargetMode="External"/><Relationship Id="rId320" Type="http://schemas.openxmlformats.org/officeDocument/2006/relationships/hyperlink" Target="https://www.pro-football-reference.com/players/P/PierDa01.htm" TargetMode="External"/><Relationship Id="rId558" Type="http://schemas.openxmlformats.org/officeDocument/2006/relationships/hyperlink" Target="https://www.pro-football-reference.com/schools/sandiegost/" TargetMode="External"/><Relationship Id="rId723" Type="http://schemas.openxmlformats.org/officeDocument/2006/relationships/hyperlink" Target="https://www.pro-football-reference.com/schools/sodakotast/" TargetMode="External"/><Relationship Id="rId765" Type="http://schemas.openxmlformats.org/officeDocument/2006/relationships/hyperlink" Target="https://www.pro-football-reference.com/schools/nocarolinast/" TargetMode="External"/><Relationship Id="rId155" Type="http://schemas.openxmlformats.org/officeDocument/2006/relationships/hyperlink" Target="https://www.pro-football-reference.com/players/P/PickGe00.htm" TargetMode="External"/><Relationship Id="rId197" Type="http://schemas.openxmlformats.org/officeDocument/2006/relationships/hyperlink" Target="https://www.pro-football-reference.com/players/A/AsamBr00.htm" TargetMode="External"/><Relationship Id="rId362" Type="http://schemas.openxmlformats.org/officeDocument/2006/relationships/hyperlink" Target="https://www.pro-football-reference.com/players/J/JoneJa10.htm" TargetMode="External"/><Relationship Id="rId418" Type="http://schemas.openxmlformats.org/officeDocument/2006/relationships/hyperlink" Target="https://www.pro-football-reference.com/teams/gnb/2022_draft.htm" TargetMode="External"/><Relationship Id="rId625" Type="http://schemas.openxmlformats.org/officeDocument/2006/relationships/hyperlink" Target="https://www.pro-football-reference.com/teams/buf/2022_draft.htm" TargetMode="External"/><Relationship Id="rId222" Type="http://schemas.openxmlformats.org/officeDocument/2006/relationships/hyperlink" Target="https://www.pro-football-reference.com/schools/cincinnati/" TargetMode="External"/><Relationship Id="rId264" Type="http://schemas.openxmlformats.org/officeDocument/2006/relationships/hyperlink" Target="https://www.pro-football-reference.com/schools/soalabama/" TargetMode="External"/><Relationship Id="rId471" Type="http://schemas.openxmlformats.org/officeDocument/2006/relationships/hyperlink" Target="https://www.pro-football-reference.com/schools/samhoustonst/" TargetMode="External"/><Relationship Id="rId667" Type="http://schemas.openxmlformats.org/officeDocument/2006/relationships/hyperlink" Target="https://www.pro-football-reference.com/teams/cle/2022_draft.htm" TargetMode="External"/><Relationship Id="rId17" Type="http://schemas.openxmlformats.org/officeDocument/2006/relationships/hyperlink" Target="https://www.pro-football-reference.com/players/E/EkwoIk00.htm" TargetMode="External"/><Relationship Id="rId59" Type="http://schemas.openxmlformats.org/officeDocument/2006/relationships/hyperlink" Target="https://www.pro-football-reference.com/players/P/PickKe00.htm" TargetMode="External"/><Relationship Id="rId124" Type="http://schemas.openxmlformats.org/officeDocument/2006/relationships/hyperlink" Target="https://www.pro-football-reference.com/teams/min/2022_draft.htm" TargetMode="External"/><Relationship Id="rId527" Type="http://schemas.openxmlformats.org/officeDocument/2006/relationships/hyperlink" Target="https://www.pro-football-reference.com/players/C/ClarDa02.htm" TargetMode="External"/><Relationship Id="rId569" Type="http://schemas.openxmlformats.org/officeDocument/2006/relationships/hyperlink" Target="https://www.pro-football-reference.com/players/S/ShafJu00.htm" TargetMode="External"/><Relationship Id="rId734" Type="http://schemas.openxmlformats.org/officeDocument/2006/relationships/hyperlink" Target="https://www.pro-football-reference.com/players/S/StueAn00.htm" TargetMode="External"/><Relationship Id="rId776" Type="http://schemas.openxmlformats.org/officeDocument/2006/relationships/hyperlink" Target="https://www.pro-football-reference.com/players/J/JohnNa01.htm" TargetMode="External"/><Relationship Id="rId70" Type="http://schemas.openxmlformats.org/officeDocument/2006/relationships/hyperlink" Target="https://www.pro-football-reference.com/teams/dal/2022_draft.htm" TargetMode="External"/><Relationship Id="rId166" Type="http://schemas.openxmlformats.org/officeDocument/2006/relationships/hyperlink" Target="https://www.pro-football-reference.com/teams/dal/2022_draft.htm" TargetMode="External"/><Relationship Id="rId331" Type="http://schemas.openxmlformats.org/officeDocument/2006/relationships/hyperlink" Target="https://www.pro-football-reference.com/teams/nyj/2022_draft.htm" TargetMode="External"/><Relationship Id="rId373" Type="http://schemas.openxmlformats.org/officeDocument/2006/relationships/hyperlink" Target="https://www.pro-football-reference.com/teams/mia/2022_draft.htm" TargetMode="External"/><Relationship Id="rId429" Type="http://schemas.openxmlformats.org/officeDocument/2006/relationships/hyperlink" Target="https://www.pro-football-reference.com/schools/maryland/" TargetMode="External"/><Relationship Id="rId580" Type="http://schemas.openxmlformats.org/officeDocument/2006/relationships/hyperlink" Target="https://www.pro-football-reference.com/teams/nor/2022_draft.htm" TargetMode="External"/><Relationship Id="rId636" Type="http://schemas.openxmlformats.org/officeDocument/2006/relationships/hyperlink" Target="https://www.pro-football-reference.com/schools/georgia/" TargetMode="External"/><Relationship Id="rId1" Type="http://schemas.openxmlformats.org/officeDocument/2006/relationships/hyperlink" Target="https://www.pro-football-reference.com/teams/jax/2022_draft.htm" TargetMode="External"/><Relationship Id="rId233" Type="http://schemas.openxmlformats.org/officeDocument/2006/relationships/hyperlink" Target="https://www.pro-football-reference.com/players/W/WrigAl01.htm" TargetMode="External"/><Relationship Id="rId440" Type="http://schemas.openxmlformats.org/officeDocument/2006/relationships/hyperlink" Target="https://www.pro-football-reference.com/players/D/DaviDJ00.htm" TargetMode="External"/><Relationship Id="rId678" Type="http://schemas.openxmlformats.org/officeDocument/2006/relationships/hyperlink" Target="https://www.pro-football-reference.com/schools/southern/" TargetMode="External"/><Relationship Id="rId28" Type="http://schemas.openxmlformats.org/officeDocument/2006/relationships/hyperlink" Target="https://www.pro-football-reference.com/teams/nyj/2022_draft.htm" TargetMode="External"/><Relationship Id="rId275" Type="http://schemas.openxmlformats.org/officeDocument/2006/relationships/hyperlink" Target="https://www.pro-football-reference.com/players/R/RhyaSe00.htm" TargetMode="External"/><Relationship Id="rId300" Type="http://schemas.openxmlformats.org/officeDocument/2006/relationships/hyperlink" Target="https://www.pro-football-reference.com/schools/cincinnati/" TargetMode="External"/><Relationship Id="rId482" Type="http://schemas.openxmlformats.org/officeDocument/2006/relationships/hyperlink" Target="https://www.pro-football-reference.com/players/J/JackDM00.htm" TargetMode="External"/><Relationship Id="rId538" Type="http://schemas.openxmlformats.org/officeDocument/2006/relationships/hyperlink" Target="https://www.pro-football-reference.com/teams/buf/2022_draft.htm" TargetMode="External"/><Relationship Id="rId703" Type="http://schemas.openxmlformats.org/officeDocument/2006/relationships/hyperlink" Target="https://www.pro-football-reference.com/teams/ram/2022_draft.htm" TargetMode="External"/><Relationship Id="rId745" Type="http://schemas.openxmlformats.org/officeDocument/2006/relationships/hyperlink" Target="https://www.pro-football-reference.com/teams/gnb/2022_draft.htm" TargetMode="External"/><Relationship Id="rId81" Type="http://schemas.openxmlformats.org/officeDocument/2006/relationships/hyperlink" Target="https://www.pro-football-reference.com/schools/utah/" TargetMode="External"/><Relationship Id="rId135" Type="http://schemas.openxmlformats.org/officeDocument/2006/relationships/hyperlink" Target="https://www.pro-football-reference.com/schools/michigan/" TargetMode="External"/><Relationship Id="rId177" Type="http://schemas.openxmlformats.org/officeDocument/2006/relationships/hyperlink" Target="https://www.pro-football-reference.com/schools/lsu/" TargetMode="External"/><Relationship Id="rId342" Type="http://schemas.openxmlformats.org/officeDocument/2006/relationships/hyperlink" Target="https://www.pro-football-reference.com/schools/iowa/" TargetMode="External"/><Relationship Id="rId384" Type="http://schemas.openxmlformats.org/officeDocument/2006/relationships/hyperlink" Target="https://www.pro-football-reference.com/schools/iowast/" TargetMode="External"/><Relationship Id="rId591" Type="http://schemas.openxmlformats.org/officeDocument/2006/relationships/hyperlink" Target="https://www.pro-football-reference.com/schools/ouachitabaptist/" TargetMode="External"/><Relationship Id="rId605" Type="http://schemas.openxmlformats.org/officeDocument/2006/relationships/hyperlink" Target="https://www.pro-football-reference.com/players/W/WoodMi00.htm" TargetMode="External"/><Relationship Id="rId202" Type="http://schemas.openxmlformats.org/officeDocument/2006/relationships/hyperlink" Target="https://www.pro-football-reference.com/teams/cle/2022_draft.htm" TargetMode="External"/><Relationship Id="rId244" Type="http://schemas.openxmlformats.org/officeDocument/2006/relationships/hyperlink" Target="https://www.pro-football-reference.com/teams/atl/2022_draft.htm" TargetMode="External"/><Relationship Id="rId647" Type="http://schemas.openxmlformats.org/officeDocument/2006/relationships/hyperlink" Target="https://www.pro-football-reference.com/players/B/BrooCu00.htm" TargetMode="External"/><Relationship Id="rId689" Type="http://schemas.openxmlformats.org/officeDocument/2006/relationships/hyperlink" Target="https://www.pro-football-reference.com/players/P/PaulCh00.htm" TargetMode="External"/><Relationship Id="rId39" Type="http://schemas.openxmlformats.org/officeDocument/2006/relationships/hyperlink" Target="https://www.pro-football-reference.com/schools/georgia/" TargetMode="External"/><Relationship Id="rId286" Type="http://schemas.openxmlformats.org/officeDocument/2006/relationships/hyperlink" Target="https://www.pro-football-reference.com/teams/clt/2022_draft.htm" TargetMode="External"/><Relationship Id="rId451" Type="http://schemas.openxmlformats.org/officeDocument/2006/relationships/hyperlink" Target="https://www.pro-football-reference.com/teams/atl/2022_draft.htm" TargetMode="External"/><Relationship Id="rId493" Type="http://schemas.openxmlformats.org/officeDocument/2006/relationships/hyperlink" Target="https://www.pro-football-reference.com/teams/min/2022_draft.htm" TargetMode="External"/><Relationship Id="rId507" Type="http://schemas.openxmlformats.org/officeDocument/2006/relationships/hyperlink" Target="https://www.pro-football-reference.com/schools/nocarolina/" TargetMode="External"/><Relationship Id="rId549" Type="http://schemas.openxmlformats.org/officeDocument/2006/relationships/hyperlink" Target="https://www.pro-football-reference.com/schools/socarolina/" TargetMode="External"/><Relationship Id="rId714" Type="http://schemas.openxmlformats.org/officeDocument/2006/relationships/hyperlink" Target="https://www.pro-football-reference.com/schools/ohiost/" TargetMode="External"/><Relationship Id="rId756" Type="http://schemas.openxmlformats.org/officeDocument/2006/relationships/hyperlink" Target="https://www.pro-football-reference.com/schools/coastalcarolina/" TargetMode="External"/><Relationship Id="rId50" Type="http://schemas.openxmlformats.org/officeDocument/2006/relationships/hyperlink" Target="https://www.pro-football-reference.com/players/J/JohnZi00.htm" TargetMode="External"/><Relationship Id="rId104" Type="http://schemas.openxmlformats.org/officeDocument/2006/relationships/hyperlink" Target="https://www.pro-football-reference.com/players/M/McCrRo01.htm" TargetMode="External"/><Relationship Id="rId146" Type="http://schemas.openxmlformats.org/officeDocument/2006/relationships/hyperlink" Target="https://www.pro-football-reference.com/players/T/TaylAl01.htm" TargetMode="External"/><Relationship Id="rId188" Type="http://schemas.openxmlformats.org/officeDocument/2006/relationships/hyperlink" Target="https://www.pro-football-reference.com/players/C/CookJa01.htm" TargetMode="External"/><Relationship Id="rId311" Type="http://schemas.openxmlformats.org/officeDocument/2006/relationships/hyperlink" Target="https://www.pro-football-reference.com/players/B/BrusLo00.htm" TargetMode="External"/><Relationship Id="rId353" Type="http://schemas.openxmlformats.org/officeDocument/2006/relationships/hyperlink" Target="https://www.pro-football-reference.com/players/E/EvanAk00.htm" TargetMode="External"/><Relationship Id="rId395" Type="http://schemas.openxmlformats.org/officeDocument/2006/relationships/hyperlink" Target="https://www.pro-football-reference.com/players/D/DoubRo00.htm" TargetMode="External"/><Relationship Id="rId409" Type="http://schemas.openxmlformats.org/officeDocument/2006/relationships/hyperlink" Target="https://www.pro-football-reference.com/teams/nwe/2022_draft.htm" TargetMode="External"/><Relationship Id="rId560" Type="http://schemas.openxmlformats.org/officeDocument/2006/relationships/hyperlink" Target="https://www.pro-football-reference.com/players/Z/ZakeNi00.htm" TargetMode="External"/><Relationship Id="rId92" Type="http://schemas.openxmlformats.org/officeDocument/2006/relationships/hyperlink" Target="https://www.pro-football-reference.com/players/H/HillDa04.htm" TargetMode="External"/><Relationship Id="rId213" Type="http://schemas.openxmlformats.org/officeDocument/2006/relationships/hyperlink" Target="https://www.pro-football-reference.com/schools/tennessee/" TargetMode="External"/><Relationship Id="rId420" Type="http://schemas.openxmlformats.org/officeDocument/2006/relationships/hyperlink" Target="https://www.pro-football-reference.com/schools/wakeforest/" TargetMode="External"/><Relationship Id="rId616" Type="http://schemas.openxmlformats.org/officeDocument/2006/relationships/hyperlink" Target="https://www.pro-football-reference.com/teams/den/2022_draft.htm" TargetMode="External"/><Relationship Id="rId658" Type="http://schemas.openxmlformats.org/officeDocument/2006/relationships/hyperlink" Target="https://www.pro-football-reference.com/teams/sfo/2022_draft.htm" TargetMode="External"/><Relationship Id="rId255" Type="http://schemas.openxmlformats.org/officeDocument/2006/relationships/hyperlink" Target="https://www.pro-football-reference.com/schools/houston/" TargetMode="External"/><Relationship Id="rId297" Type="http://schemas.openxmlformats.org/officeDocument/2006/relationships/hyperlink" Target="https://www.pro-football-reference.com/schools/purdue/" TargetMode="External"/><Relationship Id="rId462" Type="http://schemas.openxmlformats.org/officeDocument/2006/relationships/hyperlink" Target="https://www.pro-football-reference.com/schools/mississippi/" TargetMode="External"/><Relationship Id="rId518" Type="http://schemas.openxmlformats.org/officeDocument/2006/relationships/hyperlink" Target="https://www.pro-football-reference.com/players/M/McKeMa01.htm" TargetMode="External"/><Relationship Id="rId725" Type="http://schemas.openxmlformats.org/officeDocument/2006/relationships/hyperlink" Target="https://www.pro-football-reference.com/players/B/BarnKa00.htm" TargetMode="External"/><Relationship Id="rId115" Type="http://schemas.openxmlformats.org/officeDocument/2006/relationships/hyperlink" Target="https://www.pro-football-reference.com/teams/chi/2022_draft.htm" TargetMode="External"/><Relationship Id="rId157" Type="http://schemas.openxmlformats.org/officeDocument/2006/relationships/hyperlink" Target="https://www.pro-football-reference.com/teams/clt/2022_draft.htm" TargetMode="External"/><Relationship Id="rId322" Type="http://schemas.openxmlformats.org/officeDocument/2006/relationships/hyperlink" Target="https://www.pro-football-reference.com/teams/cle/2022_draft.htm" TargetMode="External"/><Relationship Id="rId364" Type="http://schemas.openxmlformats.org/officeDocument/2006/relationships/hyperlink" Target="https://www.pro-football-reference.com/teams/rai/2022_draft.htm" TargetMode="External"/><Relationship Id="rId767" Type="http://schemas.openxmlformats.org/officeDocument/2006/relationships/hyperlink" Target="https://www.pro-football-reference.com/players/L/LukeJe00.htm" TargetMode="External"/><Relationship Id="rId61" Type="http://schemas.openxmlformats.org/officeDocument/2006/relationships/hyperlink" Target="https://www.pro-football-reference.com/teams/kan/2022_draft.htm" TargetMode="External"/><Relationship Id="rId199" Type="http://schemas.openxmlformats.org/officeDocument/2006/relationships/hyperlink" Target="https://www.pro-football-reference.com/teams/nyg/2022_draft.htm" TargetMode="External"/><Relationship Id="rId571" Type="http://schemas.openxmlformats.org/officeDocument/2006/relationships/hyperlink" Target="https://www.pro-football-reference.com/teams/min/2022_draft.htm" TargetMode="External"/><Relationship Id="rId627" Type="http://schemas.openxmlformats.org/officeDocument/2006/relationships/hyperlink" Target="https://www.pro-football-reference.com/schools/virginiatech/" TargetMode="External"/><Relationship Id="rId669" Type="http://schemas.openxmlformats.org/officeDocument/2006/relationships/hyperlink" Target="https://www.pro-football-reference.com/schools/oklahoma/" TargetMode="External"/><Relationship Id="rId19" Type="http://schemas.openxmlformats.org/officeDocument/2006/relationships/hyperlink" Target="https://www.pro-football-reference.com/teams/nyg/2022_draft.htm" TargetMode="External"/><Relationship Id="rId224" Type="http://schemas.openxmlformats.org/officeDocument/2006/relationships/hyperlink" Target="https://www.pro-football-reference.com/players/H/HarrCh06.htm" TargetMode="External"/><Relationship Id="rId266" Type="http://schemas.openxmlformats.org/officeDocument/2006/relationships/hyperlink" Target="https://www.pro-football-reference.com/players/B/BernTe00.htm" TargetMode="External"/><Relationship Id="rId431" Type="http://schemas.openxmlformats.org/officeDocument/2006/relationships/hyperlink" Target="https://www.pro-football-reference.com/players/H/HoweSa00.htm" TargetMode="External"/><Relationship Id="rId473" Type="http://schemas.openxmlformats.org/officeDocument/2006/relationships/hyperlink" Target="https://www.pro-football-reference.com/players/S/SmitTy03.htm" TargetMode="External"/><Relationship Id="rId529" Type="http://schemas.openxmlformats.org/officeDocument/2006/relationships/hyperlink" Target="https://www.pro-football-reference.com/teams/det/2022_draft.htm" TargetMode="External"/><Relationship Id="rId680" Type="http://schemas.openxmlformats.org/officeDocument/2006/relationships/hyperlink" Target="https://www.pro-football-reference.com/players/M/MuseNi00.htm" TargetMode="External"/><Relationship Id="rId736" Type="http://schemas.openxmlformats.org/officeDocument/2006/relationships/hyperlink" Target="https://www.pro-football-reference.com/teams/cle/2022_draft.htm" TargetMode="External"/><Relationship Id="rId30" Type="http://schemas.openxmlformats.org/officeDocument/2006/relationships/hyperlink" Target="https://www.pro-football-reference.com/schools/ohiost/" TargetMode="External"/><Relationship Id="rId126" Type="http://schemas.openxmlformats.org/officeDocument/2006/relationships/hyperlink" Target="https://www.pro-football-reference.com/schools/clemson/" TargetMode="External"/><Relationship Id="rId168" Type="http://schemas.openxmlformats.org/officeDocument/2006/relationships/hyperlink" Target="https://www.pro-football-reference.com/schools/mississippi/" TargetMode="External"/><Relationship Id="rId333" Type="http://schemas.openxmlformats.org/officeDocument/2006/relationships/hyperlink" Target="https://www.pro-football-reference.com/schools/lalafayette/" TargetMode="External"/><Relationship Id="rId540" Type="http://schemas.openxmlformats.org/officeDocument/2006/relationships/hyperlink" Target="https://www.pro-football-reference.com/schools/sandiegost/" TargetMode="External"/><Relationship Id="rId778" Type="http://schemas.openxmlformats.org/officeDocument/2006/relationships/hyperlink" Target="https://www.pro-football-reference.com/teams/sdg/2022_draft.htm" TargetMode="External"/><Relationship Id="rId72" Type="http://schemas.openxmlformats.org/officeDocument/2006/relationships/hyperlink" Target="https://www.pro-football-reference.com/schools/tulsa/" TargetMode="External"/><Relationship Id="rId375" Type="http://schemas.openxmlformats.org/officeDocument/2006/relationships/hyperlink" Target="https://www.pro-football-reference.com/schools/texastech/" TargetMode="External"/><Relationship Id="rId582" Type="http://schemas.openxmlformats.org/officeDocument/2006/relationships/hyperlink" Target="https://www.pro-football-reference.com/schools/airforce/" TargetMode="External"/><Relationship Id="rId638" Type="http://schemas.openxmlformats.org/officeDocument/2006/relationships/hyperlink" Target="https://www.pro-football-reference.com/players/F/FitzJo00.htm" TargetMode="External"/><Relationship Id="rId3" Type="http://schemas.openxmlformats.org/officeDocument/2006/relationships/hyperlink" Target="https://www.pro-football-reference.com/schools/georgia/" TargetMode="External"/><Relationship Id="rId235" Type="http://schemas.openxmlformats.org/officeDocument/2006/relationships/hyperlink" Target="https://www.pro-football-reference.com/teams/sdg/2022_draft.htm" TargetMode="External"/><Relationship Id="rId277" Type="http://schemas.openxmlformats.org/officeDocument/2006/relationships/hyperlink" Target="https://www.pro-football-reference.com/teams/sfo/2022_draft.htm" TargetMode="External"/><Relationship Id="rId400" Type="http://schemas.openxmlformats.org/officeDocument/2006/relationships/hyperlink" Target="https://www.pro-football-reference.com/teams/sfo/2022_draft.htm" TargetMode="External"/><Relationship Id="rId442" Type="http://schemas.openxmlformats.org/officeDocument/2006/relationships/hyperlink" Target="https://www.pro-football-reference.com/teams/buf/2022_draft.htm" TargetMode="External"/><Relationship Id="rId484" Type="http://schemas.openxmlformats.org/officeDocument/2006/relationships/hyperlink" Target="https://www.pro-football-reference.com/teams/den/2022_draft.htm" TargetMode="External"/><Relationship Id="rId705" Type="http://schemas.openxmlformats.org/officeDocument/2006/relationships/hyperlink" Target="https://www.pro-football-reference.com/schools/montanast/" TargetMode="External"/><Relationship Id="rId137" Type="http://schemas.openxmlformats.org/officeDocument/2006/relationships/hyperlink" Target="https://www.pro-football-reference.com/players/P/PascJo00.htm" TargetMode="External"/><Relationship Id="rId302" Type="http://schemas.openxmlformats.org/officeDocument/2006/relationships/hyperlink" Target="https://www.pro-football-reference.com/players/R/RuckJe00.htm" TargetMode="External"/><Relationship Id="rId344" Type="http://schemas.openxmlformats.org/officeDocument/2006/relationships/hyperlink" Target="https://www.pro-football-reference.com/players/M/MathDa00.htm" TargetMode="External"/><Relationship Id="rId691" Type="http://schemas.openxmlformats.org/officeDocument/2006/relationships/hyperlink" Target="https://www.pro-football-reference.com/teams/buf/2022_draft.htm" TargetMode="External"/><Relationship Id="rId747" Type="http://schemas.openxmlformats.org/officeDocument/2006/relationships/hyperlink" Target="https://www.pro-football-reference.com/schools/pennst/" TargetMode="External"/><Relationship Id="rId41" Type="http://schemas.openxmlformats.org/officeDocument/2006/relationships/hyperlink" Target="https://www.pro-football-reference.com/players/H/HamiKy00.htm" TargetMode="External"/><Relationship Id="rId83" Type="http://schemas.openxmlformats.org/officeDocument/2006/relationships/hyperlink" Target="https://www.pro-football-reference.com/players/W/WyatDe00.htm" TargetMode="External"/><Relationship Id="rId179" Type="http://schemas.openxmlformats.org/officeDocument/2006/relationships/hyperlink" Target="https://www.pro-football-reference.com/players/T/TaylCa01.htm" TargetMode="External"/><Relationship Id="rId386" Type="http://schemas.openxmlformats.org/officeDocument/2006/relationships/hyperlink" Target="https://www.pro-football-reference.com/players/F/FergJa00.htm" TargetMode="External"/><Relationship Id="rId551" Type="http://schemas.openxmlformats.org/officeDocument/2006/relationships/hyperlink" Target="https://www.pro-football-reference.com/players/L/LoweVe00.htm" TargetMode="External"/><Relationship Id="rId593" Type="http://schemas.openxmlformats.org/officeDocument/2006/relationships/hyperlink" Target="https://www.pro-football-reference.com/players/C/CalcGr00.htm" TargetMode="External"/><Relationship Id="rId607" Type="http://schemas.openxmlformats.org/officeDocument/2006/relationships/hyperlink" Target="https://www.pro-football-reference.com/teams/chi/2022_draft.htm" TargetMode="External"/><Relationship Id="rId649" Type="http://schemas.openxmlformats.org/officeDocument/2006/relationships/hyperlink" Target="https://www.pro-football-reference.com/teams/det/2022_draft.htm" TargetMode="External"/><Relationship Id="rId190" Type="http://schemas.openxmlformats.org/officeDocument/2006/relationships/hyperlink" Target="https://www.pro-football-reference.com/teams/den/2022_draft.htm" TargetMode="External"/><Relationship Id="rId204" Type="http://schemas.openxmlformats.org/officeDocument/2006/relationships/hyperlink" Target="https://www.pro-football-reference.com/schools/mississippist/" TargetMode="External"/><Relationship Id="rId246" Type="http://schemas.openxmlformats.org/officeDocument/2006/relationships/hyperlink" Target="https://www.pro-football-reference.com/schools/westkentucky/" TargetMode="External"/><Relationship Id="rId288" Type="http://schemas.openxmlformats.org/officeDocument/2006/relationships/hyperlink" Target="https://www.pro-football-reference.com/schools/maryland/" TargetMode="External"/><Relationship Id="rId411" Type="http://schemas.openxmlformats.org/officeDocument/2006/relationships/hyperlink" Target="https://www.pro-football-reference.com/schools/westkentucky/" TargetMode="External"/><Relationship Id="rId453" Type="http://schemas.openxmlformats.org/officeDocument/2006/relationships/hyperlink" Target="https://www.pro-football-reference.com/schools/byu/" TargetMode="External"/><Relationship Id="rId509" Type="http://schemas.openxmlformats.org/officeDocument/2006/relationships/hyperlink" Target="https://www.pro-football-reference.com/players/Q/QuitTe00.htm" TargetMode="External"/><Relationship Id="rId660" Type="http://schemas.openxmlformats.org/officeDocument/2006/relationships/hyperlink" Target="https://www.pro-football-reference.com/schools/centralflorida/" TargetMode="External"/><Relationship Id="rId106" Type="http://schemas.openxmlformats.org/officeDocument/2006/relationships/hyperlink" Target="https://www.pro-football-reference.com/teams/nyj/2022_draft.htm" TargetMode="External"/><Relationship Id="rId313" Type="http://schemas.openxmlformats.org/officeDocument/2006/relationships/hyperlink" Target="https://www.pro-football-reference.com/teams/sfo/2022_draft.htm" TargetMode="External"/><Relationship Id="rId495" Type="http://schemas.openxmlformats.org/officeDocument/2006/relationships/hyperlink" Target="https://www.pro-football-reference.com/schools/minnesota/" TargetMode="External"/><Relationship Id="rId716" Type="http://schemas.openxmlformats.org/officeDocument/2006/relationships/hyperlink" Target="https://www.pro-football-reference.com/players/T/ThomRo07.htm" TargetMode="External"/><Relationship Id="rId758" Type="http://schemas.openxmlformats.org/officeDocument/2006/relationships/hyperlink" Target="https://www.pro-football-reference.com/players/Y/YeasRu00.htm" TargetMode="External"/><Relationship Id="rId10" Type="http://schemas.openxmlformats.org/officeDocument/2006/relationships/hyperlink" Target="https://www.pro-football-reference.com/teams/nyj/2022_draft.htm" TargetMode="External"/><Relationship Id="rId52" Type="http://schemas.openxmlformats.org/officeDocument/2006/relationships/hyperlink" Target="https://www.pro-football-reference.com/teams/oti/2022_draft.htm" TargetMode="External"/><Relationship Id="rId94" Type="http://schemas.openxmlformats.org/officeDocument/2006/relationships/hyperlink" Target="https://www.pro-football-reference.com/teams/min/2022_draft.htm" TargetMode="External"/><Relationship Id="rId148" Type="http://schemas.openxmlformats.org/officeDocument/2006/relationships/hyperlink" Target="https://www.pro-football-reference.com/teams/nwe/2022_draft.htm" TargetMode="External"/><Relationship Id="rId355" Type="http://schemas.openxmlformats.org/officeDocument/2006/relationships/hyperlink" Target="https://www.pro-football-reference.com/teams/rav/2022_draft.htm" TargetMode="External"/><Relationship Id="rId397" Type="http://schemas.openxmlformats.org/officeDocument/2006/relationships/hyperlink" Target="https://www.pro-football-reference.com/teams/tam/2022_draft.htm" TargetMode="External"/><Relationship Id="rId520" Type="http://schemas.openxmlformats.org/officeDocument/2006/relationships/hyperlink" Target="https://www.pro-football-reference.com/teams/chi/2022_draft.htm" TargetMode="External"/><Relationship Id="rId562" Type="http://schemas.openxmlformats.org/officeDocument/2006/relationships/hyperlink" Target="https://www.pro-football-reference.com/teams/det/2022_draft.htm" TargetMode="External"/><Relationship Id="rId618" Type="http://schemas.openxmlformats.org/officeDocument/2006/relationships/hyperlink" Target="https://www.pro-football-reference.com/schools/wisconsin/" TargetMode="External"/><Relationship Id="rId215" Type="http://schemas.openxmlformats.org/officeDocument/2006/relationships/hyperlink" Target="https://www.pro-football-reference.com/players/L/LucaAb00.htm" TargetMode="External"/><Relationship Id="rId257" Type="http://schemas.openxmlformats.org/officeDocument/2006/relationships/hyperlink" Target="https://www.pro-football-reference.com/players/W/WillMa12.htm" TargetMode="External"/><Relationship Id="rId422" Type="http://schemas.openxmlformats.org/officeDocument/2006/relationships/hyperlink" Target="https://www.pro-football-reference.com/players/W/WillDa15.htm" TargetMode="External"/><Relationship Id="rId464" Type="http://schemas.openxmlformats.org/officeDocument/2006/relationships/hyperlink" Target="https://www.pro-football-reference.com/players/W/WaleMa00.htm" TargetMode="External"/><Relationship Id="rId299" Type="http://schemas.openxmlformats.org/officeDocument/2006/relationships/hyperlink" Target="https://www.pro-football-reference.com/players/S/SandMy00.htm" TargetMode="External"/><Relationship Id="rId727" Type="http://schemas.openxmlformats.org/officeDocument/2006/relationships/hyperlink" Target="https://www.pro-football-reference.com/teams/kan/2022_draft.htm" TargetMode="External"/><Relationship Id="rId63" Type="http://schemas.openxmlformats.org/officeDocument/2006/relationships/hyperlink" Target="https://www.pro-football-reference.com/schools/washington/" TargetMode="External"/><Relationship Id="rId159" Type="http://schemas.openxmlformats.org/officeDocument/2006/relationships/hyperlink" Target="https://www.pro-football-reference.com/schools/cincinnati/" TargetMode="External"/><Relationship Id="rId366" Type="http://schemas.openxmlformats.org/officeDocument/2006/relationships/hyperlink" Target="https://www.pro-football-reference.com/schools/georgia/" TargetMode="External"/><Relationship Id="rId573" Type="http://schemas.openxmlformats.org/officeDocument/2006/relationships/hyperlink" Target="https://www.pro-football-reference.com/schools/michiganst/" TargetMode="External"/><Relationship Id="rId780" Type="http://schemas.openxmlformats.org/officeDocument/2006/relationships/hyperlink" Target="https://www.pro-football-reference.com/schools/purdue/" TargetMode="External"/><Relationship Id="rId226" Type="http://schemas.openxmlformats.org/officeDocument/2006/relationships/hyperlink" Target="https://www.pro-football-reference.com/teams/rav/2022_draft.htm" TargetMode="External"/><Relationship Id="rId433" Type="http://schemas.openxmlformats.org/officeDocument/2006/relationships/hyperlink" Target="https://www.pro-football-reference.com/teams/kan/2022_draft.htm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9265F-6C80-46F5-8887-EC75311FE407}">
  <dimension ref="A1:P55"/>
  <sheetViews>
    <sheetView topLeftCell="B1" workbookViewId="0">
      <selection activeCell="N3" sqref="N3"/>
    </sheetView>
  </sheetViews>
  <sheetFormatPr defaultColWidth="24.28515625" defaultRowHeight="15.75" x14ac:dyDescent="0.25"/>
  <cols>
    <col min="1" max="1" width="11.140625" style="1" bestFit="1" customWidth="1"/>
    <col min="2" max="2" width="7.85546875" style="1" bestFit="1" customWidth="1"/>
    <col min="3" max="3" width="20.5703125" style="1" bestFit="1" customWidth="1"/>
    <col min="4" max="4" width="13.28515625" style="1" bestFit="1" customWidth="1"/>
    <col min="5" max="5" width="5.5703125" style="1" bestFit="1" customWidth="1"/>
    <col min="6" max="6" width="8.28515625" style="1" bestFit="1" customWidth="1"/>
    <col min="7" max="7" width="5.5703125" style="1" bestFit="1" customWidth="1"/>
    <col min="8" max="8" width="5" style="1" bestFit="1" customWidth="1"/>
    <col min="9" max="9" width="7.7109375" style="1" bestFit="1" customWidth="1"/>
    <col min="10" max="10" width="17.28515625" style="1" bestFit="1" customWidth="1"/>
    <col min="11" max="11" width="11.28515625" style="1" bestFit="1" customWidth="1"/>
    <col min="12" max="12" width="16.85546875" style="1" bestFit="1" customWidth="1"/>
    <col min="13" max="13" width="22.140625" style="1" bestFit="1" customWidth="1"/>
    <col min="14" max="14" width="15.42578125" style="1" bestFit="1" customWidth="1"/>
    <col min="15" max="15" width="16" style="1" bestFit="1" customWidth="1"/>
    <col min="16" max="16" width="9.140625" style="1" bestFit="1" customWidth="1"/>
    <col min="17" max="16384" width="24.28515625" style="1"/>
  </cols>
  <sheetData>
    <row r="1" spans="1:16" x14ac:dyDescent="0.25">
      <c r="A1" s="1" t="s">
        <v>6</v>
      </c>
      <c r="B1" s="1" t="s">
        <v>8</v>
      </c>
      <c r="C1" s="1" t="s">
        <v>5</v>
      </c>
      <c r="D1" s="1" t="s">
        <v>18</v>
      </c>
      <c r="E1" s="1" t="s">
        <v>7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13</v>
      </c>
      <c r="K1" s="1" t="s">
        <v>4</v>
      </c>
      <c r="L1" s="1" t="s">
        <v>14</v>
      </c>
      <c r="M1" s="1" t="s">
        <v>43</v>
      </c>
      <c r="N1" s="1" t="s">
        <v>44</v>
      </c>
      <c r="O1" s="1" t="s">
        <v>45</v>
      </c>
    </row>
    <row r="2" spans="1:16" x14ac:dyDescent="0.25">
      <c r="A2" s="1" t="s">
        <v>29</v>
      </c>
      <c r="B2" s="1" t="s">
        <v>12</v>
      </c>
      <c r="C2" s="1" t="s">
        <v>54</v>
      </c>
      <c r="D2" s="3">
        <v>12500000</v>
      </c>
      <c r="E2" s="1">
        <v>26.1</v>
      </c>
      <c r="F2" s="1">
        <v>83</v>
      </c>
      <c r="G2" s="1">
        <v>86.9</v>
      </c>
      <c r="H2" s="1">
        <v>11</v>
      </c>
      <c r="I2" s="1">
        <v>86</v>
      </c>
      <c r="J2" s="1">
        <v>2.6</v>
      </c>
      <c r="K2" s="1">
        <f t="shared" ref="K2:K33" si="0">(F2*0.3611)+(G2*1.1*0.3611)+(H2*5.2*0.0666)+(I2*0.2111)</f>
        <v>86.45296900000001</v>
      </c>
      <c r="L2" s="1">
        <f t="shared" ref="L2:L33" si="1">((F2*0.3611)+(G2*1.1*0.3611)+(H2*5.2*0.0666)+(I2*0.2111))*((100+(29-E2))/100)-(J2*0.9)</f>
        <v>86.620105101000021</v>
      </c>
      <c r="M2" s="3">
        <v>2494421</v>
      </c>
      <c r="N2" s="3">
        <f>(M2*((L2-63)/5.45))+M2</f>
        <v>13305152.410301207</v>
      </c>
      <c r="O2" s="3">
        <f t="shared" ref="O2:O33" si="2">(N2-D2)</f>
        <v>805152.41030120663</v>
      </c>
      <c r="P2" s="1" t="str">
        <f t="shared" ref="P2:P33" si="3">IF(O2&lt;(-3000000), "Overpaid", "")</f>
        <v/>
      </c>
    </row>
    <row r="3" spans="1:16" x14ac:dyDescent="0.25">
      <c r="A3" s="1" t="s">
        <v>60</v>
      </c>
      <c r="B3" s="1" t="s">
        <v>12</v>
      </c>
      <c r="C3" s="1" t="s">
        <v>61</v>
      </c>
      <c r="D3" s="3">
        <v>10625011</v>
      </c>
      <c r="E3" s="1">
        <v>26.9</v>
      </c>
      <c r="F3" s="1">
        <v>85</v>
      </c>
      <c r="G3" s="1">
        <v>86.2</v>
      </c>
      <c r="H3" s="1">
        <v>7</v>
      </c>
      <c r="I3" s="1">
        <v>87</v>
      </c>
      <c r="J3" s="1">
        <v>4.9000000000000004</v>
      </c>
      <c r="K3" s="1">
        <f t="shared" si="0"/>
        <v>85.722942000000003</v>
      </c>
      <c r="L3" s="1">
        <f t="shared" si="1"/>
        <v>83.113123782000002</v>
      </c>
      <c r="M3" s="3">
        <v>2494421</v>
      </c>
      <c r="N3" s="3">
        <f t="shared" ref="N3:N33" si="4">(M3*((L3-63)/5.45))+M3</f>
        <v>11700035.373838574</v>
      </c>
      <c r="O3" s="3">
        <f t="shared" si="2"/>
        <v>1075024.3738385737</v>
      </c>
      <c r="P3" s="1" t="str">
        <f t="shared" si="3"/>
        <v/>
      </c>
    </row>
    <row r="4" spans="1:16" x14ac:dyDescent="0.25">
      <c r="A4" s="1" t="s">
        <v>39</v>
      </c>
      <c r="B4" s="1" t="s">
        <v>12</v>
      </c>
      <c r="C4" s="1" t="s">
        <v>55</v>
      </c>
      <c r="D4" s="3">
        <v>11500000</v>
      </c>
      <c r="E4" s="1">
        <v>24.6</v>
      </c>
      <c r="F4" s="1">
        <v>83</v>
      </c>
      <c r="G4" s="1">
        <v>77</v>
      </c>
      <c r="H4" s="1">
        <v>8</v>
      </c>
      <c r="I4" s="1">
        <v>81</v>
      </c>
      <c r="J4" s="1">
        <v>1.4</v>
      </c>
      <c r="K4" s="1">
        <f t="shared" si="0"/>
        <v>80.426130000000001</v>
      </c>
      <c r="L4" s="1">
        <f t="shared" si="1"/>
        <v>82.704879719999994</v>
      </c>
      <c r="M4" s="3">
        <v>2494421</v>
      </c>
      <c r="N4" s="3">
        <f t="shared" si="4"/>
        <v>11513185.362576533</v>
      </c>
      <c r="O4" s="3">
        <f t="shared" si="2"/>
        <v>13185.362576533109</v>
      </c>
      <c r="P4" s="1" t="str">
        <f t="shared" si="3"/>
        <v/>
      </c>
    </row>
    <row r="5" spans="1:16" x14ac:dyDescent="0.25">
      <c r="A5" s="1" t="s">
        <v>91</v>
      </c>
      <c r="B5" s="1" t="s">
        <v>12</v>
      </c>
      <c r="C5" s="1" t="s">
        <v>95</v>
      </c>
      <c r="E5" s="1">
        <v>32.6</v>
      </c>
      <c r="F5" s="1">
        <v>86</v>
      </c>
      <c r="G5" s="1">
        <v>85.8</v>
      </c>
      <c r="H5" s="1">
        <v>4</v>
      </c>
      <c r="I5" s="1">
        <v>88</v>
      </c>
      <c r="J5" s="1">
        <v>1.1000000000000001</v>
      </c>
      <c r="K5" s="1">
        <f t="shared" si="0"/>
        <v>85.097297999999995</v>
      </c>
      <c r="L5" s="1">
        <f t="shared" si="1"/>
        <v>81.043795272000011</v>
      </c>
      <c r="M5" s="3">
        <v>2494421</v>
      </c>
      <c r="N5" s="3">
        <f t="shared" si="4"/>
        <v>10752920.421316979</v>
      </c>
      <c r="O5" s="3">
        <f t="shared" si="2"/>
        <v>10752920.421316979</v>
      </c>
      <c r="P5" s="1" t="str">
        <f t="shared" si="3"/>
        <v/>
      </c>
    </row>
    <row r="6" spans="1:16" x14ac:dyDescent="0.25">
      <c r="A6" s="1" t="s">
        <v>76</v>
      </c>
      <c r="B6" s="1" t="s">
        <v>12</v>
      </c>
      <c r="C6" s="1" t="s">
        <v>11</v>
      </c>
      <c r="D6" s="3">
        <v>18000000</v>
      </c>
      <c r="E6" s="1">
        <v>27.3</v>
      </c>
      <c r="F6" s="1">
        <v>85</v>
      </c>
      <c r="G6" s="1">
        <v>81.599999999999994</v>
      </c>
      <c r="H6" s="1">
        <v>3</v>
      </c>
      <c r="I6" s="1">
        <v>83</v>
      </c>
      <c r="J6" s="1">
        <v>3.1</v>
      </c>
      <c r="K6" s="1">
        <f t="shared" si="0"/>
        <v>81.666095999999996</v>
      </c>
      <c r="L6" s="1">
        <f t="shared" si="1"/>
        <v>80.264419631999999</v>
      </c>
      <c r="M6" s="3">
        <v>2494421</v>
      </c>
      <c r="N6" s="3">
        <f t="shared" si="4"/>
        <v>10396206.483095976</v>
      </c>
      <c r="O6" s="3">
        <f t="shared" si="2"/>
        <v>-7603793.5169040244</v>
      </c>
      <c r="P6" s="1" t="str">
        <f t="shared" si="3"/>
        <v>Overpaid</v>
      </c>
    </row>
    <row r="7" spans="1:16" x14ac:dyDescent="0.25">
      <c r="A7" s="1" t="s">
        <v>72</v>
      </c>
      <c r="B7" s="1" t="s">
        <v>12</v>
      </c>
      <c r="C7" s="1" t="s">
        <v>73</v>
      </c>
      <c r="D7" s="3">
        <v>8000000</v>
      </c>
      <c r="E7" s="1">
        <v>24.3</v>
      </c>
      <c r="F7" s="1">
        <v>84</v>
      </c>
      <c r="G7" s="1">
        <v>68.2</v>
      </c>
      <c r="H7" s="1">
        <v>6</v>
      </c>
      <c r="I7" s="1">
        <v>85</v>
      </c>
      <c r="J7" s="1">
        <v>3.7</v>
      </c>
      <c r="K7" s="1">
        <f t="shared" si="0"/>
        <v>77.443542000000008</v>
      </c>
      <c r="L7" s="1">
        <f t="shared" si="1"/>
        <v>77.753388474000005</v>
      </c>
      <c r="M7" s="3">
        <v>2494421</v>
      </c>
      <c r="N7" s="3">
        <f t="shared" si="4"/>
        <v>9246927.7946245074</v>
      </c>
      <c r="O7" s="3">
        <f t="shared" si="2"/>
        <v>1246927.7946245074</v>
      </c>
      <c r="P7" s="1" t="str">
        <f t="shared" si="3"/>
        <v/>
      </c>
    </row>
    <row r="8" spans="1:16" x14ac:dyDescent="0.25">
      <c r="A8" s="1" t="s">
        <v>34</v>
      </c>
      <c r="B8" s="1" t="s">
        <v>12</v>
      </c>
      <c r="C8" s="1" t="s">
        <v>59</v>
      </c>
      <c r="D8" s="3">
        <v>11000000</v>
      </c>
      <c r="E8" s="1">
        <v>27.8</v>
      </c>
      <c r="F8" s="1">
        <v>79</v>
      </c>
      <c r="G8" s="1">
        <v>73.8</v>
      </c>
      <c r="H8" s="1">
        <v>8</v>
      </c>
      <c r="I8" s="1">
        <v>80</v>
      </c>
      <c r="J8" s="1">
        <v>1.9</v>
      </c>
      <c r="K8" s="1">
        <f t="shared" si="0"/>
        <v>77.499558000000007</v>
      </c>
      <c r="L8" s="1">
        <f t="shared" si="1"/>
        <v>76.719552696000008</v>
      </c>
      <c r="M8" s="3">
        <v>2494421</v>
      </c>
      <c r="N8" s="3">
        <f t="shared" si="4"/>
        <v>8773749.5055979881</v>
      </c>
      <c r="O8" s="3">
        <f t="shared" si="2"/>
        <v>-2226250.4944020119</v>
      </c>
      <c r="P8" s="1" t="str">
        <f t="shared" si="3"/>
        <v/>
      </c>
    </row>
    <row r="9" spans="1:16" x14ac:dyDescent="0.25">
      <c r="A9" s="1" t="s">
        <v>91</v>
      </c>
      <c r="B9" s="1" t="s">
        <v>12</v>
      </c>
      <c r="C9" s="1" t="s">
        <v>98</v>
      </c>
      <c r="E9" s="1">
        <v>31.3</v>
      </c>
      <c r="F9" s="1">
        <v>83</v>
      </c>
      <c r="G9" s="1">
        <v>77.7</v>
      </c>
      <c r="H9" s="1">
        <v>6</v>
      </c>
      <c r="I9" s="1">
        <v>80</v>
      </c>
      <c r="J9" s="1">
        <v>3.7</v>
      </c>
      <c r="K9" s="1">
        <f t="shared" si="0"/>
        <v>79.800437000000002</v>
      </c>
      <c r="L9" s="1">
        <f t="shared" si="1"/>
        <v>74.635026949000007</v>
      </c>
      <c r="M9" s="3">
        <v>2494421</v>
      </c>
      <c r="N9" s="3">
        <f t="shared" si="4"/>
        <v>7819678.9003947796</v>
      </c>
      <c r="O9" s="3">
        <f t="shared" si="2"/>
        <v>7819678.9003947796</v>
      </c>
      <c r="P9" s="1" t="str">
        <f t="shared" si="3"/>
        <v/>
      </c>
    </row>
    <row r="10" spans="1:16" x14ac:dyDescent="0.25">
      <c r="A10" s="1" t="s">
        <v>85</v>
      </c>
      <c r="B10" s="1" t="s">
        <v>12</v>
      </c>
      <c r="C10" s="1" t="s">
        <v>86</v>
      </c>
      <c r="D10" s="3">
        <v>6000000</v>
      </c>
      <c r="E10" s="1">
        <v>34</v>
      </c>
      <c r="F10" s="1">
        <v>84</v>
      </c>
      <c r="G10" s="1">
        <v>74.599999999999994</v>
      </c>
      <c r="H10" s="1">
        <v>7</v>
      </c>
      <c r="I10" s="1">
        <v>83</v>
      </c>
      <c r="J10" s="1">
        <v>2.2000000000000002</v>
      </c>
      <c r="K10" s="1">
        <f t="shared" si="0"/>
        <v>79.909805999999989</v>
      </c>
      <c r="L10" s="1">
        <f t="shared" si="1"/>
        <v>73.934315699999985</v>
      </c>
      <c r="M10" s="3">
        <v>2494421</v>
      </c>
      <c r="N10" s="3">
        <f t="shared" si="4"/>
        <v>7498969.0188458087</v>
      </c>
      <c r="O10" s="3">
        <f t="shared" si="2"/>
        <v>1498969.0188458087</v>
      </c>
      <c r="P10" s="1" t="str">
        <f t="shared" si="3"/>
        <v/>
      </c>
    </row>
    <row r="11" spans="1:16" x14ac:dyDescent="0.25">
      <c r="A11" s="1" t="s">
        <v>34</v>
      </c>
      <c r="B11" s="1" t="s">
        <v>52</v>
      </c>
      <c r="C11" s="1" t="s">
        <v>51</v>
      </c>
      <c r="D11" s="3">
        <v>12500000</v>
      </c>
      <c r="E11" s="1">
        <v>25.5</v>
      </c>
      <c r="F11" s="1">
        <v>80</v>
      </c>
      <c r="G11" s="1">
        <v>75.2</v>
      </c>
      <c r="H11" s="1">
        <v>5</v>
      </c>
      <c r="I11" s="1">
        <v>81</v>
      </c>
      <c r="J11" s="1">
        <v>0</v>
      </c>
      <c r="K11" s="1">
        <f t="shared" si="0"/>
        <v>77.588892000000001</v>
      </c>
      <c r="L11" s="1">
        <f t="shared" si="1"/>
        <v>80.304503220000001</v>
      </c>
      <c r="M11" s="3">
        <v>1937398</v>
      </c>
      <c r="N11" s="3">
        <f t="shared" si="4"/>
        <v>8088904.4090681765</v>
      </c>
      <c r="O11" s="3">
        <f t="shared" si="2"/>
        <v>-4411095.5909318235</v>
      </c>
      <c r="P11" s="1" t="str">
        <f t="shared" si="3"/>
        <v>Overpaid</v>
      </c>
    </row>
    <row r="12" spans="1:16" x14ac:dyDescent="0.25">
      <c r="A12" s="1" t="s">
        <v>34</v>
      </c>
      <c r="B12" s="1" t="s">
        <v>52</v>
      </c>
      <c r="C12" s="1" t="s">
        <v>53</v>
      </c>
      <c r="D12" s="3">
        <v>12500000</v>
      </c>
      <c r="E12" s="1">
        <v>26.2</v>
      </c>
      <c r="F12" s="1">
        <v>87</v>
      </c>
      <c r="G12" s="1">
        <v>69.3</v>
      </c>
      <c r="H12" s="1">
        <v>5</v>
      </c>
      <c r="I12" s="1">
        <v>86</v>
      </c>
      <c r="J12" s="1">
        <v>2.6</v>
      </c>
      <c r="K12" s="1">
        <f t="shared" si="0"/>
        <v>78.828552999999999</v>
      </c>
      <c r="L12" s="1">
        <f t="shared" si="1"/>
        <v>78.695752483999996</v>
      </c>
      <c r="M12" s="3">
        <v>1937398</v>
      </c>
      <c r="N12" s="3">
        <f t="shared" si="4"/>
        <v>7517016.2515590135</v>
      </c>
      <c r="O12" s="3">
        <f t="shared" si="2"/>
        <v>-4982983.7484409865</v>
      </c>
      <c r="P12" s="1" t="str">
        <f t="shared" si="3"/>
        <v>Overpaid</v>
      </c>
    </row>
    <row r="13" spans="1:16" x14ac:dyDescent="0.25">
      <c r="A13" s="1" t="s">
        <v>22</v>
      </c>
      <c r="B13" s="1" t="s">
        <v>52</v>
      </c>
      <c r="C13" s="1" t="s">
        <v>88</v>
      </c>
      <c r="D13" s="3">
        <v>8000000</v>
      </c>
      <c r="E13" s="1">
        <v>31.8</v>
      </c>
      <c r="F13" s="1">
        <v>86</v>
      </c>
      <c r="G13" s="1">
        <v>72.099999999999994</v>
      </c>
      <c r="H13" s="1">
        <v>6</v>
      </c>
      <c r="I13" s="1">
        <v>83</v>
      </c>
      <c r="J13" s="1">
        <v>3.5</v>
      </c>
      <c r="K13" s="1">
        <f t="shared" si="0"/>
        <v>79.292660999999995</v>
      </c>
      <c r="L13" s="1">
        <f t="shared" si="1"/>
        <v>73.922466491999984</v>
      </c>
      <c r="M13" s="3">
        <v>1937398</v>
      </c>
      <c r="N13" s="3">
        <f t="shared" si="4"/>
        <v>5820180.5204895018</v>
      </c>
      <c r="O13" s="3">
        <f t="shared" si="2"/>
        <v>-2179819.4795104982</v>
      </c>
      <c r="P13" s="1" t="str">
        <f t="shared" si="3"/>
        <v/>
      </c>
    </row>
    <row r="14" spans="1:16" x14ac:dyDescent="0.25">
      <c r="A14" s="1" t="s">
        <v>56</v>
      </c>
      <c r="B14" s="1" t="s">
        <v>57</v>
      </c>
      <c r="C14" s="1" t="s">
        <v>58</v>
      </c>
      <c r="D14" s="3">
        <v>11250000</v>
      </c>
      <c r="E14" s="1">
        <v>26.2</v>
      </c>
      <c r="F14" s="1">
        <v>86</v>
      </c>
      <c r="G14" s="1">
        <v>85.6</v>
      </c>
      <c r="H14" s="1">
        <v>7</v>
      </c>
      <c r="I14" s="1">
        <v>84</v>
      </c>
      <c r="J14" s="1">
        <v>0</v>
      </c>
      <c r="K14" s="1">
        <f t="shared" si="0"/>
        <v>85.21241599999999</v>
      </c>
      <c r="L14" s="1">
        <f t="shared" si="1"/>
        <v>87.598363647999989</v>
      </c>
      <c r="M14" s="3">
        <v>3429723</v>
      </c>
      <c r="N14" s="3">
        <f t="shared" si="4"/>
        <v>18909644.755212747</v>
      </c>
      <c r="O14" s="3">
        <f t="shared" si="2"/>
        <v>7659644.7552127466</v>
      </c>
      <c r="P14" s="1" t="str">
        <f t="shared" si="3"/>
        <v/>
      </c>
    </row>
    <row r="15" spans="1:16" x14ac:dyDescent="0.25">
      <c r="A15" s="1" t="s">
        <v>35</v>
      </c>
      <c r="B15" s="1" t="s">
        <v>57</v>
      </c>
      <c r="C15" s="1" t="s">
        <v>71</v>
      </c>
      <c r="D15" s="3">
        <v>8750000</v>
      </c>
      <c r="E15" s="1">
        <v>27.1</v>
      </c>
      <c r="F15" s="1">
        <v>73</v>
      </c>
      <c r="G15" s="1">
        <v>68.900000000000006</v>
      </c>
      <c r="H15" s="1">
        <v>5</v>
      </c>
      <c r="I15" s="1">
        <v>73</v>
      </c>
      <c r="J15" s="1">
        <v>0</v>
      </c>
      <c r="K15" s="1">
        <f t="shared" si="0"/>
        <v>70.869968999999998</v>
      </c>
      <c r="L15" s="1">
        <f t="shared" si="1"/>
        <v>72.216498411000003</v>
      </c>
      <c r="M15" s="3">
        <v>3429723</v>
      </c>
      <c r="N15" s="3">
        <f t="shared" si="4"/>
        <v>9229729.7118660845</v>
      </c>
      <c r="O15" s="3">
        <f t="shared" si="2"/>
        <v>479729.71186608449</v>
      </c>
      <c r="P15" s="1" t="str">
        <f t="shared" si="3"/>
        <v/>
      </c>
    </row>
    <row r="16" spans="1:16" x14ac:dyDescent="0.25">
      <c r="A16" s="1" t="s">
        <v>39</v>
      </c>
      <c r="B16" s="1" t="s">
        <v>67</v>
      </c>
      <c r="C16" s="1" t="s">
        <v>68</v>
      </c>
      <c r="D16" s="3">
        <v>10000000</v>
      </c>
      <c r="E16" s="1">
        <v>38.299999999999997</v>
      </c>
      <c r="F16" s="1">
        <v>74</v>
      </c>
      <c r="G16" s="1">
        <v>75.099999999999994</v>
      </c>
      <c r="H16" s="1">
        <v>7</v>
      </c>
      <c r="I16" s="1">
        <v>74</v>
      </c>
      <c r="J16" s="1">
        <v>0.7</v>
      </c>
      <c r="K16" s="1">
        <f t="shared" si="0"/>
        <v>74.597510999999997</v>
      </c>
      <c r="L16" s="1">
        <f t="shared" si="1"/>
        <v>67.029942477000006</v>
      </c>
      <c r="M16" s="3">
        <v>6224658</v>
      </c>
      <c r="N16" s="3">
        <f t="shared" si="4"/>
        <v>10827412.803485854</v>
      </c>
      <c r="O16" s="3">
        <f t="shared" si="2"/>
        <v>827412.8034858536</v>
      </c>
      <c r="P16" s="1" t="str">
        <f t="shared" si="3"/>
        <v/>
      </c>
    </row>
    <row r="17" spans="1:16" x14ac:dyDescent="0.25">
      <c r="A17" s="1" t="s">
        <v>69</v>
      </c>
      <c r="B17" s="1" t="s">
        <v>67</v>
      </c>
      <c r="C17" s="1" t="s">
        <v>70</v>
      </c>
      <c r="D17" s="3">
        <v>10000000</v>
      </c>
      <c r="E17" s="1">
        <v>33.4</v>
      </c>
      <c r="F17" s="1">
        <v>72</v>
      </c>
      <c r="G17" s="1">
        <v>69.599999999999994</v>
      </c>
      <c r="H17" s="1">
        <v>5</v>
      </c>
      <c r="I17" s="1">
        <v>69</v>
      </c>
      <c r="J17" s="1">
        <v>0.3</v>
      </c>
      <c r="K17" s="1">
        <f t="shared" si="0"/>
        <v>69.942515999999998</v>
      </c>
      <c r="L17" s="1">
        <f t="shared" si="1"/>
        <v>66.595045295999995</v>
      </c>
      <c r="M17" s="3">
        <v>6224658</v>
      </c>
      <c r="N17" s="3">
        <f t="shared" si="4"/>
        <v>10330699.73616674</v>
      </c>
      <c r="O17" s="3">
        <f t="shared" si="2"/>
        <v>330699.73616673984</v>
      </c>
      <c r="P17" s="1" t="str">
        <f t="shared" si="3"/>
        <v/>
      </c>
    </row>
    <row r="18" spans="1:16" x14ac:dyDescent="0.25">
      <c r="A18" s="1" t="s">
        <v>76</v>
      </c>
      <c r="B18" s="1" t="s">
        <v>67</v>
      </c>
      <c r="C18" s="1" t="s">
        <v>82</v>
      </c>
      <c r="D18" s="3">
        <v>1350000</v>
      </c>
      <c r="E18" s="1">
        <v>31.2</v>
      </c>
      <c r="F18" s="1">
        <v>59</v>
      </c>
      <c r="G18" s="1">
        <v>67.5</v>
      </c>
      <c r="H18" s="1">
        <v>0</v>
      </c>
      <c r="I18" s="1">
        <v>67</v>
      </c>
      <c r="J18" s="1">
        <v>1.1000000000000001</v>
      </c>
      <c r="K18" s="1">
        <f t="shared" si="0"/>
        <v>62.260275</v>
      </c>
      <c r="L18" s="1">
        <f t="shared" si="1"/>
        <v>59.900548949999994</v>
      </c>
      <c r="M18" s="3">
        <v>6224658</v>
      </c>
      <c r="N18" s="3">
        <f t="shared" si="4"/>
        <v>2684653.8212860669</v>
      </c>
      <c r="O18" s="3">
        <f t="shared" si="2"/>
        <v>1334653.8212860669</v>
      </c>
      <c r="P18" s="1" t="str">
        <f t="shared" si="3"/>
        <v/>
      </c>
    </row>
    <row r="19" spans="1:16" x14ac:dyDescent="0.25">
      <c r="A19" s="1" t="s">
        <v>38</v>
      </c>
      <c r="B19" s="1" t="s">
        <v>10</v>
      </c>
      <c r="C19" s="2" t="s">
        <v>9</v>
      </c>
      <c r="D19" s="3">
        <v>23010000</v>
      </c>
      <c r="E19" s="1">
        <v>32.5</v>
      </c>
      <c r="F19" s="1">
        <v>94</v>
      </c>
      <c r="G19" s="1">
        <v>91.9</v>
      </c>
      <c r="H19" s="1">
        <v>9</v>
      </c>
      <c r="I19" s="1">
        <v>97</v>
      </c>
      <c r="J19" s="1">
        <v>2</v>
      </c>
      <c r="K19" s="1">
        <f t="shared" si="0"/>
        <v>94.040579000000008</v>
      </c>
      <c r="L19" s="1">
        <f t="shared" si="1"/>
        <v>88.949158735000012</v>
      </c>
      <c r="M19" s="3">
        <v>3679647</v>
      </c>
      <c r="N19" s="3">
        <f t="shared" si="4"/>
        <v>21199600.044360839</v>
      </c>
      <c r="O19" s="3">
        <f t="shared" si="2"/>
        <v>-1810399.9556391612</v>
      </c>
      <c r="P19" s="1" t="str">
        <f t="shared" si="3"/>
        <v/>
      </c>
    </row>
    <row r="20" spans="1:16" x14ac:dyDescent="0.25">
      <c r="A20" s="1" t="s">
        <v>91</v>
      </c>
      <c r="B20" s="1" t="s">
        <v>10</v>
      </c>
      <c r="C20" s="1" t="s">
        <v>92</v>
      </c>
      <c r="E20" s="1">
        <v>31.7</v>
      </c>
      <c r="F20" s="1">
        <v>94</v>
      </c>
      <c r="G20" s="1">
        <v>74.7</v>
      </c>
      <c r="H20" s="1">
        <v>3</v>
      </c>
      <c r="I20" s="1">
        <v>97</v>
      </c>
      <c r="K20" s="1">
        <f t="shared" si="0"/>
        <v>85.13064700000001</v>
      </c>
      <c r="L20" s="1">
        <f t="shared" si="1"/>
        <v>82.832119531000004</v>
      </c>
      <c r="M20" s="3">
        <v>3679647</v>
      </c>
      <c r="N20" s="3">
        <f t="shared" si="4"/>
        <v>17069591.795575336</v>
      </c>
      <c r="O20" s="3">
        <f t="shared" si="2"/>
        <v>17069591.795575336</v>
      </c>
      <c r="P20" s="1" t="str">
        <f t="shared" si="3"/>
        <v/>
      </c>
    </row>
    <row r="21" spans="1:16" x14ac:dyDescent="0.25">
      <c r="A21" s="1" t="s">
        <v>91</v>
      </c>
      <c r="B21" s="1" t="s">
        <v>10</v>
      </c>
      <c r="C21" s="1" t="s">
        <v>96</v>
      </c>
      <c r="E21" s="1">
        <v>30.2</v>
      </c>
      <c r="F21" s="1">
        <v>75</v>
      </c>
      <c r="G21" s="1">
        <v>80</v>
      </c>
      <c r="H21" s="1">
        <v>11</v>
      </c>
      <c r="I21" s="1">
        <v>73</v>
      </c>
      <c r="K21" s="1">
        <f t="shared" si="0"/>
        <v>78.079120000000003</v>
      </c>
      <c r="L21" s="1">
        <f t="shared" si="1"/>
        <v>77.142170559999997</v>
      </c>
      <c r="M21" s="3">
        <v>3679647</v>
      </c>
      <c r="N21" s="3">
        <f t="shared" si="4"/>
        <v>13227939.747631615</v>
      </c>
      <c r="O21" s="3">
        <f t="shared" si="2"/>
        <v>13227939.747631615</v>
      </c>
      <c r="P21" s="1" t="str">
        <f t="shared" si="3"/>
        <v/>
      </c>
    </row>
    <row r="22" spans="1:16" x14ac:dyDescent="0.25">
      <c r="A22" s="1" t="s">
        <v>48</v>
      </c>
      <c r="B22" s="1" t="s">
        <v>10</v>
      </c>
      <c r="C22" s="1" t="s">
        <v>84</v>
      </c>
      <c r="D22" s="3">
        <v>7000000</v>
      </c>
      <c r="E22" s="1">
        <v>28.7</v>
      </c>
      <c r="F22" s="1">
        <v>74</v>
      </c>
      <c r="G22" s="1">
        <v>65</v>
      </c>
      <c r="H22" s="1">
        <v>6</v>
      </c>
      <c r="I22" s="1">
        <v>73</v>
      </c>
      <c r="K22" s="1">
        <f t="shared" si="0"/>
        <v>70.028269999999992</v>
      </c>
      <c r="L22" s="1">
        <f t="shared" si="1"/>
        <v>70.23835480999999</v>
      </c>
      <c r="M22" s="3">
        <v>3679647</v>
      </c>
      <c r="N22" s="3">
        <f t="shared" si="4"/>
        <v>8566727.8369820248</v>
      </c>
      <c r="O22" s="3">
        <f t="shared" si="2"/>
        <v>1566727.8369820248</v>
      </c>
      <c r="P22" s="1" t="str">
        <f t="shared" si="3"/>
        <v/>
      </c>
    </row>
    <row r="23" spans="1:16" x14ac:dyDescent="0.25">
      <c r="A23" s="1" t="s">
        <v>74</v>
      </c>
      <c r="B23" s="1" t="s">
        <v>20</v>
      </c>
      <c r="C23" s="1" t="s">
        <v>75</v>
      </c>
      <c r="D23" s="3">
        <v>8000000</v>
      </c>
      <c r="E23" s="1">
        <v>26.2</v>
      </c>
      <c r="F23" s="1">
        <v>83</v>
      </c>
      <c r="G23" s="1">
        <v>72.8</v>
      </c>
      <c r="H23" s="1">
        <v>7</v>
      </c>
      <c r="I23" s="1">
        <v>85</v>
      </c>
      <c r="J23" s="1">
        <v>0.2</v>
      </c>
      <c r="K23" s="1">
        <f t="shared" si="0"/>
        <v>79.255927999999997</v>
      </c>
      <c r="L23" s="1">
        <f t="shared" si="1"/>
        <v>81.29509398399999</v>
      </c>
      <c r="M23" s="3">
        <v>2951875</v>
      </c>
      <c r="N23" s="3">
        <f t="shared" si="4"/>
        <v>12861018.220921095</v>
      </c>
      <c r="O23" s="3">
        <f t="shared" si="2"/>
        <v>4861018.2209210955</v>
      </c>
      <c r="P23" s="1" t="str">
        <f t="shared" si="3"/>
        <v/>
      </c>
    </row>
    <row r="24" spans="1:16" x14ac:dyDescent="0.25">
      <c r="A24" s="1" t="s">
        <v>22</v>
      </c>
      <c r="B24" s="1" t="s">
        <v>20</v>
      </c>
      <c r="C24" s="1" t="s">
        <v>23</v>
      </c>
      <c r="D24" s="3">
        <v>17000000</v>
      </c>
      <c r="E24" s="1">
        <v>28.3</v>
      </c>
      <c r="F24" s="1">
        <v>88</v>
      </c>
      <c r="G24" s="1">
        <v>70.7</v>
      </c>
      <c r="H24" s="1">
        <v>8</v>
      </c>
      <c r="I24" s="1">
        <v>85</v>
      </c>
      <c r="J24" s="1">
        <v>0</v>
      </c>
      <c r="K24" s="1">
        <f t="shared" si="0"/>
        <v>80.57360700000001</v>
      </c>
      <c r="L24" s="1">
        <f t="shared" si="1"/>
        <v>81.137622249000017</v>
      </c>
      <c r="M24" s="3">
        <v>2951875</v>
      </c>
      <c r="N24" s="3">
        <f t="shared" si="4"/>
        <v>12775727.05069118</v>
      </c>
      <c r="O24" s="3">
        <f t="shared" si="2"/>
        <v>-4224272.9493088201</v>
      </c>
      <c r="P24" s="1" t="str">
        <f t="shared" si="3"/>
        <v>Overpaid</v>
      </c>
    </row>
    <row r="25" spans="1:16" x14ac:dyDescent="0.25">
      <c r="A25" s="1" t="s">
        <v>34</v>
      </c>
      <c r="B25" s="1" t="s">
        <v>20</v>
      </c>
      <c r="C25" s="1" t="s">
        <v>33</v>
      </c>
      <c r="D25" s="3">
        <v>13625000</v>
      </c>
      <c r="E25" s="1">
        <v>28.5</v>
      </c>
      <c r="F25" s="1">
        <v>82</v>
      </c>
      <c r="G25" s="1">
        <v>59.4</v>
      </c>
      <c r="H25" s="1">
        <v>10</v>
      </c>
      <c r="I25" s="1">
        <v>85</v>
      </c>
      <c r="J25" s="1">
        <v>0</v>
      </c>
      <c r="K25" s="1">
        <f t="shared" si="0"/>
        <v>74.611174000000005</v>
      </c>
      <c r="L25" s="1">
        <f t="shared" si="1"/>
        <v>74.984229869999993</v>
      </c>
      <c r="M25" s="3">
        <v>2951875</v>
      </c>
      <c r="N25" s="3">
        <f t="shared" si="4"/>
        <v>9442874.7334873807</v>
      </c>
      <c r="O25" s="3">
        <f t="shared" si="2"/>
        <v>-4182125.2665126193</v>
      </c>
      <c r="P25" s="1" t="str">
        <f t="shared" si="3"/>
        <v>Overpaid</v>
      </c>
    </row>
    <row r="26" spans="1:16" x14ac:dyDescent="0.25">
      <c r="A26" s="1" t="s">
        <v>24</v>
      </c>
      <c r="B26" s="1" t="s">
        <v>20</v>
      </c>
      <c r="C26" s="1" t="s">
        <v>25</v>
      </c>
      <c r="D26" s="3">
        <v>16000000</v>
      </c>
      <c r="E26" s="1">
        <v>28.5</v>
      </c>
      <c r="F26" s="1">
        <v>78</v>
      </c>
      <c r="G26" s="1">
        <v>69</v>
      </c>
      <c r="H26" s="1">
        <v>9</v>
      </c>
      <c r="I26" s="1">
        <v>75</v>
      </c>
      <c r="J26" s="1">
        <v>1.7</v>
      </c>
      <c r="K26" s="1">
        <f t="shared" si="0"/>
        <v>74.522670000000005</v>
      </c>
      <c r="L26" s="1">
        <f t="shared" si="1"/>
        <v>73.365283349999999</v>
      </c>
      <c r="M26" s="3">
        <v>2951875</v>
      </c>
      <c r="N26" s="3">
        <f t="shared" si="4"/>
        <v>8566007.2548222467</v>
      </c>
      <c r="O26" s="3">
        <f t="shared" si="2"/>
        <v>-7433992.7451777533</v>
      </c>
      <c r="P26" s="1" t="str">
        <f t="shared" si="3"/>
        <v>Overpaid</v>
      </c>
    </row>
    <row r="27" spans="1:16" x14ac:dyDescent="0.25">
      <c r="A27" s="1" t="s">
        <v>21</v>
      </c>
      <c r="B27" s="1" t="s">
        <v>20</v>
      </c>
      <c r="C27" s="1" t="s">
        <v>19</v>
      </c>
      <c r="D27" s="3">
        <v>16500000</v>
      </c>
      <c r="E27" s="1">
        <v>28</v>
      </c>
      <c r="F27" s="1">
        <v>82</v>
      </c>
      <c r="G27" s="1">
        <v>60.2</v>
      </c>
      <c r="H27" s="1">
        <v>6</v>
      </c>
      <c r="I27" s="1">
        <v>82</v>
      </c>
      <c r="J27" s="1">
        <v>1.3</v>
      </c>
      <c r="K27" s="1">
        <f t="shared" si="0"/>
        <v>72.910362000000006</v>
      </c>
      <c r="L27" s="1">
        <f t="shared" si="1"/>
        <v>72.469465620000008</v>
      </c>
      <c r="M27" s="3">
        <v>2951875</v>
      </c>
      <c r="N27" s="3">
        <f t="shared" si="4"/>
        <v>8080806.8948692707</v>
      </c>
      <c r="O27" s="3">
        <f t="shared" si="2"/>
        <v>-8419193.1051307283</v>
      </c>
      <c r="P27" s="1" t="str">
        <f t="shared" si="3"/>
        <v>Overpaid</v>
      </c>
    </row>
    <row r="28" spans="1:16" x14ac:dyDescent="0.25">
      <c r="A28" s="1" t="s">
        <v>15</v>
      </c>
      <c r="B28" s="1" t="s">
        <v>16</v>
      </c>
      <c r="C28" s="1" t="s">
        <v>17</v>
      </c>
      <c r="D28" s="3">
        <v>16000000</v>
      </c>
      <c r="E28" s="1">
        <v>28.3</v>
      </c>
      <c r="F28" s="1">
        <v>84</v>
      </c>
      <c r="G28" s="1">
        <v>74.2</v>
      </c>
      <c r="H28" s="1">
        <v>7</v>
      </c>
      <c r="I28" s="1">
        <v>83</v>
      </c>
      <c r="J28" s="1">
        <v>0</v>
      </c>
      <c r="K28" s="1">
        <f t="shared" si="0"/>
        <v>79.750921999999989</v>
      </c>
      <c r="L28" s="1">
        <f t="shared" si="1"/>
        <v>80.309178454000005</v>
      </c>
      <c r="M28" s="3">
        <v>2671240</v>
      </c>
      <c r="N28" s="3">
        <f t="shared" si="4"/>
        <v>11155087.679534489</v>
      </c>
      <c r="O28" s="3">
        <f t="shared" si="2"/>
        <v>-4844912.3204655107</v>
      </c>
      <c r="P28" s="1" t="str">
        <f t="shared" si="3"/>
        <v>Overpaid</v>
      </c>
    </row>
    <row r="29" spans="1:16" x14ac:dyDescent="0.25">
      <c r="A29" s="1" t="s">
        <v>76</v>
      </c>
      <c r="B29" s="1" t="s">
        <v>78</v>
      </c>
      <c r="C29" s="1" t="s">
        <v>79</v>
      </c>
      <c r="D29" s="3">
        <v>1127500</v>
      </c>
      <c r="E29" s="1">
        <v>27.4</v>
      </c>
      <c r="F29" s="1">
        <v>68</v>
      </c>
      <c r="G29" s="1">
        <v>48</v>
      </c>
      <c r="H29" s="1">
        <v>3</v>
      </c>
      <c r="I29" s="1">
        <v>67</v>
      </c>
      <c r="J29" s="1">
        <v>0</v>
      </c>
      <c r="K29" s="1">
        <f t="shared" si="0"/>
        <v>58.803540000000005</v>
      </c>
      <c r="L29" s="1">
        <f t="shared" si="1"/>
        <v>59.744396640000005</v>
      </c>
      <c r="M29" s="3">
        <v>3702057</v>
      </c>
      <c r="N29" s="3">
        <f t="shared" si="4"/>
        <v>1490602.0994290821</v>
      </c>
      <c r="O29" s="3">
        <f t="shared" si="2"/>
        <v>363102.09942908213</v>
      </c>
      <c r="P29" s="1" t="str">
        <f t="shared" si="3"/>
        <v/>
      </c>
    </row>
    <row r="30" spans="1:16" x14ac:dyDescent="0.25">
      <c r="A30" s="1" t="s">
        <v>76</v>
      </c>
      <c r="B30" s="1" t="s">
        <v>80</v>
      </c>
      <c r="C30" s="1" t="s">
        <v>81</v>
      </c>
      <c r="D30" s="3">
        <v>2750000</v>
      </c>
      <c r="E30" s="1">
        <v>28.8</v>
      </c>
      <c r="F30" s="1">
        <v>72</v>
      </c>
      <c r="G30" s="1">
        <v>68.7</v>
      </c>
      <c r="H30" s="1">
        <v>4</v>
      </c>
      <c r="I30" s="1">
        <v>73</v>
      </c>
      <c r="J30" s="1">
        <v>0</v>
      </c>
      <c r="K30" s="1">
        <f t="shared" si="0"/>
        <v>70.083106999999998</v>
      </c>
      <c r="L30" s="1">
        <f t="shared" si="1"/>
        <v>70.223273214000002</v>
      </c>
      <c r="M30" s="3">
        <v>1799067</v>
      </c>
      <c r="N30" s="3">
        <f t="shared" si="4"/>
        <v>4183498.6461085035</v>
      </c>
      <c r="O30" s="3">
        <f t="shared" si="2"/>
        <v>1433498.6461085035</v>
      </c>
      <c r="P30" s="1" t="str">
        <f t="shared" si="3"/>
        <v/>
      </c>
    </row>
    <row r="31" spans="1:16" x14ac:dyDescent="0.25">
      <c r="A31" s="1" t="s">
        <v>91</v>
      </c>
      <c r="B31" s="1" t="s">
        <v>80</v>
      </c>
      <c r="C31" s="1" t="s">
        <v>103</v>
      </c>
      <c r="E31" s="1">
        <v>26.1</v>
      </c>
      <c r="F31" s="1">
        <v>78</v>
      </c>
      <c r="G31" s="1">
        <v>59.8</v>
      </c>
      <c r="H31" s="1">
        <v>5</v>
      </c>
      <c r="I31" s="1">
        <v>80</v>
      </c>
      <c r="J31" s="1">
        <v>2.8</v>
      </c>
      <c r="K31" s="1">
        <f t="shared" si="0"/>
        <v>70.538557999999995</v>
      </c>
      <c r="L31" s="1">
        <f t="shared" si="1"/>
        <v>70.064176182000011</v>
      </c>
      <c r="M31" s="3">
        <v>1799067</v>
      </c>
      <c r="N31" s="3">
        <f t="shared" si="4"/>
        <v>4130980.0736187547</v>
      </c>
      <c r="O31" s="3">
        <f t="shared" si="2"/>
        <v>4130980.0736187547</v>
      </c>
      <c r="P31" s="1" t="str">
        <f t="shared" si="3"/>
        <v/>
      </c>
    </row>
    <row r="32" spans="1:16" x14ac:dyDescent="0.25">
      <c r="A32" s="1" t="s">
        <v>62</v>
      </c>
      <c r="B32" s="1" t="s">
        <v>63</v>
      </c>
      <c r="C32" s="1" t="s">
        <v>64</v>
      </c>
      <c r="D32" s="3">
        <v>10500000</v>
      </c>
      <c r="E32" s="1">
        <v>27</v>
      </c>
      <c r="F32" s="1">
        <v>81</v>
      </c>
      <c r="G32" s="1">
        <v>75.099999999999994</v>
      </c>
      <c r="H32" s="1">
        <v>8</v>
      </c>
      <c r="I32" s="1">
        <v>79</v>
      </c>
      <c r="J32" s="1">
        <v>0</v>
      </c>
      <c r="K32" s="1">
        <f t="shared" si="0"/>
        <v>78.527031000000008</v>
      </c>
      <c r="L32" s="1">
        <f t="shared" si="1"/>
        <v>80.097571620000011</v>
      </c>
      <c r="M32" s="3">
        <v>3116541</v>
      </c>
      <c r="N32" s="3">
        <f t="shared" si="4"/>
        <v>12893657.138379166</v>
      </c>
      <c r="O32" s="3">
        <f t="shared" si="2"/>
        <v>2393657.1383791659</v>
      </c>
      <c r="P32" s="1" t="str">
        <f t="shared" si="3"/>
        <v/>
      </c>
    </row>
    <row r="33" spans="1:16" x14ac:dyDescent="0.25">
      <c r="A33" s="1" t="s">
        <v>35</v>
      </c>
      <c r="B33" s="1" t="s">
        <v>63</v>
      </c>
      <c r="C33" s="1" t="s">
        <v>89</v>
      </c>
      <c r="D33" s="3">
        <v>7800000</v>
      </c>
      <c r="E33" s="1">
        <v>27.6</v>
      </c>
      <c r="F33" s="1">
        <v>73</v>
      </c>
      <c r="G33" s="1">
        <v>67</v>
      </c>
      <c r="H33" s="1">
        <v>3</v>
      </c>
      <c r="I33" s="1">
        <v>73</v>
      </c>
      <c r="J33" s="1">
        <v>0</v>
      </c>
      <c r="K33" s="1">
        <f t="shared" si="0"/>
        <v>69.422630000000012</v>
      </c>
      <c r="L33" s="1">
        <f t="shared" si="1"/>
        <v>70.394546820000016</v>
      </c>
      <c r="M33" s="3">
        <v>3116541</v>
      </c>
      <c r="N33" s="3">
        <f t="shared" si="4"/>
        <v>7345056.2919173706</v>
      </c>
      <c r="O33" s="3">
        <f t="shared" si="2"/>
        <v>-454943.70808262937</v>
      </c>
      <c r="P33" s="1" t="str">
        <f t="shared" si="3"/>
        <v/>
      </c>
    </row>
    <row r="34" spans="1:16" x14ac:dyDescent="0.25">
      <c r="A34" s="1" t="s">
        <v>76</v>
      </c>
      <c r="B34" s="1" t="s">
        <v>27</v>
      </c>
      <c r="C34" s="1" t="s">
        <v>77</v>
      </c>
      <c r="D34" s="3">
        <v>21000000</v>
      </c>
      <c r="E34" s="1">
        <v>26.7</v>
      </c>
      <c r="F34" s="1">
        <v>84</v>
      </c>
      <c r="G34" s="1">
        <v>79.8</v>
      </c>
      <c r="H34" s="1">
        <v>8</v>
      </c>
      <c r="I34" s="1">
        <v>85</v>
      </c>
      <c r="J34" s="1">
        <v>0</v>
      </c>
      <c r="K34" s="1">
        <f t="shared" ref="K34:K55" si="5">(F34*0.3611)+(G34*1.1*0.3611)+(H34*5.2*0.0666)+(I34*0.2111)</f>
        <v>82.743818000000005</v>
      </c>
      <c r="L34" s="1">
        <f t="shared" ref="L34:L53" si="6">((F34*0.3611)+(G34*1.1*0.3611)+(H34*5.2*0.0666)+(I34*0.2111))*((100+(29-E34))/100)-(J34*0.9)</f>
        <v>84.646925813999999</v>
      </c>
      <c r="M34" s="3">
        <v>3576035</v>
      </c>
      <c r="N34" s="3">
        <f t="shared" ref="N34:N55" si="7">(M34*((L34-63)/5.45))+M34</f>
        <v>17779734.881333485</v>
      </c>
      <c r="O34" s="3">
        <f t="shared" ref="O34:O55" si="8">(N34-D34)</f>
        <v>-3220265.1186665148</v>
      </c>
      <c r="P34" s="1" t="str">
        <f t="shared" ref="P34:P55" si="9">IF(O34&lt;(-3000000), "Overpaid", "")</f>
        <v>Overpaid</v>
      </c>
    </row>
    <row r="35" spans="1:16" x14ac:dyDescent="0.25">
      <c r="A35" s="1" t="s">
        <v>32</v>
      </c>
      <c r="B35" s="1" t="s">
        <v>27</v>
      </c>
      <c r="C35" s="1" t="s">
        <v>31</v>
      </c>
      <c r="D35" s="3">
        <v>14000000</v>
      </c>
      <c r="E35" s="1">
        <v>32.1</v>
      </c>
      <c r="F35" s="1">
        <v>95</v>
      </c>
      <c r="G35" s="1">
        <v>85.4</v>
      </c>
      <c r="H35" s="1">
        <v>7</v>
      </c>
      <c r="I35" s="1">
        <v>94</v>
      </c>
      <c r="J35" s="1">
        <v>4.7</v>
      </c>
      <c r="K35" s="1">
        <f t="shared" si="5"/>
        <v>90.493874000000005</v>
      </c>
      <c r="L35" s="1">
        <f t="shared" si="6"/>
        <v>83.458563906000009</v>
      </c>
      <c r="M35" s="3">
        <v>3576035</v>
      </c>
      <c r="N35" s="3">
        <f t="shared" si="7"/>
        <v>16999987.399558298</v>
      </c>
      <c r="O35" s="3">
        <f t="shared" si="8"/>
        <v>2999987.3995582983</v>
      </c>
      <c r="P35" s="1" t="str">
        <f t="shared" si="9"/>
        <v/>
      </c>
    </row>
    <row r="36" spans="1:16" x14ac:dyDescent="0.25">
      <c r="A36" s="1" t="s">
        <v>29</v>
      </c>
      <c r="B36" s="1" t="s">
        <v>27</v>
      </c>
      <c r="C36" s="1" t="s">
        <v>30</v>
      </c>
      <c r="D36" s="3">
        <v>15000000</v>
      </c>
      <c r="E36" s="1">
        <v>25.7</v>
      </c>
      <c r="F36" s="1">
        <v>81</v>
      </c>
      <c r="G36" s="1">
        <v>76.3</v>
      </c>
      <c r="H36" s="1">
        <v>5</v>
      </c>
      <c r="I36" s="1">
        <v>81</v>
      </c>
      <c r="J36" s="1">
        <v>0</v>
      </c>
      <c r="K36" s="1">
        <f t="shared" si="5"/>
        <v>78.386922999999996</v>
      </c>
      <c r="L36" s="1">
        <f t="shared" si="6"/>
        <v>80.973691458999994</v>
      </c>
      <c r="M36" s="3">
        <v>3576035</v>
      </c>
      <c r="N36" s="3">
        <f t="shared" si="7"/>
        <v>15369530.364511017</v>
      </c>
      <c r="O36" s="3">
        <f t="shared" si="8"/>
        <v>369530.36451101676</v>
      </c>
      <c r="P36" s="1" t="str">
        <f t="shared" si="9"/>
        <v/>
      </c>
    </row>
    <row r="37" spans="1:16" x14ac:dyDescent="0.25">
      <c r="A37" s="1" t="s">
        <v>28</v>
      </c>
      <c r="B37" s="1" t="s">
        <v>27</v>
      </c>
      <c r="C37" s="1" t="s">
        <v>26</v>
      </c>
      <c r="D37" s="3">
        <v>15000000</v>
      </c>
      <c r="E37" s="1">
        <v>26.2</v>
      </c>
      <c r="F37" s="1">
        <v>80</v>
      </c>
      <c r="G37" s="1">
        <v>72.099999999999994</v>
      </c>
      <c r="H37" s="1">
        <v>9</v>
      </c>
      <c r="I37" s="1">
        <v>81</v>
      </c>
      <c r="J37" s="1">
        <v>0</v>
      </c>
      <c r="K37" s="1">
        <f t="shared" si="5"/>
        <v>77.742820999999992</v>
      </c>
      <c r="L37" s="1">
        <f t="shared" si="6"/>
        <v>79.919619987999994</v>
      </c>
      <c r="M37" s="3">
        <v>3576035</v>
      </c>
      <c r="N37" s="3">
        <f t="shared" si="7"/>
        <v>14677897.984181203</v>
      </c>
      <c r="O37" s="3">
        <f t="shared" si="8"/>
        <v>-322102.01581879705</v>
      </c>
      <c r="P37" s="1" t="str">
        <f t="shared" si="9"/>
        <v/>
      </c>
    </row>
    <row r="38" spans="1:16" x14ac:dyDescent="0.25">
      <c r="A38" s="1" t="s">
        <v>91</v>
      </c>
      <c r="B38" s="1" t="s">
        <v>27</v>
      </c>
      <c r="C38" s="1" t="s">
        <v>93</v>
      </c>
      <c r="E38" s="1">
        <v>28</v>
      </c>
      <c r="F38" s="1">
        <v>87</v>
      </c>
      <c r="G38" s="1">
        <v>74.900000000000006</v>
      </c>
      <c r="H38" s="1">
        <v>3</v>
      </c>
      <c r="I38" s="1">
        <v>86</v>
      </c>
      <c r="J38" s="1">
        <v>2.1</v>
      </c>
      <c r="K38" s="1">
        <f t="shared" si="5"/>
        <v>80.360289000000009</v>
      </c>
      <c r="L38" s="1">
        <f t="shared" si="6"/>
        <v>79.273891890000016</v>
      </c>
      <c r="M38" s="3">
        <v>3576035</v>
      </c>
      <c r="N38" s="3">
        <f t="shared" si="7"/>
        <v>14254201.41923967</v>
      </c>
      <c r="O38" s="3">
        <f t="shared" si="8"/>
        <v>14254201.41923967</v>
      </c>
      <c r="P38" s="1" t="str">
        <f t="shared" si="9"/>
        <v/>
      </c>
    </row>
    <row r="39" spans="1:16" x14ac:dyDescent="0.25">
      <c r="A39" s="1" t="s">
        <v>91</v>
      </c>
      <c r="B39" s="1" t="s">
        <v>27</v>
      </c>
      <c r="C39" s="1" t="s">
        <v>100</v>
      </c>
      <c r="E39" s="1">
        <v>30.4</v>
      </c>
      <c r="F39" s="1">
        <v>84</v>
      </c>
      <c r="G39" s="1">
        <v>74.8</v>
      </c>
      <c r="H39" s="1">
        <v>6</v>
      </c>
      <c r="I39" s="1">
        <v>87</v>
      </c>
      <c r="J39" s="1">
        <v>1.5</v>
      </c>
      <c r="K39" s="1">
        <f t="shared" si="5"/>
        <v>80.487327999999991</v>
      </c>
      <c r="L39" s="1">
        <f t="shared" si="6"/>
        <v>78.010505408</v>
      </c>
      <c r="M39" s="3">
        <v>3576035</v>
      </c>
      <c r="N39" s="3">
        <f t="shared" si="7"/>
        <v>13425226.322329774</v>
      </c>
      <c r="O39" s="3">
        <f t="shared" si="8"/>
        <v>13425226.322329774</v>
      </c>
      <c r="P39" s="1" t="str">
        <f t="shared" si="9"/>
        <v/>
      </c>
    </row>
    <row r="40" spans="1:16" x14ac:dyDescent="0.25">
      <c r="A40" s="1" t="s">
        <v>91</v>
      </c>
      <c r="B40" s="1" t="s">
        <v>27</v>
      </c>
      <c r="C40" s="1" t="s">
        <v>102</v>
      </c>
      <c r="E40" s="1">
        <v>31.9</v>
      </c>
      <c r="F40" s="1">
        <v>89</v>
      </c>
      <c r="G40" s="1">
        <v>72.3</v>
      </c>
      <c r="H40" s="1">
        <v>4</v>
      </c>
      <c r="I40" s="1">
        <v>90</v>
      </c>
      <c r="J40" s="1">
        <v>1.1000000000000001</v>
      </c>
      <c r="K40" s="1">
        <f t="shared" si="5"/>
        <v>81.240463000000005</v>
      </c>
      <c r="L40" s="1">
        <f t="shared" si="6"/>
        <v>77.894489573000001</v>
      </c>
      <c r="M40" s="3">
        <v>3576035</v>
      </c>
      <c r="N40" s="3">
        <f t="shared" si="7"/>
        <v>13349102.159666616</v>
      </c>
      <c r="O40" s="3">
        <f t="shared" si="8"/>
        <v>13349102.159666616</v>
      </c>
      <c r="P40" s="1" t="str">
        <f t="shared" si="9"/>
        <v/>
      </c>
    </row>
    <row r="41" spans="1:16" x14ac:dyDescent="0.25">
      <c r="A41" s="1" t="s">
        <v>41</v>
      </c>
      <c r="B41" s="1" t="s">
        <v>27</v>
      </c>
      <c r="C41" s="1" t="s">
        <v>42</v>
      </c>
      <c r="D41" s="3">
        <v>12333333</v>
      </c>
      <c r="E41" s="1">
        <v>25.7</v>
      </c>
      <c r="F41" s="1">
        <v>79</v>
      </c>
      <c r="G41" s="1">
        <v>68.8</v>
      </c>
      <c r="H41" s="1">
        <v>4</v>
      </c>
      <c r="I41" s="1">
        <v>81</v>
      </c>
      <c r="J41" s="1">
        <v>0</v>
      </c>
      <c r="K41" s="1">
        <f t="shared" si="5"/>
        <v>74.339327999999995</v>
      </c>
      <c r="L41" s="1">
        <f t="shared" si="6"/>
        <v>76.792525823999995</v>
      </c>
      <c r="M41" s="3">
        <v>3576035</v>
      </c>
      <c r="N41" s="3">
        <f t="shared" si="7"/>
        <v>12626045.107344555</v>
      </c>
      <c r="O41" s="3">
        <f t="shared" si="8"/>
        <v>292712.10734455474</v>
      </c>
      <c r="P41" s="1" t="str">
        <f t="shared" si="9"/>
        <v/>
      </c>
    </row>
    <row r="42" spans="1:16" x14ac:dyDescent="0.25">
      <c r="A42" s="1" t="s">
        <v>46</v>
      </c>
      <c r="B42" s="1" t="s">
        <v>27</v>
      </c>
      <c r="C42" s="1" t="s">
        <v>47</v>
      </c>
      <c r="D42" s="3">
        <v>13000000</v>
      </c>
      <c r="E42" s="1">
        <v>25.9</v>
      </c>
      <c r="F42" s="1">
        <v>77</v>
      </c>
      <c r="G42" s="1">
        <v>70</v>
      </c>
      <c r="H42" s="1">
        <v>5</v>
      </c>
      <c r="I42" s="1">
        <v>80</v>
      </c>
      <c r="J42" s="1">
        <v>1.6</v>
      </c>
      <c r="K42" s="1">
        <f t="shared" si="5"/>
        <v>74.228999999999999</v>
      </c>
      <c r="L42" s="1">
        <f t="shared" si="6"/>
        <v>75.090098999999995</v>
      </c>
      <c r="M42" s="3">
        <v>3576035</v>
      </c>
      <c r="N42" s="3">
        <f t="shared" si="7"/>
        <v>11508992.280268803</v>
      </c>
      <c r="O42" s="3">
        <f t="shared" si="8"/>
        <v>-1491007.7197311968</v>
      </c>
      <c r="P42" s="1" t="str">
        <f t="shared" si="9"/>
        <v/>
      </c>
    </row>
    <row r="43" spans="1:16" x14ac:dyDescent="0.25">
      <c r="A43" s="1" t="s">
        <v>91</v>
      </c>
      <c r="B43" s="1" t="s">
        <v>27</v>
      </c>
      <c r="C43" s="1" t="s">
        <v>99</v>
      </c>
      <c r="E43" s="1">
        <v>32.1</v>
      </c>
      <c r="F43" s="1">
        <v>81</v>
      </c>
      <c r="G43" s="1">
        <v>63.5</v>
      </c>
      <c r="H43" s="1">
        <v>7</v>
      </c>
      <c r="I43" s="1">
        <v>81</v>
      </c>
      <c r="K43" s="1">
        <f t="shared" si="5"/>
        <v>73.995274999999992</v>
      </c>
      <c r="L43" s="1">
        <f t="shared" si="6"/>
        <v>71.701421475000004</v>
      </c>
      <c r="M43" s="3">
        <v>3576035</v>
      </c>
      <c r="N43" s="3">
        <f t="shared" si="7"/>
        <v>9285500.641165439</v>
      </c>
      <c r="O43" s="3">
        <f t="shared" si="8"/>
        <v>9285500.641165439</v>
      </c>
      <c r="P43" s="1" t="str">
        <f t="shared" si="9"/>
        <v/>
      </c>
    </row>
    <row r="44" spans="1:16" x14ac:dyDescent="0.25">
      <c r="A44" s="1" t="s">
        <v>91</v>
      </c>
      <c r="B44" s="1" t="s">
        <v>27</v>
      </c>
      <c r="C44" s="1" t="s">
        <v>97</v>
      </c>
      <c r="E44" s="1">
        <v>32</v>
      </c>
      <c r="F44" s="1">
        <v>79</v>
      </c>
      <c r="G44" s="1">
        <v>60.3</v>
      </c>
      <c r="H44" s="1">
        <v>3</v>
      </c>
      <c r="I44" s="1">
        <v>79</v>
      </c>
      <c r="J44" s="1">
        <v>1.6</v>
      </c>
      <c r="K44" s="1">
        <f t="shared" si="5"/>
        <v>70.194523000000004</v>
      </c>
      <c r="L44" s="1">
        <f t="shared" si="6"/>
        <v>66.64868731</v>
      </c>
      <c r="M44" s="3">
        <v>3576035</v>
      </c>
      <c r="N44" s="3">
        <f t="shared" si="7"/>
        <v>5970132.8944249265</v>
      </c>
      <c r="O44" s="3">
        <f t="shared" si="8"/>
        <v>5970132.8944249265</v>
      </c>
      <c r="P44" s="1" t="str">
        <f t="shared" si="9"/>
        <v/>
      </c>
    </row>
    <row r="45" spans="1:16" x14ac:dyDescent="0.25">
      <c r="A45" s="1" t="s">
        <v>91</v>
      </c>
      <c r="B45" s="1" t="s">
        <v>27</v>
      </c>
      <c r="C45" s="1" t="s">
        <v>101</v>
      </c>
      <c r="E45" s="1">
        <v>32.6</v>
      </c>
      <c r="F45" s="1">
        <v>76</v>
      </c>
      <c r="G45" s="1">
        <v>59.8</v>
      </c>
      <c r="H45" s="1">
        <v>3</v>
      </c>
      <c r="I45" s="1">
        <v>74</v>
      </c>
      <c r="J45" s="1">
        <v>3.6</v>
      </c>
      <c r="K45" s="1">
        <f t="shared" si="5"/>
        <v>67.857118</v>
      </c>
      <c r="L45" s="1">
        <f t="shared" si="6"/>
        <v>62.174261752</v>
      </c>
      <c r="M45" s="3">
        <v>3576035</v>
      </c>
      <c r="N45" s="3">
        <f t="shared" si="7"/>
        <v>3034224.1971217096</v>
      </c>
      <c r="O45" s="3">
        <f t="shared" si="8"/>
        <v>3034224.1971217096</v>
      </c>
      <c r="P45" s="1" t="str">
        <f t="shared" si="9"/>
        <v/>
      </c>
    </row>
    <row r="46" spans="1:16" x14ac:dyDescent="0.25">
      <c r="A46" s="1" t="s">
        <v>65</v>
      </c>
      <c r="B46" s="1" t="s">
        <v>36</v>
      </c>
      <c r="C46" s="1" t="s">
        <v>66</v>
      </c>
      <c r="D46" s="3">
        <v>10000000</v>
      </c>
      <c r="E46" s="1">
        <v>27.2</v>
      </c>
      <c r="F46" s="1">
        <v>80</v>
      </c>
      <c r="G46" s="1">
        <v>76</v>
      </c>
      <c r="H46" s="1">
        <v>7</v>
      </c>
      <c r="I46" s="1">
        <v>83</v>
      </c>
      <c r="J46" s="1">
        <v>0</v>
      </c>
      <c r="K46" s="1">
        <f t="shared" si="5"/>
        <v>79.021499999999989</v>
      </c>
      <c r="L46" s="1">
        <f t="shared" si="6"/>
        <v>80.443886999999989</v>
      </c>
      <c r="M46" s="3">
        <v>2590477</v>
      </c>
      <c r="N46" s="3">
        <f t="shared" si="7"/>
        <v>10881850.956715409</v>
      </c>
      <c r="O46" s="3">
        <f t="shared" si="8"/>
        <v>881850.95671540871</v>
      </c>
      <c r="P46" s="1" t="str">
        <f t="shared" si="9"/>
        <v/>
      </c>
    </row>
    <row r="47" spans="1:16" x14ac:dyDescent="0.25">
      <c r="A47" s="1" t="s">
        <v>35</v>
      </c>
      <c r="B47" s="1" t="s">
        <v>36</v>
      </c>
      <c r="C47" s="1" t="s">
        <v>37</v>
      </c>
      <c r="D47" s="3">
        <v>13333333</v>
      </c>
      <c r="E47" s="1">
        <v>25.6</v>
      </c>
      <c r="F47" s="1">
        <v>86</v>
      </c>
      <c r="G47" s="1">
        <v>64.099999999999994</v>
      </c>
      <c r="H47" s="1">
        <v>4</v>
      </c>
      <c r="I47" s="1">
        <v>84</v>
      </c>
      <c r="J47" s="1">
        <v>0</v>
      </c>
      <c r="K47" s="1">
        <f t="shared" si="5"/>
        <v>75.633441000000005</v>
      </c>
      <c r="L47" s="1">
        <f t="shared" si="6"/>
        <v>78.204977994000004</v>
      </c>
      <c r="M47" s="3">
        <v>2590477</v>
      </c>
      <c r="N47" s="3">
        <f t="shared" si="7"/>
        <v>9817659.7117363568</v>
      </c>
      <c r="O47" s="3">
        <f t="shared" si="8"/>
        <v>-3515673.2882636432</v>
      </c>
      <c r="P47" s="1" t="str">
        <f t="shared" si="9"/>
        <v>Overpaid</v>
      </c>
    </row>
    <row r="48" spans="1:16" x14ac:dyDescent="0.25">
      <c r="A48" s="1" t="s">
        <v>65</v>
      </c>
      <c r="B48" s="1" t="s">
        <v>36</v>
      </c>
      <c r="C48" s="1" t="s">
        <v>83</v>
      </c>
      <c r="D48" s="3">
        <v>9500000</v>
      </c>
      <c r="E48" s="1">
        <v>29</v>
      </c>
      <c r="F48" s="1">
        <v>89</v>
      </c>
      <c r="G48" s="1">
        <v>64.099999999999994</v>
      </c>
      <c r="H48" s="1">
        <v>7</v>
      </c>
      <c r="I48" s="1">
        <v>86</v>
      </c>
      <c r="J48" s="1">
        <v>0.2</v>
      </c>
      <c r="K48" s="1">
        <f t="shared" si="5"/>
        <v>78.177900999999991</v>
      </c>
      <c r="L48" s="1">
        <f t="shared" si="6"/>
        <v>77.997900999999985</v>
      </c>
      <c r="M48" s="3">
        <v>2590477</v>
      </c>
      <c r="N48" s="3">
        <f t="shared" si="7"/>
        <v>9719232.5208765045</v>
      </c>
      <c r="O48" s="3">
        <f t="shared" si="8"/>
        <v>219232.52087650448</v>
      </c>
      <c r="P48" s="1" t="str">
        <f t="shared" si="9"/>
        <v/>
      </c>
    </row>
    <row r="49" spans="1:16" x14ac:dyDescent="0.25">
      <c r="A49" s="1" t="s">
        <v>39</v>
      </c>
      <c r="B49" s="1" t="s">
        <v>36</v>
      </c>
      <c r="C49" s="1" t="s">
        <v>40</v>
      </c>
      <c r="D49" s="3">
        <v>13500000</v>
      </c>
      <c r="E49" s="1">
        <v>28.3</v>
      </c>
      <c r="F49" s="1">
        <v>84</v>
      </c>
      <c r="G49" s="1">
        <v>71.400000000000006</v>
      </c>
      <c r="H49" s="1">
        <v>5</v>
      </c>
      <c r="I49" s="1">
        <v>82</v>
      </c>
      <c r="J49" s="1">
        <v>0.7</v>
      </c>
      <c r="K49" s="1">
        <f t="shared" si="5"/>
        <v>77.734994</v>
      </c>
      <c r="L49" s="1">
        <f t="shared" si="6"/>
        <v>77.649138958000009</v>
      </c>
      <c r="M49" s="3">
        <v>2590477</v>
      </c>
      <c r="N49" s="3">
        <f t="shared" si="7"/>
        <v>9553460.0349546764</v>
      </c>
      <c r="O49" s="3">
        <f t="shared" si="8"/>
        <v>-3946539.9650453236</v>
      </c>
      <c r="P49" s="1" t="str">
        <f t="shared" si="9"/>
        <v>Overpaid</v>
      </c>
    </row>
    <row r="50" spans="1:16" x14ac:dyDescent="0.25">
      <c r="A50" s="1" t="s">
        <v>91</v>
      </c>
      <c r="B50" s="1" t="s">
        <v>36</v>
      </c>
      <c r="C50" s="1" t="s">
        <v>90</v>
      </c>
      <c r="E50" s="1">
        <v>32.9</v>
      </c>
      <c r="F50" s="1">
        <v>87</v>
      </c>
      <c r="G50" s="1">
        <v>67.7</v>
      </c>
      <c r="H50" s="1">
        <v>2</v>
      </c>
      <c r="I50" s="1">
        <v>86</v>
      </c>
      <c r="K50" s="1">
        <f t="shared" si="5"/>
        <v>77.154056999999995</v>
      </c>
      <c r="L50" s="1">
        <f t="shared" si="6"/>
        <v>74.145048776999985</v>
      </c>
      <c r="M50" s="3">
        <v>2590477</v>
      </c>
      <c r="N50" s="3">
        <f t="shared" si="7"/>
        <v>7887906.8203113005</v>
      </c>
      <c r="O50" s="3">
        <f t="shared" si="8"/>
        <v>7887906.8203113005</v>
      </c>
      <c r="P50" s="1" t="str">
        <f t="shared" si="9"/>
        <v/>
      </c>
    </row>
    <row r="51" spans="1:16" x14ac:dyDescent="0.25">
      <c r="A51" s="1" t="s">
        <v>91</v>
      </c>
      <c r="B51" s="1" t="s">
        <v>36</v>
      </c>
      <c r="C51" s="1" t="s">
        <v>94</v>
      </c>
      <c r="E51" s="1">
        <v>25.5</v>
      </c>
      <c r="F51" s="1">
        <v>81</v>
      </c>
      <c r="G51" s="1">
        <v>58.7</v>
      </c>
      <c r="I51" s="1">
        <v>81</v>
      </c>
      <c r="K51" s="1">
        <f t="shared" si="5"/>
        <v>69.664426999999989</v>
      </c>
      <c r="L51" s="1">
        <f t="shared" si="6"/>
        <v>72.102681944999986</v>
      </c>
      <c r="M51" s="3">
        <v>2590477</v>
      </c>
      <c r="N51" s="3">
        <f t="shared" si="7"/>
        <v>6917135.3884105925</v>
      </c>
      <c r="O51" s="3">
        <f t="shared" si="8"/>
        <v>6917135.3884105925</v>
      </c>
      <c r="P51" s="1" t="str">
        <f t="shared" si="9"/>
        <v/>
      </c>
    </row>
    <row r="52" spans="1:16" x14ac:dyDescent="0.25">
      <c r="A52" s="1" t="s">
        <v>62</v>
      </c>
      <c r="B52" s="1" t="s">
        <v>36</v>
      </c>
      <c r="C52" s="1" t="s">
        <v>87</v>
      </c>
      <c r="D52" s="3">
        <v>8000000</v>
      </c>
      <c r="E52" s="1">
        <v>31.1</v>
      </c>
      <c r="F52" s="1">
        <v>81</v>
      </c>
      <c r="G52" s="1">
        <v>55.2</v>
      </c>
      <c r="H52" s="1">
        <v>7</v>
      </c>
      <c r="I52" s="1">
        <v>83</v>
      </c>
      <c r="J52" s="1">
        <v>0.3</v>
      </c>
      <c r="K52" s="1">
        <f t="shared" si="5"/>
        <v>71.120632000000001</v>
      </c>
      <c r="L52" s="1">
        <f t="shared" si="6"/>
        <v>69.357098728000011</v>
      </c>
      <c r="M52" s="3">
        <v>2590477</v>
      </c>
      <c r="N52" s="3">
        <f t="shared" si="7"/>
        <v>5612113.337910695</v>
      </c>
      <c r="O52" s="3">
        <f t="shared" si="8"/>
        <v>-2387886.662089305</v>
      </c>
      <c r="P52" s="1" t="str">
        <f t="shared" si="9"/>
        <v/>
      </c>
    </row>
    <row r="53" spans="1:16" x14ac:dyDescent="0.25">
      <c r="A53" s="1" t="s">
        <v>48</v>
      </c>
      <c r="B53" s="1" t="s">
        <v>49</v>
      </c>
      <c r="C53" s="1" t="s">
        <v>50</v>
      </c>
      <c r="D53" s="3">
        <v>12500000</v>
      </c>
      <c r="E53" s="1">
        <v>29.6</v>
      </c>
      <c r="F53" s="1">
        <v>88</v>
      </c>
      <c r="G53" s="1">
        <v>89.9</v>
      </c>
      <c r="H53" s="1">
        <v>15</v>
      </c>
      <c r="I53" s="1">
        <v>89</v>
      </c>
      <c r="J53" s="1">
        <v>0</v>
      </c>
      <c r="K53" s="1">
        <f t="shared" si="5"/>
        <v>91.468679000000009</v>
      </c>
      <c r="L53" s="1">
        <f t="shared" si="6"/>
        <v>90.919866926000012</v>
      </c>
      <c r="M53" s="3">
        <v>2468423</v>
      </c>
      <c r="N53" s="3">
        <f t="shared" si="7"/>
        <v>15113935.234326188</v>
      </c>
      <c r="O53" s="3">
        <f t="shared" si="8"/>
        <v>2613935.2343261875</v>
      </c>
      <c r="P53" s="1" t="str">
        <f t="shared" si="9"/>
        <v/>
      </c>
    </row>
    <row r="54" spans="1:16" x14ac:dyDescent="0.25">
      <c r="K54" s="1">
        <f t="shared" si="5"/>
        <v>0</v>
      </c>
      <c r="N54" s="3">
        <f t="shared" si="7"/>
        <v>0</v>
      </c>
      <c r="O54" s="3">
        <f t="shared" si="8"/>
        <v>0</v>
      </c>
      <c r="P54" s="1" t="str">
        <f t="shared" si="9"/>
        <v/>
      </c>
    </row>
    <row r="55" spans="1:16" x14ac:dyDescent="0.25">
      <c r="K55" s="1">
        <f t="shared" si="5"/>
        <v>0</v>
      </c>
      <c r="N55" s="3">
        <f t="shared" si="7"/>
        <v>0</v>
      </c>
      <c r="O55" s="3">
        <f t="shared" si="8"/>
        <v>0</v>
      </c>
      <c r="P55" s="1" t="str">
        <f t="shared" si="9"/>
        <v/>
      </c>
    </row>
  </sheetData>
  <sortState xmlns:xlrd2="http://schemas.microsoft.com/office/spreadsheetml/2017/richdata2" ref="A2:P56">
    <sortCondition descending="1" ref="B2:B56"/>
  </sortState>
  <conditionalFormatting sqref="P2:P55">
    <cfRule type="containsText" dxfId="15" priority="4" operator="containsText" text="Overpaid">
      <formula>NOT(ISERROR(SEARCH("Overpaid",P2)))</formula>
    </cfRule>
  </conditionalFormatting>
  <conditionalFormatting sqref="L1:L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FC92E-6AA3-4162-9429-98DC1B1B6BCE}">
  <dimension ref="A1:BF79"/>
  <sheetViews>
    <sheetView topLeftCell="A69" workbookViewId="0">
      <selection activeCell="C92" sqref="C92"/>
    </sheetView>
  </sheetViews>
  <sheetFormatPr defaultRowHeight="15" x14ac:dyDescent="0.25"/>
  <cols>
    <col min="1" max="1" width="13.140625" bestFit="1" customWidth="1"/>
    <col min="2" max="2" width="23.140625" bestFit="1" customWidth="1"/>
    <col min="3" max="3" width="26.85546875" bestFit="1" customWidth="1"/>
    <col min="4" max="4" width="18.85546875" bestFit="1" customWidth="1"/>
  </cols>
  <sheetData>
    <row r="1" spans="1:58" s="5" customFormat="1" ht="15.75" x14ac:dyDescent="0.25">
      <c r="A1" s="5" t="s">
        <v>456</v>
      </c>
      <c r="B1" s="5" t="s">
        <v>62</v>
      </c>
      <c r="C1" s="5" t="s">
        <v>324</v>
      </c>
      <c r="D1" s="5" t="s">
        <v>483</v>
      </c>
      <c r="E1" s="6">
        <v>0.9</v>
      </c>
      <c r="O1" s="9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s="5" customFormat="1" ht="15.75" x14ac:dyDescent="0.25">
      <c r="A2" s="5" t="s">
        <v>456</v>
      </c>
      <c r="B2" s="5" t="s">
        <v>62</v>
      </c>
      <c r="C2" s="5" t="s">
        <v>36</v>
      </c>
      <c r="D2" s="5" t="s">
        <v>528</v>
      </c>
      <c r="E2" s="6">
        <v>0.9</v>
      </c>
      <c r="O2" s="9"/>
    </row>
    <row r="3" spans="1:58" s="5" customFormat="1" ht="15.75" x14ac:dyDescent="0.25">
      <c r="A3" s="5" t="s">
        <v>456</v>
      </c>
      <c r="B3" s="5" t="s">
        <v>21</v>
      </c>
      <c r="C3" s="5" t="s">
        <v>12</v>
      </c>
      <c r="D3" s="5" t="s">
        <v>466</v>
      </c>
      <c r="E3" s="6">
        <v>1</v>
      </c>
      <c r="O3" s="9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</row>
    <row r="4" spans="1:58" s="5" customFormat="1" ht="15.75" x14ac:dyDescent="0.25">
      <c r="A4" s="5" t="s">
        <v>456</v>
      </c>
      <c r="B4" s="5" t="s">
        <v>21</v>
      </c>
      <c r="C4" s="5" t="s">
        <v>36</v>
      </c>
      <c r="D4" s="5" t="s">
        <v>525</v>
      </c>
      <c r="E4" s="6">
        <v>0.9</v>
      </c>
      <c r="O4" s="9"/>
    </row>
    <row r="5" spans="1:58" s="5" customFormat="1" ht="15.75" x14ac:dyDescent="0.25">
      <c r="A5" s="5" t="s">
        <v>456</v>
      </c>
      <c r="B5" s="5" t="s">
        <v>21</v>
      </c>
      <c r="C5" s="5" t="s">
        <v>67</v>
      </c>
      <c r="D5" s="5" t="s">
        <v>485</v>
      </c>
      <c r="E5" s="6">
        <v>0.7</v>
      </c>
      <c r="O5" s="9"/>
    </row>
    <row r="6" spans="1:58" s="5" customFormat="1" ht="15.75" x14ac:dyDescent="0.25">
      <c r="A6" s="5" t="s">
        <v>456</v>
      </c>
      <c r="B6" s="5" t="s">
        <v>21</v>
      </c>
      <c r="C6" s="5" t="s">
        <v>10</v>
      </c>
      <c r="D6" s="5" t="s">
        <v>490</v>
      </c>
      <c r="E6" s="6">
        <v>0.5</v>
      </c>
      <c r="O6" s="9"/>
    </row>
    <row r="7" spans="1:58" s="5" customFormat="1" ht="15.75" x14ac:dyDescent="0.25">
      <c r="A7" s="5" t="s">
        <v>456</v>
      </c>
      <c r="B7" s="5" t="s">
        <v>293</v>
      </c>
      <c r="C7" s="5" t="s">
        <v>36</v>
      </c>
      <c r="D7" s="5" t="s">
        <v>524</v>
      </c>
      <c r="E7" s="6">
        <v>1.5</v>
      </c>
      <c r="O7" s="9"/>
    </row>
    <row r="8" spans="1:58" s="5" customFormat="1" ht="15.75" x14ac:dyDescent="0.25">
      <c r="A8" s="5" t="s">
        <v>456</v>
      </c>
      <c r="B8" s="5" t="s">
        <v>293</v>
      </c>
      <c r="C8" s="5" t="s">
        <v>16</v>
      </c>
      <c r="D8" s="5" t="s">
        <v>496</v>
      </c>
      <c r="E8" s="6">
        <v>1</v>
      </c>
      <c r="O8" s="9"/>
    </row>
    <row r="9" spans="1:58" s="5" customFormat="1" ht="15.75" x14ac:dyDescent="0.25">
      <c r="A9" s="5" t="s">
        <v>456</v>
      </c>
      <c r="B9" s="5" t="s">
        <v>293</v>
      </c>
      <c r="C9" s="5" t="s">
        <v>324</v>
      </c>
      <c r="D9" s="5" t="s">
        <v>477</v>
      </c>
      <c r="E9" s="6">
        <v>0.7</v>
      </c>
      <c r="O9" s="9"/>
    </row>
    <row r="10" spans="1:58" s="5" customFormat="1" ht="15.75" x14ac:dyDescent="0.25">
      <c r="A10" s="5" t="s">
        <v>456</v>
      </c>
      <c r="B10" s="5" t="s">
        <v>293</v>
      </c>
      <c r="C10" s="5" t="s">
        <v>12</v>
      </c>
      <c r="D10" s="5" t="s">
        <v>464</v>
      </c>
      <c r="E10" s="6">
        <v>0.6</v>
      </c>
      <c r="O10" s="9"/>
    </row>
    <row r="11" spans="1:58" s="5" customFormat="1" ht="15.75" x14ac:dyDescent="0.25">
      <c r="A11" s="5" t="s">
        <v>456</v>
      </c>
      <c r="B11" s="5" t="s">
        <v>293</v>
      </c>
      <c r="C11" s="5" t="s">
        <v>80</v>
      </c>
      <c r="D11" s="5" t="s">
        <v>513</v>
      </c>
      <c r="E11" s="6">
        <v>0.5</v>
      </c>
      <c r="O11" s="9"/>
    </row>
    <row r="12" spans="1:58" s="5" customFormat="1" ht="15.75" x14ac:dyDescent="0.25">
      <c r="A12" s="5" t="s">
        <v>456</v>
      </c>
      <c r="B12" s="5" t="s">
        <v>72</v>
      </c>
      <c r="C12" s="5" t="s">
        <v>67</v>
      </c>
      <c r="D12" s="5" t="s">
        <v>484</v>
      </c>
      <c r="E12" s="6">
        <v>4</v>
      </c>
      <c r="O12" s="9"/>
    </row>
    <row r="13" spans="1:58" s="5" customFormat="1" ht="15.75" x14ac:dyDescent="0.25">
      <c r="A13" s="5" t="s">
        <v>456</v>
      </c>
      <c r="B13" s="5" t="s">
        <v>72</v>
      </c>
      <c r="C13" s="5" t="s">
        <v>12</v>
      </c>
      <c r="D13" s="5" t="s">
        <v>463</v>
      </c>
      <c r="E13" s="6">
        <v>0.7</v>
      </c>
      <c r="O13" s="9"/>
    </row>
    <row r="14" spans="1:58" s="5" customFormat="1" ht="15.75" x14ac:dyDescent="0.25">
      <c r="A14" s="5" t="s">
        <v>456</v>
      </c>
      <c r="B14" s="5" t="s">
        <v>240</v>
      </c>
      <c r="C14" s="5" t="s">
        <v>10</v>
      </c>
      <c r="D14" s="5" t="s">
        <v>493</v>
      </c>
      <c r="E14" s="6">
        <v>1.2</v>
      </c>
      <c r="O14" s="9"/>
    </row>
    <row r="15" spans="1:58" s="5" customFormat="1" ht="15.75" x14ac:dyDescent="0.25">
      <c r="A15" s="5" t="s">
        <v>456</v>
      </c>
      <c r="B15" s="5" t="s">
        <v>240</v>
      </c>
      <c r="C15" s="5" t="s">
        <v>10</v>
      </c>
      <c r="D15" s="5" t="s">
        <v>494</v>
      </c>
      <c r="E15" s="6">
        <v>0.5</v>
      </c>
      <c r="O15" s="9"/>
    </row>
    <row r="16" spans="1:58" s="5" customFormat="1" ht="15.75" x14ac:dyDescent="0.25">
      <c r="A16" s="5" t="s">
        <v>456</v>
      </c>
      <c r="B16" s="5" t="s">
        <v>240</v>
      </c>
      <c r="C16" s="5" t="s">
        <v>80</v>
      </c>
      <c r="D16" s="5" t="s">
        <v>507</v>
      </c>
      <c r="E16" s="6">
        <v>0.5</v>
      </c>
      <c r="O16" s="9"/>
    </row>
    <row r="17" spans="1:15" s="5" customFormat="1" ht="15.75" x14ac:dyDescent="0.25">
      <c r="A17" s="5" t="s">
        <v>456</v>
      </c>
      <c r="B17" s="5" t="s">
        <v>240</v>
      </c>
      <c r="C17" s="5" t="s">
        <v>36</v>
      </c>
      <c r="D17" s="5" t="s">
        <v>530</v>
      </c>
      <c r="E17" s="6">
        <v>0.5</v>
      </c>
      <c r="O17" s="9"/>
    </row>
    <row r="18" spans="1:15" s="5" customFormat="1" ht="15.75" x14ac:dyDescent="0.25">
      <c r="A18" s="5" t="s">
        <v>456</v>
      </c>
      <c r="B18" s="5" t="s">
        <v>230</v>
      </c>
      <c r="C18" s="5" t="s">
        <v>12</v>
      </c>
      <c r="D18" s="5" t="s">
        <v>474</v>
      </c>
      <c r="E18" s="6">
        <v>0.9</v>
      </c>
      <c r="O18" s="9"/>
    </row>
    <row r="19" spans="1:15" s="5" customFormat="1" ht="15.75" x14ac:dyDescent="0.25">
      <c r="A19" s="5" t="s">
        <v>456</v>
      </c>
      <c r="B19" s="5" t="s">
        <v>230</v>
      </c>
      <c r="C19" s="5" t="s">
        <v>10</v>
      </c>
      <c r="D19" s="5" t="s">
        <v>492</v>
      </c>
      <c r="E19" s="6">
        <v>0.9</v>
      </c>
      <c r="O19" s="9"/>
    </row>
    <row r="20" spans="1:15" s="5" customFormat="1" ht="15.75" x14ac:dyDescent="0.25">
      <c r="A20" s="5" t="s">
        <v>456</v>
      </c>
      <c r="B20" s="5" t="s">
        <v>230</v>
      </c>
      <c r="C20" s="5" t="s">
        <v>36</v>
      </c>
      <c r="D20" s="5" t="s">
        <v>529</v>
      </c>
      <c r="E20" s="6">
        <v>0.7</v>
      </c>
      <c r="O20" s="9"/>
    </row>
    <row r="21" spans="1:15" s="5" customFormat="1" ht="15.75" x14ac:dyDescent="0.25">
      <c r="A21" s="5" t="s">
        <v>456</v>
      </c>
      <c r="B21" s="5" t="s">
        <v>216</v>
      </c>
      <c r="C21" s="5" t="s">
        <v>324</v>
      </c>
      <c r="D21" s="5" t="s">
        <v>476</v>
      </c>
      <c r="E21" s="6">
        <v>1.6</v>
      </c>
      <c r="O21" s="9"/>
    </row>
    <row r="22" spans="1:15" s="5" customFormat="1" ht="15.75" x14ac:dyDescent="0.25">
      <c r="A22" s="5" t="s">
        <v>456</v>
      </c>
      <c r="B22" s="5" t="s">
        <v>216</v>
      </c>
      <c r="C22" s="5" t="s">
        <v>49</v>
      </c>
      <c r="D22" s="5" t="s">
        <v>531</v>
      </c>
      <c r="E22" s="6">
        <v>1.6</v>
      </c>
      <c r="O22" s="9"/>
    </row>
    <row r="23" spans="1:15" s="5" customFormat="1" ht="15.75" x14ac:dyDescent="0.25">
      <c r="A23" s="5" t="s">
        <v>456</v>
      </c>
      <c r="B23" s="5" t="s">
        <v>216</v>
      </c>
      <c r="C23" s="5" t="s">
        <v>10</v>
      </c>
      <c r="D23" s="5" t="s">
        <v>488</v>
      </c>
      <c r="E23" s="6">
        <v>0.5</v>
      </c>
      <c r="O23" s="9"/>
    </row>
    <row r="24" spans="1:15" s="5" customFormat="1" ht="15.75" x14ac:dyDescent="0.25">
      <c r="A24" s="5" t="s">
        <v>456</v>
      </c>
      <c r="B24" s="5" t="s">
        <v>216</v>
      </c>
      <c r="C24" s="5" t="s">
        <v>63</v>
      </c>
      <c r="D24" s="5" t="s">
        <v>515</v>
      </c>
      <c r="E24" s="6">
        <v>0.5</v>
      </c>
      <c r="O24" s="9"/>
    </row>
    <row r="25" spans="1:15" s="5" customFormat="1" ht="15.75" x14ac:dyDescent="0.25">
      <c r="A25" s="5" t="s">
        <v>456</v>
      </c>
      <c r="B25" s="5" t="s">
        <v>24</v>
      </c>
      <c r="C25" s="5" t="s">
        <v>16</v>
      </c>
      <c r="D25" s="5" t="s">
        <v>501</v>
      </c>
      <c r="E25" s="6">
        <v>0.5</v>
      </c>
      <c r="O25" s="9"/>
    </row>
    <row r="26" spans="1:15" s="5" customFormat="1" ht="15.75" x14ac:dyDescent="0.25">
      <c r="A26" s="5" t="s">
        <v>456</v>
      </c>
      <c r="B26" s="5" t="s">
        <v>46</v>
      </c>
      <c r="C26" s="5" t="s">
        <v>16</v>
      </c>
      <c r="D26" s="5" t="s">
        <v>497</v>
      </c>
      <c r="E26" s="6">
        <v>0.5</v>
      </c>
      <c r="O26" s="9"/>
    </row>
    <row r="27" spans="1:15" s="5" customFormat="1" ht="15.75" x14ac:dyDescent="0.25">
      <c r="A27" s="5" t="s">
        <v>456</v>
      </c>
      <c r="B27" s="5" t="s">
        <v>34</v>
      </c>
      <c r="C27" s="5" t="s">
        <v>16</v>
      </c>
      <c r="D27" s="5" t="s">
        <v>495</v>
      </c>
      <c r="E27" s="6">
        <v>0.7</v>
      </c>
      <c r="O27" s="9"/>
    </row>
    <row r="28" spans="1:15" s="5" customFormat="1" ht="15.75" x14ac:dyDescent="0.25">
      <c r="A28" s="5" t="s">
        <v>456</v>
      </c>
      <c r="B28" s="5" t="s">
        <v>34</v>
      </c>
      <c r="C28" s="5" t="s">
        <v>80</v>
      </c>
      <c r="D28" s="5" t="s">
        <v>514</v>
      </c>
      <c r="E28" s="6">
        <v>0.5</v>
      </c>
      <c r="O28" s="9"/>
    </row>
    <row r="29" spans="1:15" s="5" customFormat="1" ht="15.75" x14ac:dyDescent="0.25">
      <c r="A29" s="5" t="s">
        <v>456</v>
      </c>
      <c r="B29" s="5" t="s">
        <v>74</v>
      </c>
      <c r="C29" s="5" t="s">
        <v>10</v>
      </c>
      <c r="D29" s="5" t="s">
        <v>491</v>
      </c>
      <c r="E29" s="6">
        <v>1.2</v>
      </c>
      <c r="O29" s="9"/>
    </row>
    <row r="30" spans="1:15" s="5" customFormat="1" ht="15.75" x14ac:dyDescent="0.25">
      <c r="A30" s="5" t="s">
        <v>456</v>
      </c>
      <c r="B30" s="5" t="s">
        <v>74</v>
      </c>
      <c r="C30" s="5" t="s">
        <v>67</v>
      </c>
      <c r="D30" s="5" t="s">
        <v>487</v>
      </c>
      <c r="E30" s="6">
        <v>0.7</v>
      </c>
      <c r="O30" s="9"/>
    </row>
    <row r="31" spans="1:15" s="5" customFormat="1" ht="15.75" x14ac:dyDescent="0.25">
      <c r="A31" s="5" t="s">
        <v>456</v>
      </c>
      <c r="B31" s="5" t="s">
        <v>165</v>
      </c>
      <c r="C31" s="5" t="s">
        <v>12</v>
      </c>
      <c r="D31" s="5" t="s">
        <v>472</v>
      </c>
      <c r="E31" s="6">
        <v>0.9</v>
      </c>
      <c r="O31" s="9"/>
    </row>
    <row r="32" spans="1:15" s="5" customFormat="1" ht="15.75" x14ac:dyDescent="0.25">
      <c r="A32" s="5" t="s">
        <v>456</v>
      </c>
      <c r="B32" s="5" t="s">
        <v>165</v>
      </c>
      <c r="C32" s="5" t="s">
        <v>78</v>
      </c>
      <c r="D32" s="5" t="s">
        <v>504</v>
      </c>
      <c r="E32" s="6">
        <v>0.8</v>
      </c>
      <c r="O32" s="9"/>
    </row>
    <row r="33" spans="1:58" s="5" customFormat="1" ht="15.75" x14ac:dyDescent="0.25">
      <c r="A33" s="5" t="s">
        <v>456</v>
      </c>
      <c r="B33" s="5" t="s">
        <v>41</v>
      </c>
      <c r="C33" s="5" t="s">
        <v>12</v>
      </c>
      <c r="D33" s="5" t="s">
        <v>471</v>
      </c>
      <c r="E33" s="6">
        <v>1.1000000000000001</v>
      </c>
      <c r="O33" s="9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</row>
    <row r="34" spans="1:58" s="5" customFormat="1" ht="15.75" x14ac:dyDescent="0.25">
      <c r="A34" s="5" t="s">
        <v>456</v>
      </c>
      <c r="B34" s="5" t="s">
        <v>29</v>
      </c>
      <c r="C34" s="5" t="s">
        <v>36</v>
      </c>
      <c r="D34" s="5" t="s">
        <v>522</v>
      </c>
      <c r="E34" s="6">
        <v>1.5</v>
      </c>
      <c r="O34" s="9"/>
    </row>
    <row r="35" spans="1:58" s="5" customFormat="1" ht="15.75" x14ac:dyDescent="0.25">
      <c r="A35" s="5" t="s">
        <v>456</v>
      </c>
      <c r="B35" s="5" t="s">
        <v>29</v>
      </c>
      <c r="C35" s="5" t="s">
        <v>12</v>
      </c>
      <c r="D35" s="5" t="s">
        <v>461</v>
      </c>
      <c r="E35" s="6">
        <v>1.1000000000000001</v>
      </c>
      <c r="O35" s="9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</row>
    <row r="36" spans="1:58" s="5" customFormat="1" ht="15.75" x14ac:dyDescent="0.25">
      <c r="A36" s="5" t="s">
        <v>456</v>
      </c>
      <c r="B36" s="5" t="s">
        <v>29</v>
      </c>
      <c r="C36" s="5" t="s">
        <v>80</v>
      </c>
      <c r="D36" s="5" t="s">
        <v>506</v>
      </c>
      <c r="E36" s="6">
        <v>0.7</v>
      </c>
      <c r="O36" s="9"/>
    </row>
    <row r="37" spans="1:58" s="5" customFormat="1" ht="15.75" x14ac:dyDescent="0.25">
      <c r="A37" s="5" t="s">
        <v>456</v>
      </c>
      <c r="B37" s="5" t="s">
        <v>35</v>
      </c>
      <c r="C37" s="5" t="s">
        <v>49</v>
      </c>
      <c r="D37" s="5" t="s">
        <v>532</v>
      </c>
      <c r="E37" s="6">
        <v>0.6</v>
      </c>
      <c r="O37" s="9"/>
    </row>
    <row r="38" spans="1:58" s="5" customFormat="1" ht="15.75" x14ac:dyDescent="0.25">
      <c r="A38" s="5" t="s">
        <v>456</v>
      </c>
      <c r="B38" s="5" t="s">
        <v>76</v>
      </c>
      <c r="C38" s="5" t="s">
        <v>27</v>
      </c>
      <c r="D38" s="5" t="s">
        <v>458</v>
      </c>
      <c r="E38" s="6">
        <v>1.7</v>
      </c>
      <c r="O38" s="9"/>
    </row>
    <row r="39" spans="1:58" s="5" customFormat="1" ht="15.75" x14ac:dyDescent="0.25">
      <c r="A39" s="5" t="s">
        <v>456</v>
      </c>
      <c r="B39" s="5" t="s">
        <v>76</v>
      </c>
      <c r="C39" s="5" t="s">
        <v>10</v>
      </c>
      <c r="D39" s="5" t="s">
        <v>455</v>
      </c>
      <c r="E39" s="6">
        <v>1.3</v>
      </c>
      <c r="O39" s="9"/>
    </row>
    <row r="40" spans="1:58" s="5" customFormat="1" ht="15.75" x14ac:dyDescent="0.25">
      <c r="A40" s="5" t="s">
        <v>456</v>
      </c>
      <c r="B40" s="5" t="s">
        <v>76</v>
      </c>
      <c r="C40" s="5" t="s">
        <v>12</v>
      </c>
      <c r="D40" s="5" t="s">
        <v>457</v>
      </c>
      <c r="E40" s="6">
        <v>0.6</v>
      </c>
      <c r="O40" s="9"/>
    </row>
    <row r="41" spans="1:58" s="5" customFormat="1" ht="15.75" x14ac:dyDescent="0.25">
      <c r="A41" s="5" t="s">
        <v>456</v>
      </c>
      <c r="B41" s="5" t="s">
        <v>76</v>
      </c>
      <c r="C41" s="5" t="s">
        <v>324</v>
      </c>
      <c r="D41" s="5" t="s">
        <v>480</v>
      </c>
      <c r="E41" s="6">
        <v>0.5</v>
      </c>
      <c r="O41" s="9"/>
    </row>
    <row r="42" spans="1:58" s="5" customFormat="1" ht="15.75" x14ac:dyDescent="0.25">
      <c r="A42" s="5" t="s">
        <v>456</v>
      </c>
      <c r="B42" s="5" t="s">
        <v>276</v>
      </c>
      <c r="C42" s="5" t="s">
        <v>12</v>
      </c>
      <c r="D42" s="5" t="s">
        <v>473</v>
      </c>
      <c r="E42" s="6">
        <v>1.1000000000000001</v>
      </c>
      <c r="O42" s="9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</row>
    <row r="43" spans="1:58" s="5" customFormat="1" ht="15.75" x14ac:dyDescent="0.25">
      <c r="A43" s="5" t="s">
        <v>456</v>
      </c>
      <c r="B43" s="5" t="s">
        <v>276</v>
      </c>
      <c r="C43" s="5" t="s">
        <v>67</v>
      </c>
      <c r="D43" s="5" t="s">
        <v>486</v>
      </c>
      <c r="E43" s="6">
        <v>0.7</v>
      </c>
      <c r="O43" s="9"/>
    </row>
    <row r="44" spans="1:58" s="5" customFormat="1" ht="15.75" x14ac:dyDescent="0.25">
      <c r="A44" s="5" t="s">
        <v>456</v>
      </c>
      <c r="B44" s="5" t="s">
        <v>276</v>
      </c>
      <c r="C44" s="5" t="s">
        <v>78</v>
      </c>
      <c r="D44" s="5" t="s">
        <v>505</v>
      </c>
      <c r="E44" s="6">
        <v>0.5</v>
      </c>
      <c r="O44" s="9"/>
    </row>
    <row r="45" spans="1:58" s="5" customFormat="1" ht="15.75" x14ac:dyDescent="0.25">
      <c r="A45" s="5" t="s">
        <v>456</v>
      </c>
      <c r="B45" s="5" t="s">
        <v>276</v>
      </c>
      <c r="C45" s="5" t="s">
        <v>80</v>
      </c>
      <c r="D45" s="5" t="s">
        <v>510</v>
      </c>
      <c r="E45" s="6">
        <v>0.5</v>
      </c>
      <c r="O45" s="9"/>
    </row>
    <row r="46" spans="1:58" s="5" customFormat="1" ht="15.75" x14ac:dyDescent="0.25">
      <c r="A46" s="5" t="s">
        <v>456</v>
      </c>
      <c r="B46" s="5" t="s">
        <v>272</v>
      </c>
      <c r="C46" s="5" t="s">
        <v>63</v>
      </c>
      <c r="D46" s="5" t="s">
        <v>517</v>
      </c>
      <c r="E46" s="6">
        <v>1</v>
      </c>
      <c r="O46" s="9"/>
    </row>
    <row r="47" spans="1:58" s="5" customFormat="1" ht="15.75" x14ac:dyDescent="0.25">
      <c r="A47" s="5" t="s">
        <v>456</v>
      </c>
      <c r="B47" s="5" t="s">
        <v>272</v>
      </c>
      <c r="C47" s="5" t="s">
        <v>78</v>
      </c>
      <c r="D47" s="5" t="s">
        <v>503</v>
      </c>
      <c r="E47" s="6">
        <v>0.7</v>
      </c>
      <c r="O47" s="9"/>
    </row>
    <row r="48" spans="1:58" s="5" customFormat="1" ht="15.75" x14ac:dyDescent="0.25">
      <c r="A48" s="5" t="s">
        <v>456</v>
      </c>
      <c r="B48" s="5" t="s">
        <v>272</v>
      </c>
      <c r="C48" s="5" t="s">
        <v>49</v>
      </c>
      <c r="D48" s="5" t="s">
        <v>533</v>
      </c>
      <c r="E48" s="6">
        <v>0.6</v>
      </c>
      <c r="O48" s="9"/>
    </row>
    <row r="49" spans="1:58" s="5" customFormat="1" ht="15.75" x14ac:dyDescent="0.25">
      <c r="A49" s="5" t="s">
        <v>456</v>
      </c>
      <c r="B49" s="5" t="s">
        <v>60</v>
      </c>
      <c r="C49" s="5" t="s">
        <v>78</v>
      </c>
      <c r="D49" s="5" t="s">
        <v>502</v>
      </c>
      <c r="E49" s="6">
        <v>0.5</v>
      </c>
      <c r="O49" s="9"/>
    </row>
    <row r="50" spans="1:58" s="5" customFormat="1" ht="15.75" x14ac:dyDescent="0.25">
      <c r="A50" s="5" t="s">
        <v>456</v>
      </c>
      <c r="B50" s="5" t="s">
        <v>200</v>
      </c>
      <c r="C50" s="5" t="s">
        <v>16</v>
      </c>
      <c r="D50" s="5" t="s">
        <v>499</v>
      </c>
      <c r="E50" s="6">
        <v>0.7</v>
      </c>
      <c r="O50" s="9"/>
    </row>
    <row r="51" spans="1:58" s="5" customFormat="1" ht="15.75" x14ac:dyDescent="0.25">
      <c r="A51" s="5" t="s">
        <v>456</v>
      </c>
      <c r="B51" s="5" t="s">
        <v>200</v>
      </c>
      <c r="C51" s="5" t="s">
        <v>12</v>
      </c>
      <c r="D51" s="5" t="s">
        <v>468</v>
      </c>
      <c r="E51" s="6">
        <v>0.5</v>
      </c>
      <c r="O51" s="9"/>
    </row>
    <row r="52" spans="1:58" s="5" customFormat="1" ht="15.75" x14ac:dyDescent="0.25">
      <c r="A52" s="5" t="s">
        <v>456</v>
      </c>
      <c r="B52" s="5" t="s">
        <v>200</v>
      </c>
      <c r="C52" s="5" t="s">
        <v>27</v>
      </c>
      <c r="D52" s="5" t="s">
        <v>520</v>
      </c>
      <c r="E52" s="6">
        <v>0.5</v>
      </c>
      <c r="O52" s="9"/>
    </row>
    <row r="53" spans="1:58" s="5" customFormat="1" ht="15.75" x14ac:dyDescent="0.25">
      <c r="A53" s="5" t="s">
        <v>456</v>
      </c>
      <c r="B53" s="5" t="s">
        <v>253</v>
      </c>
      <c r="C53" s="5" t="s">
        <v>12</v>
      </c>
      <c r="D53" s="5" t="s">
        <v>469</v>
      </c>
      <c r="E53" s="6">
        <v>0.8</v>
      </c>
      <c r="O53" s="9"/>
    </row>
    <row r="54" spans="1:58" s="5" customFormat="1" ht="15.75" x14ac:dyDescent="0.25">
      <c r="A54" s="5" t="s">
        <v>456</v>
      </c>
      <c r="B54" s="5" t="s">
        <v>253</v>
      </c>
      <c r="C54" s="5" t="s">
        <v>324</v>
      </c>
      <c r="D54" s="5" t="s">
        <v>481</v>
      </c>
      <c r="E54" s="6">
        <v>0.5</v>
      </c>
      <c r="O54" s="9"/>
    </row>
    <row r="55" spans="1:58" s="5" customFormat="1" ht="15.75" x14ac:dyDescent="0.25">
      <c r="A55" s="5" t="s">
        <v>456</v>
      </c>
      <c r="B55" s="5" t="s">
        <v>253</v>
      </c>
      <c r="C55" s="5" t="s">
        <v>80</v>
      </c>
      <c r="D55" s="5" t="s">
        <v>511</v>
      </c>
      <c r="E55" s="6">
        <v>0.5</v>
      </c>
      <c r="O55" s="9"/>
    </row>
    <row r="56" spans="1:58" s="5" customFormat="1" ht="15.75" x14ac:dyDescent="0.25">
      <c r="A56" s="5" t="s">
        <v>456</v>
      </c>
      <c r="B56" s="5" t="s">
        <v>253</v>
      </c>
      <c r="C56" s="5" t="s">
        <v>63</v>
      </c>
      <c r="D56" s="5" t="s">
        <v>518</v>
      </c>
      <c r="E56" s="6">
        <v>0.5</v>
      </c>
      <c r="O56" s="9"/>
    </row>
    <row r="57" spans="1:58" s="5" customFormat="1" ht="15.75" x14ac:dyDescent="0.25">
      <c r="A57" s="5" t="s">
        <v>456</v>
      </c>
      <c r="B57" s="5" t="s">
        <v>208</v>
      </c>
      <c r="C57" s="5" t="s">
        <v>12</v>
      </c>
      <c r="D57" s="5" t="s">
        <v>465</v>
      </c>
      <c r="E57" s="6">
        <v>0.6</v>
      </c>
      <c r="O57" s="9"/>
    </row>
    <row r="58" spans="1:58" s="1" customFormat="1" ht="15.75" x14ac:dyDescent="0.25">
      <c r="A58" s="5" t="s">
        <v>456</v>
      </c>
      <c r="B58" s="5" t="s">
        <v>208</v>
      </c>
      <c r="C58" s="5" t="s">
        <v>324</v>
      </c>
      <c r="D58" s="5" t="s">
        <v>478</v>
      </c>
      <c r="E58" s="6">
        <v>0.5</v>
      </c>
      <c r="F58" s="5"/>
      <c r="G58" s="5"/>
      <c r="H58" s="5"/>
      <c r="I58" s="5"/>
      <c r="J58" s="5"/>
      <c r="K58" s="5"/>
      <c r="L58" s="5"/>
      <c r="M58" s="5"/>
      <c r="N58" s="5"/>
      <c r="O58" s="9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</row>
    <row r="59" spans="1:58" s="1" customFormat="1" ht="15.75" x14ac:dyDescent="0.25">
      <c r="A59" s="5" t="s">
        <v>456</v>
      </c>
      <c r="B59" s="5" t="s">
        <v>208</v>
      </c>
      <c r="C59" s="5" t="s">
        <v>10</v>
      </c>
      <c r="D59" s="5" t="s">
        <v>489</v>
      </c>
      <c r="E59" s="6">
        <v>0.5</v>
      </c>
      <c r="F59" s="5"/>
      <c r="G59" s="5"/>
      <c r="H59" s="5"/>
      <c r="I59" s="5"/>
      <c r="J59" s="5"/>
      <c r="K59" s="5"/>
      <c r="L59" s="5"/>
      <c r="M59" s="5"/>
      <c r="N59" s="5"/>
      <c r="O59" s="9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</row>
    <row r="60" spans="1:58" s="1" customFormat="1" ht="15.75" x14ac:dyDescent="0.25">
      <c r="A60" s="5" t="s">
        <v>456</v>
      </c>
      <c r="B60" s="5" t="s">
        <v>15</v>
      </c>
      <c r="C60" s="5" t="s">
        <v>27</v>
      </c>
      <c r="D60" s="5" t="s">
        <v>519</v>
      </c>
      <c r="E60" s="6">
        <v>1.1000000000000001</v>
      </c>
      <c r="F60" s="5"/>
      <c r="G60" s="5"/>
      <c r="H60" s="5"/>
      <c r="I60" s="5"/>
      <c r="J60" s="5"/>
      <c r="K60" s="5"/>
      <c r="L60" s="5"/>
      <c r="M60" s="5"/>
      <c r="N60" s="5"/>
      <c r="O60" s="9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</row>
    <row r="61" spans="1:58" s="1" customFormat="1" ht="15.75" x14ac:dyDescent="0.25">
      <c r="A61" s="5" t="s">
        <v>456</v>
      </c>
      <c r="B61" s="5" t="s">
        <v>15</v>
      </c>
      <c r="C61" s="5" t="s">
        <v>36</v>
      </c>
      <c r="D61" s="5" t="s">
        <v>526</v>
      </c>
      <c r="E61" s="6">
        <v>0.9</v>
      </c>
      <c r="F61" s="5"/>
      <c r="G61" s="5"/>
      <c r="H61" s="5"/>
      <c r="I61" s="5"/>
      <c r="J61" s="5"/>
      <c r="K61" s="5"/>
      <c r="L61" s="5"/>
      <c r="M61" s="5"/>
      <c r="N61" s="5"/>
      <c r="O61" s="9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</row>
    <row r="62" spans="1:58" s="1" customFormat="1" ht="15.75" x14ac:dyDescent="0.25">
      <c r="A62" s="5" t="s">
        <v>456</v>
      </c>
      <c r="B62" s="5" t="s">
        <v>15</v>
      </c>
      <c r="C62" s="5" t="s">
        <v>12</v>
      </c>
      <c r="D62" s="5" t="s">
        <v>467</v>
      </c>
      <c r="E62" s="6">
        <v>0.5</v>
      </c>
      <c r="F62" s="5"/>
      <c r="G62" s="5"/>
      <c r="H62" s="5"/>
      <c r="I62" s="5"/>
      <c r="J62" s="5"/>
      <c r="K62" s="5"/>
      <c r="L62" s="5"/>
      <c r="M62" s="5"/>
      <c r="N62" s="5"/>
      <c r="O62" s="9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</row>
    <row r="63" spans="1:58" s="1" customFormat="1" ht="15.75" x14ac:dyDescent="0.25">
      <c r="A63" s="5" t="s">
        <v>456</v>
      </c>
      <c r="B63" s="5" t="s">
        <v>15</v>
      </c>
      <c r="C63" s="5" t="s">
        <v>324</v>
      </c>
      <c r="D63" s="5" t="s">
        <v>479</v>
      </c>
      <c r="E63" s="6">
        <v>0.5</v>
      </c>
      <c r="F63" s="5"/>
      <c r="G63" s="5"/>
      <c r="H63" s="5"/>
      <c r="I63" s="5"/>
      <c r="J63" s="5"/>
      <c r="K63" s="5"/>
      <c r="L63" s="5"/>
      <c r="M63" s="5"/>
      <c r="N63" s="5"/>
      <c r="O63" s="9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</row>
    <row r="64" spans="1:58" s="1" customFormat="1" ht="15.75" x14ac:dyDescent="0.25">
      <c r="A64" s="5" t="s">
        <v>456</v>
      </c>
      <c r="B64" s="5" t="s">
        <v>48</v>
      </c>
      <c r="C64" s="5" t="s">
        <v>16</v>
      </c>
      <c r="D64" s="5" t="s">
        <v>498</v>
      </c>
      <c r="E64" s="6">
        <v>1</v>
      </c>
      <c r="F64" s="5"/>
      <c r="G64" s="5"/>
      <c r="H64" s="5"/>
      <c r="I64" s="5"/>
      <c r="J64" s="5"/>
      <c r="K64" s="5"/>
      <c r="L64" s="5"/>
      <c r="M64" s="5"/>
      <c r="N64" s="5"/>
      <c r="O64" s="9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</row>
    <row r="65" spans="1:58" s="1" customFormat="1" ht="15.75" x14ac:dyDescent="0.25">
      <c r="A65" s="5" t="s">
        <v>456</v>
      </c>
      <c r="B65" s="5" t="s">
        <v>48</v>
      </c>
      <c r="C65" s="5" t="s">
        <v>80</v>
      </c>
      <c r="D65" s="5" t="s">
        <v>512</v>
      </c>
      <c r="E65" s="6">
        <v>0.5</v>
      </c>
      <c r="F65" s="5"/>
      <c r="G65" s="5"/>
      <c r="H65" s="5"/>
      <c r="I65" s="5"/>
      <c r="J65" s="5"/>
      <c r="K65" s="5"/>
      <c r="L65" s="5"/>
      <c r="M65" s="5"/>
      <c r="N65" s="5"/>
      <c r="O65" s="9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</row>
    <row r="66" spans="1:58" s="1" customFormat="1" ht="15.75" x14ac:dyDescent="0.25">
      <c r="A66" s="5" t="s">
        <v>456</v>
      </c>
      <c r="B66" s="5" t="s">
        <v>32</v>
      </c>
      <c r="C66" s="5" t="s">
        <v>52</v>
      </c>
      <c r="D66" s="5" t="s">
        <v>534</v>
      </c>
      <c r="E66" s="6">
        <v>0.9</v>
      </c>
      <c r="F66" s="5"/>
      <c r="G66" s="5"/>
      <c r="H66" s="5"/>
      <c r="I66" s="5"/>
      <c r="J66" s="5"/>
      <c r="K66" s="5"/>
      <c r="L66" s="5"/>
      <c r="M66" s="5"/>
      <c r="N66" s="5"/>
      <c r="O66" s="9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</row>
    <row r="67" spans="1:58" s="1" customFormat="1" ht="15.75" x14ac:dyDescent="0.25">
      <c r="A67" s="5" t="s">
        <v>456</v>
      </c>
      <c r="B67" s="5" t="s">
        <v>22</v>
      </c>
      <c r="C67" s="5" t="s">
        <v>16</v>
      </c>
      <c r="D67" s="5" t="s">
        <v>500</v>
      </c>
      <c r="E67" s="6">
        <v>0.5</v>
      </c>
      <c r="F67" s="5"/>
      <c r="G67" s="5"/>
      <c r="H67" s="5"/>
      <c r="I67" s="5"/>
      <c r="J67" s="5"/>
      <c r="K67" s="5"/>
      <c r="L67" s="5"/>
      <c r="M67" s="5"/>
      <c r="N67" s="5"/>
      <c r="O67" s="9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</row>
    <row r="68" spans="1:58" s="1" customFormat="1" ht="15.75" x14ac:dyDescent="0.25">
      <c r="A68" s="5" t="s">
        <v>456</v>
      </c>
      <c r="B68" s="5" t="s">
        <v>22</v>
      </c>
      <c r="C68" s="5" t="s">
        <v>80</v>
      </c>
      <c r="D68" s="5" t="s">
        <v>509</v>
      </c>
      <c r="E68" s="6">
        <v>0.5</v>
      </c>
      <c r="F68" s="5"/>
      <c r="G68" s="5"/>
      <c r="H68" s="5"/>
      <c r="I68" s="5"/>
      <c r="J68" s="5"/>
      <c r="K68" s="5"/>
      <c r="L68" s="5"/>
      <c r="M68" s="5"/>
      <c r="N68" s="5"/>
      <c r="O68" s="9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</row>
    <row r="69" spans="1:58" s="5" customFormat="1" ht="15.75" x14ac:dyDescent="0.25">
      <c r="A69" s="5" t="s">
        <v>456</v>
      </c>
      <c r="B69" s="5" t="s">
        <v>56</v>
      </c>
      <c r="C69" s="5" t="s">
        <v>12</v>
      </c>
      <c r="D69" s="5" t="s">
        <v>462</v>
      </c>
      <c r="E69" s="6">
        <v>0.5</v>
      </c>
      <c r="O69" s="9"/>
    </row>
    <row r="70" spans="1:58" s="5" customFormat="1" ht="15.75" x14ac:dyDescent="0.25">
      <c r="A70" s="5" t="s">
        <v>456</v>
      </c>
      <c r="B70" s="5" t="s">
        <v>56</v>
      </c>
      <c r="C70" s="5" t="s">
        <v>63</v>
      </c>
      <c r="D70" s="5" t="s">
        <v>516</v>
      </c>
      <c r="E70" s="6">
        <v>0.5</v>
      </c>
      <c r="O70" s="9"/>
    </row>
    <row r="71" spans="1:58" s="5" customFormat="1" ht="15.75" x14ac:dyDescent="0.25">
      <c r="A71" s="5" t="s">
        <v>456</v>
      </c>
      <c r="B71" s="5" t="s">
        <v>65</v>
      </c>
      <c r="C71" s="5" t="s">
        <v>52</v>
      </c>
      <c r="D71" s="5" t="s">
        <v>475</v>
      </c>
      <c r="E71" s="6">
        <v>0.5</v>
      </c>
      <c r="O71" s="9"/>
    </row>
    <row r="72" spans="1:58" s="5" customFormat="1" ht="15.75" x14ac:dyDescent="0.25">
      <c r="A72" s="5" t="s">
        <v>456</v>
      </c>
      <c r="B72" s="5" t="s">
        <v>85</v>
      </c>
      <c r="C72" s="5" t="s">
        <v>36</v>
      </c>
      <c r="D72" s="5" t="s">
        <v>460</v>
      </c>
      <c r="E72" s="6">
        <v>1</v>
      </c>
      <c r="O72" s="9"/>
    </row>
    <row r="73" spans="1:58" s="5" customFormat="1" ht="15.75" x14ac:dyDescent="0.25">
      <c r="A73" s="5" t="s">
        <v>456</v>
      </c>
      <c r="B73" s="5" t="s">
        <v>85</v>
      </c>
      <c r="C73" s="5" t="s">
        <v>80</v>
      </c>
      <c r="D73" s="5" t="s">
        <v>459</v>
      </c>
      <c r="E73" s="6">
        <v>0.5</v>
      </c>
      <c r="O73" s="9"/>
    </row>
    <row r="74" spans="1:58" s="5" customFormat="1" ht="15.75" x14ac:dyDescent="0.25">
      <c r="A74" s="5" t="s">
        <v>456</v>
      </c>
      <c r="B74" s="5" t="s">
        <v>28</v>
      </c>
      <c r="C74" s="5" t="s">
        <v>36</v>
      </c>
      <c r="D74" s="5" t="s">
        <v>523</v>
      </c>
      <c r="E74" s="6">
        <v>0.7</v>
      </c>
      <c r="O74" s="9"/>
    </row>
    <row r="75" spans="1:58" s="5" customFormat="1" ht="15.75" x14ac:dyDescent="0.25">
      <c r="A75" s="5" t="s">
        <v>456</v>
      </c>
      <c r="B75" s="5" t="s">
        <v>69</v>
      </c>
      <c r="C75" s="5" t="s">
        <v>324</v>
      </c>
      <c r="D75" s="5" t="s">
        <v>482</v>
      </c>
      <c r="E75" s="6">
        <v>0.7</v>
      </c>
      <c r="O75" s="9"/>
    </row>
    <row r="76" spans="1:58" s="5" customFormat="1" ht="15.75" x14ac:dyDescent="0.25">
      <c r="A76" s="5" t="s">
        <v>456</v>
      </c>
      <c r="B76" s="5" t="s">
        <v>69</v>
      </c>
      <c r="C76" s="5" t="s">
        <v>36</v>
      </c>
      <c r="D76" s="5" t="s">
        <v>527</v>
      </c>
      <c r="E76" s="6">
        <v>0.7</v>
      </c>
      <c r="O76" s="9"/>
    </row>
    <row r="77" spans="1:58" s="5" customFormat="1" ht="15.75" x14ac:dyDescent="0.25">
      <c r="A77" s="5" t="s">
        <v>456</v>
      </c>
      <c r="B77" s="5" t="s">
        <v>69</v>
      </c>
      <c r="C77" s="5" t="s">
        <v>12</v>
      </c>
      <c r="D77" s="5" t="s">
        <v>470</v>
      </c>
      <c r="E77" s="6">
        <v>0.5</v>
      </c>
      <c r="O77" s="9"/>
    </row>
    <row r="78" spans="1:58" s="5" customFormat="1" ht="15.75" x14ac:dyDescent="0.25">
      <c r="A78" s="5" t="s">
        <v>456</v>
      </c>
      <c r="B78" s="5" t="s">
        <v>38</v>
      </c>
      <c r="C78" s="5" t="s">
        <v>27</v>
      </c>
      <c r="D78" s="5" t="s">
        <v>521</v>
      </c>
      <c r="E78" s="6">
        <v>0.7</v>
      </c>
      <c r="O78" s="9"/>
    </row>
    <row r="79" spans="1:58" s="5" customFormat="1" ht="15.75" x14ac:dyDescent="0.25">
      <c r="A79" s="5" t="s">
        <v>456</v>
      </c>
      <c r="B79" s="5" t="s">
        <v>38</v>
      </c>
      <c r="C79" s="5" t="s">
        <v>80</v>
      </c>
      <c r="D79" s="5" t="s">
        <v>508</v>
      </c>
      <c r="E79" s="6">
        <v>0.5</v>
      </c>
      <c r="O79" s="9"/>
    </row>
  </sheetData>
  <sortState xmlns:xlrd2="http://schemas.microsoft.com/office/spreadsheetml/2017/richdata2" columnSort="1" ref="A3:C38">
    <sortCondition descending="1" ref="B3"/>
  </sortState>
  <conditionalFormatting sqref="F1:F57">
    <cfRule type="containsText" dxfId="14" priority="3" operator="containsText" text="Overpaid">
      <formula>NOT(ISERROR(SEARCH("Overpaid",F1)))</formula>
    </cfRule>
  </conditionalFormatting>
  <conditionalFormatting sqref="O1:O7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:M6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5F9D8-AF69-46A1-9026-021C9DC08F42}">
  <dimension ref="A1:BF271"/>
  <sheetViews>
    <sheetView workbookViewId="0">
      <selection activeCell="D8" sqref="D8"/>
    </sheetView>
  </sheetViews>
  <sheetFormatPr defaultColWidth="24.28515625" defaultRowHeight="15.75" x14ac:dyDescent="0.25"/>
  <cols>
    <col min="1" max="2" width="12.5703125" style="1" bestFit="1" customWidth="1"/>
    <col min="3" max="3" width="7.85546875" style="1" bestFit="1" customWidth="1"/>
    <col min="4" max="4" width="24.28515625" style="1" bestFit="1" customWidth="1"/>
    <col min="5" max="5" width="16.85546875" style="55" bestFit="1" customWidth="1"/>
    <col min="6" max="6" width="7.28515625" style="1" bestFit="1" customWidth="1"/>
    <col min="7" max="7" width="8.28515625" style="1" bestFit="1" customWidth="1"/>
    <col min="8" max="8" width="7.28515625" style="1" bestFit="1" customWidth="1"/>
    <col min="9" max="9" width="6.140625" style="1" bestFit="1" customWidth="1"/>
    <col min="10" max="10" width="7.7109375" style="1" bestFit="1" customWidth="1"/>
    <col min="11" max="11" width="3.28515625" style="1" bestFit="1" customWidth="1"/>
    <col min="12" max="12" width="11.28515625" style="1" bestFit="1" customWidth="1"/>
    <col min="13" max="13" width="16.85546875" style="1" bestFit="1" customWidth="1"/>
    <col min="14" max="14" width="22.140625" style="1" bestFit="1" customWidth="1"/>
    <col min="15" max="15" width="15.42578125" style="1" bestFit="1" customWidth="1"/>
    <col min="16" max="16" width="16" style="1" bestFit="1" customWidth="1"/>
    <col min="17" max="17" width="9.140625" style="1" bestFit="1" customWidth="1"/>
    <col min="18" max="16384" width="24.28515625" style="1"/>
  </cols>
  <sheetData>
    <row r="1" spans="1:18" x14ac:dyDescent="0.25">
      <c r="A1" s="1" t="s">
        <v>6</v>
      </c>
      <c r="B1" s="1" t="s">
        <v>326</v>
      </c>
      <c r="C1" s="1" t="s">
        <v>8</v>
      </c>
      <c r="D1" s="1" t="s">
        <v>5</v>
      </c>
      <c r="E1" s="55" t="s">
        <v>18</v>
      </c>
      <c r="F1" s="1" t="s">
        <v>7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338</v>
      </c>
      <c r="L1" s="1" t="s">
        <v>4</v>
      </c>
      <c r="M1" s="1" t="s">
        <v>14</v>
      </c>
      <c r="N1" s="1" t="s">
        <v>43</v>
      </c>
      <c r="O1" s="1" t="s">
        <v>44</v>
      </c>
      <c r="P1" s="1" t="s">
        <v>45</v>
      </c>
      <c r="R1" s="1" t="s">
        <v>609</v>
      </c>
    </row>
    <row r="2" spans="1:18" x14ac:dyDescent="0.25">
      <c r="A2" s="13" t="s">
        <v>165</v>
      </c>
      <c r="B2" s="13" t="s">
        <v>46</v>
      </c>
      <c r="C2" s="13" t="s">
        <v>12</v>
      </c>
      <c r="D2" s="13" t="s">
        <v>346</v>
      </c>
      <c r="E2" s="56">
        <v>28000000</v>
      </c>
      <c r="F2" s="15">
        <v>29.2</v>
      </c>
      <c r="G2" s="15">
        <v>99</v>
      </c>
      <c r="H2" s="15">
        <v>92.7</v>
      </c>
      <c r="I2" s="15">
        <v>15</v>
      </c>
      <c r="J2" s="15">
        <v>99</v>
      </c>
      <c r="K2" s="15"/>
      <c r="L2" s="15">
        <f t="shared" ref="L2:L65" si="0">(G2*0.3611)+(H2*1.1*0.3611)+(I2*5.2*0.0666)+(J2*0.2111)</f>
        <v>98.663967</v>
      </c>
      <c r="M2" s="15">
        <f t="shared" ref="M2:M65" si="1">((G2*0.3611)+(H2*1.1*0.3611)+(I2*5.2*0.0666)+(J2*0.2111))*((100+(29-F2))/100)-(K2*0.9)</f>
        <v>98.466639065999999</v>
      </c>
      <c r="N2" s="14">
        <v>2513209</v>
      </c>
      <c r="O2" s="3">
        <f t="shared" ref="O2:O65" si="2">(N2*((M2-63)/5.45))+N2</f>
        <v>18868268.908334456</v>
      </c>
      <c r="P2" s="14">
        <f t="shared" ref="P2:P65" si="3">(O2-E2)</f>
        <v>-9131731.0916655436</v>
      </c>
      <c r="Q2" s="15" t="str">
        <f t="shared" ref="Q2:Q17" si="4">IF(P2&lt;(-3000000), "Overpaid", "")</f>
        <v>Overpaid</v>
      </c>
      <c r="R2" s="1">
        <v>1</v>
      </c>
    </row>
    <row r="3" spans="1:18" x14ac:dyDescent="0.25">
      <c r="A3" s="13" t="s">
        <v>15</v>
      </c>
      <c r="B3" s="13" t="s">
        <v>60</v>
      </c>
      <c r="C3" s="13" t="s">
        <v>12</v>
      </c>
      <c r="D3" s="13" t="s">
        <v>360</v>
      </c>
      <c r="E3" s="56">
        <v>30000000</v>
      </c>
      <c r="F3" s="15">
        <v>28</v>
      </c>
      <c r="G3" s="15">
        <v>96</v>
      </c>
      <c r="H3" s="15">
        <v>85.1</v>
      </c>
      <c r="I3" s="15">
        <v>12</v>
      </c>
      <c r="J3" s="15">
        <v>96</v>
      </c>
      <c r="K3" s="15"/>
      <c r="L3" s="15">
        <f t="shared" si="0"/>
        <v>92.889611000000002</v>
      </c>
      <c r="M3" s="15">
        <f t="shared" si="1"/>
        <v>93.818507109999999</v>
      </c>
      <c r="N3" s="14">
        <v>2513209</v>
      </c>
      <c r="O3" s="3">
        <f t="shared" si="2"/>
        <v>16724832.749617612</v>
      </c>
      <c r="P3" s="16">
        <f t="shared" si="3"/>
        <v>-13275167.250382388</v>
      </c>
      <c r="Q3" s="15" t="str">
        <f t="shared" si="4"/>
        <v>Overpaid</v>
      </c>
      <c r="R3" s="1">
        <v>1</v>
      </c>
    </row>
    <row r="4" spans="1:18" x14ac:dyDescent="0.25">
      <c r="A4" s="13" t="s">
        <v>293</v>
      </c>
      <c r="B4" s="13" t="s">
        <v>56</v>
      </c>
      <c r="C4" s="13" t="s">
        <v>67</v>
      </c>
      <c r="D4" s="13" t="s">
        <v>343</v>
      </c>
      <c r="E4" s="56">
        <v>46000000</v>
      </c>
      <c r="F4" s="15">
        <v>26.5</v>
      </c>
      <c r="G4" s="15">
        <v>84</v>
      </c>
      <c r="H4" s="15">
        <v>92.5</v>
      </c>
      <c r="I4" s="15">
        <v>16</v>
      </c>
      <c r="J4" s="15">
        <v>84</v>
      </c>
      <c r="K4" s="15"/>
      <c r="L4" s="15">
        <f t="shared" si="0"/>
        <v>90.347845000000007</v>
      </c>
      <c r="M4" s="15">
        <f t="shared" si="1"/>
        <v>92.606541124999993</v>
      </c>
      <c r="N4" s="14">
        <v>6431421</v>
      </c>
      <c r="O4" s="3">
        <f t="shared" si="2"/>
        <v>41369426.564896986</v>
      </c>
      <c r="P4" s="14">
        <f t="shared" si="3"/>
        <v>-4630573.4351030141</v>
      </c>
      <c r="Q4" s="15" t="str">
        <f t="shared" si="4"/>
        <v>Overpaid</v>
      </c>
      <c r="R4" s="1">
        <v>1</v>
      </c>
    </row>
    <row r="5" spans="1:18" x14ac:dyDescent="0.25">
      <c r="A5" s="5" t="s">
        <v>34</v>
      </c>
      <c r="B5" s="5" t="s">
        <v>48</v>
      </c>
      <c r="C5" s="5" t="s">
        <v>36</v>
      </c>
      <c r="D5" s="5" t="s">
        <v>180</v>
      </c>
      <c r="E5" s="55">
        <v>16500000</v>
      </c>
      <c r="F5" s="1">
        <v>26.3</v>
      </c>
      <c r="G5" s="1">
        <v>89</v>
      </c>
      <c r="H5" s="1">
        <v>82.7</v>
      </c>
      <c r="I5" s="1">
        <v>12</v>
      </c>
      <c r="J5" s="1">
        <v>89</v>
      </c>
      <c r="L5" s="1">
        <f t="shared" si="0"/>
        <v>87.930906999999991</v>
      </c>
      <c r="M5" s="1">
        <f t="shared" si="1"/>
        <v>90.305041489000004</v>
      </c>
      <c r="N5" s="3">
        <v>2615658</v>
      </c>
      <c r="O5" s="3">
        <f t="shared" si="2"/>
        <v>15720364.460740326</v>
      </c>
      <c r="P5" s="3">
        <f t="shared" si="3"/>
        <v>-779635.53925967403</v>
      </c>
      <c r="Q5" s="1" t="str">
        <f t="shared" si="4"/>
        <v/>
      </c>
      <c r="R5" s="1">
        <v>1</v>
      </c>
    </row>
    <row r="6" spans="1:18" s="21" customFormat="1" x14ac:dyDescent="0.25">
      <c r="A6" s="18" t="s">
        <v>22</v>
      </c>
      <c r="B6" s="19" t="s">
        <v>363</v>
      </c>
      <c r="C6" s="18" t="s">
        <v>16</v>
      </c>
      <c r="D6" s="18" t="s">
        <v>167</v>
      </c>
      <c r="E6" s="57"/>
      <c r="F6" s="21">
        <v>28.9</v>
      </c>
      <c r="G6" s="21">
        <v>90</v>
      </c>
      <c r="H6" s="21">
        <v>84.1</v>
      </c>
      <c r="I6" s="21">
        <v>9</v>
      </c>
      <c r="J6" s="21">
        <v>90</v>
      </c>
      <c r="L6" s="21">
        <f t="shared" si="0"/>
        <v>88.020240999999999</v>
      </c>
      <c r="M6" s="21">
        <f t="shared" si="1"/>
        <v>88.108261240999994</v>
      </c>
      <c r="N6" s="20">
        <v>2231494</v>
      </c>
      <c r="O6" s="3">
        <f t="shared" si="2"/>
        <v>12512032.405453952</v>
      </c>
      <c r="P6" s="20">
        <f t="shared" si="3"/>
        <v>12512032.405453952</v>
      </c>
      <c r="Q6" s="21" t="str">
        <f t="shared" si="4"/>
        <v/>
      </c>
      <c r="R6" s="1">
        <v>1</v>
      </c>
    </row>
    <row r="7" spans="1:18" x14ac:dyDescent="0.25">
      <c r="A7" s="5" t="s">
        <v>34</v>
      </c>
      <c r="B7" s="5" t="s">
        <v>22</v>
      </c>
      <c r="C7" s="5" t="s">
        <v>16</v>
      </c>
      <c r="D7" s="5" t="s">
        <v>422</v>
      </c>
      <c r="E7" s="55">
        <v>9000000</v>
      </c>
      <c r="F7" s="1">
        <v>28.5</v>
      </c>
      <c r="G7" s="1">
        <v>87</v>
      </c>
      <c r="H7" s="1">
        <v>85.2</v>
      </c>
      <c r="I7" s="1">
        <v>7</v>
      </c>
      <c r="J7" s="1">
        <v>87</v>
      </c>
      <c r="L7" s="1">
        <f t="shared" si="0"/>
        <v>86.047932000000003</v>
      </c>
      <c r="M7" s="1">
        <f t="shared" si="1"/>
        <v>86.478171659999987</v>
      </c>
      <c r="N7" s="3">
        <v>2231494</v>
      </c>
      <c r="O7" s="3">
        <f t="shared" si="2"/>
        <v>11844594.768855048</v>
      </c>
      <c r="P7" s="3">
        <f t="shared" si="3"/>
        <v>2844594.7688550483</v>
      </c>
      <c r="Q7" s="1" t="str">
        <f t="shared" si="4"/>
        <v/>
      </c>
      <c r="R7" s="1">
        <v>1</v>
      </c>
    </row>
    <row r="8" spans="1:18" x14ac:dyDescent="0.25">
      <c r="A8" s="5" t="s">
        <v>24</v>
      </c>
      <c r="B8" s="5" t="s">
        <v>85</v>
      </c>
      <c r="C8" s="5" t="s">
        <v>27</v>
      </c>
      <c r="D8" s="5" t="s">
        <v>137</v>
      </c>
      <c r="E8" s="55">
        <v>20000000</v>
      </c>
      <c r="F8" s="1">
        <v>33</v>
      </c>
      <c r="G8" s="1">
        <v>93</v>
      </c>
      <c r="H8" s="1">
        <v>88.7</v>
      </c>
      <c r="I8" s="1">
        <v>4</v>
      </c>
      <c r="J8" s="1">
        <v>93</v>
      </c>
      <c r="L8" s="1">
        <f t="shared" si="0"/>
        <v>89.832406999999989</v>
      </c>
      <c r="M8" s="1">
        <f t="shared" si="1"/>
        <v>86.239110719999985</v>
      </c>
      <c r="N8" s="3">
        <v>3343502</v>
      </c>
      <c r="O8" s="3">
        <f t="shared" si="2"/>
        <v>17600385.150558054</v>
      </c>
      <c r="P8" s="3">
        <f t="shared" si="3"/>
        <v>-2399614.8494419456</v>
      </c>
      <c r="Q8" s="1" t="str">
        <f t="shared" si="4"/>
        <v/>
      </c>
      <c r="R8" s="1">
        <v>1</v>
      </c>
    </row>
    <row r="9" spans="1:18" x14ac:dyDescent="0.25">
      <c r="A9" s="5" t="s">
        <v>230</v>
      </c>
      <c r="B9" s="5" t="s">
        <v>216</v>
      </c>
      <c r="C9" s="5" t="s">
        <v>324</v>
      </c>
      <c r="D9" s="5" t="s">
        <v>231</v>
      </c>
      <c r="E9" s="55">
        <v>14000000</v>
      </c>
      <c r="F9" s="1">
        <v>25.5</v>
      </c>
      <c r="G9" s="1">
        <v>84</v>
      </c>
      <c r="H9" s="1">
        <v>80.099999999999994</v>
      </c>
      <c r="I9" s="1">
        <v>6</v>
      </c>
      <c r="J9" s="1">
        <v>84</v>
      </c>
      <c r="L9" s="1">
        <f t="shared" si="0"/>
        <v>81.959241000000006</v>
      </c>
      <c r="M9" s="1">
        <f t="shared" si="1"/>
        <v>84.827814434999993</v>
      </c>
      <c r="N9" s="3">
        <v>2660197</v>
      </c>
      <c r="O9" s="3">
        <f t="shared" si="2"/>
        <v>13314561.491108932</v>
      </c>
      <c r="P9" s="3">
        <f t="shared" si="3"/>
        <v>-685438.5088910684</v>
      </c>
      <c r="Q9" s="1" t="str">
        <f t="shared" si="4"/>
        <v/>
      </c>
      <c r="R9" s="1">
        <v>1</v>
      </c>
    </row>
    <row r="10" spans="1:18" x14ac:dyDescent="0.25">
      <c r="A10" s="13" t="s">
        <v>200</v>
      </c>
      <c r="B10" s="13" t="s">
        <v>56</v>
      </c>
      <c r="C10" s="13" t="s">
        <v>12</v>
      </c>
      <c r="D10" s="13" t="s">
        <v>201</v>
      </c>
      <c r="E10" s="56">
        <v>20000000</v>
      </c>
      <c r="F10" s="15">
        <v>27.7</v>
      </c>
      <c r="G10" s="15">
        <v>91</v>
      </c>
      <c r="H10" s="15">
        <v>72.900000000000006</v>
      </c>
      <c r="I10" s="15">
        <v>7</v>
      </c>
      <c r="J10" s="15">
        <v>91</v>
      </c>
      <c r="K10" s="15"/>
      <c r="L10" s="15">
        <f t="shared" si="0"/>
        <v>83.451048999999998</v>
      </c>
      <c r="M10" s="15">
        <f t="shared" si="1"/>
        <v>84.535912636999996</v>
      </c>
      <c r="N10" s="14">
        <v>2513209</v>
      </c>
      <c r="O10" s="3">
        <f t="shared" si="2"/>
        <v>12444263.947251765</v>
      </c>
      <c r="P10" s="14">
        <f t="shared" si="3"/>
        <v>-7555736.0527482349</v>
      </c>
      <c r="Q10" s="15" t="str">
        <f t="shared" si="4"/>
        <v>Overpaid</v>
      </c>
      <c r="R10" s="1">
        <v>1</v>
      </c>
    </row>
    <row r="11" spans="1:18" x14ac:dyDescent="0.25">
      <c r="A11" s="5" t="s">
        <v>200</v>
      </c>
      <c r="B11" s="5" t="s">
        <v>28</v>
      </c>
      <c r="C11" s="5" t="s">
        <v>10</v>
      </c>
      <c r="D11" s="5" t="s">
        <v>207</v>
      </c>
      <c r="E11" s="55">
        <v>7000000</v>
      </c>
      <c r="F11" s="1">
        <v>28.6</v>
      </c>
      <c r="G11" s="1">
        <v>87</v>
      </c>
      <c r="H11" s="1">
        <v>82</v>
      </c>
      <c r="I11" s="1">
        <v>5</v>
      </c>
      <c r="J11" s="1">
        <v>87</v>
      </c>
      <c r="L11" s="1">
        <f t="shared" si="0"/>
        <v>84.084220000000002</v>
      </c>
      <c r="M11" s="1">
        <f t="shared" si="1"/>
        <v>84.420556880000007</v>
      </c>
      <c r="N11" s="3">
        <v>3701512</v>
      </c>
      <c r="O11" s="3">
        <f t="shared" si="2"/>
        <v>18249851.144587629</v>
      </c>
      <c r="P11" s="3">
        <f t="shared" si="3"/>
        <v>11249851.144587629</v>
      </c>
      <c r="Q11" s="1" t="str">
        <f t="shared" si="4"/>
        <v/>
      </c>
      <c r="R11" s="1">
        <v>1</v>
      </c>
    </row>
    <row r="12" spans="1:18" x14ac:dyDescent="0.25">
      <c r="A12" s="5" t="s">
        <v>74</v>
      </c>
      <c r="B12" s="5" t="s">
        <v>208</v>
      </c>
      <c r="C12" s="5" t="s">
        <v>36</v>
      </c>
      <c r="D12" s="5" t="s">
        <v>361</v>
      </c>
      <c r="E12" s="55">
        <v>11500000</v>
      </c>
      <c r="F12" s="1">
        <v>31.5</v>
      </c>
      <c r="G12" s="1">
        <v>94</v>
      </c>
      <c r="H12" s="1">
        <v>77.099999999999994</v>
      </c>
      <c r="I12" s="1">
        <v>5</v>
      </c>
      <c r="J12" s="1">
        <v>94</v>
      </c>
      <c r="L12" s="1">
        <f t="shared" si="0"/>
        <v>86.143290999999991</v>
      </c>
      <c r="M12" s="1">
        <f t="shared" si="1"/>
        <v>83.989708724999986</v>
      </c>
      <c r="N12" s="3">
        <v>2615658</v>
      </c>
      <c r="O12" s="3">
        <f t="shared" si="2"/>
        <v>12689401.035635965</v>
      </c>
      <c r="P12" s="3">
        <f t="shared" si="3"/>
        <v>1189401.0356359649</v>
      </c>
      <c r="Q12" s="1" t="str">
        <f t="shared" si="4"/>
        <v/>
      </c>
      <c r="R12" s="1">
        <v>1</v>
      </c>
    </row>
    <row r="13" spans="1:18" x14ac:dyDescent="0.25">
      <c r="A13" s="5" t="s">
        <v>230</v>
      </c>
      <c r="B13" s="5" t="s">
        <v>60</v>
      </c>
      <c r="C13" s="5" t="s">
        <v>10</v>
      </c>
      <c r="D13" s="5" t="s">
        <v>233</v>
      </c>
      <c r="E13" s="55">
        <v>15000000</v>
      </c>
      <c r="F13" s="1">
        <v>30.6</v>
      </c>
      <c r="G13" s="1">
        <v>94</v>
      </c>
      <c r="H13" s="1">
        <v>75.900000000000006</v>
      </c>
      <c r="I13" s="1">
        <v>3</v>
      </c>
      <c r="J13" s="1">
        <v>94</v>
      </c>
      <c r="L13" s="1">
        <f t="shared" si="0"/>
        <v>84.973999000000006</v>
      </c>
      <c r="M13" s="1">
        <f t="shared" si="1"/>
        <v>83.614415016000009</v>
      </c>
      <c r="N13" s="3">
        <v>3701512</v>
      </c>
      <c r="O13" s="3">
        <f t="shared" si="2"/>
        <v>17702338.523798943</v>
      </c>
      <c r="P13" s="3">
        <f t="shared" si="3"/>
        <v>2702338.5237989426</v>
      </c>
      <c r="Q13" s="1" t="str">
        <f t="shared" si="4"/>
        <v/>
      </c>
      <c r="R13" s="1">
        <v>1</v>
      </c>
    </row>
    <row r="14" spans="1:18" x14ac:dyDescent="0.25">
      <c r="A14" s="5" t="s">
        <v>15</v>
      </c>
      <c r="B14" s="5" t="s">
        <v>230</v>
      </c>
      <c r="C14" s="5" t="s">
        <v>324</v>
      </c>
      <c r="D14" s="5" t="s">
        <v>142</v>
      </c>
      <c r="E14" s="55">
        <v>11000000</v>
      </c>
      <c r="F14" s="1">
        <v>29.8</v>
      </c>
      <c r="G14" s="1">
        <v>95</v>
      </c>
      <c r="H14" s="1">
        <v>67.3</v>
      </c>
      <c r="I14" s="1">
        <v>8</v>
      </c>
      <c r="J14" s="1">
        <v>95</v>
      </c>
      <c r="L14" s="1">
        <f t="shared" si="0"/>
        <v>83.861793000000006</v>
      </c>
      <c r="M14" s="1">
        <f t="shared" si="1"/>
        <v>83.190898656000002</v>
      </c>
      <c r="N14" s="3">
        <v>2660197</v>
      </c>
      <c r="O14" s="3">
        <f t="shared" si="2"/>
        <v>12515567.281100042</v>
      </c>
      <c r="P14" s="3">
        <f t="shared" si="3"/>
        <v>1515567.2811000422</v>
      </c>
      <c r="Q14" s="1" t="str">
        <f t="shared" si="4"/>
        <v/>
      </c>
      <c r="R14" s="1">
        <v>1</v>
      </c>
    </row>
    <row r="15" spans="1:18" x14ac:dyDescent="0.25">
      <c r="A15" s="5" t="s">
        <v>62</v>
      </c>
      <c r="B15" s="5" t="s">
        <v>216</v>
      </c>
      <c r="C15" s="5" t="s">
        <v>63</v>
      </c>
      <c r="D15" s="5" t="s">
        <v>373</v>
      </c>
      <c r="E15" s="55">
        <v>5500000</v>
      </c>
      <c r="F15" s="1">
        <v>29.3</v>
      </c>
      <c r="G15" s="1">
        <v>89</v>
      </c>
      <c r="H15" s="1">
        <v>78.5</v>
      </c>
      <c r="I15" s="1">
        <v>3</v>
      </c>
      <c r="J15" s="1">
        <v>89</v>
      </c>
      <c r="L15" s="1">
        <f t="shared" si="0"/>
        <v>83.145745000000005</v>
      </c>
      <c r="M15" s="1">
        <f t="shared" si="1"/>
        <v>82.896307765000003</v>
      </c>
      <c r="N15" s="3">
        <v>3341206</v>
      </c>
      <c r="O15" s="3">
        <f t="shared" si="2"/>
        <v>15538942.308672402</v>
      </c>
      <c r="P15" s="3">
        <f t="shared" si="3"/>
        <v>10038942.308672402</v>
      </c>
      <c r="Q15" s="1" t="str">
        <f t="shared" si="4"/>
        <v/>
      </c>
      <c r="R15" s="1">
        <v>1</v>
      </c>
    </row>
    <row r="16" spans="1:18" x14ac:dyDescent="0.25">
      <c r="A16" s="5" t="s">
        <v>240</v>
      </c>
      <c r="B16" s="5" t="s">
        <v>24</v>
      </c>
      <c r="C16" s="5" t="s">
        <v>78</v>
      </c>
      <c r="D16" s="5" t="s">
        <v>242</v>
      </c>
      <c r="E16" s="55">
        <v>10000000</v>
      </c>
      <c r="F16" s="1">
        <v>31.7</v>
      </c>
      <c r="G16" s="1">
        <v>91</v>
      </c>
      <c r="H16" s="1">
        <v>71.8</v>
      </c>
      <c r="I16" s="1">
        <v>13</v>
      </c>
      <c r="J16" s="1">
        <v>91</v>
      </c>
      <c r="L16" s="1">
        <f t="shared" si="0"/>
        <v>85.092037999999988</v>
      </c>
      <c r="M16" s="1">
        <f t="shared" si="1"/>
        <v>82.794552973999984</v>
      </c>
      <c r="N16" s="3">
        <v>3389437</v>
      </c>
      <c r="O16" s="3">
        <f t="shared" si="2"/>
        <v>15699967.320832217</v>
      </c>
      <c r="P16" s="3">
        <f t="shared" si="3"/>
        <v>5699967.3208322171</v>
      </c>
      <c r="Q16" s="1" t="str">
        <f t="shared" si="4"/>
        <v/>
      </c>
      <c r="R16" s="1">
        <v>1</v>
      </c>
    </row>
    <row r="17" spans="1:58" x14ac:dyDescent="0.25">
      <c r="A17" s="13" t="s">
        <v>69</v>
      </c>
      <c r="B17" s="13" t="s">
        <v>48</v>
      </c>
      <c r="C17" s="13" t="s">
        <v>27</v>
      </c>
      <c r="D17" s="13" t="s">
        <v>305</v>
      </c>
      <c r="E17" s="56">
        <v>23500000</v>
      </c>
      <c r="F17" s="15">
        <v>31</v>
      </c>
      <c r="G17" s="15">
        <v>94</v>
      </c>
      <c r="H17" s="15">
        <v>73</v>
      </c>
      <c r="I17" s="15">
        <v>3</v>
      </c>
      <c r="J17" s="15">
        <v>94</v>
      </c>
      <c r="K17" s="15"/>
      <c r="L17" s="15">
        <f t="shared" si="0"/>
        <v>83.822090000000003</v>
      </c>
      <c r="M17" s="15">
        <f t="shared" si="1"/>
        <v>82.145648199999997</v>
      </c>
      <c r="N17" s="14">
        <v>3343502</v>
      </c>
      <c r="O17" s="3">
        <f t="shared" si="2"/>
        <v>15089100.724403007</v>
      </c>
      <c r="P17" s="14">
        <f t="shared" si="3"/>
        <v>-8410899.275596993</v>
      </c>
      <c r="Q17" s="15" t="str">
        <f t="shared" si="4"/>
        <v>Overpaid</v>
      </c>
      <c r="R17" s="1">
        <v>1</v>
      </c>
    </row>
    <row r="18" spans="1:58" x14ac:dyDescent="0.25">
      <c r="A18" s="5" t="s">
        <v>22</v>
      </c>
      <c r="B18" s="5"/>
      <c r="C18" s="5" t="s">
        <v>12</v>
      </c>
      <c r="D18" s="5" t="s">
        <v>95</v>
      </c>
      <c r="E18" s="6"/>
      <c r="F18" s="5">
        <v>33.799999999999997</v>
      </c>
      <c r="G18" s="5">
        <v>87</v>
      </c>
      <c r="H18" s="5">
        <v>87.4</v>
      </c>
      <c r="I18" s="5">
        <v>5</v>
      </c>
      <c r="J18" s="5">
        <v>87</v>
      </c>
      <c r="K18" s="5"/>
      <c r="L18" s="1">
        <f t="shared" si="0"/>
        <v>86.229154000000008</v>
      </c>
      <c r="M18" s="1">
        <f t="shared" si="1"/>
        <v>82.09015460800002</v>
      </c>
      <c r="N18" s="3">
        <v>2513209</v>
      </c>
      <c r="O18" s="3">
        <f t="shared" si="2"/>
        <v>11316428.884810481</v>
      </c>
      <c r="P18" s="3">
        <f t="shared" si="3"/>
        <v>11316428.884810481</v>
      </c>
      <c r="Q18" s="5"/>
      <c r="R18" s="5">
        <v>1</v>
      </c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</row>
    <row r="19" spans="1:58" x14ac:dyDescent="0.25">
      <c r="A19" s="5" t="s">
        <v>32</v>
      </c>
      <c r="B19" s="5" t="s">
        <v>46</v>
      </c>
      <c r="C19" s="5" t="s">
        <v>27</v>
      </c>
      <c r="D19" s="5" t="s">
        <v>191</v>
      </c>
      <c r="E19" s="55">
        <v>17000000</v>
      </c>
      <c r="F19" s="1">
        <v>32</v>
      </c>
      <c r="G19" s="1">
        <v>93</v>
      </c>
      <c r="H19" s="1">
        <v>70.400000000000006</v>
      </c>
      <c r="I19" s="1">
        <v>9</v>
      </c>
      <c r="J19" s="1">
        <v>93</v>
      </c>
      <c r="L19" s="1">
        <f t="shared" si="0"/>
        <v>84.295063999999996</v>
      </c>
      <c r="M19" s="1">
        <f t="shared" si="1"/>
        <v>81.766212079999988</v>
      </c>
      <c r="N19" s="3">
        <v>3343502</v>
      </c>
      <c r="O19" s="3">
        <f t="shared" si="2"/>
        <v>14856321.747138372</v>
      </c>
      <c r="P19" s="3">
        <f t="shared" si="3"/>
        <v>-2143678.2528616283</v>
      </c>
      <c r="Q19" s="1" t="str">
        <f t="shared" ref="Q19:Q43" si="5">IF(P19&lt;(-3000000), "Overpaid", "")</f>
        <v/>
      </c>
      <c r="R19" s="1">
        <v>1</v>
      </c>
    </row>
    <row r="20" spans="1:58" x14ac:dyDescent="0.25">
      <c r="A20" s="5" t="s">
        <v>22</v>
      </c>
      <c r="B20" s="5"/>
      <c r="C20" s="5" t="s">
        <v>52</v>
      </c>
      <c r="D20" s="5" t="s">
        <v>88</v>
      </c>
      <c r="F20" s="1">
        <v>32.799999999999997</v>
      </c>
      <c r="G20" s="1">
        <v>89</v>
      </c>
      <c r="H20" s="1">
        <v>79.5</v>
      </c>
      <c r="I20" s="1">
        <v>7</v>
      </c>
      <c r="J20" s="1">
        <v>89</v>
      </c>
      <c r="L20" s="1">
        <f t="shared" si="0"/>
        <v>84.928235000000001</v>
      </c>
      <c r="M20" s="1">
        <f t="shared" si="1"/>
        <v>81.700962070000003</v>
      </c>
      <c r="N20" s="3">
        <v>2328772</v>
      </c>
      <c r="O20" s="3">
        <f t="shared" si="2"/>
        <v>10319648.484711569</v>
      </c>
      <c r="P20" s="3">
        <f t="shared" si="3"/>
        <v>10319648.484711569</v>
      </c>
      <c r="Q20" s="1" t="str">
        <f t="shared" si="5"/>
        <v/>
      </c>
      <c r="R20" s="1">
        <v>1</v>
      </c>
    </row>
    <row r="21" spans="1:58" x14ac:dyDescent="0.25">
      <c r="A21" s="5" t="s">
        <v>32</v>
      </c>
      <c r="B21" s="5" t="s">
        <v>35</v>
      </c>
      <c r="C21" s="5" t="s">
        <v>12</v>
      </c>
      <c r="D21" s="5" t="s">
        <v>190</v>
      </c>
      <c r="E21" s="55">
        <v>18000000</v>
      </c>
      <c r="F21" s="1">
        <v>25.3</v>
      </c>
      <c r="G21" s="1">
        <v>81</v>
      </c>
      <c r="H21" s="1">
        <v>72.7</v>
      </c>
      <c r="I21" s="1">
        <v>10</v>
      </c>
      <c r="J21" s="1">
        <v>81</v>
      </c>
      <c r="L21" s="1">
        <f t="shared" si="0"/>
        <v>78.688567000000006</v>
      </c>
      <c r="M21" s="1">
        <f t="shared" si="1"/>
        <v>81.600043979000006</v>
      </c>
      <c r="N21" s="3">
        <v>2513209</v>
      </c>
      <c r="O21" s="3">
        <f t="shared" si="2"/>
        <v>11090419.629067637</v>
      </c>
      <c r="P21" s="3">
        <f t="shared" si="3"/>
        <v>-6909580.370932363</v>
      </c>
      <c r="Q21" s="1" t="str">
        <f t="shared" si="5"/>
        <v>Overpaid</v>
      </c>
      <c r="R21" s="1">
        <v>1</v>
      </c>
    </row>
    <row r="22" spans="1:58" x14ac:dyDescent="0.25">
      <c r="A22" s="5" t="s">
        <v>240</v>
      </c>
      <c r="B22" s="5" t="s">
        <v>29</v>
      </c>
      <c r="C22" s="5" t="s">
        <v>36</v>
      </c>
      <c r="D22" s="5" t="s">
        <v>244</v>
      </c>
      <c r="E22" s="55">
        <v>11000000</v>
      </c>
      <c r="F22" s="1">
        <v>25.3</v>
      </c>
      <c r="G22" s="1">
        <v>78</v>
      </c>
      <c r="H22" s="1">
        <v>78.599999999999994</v>
      </c>
      <c r="I22" s="1">
        <v>6</v>
      </c>
      <c r="J22" s="1">
        <v>78</v>
      </c>
      <c r="L22" s="1">
        <f t="shared" si="0"/>
        <v>77.930226000000005</v>
      </c>
      <c r="M22" s="1">
        <f t="shared" si="1"/>
        <v>80.813644362000005</v>
      </c>
      <c r="N22" s="3">
        <v>2615658</v>
      </c>
      <c r="O22" s="3">
        <f t="shared" si="2"/>
        <v>11165089.446719304</v>
      </c>
      <c r="P22" s="3">
        <f t="shared" si="3"/>
        <v>165089.44671930373</v>
      </c>
      <c r="Q22" s="1" t="str">
        <f t="shared" si="5"/>
        <v/>
      </c>
      <c r="R22" s="1">
        <v>1</v>
      </c>
    </row>
    <row r="23" spans="1:58" x14ac:dyDescent="0.25">
      <c r="A23" s="5" t="s">
        <v>46</v>
      </c>
      <c r="B23" s="5" t="s">
        <v>276</v>
      </c>
      <c r="C23" s="5" t="s">
        <v>36</v>
      </c>
      <c r="D23" s="5" t="s">
        <v>248</v>
      </c>
      <c r="E23" s="55">
        <v>5500000</v>
      </c>
      <c r="F23" s="1">
        <v>32.5</v>
      </c>
      <c r="G23" s="1">
        <v>90</v>
      </c>
      <c r="H23" s="1">
        <v>76</v>
      </c>
      <c r="I23" s="1">
        <v>5</v>
      </c>
      <c r="J23" s="1">
        <v>90</v>
      </c>
      <c r="L23" s="1">
        <f t="shared" si="0"/>
        <v>83.417560000000009</v>
      </c>
      <c r="M23" s="1">
        <f t="shared" si="1"/>
        <v>80.497945400000006</v>
      </c>
      <c r="N23" s="3">
        <v>2615658</v>
      </c>
      <c r="O23" s="3">
        <f t="shared" si="2"/>
        <v>11013573.755793249</v>
      </c>
      <c r="P23" s="3">
        <f t="shared" si="3"/>
        <v>5513573.7557932492</v>
      </c>
      <c r="Q23" s="1" t="str">
        <f t="shared" si="5"/>
        <v/>
      </c>
      <c r="R23" s="1">
        <v>1</v>
      </c>
    </row>
    <row r="24" spans="1:58" x14ac:dyDescent="0.25">
      <c r="A24" s="5" t="s">
        <v>15</v>
      </c>
      <c r="B24" s="5" t="s">
        <v>41</v>
      </c>
      <c r="C24" s="5" t="s">
        <v>36</v>
      </c>
      <c r="D24" s="5" t="s">
        <v>146</v>
      </c>
      <c r="E24" s="55">
        <v>2250000</v>
      </c>
      <c r="F24" s="1">
        <v>25.1</v>
      </c>
      <c r="G24" s="1">
        <v>78</v>
      </c>
      <c r="H24" s="1">
        <v>79.599999999999994</v>
      </c>
      <c r="I24" s="1">
        <v>3</v>
      </c>
      <c r="J24" s="1">
        <v>78</v>
      </c>
      <c r="L24" s="1">
        <f t="shared" si="0"/>
        <v>77.288476000000003</v>
      </c>
      <c r="M24" s="1">
        <f t="shared" si="1"/>
        <v>80.302726564000011</v>
      </c>
      <c r="N24" s="3">
        <v>2615658</v>
      </c>
      <c r="O24" s="3">
        <f t="shared" si="2"/>
        <v>10919880.964942962</v>
      </c>
      <c r="P24" s="3">
        <f t="shared" si="3"/>
        <v>8669880.9649429619</v>
      </c>
      <c r="Q24" s="1" t="str">
        <f t="shared" si="5"/>
        <v/>
      </c>
      <c r="R24" s="1">
        <v>1</v>
      </c>
    </row>
    <row r="25" spans="1:58" x14ac:dyDescent="0.25">
      <c r="A25" s="13" t="s">
        <v>24</v>
      </c>
      <c r="B25" s="13" t="s">
        <v>21</v>
      </c>
      <c r="C25" s="13" t="s">
        <v>12</v>
      </c>
      <c r="D25" s="13" t="s">
        <v>349</v>
      </c>
      <c r="E25" s="56">
        <v>16250000</v>
      </c>
      <c r="F25" s="15">
        <v>29.9</v>
      </c>
      <c r="G25" s="15">
        <v>86</v>
      </c>
      <c r="H25" s="15">
        <v>75.7</v>
      </c>
      <c r="I25" s="15">
        <v>5</v>
      </c>
      <c r="J25" s="15">
        <v>86</v>
      </c>
      <c r="K25" s="15"/>
      <c r="L25" s="15">
        <f t="shared" si="0"/>
        <v>81.009596999999999</v>
      </c>
      <c r="M25" s="15">
        <f t="shared" si="1"/>
        <v>80.280510626999998</v>
      </c>
      <c r="N25" s="14">
        <v>2513209</v>
      </c>
      <c r="O25" s="3">
        <f t="shared" si="2"/>
        <v>10481930.9875912</v>
      </c>
      <c r="P25" s="3">
        <f t="shared" si="3"/>
        <v>-5768069.0124088004</v>
      </c>
      <c r="Q25" s="15" t="str">
        <f t="shared" si="5"/>
        <v>Overpaid</v>
      </c>
      <c r="R25" s="1">
        <v>1</v>
      </c>
    </row>
    <row r="26" spans="1:58" x14ac:dyDescent="0.25">
      <c r="A26" s="13" t="s">
        <v>240</v>
      </c>
      <c r="B26" s="13" t="s">
        <v>65</v>
      </c>
      <c r="C26" s="13" t="s">
        <v>67</v>
      </c>
      <c r="D26" s="13" t="s">
        <v>243</v>
      </c>
      <c r="E26" s="56">
        <v>35000000</v>
      </c>
      <c r="F26" s="15">
        <v>33.299999999999997</v>
      </c>
      <c r="G26" s="15">
        <v>88</v>
      </c>
      <c r="H26" s="15">
        <v>73.900000000000006</v>
      </c>
      <c r="I26" s="15">
        <v>12</v>
      </c>
      <c r="J26" s="15">
        <v>88</v>
      </c>
      <c r="K26" s="15"/>
      <c r="L26" s="15">
        <f t="shared" si="0"/>
        <v>83.863258999999999</v>
      </c>
      <c r="M26" s="15">
        <f t="shared" si="1"/>
        <v>80.257138863000009</v>
      </c>
      <c r="N26" s="14">
        <v>6431421</v>
      </c>
      <c r="O26" s="3">
        <f t="shared" si="2"/>
        <v>26796177.932736583</v>
      </c>
      <c r="P26" s="14">
        <f t="shared" si="3"/>
        <v>-8203822.0672634169</v>
      </c>
      <c r="Q26" s="15" t="str">
        <f t="shared" si="5"/>
        <v>Overpaid</v>
      </c>
      <c r="R26" s="1">
        <v>1</v>
      </c>
    </row>
    <row r="27" spans="1:58" x14ac:dyDescent="0.25">
      <c r="A27" s="5" t="s">
        <v>200</v>
      </c>
      <c r="B27" s="5" t="s">
        <v>65</v>
      </c>
      <c r="C27" s="5" t="s">
        <v>27</v>
      </c>
      <c r="D27" s="5" t="s">
        <v>206</v>
      </c>
      <c r="E27" s="55">
        <v>14000000</v>
      </c>
      <c r="F27" s="1">
        <v>29.3</v>
      </c>
      <c r="G27" s="1">
        <v>82</v>
      </c>
      <c r="H27" s="1">
        <v>78.599999999999994</v>
      </c>
      <c r="I27" s="1">
        <v>6</v>
      </c>
      <c r="J27" s="1">
        <v>82</v>
      </c>
      <c r="L27" s="1">
        <f t="shared" si="0"/>
        <v>80.219025999999999</v>
      </c>
      <c r="M27" s="1">
        <f t="shared" si="1"/>
        <v>79.978368922000001</v>
      </c>
      <c r="N27" s="3">
        <v>3343502</v>
      </c>
      <c r="O27" s="3">
        <f t="shared" si="2"/>
        <v>13759503.916962357</v>
      </c>
      <c r="P27" s="3">
        <f t="shared" si="3"/>
        <v>-240496.08303764276</v>
      </c>
      <c r="Q27" s="1" t="str">
        <f t="shared" si="5"/>
        <v/>
      </c>
      <c r="R27" s="1">
        <v>1</v>
      </c>
    </row>
    <row r="28" spans="1:58" x14ac:dyDescent="0.25">
      <c r="A28" s="5" t="s">
        <v>253</v>
      </c>
      <c r="B28" s="5" t="s">
        <v>35</v>
      </c>
      <c r="C28" s="5" t="s">
        <v>16</v>
      </c>
      <c r="D28" s="5" t="s">
        <v>254</v>
      </c>
      <c r="E28" s="55">
        <v>16500000</v>
      </c>
      <c r="F28" s="1">
        <v>30.2</v>
      </c>
      <c r="G28" s="1">
        <v>87</v>
      </c>
      <c r="H28" s="1">
        <v>73.599999999999994</v>
      </c>
      <c r="I28" s="1">
        <v>5</v>
      </c>
      <c r="J28" s="1">
        <v>87</v>
      </c>
      <c r="L28" s="1">
        <f t="shared" si="0"/>
        <v>80.747655999999992</v>
      </c>
      <c r="M28" s="1">
        <f t="shared" si="1"/>
        <v>79.778684127999995</v>
      </c>
      <c r="N28" s="3">
        <v>2231494</v>
      </c>
      <c r="O28" s="3">
        <f t="shared" si="2"/>
        <v>9101500.0476196744</v>
      </c>
      <c r="P28" s="3">
        <f t="shared" si="3"/>
        <v>-7398499.9523803256</v>
      </c>
      <c r="Q28" s="1" t="str">
        <f t="shared" si="5"/>
        <v>Overpaid</v>
      </c>
      <c r="R28" s="1">
        <v>1</v>
      </c>
    </row>
    <row r="29" spans="1:58" x14ac:dyDescent="0.25">
      <c r="A29" s="5" t="s">
        <v>56</v>
      </c>
      <c r="B29" s="5"/>
      <c r="C29" s="5" t="s">
        <v>49</v>
      </c>
      <c r="D29" s="5" t="s">
        <v>322</v>
      </c>
      <c r="F29" s="1">
        <v>31</v>
      </c>
      <c r="G29" s="1">
        <v>84</v>
      </c>
      <c r="H29" s="1">
        <v>78.7</v>
      </c>
      <c r="I29" s="1">
        <v>6</v>
      </c>
      <c r="J29" s="1">
        <v>84</v>
      </c>
      <c r="L29" s="1">
        <f t="shared" si="0"/>
        <v>81.403147000000004</v>
      </c>
      <c r="M29" s="1">
        <f t="shared" si="1"/>
        <v>79.775084059999998</v>
      </c>
      <c r="N29" s="3">
        <v>2789150</v>
      </c>
      <c r="O29" s="3">
        <f t="shared" si="2"/>
        <v>11374145.542375961</v>
      </c>
      <c r="P29" s="3">
        <f t="shared" si="3"/>
        <v>11374145.542375961</v>
      </c>
      <c r="Q29" s="1" t="str">
        <f t="shared" si="5"/>
        <v/>
      </c>
      <c r="R29" s="1">
        <v>1</v>
      </c>
    </row>
    <row r="30" spans="1:58" x14ac:dyDescent="0.25">
      <c r="A30" s="5" t="s">
        <v>85</v>
      </c>
      <c r="B30" s="5" t="s">
        <v>62</v>
      </c>
      <c r="C30" s="5" t="s">
        <v>63</v>
      </c>
      <c r="D30" s="5" t="s">
        <v>166</v>
      </c>
      <c r="E30" s="55">
        <v>6500000</v>
      </c>
      <c r="F30" s="1">
        <v>26.1</v>
      </c>
      <c r="G30" s="1">
        <v>78</v>
      </c>
      <c r="H30" s="1">
        <v>77.400000000000006</v>
      </c>
      <c r="I30" s="1">
        <v>6</v>
      </c>
      <c r="J30" s="1">
        <v>78</v>
      </c>
      <c r="L30" s="1">
        <f t="shared" si="0"/>
        <v>77.453574000000003</v>
      </c>
      <c r="M30" s="1">
        <f t="shared" si="1"/>
        <v>79.699727646000014</v>
      </c>
      <c r="N30" s="3">
        <v>3341206</v>
      </c>
      <c r="O30" s="3">
        <f t="shared" si="2"/>
        <v>13579229.891592866</v>
      </c>
      <c r="P30" s="3">
        <f t="shared" si="3"/>
        <v>7079229.8915928658</v>
      </c>
      <c r="Q30" s="1" t="str">
        <f t="shared" si="5"/>
        <v/>
      </c>
      <c r="R30" s="1">
        <f>(COUNTIF(B:B,"Vikings"))</f>
        <v>7</v>
      </c>
    </row>
    <row r="31" spans="1:58" x14ac:dyDescent="0.25">
      <c r="A31" s="5" t="s">
        <v>65</v>
      </c>
      <c r="B31" s="5"/>
      <c r="C31" s="5" t="s">
        <v>78</v>
      </c>
      <c r="D31" s="5" t="s">
        <v>266</v>
      </c>
      <c r="F31" s="1">
        <v>30.2</v>
      </c>
      <c r="G31" s="1">
        <v>82</v>
      </c>
      <c r="H31" s="1">
        <v>81</v>
      </c>
      <c r="I31" s="1">
        <v>4</v>
      </c>
      <c r="J31" s="1">
        <v>82</v>
      </c>
      <c r="L31" s="1">
        <f t="shared" si="0"/>
        <v>80.479690000000005</v>
      </c>
      <c r="M31" s="1">
        <f t="shared" si="1"/>
        <v>79.513933719999997</v>
      </c>
      <c r="N31" s="3">
        <v>3389437</v>
      </c>
      <c r="O31" s="3">
        <f t="shared" si="2"/>
        <v>13659700.846993694</v>
      </c>
      <c r="P31" s="3">
        <f t="shared" si="3"/>
        <v>13659700.846993694</v>
      </c>
      <c r="Q31" s="1" t="str">
        <f t="shared" si="5"/>
        <v/>
      </c>
      <c r="R31" s="1">
        <v>1</v>
      </c>
    </row>
    <row r="32" spans="1:58" x14ac:dyDescent="0.25">
      <c r="A32" s="5" t="s">
        <v>22</v>
      </c>
      <c r="B32" s="5" t="s">
        <v>29</v>
      </c>
      <c r="C32" s="5" t="s">
        <v>324</v>
      </c>
      <c r="D32" s="5" t="s">
        <v>169</v>
      </c>
      <c r="E32" s="55">
        <v>7250000</v>
      </c>
      <c r="F32" s="1">
        <v>24.9</v>
      </c>
      <c r="G32" s="1">
        <v>78</v>
      </c>
      <c r="H32" s="1">
        <v>74.900000000000006</v>
      </c>
      <c r="I32" s="1">
        <v>5</v>
      </c>
      <c r="J32" s="1">
        <v>78</v>
      </c>
      <c r="L32" s="1">
        <f t="shared" si="0"/>
        <v>76.114228999999995</v>
      </c>
      <c r="M32" s="1">
        <f t="shared" si="1"/>
        <v>79.234912388999987</v>
      </c>
      <c r="N32" s="3">
        <v>2660197</v>
      </c>
      <c r="O32" s="3">
        <f t="shared" si="2"/>
        <v>10584612.638987266</v>
      </c>
      <c r="P32" s="3">
        <f t="shared" si="3"/>
        <v>3334612.6389872655</v>
      </c>
      <c r="Q32" s="1" t="str">
        <f t="shared" si="5"/>
        <v/>
      </c>
      <c r="R32" s="1">
        <v>1</v>
      </c>
    </row>
    <row r="33" spans="1:58" x14ac:dyDescent="0.25">
      <c r="A33" s="5" t="s">
        <v>69</v>
      </c>
      <c r="B33" s="5" t="s">
        <v>72</v>
      </c>
      <c r="C33" s="5" t="s">
        <v>16</v>
      </c>
      <c r="D33" s="5" t="s">
        <v>299</v>
      </c>
      <c r="E33" s="55">
        <v>8833333</v>
      </c>
      <c r="F33" s="1">
        <v>24.5</v>
      </c>
      <c r="G33" s="1">
        <v>79</v>
      </c>
      <c r="H33" s="1">
        <v>71</v>
      </c>
      <c r="I33" s="1">
        <v>6</v>
      </c>
      <c r="J33" s="1">
        <v>79</v>
      </c>
      <c r="L33" s="1">
        <f t="shared" si="0"/>
        <v>75.483629999999991</v>
      </c>
      <c r="M33" s="1">
        <f t="shared" si="1"/>
        <v>78.880393349999991</v>
      </c>
      <c r="N33" s="3">
        <v>2231494</v>
      </c>
      <c r="O33" s="3">
        <f t="shared" si="2"/>
        <v>8733696.2895715386</v>
      </c>
      <c r="P33" s="3">
        <f t="shared" si="3"/>
        <v>-99636.710428461432</v>
      </c>
      <c r="Q33" s="1" t="str">
        <f t="shared" si="5"/>
        <v/>
      </c>
      <c r="R33" s="1">
        <v>1</v>
      </c>
    </row>
    <row r="34" spans="1:58" x14ac:dyDescent="0.25">
      <c r="A34" s="5" t="s">
        <v>38</v>
      </c>
      <c r="B34" s="5" t="s">
        <v>29</v>
      </c>
      <c r="C34" s="5" t="s">
        <v>16</v>
      </c>
      <c r="D34" s="5" t="s">
        <v>184</v>
      </c>
      <c r="E34" s="55">
        <v>13333333</v>
      </c>
      <c r="F34" s="1">
        <v>30</v>
      </c>
      <c r="G34" s="1">
        <v>80</v>
      </c>
      <c r="H34" s="1">
        <v>75.900000000000006</v>
      </c>
      <c r="I34" s="1">
        <v>9</v>
      </c>
      <c r="J34" s="1">
        <v>80</v>
      </c>
      <c r="L34" s="1">
        <f t="shared" si="0"/>
        <v>79.041118999999995</v>
      </c>
      <c r="M34" s="1">
        <f t="shared" si="1"/>
        <v>78.250707809999994</v>
      </c>
      <c r="N34" s="3">
        <v>2231494</v>
      </c>
      <c r="O34" s="3">
        <f t="shared" si="2"/>
        <v>8475872.5272969045</v>
      </c>
      <c r="P34" s="3">
        <f t="shared" si="3"/>
        <v>-4857460.4727030955</v>
      </c>
      <c r="Q34" s="1" t="str">
        <f t="shared" si="5"/>
        <v>Overpaid</v>
      </c>
      <c r="R34" s="1">
        <v>1</v>
      </c>
    </row>
    <row r="35" spans="1:58" x14ac:dyDescent="0.25">
      <c r="A35" s="5" t="s">
        <v>15</v>
      </c>
      <c r="B35" s="5"/>
      <c r="C35" s="5" t="s">
        <v>27</v>
      </c>
      <c r="D35" s="5" t="s">
        <v>102</v>
      </c>
      <c r="F35" s="1">
        <v>32.799999999999997</v>
      </c>
      <c r="G35" s="1">
        <v>84</v>
      </c>
      <c r="H35" s="1">
        <v>79.7</v>
      </c>
      <c r="I35" s="1">
        <v>4</v>
      </c>
      <c r="J35" s="1">
        <v>84</v>
      </c>
      <c r="L35" s="1">
        <f t="shared" si="0"/>
        <v>81.107717000000008</v>
      </c>
      <c r="M35" s="1">
        <f t="shared" si="1"/>
        <v>78.025623754000009</v>
      </c>
      <c r="N35" s="3">
        <v>3343502</v>
      </c>
      <c r="O35" s="3">
        <f t="shared" si="2"/>
        <v>12561520.912430558</v>
      </c>
      <c r="P35" s="3">
        <f t="shared" si="3"/>
        <v>12561520.912430558</v>
      </c>
      <c r="Q35" s="1" t="str">
        <f t="shared" si="5"/>
        <v/>
      </c>
      <c r="R35" s="1">
        <v>1</v>
      </c>
    </row>
    <row r="36" spans="1:58" x14ac:dyDescent="0.25">
      <c r="A36" s="5" t="s">
        <v>276</v>
      </c>
      <c r="B36" s="5" t="s">
        <v>22</v>
      </c>
      <c r="C36" s="5" t="s">
        <v>12</v>
      </c>
      <c r="D36" s="5" t="s">
        <v>280</v>
      </c>
      <c r="E36" s="55">
        <v>10000000</v>
      </c>
      <c r="F36" s="1">
        <v>26.1</v>
      </c>
      <c r="G36" s="1">
        <v>77</v>
      </c>
      <c r="H36" s="1">
        <v>74.7</v>
      </c>
      <c r="I36" s="1">
        <v>6</v>
      </c>
      <c r="J36" s="1">
        <v>77</v>
      </c>
      <c r="L36" s="1">
        <f t="shared" si="0"/>
        <v>75.808907000000005</v>
      </c>
      <c r="M36" s="1">
        <f t="shared" si="1"/>
        <v>78.007365303000014</v>
      </c>
      <c r="N36" s="3">
        <v>2513209</v>
      </c>
      <c r="O36" s="3">
        <f t="shared" si="2"/>
        <v>9433694.4212453887</v>
      </c>
      <c r="P36" s="3">
        <f t="shared" si="3"/>
        <v>-566305.57875461131</v>
      </c>
      <c r="Q36" s="1" t="str">
        <f t="shared" si="5"/>
        <v/>
      </c>
      <c r="R36" s="1">
        <v>1</v>
      </c>
    </row>
    <row r="37" spans="1:58" s="61" customFormat="1" x14ac:dyDescent="0.25">
      <c r="A37" s="5" t="s">
        <v>200</v>
      </c>
      <c r="B37" s="5" t="s">
        <v>60</v>
      </c>
      <c r="C37" s="5" t="s">
        <v>16</v>
      </c>
      <c r="D37" s="5" t="s">
        <v>203</v>
      </c>
      <c r="E37" s="55">
        <v>7017500</v>
      </c>
      <c r="F37" s="1">
        <v>24.8</v>
      </c>
      <c r="G37" s="1">
        <v>74</v>
      </c>
      <c r="H37" s="1">
        <v>76.099999999999994</v>
      </c>
      <c r="I37" s="1">
        <v>6</v>
      </c>
      <c r="J37" s="1">
        <v>74</v>
      </c>
      <c r="K37" s="1"/>
      <c r="L37" s="1">
        <f t="shared" si="0"/>
        <v>74.648400999999993</v>
      </c>
      <c r="M37" s="1">
        <f t="shared" si="1"/>
        <v>77.783633842</v>
      </c>
      <c r="N37" s="3">
        <v>2231494</v>
      </c>
      <c r="O37" s="3">
        <f t="shared" si="2"/>
        <v>8284629.8195632929</v>
      </c>
      <c r="P37" s="3">
        <f t="shared" si="3"/>
        <v>1267129.8195632929</v>
      </c>
      <c r="Q37" s="1" t="str">
        <f t="shared" si="5"/>
        <v/>
      </c>
      <c r="R37" s="1">
        <v>1</v>
      </c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</row>
    <row r="38" spans="1:58" x14ac:dyDescent="0.25">
      <c r="A38" s="5" t="s">
        <v>24</v>
      </c>
      <c r="B38" s="5"/>
      <c r="C38" s="5" t="s">
        <v>12</v>
      </c>
      <c r="D38" s="5" t="s">
        <v>141</v>
      </c>
      <c r="F38" s="1">
        <v>29.3</v>
      </c>
      <c r="G38" s="1">
        <v>86</v>
      </c>
      <c r="H38" s="1">
        <v>67.8</v>
      </c>
      <c r="I38" s="1">
        <v>5</v>
      </c>
      <c r="J38" s="1">
        <v>86</v>
      </c>
      <c r="L38" s="1">
        <f t="shared" si="0"/>
        <v>77.87163799999999</v>
      </c>
      <c r="M38" s="1">
        <f t="shared" si="1"/>
        <v>77.63802308599999</v>
      </c>
      <c r="N38" s="3">
        <v>2513209</v>
      </c>
      <c r="O38" s="3">
        <f t="shared" si="2"/>
        <v>9263376.2223748527</v>
      </c>
      <c r="P38" s="3">
        <f t="shared" si="3"/>
        <v>9263376.2223748527</v>
      </c>
      <c r="Q38" s="1" t="str">
        <f t="shared" si="5"/>
        <v/>
      </c>
      <c r="R38" s="1">
        <v>1</v>
      </c>
    </row>
    <row r="39" spans="1:58" x14ac:dyDescent="0.25">
      <c r="A39" s="5" t="s">
        <v>74</v>
      </c>
      <c r="B39" s="5" t="s">
        <v>272</v>
      </c>
      <c r="C39" s="5" t="s">
        <v>27</v>
      </c>
      <c r="D39" s="5" t="s">
        <v>75</v>
      </c>
      <c r="E39" s="55">
        <v>15000000</v>
      </c>
      <c r="F39" s="1">
        <v>27.4</v>
      </c>
      <c r="G39" s="1">
        <v>82</v>
      </c>
      <c r="H39" s="1">
        <v>67.900000000000006</v>
      </c>
      <c r="I39" s="1">
        <v>7</v>
      </c>
      <c r="J39" s="1">
        <v>82</v>
      </c>
      <c r="L39" s="1">
        <f t="shared" si="0"/>
        <v>76.315199000000007</v>
      </c>
      <c r="M39" s="1">
        <f t="shared" si="1"/>
        <v>77.536242184000002</v>
      </c>
      <c r="N39" s="3">
        <v>3343502</v>
      </c>
      <c r="O39" s="3">
        <f t="shared" si="2"/>
        <v>12261291.874254748</v>
      </c>
      <c r="P39" s="3">
        <f t="shared" si="3"/>
        <v>-2738708.1257452518</v>
      </c>
      <c r="Q39" s="1" t="str">
        <f t="shared" si="5"/>
        <v/>
      </c>
      <c r="R39" s="1">
        <v>1</v>
      </c>
    </row>
    <row r="40" spans="1:58" x14ac:dyDescent="0.25">
      <c r="A40" s="13" t="s">
        <v>60</v>
      </c>
      <c r="B40" s="13" t="s">
        <v>34</v>
      </c>
      <c r="C40" s="13" t="s">
        <v>12</v>
      </c>
      <c r="D40" s="13" t="s">
        <v>421</v>
      </c>
      <c r="E40" s="56">
        <v>7625000</v>
      </c>
      <c r="F40" s="15">
        <v>29.1</v>
      </c>
      <c r="G40" s="15">
        <v>82</v>
      </c>
      <c r="H40" s="15">
        <v>72.8</v>
      </c>
      <c r="I40" s="15">
        <v>4</v>
      </c>
      <c r="J40" s="15">
        <v>82</v>
      </c>
      <c r="K40" s="15"/>
      <c r="L40" s="15">
        <f t="shared" si="0"/>
        <v>77.222567999999995</v>
      </c>
      <c r="M40" s="15">
        <f t="shared" si="1"/>
        <v>77.145345431999999</v>
      </c>
      <c r="N40" s="14">
        <v>2513209</v>
      </c>
      <c r="O40" s="3">
        <f t="shared" si="2"/>
        <v>9036183.2106075734</v>
      </c>
      <c r="P40" s="14">
        <f t="shared" si="3"/>
        <v>1411183.2106075734</v>
      </c>
      <c r="Q40" s="15" t="str">
        <f t="shared" si="5"/>
        <v/>
      </c>
      <c r="R40" s="1">
        <v>1</v>
      </c>
    </row>
    <row r="41" spans="1:58" s="61" customFormat="1" x14ac:dyDescent="0.25">
      <c r="A41" s="5" t="s">
        <v>65</v>
      </c>
      <c r="B41" s="5" t="s">
        <v>240</v>
      </c>
      <c r="C41" s="5" t="s">
        <v>52</v>
      </c>
      <c r="D41" s="5" t="s">
        <v>262</v>
      </c>
      <c r="E41" s="55">
        <v>3147680</v>
      </c>
      <c r="F41" s="1">
        <v>24.3</v>
      </c>
      <c r="G41" s="1">
        <v>82</v>
      </c>
      <c r="H41" s="1">
        <v>61.6</v>
      </c>
      <c r="I41" s="1">
        <v>6</v>
      </c>
      <c r="J41" s="1">
        <v>82</v>
      </c>
      <c r="K41" s="1"/>
      <c r="L41" s="1">
        <f t="shared" si="0"/>
        <v>73.466455999999994</v>
      </c>
      <c r="M41" s="1">
        <f t="shared" si="1"/>
        <v>76.919379431999985</v>
      </c>
      <c r="N41" s="3">
        <v>2328772</v>
      </c>
      <c r="O41" s="3">
        <f t="shared" si="2"/>
        <v>8276489.6291041235</v>
      </c>
      <c r="P41" s="3">
        <f t="shared" si="3"/>
        <v>5128809.6291041235</v>
      </c>
      <c r="Q41" s="1" t="str">
        <f t="shared" si="5"/>
        <v/>
      </c>
      <c r="R41" s="1">
        <v>1</v>
      </c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</row>
    <row r="42" spans="1:58" x14ac:dyDescent="0.25">
      <c r="A42" s="5" t="s">
        <v>32</v>
      </c>
      <c r="B42" s="5" t="s">
        <v>60</v>
      </c>
      <c r="C42" s="5" t="s">
        <v>80</v>
      </c>
      <c r="D42" s="5" t="s">
        <v>193</v>
      </c>
      <c r="E42" s="55">
        <v>6050000</v>
      </c>
      <c r="F42" s="1">
        <v>25.9</v>
      </c>
      <c r="G42" s="1">
        <v>79</v>
      </c>
      <c r="H42" s="1">
        <v>67.900000000000006</v>
      </c>
      <c r="I42" s="1">
        <v>7</v>
      </c>
      <c r="J42" s="1">
        <v>79</v>
      </c>
      <c r="L42" s="1">
        <f t="shared" si="0"/>
        <v>74.598598999999993</v>
      </c>
      <c r="M42" s="1">
        <f t="shared" si="1"/>
        <v>76.911155568999988</v>
      </c>
      <c r="N42" s="3">
        <v>2059041</v>
      </c>
      <c r="O42" s="3">
        <f t="shared" si="2"/>
        <v>7314754.7016420737</v>
      </c>
      <c r="P42" s="3">
        <f t="shared" si="3"/>
        <v>1264754.7016420737</v>
      </c>
      <c r="Q42" s="1" t="str">
        <f t="shared" si="5"/>
        <v/>
      </c>
      <c r="R42" s="1">
        <v>1</v>
      </c>
    </row>
    <row r="43" spans="1:58" x14ac:dyDescent="0.25">
      <c r="A43" s="18" t="s">
        <v>24</v>
      </c>
      <c r="B43" s="19" t="s">
        <v>363</v>
      </c>
      <c r="C43" s="18" t="s">
        <v>10</v>
      </c>
      <c r="D43" s="18" t="s">
        <v>323</v>
      </c>
      <c r="E43" s="57"/>
      <c r="F43" s="21">
        <v>40.200000000000003</v>
      </c>
      <c r="G43" s="21">
        <v>86</v>
      </c>
      <c r="H43" s="21">
        <v>86.1</v>
      </c>
      <c r="I43" s="21">
        <v>9</v>
      </c>
      <c r="J43" s="21">
        <v>86</v>
      </c>
      <c r="K43" s="21"/>
      <c r="L43" s="21">
        <f t="shared" si="0"/>
        <v>86.525860999999992</v>
      </c>
      <c r="M43" s="21">
        <f t="shared" si="1"/>
        <v>76.83496456799999</v>
      </c>
      <c r="N43" s="20">
        <v>3701512</v>
      </c>
      <c r="O43" s="3">
        <f t="shared" si="2"/>
        <v>13097895.003307665</v>
      </c>
      <c r="P43" s="20">
        <f t="shared" si="3"/>
        <v>13097895.003307665</v>
      </c>
      <c r="Q43" s="21" t="str">
        <f t="shared" si="5"/>
        <v/>
      </c>
      <c r="R43" s="1">
        <v>1</v>
      </c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</row>
    <row r="44" spans="1:58" s="21" customFormat="1" x14ac:dyDescent="0.25">
      <c r="A44" s="5" t="s">
        <v>69</v>
      </c>
      <c r="B44" s="5"/>
      <c r="C44" s="5" t="s">
        <v>63</v>
      </c>
      <c r="D44" s="5" t="s">
        <v>440</v>
      </c>
      <c r="E44" s="55"/>
      <c r="F44" s="1">
        <v>32.4</v>
      </c>
      <c r="G44" s="1">
        <v>87</v>
      </c>
      <c r="H44" s="1">
        <v>72.3</v>
      </c>
      <c r="I44" s="1">
        <v>3</v>
      </c>
      <c r="J44" s="1">
        <v>87</v>
      </c>
      <c r="K44" s="1"/>
      <c r="L44" s="1">
        <f t="shared" si="0"/>
        <v>79.538643000000008</v>
      </c>
      <c r="M44" s="1">
        <f t="shared" si="1"/>
        <v>76.834329138000001</v>
      </c>
      <c r="N44" s="3">
        <v>3341206</v>
      </c>
      <c r="O44" s="3">
        <f t="shared" si="2"/>
        <v>11822553.435203748</v>
      </c>
      <c r="P44" s="3">
        <f t="shared" si="3"/>
        <v>11822553.435203748</v>
      </c>
      <c r="Q44" s="1"/>
      <c r="R44" s="1">
        <v>1</v>
      </c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</row>
    <row r="45" spans="1:58" x14ac:dyDescent="0.25">
      <c r="A45" s="5" t="s">
        <v>38</v>
      </c>
      <c r="B45" s="5" t="s">
        <v>65</v>
      </c>
      <c r="C45" s="5" t="s">
        <v>63</v>
      </c>
      <c r="D45" s="5" t="s">
        <v>188</v>
      </c>
      <c r="E45" s="55">
        <v>10000000</v>
      </c>
      <c r="F45" s="1">
        <v>27.1</v>
      </c>
      <c r="G45" s="1">
        <v>76</v>
      </c>
      <c r="H45" s="1">
        <v>73.2</v>
      </c>
      <c r="I45" s="1">
        <v>8</v>
      </c>
      <c r="J45" s="1">
        <v>76</v>
      </c>
      <c r="L45" s="1">
        <f t="shared" si="0"/>
        <v>75.333532000000005</v>
      </c>
      <c r="M45" s="1">
        <f t="shared" si="1"/>
        <v>76.764869108000013</v>
      </c>
      <c r="N45" s="3">
        <v>3341206</v>
      </c>
      <c r="O45" s="3">
        <f t="shared" si="2"/>
        <v>11779969.899608126</v>
      </c>
      <c r="P45" s="3">
        <f t="shared" si="3"/>
        <v>1779969.8996081259</v>
      </c>
      <c r="Q45" s="1" t="str">
        <f>IF(P45&lt;(-3000000), "Overpaid", "")</f>
        <v/>
      </c>
      <c r="R45" s="1">
        <v>1</v>
      </c>
    </row>
    <row r="46" spans="1:58" x14ac:dyDescent="0.25">
      <c r="A46" s="5" t="s">
        <v>22</v>
      </c>
      <c r="B46" s="5" t="s">
        <v>28</v>
      </c>
      <c r="C46" s="5" t="s">
        <v>16</v>
      </c>
      <c r="D46" s="5" t="s">
        <v>168</v>
      </c>
      <c r="E46" s="55">
        <v>8750000</v>
      </c>
      <c r="F46" s="1">
        <v>27.1</v>
      </c>
      <c r="G46" s="1">
        <v>75</v>
      </c>
      <c r="H46" s="1">
        <v>74.2</v>
      </c>
      <c r="I46" s="1">
        <v>8</v>
      </c>
      <c r="J46" s="1">
        <v>75</v>
      </c>
      <c r="L46" s="1">
        <f t="shared" si="0"/>
        <v>75.158541999999997</v>
      </c>
      <c r="M46" s="1">
        <f t="shared" si="1"/>
        <v>76.58655429800001</v>
      </c>
      <c r="N46" s="3">
        <v>2231494</v>
      </c>
      <c r="O46" s="3">
        <f t="shared" si="2"/>
        <v>7794487.4672772903</v>
      </c>
      <c r="P46" s="3">
        <f t="shared" si="3"/>
        <v>-955512.5327227097</v>
      </c>
      <c r="Q46" s="1" t="str">
        <f>IF(P46&lt;(-3000000), "Overpaid", "")</f>
        <v/>
      </c>
      <c r="R46" s="1">
        <v>1</v>
      </c>
    </row>
    <row r="47" spans="1:58" x14ac:dyDescent="0.25">
      <c r="A47" s="5" t="s">
        <v>56</v>
      </c>
      <c r="B47" s="5"/>
      <c r="C47" s="5" t="s">
        <v>27</v>
      </c>
      <c r="D47" s="5" t="s">
        <v>93</v>
      </c>
      <c r="F47" s="1">
        <v>29</v>
      </c>
      <c r="G47" s="1">
        <v>84</v>
      </c>
      <c r="H47" s="1">
        <v>66.5</v>
      </c>
      <c r="I47" s="1">
        <v>6</v>
      </c>
      <c r="J47" s="1">
        <v>84</v>
      </c>
      <c r="L47" s="1">
        <f t="shared" si="0"/>
        <v>76.557185000000004</v>
      </c>
      <c r="M47" s="1">
        <f t="shared" si="1"/>
        <v>76.557185000000004</v>
      </c>
      <c r="N47" s="3">
        <v>3343502</v>
      </c>
      <c r="O47" s="3">
        <f t="shared" si="2"/>
        <v>11660653.405847708</v>
      </c>
      <c r="P47" s="3">
        <f t="shared" si="3"/>
        <v>11660653.405847708</v>
      </c>
      <c r="Q47" s="1" t="str">
        <f>IF(P47&lt;(-3000000), "Overpaid", "")</f>
        <v/>
      </c>
      <c r="R47" s="1">
        <v>1</v>
      </c>
    </row>
    <row r="48" spans="1:58" x14ac:dyDescent="0.25">
      <c r="A48" s="5" t="s">
        <v>216</v>
      </c>
      <c r="B48" s="5" t="s">
        <v>41</v>
      </c>
      <c r="C48" s="5" t="s">
        <v>324</v>
      </c>
      <c r="D48" s="5" t="s">
        <v>442</v>
      </c>
      <c r="E48" s="55">
        <v>1100000</v>
      </c>
      <c r="F48" s="5">
        <v>25</v>
      </c>
      <c r="G48" s="5">
        <v>81</v>
      </c>
      <c r="H48" s="5">
        <v>65.599999999999994</v>
      </c>
      <c r="I48" s="5">
        <v>3</v>
      </c>
      <c r="J48" s="5">
        <v>81</v>
      </c>
      <c r="K48" s="5"/>
      <c r="L48" s="1">
        <f t="shared" si="0"/>
        <v>73.444136</v>
      </c>
      <c r="M48" s="1">
        <f t="shared" si="1"/>
        <v>76.381901440000007</v>
      </c>
      <c r="N48" s="3">
        <v>2660197</v>
      </c>
      <c r="O48" s="3">
        <f t="shared" si="2"/>
        <v>9192030.7733915038</v>
      </c>
      <c r="P48" s="3">
        <f t="shared" si="3"/>
        <v>8092030.7733915038</v>
      </c>
      <c r="Q48" s="5"/>
      <c r="R48" s="1">
        <v>1</v>
      </c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</row>
    <row r="49" spans="1:18" x14ac:dyDescent="0.25">
      <c r="A49" s="5" t="s">
        <v>208</v>
      </c>
      <c r="B49" s="5" t="s">
        <v>46</v>
      </c>
      <c r="C49" s="5" t="s">
        <v>36</v>
      </c>
      <c r="D49" s="5" t="s">
        <v>329</v>
      </c>
      <c r="E49" s="55">
        <v>1979114</v>
      </c>
      <c r="F49" s="1">
        <v>25.8</v>
      </c>
      <c r="G49" s="1">
        <v>79</v>
      </c>
      <c r="H49" s="1">
        <v>69.900000000000006</v>
      </c>
      <c r="I49" s="1">
        <v>3</v>
      </c>
      <c r="J49" s="1">
        <v>79</v>
      </c>
      <c r="L49" s="1">
        <f t="shared" si="0"/>
        <v>74.007739000000001</v>
      </c>
      <c r="M49" s="1">
        <f t="shared" si="1"/>
        <v>76.375986648000008</v>
      </c>
      <c r="N49" s="3">
        <v>2615658</v>
      </c>
      <c r="O49" s="3">
        <f t="shared" si="2"/>
        <v>9035292.2171989735</v>
      </c>
      <c r="P49" s="3">
        <f t="shared" si="3"/>
        <v>7056178.2171989735</v>
      </c>
      <c r="Q49" s="1" t="str">
        <f t="shared" ref="Q49:Q79" si="6">IF(P49&lt;(-3000000), "Overpaid", "")</f>
        <v/>
      </c>
      <c r="R49" s="1">
        <v>1</v>
      </c>
    </row>
    <row r="50" spans="1:18" x14ac:dyDescent="0.25">
      <c r="A50" s="5" t="s">
        <v>216</v>
      </c>
      <c r="B50" s="5"/>
      <c r="C50" s="5" t="s">
        <v>27</v>
      </c>
      <c r="D50" s="5" t="s">
        <v>99</v>
      </c>
      <c r="F50" s="1">
        <v>33.1</v>
      </c>
      <c r="G50" s="1">
        <v>80</v>
      </c>
      <c r="H50" s="1">
        <v>77.900000000000006</v>
      </c>
      <c r="I50" s="1">
        <v>8</v>
      </c>
      <c r="J50" s="1">
        <v>80</v>
      </c>
      <c r="L50" s="1">
        <f t="shared" si="0"/>
        <v>79.489219000000006</v>
      </c>
      <c r="M50" s="1">
        <f t="shared" si="1"/>
        <v>76.230161021000015</v>
      </c>
      <c r="N50" s="3">
        <v>3343502</v>
      </c>
      <c r="O50" s="3">
        <f t="shared" si="2"/>
        <v>11460028.575052403</v>
      </c>
      <c r="P50" s="3">
        <f t="shared" si="3"/>
        <v>11460028.575052403</v>
      </c>
      <c r="Q50" s="1" t="str">
        <f t="shared" si="6"/>
        <v/>
      </c>
      <c r="R50" s="1">
        <v>1</v>
      </c>
    </row>
    <row r="51" spans="1:18" x14ac:dyDescent="0.25">
      <c r="A51" s="5" t="s">
        <v>24</v>
      </c>
      <c r="B51" s="5" t="s">
        <v>74</v>
      </c>
      <c r="C51" s="5" t="s">
        <v>16</v>
      </c>
      <c r="D51" s="5" t="s">
        <v>140</v>
      </c>
      <c r="E51" s="55">
        <v>8750000</v>
      </c>
      <c r="F51" s="1">
        <v>26.2</v>
      </c>
      <c r="G51" s="1">
        <v>76</v>
      </c>
      <c r="H51" s="1">
        <v>68.8</v>
      </c>
      <c r="I51" s="1">
        <v>9</v>
      </c>
      <c r="J51" s="1">
        <v>76</v>
      </c>
      <c r="L51" s="1">
        <f t="shared" si="0"/>
        <v>73.932128000000006</v>
      </c>
      <c r="M51" s="1">
        <f t="shared" si="1"/>
        <v>76.002227584000011</v>
      </c>
      <c r="N51" s="3">
        <v>2231494</v>
      </c>
      <c r="O51" s="3">
        <f t="shared" si="2"/>
        <v>7555235.8055652324</v>
      </c>
      <c r="P51" s="3">
        <f t="shared" si="3"/>
        <v>-1194764.1944347676</v>
      </c>
      <c r="Q51" s="1" t="str">
        <f t="shared" si="6"/>
        <v/>
      </c>
      <c r="R51" s="1">
        <v>1</v>
      </c>
    </row>
    <row r="52" spans="1:18" x14ac:dyDescent="0.25">
      <c r="A52" s="5" t="s">
        <v>65</v>
      </c>
      <c r="B52" s="5" t="s">
        <v>60</v>
      </c>
      <c r="C52" s="5" t="s">
        <v>67</v>
      </c>
      <c r="D52" s="5" t="s">
        <v>261</v>
      </c>
      <c r="E52" s="55">
        <v>6500000</v>
      </c>
      <c r="F52" s="1">
        <v>29.3</v>
      </c>
      <c r="G52" s="1">
        <v>76</v>
      </c>
      <c r="H52" s="1">
        <v>73.5</v>
      </c>
      <c r="I52" s="1">
        <v>10</v>
      </c>
      <c r="J52" s="1">
        <v>76</v>
      </c>
      <c r="L52" s="1">
        <f t="shared" si="0"/>
        <v>76.145335000000003</v>
      </c>
      <c r="M52" s="1">
        <f t="shared" si="1"/>
        <v>75.916898994999997</v>
      </c>
      <c r="N52" s="3">
        <v>6431421</v>
      </c>
      <c r="O52" s="3">
        <f t="shared" si="2"/>
        <v>21674359.614921443</v>
      </c>
      <c r="P52" s="3">
        <f t="shared" si="3"/>
        <v>15174359.614921443</v>
      </c>
      <c r="Q52" s="1" t="str">
        <f t="shared" si="6"/>
        <v/>
      </c>
      <c r="R52" s="1">
        <v>1</v>
      </c>
    </row>
    <row r="53" spans="1:18" x14ac:dyDescent="0.25">
      <c r="A53" s="5" t="s">
        <v>21</v>
      </c>
      <c r="B53" s="5"/>
      <c r="C53" s="5" t="s">
        <v>12</v>
      </c>
      <c r="D53" s="5" t="s">
        <v>362</v>
      </c>
      <c r="F53" s="1">
        <v>33.200000000000003</v>
      </c>
      <c r="G53" s="1">
        <v>84</v>
      </c>
      <c r="H53" s="1">
        <v>74.2</v>
      </c>
      <c r="I53" s="1">
        <v>4</v>
      </c>
      <c r="J53" s="1">
        <v>84</v>
      </c>
      <c r="L53" s="1">
        <f t="shared" si="0"/>
        <v>78.923062000000002</v>
      </c>
      <c r="M53" s="1">
        <f t="shared" si="1"/>
        <v>75.608293395999993</v>
      </c>
      <c r="N53" s="3">
        <v>2513209</v>
      </c>
      <c r="O53" s="3">
        <f t="shared" si="2"/>
        <v>8327388.1628381191</v>
      </c>
      <c r="P53" s="3">
        <f t="shared" si="3"/>
        <v>8327388.1628381191</v>
      </c>
      <c r="Q53" s="1" t="str">
        <f t="shared" si="6"/>
        <v/>
      </c>
      <c r="R53" s="1">
        <v>1</v>
      </c>
    </row>
    <row r="54" spans="1:18" x14ac:dyDescent="0.25">
      <c r="A54" s="5" t="s">
        <v>200</v>
      </c>
      <c r="B54" s="5" t="s">
        <v>60</v>
      </c>
      <c r="C54" s="5" t="s">
        <v>12</v>
      </c>
      <c r="D54" s="5" t="s">
        <v>205</v>
      </c>
      <c r="E54" s="55">
        <v>7350000</v>
      </c>
      <c r="F54" s="1">
        <v>27</v>
      </c>
      <c r="G54" s="1">
        <v>75</v>
      </c>
      <c r="H54" s="1">
        <v>73.8</v>
      </c>
      <c r="I54" s="1">
        <v>5</v>
      </c>
      <c r="J54" s="1">
        <v>75</v>
      </c>
      <c r="L54" s="1">
        <f t="shared" si="0"/>
        <v>73.960697999999994</v>
      </c>
      <c r="M54" s="1">
        <f t="shared" si="1"/>
        <v>75.439911959999989</v>
      </c>
      <c r="N54" s="3">
        <v>2513209</v>
      </c>
      <c r="O54" s="3">
        <f t="shared" si="2"/>
        <v>8249740.8710237816</v>
      </c>
      <c r="P54" s="3">
        <f t="shared" si="3"/>
        <v>899740.8710237816</v>
      </c>
      <c r="Q54" s="1" t="str">
        <f t="shared" si="6"/>
        <v/>
      </c>
      <c r="R54" s="1">
        <v>1</v>
      </c>
    </row>
    <row r="55" spans="1:18" x14ac:dyDescent="0.25">
      <c r="A55" s="5" t="s">
        <v>56</v>
      </c>
      <c r="B55" s="5" t="s">
        <v>230</v>
      </c>
      <c r="C55" s="5" t="s">
        <v>12</v>
      </c>
      <c r="D55" s="5" t="s">
        <v>319</v>
      </c>
      <c r="F55" s="1">
        <v>29.2</v>
      </c>
      <c r="G55" s="1">
        <v>83</v>
      </c>
      <c r="H55" s="1">
        <v>66.3</v>
      </c>
      <c r="I55" s="1">
        <v>5</v>
      </c>
      <c r="J55" s="1">
        <v>83</v>
      </c>
      <c r="L55" s="1">
        <f t="shared" si="0"/>
        <v>75.559223000000003</v>
      </c>
      <c r="M55" s="1">
        <f t="shared" si="1"/>
        <v>75.408104554000005</v>
      </c>
      <c r="N55" s="3">
        <v>2513209</v>
      </c>
      <c r="O55" s="3">
        <f t="shared" si="2"/>
        <v>8235073.227165835</v>
      </c>
      <c r="P55" s="3">
        <f t="shared" si="3"/>
        <v>8235073.227165835</v>
      </c>
      <c r="Q55" s="1" t="str">
        <f t="shared" si="6"/>
        <v/>
      </c>
      <c r="R55" s="1">
        <v>1</v>
      </c>
    </row>
    <row r="56" spans="1:18" x14ac:dyDescent="0.25">
      <c r="A56" s="5" t="s">
        <v>253</v>
      </c>
      <c r="B56" s="5"/>
      <c r="C56" s="5" t="s">
        <v>16</v>
      </c>
      <c r="D56" s="5" t="s">
        <v>365</v>
      </c>
      <c r="F56" s="1">
        <v>27.9</v>
      </c>
      <c r="G56" s="1">
        <v>76</v>
      </c>
      <c r="H56" s="1">
        <v>72</v>
      </c>
      <c r="I56" s="1">
        <v>7</v>
      </c>
      <c r="J56" s="1">
        <v>76</v>
      </c>
      <c r="L56" s="1">
        <f t="shared" si="0"/>
        <v>74.510559999999998</v>
      </c>
      <c r="M56" s="1">
        <f t="shared" si="1"/>
        <v>75.330176159999994</v>
      </c>
      <c r="N56" s="3">
        <v>2231494</v>
      </c>
      <c r="O56" s="3">
        <f t="shared" si="2"/>
        <v>7280065.3981620232</v>
      </c>
      <c r="P56" s="3">
        <f t="shared" si="3"/>
        <v>7280065.3981620232</v>
      </c>
      <c r="Q56" s="1" t="str">
        <f t="shared" si="6"/>
        <v/>
      </c>
      <c r="R56" s="1">
        <v>1</v>
      </c>
    </row>
    <row r="57" spans="1:18" x14ac:dyDescent="0.25">
      <c r="A57" s="5" t="s">
        <v>48</v>
      </c>
      <c r="B57" s="5" t="s">
        <v>272</v>
      </c>
      <c r="C57" s="5" t="s">
        <v>78</v>
      </c>
      <c r="D57" s="5" t="s">
        <v>223</v>
      </c>
      <c r="E57" s="55">
        <v>3000000</v>
      </c>
      <c r="F57" s="1">
        <v>25.9</v>
      </c>
      <c r="G57" s="1">
        <v>77</v>
      </c>
      <c r="H57" s="1">
        <v>66.5</v>
      </c>
      <c r="I57" s="1">
        <v>7</v>
      </c>
      <c r="J57" s="1">
        <v>77</v>
      </c>
      <c r="L57" s="1">
        <f t="shared" si="0"/>
        <v>72.898104999999987</v>
      </c>
      <c r="M57" s="1">
        <f t="shared" si="1"/>
        <v>75.157946254999985</v>
      </c>
      <c r="N57" s="3">
        <v>3389437</v>
      </c>
      <c r="O57" s="3">
        <f t="shared" si="2"/>
        <v>10950646.702882271</v>
      </c>
      <c r="P57" s="3">
        <f t="shared" si="3"/>
        <v>7950646.7028822713</v>
      </c>
      <c r="Q57" s="1" t="str">
        <f t="shared" si="6"/>
        <v/>
      </c>
      <c r="R57" s="1">
        <v>1</v>
      </c>
    </row>
    <row r="58" spans="1:18" x14ac:dyDescent="0.25">
      <c r="A58" s="5" t="s">
        <v>24</v>
      </c>
      <c r="B58" s="5" t="s">
        <v>293</v>
      </c>
      <c r="C58" s="5" t="s">
        <v>27</v>
      </c>
      <c r="D58" s="5" t="s">
        <v>348</v>
      </c>
      <c r="E58" s="55">
        <v>3250000</v>
      </c>
      <c r="F58" s="1">
        <v>26.9</v>
      </c>
      <c r="G58" s="1">
        <v>73</v>
      </c>
      <c r="H58" s="1">
        <v>79.2</v>
      </c>
      <c r="I58" s="1">
        <v>1</v>
      </c>
      <c r="J58" s="1">
        <v>73</v>
      </c>
      <c r="L58" s="1">
        <f t="shared" si="0"/>
        <v>73.575952000000001</v>
      </c>
      <c r="M58" s="1">
        <f t="shared" si="1"/>
        <v>75.121046991999989</v>
      </c>
      <c r="N58" s="3">
        <v>3343502</v>
      </c>
      <c r="O58" s="3">
        <f t="shared" si="2"/>
        <v>10779601.974283662</v>
      </c>
      <c r="P58" s="3">
        <f t="shared" si="3"/>
        <v>7529601.9742836617</v>
      </c>
      <c r="Q58" s="1" t="str">
        <f t="shared" si="6"/>
        <v/>
      </c>
      <c r="R58" s="1">
        <v>1</v>
      </c>
    </row>
    <row r="59" spans="1:18" x14ac:dyDescent="0.25">
      <c r="A59" s="5" t="s">
        <v>69</v>
      </c>
      <c r="B59" s="5" t="s">
        <v>240</v>
      </c>
      <c r="C59" s="5" t="s">
        <v>36</v>
      </c>
      <c r="D59" s="5" t="s">
        <v>366</v>
      </c>
      <c r="E59" s="55">
        <v>2035000</v>
      </c>
      <c r="F59" s="1">
        <v>26.9</v>
      </c>
      <c r="G59" s="1">
        <v>72</v>
      </c>
      <c r="H59" s="1">
        <v>79.5</v>
      </c>
      <c r="I59" s="1">
        <v>2</v>
      </c>
      <c r="J59" s="1">
        <v>72</v>
      </c>
      <c r="L59" s="1">
        <f t="shared" si="0"/>
        <v>73.469234999999998</v>
      </c>
      <c r="M59" s="1">
        <f t="shared" si="1"/>
        <v>75.012088934999994</v>
      </c>
      <c r="N59" s="3">
        <v>2615658</v>
      </c>
      <c r="O59" s="3">
        <f t="shared" si="2"/>
        <v>8380706.9026686633</v>
      </c>
      <c r="P59" s="3">
        <f t="shared" si="3"/>
        <v>6345706.9026686633</v>
      </c>
      <c r="Q59" s="1" t="str">
        <f t="shared" si="6"/>
        <v/>
      </c>
      <c r="R59" s="1">
        <v>1</v>
      </c>
    </row>
    <row r="60" spans="1:18" x14ac:dyDescent="0.25">
      <c r="A60" s="5" t="s">
        <v>15</v>
      </c>
      <c r="B60" s="5" t="s">
        <v>38</v>
      </c>
      <c r="C60" s="5" t="s">
        <v>36</v>
      </c>
      <c r="D60" s="5" t="s">
        <v>145</v>
      </c>
      <c r="E60" s="55">
        <v>13500000</v>
      </c>
      <c r="F60" s="1">
        <v>25.8</v>
      </c>
      <c r="G60" s="1">
        <v>79</v>
      </c>
      <c r="H60" s="1">
        <v>65.7</v>
      </c>
      <c r="I60" s="1">
        <v>4</v>
      </c>
      <c r="J60" s="1">
        <v>79</v>
      </c>
      <c r="L60" s="1">
        <f t="shared" si="0"/>
        <v>72.685777000000002</v>
      </c>
      <c r="M60" s="1">
        <f t="shared" si="1"/>
        <v>75.011721864000009</v>
      </c>
      <c r="N60" s="3">
        <v>2615658</v>
      </c>
      <c r="O60" s="3">
        <f t="shared" si="2"/>
        <v>8380530.7316232175</v>
      </c>
      <c r="P60" s="3">
        <f t="shared" si="3"/>
        <v>-5119469.2683767825</v>
      </c>
      <c r="Q60" s="1" t="str">
        <f t="shared" si="6"/>
        <v>Overpaid</v>
      </c>
      <c r="R60" s="1">
        <v>1</v>
      </c>
    </row>
    <row r="61" spans="1:18" x14ac:dyDescent="0.25">
      <c r="A61" s="5" t="s">
        <v>56</v>
      </c>
      <c r="B61" s="5" t="s">
        <v>56</v>
      </c>
      <c r="C61" s="5" t="s">
        <v>67</v>
      </c>
      <c r="D61" s="5" t="s">
        <v>344</v>
      </c>
      <c r="E61" s="55">
        <v>8170745</v>
      </c>
      <c r="F61" s="1">
        <v>26.9</v>
      </c>
      <c r="G61" s="1">
        <v>78</v>
      </c>
      <c r="H61" s="1">
        <v>63.6</v>
      </c>
      <c r="I61" s="1">
        <v>10</v>
      </c>
      <c r="J61" s="1">
        <v>78</v>
      </c>
      <c r="L61" s="1">
        <f t="shared" si="0"/>
        <v>73.357355999999996</v>
      </c>
      <c r="M61" s="1">
        <f t="shared" si="1"/>
        <v>74.897860475999991</v>
      </c>
      <c r="N61" s="3">
        <v>6431421</v>
      </c>
      <c r="O61" s="3">
        <f t="shared" si="2"/>
        <v>20471815.444113091</v>
      </c>
      <c r="P61" s="3">
        <f t="shared" si="3"/>
        <v>12301070.444113091</v>
      </c>
      <c r="Q61" s="1" t="str">
        <f t="shared" si="6"/>
        <v/>
      </c>
      <c r="R61" s="1">
        <v>1</v>
      </c>
    </row>
    <row r="62" spans="1:18" x14ac:dyDescent="0.25">
      <c r="A62" s="5" t="s">
        <v>34</v>
      </c>
      <c r="B62" s="5" t="s">
        <v>28</v>
      </c>
      <c r="C62" s="5" t="s">
        <v>16</v>
      </c>
      <c r="D62" s="5" t="s">
        <v>181</v>
      </c>
      <c r="E62" s="55">
        <v>6000000</v>
      </c>
      <c r="F62" s="1">
        <v>29</v>
      </c>
      <c r="G62" s="1">
        <v>76</v>
      </c>
      <c r="H62" s="1">
        <v>72.8</v>
      </c>
      <c r="I62" s="1">
        <v>7</v>
      </c>
      <c r="J62" s="1">
        <v>76</v>
      </c>
      <c r="L62" s="1">
        <f t="shared" si="0"/>
        <v>74.828327999999985</v>
      </c>
      <c r="M62" s="1">
        <f t="shared" si="1"/>
        <v>74.828327999999985</v>
      </c>
      <c r="N62" s="3">
        <v>2231494</v>
      </c>
      <c r="O62" s="3">
        <f t="shared" si="2"/>
        <v>7074584.4517489839</v>
      </c>
      <c r="P62" s="3">
        <f t="shared" si="3"/>
        <v>1074584.4517489839</v>
      </c>
      <c r="Q62" s="1" t="str">
        <f t="shared" si="6"/>
        <v/>
      </c>
      <c r="R62" s="1">
        <v>1</v>
      </c>
    </row>
    <row r="63" spans="1:18" x14ac:dyDescent="0.25">
      <c r="A63" s="5" t="s">
        <v>24</v>
      </c>
      <c r="B63" s="5" t="s">
        <v>35</v>
      </c>
      <c r="C63" s="5" t="s">
        <v>36</v>
      </c>
      <c r="D63" s="5" t="s">
        <v>138</v>
      </c>
      <c r="E63" s="55">
        <v>10000000</v>
      </c>
      <c r="F63" s="1">
        <v>29</v>
      </c>
      <c r="G63" s="1">
        <v>83</v>
      </c>
      <c r="H63" s="1">
        <v>65.3</v>
      </c>
      <c r="I63" s="1">
        <v>4</v>
      </c>
      <c r="J63" s="1">
        <v>83</v>
      </c>
      <c r="L63" s="1">
        <f t="shared" si="0"/>
        <v>74.815692999999996</v>
      </c>
      <c r="M63" s="1">
        <f t="shared" si="1"/>
        <v>74.815692999999996</v>
      </c>
      <c r="N63" s="3">
        <v>2615658</v>
      </c>
      <c r="O63" s="3">
        <f t="shared" si="2"/>
        <v>8286449.1781640351</v>
      </c>
      <c r="P63" s="3">
        <f t="shared" si="3"/>
        <v>-1713550.8218359649</v>
      </c>
      <c r="Q63" s="1" t="str">
        <f t="shared" si="6"/>
        <v/>
      </c>
      <c r="R63" s="1">
        <v>1</v>
      </c>
    </row>
    <row r="64" spans="1:18" x14ac:dyDescent="0.25">
      <c r="A64" s="13" t="s">
        <v>208</v>
      </c>
      <c r="B64" s="13" t="s">
        <v>253</v>
      </c>
      <c r="C64" s="13" t="s">
        <v>67</v>
      </c>
      <c r="D64" s="13" t="s">
        <v>209</v>
      </c>
      <c r="E64" s="56">
        <v>32000000</v>
      </c>
      <c r="F64" s="15">
        <v>29.2</v>
      </c>
      <c r="G64" s="15">
        <v>73</v>
      </c>
      <c r="H64" s="15">
        <v>70.900000000000006</v>
      </c>
      <c r="I64" s="15">
        <v>14</v>
      </c>
      <c r="J64" s="15">
        <v>73</v>
      </c>
      <c r="K64" s="15"/>
      <c r="L64" s="15">
        <f t="shared" si="0"/>
        <v>74.781269000000009</v>
      </c>
      <c r="M64" s="15">
        <f t="shared" si="1"/>
        <v>74.631706462000011</v>
      </c>
      <c r="N64" s="14">
        <v>6431421</v>
      </c>
      <c r="O64" s="3">
        <f t="shared" si="2"/>
        <v>20157733.147805974</v>
      </c>
      <c r="P64" s="14">
        <f t="shared" si="3"/>
        <v>-11842266.852194026</v>
      </c>
      <c r="Q64" s="15" t="str">
        <f t="shared" si="6"/>
        <v>Overpaid</v>
      </c>
      <c r="R64" s="1">
        <v>1</v>
      </c>
    </row>
    <row r="65" spans="1:18" x14ac:dyDescent="0.25">
      <c r="A65" s="5" t="s">
        <v>72</v>
      </c>
      <c r="B65" s="5" t="s">
        <v>253</v>
      </c>
      <c r="C65" s="5" t="s">
        <v>16</v>
      </c>
      <c r="D65" s="5" t="s">
        <v>257</v>
      </c>
      <c r="E65" s="55">
        <v>3000000</v>
      </c>
      <c r="F65" s="1">
        <v>28.7</v>
      </c>
      <c r="G65" s="1">
        <v>78</v>
      </c>
      <c r="H65" s="1">
        <v>69.400000000000006</v>
      </c>
      <c r="I65" s="1">
        <v>6</v>
      </c>
      <c r="J65" s="1">
        <v>78</v>
      </c>
      <c r="L65" s="1">
        <f t="shared" si="0"/>
        <v>74.275893999999994</v>
      </c>
      <c r="M65" s="1">
        <f t="shared" si="1"/>
        <v>74.498721681999982</v>
      </c>
      <c r="N65" s="3">
        <v>2231494</v>
      </c>
      <c r="O65" s="3">
        <f t="shared" si="2"/>
        <v>6939627.6589087825</v>
      </c>
      <c r="P65" s="3">
        <f t="shared" si="3"/>
        <v>3939627.6589087825</v>
      </c>
      <c r="Q65" s="1" t="str">
        <f t="shared" si="6"/>
        <v/>
      </c>
      <c r="R65" s="1">
        <v>1</v>
      </c>
    </row>
    <row r="66" spans="1:18" x14ac:dyDescent="0.25">
      <c r="A66" s="5" t="s">
        <v>24</v>
      </c>
      <c r="B66" s="5" t="s">
        <v>48</v>
      </c>
      <c r="C66" s="5" t="s">
        <v>63</v>
      </c>
      <c r="D66" s="5" t="s">
        <v>345</v>
      </c>
      <c r="E66" s="55">
        <v>8000000</v>
      </c>
      <c r="F66" s="1">
        <v>27</v>
      </c>
      <c r="G66" s="1">
        <v>83</v>
      </c>
      <c r="H66" s="1">
        <v>61.6</v>
      </c>
      <c r="I66" s="1">
        <v>3</v>
      </c>
      <c r="J66" s="1">
        <v>83</v>
      </c>
      <c r="L66" s="1">
        <f t="shared" ref="L66:L129" si="7">(G66*0.3611)+(H66*1.1*0.3611)+(I66*5.2*0.0666)+(J66*0.2111)</f>
        <v>72.999696</v>
      </c>
      <c r="M66" s="1">
        <f t="shared" ref="M66:M129" si="8">((G66*0.3611)+(H66*1.1*0.3611)+(I66*5.2*0.0666)+(J66*0.2111))*((100+(29-F66))/100)-(K66*0.9)</f>
        <v>74.459689920000002</v>
      </c>
      <c r="N66" s="3">
        <v>3341206</v>
      </c>
      <c r="O66" s="3">
        <f t="shared" ref="O66:O129" si="9">(N66*((M66-63)/5.45))+N66</f>
        <v>10366744.480521748</v>
      </c>
      <c r="P66" s="3">
        <f t="shared" ref="P66:P129" si="10">(O66-E66)</f>
        <v>2366744.4805217478</v>
      </c>
      <c r="Q66" s="1" t="str">
        <f t="shared" si="6"/>
        <v/>
      </c>
      <c r="R66" s="1">
        <v>1</v>
      </c>
    </row>
    <row r="67" spans="1:18" x14ac:dyDescent="0.25">
      <c r="A67" s="5" t="s">
        <v>69</v>
      </c>
      <c r="B67" s="5" t="s">
        <v>24</v>
      </c>
      <c r="C67" s="5" t="s">
        <v>12</v>
      </c>
      <c r="D67" s="5" t="s">
        <v>304</v>
      </c>
      <c r="E67" s="55">
        <v>15500000</v>
      </c>
      <c r="F67" s="1">
        <v>28.5</v>
      </c>
      <c r="G67" s="1">
        <v>81</v>
      </c>
      <c r="H67" s="1">
        <v>66.900000000000006</v>
      </c>
      <c r="I67" s="1">
        <v>3</v>
      </c>
      <c r="J67" s="1">
        <v>81</v>
      </c>
      <c r="L67" s="1">
        <f t="shared" si="7"/>
        <v>73.960509000000002</v>
      </c>
      <c r="M67" s="1">
        <f t="shared" si="8"/>
        <v>74.330311545000001</v>
      </c>
      <c r="N67" s="3">
        <v>2513209</v>
      </c>
      <c r="O67" s="3">
        <f t="shared" si="9"/>
        <v>7738060.550036313</v>
      </c>
      <c r="P67" s="3">
        <f t="shared" si="10"/>
        <v>-7761939.449963687</v>
      </c>
      <c r="Q67" s="1" t="str">
        <f t="shared" si="6"/>
        <v>Overpaid</v>
      </c>
      <c r="R67" s="1">
        <v>1</v>
      </c>
    </row>
    <row r="68" spans="1:18" x14ac:dyDescent="0.25">
      <c r="A68" s="5" t="s">
        <v>62</v>
      </c>
      <c r="B68" s="5" t="s">
        <v>74</v>
      </c>
      <c r="C68" s="5" t="s">
        <v>324</v>
      </c>
      <c r="D68" s="5" t="s">
        <v>235</v>
      </c>
      <c r="E68" s="55">
        <v>5000000</v>
      </c>
      <c r="F68" s="1">
        <v>26.6</v>
      </c>
      <c r="G68" s="1">
        <v>77</v>
      </c>
      <c r="H68" s="1">
        <v>66.400000000000006</v>
      </c>
      <c r="I68" s="1">
        <v>6</v>
      </c>
      <c r="J68" s="1">
        <v>77</v>
      </c>
      <c r="L68" s="1">
        <f t="shared" si="7"/>
        <v>72.512063999999995</v>
      </c>
      <c r="M68" s="1">
        <f t="shared" si="8"/>
        <v>74.252353536000001</v>
      </c>
      <c r="N68" s="3">
        <v>2660197</v>
      </c>
      <c r="O68" s="3">
        <f t="shared" si="9"/>
        <v>8152578.1228268985</v>
      </c>
      <c r="P68" s="3">
        <f t="shared" si="10"/>
        <v>3152578.1228268985</v>
      </c>
      <c r="Q68" s="1" t="str">
        <f t="shared" si="6"/>
        <v/>
      </c>
      <c r="R68" s="1">
        <v>1</v>
      </c>
    </row>
    <row r="69" spans="1:18" x14ac:dyDescent="0.25">
      <c r="A69" s="13" t="s">
        <v>276</v>
      </c>
      <c r="B69" s="13" t="s">
        <v>208</v>
      </c>
      <c r="C69" s="13" t="s">
        <v>67</v>
      </c>
      <c r="D69" s="13" t="s">
        <v>350</v>
      </c>
      <c r="E69" s="56">
        <v>30000000</v>
      </c>
      <c r="F69" s="15">
        <v>36.799999999999997</v>
      </c>
      <c r="G69" s="15">
        <v>82</v>
      </c>
      <c r="H69" s="15">
        <v>75.8</v>
      </c>
      <c r="I69" s="15">
        <v>10</v>
      </c>
      <c r="J69" s="15">
        <v>82</v>
      </c>
      <c r="K69" s="15"/>
      <c r="L69" s="15">
        <f t="shared" si="7"/>
        <v>80.492118000000005</v>
      </c>
      <c r="M69" s="15">
        <f t="shared" si="8"/>
        <v>74.213732796000002</v>
      </c>
      <c r="N69" s="14">
        <v>6431421</v>
      </c>
      <c r="O69" s="3">
        <f t="shared" si="9"/>
        <v>19664491.934418924</v>
      </c>
      <c r="P69" s="14">
        <f t="shared" si="10"/>
        <v>-10335508.065581076</v>
      </c>
      <c r="Q69" s="15" t="str">
        <f t="shared" si="6"/>
        <v>Overpaid</v>
      </c>
      <c r="R69" s="1">
        <v>1</v>
      </c>
    </row>
    <row r="70" spans="1:18" x14ac:dyDescent="0.25">
      <c r="A70" s="5" t="s">
        <v>35</v>
      </c>
      <c r="B70" s="5" t="s">
        <v>253</v>
      </c>
      <c r="C70" s="5" t="s">
        <v>16</v>
      </c>
      <c r="D70" s="5" t="s">
        <v>312</v>
      </c>
      <c r="E70" s="55">
        <v>5000000</v>
      </c>
      <c r="F70" s="1">
        <v>30.3</v>
      </c>
      <c r="G70" s="1">
        <v>82</v>
      </c>
      <c r="H70" s="1">
        <v>66.7</v>
      </c>
      <c r="I70" s="1">
        <v>5</v>
      </c>
      <c r="J70" s="1">
        <v>82</v>
      </c>
      <c r="L70" s="1">
        <f t="shared" si="7"/>
        <v>75.145906999999994</v>
      </c>
      <c r="M70" s="1">
        <f t="shared" si="8"/>
        <v>74.169010208999993</v>
      </c>
      <c r="N70" s="3">
        <v>2231494</v>
      </c>
      <c r="O70" s="3">
        <f t="shared" si="9"/>
        <v>6804627.8105178401</v>
      </c>
      <c r="P70" s="3">
        <f t="shared" si="10"/>
        <v>1804627.8105178401</v>
      </c>
      <c r="Q70" s="1" t="str">
        <f t="shared" si="6"/>
        <v/>
      </c>
      <c r="R70" s="1">
        <v>1</v>
      </c>
    </row>
    <row r="71" spans="1:18" x14ac:dyDescent="0.25">
      <c r="A71" s="5" t="s">
        <v>85</v>
      </c>
      <c r="B71" s="5" t="s">
        <v>72</v>
      </c>
      <c r="C71" s="5" t="s">
        <v>36</v>
      </c>
      <c r="D71" s="5" t="s">
        <v>156</v>
      </c>
      <c r="E71" s="55">
        <v>4000000</v>
      </c>
      <c r="F71" s="1">
        <v>26.7</v>
      </c>
      <c r="G71" s="1">
        <v>77</v>
      </c>
      <c r="H71" s="1">
        <v>65.2</v>
      </c>
      <c r="I71" s="1">
        <v>7</v>
      </c>
      <c r="J71" s="1">
        <v>77</v>
      </c>
      <c r="L71" s="1">
        <f t="shared" si="7"/>
        <v>72.381732</v>
      </c>
      <c r="M71" s="1">
        <f t="shared" si="8"/>
        <v>74.046511835999993</v>
      </c>
      <c r="N71" s="3">
        <v>2615658</v>
      </c>
      <c r="O71" s="3">
        <f t="shared" si="9"/>
        <v>7917290.4873262513</v>
      </c>
      <c r="P71" s="3">
        <f t="shared" si="10"/>
        <v>3917290.4873262513</v>
      </c>
      <c r="Q71" s="1" t="str">
        <f t="shared" si="6"/>
        <v/>
      </c>
      <c r="R71" s="1">
        <v>1</v>
      </c>
    </row>
    <row r="72" spans="1:18" x14ac:dyDescent="0.25">
      <c r="A72" s="5" t="s">
        <v>62</v>
      </c>
      <c r="B72" s="5" t="s">
        <v>29</v>
      </c>
      <c r="C72" s="5" t="s">
        <v>52</v>
      </c>
      <c r="D72" s="5" t="s">
        <v>236</v>
      </c>
      <c r="E72" s="55">
        <v>6750000</v>
      </c>
      <c r="F72" s="1">
        <v>26.6</v>
      </c>
      <c r="G72" s="1">
        <v>77</v>
      </c>
      <c r="H72" s="1">
        <v>66.7</v>
      </c>
      <c r="I72" s="1">
        <v>5</v>
      </c>
      <c r="J72" s="1">
        <v>77</v>
      </c>
      <c r="L72" s="1">
        <f t="shared" si="7"/>
        <v>72.284907000000004</v>
      </c>
      <c r="M72" s="1">
        <f t="shared" si="8"/>
        <v>74.01974476800001</v>
      </c>
      <c r="N72" s="3">
        <v>2328772</v>
      </c>
      <c r="O72" s="3">
        <f t="shared" si="9"/>
        <v>7037482.6537366817</v>
      </c>
      <c r="P72" s="3">
        <f t="shared" si="10"/>
        <v>287482.65373668168</v>
      </c>
      <c r="Q72" s="1" t="str">
        <f t="shared" si="6"/>
        <v/>
      </c>
      <c r="R72" s="1">
        <v>1</v>
      </c>
    </row>
    <row r="73" spans="1:18" x14ac:dyDescent="0.25">
      <c r="A73" s="5" t="s">
        <v>74</v>
      </c>
      <c r="B73" s="5"/>
      <c r="C73" s="5" t="s">
        <v>36</v>
      </c>
      <c r="D73" s="5" t="s">
        <v>321</v>
      </c>
      <c r="F73" s="1">
        <v>30.5</v>
      </c>
      <c r="G73" s="1">
        <v>83</v>
      </c>
      <c r="H73" s="1">
        <v>66.8</v>
      </c>
      <c r="I73" s="1">
        <v>3</v>
      </c>
      <c r="J73" s="1">
        <v>83</v>
      </c>
      <c r="L73" s="1">
        <f t="shared" si="7"/>
        <v>75.065188000000006</v>
      </c>
      <c r="M73" s="1">
        <f t="shared" si="8"/>
        <v>73.939210180000003</v>
      </c>
      <c r="N73" s="3">
        <v>2615658</v>
      </c>
      <c r="O73" s="3">
        <f t="shared" si="9"/>
        <v>7865792.4258712754</v>
      </c>
      <c r="P73" s="3">
        <f t="shared" si="10"/>
        <v>7865792.4258712754</v>
      </c>
      <c r="Q73" s="1" t="str">
        <f t="shared" si="6"/>
        <v/>
      </c>
      <c r="R73" s="1">
        <v>1</v>
      </c>
    </row>
    <row r="74" spans="1:18" x14ac:dyDescent="0.25">
      <c r="A74" s="5" t="s">
        <v>34</v>
      </c>
      <c r="B74" s="5" t="s">
        <v>48</v>
      </c>
      <c r="C74" s="5" t="s">
        <v>78</v>
      </c>
      <c r="D74" s="5" t="s">
        <v>182</v>
      </c>
      <c r="E74" s="55">
        <v>2250000</v>
      </c>
      <c r="F74" s="1">
        <v>31.7</v>
      </c>
      <c r="G74" s="1">
        <v>78</v>
      </c>
      <c r="H74" s="1">
        <v>72.8</v>
      </c>
      <c r="I74" s="1">
        <v>7</v>
      </c>
      <c r="J74" s="1">
        <v>78</v>
      </c>
      <c r="L74" s="1">
        <f t="shared" si="7"/>
        <v>75.972727999999989</v>
      </c>
      <c r="M74" s="1">
        <f t="shared" si="8"/>
        <v>73.921464343999986</v>
      </c>
      <c r="N74" s="3">
        <v>3389437</v>
      </c>
      <c r="O74" s="3">
        <f t="shared" si="9"/>
        <v>10181659.998483354</v>
      </c>
      <c r="P74" s="3">
        <f t="shared" si="10"/>
        <v>7931659.9984833542</v>
      </c>
      <c r="Q74" s="1" t="str">
        <f t="shared" si="6"/>
        <v/>
      </c>
      <c r="R74" s="1">
        <v>1</v>
      </c>
    </row>
    <row r="75" spans="1:18" x14ac:dyDescent="0.25">
      <c r="A75" s="5" t="s">
        <v>21</v>
      </c>
      <c r="B75" s="5" t="s">
        <v>85</v>
      </c>
      <c r="C75" s="5" t="s">
        <v>10</v>
      </c>
      <c r="D75" s="5" t="s">
        <v>195</v>
      </c>
      <c r="E75" s="55">
        <v>1750000</v>
      </c>
      <c r="F75" s="1">
        <v>31.5</v>
      </c>
      <c r="G75" s="1">
        <v>71</v>
      </c>
      <c r="H75" s="1">
        <v>80.599999999999994</v>
      </c>
      <c r="I75" s="1">
        <v>9</v>
      </c>
      <c r="J75" s="1">
        <v>71</v>
      </c>
      <c r="L75" s="1">
        <f t="shared" si="7"/>
        <v>75.758205999999987</v>
      </c>
      <c r="M75" s="1">
        <f t="shared" si="8"/>
        <v>73.864250849999991</v>
      </c>
      <c r="N75" s="3">
        <v>3701512</v>
      </c>
      <c r="O75" s="3">
        <f t="shared" si="9"/>
        <v>11080256.016933057</v>
      </c>
      <c r="P75" s="3">
        <f t="shared" si="10"/>
        <v>9330256.0169330575</v>
      </c>
      <c r="Q75" s="1" t="str">
        <f t="shared" si="6"/>
        <v/>
      </c>
      <c r="R75" s="1">
        <v>1</v>
      </c>
    </row>
    <row r="76" spans="1:18" x14ac:dyDescent="0.25">
      <c r="A76" s="5" t="s">
        <v>216</v>
      </c>
      <c r="B76" s="5" t="s">
        <v>74</v>
      </c>
      <c r="C76" s="5" t="s">
        <v>49</v>
      </c>
      <c r="D76" s="5" t="s">
        <v>217</v>
      </c>
      <c r="E76" s="55">
        <v>2800000</v>
      </c>
      <c r="F76" s="1">
        <v>27.3</v>
      </c>
      <c r="G76" s="1">
        <v>73</v>
      </c>
      <c r="H76" s="1">
        <v>73.3</v>
      </c>
      <c r="I76" s="1">
        <v>5</v>
      </c>
      <c r="J76" s="1">
        <v>73</v>
      </c>
      <c r="L76" s="1">
        <f t="shared" si="7"/>
        <v>72.617693000000003</v>
      </c>
      <c r="M76" s="1">
        <f t="shared" si="8"/>
        <v>73.852193781000011</v>
      </c>
      <c r="N76" s="3">
        <v>2789150</v>
      </c>
      <c r="O76" s="3">
        <f t="shared" si="9"/>
        <v>8342984.180601134</v>
      </c>
      <c r="P76" s="3">
        <f t="shared" si="10"/>
        <v>5542984.180601134</v>
      </c>
      <c r="Q76" s="1" t="str">
        <f t="shared" si="6"/>
        <v/>
      </c>
      <c r="R76" s="1">
        <v>1</v>
      </c>
    </row>
    <row r="77" spans="1:18" x14ac:dyDescent="0.25">
      <c r="A77" s="5" t="s">
        <v>24</v>
      </c>
      <c r="B77" s="5" t="s">
        <v>60</v>
      </c>
      <c r="C77" s="5" t="s">
        <v>80</v>
      </c>
      <c r="D77" s="5" t="s">
        <v>139</v>
      </c>
      <c r="F77" s="1">
        <v>27</v>
      </c>
      <c r="G77" s="1">
        <v>77</v>
      </c>
      <c r="H77" s="1">
        <v>66.099999999999994</v>
      </c>
      <c r="I77" s="1">
        <v>6</v>
      </c>
      <c r="J77" s="1">
        <v>77</v>
      </c>
      <c r="L77" s="1">
        <f t="shared" si="7"/>
        <v>72.392900999999995</v>
      </c>
      <c r="M77" s="1">
        <f t="shared" si="8"/>
        <v>73.840759019999993</v>
      </c>
      <c r="N77" s="3">
        <v>2059041</v>
      </c>
      <c r="O77" s="3">
        <f t="shared" si="9"/>
        <v>6154741.4207889549</v>
      </c>
      <c r="P77" s="3">
        <f t="shared" si="10"/>
        <v>6154741.4207889549</v>
      </c>
      <c r="Q77" s="1" t="str">
        <f t="shared" si="6"/>
        <v/>
      </c>
      <c r="R77" s="1">
        <v>1</v>
      </c>
    </row>
    <row r="78" spans="1:18" x14ac:dyDescent="0.25">
      <c r="A78" s="5" t="s">
        <v>21</v>
      </c>
      <c r="B78" s="5" t="s">
        <v>85</v>
      </c>
      <c r="C78" s="5" t="s">
        <v>16</v>
      </c>
      <c r="D78" s="5" t="s">
        <v>196</v>
      </c>
      <c r="E78" s="55">
        <v>6250000</v>
      </c>
      <c r="F78" s="1">
        <v>33.700000000000003</v>
      </c>
      <c r="G78" s="1">
        <v>82</v>
      </c>
      <c r="H78" s="1">
        <v>68.8</v>
      </c>
      <c r="I78" s="1">
        <v>9</v>
      </c>
      <c r="J78" s="1">
        <v>82</v>
      </c>
      <c r="L78" s="1">
        <f t="shared" si="7"/>
        <v>77.365328000000005</v>
      </c>
      <c r="M78" s="1">
        <f t="shared" si="8"/>
        <v>73.729157584000006</v>
      </c>
      <c r="N78" s="3">
        <v>2231494</v>
      </c>
      <c r="O78" s="3">
        <f t="shared" si="9"/>
        <v>6624530.839220277</v>
      </c>
      <c r="P78" s="3">
        <f t="shared" si="10"/>
        <v>374530.83922027703</v>
      </c>
      <c r="Q78" s="1" t="str">
        <f t="shared" si="6"/>
        <v/>
      </c>
      <c r="R78" s="1">
        <v>1</v>
      </c>
    </row>
    <row r="79" spans="1:18" x14ac:dyDescent="0.25">
      <c r="A79" s="5" t="s">
        <v>35</v>
      </c>
      <c r="B79" s="5" t="s">
        <v>41</v>
      </c>
      <c r="C79" s="5" t="s">
        <v>12</v>
      </c>
      <c r="D79" s="5" t="s">
        <v>332</v>
      </c>
      <c r="E79" s="55">
        <v>10000000</v>
      </c>
      <c r="F79" s="1">
        <v>25.4</v>
      </c>
      <c r="G79" s="1">
        <v>78</v>
      </c>
      <c r="H79" s="1">
        <v>65.900000000000006</v>
      </c>
      <c r="I79" s="1">
        <v>1</v>
      </c>
      <c r="J79" s="1">
        <v>78</v>
      </c>
      <c r="L79" s="1">
        <f t="shared" si="7"/>
        <v>71.15405899999999</v>
      </c>
      <c r="M79" s="1">
        <f t="shared" si="8"/>
        <v>73.715605123999993</v>
      </c>
      <c r="N79" s="3">
        <v>2513209</v>
      </c>
      <c r="O79" s="3">
        <f t="shared" si="9"/>
        <v>7454595.2822170453</v>
      </c>
      <c r="P79" s="3">
        <f t="shared" si="10"/>
        <v>-2545404.7177829547</v>
      </c>
      <c r="Q79" s="1" t="str">
        <f t="shared" si="6"/>
        <v/>
      </c>
      <c r="R79" s="1">
        <v>1</v>
      </c>
    </row>
    <row r="80" spans="1:18" x14ac:dyDescent="0.25">
      <c r="A80" s="1" t="s">
        <v>46</v>
      </c>
      <c r="B80" s="1" t="s">
        <v>60</v>
      </c>
      <c r="C80" s="1" t="s">
        <v>80</v>
      </c>
      <c r="D80" s="1" t="s">
        <v>429</v>
      </c>
      <c r="E80" s="55">
        <v>3250000</v>
      </c>
      <c r="F80" s="1">
        <v>25.7</v>
      </c>
      <c r="G80" s="1">
        <v>76</v>
      </c>
      <c r="H80" s="1">
        <v>69.099999999999994</v>
      </c>
      <c r="I80" s="1">
        <v>1</v>
      </c>
      <c r="J80" s="1">
        <v>76</v>
      </c>
      <c r="L80" s="1">
        <f t="shared" si="7"/>
        <v>71.280731000000003</v>
      </c>
      <c r="M80" s="1">
        <f t="shared" si="8"/>
        <v>73.632995123000001</v>
      </c>
      <c r="N80" s="3">
        <v>2059041</v>
      </c>
      <c r="O80" s="3">
        <f t="shared" si="9"/>
        <v>6076247.0387260634</v>
      </c>
      <c r="P80" s="16">
        <f t="shared" si="10"/>
        <v>2826247.0387260634</v>
      </c>
      <c r="R80" s="1">
        <v>1</v>
      </c>
    </row>
    <row r="81" spans="1:18" x14ac:dyDescent="0.25">
      <c r="A81" s="5" t="s">
        <v>85</v>
      </c>
      <c r="B81" s="5" t="s">
        <v>293</v>
      </c>
      <c r="C81" s="5" t="s">
        <v>27</v>
      </c>
      <c r="D81" s="5" t="s">
        <v>154</v>
      </c>
      <c r="F81" s="1">
        <v>33.6</v>
      </c>
      <c r="G81" s="1">
        <v>80</v>
      </c>
      <c r="H81" s="1">
        <v>71.099999999999994</v>
      </c>
      <c r="I81" s="1">
        <v>9</v>
      </c>
      <c r="J81" s="1">
        <v>80</v>
      </c>
      <c r="L81" s="1">
        <f t="shared" si="7"/>
        <v>77.134510999999989</v>
      </c>
      <c r="M81" s="1">
        <f t="shared" si="8"/>
        <v>73.586323493999998</v>
      </c>
      <c r="N81" s="3">
        <v>3343502</v>
      </c>
      <c r="O81" s="3">
        <f t="shared" si="9"/>
        <v>9838069.6651075184</v>
      </c>
      <c r="P81" s="3">
        <f t="shared" si="10"/>
        <v>9838069.6651075184</v>
      </c>
      <c r="Q81" s="1" t="str">
        <f t="shared" ref="Q81:Q112" si="11">IF(P81&lt;(-3000000), "Overpaid", "")</f>
        <v/>
      </c>
      <c r="R81" s="1">
        <v>1</v>
      </c>
    </row>
    <row r="82" spans="1:18" x14ac:dyDescent="0.25">
      <c r="A82" s="5" t="s">
        <v>56</v>
      </c>
      <c r="B82" s="5" t="s">
        <v>21</v>
      </c>
      <c r="C82" s="5" t="s">
        <v>52</v>
      </c>
      <c r="D82" s="5" t="s">
        <v>353</v>
      </c>
      <c r="E82" s="55">
        <v>6000000</v>
      </c>
      <c r="F82" s="1">
        <v>27.3</v>
      </c>
      <c r="G82" s="1">
        <v>80</v>
      </c>
      <c r="H82" s="1">
        <v>64.2</v>
      </c>
      <c r="I82" s="1">
        <v>3</v>
      </c>
      <c r="J82" s="1">
        <v>80</v>
      </c>
      <c r="L82" s="1">
        <f t="shared" si="7"/>
        <v>72.315842000000004</v>
      </c>
      <c r="M82" s="1">
        <f t="shared" si="8"/>
        <v>73.545211314000014</v>
      </c>
      <c r="N82" s="3">
        <v>2328772</v>
      </c>
      <c r="O82" s="3">
        <f t="shared" si="9"/>
        <v>6834715.6407571444</v>
      </c>
      <c r="P82" s="3">
        <f t="shared" si="10"/>
        <v>834715.64075714443</v>
      </c>
      <c r="Q82" s="1" t="str">
        <f t="shared" si="11"/>
        <v/>
      </c>
      <c r="R82" s="1">
        <v>1</v>
      </c>
    </row>
    <row r="83" spans="1:18" x14ac:dyDescent="0.25">
      <c r="A83" s="5" t="s">
        <v>85</v>
      </c>
      <c r="B83" s="5"/>
      <c r="C83" s="5" t="s">
        <v>16</v>
      </c>
      <c r="D83" s="5" t="s">
        <v>320</v>
      </c>
      <c r="F83" s="1">
        <v>29.5</v>
      </c>
      <c r="G83" s="1">
        <v>76</v>
      </c>
      <c r="H83" s="1">
        <v>67.5</v>
      </c>
      <c r="I83" s="1">
        <v>10</v>
      </c>
      <c r="J83" s="1">
        <v>76</v>
      </c>
      <c r="L83" s="1">
        <f t="shared" si="7"/>
        <v>73.762074999999996</v>
      </c>
      <c r="M83" s="1">
        <f t="shared" si="8"/>
        <v>73.393264625</v>
      </c>
      <c r="N83" s="3">
        <v>2231494</v>
      </c>
      <c r="O83" s="3">
        <f t="shared" si="9"/>
        <v>6486999.9910274772</v>
      </c>
      <c r="P83" s="3">
        <f t="shared" si="10"/>
        <v>6486999.9910274772</v>
      </c>
      <c r="Q83" s="1" t="str">
        <f t="shared" si="11"/>
        <v/>
      </c>
      <c r="R83" s="1">
        <v>1</v>
      </c>
    </row>
    <row r="84" spans="1:18" x14ac:dyDescent="0.25">
      <c r="A84" s="5" t="s">
        <v>85</v>
      </c>
      <c r="B84" s="5"/>
      <c r="C84" s="5" t="s">
        <v>12</v>
      </c>
      <c r="D84" s="5" t="s">
        <v>352</v>
      </c>
      <c r="F84" s="1">
        <v>32.9</v>
      </c>
      <c r="G84" s="1">
        <v>83</v>
      </c>
      <c r="H84" s="1">
        <v>66.599999999999994</v>
      </c>
      <c r="I84" s="1">
        <v>7</v>
      </c>
      <c r="J84" s="1">
        <v>83</v>
      </c>
      <c r="L84" s="1">
        <f t="shared" si="7"/>
        <v>76.371026000000001</v>
      </c>
      <c r="M84" s="1">
        <f t="shared" si="8"/>
        <v>73.392555985999991</v>
      </c>
      <c r="N84" s="3">
        <v>2513209</v>
      </c>
      <c r="O84" s="3">
        <f t="shared" si="9"/>
        <v>7305624.6398200095</v>
      </c>
      <c r="P84" s="3">
        <f t="shared" si="10"/>
        <v>7305624.6398200095</v>
      </c>
      <c r="Q84" s="1" t="str">
        <f t="shared" si="11"/>
        <v/>
      </c>
      <c r="R84" s="1">
        <v>1</v>
      </c>
    </row>
    <row r="85" spans="1:18" x14ac:dyDescent="0.25">
      <c r="A85" s="5" t="s">
        <v>208</v>
      </c>
      <c r="B85" s="5" t="s">
        <v>76</v>
      </c>
      <c r="C85" s="5" t="s">
        <v>16</v>
      </c>
      <c r="D85" s="5" t="s">
        <v>211</v>
      </c>
      <c r="E85" s="55">
        <v>6100000</v>
      </c>
      <c r="F85" s="1">
        <v>29.8</v>
      </c>
      <c r="G85" s="1">
        <v>77</v>
      </c>
      <c r="H85" s="1">
        <v>70.099999999999994</v>
      </c>
      <c r="I85" s="1">
        <v>6</v>
      </c>
      <c r="J85" s="1">
        <v>77</v>
      </c>
      <c r="L85" s="1">
        <f t="shared" si="7"/>
        <v>73.981741</v>
      </c>
      <c r="M85" s="1">
        <f t="shared" si="8"/>
        <v>73.389887071999993</v>
      </c>
      <c r="N85" s="3">
        <v>2231494</v>
      </c>
      <c r="O85" s="3">
        <f t="shared" si="9"/>
        <v>6485617.0572193675</v>
      </c>
      <c r="P85" s="3">
        <f t="shared" si="10"/>
        <v>385617.05721936747</v>
      </c>
      <c r="Q85" s="1" t="str">
        <f t="shared" si="11"/>
        <v/>
      </c>
      <c r="R85" s="1">
        <v>1</v>
      </c>
    </row>
    <row r="86" spans="1:18" x14ac:dyDescent="0.25">
      <c r="A86" s="5" t="s">
        <v>253</v>
      </c>
      <c r="B86" s="5" t="s">
        <v>74</v>
      </c>
      <c r="C86" s="5" t="s">
        <v>27</v>
      </c>
      <c r="D86" s="5" t="s">
        <v>368</v>
      </c>
      <c r="E86" s="55">
        <v>9500000</v>
      </c>
      <c r="F86" s="1">
        <v>28.2</v>
      </c>
      <c r="G86" s="1">
        <v>80</v>
      </c>
      <c r="H86" s="1">
        <v>65.400000000000006</v>
      </c>
      <c r="I86" s="1">
        <v>3</v>
      </c>
      <c r="J86" s="1">
        <v>80</v>
      </c>
      <c r="L86" s="1">
        <f t="shared" si="7"/>
        <v>72.792494000000005</v>
      </c>
      <c r="M86" s="1">
        <f t="shared" si="8"/>
        <v>73.374833952000003</v>
      </c>
      <c r="N86" s="3">
        <v>3343502</v>
      </c>
      <c r="O86" s="3">
        <f t="shared" si="9"/>
        <v>9708323.663886223</v>
      </c>
      <c r="P86" s="3">
        <f t="shared" si="10"/>
        <v>208323.66388622299</v>
      </c>
      <c r="Q86" s="1" t="str">
        <f t="shared" si="11"/>
        <v/>
      </c>
      <c r="R86" s="1">
        <v>1</v>
      </c>
    </row>
    <row r="87" spans="1:18" x14ac:dyDescent="0.25">
      <c r="A87" s="5" t="s">
        <v>15</v>
      </c>
      <c r="B87" s="5"/>
      <c r="C87" s="5" t="s">
        <v>80</v>
      </c>
      <c r="D87" s="5" t="s">
        <v>148</v>
      </c>
      <c r="F87" s="1">
        <v>26.9</v>
      </c>
      <c r="G87" s="1">
        <v>74</v>
      </c>
      <c r="H87" s="1">
        <v>67.2</v>
      </c>
      <c r="I87" s="1">
        <v>8</v>
      </c>
      <c r="J87" s="1">
        <v>74</v>
      </c>
      <c r="L87" s="1">
        <f t="shared" si="7"/>
        <v>71.805872000000008</v>
      </c>
      <c r="M87" s="1">
        <f t="shared" si="8"/>
        <v>73.313795311999996</v>
      </c>
      <c r="N87" s="3">
        <v>2059041</v>
      </c>
      <c r="O87" s="3">
        <f t="shared" si="9"/>
        <v>5955651.5344983088</v>
      </c>
      <c r="P87" s="3">
        <f t="shared" si="10"/>
        <v>5955651.5344983088</v>
      </c>
      <c r="Q87" s="1" t="str">
        <f t="shared" si="11"/>
        <v/>
      </c>
      <c r="R87" s="1">
        <v>1</v>
      </c>
    </row>
    <row r="88" spans="1:18" x14ac:dyDescent="0.25">
      <c r="A88" s="5" t="s">
        <v>28</v>
      </c>
      <c r="B88" s="5" t="s">
        <v>276</v>
      </c>
      <c r="C88" s="5" t="s">
        <v>12</v>
      </c>
      <c r="D88" s="5" t="s">
        <v>393</v>
      </c>
      <c r="E88" s="55">
        <v>1120000</v>
      </c>
      <c r="F88" s="1">
        <v>25.1</v>
      </c>
      <c r="G88" s="1">
        <v>75</v>
      </c>
      <c r="H88" s="1">
        <v>69.599999999999994</v>
      </c>
      <c r="I88" s="1">
        <v>0</v>
      </c>
      <c r="J88" s="1">
        <v>75</v>
      </c>
      <c r="L88" s="1">
        <f t="shared" si="7"/>
        <v>70.560816000000003</v>
      </c>
      <c r="M88" s="1">
        <f t="shared" si="8"/>
        <v>73.312687824000008</v>
      </c>
      <c r="N88" s="3">
        <v>2513209</v>
      </c>
      <c r="O88" s="3">
        <f t="shared" si="9"/>
        <v>7268794.2942141714</v>
      </c>
      <c r="P88" s="3">
        <f t="shared" si="10"/>
        <v>6148794.2942141714</v>
      </c>
      <c r="Q88" s="1" t="str">
        <f t="shared" si="11"/>
        <v/>
      </c>
      <c r="R88" s="1">
        <v>1</v>
      </c>
    </row>
    <row r="89" spans="1:18" x14ac:dyDescent="0.25">
      <c r="A89" s="5" t="s">
        <v>208</v>
      </c>
      <c r="B89" s="5"/>
      <c r="C89" s="5" t="s">
        <v>12</v>
      </c>
      <c r="D89" s="5" t="s">
        <v>215</v>
      </c>
      <c r="F89" s="1">
        <v>32.299999999999997</v>
      </c>
      <c r="G89" s="1">
        <v>82</v>
      </c>
      <c r="H89" s="1">
        <v>70.099999999999994</v>
      </c>
      <c r="I89" s="1">
        <v>3</v>
      </c>
      <c r="J89" s="1">
        <v>82</v>
      </c>
      <c r="L89" s="1">
        <f t="shared" si="7"/>
        <v>75.803781000000001</v>
      </c>
      <c r="M89" s="1">
        <f t="shared" si="8"/>
        <v>73.302256227000001</v>
      </c>
      <c r="N89" s="3">
        <v>2513209</v>
      </c>
      <c r="O89" s="3">
        <f t="shared" si="9"/>
        <v>7263983.8752298057</v>
      </c>
      <c r="P89" s="3">
        <f t="shared" si="10"/>
        <v>7263983.8752298057</v>
      </c>
      <c r="Q89" s="1" t="str">
        <f t="shared" si="11"/>
        <v/>
      </c>
      <c r="R89" s="1">
        <v>1</v>
      </c>
    </row>
    <row r="90" spans="1:18" x14ac:dyDescent="0.25">
      <c r="A90" s="5" t="s">
        <v>165</v>
      </c>
      <c r="B90" s="5"/>
      <c r="C90" s="5" t="s">
        <v>324</v>
      </c>
      <c r="D90" s="5" t="s">
        <v>161</v>
      </c>
      <c r="F90" s="1">
        <v>26.8</v>
      </c>
      <c r="G90" s="1">
        <v>75</v>
      </c>
      <c r="H90" s="1">
        <v>70.599999999999994</v>
      </c>
      <c r="I90" s="1">
        <v>2</v>
      </c>
      <c r="J90" s="1">
        <v>75</v>
      </c>
      <c r="L90" s="1">
        <f t="shared" si="7"/>
        <v>71.650665999999987</v>
      </c>
      <c r="M90" s="1">
        <f t="shared" si="8"/>
        <v>73.226980651999995</v>
      </c>
      <c r="N90" s="3">
        <v>2660197</v>
      </c>
      <c r="O90" s="3">
        <f t="shared" si="9"/>
        <v>7652083.8347721891</v>
      </c>
      <c r="P90" s="3">
        <f t="shared" si="10"/>
        <v>7652083.8347721891</v>
      </c>
      <c r="Q90" s="1" t="str">
        <f t="shared" si="11"/>
        <v/>
      </c>
      <c r="R90" s="1">
        <v>1</v>
      </c>
    </row>
    <row r="91" spans="1:18" x14ac:dyDescent="0.25">
      <c r="A91" s="5" t="s">
        <v>48</v>
      </c>
      <c r="B91" s="5" t="s">
        <v>240</v>
      </c>
      <c r="C91" s="5" t="s">
        <v>27</v>
      </c>
      <c r="D91" s="5" t="s">
        <v>224</v>
      </c>
      <c r="E91" s="55">
        <v>9527500</v>
      </c>
      <c r="F91" s="1">
        <v>25.2</v>
      </c>
      <c r="G91" s="1">
        <v>75</v>
      </c>
      <c r="H91" s="1">
        <v>64.3</v>
      </c>
      <c r="I91" s="1">
        <v>6</v>
      </c>
      <c r="J91" s="1">
        <v>75</v>
      </c>
      <c r="L91" s="1">
        <f t="shared" si="7"/>
        <v>70.533523000000002</v>
      </c>
      <c r="M91" s="1">
        <f t="shared" si="8"/>
        <v>73.21379687400001</v>
      </c>
      <c r="N91" s="3">
        <v>3343502</v>
      </c>
      <c r="O91" s="3">
        <f t="shared" si="9"/>
        <v>9609529.5735436305</v>
      </c>
      <c r="P91" s="3">
        <f t="shared" si="10"/>
        <v>82029.57354363054</v>
      </c>
      <c r="Q91" s="1" t="str">
        <f t="shared" si="11"/>
        <v/>
      </c>
      <c r="R91" s="1">
        <v>1</v>
      </c>
    </row>
    <row r="92" spans="1:18" x14ac:dyDescent="0.25">
      <c r="A92" s="5" t="s">
        <v>65</v>
      </c>
      <c r="B92" s="5"/>
      <c r="C92" s="5" t="s">
        <v>36</v>
      </c>
      <c r="D92" s="5" t="s">
        <v>265</v>
      </c>
      <c r="F92" s="1">
        <v>30.3</v>
      </c>
      <c r="G92" s="1">
        <v>86</v>
      </c>
      <c r="H92" s="1">
        <v>60</v>
      </c>
      <c r="I92" s="1">
        <v>3</v>
      </c>
      <c r="J92" s="1">
        <v>86</v>
      </c>
      <c r="L92" s="1">
        <f t="shared" si="7"/>
        <v>74.080759999999998</v>
      </c>
      <c r="M92" s="1">
        <f t="shared" si="8"/>
        <v>73.117710119999998</v>
      </c>
      <c r="N92" s="3">
        <v>2615658</v>
      </c>
      <c r="O92" s="3">
        <f t="shared" si="9"/>
        <v>7471523.9480842119</v>
      </c>
      <c r="P92" s="3">
        <f t="shared" si="10"/>
        <v>7471523.9480842119</v>
      </c>
      <c r="Q92" s="1" t="str">
        <f t="shared" si="11"/>
        <v/>
      </c>
      <c r="R92" s="1">
        <v>1</v>
      </c>
    </row>
    <row r="93" spans="1:18" x14ac:dyDescent="0.25">
      <c r="A93" s="5" t="s">
        <v>46</v>
      </c>
      <c r="B93" s="5" t="s">
        <v>35</v>
      </c>
      <c r="C93" s="5" t="s">
        <v>12</v>
      </c>
      <c r="D93" s="5" t="s">
        <v>250</v>
      </c>
      <c r="E93" s="55">
        <v>8000000</v>
      </c>
      <c r="F93" s="1">
        <v>26.9</v>
      </c>
      <c r="G93" s="1">
        <v>74</v>
      </c>
      <c r="H93" s="1">
        <v>70.2</v>
      </c>
      <c r="I93" s="1">
        <v>4</v>
      </c>
      <c r="J93" s="1">
        <v>74</v>
      </c>
      <c r="L93" s="1">
        <f t="shared" si="7"/>
        <v>71.612222000000003</v>
      </c>
      <c r="M93" s="1">
        <f t="shared" si="8"/>
        <v>73.116078661999993</v>
      </c>
      <c r="N93" s="3">
        <v>2513209</v>
      </c>
      <c r="O93" s="3">
        <f t="shared" si="9"/>
        <v>7178130.0895497864</v>
      </c>
      <c r="P93" s="3">
        <f t="shared" si="10"/>
        <v>-821869.91045021359</v>
      </c>
      <c r="Q93" s="1" t="str">
        <f t="shared" si="11"/>
        <v/>
      </c>
      <c r="R93" s="1">
        <v>1</v>
      </c>
    </row>
    <row r="94" spans="1:18" x14ac:dyDescent="0.25">
      <c r="A94" s="5" t="s">
        <v>253</v>
      </c>
      <c r="B94" s="5" t="s">
        <v>85</v>
      </c>
      <c r="C94" s="5" t="s">
        <v>63</v>
      </c>
      <c r="D94" s="5" t="s">
        <v>330</v>
      </c>
      <c r="E94" s="55">
        <v>4500000</v>
      </c>
      <c r="F94" s="1">
        <v>24.6</v>
      </c>
      <c r="G94" s="1">
        <v>73</v>
      </c>
      <c r="H94" s="1">
        <v>70.099999999999994</v>
      </c>
      <c r="I94" s="1">
        <v>1</v>
      </c>
      <c r="J94" s="1">
        <v>73</v>
      </c>
      <c r="L94" s="1">
        <f t="shared" si="7"/>
        <v>69.96134099999999</v>
      </c>
      <c r="M94" s="1">
        <f t="shared" si="8"/>
        <v>73.039640003999992</v>
      </c>
      <c r="N94" s="3">
        <v>3341206</v>
      </c>
      <c r="O94" s="3">
        <f t="shared" si="9"/>
        <v>9496161.1227898709</v>
      </c>
      <c r="P94" s="3">
        <f t="shared" si="10"/>
        <v>4996161.1227898709</v>
      </c>
      <c r="Q94" s="1" t="str">
        <f t="shared" si="11"/>
        <v/>
      </c>
      <c r="R94" s="1">
        <v>1</v>
      </c>
    </row>
    <row r="95" spans="1:18" x14ac:dyDescent="0.25">
      <c r="A95" s="5" t="s">
        <v>69</v>
      </c>
      <c r="B95" s="5" t="s">
        <v>46</v>
      </c>
      <c r="C95" s="5" t="s">
        <v>63</v>
      </c>
      <c r="D95" s="5" t="s">
        <v>301</v>
      </c>
      <c r="E95" s="55">
        <v>4312500</v>
      </c>
      <c r="F95" s="1">
        <v>25.5</v>
      </c>
      <c r="G95" s="1">
        <v>77</v>
      </c>
      <c r="H95" s="1">
        <v>61.3</v>
      </c>
      <c r="I95" s="1">
        <v>6</v>
      </c>
      <c r="J95" s="1">
        <v>77</v>
      </c>
      <c r="L95" s="1">
        <f t="shared" si="7"/>
        <v>70.486292999999989</v>
      </c>
      <c r="M95" s="1">
        <f t="shared" si="8"/>
        <v>72.953313254999983</v>
      </c>
      <c r="N95" s="3">
        <v>3341206</v>
      </c>
      <c r="O95" s="3">
        <f t="shared" si="9"/>
        <v>9443237.1866945811</v>
      </c>
      <c r="P95" s="3">
        <f t="shared" si="10"/>
        <v>5130737.1866945811</v>
      </c>
      <c r="Q95" s="1" t="str">
        <f t="shared" si="11"/>
        <v/>
      </c>
      <c r="R95" s="1">
        <v>1</v>
      </c>
    </row>
    <row r="96" spans="1:18" x14ac:dyDescent="0.25">
      <c r="A96" s="5" t="s">
        <v>22</v>
      </c>
      <c r="B96" s="5" t="s">
        <v>15</v>
      </c>
      <c r="C96" s="5" t="s">
        <v>80</v>
      </c>
      <c r="D96" s="5" t="s">
        <v>174</v>
      </c>
      <c r="E96" s="55">
        <v>1500000</v>
      </c>
      <c r="F96" s="1">
        <v>24.6</v>
      </c>
      <c r="G96" s="1">
        <v>77</v>
      </c>
      <c r="H96" s="1">
        <v>62.3</v>
      </c>
      <c r="I96" s="1">
        <v>3</v>
      </c>
      <c r="J96" s="1">
        <v>77</v>
      </c>
      <c r="L96" s="1">
        <f t="shared" si="7"/>
        <v>69.844543000000002</v>
      </c>
      <c r="M96" s="1">
        <f t="shared" si="8"/>
        <v>72.917702892000008</v>
      </c>
      <c r="N96" s="3">
        <v>2059041</v>
      </c>
      <c r="O96" s="3">
        <f t="shared" si="9"/>
        <v>5806005.5652195578</v>
      </c>
      <c r="P96" s="3">
        <f t="shared" si="10"/>
        <v>4306005.5652195578</v>
      </c>
      <c r="Q96" s="1" t="str">
        <f t="shared" si="11"/>
        <v/>
      </c>
      <c r="R96" s="1">
        <v>1</v>
      </c>
    </row>
    <row r="97" spans="1:18" x14ac:dyDescent="0.25">
      <c r="A97" s="5" t="s">
        <v>38</v>
      </c>
      <c r="B97" s="5" t="s">
        <v>65</v>
      </c>
      <c r="C97" s="5" t="s">
        <v>10</v>
      </c>
      <c r="D97" s="5" t="s">
        <v>187</v>
      </c>
      <c r="E97" s="55">
        <v>2250000</v>
      </c>
      <c r="F97" s="1">
        <v>32.799999999999997</v>
      </c>
      <c r="G97" s="1">
        <v>70</v>
      </c>
      <c r="H97" s="1">
        <v>86.5</v>
      </c>
      <c r="I97" s="1">
        <v>4</v>
      </c>
      <c r="J97" s="1">
        <v>70</v>
      </c>
      <c r="L97" s="1">
        <f t="shared" si="7"/>
        <v>75.797944999999999</v>
      </c>
      <c r="M97" s="1">
        <f t="shared" si="8"/>
        <v>72.917623090000006</v>
      </c>
      <c r="N97" s="3">
        <v>3701512</v>
      </c>
      <c r="O97" s="3">
        <f t="shared" si="9"/>
        <v>10437328.675066441</v>
      </c>
      <c r="P97" s="3">
        <f t="shared" si="10"/>
        <v>8187328.6750664413</v>
      </c>
      <c r="Q97" s="1" t="str">
        <f t="shared" si="11"/>
        <v/>
      </c>
      <c r="R97" s="1">
        <v>1</v>
      </c>
    </row>
    <row r="98" spans="1:18" x14ac:dyDescent="0.25">
      <c r="A98" s="5" t="s">
        <v>24</v>
      </c>
      <c r="B98" s="5" t="s">
        <v>74</v>
      </c>
      <c r="C98" s="5" t="s">
        <v>359</v>
      </c>
      <c r="D98" s="5" t="s">
        <v>356</v>
      </c>
      <c r="E98" s="55">
        <v>2540000</v>
      </c>
      <c r="F98" s="1">
        <v>29</v>
      </c>
      <c r="G98" s="1">
        <v>85</v>
      </c>
      <c r="H98" s="1">
        <v>60</v>
      </c>
      <c r="I98" s="1">
        <v>1</v>
      </c>
      <c r="J98" s="1">
        <v>85</v>
      </c>
      <c r="L98" s="1">
        <f t="shared" si="7"/>
        <v>72.815920000000006</v>
      </c>
      <c r="M98" s="1">
        <f t="shared" si="8"/>
        <v>72.815920000000006</v>
      </c>
      <c r="N98" s="3">
        <v>1656646</v>
      </c>
      <c r="O98" s="3">
        <f t="shared" si="9"/>
        <v>4640408.3127192678</v>
      </c>
      <c r="P98" s="3">
        <f t="shared" si="10"/>
        <v>2100408.3127192678</v>
      </c>
      <c r="Q98" s="1" t="str">
        <f t="shared" si="11"/>
        <v/>
      </c>
      <c r="R98" s="1">
        <v>1</v>
      </c>
    </row>
    <row r="99" spans="1:18" x14ac:dyDescent="0.25">
      <c r="A99" s="5" t="s">
        <v>165</v>
      </c>
      <c r="B99" s="5" t="s">
        <v>62</v>
      </c>
      <c r="C99" s="5" t="s">
        <v>27</v>
      </c>
      <c r="D99" s="5" t="s">
        <v>336</v>
      </c>
      <c r="E99" s="55">
        <v>14000000</v>
      </c>
      <c r="F99" s="1">
        <v>29.5</v>
      </c>
      <c r="G99" s="1">
        <v>87</v>
      </c>
      <c r="H99" s="1">
        <v>58.9</v>
      </c>
      <c r="I99" s="1">
        <v>0</v>
      </c>
      <c r="J99" s="1">
        <v>87</v>
      </c>
      <c r="L99" s="1">
        <f t="shared" si="7"/>
        <v>73.177069000000003</v>
      </c>
      <c r="M99" s="1">
        <f t="shared" si="8"/>
        <v>72.811183655000008</v>
      </c>
      <c r="N99" s="3">
        <v>3343502</v>
      </c>
      <c r="O99" s="3">
        <f t="shared" si="9"/>
        <v>9362531.7564880438</v>
      </c>
      <c r="P99" s="3">
        <f t="shared" si="10"/>
        <v>-4637468.2435119562</v>
      </c>
      <c r="Q99" s="1" t="str">
        <f t="shared" si="11"/>
        <v>Overpaid</v>
      </c>
    </row>
    <row r="100" spans="1:18" x14ac:dyDescent="0.25">
      <c r="A100" s="5" t="s">
        <v>29</v>
      </c>
      <c r="B100" s="5" t="s">
        <v>35</v>
      </c>
      <c r="C100" s="5" t="s">
        <v>63</v>
      </c>
      <c r="D100" s="5" t="s">
        <v>309</v>
      </c>
      <c r="E100" s="55">
        <v>10000000</v>
      </c>
      <c r="F100" s="1">
        <v>27</v>
      </c>
      <c r="G100" s="1">
        <v>79</v>
      </c>
      <c r="H100" s="1">
        <v>61.5</v>
      </c>
      <c r="I100" s="1">
        <v>5</v>
      </c>
      <c r="J100" s="1">
        <v>79</v>
      </c>
      <c r="L100" s="1">
        <f t="shared" si="7"/>
        <v>71.363815000000002</v>
      </c>
      <c r="M100" s="1">
        <f t="shared" si="8"/>
        <v>72.791091300000005</v>
      </c>
      <c r="N100" s="3">
        <v>3341206</v>
      </c>
      <c r="O100" s="3">
        <f t="shared" si="9"/>
        <v>9343784.5317629017</v>
      </c>
      <c r="P100" s="3">
        <f t="shared" si="10"/>
        <v>-656215.46823709831</v>
      </c>
      <c r="Q100" s="1" t="str">
        <f t="shared" si="11"/>
        <v/>
      </c>
      <c r="R100" s="1">
        <v>1</v>
      </c>
    </row>
    <row r="101" spans="1:18" s="21" customFormat="1" x14ac:dyDescent="0.25">
      <c r="A101" s="18" t="s">
        <v>35</v>
      </c>
      <c r="B101" s="19" t="s">
        <v>363</v>
      </c>
      <c r="C101" s="18" t="s">
        <v>49</v>
      </c>
      <c r="D101" s="18" t="s">
        <v>364</v>
      </c>
      <c r="E101" s="57"/>
      <c r="F101" s="21">
        <v>30.1</v>
      </c>
      <c r="G101" s="21">
        <v>83</v>
      </c>
      <c r="H101" s="21">
        <v>62.9</v>
      </c>
      <c r="I101" s="21">
        <v>3</v>
      </c>
      <c r="J101" s="21">
        <v>83</v>
      </c>
      <c r="L101" s="21">
        <f t="shared" si="7"/>
        <v>73.516069000000002</v>
      </c>
      <c r="M101" s="21">
        <f t="shared" si="8"/>
        <v>72.707392241000008</v>
      </c>
      <c r="N101" s="20">
        <v>2789150</v>
      </c>
      <c r="O101" s="3">
        <f t="shared" si="9"/>
        <v>7757108.3612816827</v>
      </c>
      <c r="P101" s="20">
        <f t="shared" si="10"/>
        <v>7757108.3612816827</v>
      </c>
      <c r="Q101" s="21" t="str">
        <f t="shared" si="11"/>
        <v/>
      </c>
      <c r="R101" s="1">
        <v>1</v>
      </c>
    </row>
    <row r="102" spans="1:18" x14ac:dyDescent="0.25">
      <c r="A102" s="5" t="s">
        <v>240</v>
      </c>
      <c r="B102" s="5"/>
      <c r="C102" s="5" t="s">
        <v>10</v>
      </c>
      <c r="D102" s="5" t="s">
        <v>241</v>
      </c>
      <c r="F102" s="1">
        <v>36.5</v>
      </c>
      <c r="G102" s="1">
        <v>81</v>
      </c>
      <c r="H102" s="1">
        <v>71.5</v>
      </c>
      <c r="I102" s="1">
        <v>11</v>
      </c>
      <c r="J102" s="1">
        <v>81</v>
      </c>
      <c r="L102" s="1">
        <f t="shared" si="7"/>
        <v>78.558234999999996</v>
      </c>
      <c r="M102" s="1">
        <f t="shared" si="8"/>
        <v>72.666367374999993</v>
      </c>
      <c r="N102" s="3">
        <v>3701512</v>
      </c>
      <c r="O102" s="3">
        <f t="shared" si="9"/>
        <v>10266681.694490086</v>
      </c>
      <c r="P102" s="3">
        <f t="shared" si="10"/>
        <v>10266681.694490086</v>
      </c>
      <c r="Q102" s="1" t="str">
        <f t="shared" si="11"/>
        <v/>
      </c>
      <c r="R102" s="1">
        <v>1</v>
      </c>
    </row>
    <row r="103" spans="1:18" x14ac:dyDescent="0.25">
      <c r="A103" s="5" t="s">
        <v>28</v>
      </c>
      <c r="B103" s="5"/>
      <c r="C103" s="5" t="s">
        <v>16</v>
      </c>
      <c r="D103" s="5" t="s">
        <v>175</v>
      </c>
      <c r="F103" s="1">
        <v>30.6</v>
      </c>
      <c r="G103" s="1">
        <v>74</v>
      </c>
      <c r="H103" s="1">
        <v>72.3</v>
      </c>
      <c r="I103" s="1">
        <v>8</v>
      </c>
      <c r="J103" s="1">
        <v>74</v>
      </c>
      <c r="L103" s="1">
        <f t="shared" si="7"/>
        <v>73.831643000000014</v>
      </c>
      <c r="M103" s="1">
        <f t="shared" si="8"/>
        <v>72.650336712000026</v>
      </c>
      <c r="N103" s="3">
        <v>2231494</v>
      </c>
      <c r="O103" s="3">
        <f t="shared" si="9"/>
        <v>6182809.3157445472</v>
      </c>
      <c r="P103" s="3">
        <f t="shared" si="10"/>
        <v>6182809.3157445472</v>
      </c>
      <c r="Q103" s="1" t="str">
        <f t="shared" si="11"/>
        <v/>
      </c>
      <c r="R103" s="1">
        <v>1</v>
      </c>
    </row>
    <row r="104" spans="1:18" x14ac:dyDescent="0.25">
      <c r="A104" s="5" t="s">
        <v>293</v>
      </c>
      <c r="B104" s="5" t="s">
        <v>29</v>
      </c>
      <c r="C104" s="5" t="s">
        <v>27</v>
      </c>
      <c r="D104" s="5" t="s">
        <v>296</v>
      </c>
      <c r="E104" s="55">
        <v>4500000</v>
      </c>
      <c r="F104" s="1">
        <v>26.2</v>
      </c>
      <c r="G104" s="1">
        <v>73</v>
      </c>
      <c r="H104" s="1">
        <v>67.3</v>
      </c>
      <c r="I104" s="1">
        <v>6</v>
      </c>
      <c r="J104" s="1">
        <v>73</v>
      </c>
      <c r="L104" s="1">
        <f t="shared" si="7"/>
        <v>70.580753000000001</v>
      </c>
      <c r="M104" s="1">
        <f t="shared" si="8"/>
        <v>72.557014084000002</v>
      </c>
      <c r="N104" s="3">
        <v>3343502</v>
      </c>
      <c r="O104" s="3">
        <f t="shared" si="9"/>
        <v>9206602.1291526929</v>
      </c>
      <c r="P104" s="3">
        <f t="shared" si="10"/>
        <v>4706602.1291526929</v>
      </c>
      <c r="Q104" s="1" t="str">
        <f t="shared" si="11"/>
        <v/>
      </c>
      <c r="R104" s="1">
        <v>1</v>
      </c>
    </row>
    <row r="105" spans="1:18" x14ac:dyDescent="0.25">
      <c r="A105" s="5" t="s">
        <v>76</v>
      </c>
      <c r="B105" s="5" t="s">
        <v>276</v>
      </c>
      <c r="C105" s="5" t="s">
        <v>27</v>
      </c>
      <c r="D105" s="5" t="s">
        <v>287</v>
      </c>
      <c r="E105" s="55">
        <v>3500000</v>
      </c>
      <c r="F105" s="1">
        <v>26.2</v>
      </c>
      <c r="G105" s="1">
        <v>73</v>
      </c>
      <c r="H105" s="1">
        <v>65.3</v>
      </c>
      <c r="I105" s="1">
        <v>8</v>
      </c>
      <c r="J105" s="1">
        <v>73</v>
      </c>
      <c r="L105" s="1">
        <f t="shared" si="7"/>
        <v>70.478973000000011</v>
      </c>
      <c r="M105" s="1">
        <f t="shared" si="8"/>
        <v>72.452384244000015</v>
      </c>
      <c r="N105" s="3">
        <v>3343502</v>
      </c>
      <c r="O105" s="3">
        <f t="shared" si="9"/>
        <v>9142413.1237766128</v>
      </c>
      <c r="P105" s="3">
        <f t="shared" si="10"/>
        <v>5642413.1237766128</v>
      </c>
      <c r="Q105" s="1" t="str">
        <f t="shared" si="11"/>
        <v/>
      </c>
      <c r="R105" s="1">
        <v>1</v>
      </c>
    </row>
    <row r="106" spans="1:18" x14ac:dyDescent="0.25">
      <c r="A106" s="5" t="s">
        <v>56</v>
      </c>
      <c r="B106" s="5"/>
      <c r="C106" s="5" t="s">
        <v>324</v>
      </c>
      <c r="D106" s="5" t="s">
        <v>269</v>
      </c>
      <c r="F106" s="1">
        <v>24.9</v>
      </c>
      <c r="G106" s="1">
        <v>77</v>
      </c>
      <c r="H106" s="1">
        <v>60.8</v>
      </c>
      <c r="I106" s="1">
        <v>4</v>
      </c>
      <c r="J106" s="1">
        <v>77</v>
      </c>
      <c r="L106" s="1">
        <f t="shared" si="7"/>
        <v>69.595047999999991</v>
      </c>
      <c r="M106" s="1">
        <f t="shared" si="8"/>
        <v>72.44844496799999</v>
      </c>
      <c r="N106" s="3">
        <v>2660197</v>
      </c>
      <c r="O106" s="3">
        <f t="shared" si="9"/>
        <v>7272073.1391814072</v>
      </c>
      <c r="P106" s="3">
        <f t="shared" si="10"/>
        <v>7272073.1391814072</v>
      </c>
      <c r="Q106" s="1" t="str">
        <f t="shared" si="11"/>
        <v/>
      </c>
      <c r="R106" s="1">
        <v>1</v>
      </c>
    </row>
    <row r="107" spans="1:18" x14ac:dyDescent="0.25">
      <c r="A107" s="5" t="s">
        <v>216</v>
      </c>
      <c r="B107" s="5"/>
      <c r="C107" s="5" t="s">
        <v>80</v>
      </c>
      <c r="D107" s="5" t="s">
        <v>220</v>
      </c>
      <c r="F107" s="1">
        <v>30</v>
      </c>
      <c r="G107" s="1">
        <v>78</v>
      </c>
      <c r="H107" s="1">
        <v>68.2</v>
      </c>
      <c r="I107" s="1">
        <v>4</v>
      </c>
      <c r="J107" s="1">
        <v>78</v>
      </c>
      <c r="L107" s="1">
        <f t="shared" si="7"/>
        <v>73.106602000000009</v>
      </c>
      <c r="M107" s="1">
        <f t="shared" si="8"/>
        <v>72.375535980000009</v>
      </c>
      <c r="N107" s="3">
        <v>2059041</v>
      </c>
      <c r="O107" s="3">
        <f t="shared" si="9"/>
        <v>5601171.8219807707</v>
      </c>
      <c r="P107" s="3">
        <f t="shared" si="10"/>
        <v>5601171.8219807707</v>
      </c>
      <c r="Q107" s="1" t="str">
        <f t="shared" si="11"/>
        <v/>
      </c>
      <c r="R107" s="1">
        <v>1</v>
      </c>
    </row>
    <row r="108" spans="1:18" x14ac:dyDescent="0.25">
      <c r="A108" s="5" t="s">
        <v>165</v>
      </c>
      <c r="B108" s="5" t="s">
        <v>15</v>
      </c>
      <c r="C108" s="5" t="s">
        <v>12</v>
      </c>
      <c r="D108" s="5" t="s">
        <v>159</v>
      </c>
      <c r="E108" s="55">
        <v>10000000</v>
      </c>
      <c r="F108" s="1">
        <v>27.4</v>
      </c>
      <c r="G108" s="1">
        <v>76</v>
      </c>
      <c r="H108" s="1">
        <v>66.099999999999994</v>
      </c>
      <c r="I108" s="1">
        <v>4</v>
      </c>
      <c r="J108" s="1">
        <v>76</v>
      </c>
      <c r="L108" s="1">
        <f t="shared" si="7"/>
        <v>71.128061000000002</v>
      </c>
      <c r="M108" s="1">
        <f t="shared" si="8"/>
        <v>72.26610997600001</v>
      </c>
      <c r="N108" s="3">
        <v>2513209</v>
      </c>
      <c r="O108" s="3">
        <f t="shared" si="9"/>
        <v>6786176.1535179829</v>
      </c>
      <c r="P108" s="3">
        <f t="shared" si="10"/>
        <v>-3213823.8464820171</v>
      </c>
      <c r="Q108" s="1" t="str">
        <f t="shared" si="11"/>
        <v>Overpaid</v>
      </c>
      <c r="R108" s="1">
        <v>1</v>
      </c>
    </row>
    <row r="109" spans="1:18" x14ac:dyDescent="0.25">
      <c r="A109" s="5" t="s">
        <v>29</v>
      </c>
      <c r="B109" s="5" t="s">
        <v>230</v>
      </c>
      <c r="C109" s="5" t="s">
        <v>324</v>
      </c>
      <c r="D109" s="5" t="s">
        <v>311</v>
      </c>
      <c r="E109" s="55">
        <v>7500000</v>
      </c>
      <c r="F109" s="1">
        <v>28</v>
      </c>
      <c r="G109" s="1">
        <v>85</v>
      </c>
      <c r="H109" s="1">
        <v>55.9</v>
      </c>
      <c r="I109" s="1">
        <v>2</v>
      </c>
      <c r="J109" s="1">
        <v>85</v>
      </c>
      <c r="L109" s="1">
        <f t="shared" si="7"/>
        <v>71.533678999999992</v>
      </c>
      <c r="M109" s="1">
        <f t="shared" si="8"/>
        <v>72.249015789999987</v>
      </c>
      <c r="N109" s="3">
        <v>2660197</v>
      </c>
      <c r="O109" s="3">
        <f t="shared" si="9"/>
        <v>7174729.8545891</v>
      </c>
      <c r="P109" s="3">
        <f t="shared" si="10"/>
        <v>-325270.1454109</v>
      </c>
      <c r="Q109" s="1" t="str">
        <f t="shared" si="11"/>
        <v/>
      </c>
      <c r="R109" s="1">
        <v>1</v>
      </c>
    </row>
    <row r="110" spans="1:18" x14ac:dyDescent="0.25">
      <c r="A110" s="5" t="s">
        <v>72</v>
      </c>
      <c r="B110" s="5" t="s">
        <v>15</v>
      </c>
      <c r="C110" s="5" t="s">
        <v>12</v>
      </c>
      <c r="D110" s="5" t="s">
        <v>354</v>
      </c>
      <c r="E110" s="55">
        <v>3250000</v>
      </c>
      <c r="F110" s="1">
        <v>25.3</v>
      </c>
      <c r="G110" s="1">
        <v>80</v>
      </c>
      <c r="H110" s="1">
        <v>59.2</v>
      </c>
      <c r="I110" s="1">
        <v>1</v>
      </c>
      <c r="J110" s="1">
        <v>80</v>
      </c>
      <c r="L110" s="1">
        <f t="shared" si="7"/>
        <v>69.637152</v>
      </c>
      <c r="M110" s="1">
        <f t="shared" si="8"/>
        <v>72.213726623999989</v>
      </c>
      <c r="N110" s="3">
        <v>2513209</v>
      </c>
      <c r="O110" s="3">
        <f t="shared" si="9"/>
        <v>6762020.1330231903</v>
      </c>
      <c r="P110" s="3">
        <f t="shared" si="10"/>
        <v>3512020.1330231903</v>
      </c>
      <c r="Q110" s="1" t="str">
        <f t="shared" si="11"/>
        <v/>
      </c>
      <c r="R110" s="1">
        <v>1</v>
      </c>
    </row>
    <row r="111" spans="1:18" x14ac:dyDescent="0.25">
      <c r="A111" s="5" t="s">
        <v>76</v>
      </c>
      <c r="B111" s="5" t="s">
        <v>34</v>
      </c>
      <c r="C111" s="5" t="s">
        <v>324</v>
      </c>
      <c r="D111" s="5" t="s">
        <v>289</v>
      </c>
      <c r="E111" s="55">
        <v>2000000</v>
      </c>
      <c r="F111" s="1">
        <v>26.4</v>
      </c>
      <c r="G111" s="1">
        <v>81</v>
      </c>
      <c r="H111" s="1">
        <v>58.7</v>
      </c>
      <c r="I111" s="1">
        <v>2</v>
      </c>
      <c r="J111" s="1">
        <v>81</v>
      </c>
      <c r="L111" s="1">
        <f t="shared" si="7"/>
        <v>70.357067000000001</v>
      </c>
      <c r="M111" s="1">
        <f t="shared" si="8"/>
        <v>72.186350742000002</v>
      </c>
      <c r="N111" s="3">
        <v>2660197</v>
      </c>
      <c r="O111" s="3">
        <f t="shared" si="9"/>
        <v>7144142.4467552621</v>
      </c>
      <c r="P111" s="3">
        <f t="shared" si="10"/>
        <v>5144142.4467552621</v>
      </c>
      <c r="Q111" s="1" t="str">
        <f t="shared" si="11"/>
        <v/>
      </c>
      <c r="R111" s="1">
        <v>1</v>
      </c>
    </row>
    <row r="112" spans="1:18" x14ac:dyDescent="0.25">
      <c r="A112" s="5" t="s">
        <v>85</v>
      </c>
      <c r="B112" s="5" t="s">
        <v>76</v>
      </c>
      <c r="C112" s="5" t="s">
        <v>80</v>
      </c>
      <c r="D112" s="5" t="s">
        <v>387</v>
      </c>
      <c r="E112" s="55">
        <v>1187500</v>
      </c>
      <c r="F112" s="1">
        <v>27</v>
      </c>
      <c r="G112" s="1">
        <v>73</v>
      </c>
      <c r="H112" s="1">
        <v>70.900000000000006</v>
      </c>
      <c r="I112" s="1">
        <v>2</v>
      </c>
      <c r="J112" s="1">
        <v>73</v>
      </c>
      <c r="L112" s="1">
        <f t="shared" si="7"/>
        <v>70.625428999999997</v>
      </c>
      <c r="M112" s="1">
        <f t="shared" si="8"/>
        <v>72.037937580000005</v>
      </c>
      <c r="N112" s="3">
        <v>2059041</v>
      </c>
      <c r="O112" s="3">
        <f t="shared" si="9"/>
        <v>5473625.2261762917</v>
      </c>
      <c r="P112" s="3">
        <f t="shared" si="10"/>
        <v>4286125.2261762917</v>
      </c>
      <c r="Q112" s="1" t="str">
        <f t="shared" si="11"/>
        <v/>
      </c>
      <c r="R112" s="1">
        <v>1</v>
      </c>
    </row>
    <row r="113" spans="1:58" x14ac:dyDescent="0.25">
      <c r="A113" s="5" t="s">
        <v>32</v>
      </c>
      <c r="B113" s="5" t="s">
        <v>62</v>
      </c>
      <c r="C113" s="5" t="s">
        <v>78</v>
      </c>
      <c r="D113" s="5" t="s">
        <v>189</v>
      </c>
      <c r="E113" s="55">
        <v>5000000</v>
      </c>
      <c r="F113" s="1">
        <v>29.7</v>
      </c>
      <c r="G113" s="1">
        <v>77</v>
      </c>
      <c r="H113" s="1">
        <v>64.400000000000006</v>
      </c>
      <c r="I113" s="1">
        <v>8</v>
      </c>
      <c r="J113" s="1">
        <v>77</v>
      </c>
      <c r="L113" s="1">
        <f t="shared" si="7"/>
        <v>72.410284000000004</v>
      </c>
      <c r="M113" s="1">
        <f t="shared" si="8"/>
        <v>71.903412012000004</v>
      </c>
      <c r="N113" s="3">
        <v>3389437</v>
      </c>
      <c r="O113" s="3">
        <f t="shared" si="9"/>
        <v>8926602.8898563758</v>
      </c>
      <c r="P113" s="3">
        <f t="shared" si="10"/>
        <v>3926602.8898563758</v>
      </c>
      <c r="Q113" s="1" t="str">
        <f t="shared" ref="Q113:Q141" si="12">IF(P113&lt;(-3000000), "Overpaid", "")</f>
        <v/>
      </c>
    </row>
    <row r="114" spans="1:58" x14ac:dyDescent="0.25">
      <c r="A114" s="5" t="s">
        <v>38</v>
      </c>
      <c r="B114" s="5"/>
      <c r="C114" s="5" t="s">
        <v>324</v>
      </c>
      <c r="D114" s="5" t="s">
        <v>185</v>
      </c>
      <c r="F114" s="1">
        <v>30</v>
      </c>
      <c r="G114" s="1">
        <v>81</v>
      </c>
      <c r="H114" s="1">
        <v>61.8</v>
      </c>
      <c r="I114" s="1">
        <v>5</v>
      </c>
      <c r="J114" s="1">
        <v>81</v>
      </c>
      <c r="L114" s="1">
        <f t="shared" si="7"/>
        <v>72.627377999999993</v>
      </c>
      <c r="M114" s="1">
        <f t="shared" si="8"/>
        <v>71.901104219999993</v>
      </c>
      <c r="N114" s="3">
        <v>2660197</v>
      </c>
      <c r="O114" s="3">
        <f t="shared" si="9"/>
        <v>7004910.8977488661</v>
      </c>
      <c r="P114" s="3">
        <f t="shared" si="10"/>
        <v>7004910.8977488661</v>
      </c>
      <c r="Q114" s="1" t="str">
        <f t="shared" si="12"/>
        <v/>
      </c>
      <c r="R114" s="1">
        <v>1</v>
      </c>
    </row>
    <row r="115" spans="1:58" x14ac:dyDescent="0.25">
      <c r="A115" s="18" t="s">
        <v>208</v>
      </c>
      <c r="B115" s="19" t="s">
        <v>363</v>
      </c>
      <c r="C115" s="18" t="s">
        <v>52</v>
      </c>
      <c r="D115" s="18" t="s">
        <v>390</v>
      </c>
      <c r="E115" s="57"/>
      <c r="F115" s="21">
        <v>31.8</v>
      </c>
      <c r="G115" s="21">
        <v>78</v>
      </c>
      <c r="H115" s="21">
        <v>71.2</v>
      </c>
      <c r="I115" s="21">
        <v>3</v>
      </c>
      <c r="J115" s="21">
        <v>78</v>
      </c>
      <c r="K115" s="21"/>
      <c r="L115" s="21">
        <f t="shared" si="7"/>
        <v>73.951912000000007</v>
      </c>
      <c r="M115" s="21">
        <f t="shared" si="8"/>
        <v>71.881258463999998</v>
      </c>
      <c r="N115" s="20">
        <v>2328772</v>
      </c>
      <c r="O115" s="3">
        <f t="shared" si="9"/>
        <v>6123712.5570139829</v>
      </c>
      <c r="P115" s="20">
        <f t="shared" si="10"/>
        <v>6123712.5570139829</v>
      </c>
      <c r="Q115" s="21" t="str">
        <f t="shared" si="12"/>
        <v/>
      </c>
      <c r="R115" s="1">
        <v>1</v>
      </c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</row>
    <row r="116" spans="1:58" s="21" customFormat="1" x14ac:dyDescent="0.25">
      <c r="A116" s="5" t="s">
        <v>48</v>
      </c>
      <c r="B116" s="5"/>
      <c r="C116" s="5" t="s">
        <v>36</v>
      </c>
      <c r="D116" s="5" t="s">
        <v>225</v>
      </c>
      <c r="E116" s="55"/>
      <c r="F116" s="1">
        <v>32.700000000000003</v>
      </c>
      <c r="G116" s="1">
        <v>85</v>
      </c>
      <c r="H116" s="1">
        <v>62.4</v>
      </c>
      <c r="I116" s="1">
        <v>3</v>
      </c>
      <c r="J116" s="1">
        <v>85</v>
      </c>
      <c r="K116" s="1"/>
      <c r="L116" s="1">
        <f t="shared" si="7"/>
        <v>74.461863999999991</v>
      </c>
      <c r="M116" s="1">
        <f t="shared" si="8"/>
        <v>71.706775031999996</v>
      </c>
      <c r="N116" s="3">
        <v>2615658</v>
      </c>
      <c r="O116" s="3">
        <f t="shared" si="9"/>
        <v>6794363.6452570725</v>
      </c>
      <c r="P116" s="3">
        <f t="shared" si="10"/>
        <v>6794363.6452570725</v>
      </c>
      <c r="Q116" s="1" t="str">
        <f t="shared" si="12"/>
        <v/>
      </c>
      <c r="R116" s="1">
        <v>1</v>
      </c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x14ac:dyDescent="0.25">
      <c r="A117" s="5" t="s">
        <v>29</v>
      </c>
      <c r="B117" s="5" t="s">
        <v>85</v>
      </c>
      <c r="C117" s="5" t="s">
        <v>12</v>
      </c>
      <c r="D117" s="5" t="s">
        <v>308</v>
      </c>
      <c r="E117" s="55">
        <v>2000000</v>
      </c>
      <c r="F117" s="1">
        <v>28.7</v>
      </c>
      <c r="G117" s="1">
        <v>78</v>
      </c>
      <c r="H117" s="1">
        <v>64.900000000000006</v>
      </c>
      <c r="I117" s="1">
        <v>3</v>
      </c>
      <c r="J117" s="1">
        <v>78</v>
      </c>
      <c r="L117" s="1">
        <f t="shared" si="7"/>
        <v>71.449489</v>
      </c>
      <c r="M117" s="1">
        <f t="shared" si="8"/>
        <v>71.663837466999993</v>
      </c>
      <c r="N117" s="3">
        <v>2513209</v>
      </c>
      <c r="O117" s="3">
        <f t="shared" si="9"/>
        <v>6508444.6507525844</v>
      </c>
      <c r="P117" s="3">
        <f t="shared" si="10"/>
        <v>4508444.6507525844</v>
      </c>
      <c r="Q117" s="1" t="str">
        <f t="shared" si="12"/>
        <v/>
      </c>
      <c r="R117" s="1">
        <v>1</v>
      </c>
    </row>
    <row r="118" spans="1:58" x14ac:dyDescent="0.25">
      <c r="A118" s="5" t="s">
        <v>62</v>
      </c>
      <c r="B118" s="5"/>
      <c r="C118" s="5" t="s">
        <v>78</v>
      </c>
      <c r="D118" s="5" t="s">
        <v>237</v>
      </c>
      <c r="F118" s="1">
        <v>29.9</v>
      </c>
      <c r="G118" s="1">
        <v>79</v>
      </c>
      <c r="H118" s="1">
        <v>63</v>
      </c>
      <c r="I118" s="1">
        <v>6</v>
      </c>
      <c r="J118" s="1">
        <v>79</v>
      </c>
      <c r="L118" s="1">
        <f t="shared" si="7"/>
        <v>72.305949999999996</v>
      </c>
      <c r="M118" s="1">
        <f t="shared" si="8"/>
        <v>71.655196449999991</v>
      </c>
      <c r="N118" s="3">
        <v>3389437</v>
      </c>
      <c r="O118" s="3">
        <f t="shared" si="9"/>
        <v>8772233.8972291052</v>
      </c>
      <c r="P118" s="3">
        <f t="shared" si="10"/>
        <v>8772233.8972291052</v>
      </c>
      <c r="Q118" s="1" t="str">
        <f t="shared" si="12"/>
        <v/>
      </c>
      <c r="R118" s="1">
        <v>1</v>
      </c>
    </row>
    <row r="119" spans="1:58" x14ac:dyDescent="0.25">
      <c r="A119" s="5" t="s">
        <v>216</v>
      </c>
      <c r="B119" s="5" t="s">
        <v>165</v>
      </c>
      <c r="C119" s="5" t="s">
        <v>12</v>
      </c>
      <c r="D119" s="5" t="s">
        <v>222</v>
      </c>
      <c r="E119" s="55">
        <v>4000000</v>
      </c>
      <c r="F119" s="1">
        <v>28.7</v>
      </c>
      <c r="G119" s="1">
        <v>77</v>
      </c>
      <c r="H119" s="1">
        <v>66.3</v>
      </c>
      <c r="I119" s="1">
        <v>3</v>
      </c>
      <c r="J119" s="1">
        <v>77</v>
      </c>
      <c r="L119" s="1">
        <f t="shared" si="7"/>
        <v>71.433382999999992</v>
      </c>
      <c r="M119" s="1">
        <f t="shared" si="8"/>
        <v>71.647683148999988</v>
      </c>
      <c r="N119" s="3">
        <v>2513209</v>
      </c>
      <c r="O119" s="3">
        <f t="shared" si="9"/>
        <v>6500995.260406442</v>
      </c>
      <c r="P119" s="3">
        <f t="shared" si="10"/>
        <v>2500995.260406442</v>
      </c>
      <c r="Q119" s="1" t="str">
        <f t="shared" si="12"/>
        <v/>
      </c>
      <c r="R119" s="1">
        <v>1</v>
      </c>
    </row>
    <row r="120" spans="1:58" x14ac:dyDescent="0.25">
      <c r="A120" s="13" t="s">
        <v>65</v>
      </c>
      <c r="B120" s="13" t="s">
        <v>240</v>
      </c>
      <c r="C120" s="13" t="s">
        <v>63</v>
      </c>
      <c r="D120" s="13" t="s">
        <v>264</v>
      </c>
      <c r="E120" s="56">
        <v>9000000</v>
      </c>
      <c r="F120" s="15">
        <v>30.5</v>
      </c>
      <c r="G120" s="15">
        <v>79</v>
      </c>
      <c r="H120" s="15">
        <v>61.3</v>
      </c>
      <c r="I120" s="15">
        <v>9</v>
      </c>
      <c r="J120" s="15">
        <v>79</v>
      </c>
      <c r="K120" s="15"/>
      <c r="L120" s="15">
        <f t="shared" si="7"/>
        <v>72.669652999999997</v>
      </c>
      <c r="M120" s="15">
        <f t="shared" si="8"/>
        <v>71.579608205</v>
      </c>
      <c r="N120" s="14">
        <v>3341206</v>
      </c>
      <c r="O120" s="3">
        <f t="shared" si="9"/>
        <v>8601066.2591183893</v>
      </c>
      <c r="P120" s="14">
        <f t="shared" si="10"/>
        <v>-398933.74088161066</v>
      </c>
      <c r="Q120" s="15" t="str">
        <f t="shared" si="12"/>
        <v/>
      </c>
      <c r="R120" s="1">
        <v>1</v>
      </c>
    </row>
    <row r="121" spans="1:58" x14ac:dyDescent="0.25">
      <c r="A121" s="5" t="s">
        <v>240</v>
      </c>
      <c r="B121" s="5" t="s">
        <v>56</v>
      </c>
      <c r="C121" s="5" t="s">
        <v>49</v>
      </c>
      <c r="D121" s="5" t="s">
        <v>247</v>
      </c>
      <c r="E121" s="55">
        <v>1187500</v>
      </c>
      <c r="F121" s="1">
        <v>26.6</v>
      </c>
      <c r="G121" s="1">
        <v>73</v>
      </c>
      <c r="H121" s="1">
        <v>67.3</v>
      </c>
      <c r="I121" s="1">
        <v>4</v>
      </c>
      <c r="J121" s="1">
        <v>73</v>
      </c>
      <c r="L121" s="1">
        <f t="shared" si="7"/>
        <v>69.888113000000004</v>
      </c>
      <c r="M121" s="1">
        <f t="shared" si="8"/>
        <v>71.565427712000002</v>
      </c>
      <c r="N121" s="3">
        <v>2789150</v>
      </c>
      <c r="O121" s="3">
        <f t="shared" si="9"/>
        <v>7172684.4409036338</v>
      </c>
      <c r="P121" s="3">
        <f t="shared" si="10"/>
        <v>5985184.4409036338</v>
      </c>
      <c r="Q121" s="1" t="str">
        <f t="shared" si="12"/>
        <v/>
      </c>
      <c r="R121" s="1">
        <v>1</v>
      </c>
    </row>
    <row r="122" spans="1:58" x14ac:dyDescent="0.25">
      <c r="A122" s="5" t="s">
        <v>15</v>
      </c>
      <c r="B122" s="5" t="s">
        <v>69</v>
      </c>
      <c r="C122" s="5" t="s">
        <v>12</v>
      </c>
      <c r="D122" s="5" t="s">
        <v>147</v>
      </c>
      <c r="E122" s="55">
        <v>4125000</v>
      </c>
      <c r="F122" s="1">
        <v>28.3</v>
      </c>
      <c r="G122" s="1">
        <v>75</v>
      </c>
      <c r="H122" s="1">
        <v>66.5</v>
      </c>
      <c r="I122" s="1">
        <v>5</v>
      </c>
      <c r="J122" s="1">
        <v>75</v>
      </c>
      <c r="L122" s="1">
        <f t="shared" si="7"/>
        <v>71.061064999999999</v>
      </c>
      <c r="M122" s="1">
        <f t="shared" si="8"/>
        <v>71.558492455000007</v>
      </c>
      <c r="N122" s="3">
        <v>2513209</v>
      </c>
      <c r="O122" s="3">
        <f t="shared" si="9"/>
        <v>6459865.9292363506</v>
      </c>
      <c r="P122" s="3">
        <f t="shared" si="10"/>
        <v>2334865.9292363506</v>
      </c>
      <c r="Q122" s="1" t="str">
        <f t="shared" si="12"/>
        <v/>
      </c>
      <c r="R122" s="1">
        <v>1</v>
      </c>
    </row>
    <row r="123" spans="1:58" x14ac:dyDescent="0.25">
      <c r="A123" s="5" t="s">
        <v>216</v>
      </c>
      <c r="B123" s="5"/>
      <c r="C123" s="5" t="s">
        <v>78</v>
      </c>
      <c r="D123" s="5" t="s">
        <v>219</v>
      </c>
      <c r="F123" s="1">
        <v>32.5</v>
      </c>
      <c r="G123" s="1">
        <v>74</v>
      </c>
      <c r="H123" s="1">
        <v>74.8</v>
      </c>
      <c r="I123" s="1">
        <v>6</v>
      </c>
      <c r="J123" s="1">
        <v>74</v>
      </c>
      <c r="L123" s="1">
        <f t="shared" si="7"/>
        <v>74.132027999999991</v>
      </c>
      <c r="M123" s="1">
        <f t="shared" si="8"/>
        <v>71.537407019999989</v>
      </c>
      <c r="N123" s="3">
        <v>3389437</v>
      </c>
      <c r="O123" s="3">
        <f t="shared" si="9"/>
        <v>8698978.8784674685</v>
      </c>
      <c r="P123" s="3">
        <f t="shared" si="10"/>
        <v>8698978.8784674685</v>
      </c>
      <c r="Q123" s="1" t="str">
        <f t="shared" si="12"/>
        <v/>
      </c>
      <c r="R123" s="1">
        <v>1</v>
      </c>
    </row>
    <row r="124" spans="1:58" x14ac:dyDescent="0.25">
      <c r="A124" s="5" t="s">
        <v>74</v>
      </c>
      <c r="B124" s="5" t="s">
        <v>85</v>
      </c>
      <c r="C124" s="5" t="s">
        <v>63</v>
      </c>
      <c r="D124" s="5" t="s">
        <v>291</v>
      </c>
      <c r="E124" s="55">
        <v>7000000</v>
      </c>
      <c r="F124" s="1">
        <v>30.2</v>
      </c>
      <c r="G124" s="1">
        <v>76</v>
      </c>
      <c r="H124" s="1">
        <v>66.400000000000006</v>
      </c>
      <c r="I124" s="1">
        <v>7</v>
      </c>
      <c r="J124" s="1">
        <v>76</v>
      </c>
      <c r="L124" s="1">
        <f t="shared" si="7"/>
        <v>72.286183999999992</v>
      </c>
      <c r="M124" s="1">
        <f t="shared" si="8"/>
        <v>71.418749791999986</v>
      </c>
      <c r="N124" s="3">
        <v>3341206</v>
      </c>
      <c r="O124" s="3">
        <f t="shared" si="9"/>
        <v>8502449.5445007533</v>
      </c>
      <c r="P124" s="3">
        <f t="shared" si="10"/>
        <v>1502449.5445007533</v>
      </c>
      <c r="Q124" s="1" t="str">
        <f t="shared" si="12"/>
        <v/>
      </c>
      <c r="R124" s="1">
        <v>1</v>
      </c>
    </row>
    <row r="125" spans="1:58" x14ac:dyDescent="0.25">
      <c r="A125" s="5" t="s">
        <v>240</v>
      </c>
      <c r="B125" s="5" t="s">
        <v>48</v>
      </c>
      <c r="C125" s="5" t="s">
        <v>52</v>
      </c>
      <c r="D125" s="5" t="s">
        <v>246</v>
      </c>
      <c r="E125" s="55">
        <v>6000000</v>
      </c>
      <c r="F125" s="1">
        <v>27.7</v>
      </c>
      <c r="G125" s="1">
        <v>76</v>
      </c>
      <c r="H125" s="1">
        <v>63.5</v>
      </c>
      <c r="I125" s="1">
        <v>5</v>
      </c>
      <c r="J125" s="1">
        <v>76</v>
      </c>
      <c r="L125" s="1">
        <f t="shared" si="7"/>
        <v>70.441634999999991</v>
      </c>
      <c r="M125" s="1">
        <f t="shared" si="8"/>
        <v>71.357376254999977</v>
      </c>
      <c r="N125" s="3">
        <v>2328772</v>
      </c>
      <c r="O125" s="3">
        <f t="shared" si="9"/>
        <v>5899858.9387355605</v>
      </c>
      <c r="P125" s="3">
        <f t="shared" si="10"/>
        <v>-100141.06126443949</v>
      </c>
      <c r="Q125" s="1" t="str">
        <f t="shared" si="12"/>
        <v/>
      </c>
      <c r="R125" s="1">
        <v>1</v>
      </c>
    </row>
    <row r="126" spans="1:58" x14ac:dyDescent="0.25">
      <c r="A126" s="5" t="s">
        <v>272</v>
      </c>
      <c r="B126" s="5" t="s">
        <v>293</v>
      </c>
      <c r="C126" s="5" t="s">
        <v>36</v>
      </c>
      <c r="D126" s="5" t="s">
        <v>273</v>
      </c>
      <c r="E126" s="55">
        <v>4500000</v>
      </c>
      <c r="F126" s="1">
        <v>29.1</v>
      </c>
      <c r="G126" s="1">
        <v>79</v>
      </c>
      <c r="H126" s="1">
        <v>61.5</v>
      </c>
      <c r="I126" s="1">
        <v>5</v>
      </c>
      <c r="J126" s="1">
        <v>79</v>
      </c>
      <c r="L126" s="1">
        <f t="shared" si="7"/>
        <v>71.363815000000002</v>
      </c>
      <c r="M126" s="1">
        <f t="shared" si="8"/>
        <v>71.292451185000004</v>
      </c>
      <c r="N126" s="3">
        <v>2615658</v>
      </c>
      <c r="O126" s="3">
        <f t="shared" si="9"/>
        <v>6595514.1984687597</v>
      </c>
      <c r="P126" s="3">
        <f t="shared" si="10"/>
        <v>2095514.1984687597</v>
      </c>
      <c r="Q126" s="1" t="str">
        <f t="shared" si="12"/>
        <v/>
      </c>
      <c r="R126" s="1">
        <v>1</v>
      </c>
    </row>
    <row r="127" spans="1:58" x14ac:dyDescent="0.25">
      <c r="A127" s="58" t="s">
        <v>230</v>
      </c>
      <c r="B127" s="59" t="s">
        <v>363</v>
      </c>
      <c r="C127" s="58" t="s">
        <v>324</v>
      </c>
      <c r="D127" s="58" t="s">
        <v>434</v>
      </c>
      <c r="E127" s="60"/>
      <c r="F127" s="58">
        <v>34.200000000000003</v>
      </c>
      <c r="G127" s="58">
        <v>83</v>
      </c>
      <c r="H127" s="58">
        <v>64.5</v>
      </c>
      <c r="I127" s="58">
        <v>6</v>
      </c>
      <c r="J127" s="58">
        <v>83</v>
      </c>
      <c r="K127" s="58"/>
      <c r="L127" s="58">
        <f t="shared" si="7"/>
        <v>75.190565000000007</v>
      </c>
      <c r="M127" s="61">
        <f t="shared" si="8"/>
        <v>71.280655620000005</v>
      </c>
      <c r="N127" s="62">
        <v>2660197</v>
      </c>
      <c r="O127" s="62">
        <f t="shared" si="9"/>
        <v>6702064.0162123209</v>
      </c>
      <c r="P127" s="62">
        <f t="shared" si="10"/>
        <v>6702064.0162123209</v>
      </c>
      <c r="Q127" s="61" t="str">
        <f t="shared" si="12"/>
        <v/>
      </c>
      <c r="R127" s="61">
        <v>1</v>
      </c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</row>
    <row r="128" spans="1:58" s="5" customFormat="1" x14ac:dyDescent="0.25">
      <c r="A128" s="5" t="s">
        <v>48</v>
      </c>
      <c r="C128" s="5" t="s">
        <v>63</v>
      </c>
      <c r="D128" s="5" t="s">
        <v>227</v>
      </c>
      <c r="E128" s="55"/>
      <c r="F128" s="1">
        <v>33.4</v>
      </c>
      <c r="G128" s="1">
        <v>84</v>
      </c>
      <c r="H128" s="1">
        <v>63.1</v>
      </c>
      <c r="I128" s="1">
        <v>4</v>
      </c>
      <c r="J128" s="1">
        <v>84</v>
      </c>
      <c r="K128" s="1"/>
      <c r="L128" s="1">
        <f t="shared" si="7"/>
        <v>74.514031000000003</v>
      </c>
      <c r="M128" s="1">
        <f t="shared" si="8"/>
        <v>71.235413636000004</v>
      </c>
      <c r="N128" s="3">
        <v>3341206</v>
      </c>
      <c r="O128" s="3">
        <f t="shared" si="9"/>
        <v>8390052.5051532164</v>
      </c>
      <c r="P128" s="3">
        <f t="shared" si="10"/>
        <v>8390052.5051532164</v>
      </c>
      <c r="Q128" s="1" t="str">
        <f t="shared" si="12"/>
        <v/>
      </c>
      <c r="R128" s="1">
        <v>1</v>
      </c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x14ac:dyDescent="0.25">
      <c r="A129" s="5" t="s">
        <v>293</v>
      </c>
      <c r="B129" s="5" t="s">
        <v>15</v>
      </c>
      <c r="C129" s="5" t="s">
        <v>324</v>
      </c>
      <c r="D129" s="5" t="s">
        <v>295</v>
      </c>
      <c r="E129" s="55">
        <v>10500000</v>
      </c>
      <c r="F129" s="1">
        <v>25</v>
      </c>
      <c r="G129" s="1">
        <v>82</v>
      </c>
      <c r="H129" s="1">
        <v>50.8</v>
      </c>
      <c r="I129" s="1">
        <v>4</v>
      </c>
      <c r="J129" s="1">
        <v>82</v>
      </c>
      <c r="L129" s="1">
        <f t="shared" si="7"/>
        <v>68.483947999999998</v>
      </c>
      <c r="M129" s="1">
        <f t="shared" si="8"/>
        <v>71.223305920000001</v>
      </c>
      <c r="N129" s="3">
        <v>2660197</v>
      </c>
      <c r="O129" s="3">
        <f t="shared" si="9"/>
        <v>6674071.0804525213</v>
      </c>
      <c r="P129" s="3">
        <f t="shared" si="10"/>
        <v>-3825928.9195474787</v>
      </c>
      <c r="Q129" s="1" t="str">
        <f t="shared" si="12"/>
        <v>Overpaid</v>
      </c>
      <c r="R129" s="1">
        <v>1</v>
      </c>
    </row>
    <row r="130" spans="1:58" x14ac:dyDescent="0.25">
      <c r="A130" s="5" t="s">
        <v>29</v>
      </c>
      <c r="B130" s="5" t="s">
        <v>216</v>
      </c>
      <c r="C130" s="5" t="s">
        <v>10</v>
      </c>
      <c r="D130" s="5" t="s">
        <v>306</v>
      </c>
      <c r="E130" s="55">
        <v>5000000</v>
      </c>
      <c r="F130" s="1">
        <v>31</v>
      </c>
      <c r="G130" s="1">
        <v>74</v>
      </c>
      <c r="H130" s="1">
        <v>71</v>
      </c>
      <c r="I130" s="1">
        <v>6</v>
      </c>
      <c r="J130" s="1">
        <v>74</v>
      </c>
      <c r="L130" s="1">
        <f t="shared" ref="L130:L193" si="13">(G130*0.3611)+(H130*1.1*0.3611)+(I130*5.2*0.0666)+(J130*0.2111)</f>
        <v>72.622630000000001</v>
      </c>
      <c r="M130" s="1">
        <f t="shared" ref="M130:M193" si="14">((G130*0.3611)+(H130*1.1*0.3611)+(I130*5.2*0.0666)+(J130*0.2111))*((100+(29-F130))/100)-(K130*0.9)</f>
        <v>71.1701774</v>
      </c>
      <c r="N130" s="3">
        <v>3701512</v>
      </c>
      <c r="O130" s="3">
        <f t="shared" ref="O130:O193" si="15">(N130*((M130-63)/5.45))+N130</f>
        <v>9250504.6033447348</v>
      </c>
      <c r="P130" s="3">
        <f t="shared" ref="P130:P193" si="16">(O130-E130)</f>
        <v>4250504.6033447348</v>
      </c>
      <c r="Q130" s="1" t="str">
        <f t="shared" si="12"/>
        <v/>
      </c>
      <c r="R130" s="1">
        <v>1</v>
      </c>
    </row>
    <row r="131" spans="1:58" x14ac:dyDescent="0.25">
      <c r="A131" s="5" t="s">
        <v>28</v>
      </c>
      <c r="B131" s="5" t="s">
        <v>29</v>
      </c>
      <c r="C131" s="5" t="s">
        <v>52</v>
      </c>
      <c r="D131" s="5" t="s">
        <v>176</v>
      </c>
      <c r="E131" s="55">
        <v>8000000</v>
      </c>
      <c r="F131" s="1">
        <v>29.1</v>
      </c>
      <c r="G131" s="1">
        <v>79</v>
      </c>
      <c r="H131" s="1">
        <v>62</v>
      </c>
      <c r="I131" s="1">
        <v>4</v>
      </c>
      <c r="J131" s="1">
        <v>79</v>
      </c>
      <c r="L131" s="1">
        <f t="shared" si="13"/>
        <v>71.216099999999997</v>
      </c>
      <c r="M131" s="1">
        <f t="shared" si="14"/>
        <v>71.144883900000011</v>
      </c>
      <c r="N131" s="3">
        <v>2328772</v>
      </c>
      <c r="O131" s="3">
        <f t="shared" si="15"/>
        <v>5809061.4623065731</v>
      </c>
      <c r="P131" s="3">
        <f t="shared" si="16"/>
        <v>-2190938.5376934269</v>
      </c>
      <c r="Q131" s="1" t="str">
        <f t="shared" si="12"/>
        <v/>
      </c>
      <c r="R131" s="1">
        <v>1</v>
      </c>
    </row>
    <row r="132" spans="1:58" x14ac:dyDescent="0.25">
      <c r="A132" s="5" t="s">
        <v>76</v>
      </c>
      <c r="B132" s="5" t="s">
        <v>22</v>
      </c>
      <c r="C132" s="5" t="s">
        <v>324</v>
      </c>
      <c r="D132" s="5" t="s">
        <v>351</v>
      </c>
      <c r="E132" s="55">
        <v>1120000</v>
      </c>
      <c r="F132" s="1">
        <v>31.1</v>
      </c>
      <c r="G132" s="1">
        <v>82</v>
      </c>
      <c r="H132" s="1">
        <v>60.4</v>
      </c>
      <c r="I132" s="1">
        <v>5</v>
      </c>
      <c r="J132" s="1">
        <v>82</v>
      </c>
      <c r="L132" s="1">
        <f t="shared" si="13"/>
        <v>72.643484000000001</v>
      </c>
      <c r="M132" s="1">
        <f t="shared" si="14"/>
        <v>71.117970836000012</v>
      </c>
      <c r="N132" s="3">
        <v>2660197</v>
      </c>
      <c r="O132" s="3">
        <f t="shared" si="15"/>
        <v>6622656.0209201332</v>
      </c>
      <c r="P132" s="3">
        <f t="shared" si="16"/>
        <v>5502656.0209201332</v>
      </c>
      <c r="Q132" s="1" t="str">
        <f t="shared" si="12"/>
        <v/>
      </c>
      <c r="R132" s="1">
        <v>1</v>
      </c>
    </row>
    <row r="133" spans="1:58" x14ac:dyDescent="0.25">
      <c r="A133" s="5" t="s">
        <v>38</v>
      </c>
      <c r="B133" s="5" t="s">
        <v>35</v>
      </c>
      <c r="C133" s="5" t="s">
        <v>27</v>
      </c>
      <c r="D133" s="5" t="s">
        <v>433</v>
      </c>
      <c r="E133" s="55">
        <v>4000000</v>
      </c>
      <c r="F133" s="5">
        <v>25.9</v>
      </c>
      <c r="G133" s="5">
        <v>71</v>
      </c>
      <c r="H133" s="5">
        <v>69.5</v>
      </c>
      <c r="I133" s="5">
        <v>2</v>
      </c>
      <c r="J133" s="5">
        <v>71</v>
      </c>
      <c r="K133" s="5"/>
      <c r="L133" s="5">
        <f t="shared" si="13"/>
        <v>68.924934999999991</v>
      </c>
      <c r="M133" s="1">
        <f t="shared" si="14"/>
        <v>71.061607984999981</v>
      </c>
      <c r="N133" s="3">
        <v>3343502</v>
      </c>
      <c r="O133" s="3">
        <f t="shared" si="15"/>
        <v>8289190.5176263126</v>
      </c>
      <c r="P133" s="16">
        <f t="shared" si="16"/>
        <v>4289190.5176263126</v>
      </c>
      <c r="Q133" s="15" t="str">
        <f t="shared" si="12"/>
        <v/>
      </c>
      <c r="R133" s="1">
        <v>1</v>
      </c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</row>
    <row r="134" spans="1:58" s="5" customFormat="1" x14ac:dyDescent="0.25">
      <c r="A134" s="18" t="s">
        <v>240</v>
      </c>
      <c r="B134" s="19" t="s">
        <v>363</v>
      </c>
      <c r="C134" s="18" t="s">
        <v>27</v>
      </c>
      <c r="D134" s="18" t="s">
        <v>97</v>
      </c>
      <c r="E134" s="57"/>
      <c r="F134" s="21">
        <v>33</v>
      </c>
      <c r="G134" s="21">
        <v>77</v>
      </c>
      <c r="H134" s="21">
        <v>72.099999999999994</v>
      </c>
      <c r="I134" s="21">
        <v>3</v>
      </c>
      <c r="J134" s="21">
        <v>77</v>
      </c>
      <c r="K134" s="21"/>
      <c r="L134" s="21">
        <f t="shared" si="13"/>
        <v>73.737200999999999</v>
      </c>
      <c r="M134" s="21">
        <f t="shared" si="14"/>
        <v>70.787712959999993</v>
      </c>
      <c r="N134" s="20">
        <v>3343502</v>
      </c>
      <c r="O134" s="3">
        <f t="shared" si="15"/>
        <v>8121159.5884744767</v>
      </c>
      <c r="P134" s="20">
        <f t="shared" si="16"/>
        <v>8121159.5884744767</v>
      </c>
      <c r="Q134" s="21" t="str">
        <f t="shared" si="12"/>
        <v/>
      </c>
      <c r="R134" s="1">
        <v>1</v>
      </c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</row>
    <row r="135" spans="1:58" s="21" customFormat="1" x14ac:dyDescent="0.25">
      <c r="A135" s="5" t="s">
        <v>34</v>
      </c>
      <c r="B135" s="5"/>
      <c r="C135" s="5" t="s">
        <v>78</v>
      </c>
      <c r="D135" s="5" t="s">
        <v>183</v>
      </c>
      <c r="E135" s="55"/>
      <c r="F135" s="1">
        <v>32</v>
      </c>
      <c r="G135" s="1">
        <v>85</v>
      </c>
      <c r="H135" s="1">
        <v>53.7</v>
      </c>
      <c r="I135" s="1">
        <v>8</v>
      </c>
      <c r="J135" s="1">
        <v>85</v>
      </c>
      <c r="K135" s="1"/>
      <c r="L135" s="1">
        <f t="shared" si="13"/>
        <v>72.73773700000001</v>
      </c>
      <c r="M135" s="1">
        <f t="shared" si="14"/>
        <v>70.555604890000012</v>
      </c>
      <c r="N135" s="3">
        <v>3389437</v>
      </c>
      <c r="O135" s="3">
        <f t="shared" si="15"/>
        <v>8088381.361751738</v>
      </c>
      <c r="P135" s="3">
        <f t="shared" si="16"/>
        <v>8088381.361751738</v>
      </c>
      <c r="Q135" s="1" t="str">
        <f t="shared" si="12"/>
        <v/>
      </c>
      <c r="R135" s="1">
        <v>1</v>
      </c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x14ac:dyDescent="0.25">
      <c r="A136" s="5" t="s">
        <v>41</v>
      </c>
      <c r="B136" s="5"/>
      <c r="C136" s="5" t="s">
        <v>27</v>
      </c>
      <c r="D136" s="5" t="s">
        <v>369</v>
      </c>
      <c r="F136" s="1">
        <v>28.6</v>
      </c>
      <c r="G136" s="1">
        <v>77</v>
      </c>
      <c r="H136" s="1">
        <v>63.2</v>
      </c>
      <c r="I136" s="1">
        <v>3</v>
      </c>
      <c r="J136" s="1">
        <v>77</v>
      </c>
      <c r="L136" s="1">
        <f t="shared" si="13"/>
        <v>70.202032000000003</v>
      </c>
      <c r="M136" s="1">
        <f t="shared" si="14"/>
        <v>70.482840128000007</v>
      </c>
      <c r="N136" s="3">
        <v>3343502</v>
      </c>
      <c r="O136" s="3">
        <f t="shared" si="15"/>
        <v>7934124.1896602344</v>
      </c>
      <c r="P136" s="3">
        <f t="shared" si="16"/>
        <v>7934124.1896602344</v>
      </c>
      <c r="Q136" s="1" t="str">
        <f t="shared" si="12"/>
        <v/>
      </c>
      <c r="R136" s="1">
        <v>1</v>
      </c>
    </row>
    <row r="137" spans="1:58" x14ac:dyDescent="0.25">
      <c r="A137" s="5" t="s">
        <v>28</v>
      </c>
      <c r="B137" s="5" t="s">
        <v>46</v>
      </c>
      <c r="C137" s="5" t="s">
        <v>36</v>
      </c>
      <c r="D137" s="5" t="s">
        <v>334</v>
      </c>
      <c r="E137" s="55">
        <v>1500000</v>
      </c>
      <c r="F137" s="1">
        <v>25.7</v>
      </c>
      <c r="G137" s="1">
        <v>75</v>
      </c>
      <c r="H137" s="1">
        <v>62.8</v>
      </c>
      <c r="I137" s="1">
        <v>1</v>
      </c>
      <c r="J137" s="1">
        <v>75</v>
      </c>
      <c r="L137" s="1">
        <f t="shared" si="13"/>
        <v>68.206108</v>
      </c>
      <c r="M137" s="1">
        <f t="shared" si="14"/>
        <v>70.456909564</v>
      </c>
      <c r="N137" s="3">
        <v>2615658</v>
      </c>
      <c r="O137" s="3">
        <f t="shared" si="15"/>
        <v>6194506.6525418554</v>
      </c>
      <c r="P137" s="3">
        <f t="shared" si="16"/>
        <v>4694506.6525418554</v>
      </c>
      <c r="Q137" s="1" t="str">
        <f t="shared" si="12"/>
        <v/>
      </c>
      <c r="R137" s="1">
        <v>1</v>
      </c>
    </row>
    <row r="138" spans="1:58" x14ac:dyDescent="0.25">
      <c r="A138" s="5" t="s">
        <v>60</v>
      </c>
      <c r="B138" s="5" t="s">
        <v>56</v>
      </c>
      <c r="C138" s="5" t="s">
        <v>67</v>
      </c>
      <c r="D138" s="5" t="s">
        <v>384</v>
      </c>
      <c r="E138" s="55">
        <v>4650000</v>
      </c>
      <c r="F138" s="1">
        <v>29.2</v>
      </c>
      <c r="G138" s="1">
        <v>69</v>
      </c>
      <c r="H138" s="1">
        <v>76.3</v>
      </c>
      <c r="I138" s="1">
        <v>2</v>
      </c>
      <c r="J138" s="1">
        <v>69</v>
      </c>
      <c r="L138" s="1">
        <f t="shared" si="13"/>
        <v>70.481562999999994</v>
      </c>
      <c r="M138" s="1">
        <f t="shared" si="14"/>
        <v>70.340599873999992</v>
      </c>
      <c r="N138" s="3">
        <v>6431421</v>
      </c>
      <c r="O138" s="3">
        <f t="shared" si="15"/>
        <v>15093895.895824019</v>
      </c>
      <c r="P138" s="3">
        <f t="shared" si="16"/>
        <v>10443895.895824019</v>
      </c>
      <c r="Q138" s="1" t="str">
        <f t="shared" si="12"/>
        <v/>
      </c>
      <c r="R138" s="1">
        <v>1</v>
      </c>
    </row>
    <row r="139" spans="1:58" x14ac:dyDescent="0.25">
      <c r="A139" s="5" t="s">
        <v>60</v>
      </c>
      <c r="B139" s="5" t="s">
        <v>85</v>
      </c>
      <c r="C139" s="5" t="s">
        <v>80</v>
      </c>
      <c r="D139" s="5" t="s">
        <v>386</v>
      </c>
      <c r="E139" s="55">
        <v>1272500</v>
      </c>
      <c r="F139" s="1">
        <v>28.5</v>
      </c>
      <c r="G139" s="1">
        <v>71</v>
      </c>
      <c r="H139" s="1">
        <v>72.099999999999994</v>
      </c>
      <c r="I139" s="1">
        <v>2</v>
      </c>
      <c r="J139" s="1">
        <v>71</v>
      </c>
      <c r="L139" s="1">
        <f t="shared" si="13"/>
        <v>69.957680999999994</v>
      </c>
      <c r="M139" s="1">
        <f t="shared" si="14"/>
        <v>70.307469404999992</v>
      </c>
      <c r="N139" s="3">
        <v>2059041</v>
      </c>
      <c r="O139" s="3">
        <f t="shared" si="15"/>
        <v>4819844.5066313008</v>
      </c>
      <c r="P139" s="3">
        <f t="shared" si="16"/>
        <v>3547344.5066313008</v>
      </c>
      <c r="Q139" s="1" t="str">
        <f t="shared" si="12"/>
        <v/>
      </c>
      <c r="R139" s="1">
        <v>1</v>
      </c>
    </row>
    <row r="140" spans="1:58" x14ac:dyDescent="0.25">
      <c r="A140" s="1" t="s">
        <v>208</v>
      </c>
      <c r="B140" s="1" t="s">
        <v>69</v>
      </c>
      <c r="C140" s="1" t="s">
        <v>27</v>
      </c>
      <c r="D140" s="1" t="s">
        <v>424</v>
      </c>
      <c r="E140" s="55">
        <v>4000000</v>
      </c>
      <c r="F140" s="1">
        <v>26.9</v>
      </c>
      <c r="G140" s="1">
        <v>71</v>
      </c>
      <c r="H140" s="1">
        <v>64.599999999999994</v>
      </c>
      <c r="I140" s="1">
        <v>7</v>
      </c>
      <c r="J140" s="1">
        <v>71</v>
      </c>
      <c r="L140" s="1">
        <f t="shared" si="13"/>
        <v>68.710205999999999</v>
      </c>
      <c r="M140" s="1">
        <f t="shared" si="14"/>
        <v>70.153120325999993</v>
      </c>
      <c r="N140" s="16">
        <v>3343502</v>
      </c>
      <c r="O140" s="3">
        <f t="shared" si="15"/>
        <v>7731845.5075636012</v>
      </c>
      <c r="P140" s="16">
        <f t="shared" si="16"/>
        <v>3731845.5075636012</v>
      </c>
      <c r="Q140" s="1" t="str">
        <f t="shared" si="12"/>
        <v/>
      </c>
      <c r="R140" s="1">
        <v>1</v>
      </c>
    </row>
    <row r="141" spans="1:58" x14ac:dyDescent="0.25">
      <c r="A141" s="5" t="s">
        <v>208</v>
      </c>
      <c r="B141" s="5"/>
      <c r="C141" s="5" t="s">
        <v>10</v>
      </c>
      <c r="D141" s="5" t="s">
        <v>96</v>
      </c>
      <c r="F141" s="1">
        <v>31.1</v>
      </c>
      <c r="G141" s="1">
        <v>73</v>
      </c>
      <c r="H141" s="1">
        <v>68.2</v>
      </c>
      <c r="I141" s="1">
        <v>8</v>
      </c>
      <c r="J141" s="1">
        <v>73</v>
      </c>
      <c r="L141" s="1">
        <f t="shared" si="13"/>
        <v>71.630882000000014</v>
      </c>
      <c r="M141" s="1">
        <f t="shared" si="14"/>
        <v>70.126633478000016</v>
      </c>
      <c r="N141" s="3">
        <v>3701512</v>
      </c>
      <c r="O141" s="3">
        <f t="shared" si="15"/>
        <v>8541754.0804438163</v>
      </c>
      <c r="P141" s="3">
        <f t="shared" si="16"/>
        <v>8541754.0804438163</v>
      </c>
      <c r="Q141" s="1" t="str">
        <f t="shared" si="12"/>
        <v/>
      </c>
      <c r="R141" s="1">
        <v>1</v>
      </c>
    </row>
    <row r="142" spans="1:58" x14ac:dyDescent="0.25">
      <c r="A142" s="1" t="s">
        <v>56</v>
      </c>
      <c r="B142" s="1" t="s">
        <v>293</v>
      </c>
      <c r="C142" s="1" t="s">
        <v>80</v>
      </c>
      <c r="D142" s="1" t="s">
        <v>428</v>
      </c>
      <c r="E142" s="55">
        <v>3300000</v>
      </c>
      <c r="F142" s="1">
        <v>28.8</v>
      </c>
      <c r="G142" s="1">
        <v>78</v>
      </c>
      <c r="H142" s="1">
        <v>63.8</v>
      </c>
      <c r="I142" s="1">
        <v>0</v>
      </c>
      <c r="J142" s="1">
        <v>78</v>
      </c>
      <c r="L142" s="1">
        <f t="shared" si="13"/>
        <v>69.973597999999996</v>
      </c>
      <c r="M142" s="1">
        <f t="shared" si="14"/>
        <v>70.11354519599999</v>
      </c>
      <c r="N142" s="3">
        <v>2059041</v>
      </c>
      <c r="O142" s="3">
        <f t="shared" si="15"/>
        <v>4746578.8374159653</v>
      </c>
      <c r="P142" s="3">
        <f t="shared" si="16"/>
        <v>1446578.8374159653</v>
      </c>
      <c r="R142" s="1">
        <v>1</v>
      </c>
    </row>
    <row r="143" spans="1:58" x14ac:dyDescent="0.25">
      <c r="A143" s="5" t="s">
        <v>208</v>
      </c>
      <c r="B143" s="5"/>
      <c r="C143" s="5" t="s">
        <v>36</v>
      </c>
      <c r="D143" s="5" t="s">
        <v>212</v>
      </c>
      <c r="F143" s="1">
        <v>31.7</v>
      </c>
      <c r="G143" s="1">
        <v>80</v>
      </c>
      <c r="H143" s="1">
        <v>61.8</v>
      </c>
      <c r="I143" s="1">
        <v>5</v>
      </c>
      <c r="J143" s="1">
        <v>80</v>
      </c>
      <c r="L143" s="1">
        <f t="shared" si="13"/>
        <v>72.055177999999998</v>
      </c>
      <c r="M143" s="1">
        <f t="shared" si="14"/>
        <v>70.109688194</v>
      </c>
      <c r="N143" s="3">
        <v>2615658</v>
      </c>
      <c r="O143" s="3">
        <f t="shared" si="15"/>
        <v>6027862.1838792022</v>
      </c>
      <c r="P143" s="3">
        <f t="shared" si="16"/>
        <v>6027862.1838792022</v>
      </c>
      <c r="Q143" s="1" t="str">
        <f>IF(P143&lt;(-3000000), "Overpaid", "")</f>
        <v/>
      </c>
      <c r="R143" s="1">
        <v>1</v>
      </c>
    </row>
    <row r="144" spans="1:58" x14ac:dyDescent="0.25">
      <c r="A144" s="5" t="s">
        <v>272</v>
      </c>
      <c r="B144" s="5"/>
      <c r="C144" s="5" t="s">
        <v>324</v>
      </c>
      <c r="D144" s="5" t="s">
        <v>275</v>
      </c>
      <c r="F144" s="1">
        <v>31.7</v>
      </c>
      <c r="G144" s="1">
        <v>79</v>
      </c>
      <c r="H144" s="1">
        <v>63.7</v>
      </c>
      <c r="I144" s="1">
        <v>4</v>
      </c>
      <c r="J144" s="1">
        <v>79</v>
      </c>
      <c r="L144" s="1">
        <f t="shared" si="13"/>
        <v>71.891356999999999</v>
      </c>
      <c r="M144" s="1">
        <f t="shared" si="14"/>
        <v>69.950290361</v>
      </c>
      <c r="N144" s="3">
        <v>2660197</v>
      </c>
      <c r="O144" s="3">
        <f t="shared" si="15"/>
        <v>6052700.0399011225</v>
      </c>
      <c r="P144" s="3">
        <f t="shared" si="16"/>
        <v>6052700.0399011225</v>
      </c>
      <c r="Q144" s="1" t="str">
        <f>IF(P144&lt;(-3000000), "Overpaid", "")</f>
        <v/>
      </c>
      <c r="R144" s="1">
        <v>1</v>
      </c>
    </row>
    <row r="145" spans="1:58" x14ac:dyDescent="0.25">
      <c r="A145" s="5" t="s">
        <v>165</v>
      </c>
      <c r="B145" s="5" t="s">
        <v>65</v>
      </c>
      <c r="C145" s="5" t="s">
        <v>10</v>
      </c>
      <c r="D145" s="5" t="s">
        <v>380</v>
      </c>
      <c r="E145" s="55">
        <v>2500000</v>
      </c>
      <c r="F145" s="1">
        <v>30.4</v>
      </c>
      <c r="G145" s="1">
        <v>73</v>
      </c>
      <c r="H145" s="1">
        <v>66.2</v>
      </c>
      <c r="I145" s="1">
        <v>8</v>
      </c>
      <c r="J145" s="1">
        <v>73</v>
      </c>
      <c r="L145" s="1">
        <f t="shared" si="13"/>
        <v>70.836462000000012</v>
      </c>
      <c r="M145" s="1">
        <f t="shared" si="14"/>
        <v>69.844751532000004</v>
      </c>
      <c r="N145" s="3">
        <v>3701512</v>
      </c>
      <c r="O145" s="3">
        <f t="shared" si="15"/>
        <v>8350306.4830672285</v>
      </c>
      <c r="P145" s="3">
        <f t="shared" si="16"/>
        <v>5850306.4830672285</v>
      </c>
      <c r="Q145" s="1" t="str">
        <f>IF(P145&lt;(-3000000), "Overpaid", "")</f>
        <v/>
      </c>
      <c r="R145" s="1">
        <v>1</v>
      </c>
    </row>
    <row r="146" spans="1:58" x14ac:dyDescent="0.25">
      <c r="A146" s="1" t="s">
        <v>65</v>
      </c>
      <c r="B146" s="1" t="s">
        <v>62</v>
      </c>
      <c r="C146" s="1" t="s">
        <v>36</v>
      </c>
      <c r="D146" s="1" t="s">
        <v>432</v>
      </c>
      <c r="E146" s="55">
        <v>1060000</v>
      </c>
      <c r="F146" s="5">
        <v>27.7</v>
      </c>
      <c r="G146" s="1">
        <v>69</v>
      </c>
      <c r="H146" s="1">
        <v>73.3</v>
      </c>
      <c r="I146" s="1">
        <v>1</v>
      </c>
      <c r="J146" s="1">
        <v>69</v>
      </c>
      <c r="L146" s="1">
        <f t="shared" si="13"/>
        <v>68.943612999999999</v>
      </c>
      <c r="M146" s="1">
        <f t="shared" si="14"/>
        <v>69.839879968999995</v>
      </c>
      <c r="N146" s="3">
        <v>2615658</v>
      </c>
      <c r="O146" s="3">
        <f t="shared" si="15"/>
        <v>5898371.1669641444</v>
      </c>
      <c r="P146" s="3">
        <f t="shared" si="16"/>
        <v>4838371.1669641444</v>
      </c>
    </row>
    <row r="147" spans="1:58" s="5" customFormat="1" x14ac:dyDescent="0.25">
      <c r="A147" s="5" t="s">
        <v>74</v>
      </c>
      <c r="C147" s="5" t="s">
        <v>49</v>
      </c>
      <c r="D147" s="5" t="s">
        <v>292</v>
      </c>
      <c r="E147" s="55"/>
      <c r="F147" s="1">
        <v>32.4</v>
      </c>
      <c r="G147" s="1">
        <v>78</v>
      </c>
      <c r="H147" s="1">
        <v>66.900000000000006</v>
      </c>
      <c r="I147" s="1">
        <v>3</v>
      </c>
      <c r="J147" s="1">
        <v>78</v>
      </c>
      <c r="K147" s="1"/>
      <c r="L147" s="1">
        <f t="shared" si="13"/>
        <v>72.243909000000002</v>
      </c>
      <c r="M147" s="1">
        <f t="shared" si="14"/>
        <v>69.787616094000001</v>
      </c>
      <c r="N147" s="3">
        <v>2789150</v>
      </c>
      <c r="O147" s="3">
        <f t="shared" si="15"/>
        <v>6262852.6474458901</v>
      </c>
      <c r="P147" s="3">
        <f t="shared" si="16"/>
        <v>6262852.6474458901</v>
      </c>
      <c r="Q147" s="1" t="str">
        <f t="shared" ref="Q147:Q168" si="17">IF(P147&lt;(-3000000), "Overpaid", "")</f>
        <v/>
      </c>
      <c r="R147" s="1">
        <v>1</v>
      </c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x14ac:dyDescent="0.25">
      <c r="A148" s="5" t="s">
        <v>21</v>
      </c>
      <c r="B148" s="5" t="s">
        <v>276</v>
      </c>
      <c r="C148" s="5" t="s">
        <v>78</v>
      </c>
      <c r="D148" s="5" t="s">
        <v>197</v>
      </c>
      <c r="E148" s="55">
        <v>1750000</v>
      </c>
      <c r="F148" s="1">
        <v>25.3</v>
      </c>
      <c r="G148" s="1">
        <v>83</v>
      </c>
      <c r="H148" s="1">
        <v>44.5</v>
      </c>
      <c r="I148" s="1">
        <v>6</v>
      </c>
      <c r="J148" s="1">
        <v>83</v>
      </c>
      <c r="L148" s="1">
        <f t="shared" si="13"/>
        <v>67.246364999999997</v>
      </c>
      <c r="M148" s="1">
        <f t="shared" si="14"/>
        <v>69.734480504999993</v>
      </c>
      <c r="N148" s="3">
        <v>3389437</v>
      </c>
      <c r="O148" s="3">
        <f t="shared" si="15"/>
        <v>7577711.7521881945</v>
      </c>
      <c r="P148" s="3">
        <f t="shared" si="16"/>
        <v>5827711.7521881945</v>
      </c>
      <c r="Q148" s="1" t="str">
        <f t="shared" si="17"/>
        <v/>
      </c>
      <c r="R148" s="1">
        <v>1</v>
      </c>
    </row>
    <row r="149" spans="1:58" x14ac:dyDescent="0.25">
      <c r="A149" s="5" t="s">
        <v>38</v>
      </c>
      <c r="B149" s="5" t="s">
        <v>65</v>
      </c>
      <c r="C149" s="5" t="s">
        <v>36</v>
      </c>
      <c r="D149" s="5" t="s">
        <v>186</v>
      </c>
      <c r="E149" s="55">
        <v>2600000</v>
      </c>
      <c r="F149" s="1">
        <v>30.6</v>
      </c>
      <c r="G149" s="1">
        <v>78</v>
      </c>
      <c r="H149" s="1">
        <v>63.3</v>
      </c>
      <c r="I149" s="1">
        <v>3</v>
      </c>
      <c r="J149" s="1">
        <v>78</v>
      </c>
      <c r="L149" s="1">
        <f t="shared" si="13"/>
        <v>70.813952999999998</v>
      </c>
      <c r="M149" s="1">
        <f t="shared" si="14"/>
        <v>69.680929752000011</v>
      </c>
      <c r="N149" s="3">
        <v>2615658</v>
      </c>
      <c r="O149" s="3">
        <f t="shared" si="15"/>
        <v>5822085.0372948339</v>
      </c>
      <c r="P149" s="3">
        <f t="shared" si="16"/>
        <v>3222085.0372948339</v>
      </c>
      <c r="Q149" s="1" t="str">
        <f t="shared" si="17"/>
        <v/>
      </c>
      <c r="R149" s="1">
        <v>1</v>
      </c>
    </row>
    <row r="150" spans="1:58" x14ac:dyDescent="0.25">
      <c r="A150" s="5" t="s">
        <v>76</v>
      </c>
      <c r="B150" s="5" t="s">
        <v>48</v>
      </c>
      <c r="C150" s="5" t="s">
        <v>63</v>
      </c>
      <c r="D150" s="5" t="s">
        <v>286</v>
      </c>
      <c r="E150" s="55">
        <v>7000000</v>
      </c>
      <c r="F150" s="1">
        <v>27.8</v>
      </c>
      <c r="G150" s="1">
        <v>75</v>
      </c>
      <c r="H150" s="1">
        <v>58.3</v>
      </c>
      <c r="I150" s="1">
        <v>8</v>
      </c>
      <c r="J150" s="1">
        <v>75</v>
      </c>
      <c r="L150" s="1">
        <f t="shared" si="13"/>
        <v>68.842902999999993</v>
      </c>
      <c r="M150" s="1">
        <f t="shared" si="14"/>
        <v>69.669017835999995</v>
      </c>
      <c r="N150" s="3">
        <v>3341206</v>
      </c>
      <c r="O150" s="3">
        <f t="shared" si="15"/>
        <v>7429749.5610550828</v>
      </c>
      <c r="P150" s="3">
        <f t="shared" si="16"/>
        <v>429749.56105508283</v>
      </c>
      <c r="Q150" s="1" t="str">
        <f t="shared" si="17"/>
        <v/>
      </c>
      <c r="R150" s="1">
        <v>1</v>
      </c>
    </row>
    <row r="151" spans="1:58" x14ac:dyDescent="0.25">
      <c r="A151" s="5" t="s">
        <v>76</v>
      </c>
      <c r="B151" s="5" t="s">
        <v>35</v>
      </c>
      <c r="C151" s="5" t="s">
        <v>52</v>
      </c>
      <c r="D151" s="5" t="s">
        <v>285</v>
      </c>
      <c r="E151" s="55">
        <v>9000000</v>
      </c>
      <c r="F151" s="1">
        <v>27.5</v>
      </c>
      <c r="G151" s="1">
        <v>81</v>
      </c>
      <c r="H151" s="1">
        <v>53.5</v>
      </c>
      <c r="I151" s="1">
        <v>3</v>
      </c>
      <c r="J151" s="1">
        <v>81</v>
      </c>
      <c r="L151" s="1">
        <f t="shared" si="13"/>
        <v>68.637895</v>
      </c>
      <c r="M151" s="1">
        <f t="shared" si="14"/>
        <v>69.667463424999994</v>
      </c>
      <c r="N151" s="3">
        <v>2328772</v>
      </c>
      <c r="O151" s="3">
        <f t="shared" si="15"/>
        <v>5177763.217461301</v>
      </c>
      <c r="P151" s="3">
        <f t="shared" si="16"/>
        <v>-3822236.782538699</v>
      </c>
      <c r="Q151" s="1" t="str">
        <f t="shared" si="17"/>
        <v>Overpaid</v>
      </c>
      <c r="R151" s="1">
        <v>1</v>
      </c>
    </row>
    <row r="152" spans="1:58" x14ac:dyDescent="0.25">
      <c r="A152" s="5" t="s">
        <v>200</v>
      </c>
      <c r="B152" s="5"/>
      <c r="C152" s="5" t="s">
        <v>324</v>
      </c>
      <c r="D152" s="5" t="s">
        <v>202</v>
      </c>
      <c r="F152" s="1">
        <v>28.7</v>
      </c>
      <c r="G152" s="1">
        <v>76</v>
      </c>
      <c r="H152" s="1">
        <v>60.9</v>
      </c>
      <c r="I152" s="1">
        <v>5</v>
      </c>
      <c r="J152" s="1">
        <v>76</v>
      </c>
      <c r="L152" s="1">
        <f t="shared" si="13"/>
        <v>69.408889000000002</v>
      </c>
      <c r="M152" s="1">
        <f t="shared" si="14"/>
        <v>69.617115666999993</v>
      </c>
      <c r="N152" s="3">
        <v>2660197</v>
      </c>
      <c r="O152" s="3">
        <f t="shared" si="15"/>
        <v>5890074.2928452082</v>
      </c>
      <c r="P152" s="3">
        <f t="shared" si="16"/>
        <v>5890074.2928452082</v>
      </c>
      <c r="Q152" s="1" t="str">
        <f t="shared" si="17"/>
        <v/>
      </c>
      <c r="R152" s="1">
        <v>1</v>
      </c>
    </row>
    <row r="153" spans="1:58" x14ac:dyDescent="0.25">
      <c r="A153" s="5" t="s">
        <v>276</v>
      </c>
      <c r="B153" s="5" t="s">
        <v>35</v>
      </c>
      <c r="C153" s="5" t="s">
        <v>78</v>
      </c>
      <c r="D153" s="5" t="s">
        <v>277</v>
      </c>
      <c r="E153" s="55">
        <v>15000000</v>
      </c>
      <c r="F153" s="1">
        <v>26.5</v>
      </c>
      <c r="G153" s="1">
        <v>82</v>
      </c>
      <c r="H153" s="1">
        <v>46.6</v>
      </c>
      <c r="I153" s="1">
        <v>7</v>
      </c>
      <c r="J153" s="1">
        <v>82</v>
      </c>
      <c r="L153" s="1">
        <f t="shared" si="13"/>
        <v>67.854625999999996</v>
      </c>
      <c r="M153" s="1">
        <f t="shared" si="14"/>
        <v>69.550991649999986</v>
      </c>
      <c r="N153" s="3">
        <v>3389437</v>
      </c>
      <c r="O153" s="3">
        <f t="shared" si="15"/>
        <v>7463597.2725139447</v>
      </c>
      <c r="P153" s="3">
        <f t="shared" si="16"/>
        <v>-7536402.7274860553</v>
      </c>
      <c r="Q153" s="1" t="str">
        <f t="shared" si="17"/>
        <v>Overpaid</v>
      </c>
      <c r="R153" s="1">
        <v>1</v>
      </c>
    </row>
    <row r="154" spans="1:58" x14ac:dyDescent="0.25">
      <c r="A154" s="5" t="s">
        <v>22</v>
      </c>
      <c r="B154" s="5"/>
      <c r="C154" s="5" t="s">
        <v>36</v>
      </c>
      <c r="D154" s="5" t="s">
        <v>173</v>
      </c>
      <c r="F154" s="1">
        <v>31.5</v>
      </c>
      <c r="G154" s="1">
        <v>75</v>
      </c>
      <c r="H154" s="1">
        <v>69.8</v>
      </c>
      <c r="I154" s="1">
        <v>2</v>
      </c>
      <c r="J154" s="1">
        <v>75</v>
      </c>
      <c r="L154" s="1">
        <f t="shared" si="13"/>
        <v>71.332898</v>
      </c>
      <c r="M154" s="1">
        <f t="shared" si="14"/>
        <v>69.54957555</v>
      </c>
      <c r="N154" s="3">
        <v>2615658</v>
      </c>
      <c r="O154" s="3">
        <f t="shared" si="15"/>
        <v>5759043.2631122749</v>
      </c>
      <c r="P154" s="3">
        <f t="shared" si="16"/>
        <v>5759043.2631122749</v>
      </c>
      <c r="Q154" s="1" t="str">
        <f t="shared" si="17"/>
        <v/>
      </c>
      <c r="R154" s="1">
        <v>1</v>
      </c>
    </row>
    <row r="155" spans="1:58" x14ac:dyDescent="0.25">
      <c r="A155" s="5" t="s">
        <v>46</v>
      </c>
      <c r="B155" s="5" t="s">
        <v>208</v>
      </c>
      <c r="C155" s="5" t="s">
        <v>27</v>
      </c>
      <c r="D155" s="5" t="s">
        <v>47</v>
      </c>
      <c r="E155" s="55">
        <v>13000000</v>
      </c>
      <c r="F155" s="1">
        <v>26.9</v>
      </c>
      <c r="G155" s="1">
        <v>82</v>
      </c>
      <c r="H155" s="1">
        <v>47.2</v>
      </c>
      <c r="I155" s="1">
        <v>7</v>
      </c>
      <c r="J155" s="1">
        <v>82</v>
      </c>
      <c r="L155" s="1">
        <f t="shared" si="13"/>
        <v>68.092951999999997</v>
      </c>
      <c r="M155" s="1">
        <f t="shared" si="14"/>
        <v>69.522903991999996</v>
      </c>
      <c r="N155" s="3">
        <v>3343502</v>
      </c>
      <c r="O155" s="3">
        <f t="shared" si="15"/>
        <v>7345216.2280843984</v>
      </c>
      <c r="P155" s="3">
        <f t="shared" si="16"/>
        <v>-5654783.7719156016</v>
      </c>
      <c r="Q155" s="1" t="str">
        <f t="shared" si="17"/>
        <v>Overpaid</v>
      </c>
      <c r="R155" s="1">
        <v>1</v>
      </c>
    </row>
    <row r="156" spans="1:58" x14ac:dyDescent="0.25">
      <c r="A156" s="5" t="s">
        <v>29</v>
      </c>
      <c r="B156" s="5" t="s">
        <v>46</v>
      </c>
      <c r="C156" s="5" t="s">
        <v>12</v>
      </c>
      <c r="D156" s="5" t="s">
        <v>307</v>
      </c>
      <c r="F156" s="1">
        <v>28.9</v>
      </c>
      <c r="G156" s="1">
        <v>77</v>
      </c>
      <c r="H156" s="1">
        <v>61.3</v>
      </c>
      <c r="I156" s="1">
        <v>3</v>
      </c>
      <c r="J156" s="1">
        <v>77</v>
      </c>
      <c r="L156" s="1">
        <f t="shared" si="13"/>
        <v>69.447333</v>
      </c>
      <c r="M156" s="1">
        <f t="shared" si="14"/>
        <v>69.516780333</v>
      </c>
      <c r="N156" s="3">
        <v>2513209</v>
      </c>
      <c r="O156" s="3">
        <f t="shared" si="15"/>
        <v>5518352.2998015769</v>
      </c>
      <c r="P156" s="3">
        <f t="shared" si="16"/>
        <v>5518352.2998015769</v>
      </c>
      <c r="Q156" s="1" t="str">
        <f t="shared" si="17"/>
        <v/>
      </c>
      <c r="R156" s="1">
        <v>1</v>
      </c>
    </row>
    <row r="157" spans="1:58" x14ac:dyDescent="0.25">
      <c r="A157" s="5" t="s">
        <v>85</v>
      </c>
      <c r="B157" s="5"/>
      <c r="C157" s="5" t="s">
        <v>12</v>
      </c>
      <c r="D157" s="5" t="s">
        <v>86</v>
      </c>
      <c r="F157" s="1">
        <v>35</v>
      </c>
      <c r="G157" s="1">
        <v>80</v>
      </c>
      <c r="H157" s="1">
        <v>65.599999999999994</v>
      </c>
      <c r="I157" s="1">
        <v>6</v>
      </c>
      <c r="J157" s="1">
        <v>80</v>
      </c>
      <c r="L157" s="1">
        <f t="shared" si="13"/>
        <v>73.910895999999994</v>
      </c>
      <c r="M157" s="1">
        <f t="shared" si="14"/>
        <v>69.476242239999991</v>
      </c>
      <c r="N157" s="3">
        <v>2513209</v>
      </c>
      <c r="O157" s="3">
        <f t="shared" si="15"/>
        <v>5499658.5933482815</v>
      </c>
      <c r="P157" s="3">
        <f t="shared" si="16"/>
        <v>5499658.5933482815</v>
      </c>
      <c r="Q157" s="1" t="str">
        <f t="shared" si="17"/>
        <v/>
      </c>
      <c r="R157" s="1">
        <v>1</v>
      </c>
    </row>
    <row r="158" spans="1:58" x14ac:dyDescent="0.25">
      <c r="A158" s="5" t="s">
        <v>76</v>
      </c>
      <c r="B158" s="5" t="s">
        <v>60</v>
      </c>
      <c r="C158" s="5" t="s">
        <v>36</v>
      </c>
      <c r="D158" s="5" t="s">
        <v>335</v>
      </c>
      <c r="E158" s="55">
        <v>3150000</v>
      </c>
      <c r="F158" s="1">
        <v>27.9</v>
      </c>
      <c r="G158" s="1">
        <v>72</v>
      </c>
      <c r="H158" s="1">
        <v>68.2</v>
      </c>
      <c r="I158" s="1">
        <v>1</v>
      </c>
      <c r="J158" s="1">
        <v>72</v>
      </c>
      <c r="L158" s="1">
        <f t="shared" si="13"/>
        <v>68.634441999999993</v>
      </c>
      <c r="M158" s="1">
        <f t="shared" si="14"/>
        <v>69.38942086199998</v>
      </c>
      <c r="N158" s="3">
        <v>2615658</v>
      </c>
      <c r="O158" s="3">
        <f t="shared" si="15"/>
        <v>5682179.0629462656</v>
      </c>
      <c r="P158" s="3">
        <f t="shared" si="16"/>
        <v>2532179.0629462656</v>
      </c>
      <c r="Q158" s="1" t="str">
        <f t="shared" si="17"/>
        <v/>
      </c>
      <c r="R158" s="1">
        <v>1</v>
      </c>
    </row>
    <row r="159" spans="1:58" x14ac:dyDescent="0.25">
      <c r="A159" s="5" t="s">
        <v>46</v>
      </c>
      <c r="B159" s="5"/>
      <c r="C159" s="5" t="s">
        <v>27</v>
      </c>
      <c r="D159" s="5" t="s">
        <v>367</v>
      </c>
      <c r="F159" s="1">
        <v>28.9</v>
      </c>
      <c r="G159" s="1">
        <v>74</v>
      </c>
      <c r="H159" s="1">
        <v>67</v>
      </c>
      <c r="I159" s="1">
        <v>1</v>
      </c>
      <c r="J159" s="1">
        <v>74</v>
      </c>
      <c r="L159" s="1">
        <f t="shared" si="13"/>
        <v>69.302189999999996</v>
      </c>
      <c r="M159" s="1">
        <f t="shared" si="14"/>
        <v>69.371492189999984</v>
      </c>
      <c r="N159" s="3">
        <v>3343502</v>
      </c>
      <c r="O159" s="3">
        <f t="shared" si="15"/>
        <v>7252327.1156420782</v>
      </c>
      <c r="P159" s="3">
        <f t="shared" si="16"/>
        <v>7252327.1156420782</v>
      </c>
      <c r="Q159" s="1" t="str">
        <f t="shared" si="17"/>
        <v/>
      </c>
      <c r="R159" s="1">
        <v>1</v>
      </c>
    </row>
    <row r="160" spans="1:58" x14ac:dyDescent="0.25">
      <c r="A160" s="5" t="s">
        <v>165</v>
      </c>
      <c r="B160" s="5" t="s">
        <v>293</v>
      </c>
      <c r="C160" s="5" t="s">
        <v>63</v>
      </c>
      <c r="D160" s="5" t="s">
        <v>160</v>
      </c>
      <c r="E160" s="55">
        <v>2540000</v>
      </c>
      <c r="F160" s="1">
        <v>25.4</v>
      </c>
      <c r="G160" s="1">
        <v>71</v>
      </c>
      <c r="H160" s="1">
        <v>63.4</v>
      </c>
      <c r="I160" s="1">
        <v>3</v>
      </c>
      <c r="J160" s="1">
        <v>71</v>
      </c>
      <c r="L160" s="1">
        <f t="shared" si="13"/>
        <v>66.848274000000004</v>
      </c>
      <c r="M160" s="1">
        <f t="shared" si="14"/>
        <v>69.254811864000004</v>
      </c>
      <c r="N160" s="3">
        <v>3341206</v>
      </c>
      <c r="O160" s="3">
        <f t="shared" si="15"/>
        <v>7175814.2438289896</v>
      </c>
      <c r="P160" s="3">
        <f t="shared" si="16"/>
        <v>4635814.2438289896</v>
      </c>
      <c r="Q160" s="1" t="str">
        <f t="shared" si="17"/>
        <v/>
      </c>
      <c r="R160" s="1">
        <v>1</v>
      </c>
    </row>
    <row r="161" spans="1:18" x14ac:dyDescent="0.25">
      <c r="A161" s="5" t="s">
        <v>216</v>
      </c>
      <c r="B161" s="5" t="s">
        <v>46</v>
      </c>
      <c r="C161" s="5" t="s">
        <v>36</v>
      </c>
      <c r="D161" s="5" t="s">
        <v>218</v>
      </c>
      <c r="E161" s="55">
        <v>4000000</v>
      </c>
      <c r="F161" s="1">
        <v>27.2</v>
      </c>
      <c r="G161" s="1">
        <v>76</v>
      </c>
      <c r="H161" s="1">
        <v>56.3</v>
      </c>
      <c r="I161" s="1">
        <v>6</v>
      </c>
      <c r="J161" s="1">
        <v>76</v>
      </c>
      <c r="L161" s="1">
        <f t="shared" si="13"/>
        <v>67.928043000000002</v>
      </c>
      <c r="M161" s="1">
        <f t="shared" si="14"/>
        <v>69.15074777400001</v>
      </c>
      <c r="N161" s="3">
        <v>2615658</v>
      </c>
      <c r="O161" s="3">
        <f t="shared" si="15"/>
        <v>5567630.9579899665</v>
      </c>
      <c r="P161" s="3">
        <f t="shared" si="16"/>
        <v>1567630.9579899665</v>
      </c>
      <c r="Q161" s="1" t="str">
        <f t="shared" si="17"/>
        <v/>
      </c>
      <c r="R161" s="1">
        <v>1</v>
      </c>
    </row>
    <row r="162" spans="1:18" x14ac:dyDescent="0.25">
      <c r="A162" s="5" t="s">
        <v>15</v>
      </c>
      <c r="B162" s="5"/>
      <c r="C162" s="5" t="s">
        <v>80</v>
      </c>
      <c r="D162" s="5" t="s">
        <v>151</v>
      </c>
      <c r="F162" s="1">
        <v>29.8</v>
      </c>
      <c r="G162" s="1">
        <v>75</v>
      </c>
      <c r="H162" s="1">
        <v>66.5</v>
      </c>
      <c r="I162" s="1">
        <v>1</v>
      </c>
      <c r="J162" s="1">
        <v>75</v>
      </c>
      <c r="L162" s="1">
        <f t="shared" si="13"/>
        <v>69.675785000000005</v>
      </c>
      <c r="M162" s="1">
        <f t="shared" si="14"/>
        <v>69.11837872000001</v>
      </c>
      <c r="N162" s="3">
        <v>2059041</v>
      </c>
      <c r="O162" s="3">
        <f t="shared" si="15"/>
        <v>4370599.282203218</v>
      </c>
      <c r="P162" s="3">
        <f t="shared" si="16"/>
        <v>4370599.282203218</v>
      </c>
      <c r="Q162" s="1" t="str">
        <f t="shared" si="17"/>
        <v/>
      </c>
      <c r="R162" s="1">
        <v>1</v>
      </c>
    </row>
    <row r="163" spans="1:18" x14ac:dyDescent="0.25">
      <c r="A163" s="5" t="s">
        <v>72</v>
      </c>
      <c r="B163" s="5"/>
      <c r="C163" s="5" t="s">
        <v>36</v>
      </c>
      <c r="D163" s="5" t="s">
        <v>259</v>
      </c>
      <c r="F163" s="1">
        <v>32.9</v>
      </c>
      <c r="G163" s="1">
        <v>79</v>
      </c>
      <c r="H163" s="1">
        <v>63.4</v>
      </c>
      <c r="I163" s="1">
        <v>4</v>
      </c>
      <c r="J163" s="1">
        <v>79</v>
      </c>
      <c r="L163" s="1">
        <f t="shared" si="13"/>
        <v>71.772193999999999</v>
      </c>
      <c r="M163" s="1">
        <f t="shared" si="14"/>
        <v>68.973078434000001</v>
      </c>
      <c r="N163" s="3">
        <v>2615658</v>
      </c>
      <c r="O163" s="3">
        <f t="shared" si="15"/>
        <v>5482360.8239485454</v>
      </c>
      <c r="P163" s="3">
        <f t="shared" si="16"/>
        <v>5482360.8239485454</v>
      </c>
      <c r="Q163" s="1" t="str">
        <f t="shared" si="17"/>
        <v/>
      </c>
      <c r="R163" s="1">
        <v>1</v>
      </c>
    </row>
    <row r="164" spans="1:18" x14ac:dyDescent="0.25">
      <c r="A164" s="5" t="s">
        <v>48</v>
      </c>
      <c r="B164" s="5"/>
      <c r="C164" s="5" t="s">
        <v>52</v>
      </c>
      <c r="D164" s="5" t="s">
        <v>226</v>
      </c>
      <c r="F164" s="1">
        <v>34.9</v>
      </c>
      <c r="G164" s="1">
        <v>82</v>
      </c>
      <c r="H164" s="1">
        <v>61.9</v>
      </c>
      <c r="I164" s="1">
        <v>5</v>
      </c>
      <c r="J164" s="1">
        <v>82</v>
      </c>
      <c r="L164" s="1">
        <f t="shared" si="13"/>
        <v>73.239298999999988</v>
      </c>
      <c r="M164" s="1">
        <f t="shared" si="14"/>
        <v>68.91818035899999</v>
      </c>
      <c r="N164" s="3">
        <v>2328772</v>
      </c>
      <c r="O164" s="3">
        <f t="shared" si="15"/>
        <v>4857596.3506402066</v>
      </c>
      <c r="P164" s="3">
        <f t="shared" si="16"/>
        <v>4857596.3506402066</v>
      </c>
      <c r="Q164" s="1" t="str">
        <f t="shared" si="17"/>
        <v/>
      </c>
      <c r="R164" s="1">
        <v>1</v>
      </c>
    </row>
    <row r="165" spans="1:18" x14ac:dyDescent="0.25">
      <c r="A165" s="5" t="s">
        <v>65</v>
      </c>
      <c r="B165" s="5"/>
      <c r="C165" s="5" t="s">
        <v>10</v>
      </c>
      <c r="D165" s="5" t="s">
        <v>263</v>
      </c>
      <c r="F165" s="1">
        <v>32.6</v>
      </c>
      <c r="G165" s="1">
        <v>72</v>
      </c>
      <c r="H165" s="1">
        <v>70</v>
      </c>
      <c r="I165" s="1">
        <v>7</v>
      </c>
      <c r="J165" s="1">
        <v>72</v>
      </c>
      <c r="L165" s="1">
        <f t="shared" si="13"/>
        <v>71.427340000000001</v>
      </c>
      <c r="M165" s="1">
        <f t="shared" si="14"/>
        <v>68.855955760000001</v>
      </c>
      <c r="N165" s="3">
        <v>3701512</v>
      </c>
      <c r="O165" s="3">
        <f t="shared" si="15"/>
        <v>7678739.6178181879</v>
      </c>
      <c r="P165" s="3">
        <f t="shared" si="16"/>
        <v>7678739.6178181879</v>
      </c>
      <c r="Q165" s="1" t="str">
        <f t="shared" si="17"/>
        <v/>
      </c>
      <c r="R165" s="1">
        <v>1</v>
      </c>
    </row>
    <row r="166" spans="1:18" x14ac:dyDescent="0.25">
      <c r="A166" s="5" t="s">
        <v>48</v>
      </c>
      <c r="B166" s="5"/>
      <c r="C166" s="5" t="s">
        <v>10</v>
      </c>
      <c r="D166" s="5" t="s">
        <v>374</v>
      </c>
      <c r="F166" s="1">
        <v>33</v>
      </c>
      <c r="G166" s="1">
        <v>86</v>
      </c>
      <c r="H166" s="1">
        <v>55.8</v>
      </c>
      <c r="I166" s="1">
        <v>1</v>
      </c>
      <c r="J166" s="1">
        <v>86</v>
      </c>
      <c r="L166" s="1">
        <f t="shared" si="13"/>
        <v>71.719837999999996</v>
      </c>
      <c r="M166" s="1">
        <f t="shared" si="14"/>
        <v>68.851044479999999</v>
      </c>
      <c r="N166" s="3">
        <v>3701512</v>
      </c>
      <c r="O166" s="3">
        <f t="shared" si="15"/>
        <v>7675403.99178968</v>
      </c>
      <c r="P166" s="3">
        <f t="shared" si="16"/>
        <v>7675403.99178968</v>
      </c>
      <c r="Q166" s="1" t="str">
        <f t="shared" si="17"/>
        <v/>
      </c>
      <c r="R166" s="1">
        <v>1</v>
      </c>
    </row>
    <row r="167" spans="1:18" x14ac:dyDescent="0.25">
      <c r="A167" s="5" t="s">
        <v>21</v>
      </c>
      <c r="B167" s="5"/>
      <c r="C167" s="5" t="s">
        <v>36</v>
      </c>
      <c r="D167" s="5" t="s">
        <v>381</v>
      </c>
      <c r="F167" s="1">
        <v>33.4</v>
      </c>
      <c r="G167" s="1">
        <v>78</v>
      </c>
      <c r="H167" s="1">
        <v>65.400000000000006</v>
      </c>
      <c r="I167" s="1">
        <v>4</v>
      </c>
      <c r="J167" s="1">
        <v>78</v>
      </c>
      <c r="L167" s="1">
        <f t="shared" si="13"/>
        <v>71.994414000000006</v>
      </c>
      <c r="M167" s="1">
        <f t="shared" si="14"/>
        <v>68.826659784</v>
      </c>
      <c r="N167" s="3">
        <v>2615658</v>
      </c>
      <c r="O167" s="3">
        <f t="shared" si="15"/>
        <v>5412089.0600546561</v>
      </c>
      <c r="P167" s="3">
        <f t="shared" si="16"/>
        <v>5412089.0600546561</v>
      </c>
      <c r="Q167" s="1" t="str">
        <f t="shared" si="17"/>
        <v/>
      </c>
      <c r="R167" s="1">
        <v>1</v>
      </c>
    </row>
    <row r="168" spans="1:18" x14ac:dyDescent="0.25">
      <c r="A168" s="5" t="s">
        <v>38</v>
      </c>
      <c r="B168" s="5" t="s">
        <v>60</v>
      </c>
      <c r="C168" s="5" t="s">
        <v>80</v>
      </c>
      <c r="D168" s="5" t="s">
        <v>337</v>
      </c>
      <c r="E168" s="55">
        <v>2125000</v>
      </c>
      <c r="F168" s="1">
        <v>29.9</v>
      </c>
      <c r="G168" s="1">
        <v>81</v>
      </c>
      <c r="H168" s="1">
        <v>58</v>
      </c>
      <c r="I168" s="1">
        <v>0</v>
      </c>
      <c r="J168" s="1">
        <v>81</v>
      </c>
      <c r="L168" s="1">
        <f t="shared" si="13"/>
        <v>69.386380000000003</v>
      </c>
      <c r="M168" s="1">
        <f t="shared" si="14"/>
        <v>68.761902579999997</v>
      </c>
      <c r="N168" s="3">
        <v>2059041</v>
      </c>
      <c r="O168" s="3">
        <f t="shared" si="15"/>
        <v>4235920.5688487664</v>
      </c>
      <c r="P168" s="3">
        <f t="shared" si="16"/>
        <v>2110920.5688487664</v>
      </c>
      <c r="Q168" s="1" t="str">
        <f t="shared" si="17"/>
        <v/>
      </c>
      <c r="R168" s="1">
        <v>1</v>
      </c>
    </row>
    <row r="169" spans="1:18" x14ac:dyDescent="0.25">
      <c r="A169" s="1" t="s">
        <v>62</v>
      </c>
      <c r="B169" s="1" t="s">
        <v>72</v>
      </c>
      <c r="C169" s="1" t="s">
        <v>49</v>
      </c>
      <c r="D169" s="1" t="s">
        <v>423</v>
      </c>
      <c r="E169" s="55">
        <v>5250000</v>
      </c>
      <c r="F169" s="1">
        <v>25.9</v>
      </c>
      <c r="G169" s="1">
        <v>66</v>
      </c>
      <c r="H169" s="1">
        <v>69.7</v>
      </c>
      <c r="I169" s="1">
        <v>3</v>
      </c>
      <c r="J169" s="1">
        <v>66</v>
      </c>
      <c r="L169" s="1">
        <f t="shared" si="13"/>
        <v>66.489697000000007</v>
      </c>
      <c r="M169" s="1">
        <f t="shared" si="14"/>
        <v>68.550877607000004</v>
      </c>
      <c r="N169" s="3">
        <v>2789150</v>
      </c>
      <c r="O169" s="3">
        <f t="shared" si="15"/>
        <v>5629926.1977181761</v>
      </c>
      <c r="P169" s="16">
        <f t="shared" si="16"/>
        <v>379926.19771817606</v>
      </c>
      <c r="R169" s="1">
        <v>1</v>
      </c>
    </row>
    <row r="170" spans="1:18" x14ac:dyDescent="0.25">
      <c r="A170" s="5" t="s">
        <v>28</v>
      </c>
      <c r="B170" s="5"/>
      <c r="C170" s="5" t="s">
        <v>10</v>
      </c>
      <c r="D170" s="5" t="s">
        <v>177</v>
      </c>
      <c r="F170" s="1">
        <v>33.200000000000003</v>
      </c>
      <c r="G170" s="1">
        <v>74</v>
      </c>
      <c r="H170" s="1">
        <v>67.3</v>
      </c>
      <c r="I170" s="1">
        <v>7</v>
      </c>
      <c r="J170" s="1">
        <v>74</v>
      </c>
      <c r="L170" s="1">
        <f t="shared" si="13"/>
        <v>71.499272999999988</v>
      </c>
      <c r="M170" s="1">
        <f t="shared" si="14"/>
        <v>68.496303533999992</v>
      </c>
      <c r="N170" s="3">
        <v>3701512</v>
      </c>
      <c r="O170" s="3">
        <f t="shared" si="15"/>
        <v>7434472.2727969494</v>
      </c>
      <c r="P170" s="3">
        <f t="shared" si="16"/>
        <v>7434472.2727969494</v>
      </c>
      <c r="Q170" s="1" t="str">
        <f t="shared" ref="Q170:Q176" si="18">IF(P170&lt;(-3000000), "Overpaid", "")</f>
        <v/>
      </c>
      <c r="R170" s="1">
        <v>1</v>
      </c>
    </row>
    <row r="171" spans="1:18" x14ac:dyDescent="0.25">
      <c r="A171" s="5" t="s">
        <v>276</v>
      </c>
      <c r="B171" s="5" t="s">
        <v>46</v>
      </c>
      <c r="C171" s="5" t="s">
        <v>324</v>
      </c>
      <c r="D171" s="5" t="s">
        <v>278</v>
      </c>
      <c r="E171" s="55">
        <v>1272500</v>
      </c>
      <c r="F171" s="1">
        <v>31.1</v>
      </c>
      <c r="G171" s="1">
        <v>78</v>
      </c>
      <c r="H171" s="1">
        <v>59.1</v>
      </c>
      <c r="I171" s="1">
        <v>5</v>
      </c>
      <c r="J171" s="1">
        <v>78</v>
      </c>
      <c r="L171" s="1">
        <f t="shared" si="13"/>
        <v>69.838311000000004</v>
      </c>
      <c r="M171" s="1">
        <f t="shared" si="14"/>
        <v>68.371706469000017</v>
      </c>
      <c r="N171" s="3">
        <v>2660197</v>
      </c>
      <c r="O171" s="3">
        <f t="shared" si="15"/>
        <v>5282178.1804980617</v>
      </c>
      <c r="P171" s="3">
        <f t="shared" si="16"/>
        <v>4009678.1804980617</v>
      </c>
      <c r="Q171" s="1" t="str">
        <f t="shared" si="18"/>
        <v/>
      </c>
      <c r="R171" s="1">
        <v>1</v>
      </c>
    </row>
    <row r="172" spans="1:18" x14ac:dyDescent="0.25">
      <c r="A172" s="5" t="s">
        <v>62</v>
      </c>
      <c r="B172" s="5"/>
      <c r="C172" s="5" t="s">
        <v>27</v>
      </c>
      <c r="D172" s="5" t="s">
        <v>239</v>
      </c>
      <c r="F172" s="1">
        <v>34.200000000000003</v>
      </c>
      <c r="G172" s="1">
        <v>80</v>
      </c>
      <c r="H172" s="1">
        <v>63.7</v>
      </c>
      <c r="I172" s="1">
        <v>3</v>
      </c>
      <c r="J172" s="1">
        <v>80</v>
      </c>
      <c r="L172" s="1">
        <f t="shared" si="13"/>
        <v>72.117237000000003</v>
      </c>
      <c r="M172" s="1">
        <f t="shared" si="14"/>
        <v>68.367140676000005</v>
      </c>
      <c r="N172" s="3">
        <v>3343502</v>
      </c>
      <c r="O172" s="3">
        <f t="shared" si="15"/>
        <v>6636170.9145848379</v>
      </c>
      <c r="P172" s="3">
        <f t="shared" si="16"/>
        <v>6636170.9145848379</v>
      </c>
      <c r="Q172" s="1" t="str">
        <f t="shared" si="18"/>
        <v/>
      </c>
      <c r="R172" s="1">
        <v>1</v>
      </c>
    </row>
    <row r="173" spans="1:18" x14ac:dyDescent="0.25">
      <c r="A173" s="5" t="s">
        <v>32</v>
      </c>
      <c r="B173" s="5" t="s">
        <v>85</v>
      </c>
      <c r="C173" s="5" t="s">
        <v>63</v>
      </c>
      <c r="D173" s="5" t="s">
        <v>388</v>
      </c>
      <c r="E173" s="55">
        <v>5000000</v>
      </c>
      <c r="F173" s="1">
        <v>29.5</v>
      </c>
      <c r="G173" s="1">
        <v>74</v>
      </c>
      <c r="H173" s="1">
        <v>63.7</v>
      </c>
      <c r="I173" s="1">
        <v>3</v>
      </c>
      <c r="J173" s="1">
        <v>74</v>
      </c>
      <c r="L173" s="1">
        <f t="shared" si="13"/>
        <v>68.684037000000004</v>
      </c>
      <c r="M173" s="1">
        <f t="shared" si="14"/>
        <v>68.340616815000004</v>
      </c>
      <c r="N173" s="3">
        <v>3341206</v>
      </c>
      <c r="O173" s="3">
        <f t="shared" si="15"/>
        <v>6615352.9625649359</v>
      </c>
      <c r="P173" s="3">
        <f t="shared" si="16"/>
        <v>1615352.9625649359</v>
      </c>
      <c r="Q173" s="1" t="str">
        <f t="shared" si="18"/>
        <v/>
      </c>
      <c r="R173" s="1">
        <v>1</v>
      </c>
    </row>
    <row r="174" spans="1:18" x14ac:dyDescent="0.25">
      <c r="A174" s="5" t="s">
        <v>276</v>
      </c>
      <c r="B174" s="5"/>
      <c r="C174" s="5" t="s">
        <v>36</v>
      </c>
      <c r="D174" s="5" t="s">
        <v>279</v>
      </c>
      <c r="F174" s="1">
        <v>27.9</v>
      </c>
      <c r="G174" s="1">
        <v>75</v>
      </c>
      <c r="H174" s="1">
        <v>57.7</v>
      </c>
      <c r="I174" s="1">
        <v>5</v>
      </c>
      <c r="J174" s="1">
        <v>75</v>
      </c>
      <c r="L174" s="1">
        <f t="shared" si="13"/>
        <v>67.565617000000003</v>
      </c>
      <c r="M174" s="1">
        <f t="shared" si="14"/>
        <v>68.308838786999999</v>
      </c>
      <c r="N174" s="3">
        <v>2615658</v>
      </c>
      <c r="O174" s="3">
        <f t="shared" si="15"/>
        <v>5163567.4759498797</v>
      </c>
      <c r="P174" s="3">
        <f t="shared" si="16"/>
        <v>5163567.4759498797</v>
      </c>
      <c r="Q174" s="1" t="str">
        <f t="shared" si="18"/>
        <v/>
      </c>
      <c r="R174" s="1">
        <v>1</v>
      </c>
    </row>
    <row r="175" spans="1:18" x14ac:dyDescent="0.25">
      <c r="A175" s="5" t="s">
        <v>76</v>
      </c>
      <c r="B175" s="5"/>
      <c r="C175" s="5" t="s">
        <v>49</v>
      </c>
      <c r="D175" s="5" t="s">
        <v>284</v>
      </c>
      <c r="F175" s="1">
        <v>26.4</v>
      </c>
      <c r="G175" s="1">
        <v>70</v>
      </c>
      <c r="H175" s="1">
        <v>62.3</v>
      </c>
      <c r="I175" s="1">
        <v>5</v>
      </c>
      <c r="J175" s="1">
        <v>70</v>
      </c>
      <c r="L175" s="1">
        <f t="shared" si="13"/>
        <v>66.53178299999999</v>
      </c>
      <c r="M175" s="1">
        <f t="shared" si="14"/>
        <v>68.261609357999987</v>
      </c>
      <c r="N175" s="3">
        <v>2789150</v>
      </c>
      <c r="O175" s="3">
        <f t="shared" si="15"/>
        <v>5481887.2001588373</v>
      </c>
      <c r="P175" s="3">
        <f t="shared" si="16"/>
        <v>5481887.2001588373</v>
      </c>
      <c r="Q175" s="1" t="str">
        <f t="shared" si="18"/>
        <v/>
      </c>
      <c r="R175" s="1">
        <v>1</v>
      </c>
    </row>
    <row r="176" spans="1:18" x14ac:dyDescent="0.25">
      <c r="A176" s="5" t="s">
        <v>48</v>
      </c>
      <c r="B176" s="5" t="s">
        <v>69</v>
      </c>
      <c r="C176" s="5" t="s">
        <v>63</v>
      </c>
      <c r="D176" s="5" t="s">
        <v>228</v>
      </c>
      <c r="E176" s="55">
        <v>6000000</v>
      </c>
      <c r="F176" s="1">
        <v>25.5</v>
      </c>
      <c r="G176" s="1">
        <v>72</v>
      </c>
      <c r="H176" s="1">
        <v>57.9</v>
      </c>
      <c r="I176" s="1">
        <v>5</v>
      </c>
      <c r="J176" s="1">
        <v>72</v>
      </c>
      <c r="L176" s="1">
        <f t="shared" si="13"/>
        <v>65.928459000000004</v>
      </c>
      <c r="M176" s="1">
        <f t="shared" si="14"/>
        <v>68.235955064999999</v>
      </c>
      <c r="N176" s="3">
        <v>3341206</v>
      </c>
      <c r="O176" s="3">
        <f t="shared" si="15"/>
        <v>6551188.4731941987</v>
      </c>
      <c r="P176" s="3">
        <f t="shared" si="16"/>
        <v>551188.47319419868</v>
      </c>
      <c r="Q176" s="1" t="str">
        <f t="shared" si="18"/>
        <v/>
      </c>
      <c r="R176" s="1">
        <v>1</v>
      </c>
    </row>
    <row r="177" spans="1:58" s="5" customFormat="1" x14ac:dyDescent="0.25">
      <c r="A177" s="5" t="s">
        <v>208</v>
      </c>
      <c r="B177" s="1" t="s">
        <v>293</v>
      </c>
      <c r="C177" s="5" t="s">
        <v>80</v>
      </c>
      <c r="D177" s="5" t="s">
        <v>436</v>
      </c>
      <c r="E177" s="55">
        <v>2000000</v>
      </c>
      <c r="F177" s="5">
        <v>26</v>
      </c>
      <c r="G177" s="5">
        <v>76</v>
      </c>
      <c r="H177" s="5">
        <v>56.4</v>
      </c>
      <c r="I177" s="5">
        <v>1</v>
      </c>
      <c r="J177" s="5">
        <v>76</v>
      </c>
      <c r="L177" s="5">
        <f t="shared" si="13"/>
        <v>66.236164000000002</v>
      </c>
      <c r="M177" s="1">
        <f t="shared" si="14"/>
        <v>68.223248920000003</v>
      </c>
      <c r="N177" s="3">
        <v>2059041</v>
      </c>
      <c r="O177" s="3">
        <f t="shared" si="15"/>
        <v>4032414.1521992157</v>
      </c>
      <c r="P177" s="3">
        <f t="shared" si="16"/>
        <v>2032414.1521992157</v>
      </c>
      <c r="R177" s="1">
        <v>1</v>
      </c>
    </row>
    <row r="178" spans="1:58" x14ac:dyDescent="0.25">
      <c r="A178" s="5" t="s">
        <v>76</v>
      </c>
      <c r="B178" s="5"/>
      <c r="C178" s="5" t="s">
        <v>80</v>
      </c>
      <c r="D178" s="5" t="s">
        <v>81</v>
      </c>
      <c r="F178" s="1">
        <v>29.8</v>
      </c>
      <c r="G178" s="1">
        <v>72</v>
      </c>
      <c r="H178" s="1">
        <v>65</v>
      </c>
      <c r="I178" s="1">
        <v>5</v>
      </c>
      <c r="J178" s="1">
        <v>72</v>
      </c>
      <c r="L178" s="1">
        <f t="shared" si="13"/>
        <v>68.748649999999998</v>
      </c>
      <c r="M178" s="1">
        <f t="shared" si="14"/>
        <v>68.198660799999999</v>
      </c>
      <c r="N178" s="3">
        <v>2059041</v>
      </c>
      <c r="O178" s="3">
        <f t="shared" si="15"/>
        <v>4023124.6206041831</v>
      </c>
      <c r="P178" s="3">
        <f t="shared" si="16"/>
        <v>4023124.6206041831</v>
      </c>
      <c r="Q178" s="1" t="str">
        <f t="shared" ref="Q178:Q211" si="19">IF(P178&lt;(-3000000), "Overpaid", "")</f>
        <v/>
      </c>
      <c r="R178" s="1">
        <v>1</v>
      </c>
    </row>
    <row r="179" spans="1:58" x14ac:dyDescent="0.25">
      <c r="A179" s="5" t="s">
        <v>34</v>
      </c>
      <c r="B179" s="5" t="s">
        <v>56</v>
      </c>
      <c r="C179" s="5" t="s">
        <v>27</v>
      </c>
      <c r="D179" s="5" t="s">
        <v>333</v>
      </c>
      <c r="E179" s="55">
        <v>956828</v>
      </c>
      <c r="F179" s="1">
        <v>26.9</v>
      </c>
      <c r="G179" s="1">
        <v>77</v>
      </c>
      <c r="H179" s="1">
        <v>55.6</v>
      </c>
      <c r="I179" s="1">
        <v>1</v>
      </c>
      <c r="J179" s="1">
        <v>77</v>
      </c>
      <c r="L179" s="1">
        <f t="shared" si="13"/>
        <v>66.490595999999996</v>
      </c>
      <c r="M179" s="1">
        <f t="shared" si="14"/>
        <v>67.886898515999988</v>
      </c>
      <c r="N179" s="3">
        <v>3343502</v>
      </c>
      <c r="O179" s="3">
        <f t="shared" si="15"/>
        <v>6341548.7820262369</v>
      </c>
      <c r="P179" s="3">
        <f t="shared" si="16"/>
        <v>5384720.7820262369</v>
      </c>
      <c r="Q179" s="1" t="str">
        <f t="shared" si="19"/>
        <v/>
      </c>
      <c r="R179" s="1">
        <v>1</v>
      </c>
    </row>
    <row r="180" spans="1:58" x14ac:dyDescent="0.25">
      <c r="A180" s="5" t="s">
        <v>69</v>
      </c>
      <c r="B180" s="5"/>
      <c r="C180" s="5" t="s">
        <v>10</v>
      </c>
      <c r="D180" s="5" t="s">
        <v>300</v>
      </c>
      <c r="F180" s="1">
        <v>40.1</v>
      </c>
      <c r="G180" s="1">
        <v>76</v>
      </c>
      <c r="H180" s="1">
        <v>77.5</v>
      </c>
      <c r="I180" s="1">
        <v>6</v>
      </c>
      <c r="J180" s="1">
        <v>76</v>
      </c>
      <c r="L180" s="1">
        <f t="shared" si="13"/>
        <v>76.348894999999999</v>
      </c>
      <c r="M180" s="1">
        <f t="shared" si="14"/>
        <v>67.874167654999994</v>
      </c>
      <c r="N180" s="3">
        <v>3701512</v>
      </c>
      <c r="O180" s="3">
        <f t="shared" si="15"/>
        <v>7011932.1954118051</v>
      </c>
      <c r="P180" s="3">
        <f t="shared" si="16"/>
        <v>7011932.1954118051</v>
      </c>
      <c r="Q180" s="1" t="str">
        <f t="shared" si="19"/>
        <v/>
      </c>
      <c r="R180" s="1">
        <v>1</v>
      </c>
    </row>
    <row r="181" spans="1:58" x14ac:dyDescent="0.25">
      <c r="A181" s="5" t="s">
        <v>165</v>
      </c>
      <c r="B181" s="5" t="s">
        <v>62</v>
      </c>
      <c r="C181" s="5" t="s">
        <v>36</v>
      </c>
      <c r="D181" s="5" t="s">
        <v>158</v>
      </c>
      <c r="E181" s="55">
        <v>1750000</v>
      </c>
      <c r="F181" s="1">
        <v>25.6</v>
      </c>
      <c r="G181" s="1">
        <v>74</v>
      </c>
      <c r="H181" s="1">
        <v>55</v>
      </c>
      <c r="I181" s="1">
        <v>4</v>
      </c>
      <c r="J181" s="1">
        <v>74</v>
      </c>
      <c r="L181" s="1">
        <f t="shared" si="13"/>
        <v>65.574629999999999</v>
      </c>
      <c r="M181" s="1">
        <f t="shared" si="14"/>
        <v>67.804167419999999</v>
      </c>
      <c r="N181" s="3">
        <v>2615658</v>
      </c>
      <c r="O181" s="3">
        <f t="shared" si="15"/>
        <v>4921356.8890756611</v>
      </c>
      <c r="P181" s="3">
        <f t="shared" si="16"/>
        <v>3171356.8890756611</v>
      </c>
      <c r="Q181" s="1" t="str">
        <f t="shared" si="19"/>
        <v/>
      </c>
    </row>
    <row r="182" spans="1:58" x14ac:dyDescent="0.25">
      <c r="A182" s="5" t="s">
        <v>32</v>
      </c>
      <c r="B182" s="5"/>
      <c r="C182" s="5" t="s">
        <v>36</v>
      </c>
      <c r="D182" s="5" t="s">
        <v>192</v>
      </c>
      <c r="F182" s="1">
        <v>33.299999999999997</v>
      </c>
      <c r="G182" s="1">
        <v>76</v>
      </c>
      <c r="H182" s="1">
        <v>66.900000000000006</v>
      </c>
      <c r="I182" s="1">
        <v>2</v>
      </c>
      <c r="J182" s="1">
        <v>76</v>
      </c>
      <c r="L182" s="1">
        <f t="shared" si="13"/>
        <v>70.753188999999992</v>
      </c>
      <c r="M182" s="1">
        <f t="shared" si="14"/>
        <v>67.710801872999994</v>
      </c>
      <c r="N182" s="3">
        <v>2615658</v>
      </c>
      <c r="O182" s="3">
        <f t="shared" si="15"/>
        <v>4876547.2854178753</v>
      </c>
      <c r="P182" s="3">
        <f t="shared" si="16"/>
        <v>4876547.2854178753</v>
      </c>
      <c r="Q182" s="1" t="str">
        <f t="shared" si="19"/>
        <v/>
      </c>
      <c r="R182" s="1">
        <v>1</v>
      </c>
    </row>
    <row r="183" spans="1:58" x14ac:dyDescent="0.25">
      <c r="A183" s="5" t="s">
        <v>253</v>
      </c>
      <c r="B183" s="5"/>
      <c r="C183" s="5" t="s">
        <v>12</v>
      </c>
      <c r="D183" s="5" t="s">
        <v>255</v>
      </c>
      <c r="F183" s="1">
        <v>28.7</v>
      </c>
      <c r="G183" s="1">
        <v>74</v>
      </c>
      <c r="H183" s="1">
        <v>58.1</v>
      </c>
      <c r="I183" s="1">
        <v>6</v>
      </c>
      <c r="J183" s="1">
        <v>74</v>
      </c>
      <c r="L183" s="1">
        <f t="shared" si="13"/>
        <v>67.498621</v>
      </c>
      <c r="M183" s="1">
        <f t="shared" si="14"/>
        <v>67.701116862999996</v>
      </c>
      <c r="N183" s="3">
        <v>2513209</v>
      </c>
      <c r="O183" s="3">
        <f t="shared" si="15"/>
        <v>4681078.579842817</v>
      </c>
      <c r="P183" s="3">
        <f t="shared" si="16"/>
        <v>4681078.579842817</v>
      </c>
      <c r="Q183" s="1" t="str">
        <f t="shared" si="19"/>
        <v/>
      </c>
      <c r="R183" s="1">
        <v>1</v>
      </c>
    </row>
    <row r="184" spans="1:58" x14ac:dyDescent="0.25">
      <c r="A184" s="5" t="s">
        <v>76</v>
      </c>
      <c r="B184" s="5"/>
      <c r="C184" s="5" t="s">
        <v>52</v>
      </c>
      <c r="D184" s="5" t="s">
        <v>288</v>
      </c>
      <c r="F184" s="1">
        <v>32.299999999999997</v>
      </c>
      <c r="G184" s="1">
        <v>77</v>
      </c>
      <c r="H184" s="1">
        <v>63.5</v>
      </c>
      <c r="I184" s="1">
        <v>2</v>
      </c>
      <c r="J184" s="1">
        <v>77</v>
      </c>
      <c r="L184" s="1">
        <f t="shared" si="13"/>
        <v>69.974874999999997</v>
      </c>
      <c r="M184" s="1">
        <f t="shared" si="14"/>
        <v>67.665704125000005</v>
      </c>
      <c r="N184" s="3">
        <v>2328772</v>
      </c>
      <c r="O184" s="3">
        <f t="shared" si="15"/>
        <v>4322416.2434100024</v>
      </c>
      <c r="P184" s="3">
        <f t="shared" si="16"/>
        <v>4322416.2434100024</v>
      </c>
      <c r="Q184" s="1" t="str">
        <f t="shared" si="19"/>
        <v/>
      </c>
      <c r="R184" s="1">
        <v>1</v>
      </c>
    </row>
    <row r="185" spans="1:58" x14ac:dyDescent="0.25">
      <c r="A185" s="5" t="s">
        <v>46</v>
      </c>
      <c r="B185" s="5"/>
      <c r="C185" s="5" t="s">
        <v>78</v>
      </c>
      <c r="D185" s="5" t="s">
        <v>252</v>
      </c>
      <c r="F185" s="1">
        <v>32.6</v>
      </c>
      <c r="G185" s="1">
        <v>76</v>
      </c>
      <c r="H185" s="1">
        <v>63.7</v>
      </c>
      <c r="I185" s="1">
        <v>4</v>
      </c>
      <c r="J185" s="1">
        <v>76</v>
      </c>
      <c r="L185" s="1">
        <f t="shared" si="13"/>
        <v>70.174757</v>
      </c>
      <c r="M185" s="1">
        <f t="shared" si="14"/>
        <v>67.648465748000007</v>
      </c>
      <c r="N185" s="3">
        <v>3389437</v>
      </c>
      <c r="O185" s="3">
        <f t="shared" si="15"/>
        <v>6280387.7888997979</v>
      </c>
      <c r="P185" s="3">
        <f t="shared" si="16"/>
        <v>6280387.7888997979</v>
      </c>
      <c r="Q185" s="1" t="str">
        <f t="shared" si="19"/>
        <v/>
      </c>
      <c r="R185" s="1">
        <v>1</v>
      </c>
    </row>
    <row r="186" spans="1:58" x14ac:dyDescent="0.25">
      <c r="A186" s="5" t="s">
        <v>293</v>
      </c>
      <c r="B186" s="5" t="s">
        <v>15</v>
      </c>
      <c r="C186" s="5" t="s">
        <v>10</v>
      </c>
      <c r="D186" s="5" t="s">
        <v>297</v>
      </c>
      <c r="E186" s="55">
        <v>1187500</v>
      </c>
      <c r="F186" s="1">
        <v>25.5</v>
      </c>
      <c r="G186" s="1">
        <v>71</v>
      </c>
      <c r="H186" s="1">
        <v>59.5</v>
      </c>
      <c r="I186" s="1">
        <v>3</v>
      </c>
      <c r="J186" s="1">
        <v>71</v>
      </c>
      <c r="L186" s="1">
        <f t="shared" si="13"/>
        <v>65.299154999999999</v>
      </c>
      <c r="M186" s="1">
        <f t="shared" si="14"/>
        <v>67.584625424999999</v>
      </c>
      <c r="N186" s="3">
        <v>3701512</v>
      </c>
      <c r="O186" s="3">
        <f t="shared" si="15"/>
        <v>6815281.9130536877</v>
      </c>
      <c r="P186" s="3">
        <f t="shared" si="16"/>
        <v>5627781.9130536877</v>
      </c>
      <c r="Q186" s="1" t="str">
        <f t="shared" si="19"/>
        <v/>
      </c>
      <c r="R186" s="1">
        <v>1</v>
      </c>
    </row>
    <row r="187" spans="1:58" x14ac:dyDescent="0.25">
      <c r="A187" s="5" t="s">
        <v>230</v>
      </c>
      <c r="B187" s="5"/>
      <c r="C187" s="5" t="s">
        <v>78</v>
      </c>
      <c r="D187" s="5" t="s">
        <v>232</v>
      </c>
      <c r="F187" s="1">
        <v>27.6</v>
      </c>
      <c r="G187" s="1">
        <v>76</v>
      </c>
      <c r="H187" s="1">
        <v>53.9</v>
      </c>
      <c r="I187" s="1">
        <v>5</v>
      </c>
      <c r="J187" s="1">
        <v>76</v>
      </c>
      <c r="L187" s="1">
        <f t="shared" si="13"/>
        <v>66.628418999999994</v>
      </c>
      <c r="M187" s="1">
        <f t="shared" si="14"/>
        <v>67.561216865999995</v>
      </c>
      <c r="N187" s="3">
        <v>3389437</v>
      </c>
      <c r="O187" s="3">
        <f t="shared" si="15"/>
        <v>6226126.3964485191</v>
      </c>
      <c r="P187" s="3">
        <f t="shared" si="16"/>
        <v>6226126.3964485191</v>
      </c>
      <c r="Q187" s="1" t="str">
        <f t="shared" si="19"/>
        <v/>
      </c>
      <c r="R187" s="1">
        <v>1</v>
      </c>
    </row>
    <row r="188" spans="1:58" s="5" customFormat="1" x14ac:dyDescent="0.25">
      <c r="A188" s="18" t="s">
        <v>216</v>
      </c>
      <c r="B188" s="19" t="s">
        <v>363</v>
      </c>
      <c r="C188" s="18" t="s">
        <v>10</v>
      </c>
      <c r="D188" s="18" t="s">
        <v>389</v>
      </c>
      <c r="E188" s="57"/>
      <c r="F188" s="21">
        <v>33.5</v>
      </c>
      <c r="G188" s="21">
        <v>74</v>
      </c>
      <c r="H188" s="21">
        <v>65.2</v>
      </c>
      <c r="I188" s="21">
        <v>7</v>
      </c>
      <c r="J188" s="21">
        <v>74</v>
      </c>
      <c r="K188" s="21"/>
      <c r="L188" s="21">
        <f t="shared" si="13"/>
        <v>70.665132</v>
      </c>
      <c r="M188" s="21">
        <f t="shared" si="14"/>
        <v>67.485201059999994</v>
      </c>
      <c r="N188" s="20">
        <v>3701512</v>
      </c>
      <c r="O188" s="3">
        <f t="shared" si="15"/>
        <v>6747755.2194500361</v>
      </c>
      <c r="P188" s="20">
        <f t="shared" si="16"/>
        <v>6747755.2194500361</v>
      </c>
      <c r="Q188" s="21" t="str">
        <f t="shared" si="19"/>
        <v/>
      </c>
      <c r="R188" s="1">
        <v>1</v>
      </c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</row>
    <row r="189" spans="1:58" s="21" customFormat="1" x14ac:dyDescent="0.25">
      <c r="A189" s="5" t="s">
        <v>165</v>
      </c>
      <c r="B189" s="5"/>
      <c r="C189" s="5" t="s">
        <v>10</v>
      </c>
      <c r="D189" s="5" t="s">
        <v>163</v>
      </c>
      <c r="E189" s="55"/>
      <c r="F189" s="1">
        <v>32.1</v>
      </c>
      <c r="G189" s="1">
        <v>71</v>
      </c>
      <c r="H189" s="1">
        <v>70.400000000000006</v>
      </c>
      <c r="I189" s="1">
        <v>3</v>
      </c>
      <c r="J189" s="1">
        <v>71</v>
      </c>
      <c r="K189" s="1"/>
      <c r="L189" s="1">
        <f t="shared" si="13"/>
        <v>69.628743999999998</v>
      </c>
      <c r="M189" s="1">
        <f t="shared" si="14"/>
        <v>67.470252936000009</v>
      </c>
      <c r="N189" s="3">
        <v>3701512</v>
      </c>
      <c r="O189" s="3">
        <f t="shared" si="15"/>
        <v>6737602.8047044519</v>
      </c>
      <c r="P189" s="3">
        <f t="shared" si="16"/>
        <v>6737602.8047044519</v>
      </c>
      <c r="Q189" s="1" t="str">
        <f t="shared" si="19"/>
        <v/>
      </c>
      <c r="R189" s="1">
        <v>1</v>
      </c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</row>
    <row r="190" spans="1:58" s="15" customFormat="1" x14ac:dyDescent="0.25">
      <c r="A190" s="5" t="s">
        <v>293</v>
      </c>
      <c r="B190" s="5"/>
      <c r="C190" s="5" t="s">
        <v>10</v>
      </c>
      <c r="D190" s="5" t="s">
        <v>379</v>
      </c>
      <c r="E190" s="55"/>
      <c r="F190" s="1">
        <v>33.799999999999997</v>
      </c>
      <c r="G190" s="1">
        <v>77</v>
      </c>
      <c r="H190" s="1">
        <v>66.599999999999994</v>
      </c>
      <c r="I190" s="1">
        <v>1</v>
      </c>
      <c r="J190" s="1">
        <v>77</v>
      </c>
      <c r="K190" s="1"/>
      <c r="L190" s="1">
        <f t="shared" si="13"/>
        <v>70.859905999999995</v>
      </c>
      <c r="M190" s="1">
        <f t="shared" si="14"/>
        <v>67.458630511999999</v>
      </c>
      <c r="N190" s="3">
        <v>3701512</v>
      </c>
      <c r="O190" s="3">
        <f t="shared" si="15"/>
        <v>6729709.127290668</v>
      </c>
      <c r="P190" s="3">
        <f t="shared" si="16"/>
        <v>6729709.127290668</v>
      </c>
      <c r="Q190" s="1" t="str">
        <f t="shared" si="19"/>
        <v/>
      </c>
      <c r="R190" s="1">
        <v>1</v>
      </c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x14ac:dyDescent="0.25">
      <c r="A191" s="5" t="s">
        <v>62</v>
      </c>
      <c r="B191" s="5"/>
      <c r="C191" s="5" t="s">
        <v>63</v>
      </c>
      <c r="D191" s="5" t="s">
        <v>238</v>
      </c>
      <c r="F191" s="1">
        <v>31.3</v>
      </c>
      <c r="G191" s="1">
        <v>75</v>
      </c>
      <c r="H191" s="1">
        <v>62.1</v>
      </c>
      <c r="I191" s="1">
        <v>4</v>
      </c>
      <c r="J191" s="1">
        <v>75</v>
      </c>
      <c r="L191" s="1">
        <f t="shared" si="13"/>
        <v>68.967021000000003</v>
      </c>
      <c r="M191" s="1">
        <f t="shared" si="14"/>
        <v>67.380779517000008</v>
      </c>
      <c r="N191" s="3">
        <v>3341206</v>
      </c>
      <c r="O191" s="3">
        <f t="shared" si="15"/>
        <v>6026910.0012619318</v>
      </c>
      <c r="P191" s="3">
        <f t="shared" si="16"/>
        <v>6026910.0012619318</v>
      </c>
      <c r="Q191" s="1" t="str">
        <f t="shared" si="19"/>
        <v/>
      </c>
      <c r="R191" s="1">
        <v>1</v>
      </c>
    </row>
    <row r="192" spans="1:58" x14ac:dyDescent="0.25">
      <c r="A192" s="5" t="s">
        <v>21</v>
      </c>
      <c r="B192" s="5" t="s">
        <v>46</v>
      </c>
      <c r="C192" s="5" t="s">
        <v>78</v>
      </c>
      <c r="D192" s="5" t="s">
        <v>198</v>
      </c>
      <c r="E192" s="55">
        <v>1250000</v>
      </c>
      <c r="F192" s="1">
        <v>27</v>
      </c>
      <c r="G192" s="1">
        <v>78</v>
      </c>
      <c r="H192" s="1">
        <v>51.2</v>
      </c>
      <c r="I192" s="1">
        <v>3</v>
      </c>
      <c r="J192" s="1">
        <v>78</v>
      </c>
      <c r="L192" s="1">
        <f t="shared" si="13"/>
        <v>66.007711999999998</v>
      </c>
      <c r="M192" s="1">
        <f t="shared" si="14"/>
        <v>67.327866240000006</v>
      </c>
      <c r="N192" s="3">
        <v>3389437</v>
      </c>
      <c r="O192" s="3">
        <f t="shared" si="15"/>
        <v>6081002.1311755776</v>
      </c>
      <c r="P192" s="3">
        <f t="shared" si="16"/>
        <v>4831002.1311755776</v>
      </c>
      <c r="Q192" s="1" t="str">
        <f t="shared" si="19"/>
        <v/>
      </c>
      <c r="R192" s="1">
        <v>1</v>
      </c>
    </row>
    <row r="193" spans="1:58" x14ac:dyDescent="0.25">
      <c r="A193" s="5" t="s">
        <v>28</v>
      </c>
      <c r="B193" s="5"/>
      <c r="C193" s="5" t="s">
        <v>36</v>
      </c>
      <c r="D193" s="5" t="s">
        <v>357</v>
      </c>
      <c r="F193" s="1">
        <v>29.6</v>
      </c>
      <c r="G193" s="1">
        <v>78</v>
      </c>
      <c r="H193" s="1">
        <v>57.2</v>
      </c>
      <c r="I193" s="1">
        <v>1</v>
      </c>
      <c r="J193" s="1">
        <v>78</v>
      </c>
      <c r="L193" s="1">
        <f t="shared" si="13"/>
        <v>67.698331999999994</v>
      </c>
      <c r="M193" s="1">
        <f t="shared" si="14"/>
        <v>67.292142007999999</v>
      </c>
      <c r="N193" s="3">
        <v>2615658</v>
      </c>
      <c r="O193" s="3">
        <f t="shared" si="15"/>
        <v>4675616.8220846355</v>
      </c>
      <c r="P193" s="3">
        <f t="shared" si="16"/>
        <v>4675616.8220846355</v>
      </c>
      <c r="Q193" s="1" t="str">
        <f t="shared" si="19"/>
        <v/>
      </c>
      <c r="R193" s="1">
        <v>1</v>
      </c>
    </row>
    <row r="194" spans="1:58" x14ac:dyDescent="0.25">
      <c r="A194" s="5" t="s">
        <v>208</v>
      </c>
      <c r="B194" s="5" t="s">
        <v>38</v>
      </c>
      <c r="C194" s="5" t="s">
        <v>324</v>
      </c>
      <c r="D194" s="5" t="s">
        <v>214</v>
      </c>
      <c r="E194" s="55">
        <v>3166667</v>
      </c>
      <c r="F194" s="1">
        <v>28.3</v>
      </c>
      <c r="G194" s="1">
        <v>71</v>
      </c>
      <c r="H194" s="1">
        <v>62.9</v>
      </c>
      <c r="I194" s="1">
        <v>3</v>
      </c>
      <c r="J194" s="1">
        <v>71</v>
      </c>
      <c r="L194" s="1">
        <f t="shared" ref="L194:L257" si="20">(G194*0.3611)+(H194*1.1*0.3611)+(I194*5.2*0.0666)+(J194*0.2111)</f>
        <v>66.649669000000003</v>
      </c>
      <c r="M194" s="1">
        <f t="shared" ref="M194:M257" si="21">((G194*0.3611)+(H194*1.1*0.3611)+(I194*5.2*0.0666)+(J194*0.2111))*((100+(29-F194))/100)-(K194*0.9)</f>
        <v>67.116216683000005</v>
      </c>
      <c r="N194" s="3">
        <v>2660197</v>
      </c>
      <c r="O194" s="3">
        <f t="shared" ref="O194:O257" si="22">(N194*((M194-63)/5.45))+N194</f>
        <v>4669361.6369663421</v>
      </c>
      <c r="P194" s="3">
        <f t="shared" ref="P194:P257" si="23">(O194-E194)</f>
        <v>1502694.6369663421</v>
      </c>
      <c r="Q194" s="1" t="str">
        <f t="shared" si="19"/>
        <v/>
      </c>
      <c r="R194" s="1">
        <v>1</v>
      </c>
    </row>
    <row r="195" spans="1:58" x14ac:dyDescent="0.25">
      <c r="A195" s="5" t="s">
        <v>208</v>
      </c>
      <c r="B195" s="5" t="s">
        <v>272</v>
      </c>
      <c r="C195" s="5" t="s">
        <v>12</v>
      </c>
      <c r="D195" s="5" t="s">
        <v>210</v>
      </c>
      <c r="E195" s="55">
        <v>1500000</v>
      </c>
      <c r="F195" s="1">
        <v>27.2</v>
      </c>
      <c r="G195" s="1">
        <v>76</v>
      </c>
      <c r="H195" s="1">
        <v>52.7</v>
      </c>
      <c r="I195" s="1">
        <v>4</v>
      </c>
      <c r="J195" s="1">
        <v>76</v>
      </c>
      <c r="L195" s="1">
        <f t="shared" si="20"/>
        <v>65.805447000000001</v>
      </c>
      <c r="M195" s="1">
        <f t="shared" si="21"/>
        <v>66.989945046000003</v>
      </c>
      <c r="N195" s="3">
        <v>2513209</v>
      </c>
      <c r="O195" s="3">
        <f t="shared" si="22"/>
        <v>4353129.330112407</v>
      </c>
      <c r="P195" s="3">
        <f t="shared" si="23"/>
        <v>2853129.330112407</v>
      </c>
      <c r="Q195" s="1" t="str">
        <f t="shared" si="19"/>
        <v/>
      </c>
      <c r="R195" s="1">
        <v>1</v>
      </c>
    </row>
    <row r="196" spans="1:58" x14ac:dyDescent="0.25">
      <c r="A196" s="5" t="s">
        <v>46</v>
      </c>
      <c r="B196" s="5" t="s">
        <v>276</v>
      </c>
      <c r="C196" s="5" t="s">
        <v>78</v>
      </c>
      <c r="D196" s="5" t="s">
        <v>370</v>
      </c>
      <c r="F196" s="1">
        <v>28.8</v>
      </c>
      <c r="G196" s="1">
        <v>75</v>
      </c>
      <c r="H196" s="1">
        <v>59.4</v>
      </c>
      <c r="I196" s="1">
        <v>1</v>
      </c>
      <c r="J196" s="1">
        <v>75</v>
      </c>
      <c r="L196" s="1">
        <f t="shared" si="20"/>
        <v>66.855593999999996</v>
      </c>
      <c r="M196" s="1">
        <f t="shared" si="21"/>
        <v>66.989305188000003</v>
      </c>
      <c r="N196" s="3">
        <v>3389437</v>
      </c>
      <c r="O196" s="3">
        <f t="shared" si="22"/>
        <v>5870445.9189906726</v>
      </c>
      <c r="P196" s="3">
        <f t="shared" si="23"/>
        <v>5870445.9189906726</v>
      </c>
      <c r="Q196" s="1" t="str">
        <f t="shared" si="19"/>
        <v/>
      </c>
      <c r="R196" s="1">
        <v>1</v>
      </c>
    </row>
    <row r="197" spans="1:58" x14ac:dyDescent="0.25">
      <c r="A197" s="5" t="s">
        <v>76</v>
      </c>
      <c r="B197" s="5" t="s">
        <v>32</v>
      </c>
      <c r="C197" s="5" t="s">
        <v>16</v>
      </c>
      <c r="D197" s="5" t="s">
        <v>283</v>
      </c>
      <c r="E197" s="55">
        <v>1187500</v>
      </c>
      <c r="F197" s="1">
        <v>26.5</v>
      </c>
      <c r="G197" s="1">
        <v>72</v>
      </c>
      <c r="H197" s="1">
        <v>55.9</v>
      </c>
      <c r="I197" s="1">
        <v>5</v>
      </c>
      <c r="J197" s="1">
        <v>72</v>
      </c>
      <c r="L197" s="1">
        <f t="shared" si="20"/>
        <v>65.134039000000001</v>
      </c>
      <c r="M197" s="1">
        <f t="shared" si="21"/>
        <v>66.762389974999991</v>
      </c>
      <c r="N197" s="3">
        <v>2231494</v>
      </c>
      <c r="O197" s="3">
        <f t="shared" si="22"/>
        <v>3771998.7073160787</v>
      </c>
      <c r="P197" s="3">
        <f t="shared" si="23"/>
        <v>2584498.7073160787</v>
      </c>
      <c r="Q197" s="1" t="str">
        <f t="shared" si="19"/>
        <v/>
      </c>
      <c r="R197" s="1">
        <v>1</v>
      </c>
    </row>
    <row r="198" spans="1:58" x14ac:dyDescent="0.25">
      <c r="A198" s="5" t="s">
        <v>35</v>
      </c>
      <c r="B198" s="5" t="s">
        <v>72</v>
      </c>
      <c r="C198" s="5" t="s">
        <v>78</v>
      </c>
      <c r="D198" s="5" t="s">
        <v>325</v>
      </c>
      <c r="E198" s="55">
        <v>8000000</v>
      </c>
      <c r="F198" s="1">
        <v>26.5</v>
      </c>
      <c r="G198" s="1">
        <v>84</v>
      </c>
      <c r="H198" s="1">
        <v>37.700000000000003</v>
      </c>
      <c r="I198" s="1">
        <v>6</v>
      </c>
      <c r="J198" s="1">
        <v>84</v>
      </c>
      <c r="L198" s="1">
        <f t="shared" si="20"/>
        <v>65.117536999999999</v>
      </c>
      <c r="M198" s="1">
        <f t="shared" si="21"/>
        <v>66.745475424999995</v>
      </c>
      <c r="N198" s="3">
        <v>3389437</v>
      </c>
      <c r="O198" s="3">
        <f t="shared" si="22"/>
        <v>5718804.5207496714</v>
      </c>
      <c r="P198" s="3">
        <f t="shared" si="23"/>
        <v>-2281195.4792503286</v>
      </c>
      <c r="Q198" s="1" t="str">
        <f t="shared" si="19"/>
        <v/>
      </c>
      <c r="R198" s="1">
        <v>1</v>
      </c>
    </row>
    <row r="199" spans="1:58" x14ac:dyDescent="0.25">
      <c r="A199" s="5" t="s">
        <v>240</v>
      </c>
      <c r="B199" s="5"/>
      <c r="C199" s="5" t="s">
        <v>27</v>
      </c>
      <c r="D199" s="5" t="s">
        <v>245</v>
      </c>
      <c r="F199" s="1">
        <v>24.8</v>
      </c>
      <c r="G199" s="1">
        <v>72</v>
      </c>
      <c r="H199" s="1">
        <v>50.2</v>
      </c>
      <c r="I199" s="1">
        <v>8</v>
      </c>
      <c r="J199" s="1">
        <v>72</v>
      </c>
      <c r="L199" s="1">
        <f t="shared" si="20"/>
        <v>63.908902000000012</v>
      </c>
      <c r="M199" s="1">
        <f t="shared" si="21"/>
        <v>66.593075884000015</v>
      </c>
      <c r="N199" s="3">
        <v>3343502</v>
      </c>
      <c r="O199" s="3">
        <f t="shared" si="22"/>
        <v>5547805.9273955636</v>
      </c>
      <c r="P199" s="3">
        <f t="shared" si="23"/>
        <v>5547805.9273955636</v>
      </c>
      <c r="Q199" s="1" t="str">
        <f t="shared" si="19"/>
        <v/>
      </c>
      <c r="R199" s="1">
        <v>1</v>
      </c>
    </row>
    <row r="200" spans="1:58" x14ac:dyDescent="0.25">
      <c r="A200" s="5" t="s">
        <v>28</v>
      </c>
      <c r="B200" s="5" t="s">
        <v>69</v>
      </c>
      <c r="C200" s="5" t="s">
        <v>63</v>
      </c>
      <c r="D200" s="5" t="s">
        <v>178</v>
      </c>
      <c r="E200" s="55">
        <v>6200000</v>
      </c>
      <c r="F200" s="1">
        <v>27.7</v>
      </c>
      <c r="G200" s="1">
        <v>75</v>
      </c>
      <c r="H200" s="1">
        <v>50.3</v>
      </c>
      <c r="I200" s="1">
        <v>8</v>
      </c>
      <c r="J200" s="1">
        <v>75</v>
      </c>
      <c r="L200" s="1">
        <f t="shared" si="20"/>
        <v>65.665222999999997</v>
      </c>
      <c r="M200" s="1">
        <f t="shared" si="21"/>
        <v>66.518870898999992</v>
      </c>
      <c r="N200" s="3">
        <v>3341206</v>
      </c>
      <c r="O200" s="3">
        <f t="shared" si="22"/>
        <v>5498503.7176081045</v>
      </c>
      <c r="P200" s="3">
        <f t="shared" si="23"/>
        <v>-701496.28239189554</v>
      </c>
      <c r="Q200" s="1" t="str">
        <f t="shared" si="19"/>
        <v/>
      </c>
      <c r="R200" s="1">
        <v>1</v>
      </c>
    </row>
    <row r="201" spans="1:58" x14ac:dyDescent="0.25">
      <c r="A201" s="5" t="s">
        <v>85</v>
      </c>
      <c r="B201" s="5" t="s">
        <v>72</v>
      </c>
      <c r="C201" s="5" t="s">
        <v>67</v>
      </c>
      <c r="D201" s="5" t="s">
        <v>341</v>
      </c>
      <c r="E201" s="55">
        <v>7142500</v>
      </c>
      <c r="F201" s="1">
        <v>27.5</v>
      </c>
      <c r="G201" s="1">
        <v>67</v>
      </c>
      <c r="H201" s="1">
        <v>68.400000000000006</v>
      </c>
      <c r="I201" s="1">
        <v>0</v>
      </c>
      <c r="J201" s="1">
        <v>67</v>
      </c>
      <c r="L201" s="1">
        <f t="shared" si="20"/>
        <v>65.506563999999997</v>
      </c>
      <c r="M201" s="1">
        <f t="shared" si="21"/>
        <v>66.489162459999989</v>
      </c>
      <c r="N201" s="3">
        <v>6431421</v>
      </c>
      <c r="O201" s="3">
        <f t="shared" si="22"/>
        <v>10548902.232597355</v>
      </c>
      <c r="P201" s="3">
        <f t="shared" si="23"/>
        <v>3406402.2325973548</v>
      </c>
      <c r="Q201" s="1" t="str">
        <f t="shared" si="19"/>
        <v/>
      </c>
      <c r="R201" s="1">
        <v>1</v>
      </c>
    </row>
    <row r="202" spans="1:58" x14ac:dyDescent="0.25">
      <c r="A202" s="5" t="s">
        <v>276</v>
      </c>
      <c r="B202" s="5" t="s">
        <v>28</v>
      </c>
      <c r="C202" s="5" t="s">
        <v>52</v>
      </c>
      <c r="D202" s="5" t="s">
        <v>282</v>
      </c>
      <c r="E202" s="55">
        <v>3500000</v>
      </c>
      <c r="F202" s="1">
        <v>28.5</v>
      </c>
      <c r="G202" s="1">
        <v>76</v>
      </c>
      <c r="H202" s="1">
        <v>55.3</v>
      </c>
      <c r="I202" s="1">
        <v>2</v>
      </c>
      <c r="J202" s="1">
        <v>76</v>
      </c>
      <c r="L202" s="1">
        <f t="shared" si="20"/>
        <v>66.145552999999992</v>
      </c>
      <c r="M202" s="1">
        <f t="shared" si="21"/>
        <v>66.476280764999984</v>
      </c>
      <c r="N202" s="3">
        <v>2328772</v>
      </c>
      <c r="O202" s="3">
        <f t="shared" si="22"/>
        <v>3814178.4788386319</v>
      </c>
      <c r="P202" s="3">
        <f t="shared" si="23"/>
        <v>314178.47883863188</v>
      </c>
      <c r="Q202" s="1" t="str">
        <f t="shared" si="19"/>
        <v/>
      </c>
      <c r="R202" s="1">
        <v>1</v>
      </c>
    </row>
    <row r="203" spans="1:58" s="5" customFormat="1" x14ac:dyDescent="0.25">
      <c r="A203" s="5" t="s">
        <v>69</v>
      </c>
      <c r="B203" s="5" t="s">
        <v>276</v>
      </c>
      <c r="C203" s="5" t="s">
        <v>10</v>
      </c>
      <c r="D203" s="5" t="s">
        <v>438</v>
      </c>
      <c r="E203" s="55">
        <v>1187500</v>
      </c>
      <c r="F203" s="5">
        <v>27.8</v>
      </c>
      <c r="G203" s="5">
        <v>70</v>
      </c>
      <c r="H203" s="5">
        <v>61.8</v>
      </c>
      <c r="I203" s="5">
        <v>3</v>
      </c>
      <c r="J203" s="5">
        <v>70</v>
      </c>
      <c r="L203" s="5">
        <f t="shared" si="20"/>
        <v>65.640538000000006</v>
      </c>
      <c r="M203" s="1">
        <f t="shared" si="21"/>
        <v>66.428224456000009</v>
      </c>
      <c r="N203" s="3">
        <v>3701512</v>
      </c>
      <c r="O203" s="3">
        <f t="shared" si="22"/>
        <v>6029881.5344178909</v>
      </c>
      <c r="P203" s="16">
        <f t="shared" si="23"/>
        <v>4842381.5344178909</v>
      </c>
      <c r="Q203" s="15" t="str">
        <f t="shared" si="19"/>
        <v/>
      </c>
      <c r="R203" s="1">
        <v>1</v>
      </c>
    </row>
    <row r="204" spans="1:58" s="5" customFormat="1" x14ac:dyDescent="0.25">
      <c r="A204" s="5" t="s">
        <v>48</v>
      </c>
      <c r="B204" s="5" t="s">
        <v>46</v>
      </c>
      <c r="C204" s="5" t="s">
        <v>78</v>
      </c>
      <c r="D204" s="5" t="s">
        <v>229</v>
      </c>
      <c r="E204" s="55">
        <v>1187500</v>
      </c>
      <c r="F204" s="1">
        <v>30.3</v>
      </c>
      <c r="G204" s="1">
        <v>73</v>
      </c>
      <c r="H204" s="1">
        <v>63.3</v>
      </c>
      <c r="I204" s="1">
        <v>1</v>
      </c>
      <c r="J204" s="1">
        <v>73</v>
      </c>
      <c r="K204" s="1"/>
      <c r="L204" s="1">
        <f t="shared" si="20"/>
        <v>67.260312999999996</v>
      </c>
      <c r="M204" s="1">
        <f t="shared" si="21"/>
        <v>66.385928930999995</v>
      </c>
      <c r="N204" s="3">
        <v>3389437</v>
      </c>
      <c r="O204" s="3">
        <f t="shared" si="22"/>
        <v>5495197.1464407025</v>
      </c>
      <c r="P204" s="3">
        <f t="shared" si="23"/>
        <v>4307697.1464407025</v>
      </c>
      <c r="Q204" s="1" t="str">
        <f t="shared" si="19"/>
        <v/>
      </c>
      <c r="R204" s="1">
        <v>1</v>
      </c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x14ac:dyDescent="0.25">
      <c r="A205" s="5" t="s">
        <v>15</v>
      </c>
      <c r="B205" s="5" t="s">
        <v>240</v>
      </c>
      <c r="C205" s="5" t="s">
        <v>49</v>
      </c>
      <c r="D205" s="5" t="s">
        <v>347</v>
      </c>
      <c r="E205" s="55">
        <v>4000000</v>
      </c>
      <c r="F205" s="1">
        <v>29.7</v>
      </c>
      <c r="G205" s="1">
        <v>75</v>
      </c>
      <c r="H205" s="1">
        <v>60</v>
      </c>
      <c r="I205" s="1">
        <v>0</v>
      </c>
      <c r="J205" s="1">
        <v>75</v>
      </c>
      <c r="L205" s="1">
        <f t="shared" si="20"/>
        <v>66.747599999999991</v>
      </c>
      <c r="M205" s="1">
        <f t="shared" si="21"/>
        <v>66.280366799999996</v>
      </c>
      <c r="N205" s="3">
        <v>2789150</v>
      </c>
      <c r="O205" s="3">
        <f t="shared" si="22"/>
        <v>4467945.4238935765</v>
      </c>
      <c r="P205" s="3">
        <f t="shared" si="23"/>
        <v>467945.42389357649</v>
      </c>
      <c r="Q205" s="1" t="str">
        <f t="shared" si="19"/>
        <v/>
      </c>
      <c r="R205" s="1">
        <v>1</v>
      </c>
    </row>
    <row r="206" spans="1:58" x14ac:dyDescent="0.25">
      <c r="A206" s="5" t="s">
        <v>74</v>
      </c>
      <c r="B206" s="5"/>
      <c r="C206" s="5" t="s">
        <v>27</v>
      </c>
      <c r="D206" s="5" t="s">
        <v>378</v>
      </c>
      <c r="F206" s="1">
        <v>27.5</v>
      </c>
      <c r="G206" s="1">
        <v>73</v>
      </c>
      <c r="H206" s="1">
        <v>55.7</v>
      </c>
      <c r="I206" s="1">
        <v>4</v>
      </c>
      <c r="J206" s="1">
        <v>73</v>
      </c>
      <c r="L206" s="1">
        <f t="shared" si="20"/>
        <v>65.280477000000005</v>
      </c>
      <c r="M206" s="1">
        <f t="shared" si="21"/>
        <v>66.259684155000002</v>
      </c>
      <c r="N206" s="3">
        <v>3343502</v>
      </c>
      <c r="O206" s="3">
        <f t="shared" si="22"/>
        <v>5343274.56726804</v>
      </c>
      <c r="P206" s="3">
        <f t="shared" si="23"/>
        <v>5343274.56726804</v>
      </c>
      <c r="Q206" s="1" t="str">
        <f t="shared" si="19"/>
        <v/>
      </c>
      <c r="R206" s="1">
        <v>1</v>
      </c>
    </row>
    <row r="207" spans="1:58" x14ac:dyDescent="0.25">
      <c r="A207" s="5" t="s">
        <v>253</v>
      </c>
      <c r="B207" s="5" t="s">
        <v>76</v>
      </c>
      <c r="C207" s="5" t="s">
        <v>52</v>
      </c>
      <c r="D207" s="5" t="s">
        <v>256</v>
      </c>
      <c r="E207" s="55">
        <v>1187500</v>
      </c>
      <c r="F207" s="1">
        <v>27</v>
      </c>
      <c r="G207" s="1">
        <v>69</v>
      </c>
      <c r="H207" s="1">
        <v>62.3</v>
      </c>
      <c r="I207" s="1">
        <v>2</v>
      </c>
      <c r="J207" s="1">
        <v>69</v>
      </c>
      <c r="L207" s="1">
        <f t="shared" si="20"/>
        <v>64.920622999999992</v>
      </c>
      <c r="M207" s="1">
        <f t="shared" si="21"/>
        <v>66.219035459999986</v>
      </c>
      <c r="N207" s="3">
        <v>2328772</v>
      </c>
      <c r="O207" s="3">
        <f t="shared" si="22"/>
        <v>3704258.1736247865</v>
      </c>
      <c r="P207" s="3">
        <f t="shared" si="23"/>
        <v>2516758.1736247865</v>
      </c>
      <c r="Q207" s="1" t="str">
        <f t="shared" si="19"/>
        <v/>
      </c>
      <c r="R207" s="1">
        <v>1</v>
      </c>
    </row>
    <row r="208" spans="1:58" x14ac:dyDescent="0.25">
      <c r="A208" s="18" t="s">
        <v>28</v>
      </c>
      <c r="B208" s="19" t="s">
        <v>363</v>
      </c>
      <c r="C208" s="18" t="s">
        <v>324</v>
      </c>
      <c r="D208" s="18" t="s">
        <v>391</v>
      </c>
      <c r="E208" s="57"/>
      <c r="F208" s="21">
        <v>30.2</v>
      </c>
      <c r="G208" s="21">
        <v>78</v>
      </c>
      <c r="H208" s="21">
        <v>55.4</v>
      </c>
      <c r="I208" s="21">
        <v>1</v>
      </c>
      <c r="J208" s="21">
        <v>78</v>
      </c>
      <c r="K208" s="21"/>
      <c r="L208" s="21">
        <f t="shared" si="20"/>
        <v>66.983353999999991</v>
      </c>
      <c r="M208" s="21">
        <f t="shared" si="21"/>
        <v>66.17955375199999</v>
      </c>
      <c r="N208" s="20">
        <v>2660197</v>
      </c>
      <c r="O208" s="3">
        <f t="shared" si="22"/>
        <v>4212167.523377819</v>
      </c>
      <c r="P208" s="20">
        <f t="shared" si="23"/>
        <v>4212167.523377819</v>
      </c>
      <c r="Q208" s="21" t="str">
        <f t="shared" si="19"/>
        <v/>
      </c>
      <c r="R208" s="1">
        <v>1</v>
      </c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</row>
    <row r="209" spans="1:58" s="21" customFormat="1" x14ac:dyDescent="0.25">
      <c r="A209" s="5" t="s">
        <v>276</v>
      </c>
      <c r="B209" s="5" t="s">
        <v>200</v>
      </c>
      <c r="C209" s="5" t="s">
        <v>27</v>
      </c>
      <c r="D209" s="5" t="s">
        <v>281</v>
      </c>
      <c r="E209" s="55">
        <v>3000000</v>
      </c>
      <c r="F209" s="1">
        <v>27.6</v>
      </c>
      <c r="G209" s="1">
        <v>73</v>
      </c>
      <c r="H209" s="1">
        <v>55.9</v>
      </c>
      <c r="I209" s="1">
        <v>3</v>
      </c>
      <c r="J209" s="1">
        <v>73</v>
      </c>
      <c r="K209" s="1"/>
      <c r="L209" s="1">
        <f t="shared" si="20"/>
        <v>65.013598999999999</v>
      </c>
      <c r="M209" s="1">
        <f t="shared" si="21"/>
        <v>65.923789385999996</v>
      </c>
      <c r="N209" s="3">
        <v>3343502</v>
      </c>
      <c r="O209" s="3">
        <f t="shared" si="22"/>
        <v>5137207.6256274786</v>
      </c>
      <c r="P209" s="3">
        <f t="shared" si="23"/>
        <v>2137207.6256274786</v>
      </c>
      <c r="Q209" s="1" t="str">
        <f t="shared" si="19"/>
        <v/>
      </c>
      <c r="R209" s="1">
        <v>1</v>
      </c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x14ac:dyDescent="0.25">
      <c r="A210" s="5" t="s">
        <v>200</v>
      </c>
      <c r="B210" s="5"/>
      <c r="C210" s="5" t="s">
        <v>52</v>
      </c>
      <c r="D210" s="5" t="s">
        <v>377</v>
      </c>
      <c r="F210" s="1">
        <v>27.6</v>
      </c>
      <c r="G210" s="1">
        <v>72</v>
      </c>
      <c r="H210" s="1">
        <v>59</v>
      </c>
      <c r="I210" s="1">
        <v>1</v>
      </c>
      <c r="J210" s="1">
        <v>72</v>
      </c>
      <c r="L210" s="1">
        <f t="shared" si="20"/>
        <v>64.980109999999996</v>
      </c>
      <c r="M210" s="1">
        <f t="shared" si="21"/>
        <v>65.889831540000003</v>
      </c>
      <c r="N210" s="3">
        <v>2328772</v>
      </c>
      <c r="O210" s="3">
        <f t="shared" si="22"/>
        <v>3563590.1238658507</v>
      </c>
      <c r="P210" s="3">
        <f t="shared" si="23"/>
        <v>3563590.1238658507</v>
      </c>
      <c r="Q210" s="1" t="str">
        <f t="shared" si="19"/>
        <v/>
      </c>
      <c r="R210" s="1">
        <v>1</v>
      </c>
    </row>
    <row r="211" spans="1:58" x14ac:dyDescent="0.25">
      <c r="A211" s="5" t="s">
        <v>85</v>
      </c>
      <c r="B211" s="5" t="s">
        <v>76</v>
      </c>
      <c r="C211" s="5" t="s">
        <v>16</v>
      </c>
      <c r="D211" s="5" t="s">
        <v>153</v>
      </c>
      <c r="E211" s="55">
        <v>3250000</v>
      </c>
      <c r="F211" s="1">
        <v>30</v>
      </c>
      <c r="G211" s="1">
        <v>75</v>
      </c>
      <c r="H211" s="1">
        <v>56.7</v>
      </c>
      <c r="I211" s="1">
        <v>3</v>
      </c>
      <c r="J211" s="1">
        <v>75</v>
      </c>
      <c r="L211" s="1">
        <f t="shared" si="20"/>
        <v>66.475767000000005</v>
      </c>
      <c r="M211" s="1">
        <f t="shared" si="21"/>
        <v>65.811009330000005</v>
      </c>
      <c r="N211" s="3">
        <v>2231494</v>
      </c>
      <c r="O211" s="3">
        <f t="shared" si="22"/>
        <v>3382457.3860255098</v>
      </c>
      <c r="P211" s="3">
        <f t="shared" si="23"/>
        <v>132457.3860255098</v>
      </c>
      <c r="Q211" s="1" t="str">
        <f t="shared" si="19"/>
        <v/>
      </c>
      <c r="R211" s="1">
        <v>1</v>
      </c>
    </row>
    <row r="212" spans="1:58" x14ac:dyDescent="0.25">
      <c r="A212" s="1" t="s">
        <v>208</v>
      </c>
      <c r="B212" s="1" t="s">
        <v>62</v>
      </c>
      <c r="C212" s="1" t="s">
        <v>16</v>
      </c>
      <c r="D212" s="1" t="s">
        <v>437</v>
      </c>
      <c r="E212" s="55">
        <v>2250000</v>
      </c>
      <c r="F212" s="1">
        <v>29.7</v>
      </c>
      <c r="G212" s="1">
        <v>67</v>
      </c>
      <c r="H212" s="1">
        <v>67.2</v>
      </c>
      <c r="I212" s="1">
        <v>3</v>
      </c>
      <c r="J212" s="1">
        <v>67</v>
      </c>
      <c r="L212" s="1">
        <f t="shared" si="20"/>
        <v>66.068871999999999</v>
      </c>
      <c r="M212" s="1">
        <f t="shared" si="21"/>
        <v>65.606389895999996</v>
      </c>
      <c r="N212" s="3">
        <v>2231494</v>
      </c>
      <c r="O212" s="3">
        <f t="shared" si="22"/>
        <v>3298676.2779054339</v>
      </c>
      <c r="P212" s="3">
        <f t="shared" si="23"/>
        <v>1048676.2779054339</v>
      </c>
    </row>
    <row r="213" spans="1:58" s="5" customFormat="1" x14ac:dyDescent="0.25">
      <c r="A213" s="5" t="s">
        <v>216</v>
      </c>
      <c r="C213" s="5" t="s">
        <v>63</v>
      </c>
      <c r="D213" s="5" t="s">
        <v>221</v>
      </c>
      <c r="E213" s="55"/>
      <c r="F213" s="1">
        <v>33</v>
      </c>
      <c r="G213" s="1">
        <v>81</v>
      </c>
      <c r="H213" s="1">
        <v>49.1</v>
      </c>
      <c r="I213" s="1">
        <v>7</v>
      </c>
      <c r="J213" s="1">
        <v>81</v>
      </c>
      <c r="K213" s="1"/>
      <c r="L213" s="1">
        <f t="shared" si="20"/>
        <v>68.275451000000004</v>
      </c>
      <c r="M213" s="1">
        <f t="shared" si="21"/>
        <v>65.544432959999995</v>
      </c>
      <c r="N213" s="3">
        <v>3341206</v>
      </c>
      <c r="O213" s="3">
        <f t="shared" si="22"/>
        <v>4901109.6096421545</v>
      </c>
      <c r="P213" s="3">
        <f t="shared" si="23"/>
        <v>4901109.6096421545</v>
      </c>
      <c r="Q213" s="1" t="str">
        <f t="shared" ref="Q213:Q228" si="24">IF(P213&lt;(-3000000), "Overpaid", "")</f>
        <v/>
      </c>
      <c r="R213" s="1">
        <v>1</v>
      </c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x14ac:dyDescent="0.25">
      <c r="A214" s="5" t="s">
        <v>41</v>
      </c>
      <c r="B214" s="5" t="s">
        <v>276</v>
      </c>
      <c r="C214" s="5" t="s">
        <v>324</v>
      </c>
      <c r="D214" s="5" t="s">
        <v>318</v>
      </c>
      <c r="E214" s="55">
        <v>1187500</v>
      </c>
      <c r="F214" s="1">
        <v>29.6</v>
      </c>
      <c r="G214" s="1">
        <v>71</v>
      </c>
      <c r="H214" s="1">
        <v>61</v>
      </c>
      <c r="I214" s="1">
        <v>3</v>
      </c>
      <c r="J214" s="1">
        <v>71</v>
      </c>
      <c r="L214" s="1">
        <f t="shared" si="20"/>
        <v>65.894970000000001</v>
      </c>
      <c r="M214" s="1">
        <f t="shared" si="21"/>
        <v>65.499600180000002</v>
      </c>
      <c r="N214" s="3">
        <v>2660197</v>
      </c>
      <c r="O214" s="3">
        <f t="shared" si="22"/>
        <v>3880275.6972542135</v>
      </c>
      <c r="P214" s="3">
        <f t="shared" si="23"/>
        <v>2692775.6972542135</v>
      </c>
      <c r="Q214" s="1" t="str">
        <f t="shared" si="24"/>
        <v/>
      </c>
      <c r="R214" s="1">
        <v>1</v>
      </c>
    </row>
    <row r="215" spans="1:58" x14ac:dyDescent="0.25">
      <c r="A215" s="5" t="s">
        <v>165</v>
      </c>
      <c r="B215" s="5" t="s">
        <v>69</v>
      </c>
      <c r="C215" s="5" t="s">
        <v>49</v>
      </c>
      <c r="D215" s="5" t="s">
        <v>157</v>
      </c>
      <c r="E215" s="55">
        <v>4000000</v>
      </c>
      <c r="F215" s="1">
        <v>28.6</v>
      </c>
      <c r="G215" s="1">
        <v>70</v>
      </c>
      <c r="H215" s="1">
        <v>57.2</v>
      </c>
      <c r="I215" s="1">
        <v>7</v>
      </c>
      <c r="J215" s="1">
        <v>70</v>
      </c>
      <c r="L215" s="1">
        <f t="shared" si="20"/>
        <v>65.198651999999996</v>
      </c>
      <c r="M215" s="1">
        <f t="shared" si="21"/>
        <v>65.459446607999993</v>
      </c>
      <c r="N215" s="3">
        <v>2789150</v>
      </c>
      <c r="O215" s="3">
        <f t="shared" si="22"/>
        <v>4047822.5700372811</v>
      </c>
      <c r="P215" s="3">
        <f t="shared" si="23"/>
        <v>47822.570037281141</v>
      </c>
      <c r="Q215" s="1" t="str">
        <f t="shared" si="24"/>
        <v/>
      </c>
      <c r="R215" s="1">
        <v>1</v>
      </c>
    </row>
    <row r="216" spans="1:58" x14ac:dyDescent="0.25">
      <c r="A216" s="5" t="s">
        <v>15</v>
      </c>
      <c r="B216" s="5" t="s">
        <v>46</v>
      </c>
      <c r="C216" s="5" t="s">
        <v>12</v>
      </c>
      <c r="D216" s="5" t="s">
        <v>149</v>
      </c>
      <c r="E216" s="55">
        <v>1187500</v>
      </c>
      <c r="F216" s="1">
        <v>27.5</v>
      </c>
      <c r="G216" s="1">
        <v>76</v>
      </c>
      <c r="H216" s="1">
        <v>51.1</v>
      </c>
      <c r="I216" s="1">
        <v>2</v>
      </c>
      <c r="J216" s="1">
        <v>76</v>
      </c>
      <c r="L216" s="1">
        <f t="shared" si="20"/>
        <v>64.477271000000002</v>
      </c>
      <c r="M216" s="1">
        <f t="shared" si="21"/>
        <v>65.444430064999992</v>
      </c>
      <c r="N216" s="3">
        <v>2513209</v>
      </c>
      <c r="O216" s="3">
        <f t="shared" si="22"/>
        <v>3640431.686096984</v>
      </c>
      <c r="P216" s="3">
        <f t="shared" si="23"/>
        <v>2452931.686096984</v>
      </c>
      <c r="Q216" s="1" t="str">
        <f t="shared" si="24"/>
        <v/>
      </c>
      <c r="R216" s="1">
        <v>1</v>
      </c>
    </row>
    <row r="217" spans="1:58" x14ac:dyDescent="0.25">
      <c r="A217" s="5" t="s">
        <v>72</v>
      </c>
      <c r="B217" s="5"/>
      <c r="C217" s="5" t="s">
        <v>78</v>
      </c>
      <c r="D217" s="5" t="s">
        <v>371</v>
      </c>
      <c r="F217" s="1">
        <v>30.3</v>
      </c>
      <c r="G217" s="1">
        <v>76</v>
      </c>
      <c r="H217" s="1">
        <v>52.2</v>
      </c>
      <c r="I217" s="1">
        <v>6</v>
      </c>
      <c r="J217" s="1">
        <v>76</v>
      </c>
      <c r="L217" s="1">
        <f t="shared" si="20"/>
        <v>66.299481999999998</v>
      </c>
      <c r="M217" s="1">
        <f t="shared" si="21"/>
        <v>65.437588734000002</v>
      </c>
      <c r="N217" s="3">
        <v>3389437</v>
      </c>
      <c r="O217" s="3">
        <f t="shared" si="22"/>
        <v>4905410.1093216082</v>
      </c>
      <c r="P217" s="3">
        <f t="shared" si="23"/>
        <v>4905410.1093216082</v>
      </c>
      <c r="Q217" s="1" t="str">
        <f t="shared" si="24"/>
        <v/>
      </c>
      <c r="R217" s="1">
        <v>1</v>
      </c>
    </row>
    <row r="218" spans="1:58" x14ac:dyDescent="0.25">
      <c r="A218" s="58" t="s">
        <v>165</v>
      </c>
      <c r="B218" s="59" t="s">
        <v>363</v>
      </c>
      <c r="C218" s="58" t="s">
        <v>27</v>
      </c>
      <c r="D218" s="58" t="s">
        <v>162</v>
      </c>
      <c r="E218" s="60"/>
      <c r="F218" s="61">
        <v>31.6</v>
      </c>
      <c r="G218" s="61">
        <v>74</v>
      </c>
      <c r="H218" s="61">
        <v>62.4</v>
      </c>
      <c r="I218" s="61">
        <v>0</v>
      </c>
      <c r="J218" s="61">
        <v>74</v>
      </c>
      <c r="K218" s="61"/>
      <c r="L218" s="61">
        <f t="shared" si="20"/>
        <v>67.128703999999999</v>
      </c>
      <c r="M218" s="61">
        <f t="shared" si="21"/>
        <v>65.383357696000004</v>
      </c>
      <c r="N218" s="62">
        <v>3343502</v>
      </c>
      <c r="O218" s="62">
        <f t="shared" si="22"/>
        <v>4805660.0226222761</v>
      </c>
      <c r="P218" s="62">
        <f t="shared" si="23"/>
        <v>4805660.0226222761</v>
      </c>
      <c r="Q218" s="61" t="str">
        <f t="shared" si="24"/>
        <v/>
      </c>
      <c r="R218" s="61">
        <v>1</v>
      </c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</row>
    <row r="219" spans="1:58" x14ac:dyDescent="0.25">
      <c r="A219" s="1" t="s">
        <v>35</v>
      </c>
      <c r="B219" s="1" t="s">
        <v>56</v>
      </c>
      <c r="C219" s="1" t="s">
        <v>27</v>
      </c>
      <c r="D219" s="1" t="s">
        <v>425</v>
      </c>
      <c r="E219" s="55">
        <v>4000000</v>
      </c>
      <c r="F219" s="1">
        <v>26</v>
      </c>
      <c r="G219" s="1">
        <v>71</v>
      </c>
      <c r="H219" s="1">
        <v>56.4</v>
      </c>
      <c r="I219" s="1">
        <v>1</v>
      </c>
      <c r="J219" s="1">
        <v>71</v>
      </c>
      <c r="L219" s="1">
        <f t="shared" si="20"/>
        <v>63.375164000000005</v>
      </c>
      <c r="M219" s="1">
        <f t="shared" si="21"/>
        <v>65.276418920000012</v>
      </c>
      <c r="N219" s="16">
        <v>3343502</v>
      </c>
      <c r="O219" s="3">
        <f t="shared" si="22"/>
        <v>4740054.5159372259</v>
      </c>
      <c r="P219" s="16">
        <f t="shared" si="23"/>
        <v>740054.51593722589</v>
      </c>
      <c r="Q219" s="1" t="str">
        <f t="shared" si="24"/>
        <v/>
      </c>
      <c r="R219" s="1">
        <v>1</v>
      </c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</row>
    <row r="220" spans="1:58" s="15" customFormat="1" x14ac:dyDescent="0.25">
      <c r="A220" s="5" t="s">
        <v>65</v>
      </c>
      <c r="B220" s="5"/>
      <c r="C220" s="5" t="s">
        <v>36</v>
      </c>
      <c r="D220" s="5" t="s">
        <v>83</v>
      </c>
      <c r="E220" s="55"/>
      <c r="F220" s="1">
        <v>30</v>
      </c>
      <c r="G220" s="1">
        <v>80</v>
      </c>
      <c r="H220" s="1">
        <v>47.2</v>
      </c>
      <c r="I220" s="1">
        <v>4</v>
      </c>
      <c r="J220" s="1">
        <v>80</v>
      </c>
      <c r="K220" s="1"/>
      <c r="L220" s="1">
        <f t="shared" si="20"/>
        <v>65.909592000000004</v>
      </c>
      <c r="M220" s="1">
        <f t="shared" si="21"/>
        <v>65.250496080000005</v>
      </c>
      <c r="N220" s="3">
        <v>2615658</v>
      </c>
      <c r="O220" s="3">
        <f t="shared" si="22"/>
        <v>3695754.8946092939</v>
      </c>
      <c r="P220" s="3">
        <f t="shared" si="23"/>
        <v>3695754.8946092939</v>
      </c>
      <c r="Q220" s="1" t="str">
        <f t="shared" si="24"/>
        <v/>
      </c>
      <c r="R220" s="1">
        <v>1</v>
      </c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x14ac:dyDescent="0.25">
      <c r="A221" s="5" t="s">
        <v>56</v>
      </c>
      <c r="B221" s="5" t="s">
        <v>74</v>
      </c>
      <c r="C221" s="5" t="s">
        <v>12</v>
      </c>
      <c r="D221" s="5" t="s">
        <v>270</v>
      </c>
      <c r="E221" s="55">
        <v>1187500</v>
      </c>
      <c r="F221" s="1">
        <v>27.4</v>
      </c>
      <c r="G221" s="1">
        <v>73</v>
      </c>
      <c r="H221" s="1">
        <v>54.7</v>
      </c>
      <c r="I221" s="1">
        <v>2</v>
      </c>
      <c r="J221" s="1">
        <v>73</v>
      </c>
      <c r="L221" s="1">
        <f t="shared" si="20"/>
        <v>64.190627000000006</v>
      </c>
      <c r="M221" s="1">
        <f t="shared" si="21"/>
        <v>65.217677032000012</v>
      </c>
      <c r="N221" s="3">
        <v>2513209</v>
      </c>
      <c r="O221" s="3">
        <f t="shared" si="22"/>
        <v>3535866.958883618</v>
      </c>
      <c r="P221" s="3">
        <f t="shared" si="23"/>
        <v>2348366.958883618</v>
      </c>
      <c r="Q221" s="1" t="str">
        <f t="shared" si="24"/>
        <v/>
      </c>
      <c r="R221" s="1">
        <v>1</v>
      </c>
    </row>
    <row r="222" spans="1:58" x14ac:dyDescent="0.25">
      <c r="A222" s="5" t="s">
        <v>22</v>
      </c>
      <c r="B222" s="5"/>
      <c r="C222" s="5" t="s">
        <v>63</v>
      </c>
      <c r="D222" s="5" t="s">
        <v>170</v>
      </c>
      <c r="F222" s="1">
        <v>35.1</v>
      </c>
      <c r="G222" s="1">
        <v>82</v>
      </c>
      <c r="H222" s="1">
        <v>49.4</v>
      </c>
      <c r="I222" s="1">
        <v>8</v>
      </c>
      <c r="J222" s="1">
        <v>82</v>
      </c>
      <c r="L222" s="1">
        <f t="shared" si="20"/>
        <v>69.313134000000005</v>
      </c>
      <c r="M222" s="1">
        <f t="shared" si="21"/>
        <v>65.085032826000003</v>
      </c>
      <c r="N222" s="3">
        <v>3341206</v>
      </c>
      <c r="O222" s="3">
        <f t="shared" si="22"/>
        <v>4619467.3189776447</v>
      </c>
      <c r="P222" s="3">
        <f t="shared" si="23"/>
        <v>4619467.3189776447</v>
      </c>
      <c r="Q222" s="1" t="str">
        <f t="shared" si="24"/>
        <v/>
      </c>
      <c r="R222" s="1">
        <v>1</v>
      </c>
    </row>
    <row r="223" spans="1:58" x14ac:dyDescent="0.25">
      <c r="A223" s="5" t="s">
        <v>60</v>
      </c>
      <c r="B223" s="5" t="s">
        <v>240</v>
      </c>
      <c r="C223" s="5" t="s">
        <v>36</v>
      </c>
      <c r="D223" s="5" t="s">
        <v>271</v>
      </c>
      <c r="E223" s="55">
        <v>1120000</v>
      </c>
      <c r="F223" s="1">
        <v>28.9</v>
      </c>
      <c r="G223" s="1">
        <v>76</v>
      </c>
      <c r="H223" s="1">
        <v>52.4</v>
      </c>
      <c r="I223" s="1">
        <v>2</v>
      </c>
      <c r="J223" s="1">
        <v>76</v>
      </c>
      <c r="L223" s="1">
        <f t="shared" si="20"/>
        <v>64.993643999999989</v>
      </c>
      <c r="M223" s="1">
        <f t="shared" si="21"/>
        <v>65.058637643999987</v>
      </c>
      <c r="N223" s="3">
        <v>2615658</v>
      </c>
      <c r="O223" s="3">
        <f t="shared" si="22"/>
        <v>3603674.8848861866</v>
      </c>
      <c r="P223" s="3">
        <f t="shared" si="23"/>
        <v>2483674.8848861866</v>
      </c>
      <c r="Q223" s="1" t="str">
        <f t="shared" si="24"/>
        <v/>
      </c>
      <c r="R223" s="1">
        <v>1</v>
      </c>
    </row>
    <row r="224" spans="1:58" x14ac:dyDescent="0.25">
      <c r="A224" s="5" t="s">
        <v>72</v>
      </c>
      <c r="B224" s="5" t="s">
        <v>200</v>
      </c>
      <c r="C224" s="5" t="s">
        <v>12</v>
      </c>
      <c r="D224" s="5" t="s">
        <v>260</v>
      </c>
      <c r="E224" s="55">
        <v>1187500</v>
      </c>
      <c r="F224" s="1">
        <v>25.9</v>
      </c>
      <c r="G224" s="1">
        <v>74</v>
      </c>
      <c r="H224" s="1">
        <v>50.5</v>
      </c>
      <c r="I224" s="1">
        <v>2</v>
      </c>
      <c r="J224" s="1">
        <v>74</v>
      </c>
      <c r="L224" s="1">
        <f t="shared" si="20"/>
        <v>63.094544999999997</v>
      </c>
      <c r="M224" s="1">
        <f t="shared" si="21"/>
        <v>65.050475894999991</v>
      </c>
      <c r="N224" s="3">
        <v>2513209</v>
      </c>
      <c r="O224" s="3">
        <f t="shared" si="22"/>
        <v>3458763.9492838592</v>
      </c>
      <c r="P224" s="3">
        <f t="shared" si="23"/>
        <v>2271263.9492838592</v>
      </c>
      <c r="Q224" s="1" t="str">
        <f t="shared" si="24"/>
        <v/>
      </c>
      <c r="R224" s="1">
        <v>1</v>
      </c>
    </row>
    <row r="225" spans="1:58" x14ac:dyDescent="0.25">
      <c r="A225" s="5" t="s">
        <v>85</v>
      </c>
      <c r="B225" s="5"/>
      <c r="C225" s="5" t="s">
        <v>27</v>
      </c>
      <c r="D225" s="5" t="s">
        <v>155</v>
      </c>
      <c r="F225" s="1">
        <v>34.5</v>
      </c>
      <c r="G225" s="1">
        <v>75</v>
      </c>
      <c r="H225" s="1">
        <v>63.4</v>
      </c>
      <c r="I225" s="1">
        <v>2</v>
      </c>
      <c r="J225" s="1">
        <v>75</v>
      </c>
      <c r="L225" s="1">
        <f t="shared" si="20"/>
        <v>68.790753999999993</v>
      </c>
      <c r="M225" s="1">
        <f t="shared" si="21"/>
        <v>65.007262529999991</v>
      </c>
      <c r="N225" s="3">
        <v>3343502</v>
      </c>
      <c r="O225" s="3">
        <f t="shared" si="22"/>
        <v>4574930.6758862436</v>
      </c>
      <c r="P225" s="3">
        <f t="shared" si="23"/>
        <v>4574930.6758862436</v>
      </c>
      <c r="Q225" s="1" t="str">
        <f t="shared" si="24"/>
        <v/>
      </c>
      <c r="R225" s="1">
        <v>1</v>
      </c>
    </row>
    <row r="226" spans="1:58" x14ac:dyDescent="0.25">
      <c r="A226" s="5" t="s">
        <v>56</v>
      </c>
      <c r="B226" s="5"/>
      <c r="C226" s="5" t="s">
        <v>63</v>
      </c>
      <c r="D226" s="5" t="s">
        <v>268</v>
      </c>
      <c r="F226" s="1">
        <v>25.7</v>
      </c>
      <c r="G226" s="1">
        <v>74</v>
      </c>
      <c r="H226" s="1">
        <v>46.5</v>
      </c>
      <c r="I226" s="1">
        <v>6</v>
      </c>
      <c r="J226" s="1">
        <v>74</v>
      </c>
      <c r="L226" s="1">
        <f t="shared" si="20"/>
        <v>62.890985000000001</v>
      </c>
      <c r="M226" s="1">
        <f t="shared" si="21"/>
        <v>64.966387505</v>
      </c>
      <c r="N226" s="3">
        <v>3341206</v>
      </c>
      <c r="O226" s="3">
        <f t="shared" si="22"/>
        <v>4546729.9871616568</v>
      </c>
      <c r="P226" s="3">
        <f t="shared" si="23"/>
        <v>4546729.9871616568</v>
      </c>
      <c r="Q226" s="1" t="str">
        <f t="shared" si="24"/>
        <v/>
      </c>
      <c r="R226" s="1">
        <v>1</v>
      </c>
    </row>
    <row r="227" spans="1:58" x14ac:dyDescent="0.25">
      <c r="A227" s="5" t="s">
        <v>65</v>
      </c>
      <c r="B227" s="5" t="s">
        <v>240</v>
      </c>
      <c r="C227" s="5" t="s">
        <v>67</v>
      </c>
      <c r="D227" s="5" t="s">
        <v>267</v>
      </c>
      <c r="E227" s="55">
        <v>1752704</v>
      </c>
      <c r="F227" s="1">
        <v>25.3</v>
      </c>
      <c r="G227" s="1">
        <v>66</v>
      </c>
      <c r="H227" s="1">
        <v>60</v>
      </c>
      <c r="I227" s="1">
        <v>3</v>
      </c>
      <c r="J227" s="1">
        <v>66</v>
      </c>
      <c r="L227" s="1">
        <f t="shared" si="20"/>
        <v>62.636760000000002</v>
      </c>
      <c r="M227" s="1">
        <f t="shared" si="21"/>
        <v>64.954320119999991</v>
      </c>
      <c r="N227" s="3">
        <v>6431421</v>
      </c>
      <c r="O227" s="3">
        <f t="shared" si="22"/>
        <v>8737669.7083468735</v>
      </c>
      <c r="P227" s="3">
        <f t="shared" si="23"/>
        <v>6984965.7083468735</v>
      </c>
      <c r="Q227" s="1" t="str">
        <f t="shared" si="24"/>
        <v/>
      </c>
      <c r="R227" s="1">
        <v>1</v>
      </c>
    </row>
    <row r="228" spans="1:58" x14ac:dyDescent="0.25">
      <c r="A228" s="5" t="s">
        <v>21</v>
      </c>
      <c r="B228" s="5" t="s">
        <v>69</v>
      </c>
      <c r="C228" s="5" t="s">
        <v>324</v>
      </c>
      <c r="D228" s="5" t="s">
        <v>435</v>
      </c>
      <c r="E228" s="55">
        <v>1187500</v>
      </c>
      <c r="F228" s="5">
        <v>26.9</v>
      </c>
      <c r="G228" s="5">
        <v>69</v>
      </c>
      <c r="H228" s="5">
        <v>59</v>
      </c>
      <c r="I228" s="5">
        <v>2</v>
      </c>
      <c r="J228" s="5">
        <v>69</v>
      </c>
      <c r="K228" s="5"/>
      <c r="L228" s="1">
        <f t="shared" si="20"/>
        <v>63.609829999999995</v>
      </c>
      <c r="M228" s="1">
        <f t="shared" si="21"/>
        <v>64.945636429999993</v>
      </c>
      <c r="N228" s="3">
        <v>2660197</v>
      </c>
      <c r="O228" s="3">
        <f t="shared" si="22"/>
        <v>3609880.7053535213</v>
      </c>
      <c r="P228" s="16">
        <f t="shared" si="23"/>
        <v>2422380.7053535213</v>
      </c>
      <c r="Q228" s="15" t="str">
        <f t="shared" si="24"/>
        <v/>
      </c>
      <c r="R228" s="1">
        <v>1</v>
      </c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</row>
    <row r="229" spans="1:58" s="5" customFormat="1" x14ac:dyDescent="0.25">
      <c r="A229" s="5" t="s">
        <v>208</v>
      </c>
      <c r="B229" s="5" t="s">
        <v>38</v>
      </c>
      <c r="C229" s="5" t="s">
        <v>27</v>
      </c>
      <c r="D229" s="5" t="s">
        <v>441</v>
      </c>
      <c r="E229" s="55">
        <v>1700000</v>
      </c>
      <c r="F229" s="5">
        <v>26.7</v>
      </c>
      <c r="G229" s="5">
        <v>73</v>
      </c>
      <c r="H229" s="5">
        <v>53.7</v>
      </c>
      <c r="I229" s="5">
        <v>1</v>
      </c>
      <c r="J229" s="5">
        <v>73</v>
      </c>
      <c r="K229" s="1"/>
      <c r="L229" s="1">
        <f t="shared" si="20"/>
        <v>63.447096999999999</v>
      </c>
      <c r="M229" s="1">
        <f t="shared" si="21"/>
        <v>64.906380231</v>
      </c>
      <c r="N229" s="3">
        <v>3343502</v>
      </c>
      <c r="O229" s="3">
        <f t="shared" si="22"/>
        <v>4513040.7367172409</v>
      </c>
      <c r="P229" s="3">
        <f t="shared" si="23"/>
        <v>2813040.7367172409</v>
      </c>
      <c r="Q229" s="1"/>
      <c r="R229" s="1">
        <v>1</v>
      </c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x14ac:dyDescent="0.25">
      <c r="A230" s="5" t="s">
        <v>46</v>
      </c>
      <c r="B230" s="5" t="s">
        <v>240</v>
      </c>
      <c r="C230" s="5" t="s">
        <v>63</v>
      </c>
      <c r="D230" s="5" t="s">
        <v>249</v>
      </c>
      <c r="E230" s="55">
        <v>4750000</v>
      </c>
      <c r="F230" s="1">
        <v>28.9</v>
      </c>
      <c r="G230" s="1">
        <v>73</v>
      </c>
      <c r="H230" s="1">
        <v>51.5</v>
      </c>
      <c r="I230" s="1">
        <v>7</v>
      </c>
      <c r="J230" s="1">
        <v>73</v>
      </c>
      <c r="L230" s="1">
        <f t="shared" si="20"/>
        <v>64.651155000000003</v>
      </c>
      <c r="M230" s="1">
        <f t="shared" si="21"/>
        <v>64.715806154999996</v>
      </c>
      <c r="N230" s="3">
        <v>3341206</v>
      </c>
      <c r="O230" s="3">
        <f t="shared" si="22"/>
        <v>4393107.2513620025</v>
      </c>
      <c r="P230" s="3">
        <f t="shared" si="23"/>
        <v>-356892.74863799755</v>
      </c>
      <c r="Q230" s="1" t="str">
        <f t="shared" ref="Q230:Q265" si="25">IF(P230&lt;(-3000000), "Overpaid", "")</f>
        <v/>
      </c>
      <c r="R230" s="1">
        <v>1</v>
      </c>
    </row>
    <row r="231" spans="1:58" x14ac:dyDescent="0.25">
      <c r="A231" s="5" t="s">
        <v>21</v>
      </c>
      <c r="B231" s="5" t="s">
        <v>276</v>
      </c>
      <c r="C231" s="5" t="s">
        <v>52</v>
      </c>
      <c r="D231" s="5" t="s">
        <v>199</v>
      </c>
      <c r="E231" s="55">
        <v>1180000</v>
      </c>
      <c r="F231" s="1">
        <v>27</v>
      </c>
      <c r="G231" s="1">
        <v>71</v>
      </c>
      <c r="H231" s="1">
        <v>54.8</v>
      </c>
      <c r="I231" s="1">
        <v>3</v>
      </c>
      <c r="J231" s="1">
        <v>71</v>
      </c>
      <c r="L231" s="1">
        <f t="shared" si="20"/>
        <v>63.432268000000008</v>
      </c>
      <c r="M231" s="1">
        <f t="shared" si="21"/>
        <v>64.700913360000015</v>
      </c>
      <c r="N231" s="3">
        <v>2328772</v>
      </c>
      <c r="O231" s="3">
        <f t="shared" si="22"/>
        <v>3055568.2215034785</v>
      </c>
      <c r="P231" s="3">
        <f t="shared" si="23"/>
        <v>1875568.2215034785</v>
      </c>
      <c r="Q231" s="1" t="str">
        <f t="shared" si="25"/>
        <v/>
      </c>
      <c r="R231" s="1">
        <v>1</v>
      </c>
    </row>
    <row r="232" spans="1:58" x14ac:dyDescent="0.25">
      <c r="A232" s="5" t="s">
        <v>69</v>
      </c>
      <c r="B232" s="5" t="s">
        <v>230</v>
      </c>
      <c r="C232" s="5" t="s">
        <v>67</v>
      </c>
      <c r="D232" s="5" t="s">
        <v>70</v>
      </c>
      <c r="E232" s="55">
        <v>3000000</v>
      </c>
      <c r="F232" s="1">
        <v>34.4</v>
      </c>
      <c r="G232" s="1">
        <v>71</v>
      </c>
      <c r="H232" s="1">
        <v>67.099999999999994</v>
      </c>
      <c r="I232" s="1">
        <v>3</v>
      </c>
      <c r="J232" s="1">
        <v>71</v>
      </c>
      <c r="L232" s="1">
        <f t="shared" si="20"/>
        <v>68.317951000000008</v>
      </c>
      <c r="M232" s="1">
        <f t="shared" si="21"/>
        <v>64.628781646000007</v>
      </c>
      <c r="N232" s="3">
        <v>6431421</v>
      </c>
      <c r="O232" s="3">
        <f t="shared" si="22"/>
        <v>8353509.1619264241</v>
      </c>
      <c r="P232" s="3">
        <f t="shared" si="23"/>
        <v>5353509.1619264241</v>
      </c>
      <c r="Q232" s="1" t="str">
        <f t="shared" si="25"/>
        <v/>
      </c>
      <c r="R232" s="1">
        <v>1</v>
      </c>
    </row>
    <row r="233" spans="1:58" x14ac:dyDescent="0.25">
      <c r="A233" s="5" t="s">
        <v>240</v>
      </c>
      <c r="B233" s="5"/>
      <c r="C233" s="5" t="s">
        <v>27</v>
      </c>
      <c r="D233" s="5" t="s">
        <v>382</v>
      </c>
      <c r="F233" s="1">
        <v>30.6</v>
      </c>
      <c r="G233" s="1">
        <v>71</v>
      </c>
      <c r="H233" s="1">
        <v>59.4</v>
      </c>
      <c r="I233" s="1">
        <v>4</v>
      </c>
      <c r="J233" s="1">
        <v>71</v>
      </c>
      <c r="L233" s="1">
        <f t="shared" si="20"/>
        <v>65.60575399999999</v>
      </c>
      <c r="M233" s="1">
        <f t="shared" si="21"/>
        <v>64.556061935999992</v>
      </c>
      <c r="N233" s="3">
        <v>3343502</v>
      </c>
      <c r="O233" s="3">
        <f t="shared" si="22"/>
        <v>4298125.1550715314</v>
      </c>
      <c r="P233" s="3">
        <f t="shared" si="23"/>
        <v>4298125.1550715314</v>
      </c>
      <c r="Q233" s="1" t="str">
        <f t="shared" si="25"/>
        <v/>
      </c>
      <c r="R233" s="1">
        <v>1</v>
      </c>
    </row>
    <row r="234" spans="1:58" x14ac:dyDescent="0.25">
      <c r="A234" s="5" t="s">
        <v>32</v>
      </c>
      <c r="B234" s="5"/>
      <c r="C234" s="5" t="s">
        <v>63</v>
      </c>
      <c r="D234" s="5" t="s">
        <v>194</v>
      </c>
      <c r="F234" s="1">
        <v>33.700000000000003</v>
      </c>
      <c r="G234" s="1">
        <v>73</v>
      </c>
      <c r="H234" s="1">
        <v>60.8</v>
      </c>
      <c r="I234" s="1">
        <v>5</v>
      </c>
      <c r="J234" s="1">
        <v>73</v>
      </c>
      <c r="L234" s="1">
        <f t="shared" si="20"/>
        <v>67.652568000000002</v>
      </c>
      <c r="M234" s="1">
        <f t="shared" si="21"/>
        <v>64.472897304</v>
      </c>
      <c r="N234" s="3">
        <v>3341206</v>
      </c>
      <c r="O234" s="3">
        <f t="shared" si="22"/>
        <v>4244188.2586254356</v>
      </c>
      <c r="P234" s="3">
        <f t="shared" si="23"/>
        <v>4244188.2586254356</v>
      </c>
      <c r="Q234" s="1" t="str">
        <f t="shared" si="25"/>
        <v/>
      </c>
      <c r="R234" s="1">
        <v>1</v>
      </c>
    </row>
    <row r="235" spans="1:58" x14ac:dyDescent="0.25">
      <c r="A235" s="5" t="s">
        <v>15</v>
      </c>
      <c r="B235" s="5" t="s">
        <v>165</v>
      </c>
      <c r="C235" s="5" t="s">
        <v>63</v>
      </c>
      <c r="D235" s="5" t="s">
        <v>144</v>
      </c>
      <c r="E235" s="55">
        <v>3250000</v>
      </c>
      <c r="F235" s="1">
        <v>29.2</v>
      </c>
      <c r="G235" s="1">
        <v>76</v>
      </c>
      <c r="H235" s="1">
        <v>46.7</v>
      </c>
      <c r="I235" s="1">
        <v>7</v>
      </c>
      <c r="J235" s="1">
        <v>76</v>
      </c>
      <c r="L235" s="1">
        <f t="shared" si="20"/>
        <v>64.461146999999997</v>
      </c>
      <c r="M235" s="1">
        <f t="shared" si="21"/>
        <v>64.332224705999991</v>
      </c>
      <c r="N235" s="3">
        <v>3341206</v>
      </c>
      <c r="O235" s="3">
        <f t="shared" si="22"/>
        <v>4157946.7671624599</v>
      </c>
      <c r="P235" s="3">
        <f t="shared" si="23"/>
        <v>907946.7671624599</v>
      </c>
      <c r="Q235" s="1" t="str">
        <f t="shared" si="25"/>
        <v/>
      </c>
      <c r="R235" s="1">
        <v>1</v>
      </c>
    </row>
    <row r="236" spans="1:58" x14ac:dyDescent="0.25">
      <c r="A236" s="5" t="s">
        <v>165</v>
      </c>
      <c r="B236" s="5" t="s">
        <v>69</v>
      </c>
      <c r="C236" s="5" t="s">
        <v>12</v>
      </c>
      <c r="D236" s="5" t="s">
        <v>164</v>
      </c>
      <c r="E236" s="55">
        <v>965000</v>
      </c>
      <c r="F236" s="1">
        <v>25.4</v>
      </c>
      <c r="G236" s="1">
        <v>68</v>
      </c>
      <c r="H236" s="1">
        <v>57.4</v>
      </c>
      <c r="I236" s="1">
        <v>1</v>
      </c>
      <c r="J236" s="1">
        <v>68</v>
      </c>
      <c r="L236" s="1">
        <f t="shared" si="20"/>
        <v>62.055774</v>
      </c>
      <c r="M236" s="1">
        <f t="shared" si="21"/>
        <v>64.289781864000005</v>
      </c>
      <c r="N236" s="3">
        <v>2513209</v>
      </c>
      <c r="O236" s="3">
        <f t="shared" si="22"/>
        <v>3107978.0621360717</v>
      </c>
      <c r="P236" s="3">
        <f t="shared" si="23"/>
        <v>2142978.0621360717</v>
      </c>
      <c r="Q236" s="1" t="str">
        <f t="shared" si="25"/>
        <v/>
      </c>
      <c r="R236" s="1">
        <v>1</v>
      </c>
    </row>
    <row r="237" spans="1:58" x14ac:dyDescent="0.25">
      <c r="A237" s="5" t="s">
        <v>69</v>
      </c>
      <c r="B237" s="5"/>
      <c r="C237" s="5" t="s">
        <v>324</v>
      </c>
      <c r="D237" s="5" t="s">
        <v>302</v>
      </c>
      <c r="F237" s="1">
        <v>31.6</v>
      </c>
      <c r="G237" s="1">
        <v>77</v>
      </c>
      <c r="H237" s="1">
        <v>51.5</v>
      </c>
      <c r="I237" s="1">
        <v>4</v>
      </c>
      <c r="J237" s="1">
        <v>77</v>
      </c>
      <c r="L237" s="1">
        <f t="shared" si="20"/>
        <v>65.900994999999995</v>
      </c>
      <c r="M237" s="1">
        <f t="shared" si="21"/>
        <v>64.18756913</v>
      </c>
      <c r="N237" s="3">
        <v>2660197</v>
      </c>
      <c r="O237" s="3">
        <f t="shared" si="22"/>
        <v>3239860.8232878186</v>
      </c>
      <c r="P237" s="3">
        <f t="shared" si="23"/>
        <v>3239860.8232878186</v>
      </c>
      <c r="Q237" s="1" t="str">
        <f t="shared" si="25"/>
        <v/>
      </c>
      <c r="R237" s="1">
        <v>1</v>
      </c>
    </row>
    <row r="238" spans="1:58" x14ac:dyDescent="0.25">
      <c r="A238" s="5" t="s">
        <v>28</v>
      </c>
      <c r="B238" s="5"/>
      <c r="C238" s="5" t="s">
        <v>49</v>
      </c>
      <c r="D238" s="5" t="s">
        <v>355</v>
      </c>
      <c r="F238" s="1">
        <v>29.7</v>
      </c>
      <c r="G238" s="1">
        <v>73</v>
      </c>
      <c r="H238" s="1">
        <v>51.4</v>
      </c>
      <c r="I238" s="1">
        <v>7</v>
      </c>
      <c r="J238" s="1">
        <v>73</v>
      </c>
      <c r="L238" s="1">
        <f t="shared" si="20"/>
        <v>64.611434000000003</v>
      </c>
      <c r="M238" s="1">
        <f t="shared" si="21"/>
        <v>64.159153962000005</v>
      </c>
      <c r="N238" s="3">
        <v>2789150</v>
      </c>
      <c r="O238" s="3">
        <f t="shared" si="22"/>
        <v>3382370.9675435438</v>
      </c>
      <c r="P238" s="3">
        <f t="shared" si="23"/>
        <v>3382370.9675435438</v>
      </c>
      <c r="Q238" s="1" t="str">
        <f t="shared" si="25"/>
        <v/>
      </c>
      <c r="R238" s="1">
        <v>1</v>
      </c>
    </row>
    <row r="239" spans="1:58" x14ac:dyDescent="0.25">
      <c r="A239" s="5" t="s">
        <v>240</v>
      </c>
      <c r="B239" s="5" t="s">
        <v>38</v>
      </c>
      <c r="C239" s="5" t="s">
        <v>27</v>
      </c>
      <c r="D239" s="5" t="s">
        <v>383</v>
      </c>
      <c r="E239" s="55">
        <v>1500000</v>
      </c>
      <c r="F239" s="1">
        <v>30.9</v>
      </c>
      <c r="G239" s="1">
        <v>72</v>
      </c>
      <c r="H239" s="1">
        <v>57.4</v>
      </c>
      <c r="I239" s="1">
        <v>4</v>
      </c>
      <c r="J239" s="1">
        <v>72</v>
      </c>
      <c r="L239" s="1">
        <f t="shared" si="20"/>
        <v>65.383533999999997</v>
      </c>
      <c r="M239" s="1">
        <f t="shared" si="21"/>
        <v>64.141246854000002</v>
      </c>
      <c r="N239" s="3">
        <v>3343502</v>
      </c>
      <c r="O239" s="3">
        <f t="shared" si="22"/>
        <v>4043641.6585032502</v>
      </c>
      <c r="P239" s="3">
        <f t="shared" si="23"/>
        <v>2543641.6585032502</v>
      </c>
      <c r="Q239" s="1" t="str">
        <f t="shared" si="25"/>
        <v/>
      </c>
      <c r="R239" s="1">
        <v>1</v>
      </c>
    </row>
    <row r="240" spans="1:58" x14ac:dyDescent="0.25">
      <c r="A240" s="5" t="s">
        <v>69</v>
      </c>
      <c r="B240" s="5" t="s">
        <v>276</v>
      </c>
      <c r="C240" s="5" t="s">
        <v>12</v>
      </c>
      <c r="D240" s="5" t="s">
        <v>303</v>
      </c>
      <c r="E240" s="55">
        <v>1187500</v>
      </c>
      <c r="F240" s="1">
        <v>29.1</v>
      </c>
      <c r="G240" s="1">
        <v>73</v>
      </c>
      <c r="H240" s="1">
        <v>53.8</v>
      </c>
      <c r="I240" s="1">
        <v>3</v>
      </c>
      <c r="J240" s="1">
        <v>73</v>
      </c>
      <c r="L240" s="1">
        <f t="shared" si="20"/>
        <v>64.179458000000011</v>
      </c>
      <c r="M240" s="1">
        <f t="shared" si="21"/>
        <v>64.115278542000013</v>
      </c>
      <c r="N240" s="3">
        <v>2513209</v>
      </c>
      <c r="O240" s="3">
        <f t="shared" si="22"/>
        <v>3027507.7283048276</v>
      </c>
      <c r="P240" s="3">
        <f t="shared" si="23"/>
        <v>1840007.7283048276</v>
      </c>
      <c r="Q240" s="1" t="str">
        <f t="shared" si="25"/>
        <v/>
      </c>
      <c r="R240" s="1">
        <v>1</v>
      </c>
    </row>
    <row r="241" spans="1:18" x14ac:dyDescent="0.25">
      <c r="A241" s="5" t="s">
        <v>216</v>
      </c>
      <c r="B241" s="5" t="s">
        <v>65</v>
      </c>
      <c r="C241" s="5" t="s">
        <v>52</v>
      </c>
      <c r="D241" s="5" t="s">
        <v>342</v>
      </c>
      <c r="E241" s="55">
        <v>1435000</v>
      </c>
      <c r="F241" s="1">
        <v>29.9</v>
      </c>
      <c r="G241" s="1">
        <v>67</v>
      </c>
      <c r="H241" s="1">
        <v>66.099999999999994</v>
      </c>
      <c r="J241" s="1">
        <v>67</v>
      </c>
      <c r="L241" s="1">
        <f t="shared" si="20"/>
        <v>64.592980999999995</v>
      </c>
      <c r="M241" s="1">
        <f t="shared" si="21"/>
        <v>64.011644171</v>
      </c>
      <c r="N241" s="3">
        <v>2328772</v>
      </c>
      <c r="O241" s="3">
        <f t="shared" si="22"/>
        <v>2761045.1411721124</v>
      </c>
      <c r="P241" s="3">
        <f t="shared" si="23"/>
        <v>1326045.1411721124</v>
      </c>
      <c r="Q241" s="1" t="str">
        <f t="shared" si="25"/>
        <v/>
      </c>
      <c r="R241" s="1">
        <v>1</v>
      </c>
    </row>
    <row r="242" spans="1:18" x14ac:dyDescent="0.25">
      <c r="A242" s="5" t="s">
        <v>35</v>
      </c>
      <c r="B242" s="5"/>
      <c r="C242" s="5" t="s">
        <v>80</v>
      </c>
      <c r="D242" s="5" t="s">
        <v>375</v>
      </c>
      <c r="F242" s="1">
        <v>30.5</v>
      </c>
      <c r="G242" s="1">
        <v>75</v>
      </c>
      <c r="H242" s="1">
        <v>53.8</v>
      </c>
      <c r="I242" s="1">
        <v>2</v>
      </c>
      <c r="J242" s="1">
        <v>75</v>
      </c>
      <c r="L242" s="1">
        <f t="shared" si="20"/>
        <v>64.977537999999996</v>
      </c>
      <c r="M242" s="1">
        <f t="shared" si="21"/>
        <v>64.00287492999999</v>
      </c>
      <c r="N242" s="3">
        <v>2059041</v>
      </c>
      <c r="O242" s="3">
        <f t="shared" si="22"/>
        <v>2437932.8529802035</v>
      </c>
      <c r="P242" s="3">
        <f t="shared" si="23"/>
        <v>2437932.8529802035</v>
      </c>
      <c r="Q242" s="1" t="str">
        <f t="shared" si="25"/>
        <v/>
      </c>
      <c r="R242" s="1">
        <v>1</v>
      </c>
    </row>
    <row r="243" spans="1:18" x14ac:dyDescent="0.25">
      <c r="A243" s="5" t="s">
        <v>22</v>
      </c>
      <c r="B243" s="5" t="s">
        <v>85</v>
      </c>
      <c r="C243" s="5" t="s">
        <v>52</v>
      </c>
      <c r="D243" s="5" t="s">
        <v>172</v>
      </c>
      <c r="E243" s="55">
        <v>3500000</v>
      </c>
      <c r="F243" s="1">
        <v>27.3</v>
      </c>
      <c r="G243" s="1">
        <v>75</v>
      </c>
      <c r="H243" s="1">
        <v>49.2</v>
      </c>
      <c r="I243" s="1">
        <v>1</v>
      </c>
      <c r="J243" s="1">
        <v>75</v>
      </c>
      <c r="L243" s="1">
        <f t="shared" si="20"/>
        <v>62.804051999999999</v>
      </c>
      <c r="M243" s="1">
        <f t="shared" si="21"/>
        <v>63.871720884000005</v>
      </c>
      <c r="N243" s="3">
        <v>2328772</v>
      </c>
      <c r="O243" s="3">
        <f t="shared" si="22"/>
        <v>2701256.2543989834</v>
      </c>
      <c r="P243" s="3">
        <f t="shared" si="23"/>
        <v>-798743.74560101656</v>
      </c>
      <c r="Q243" s="1" t="str">
        <f t="shared" si="25"/>
        <v/>
      </c>
      <c r="R243" s="1">
        <v>1</v>
      </c>
    </row>
    <row r="244" spans="1:18" x14ac:dyDescent="0.25">
      <c r="A244" s="5" t="s">
        <v>272</v>
      </c>
      <c r="B244" s="5" t="s">
        <v>65</v>
      </c>
      <c r="C244" s="5" t="s">
        <v>78</v>
      </c>
      <c r="D244" s="5" t="s">
        <v>274</v>
      </c>
      <c r="E244" s="55">
        <v>1115000</v>
      </c>
      <c r="F244" s="1">
        <v>28.2</v>
      </c>
      <c r="G244" s="1">
        <v>72</v>
      </c>
      <c r="H244" s="1">
        <v>52.3</v>
      </c>
      <c r="I244" s="1">
        <v>4</v>
      </c>
      <c r="J244" s="1">
        <v>72</v>
      </c>
      <c r="L244" s="1">
        <f t="shared" si="20"/>
        <v>63.357762999999991</v>
      </c>
      <c r="M244" s="1">
        <f t="shared" si="21"/>
        <v>63.864625103999991</v>
      </c>
      <c r="N244" s="3">
        <v>3389437</v>
      </c>
      <c r="O244" s="3">
        <f t="shared" si="22"/>
        <v>3927160.3612158564</v>
      </c>
      <c r="P244" s="3">
        <f t="shared" si="23"/>
        <v>2812160.3612158564</v>
      </c>
      <c r="Q244" s="1" t="str">
        <f t="shared" si="25"/>
        <v/>
      </c>
      <c r="R244" s="1">
        <v>1</v>
      </c>
    </row>
    <row r="245" spans="1:18" s="15" customFormat="1" x14ac:dyDescent="0.25">
      <c r="A245" s="5" t="s">
        <v>46</v>
      </c>
      <c r="B245" s="5" t="s">
        <v>74</v>
      </c>
      <c r="C245" s="5" t="s">
        <v>78</v>
      </c>
      <c r="D245" s="5" t="s">
        <v>385</v>
      </c>
      <c r="E245" s="55">
        <v>2600000</v>
      </c>
      <c r="F245" s="1">
        <v>28.3</v>
      </c>
      <c r="G245" s="1">
        <v>74</v>
      </c>
      <c r="H245" s="1">
        <v>47.8</v>
      </c>
      <c r="I245" s="1">
        <v>6</v>
      </c>
      <c r="J245" s="1">
        <v>74</v>
      </c>
      <c r="K245" s="1"/>
      <c r="L245" s="1">
        <f t="shared" si="20"/>
        <v>63.407358000000002</v>
      </c>
      <c r="M245" s="1">
        <f t="shared" si="21"/>
        <v>63.851209506000011</v>
      </c>
      <c r="N245" s="3">
        <v>3389437</v>
      </c>
      <c r="O245" s="3">
        <f t="shared" si="22"/>
        <v>3918816.9989703042</v>
      </c>
      <c r="P245" s="3">
        <f t="shared" si="23"/>
        <v>1318816.9989703042</v>
      </c>
      <c r="Q245" s="1" t="str">
        <f t="shared" si="25"/>
        <v/>
      </c>
      <c r="R245" s="1">
        <v>1</v>
      </c>
    </row>
    <row r="246" spans="1:18" x14ac:dyDescent="0.25">
      <c r="A246" s="5" t="s">
        <v>46</v>
      </c>
      <c r="B246" s="5" t="s">
        <v>276</v>
      </c>
      <c r="C246" s="5" t="s">
        <v>67</v>
      </c>
      <c r="D246" s="5" t="s">
        <v>358</v>
      </c>
      <c r="E246" s="55">
        <v>9375000</v>
      </c>
      <c r="F246" s="1">
        <v>28.3</v>
      </c>
      <c r="G246" s="1">
        <v>70</v>
      </c>
      <c r="H246" s="1">
        <v>58.2</v>
      </c>
      <c r="I246" s="1">
        <v>0</v>
      </c>
      <c r="J246" s="1">
        <v>70</v>
      </c>
      <c r="L246" s="1">
        <f t="shared" si="20"/>
        <v>63.171621999999999</v>
      </c>
      <c r="M246" s="1">
        <f t="shared" si="21"/>
        <v>63.613823354000004</v>
      </c>
      <c r="N246" s="3">
        <v>6431421</v>
      </c>
      <c r="O246" s="3">
        <f t="shared" si="22"/>
        <v>7155779.9741662499</v>
      </c>
      <c r="P246" s="3">
        <f t="shared" si="23"/>
        <v>-2219220.0258337501</v>
      </c>
      <c r="Q246" s="1" t="str">
        <f t="shared" si="25"/>
        <v/>
      </c>
      <c r="R246" s="1">
        <v>1</v>
      </c>
    </row>
    <row r="247" spans="1:18" x14ac:dyDescent="0.25">
      <c r="A247" s="5" t="s">
        <v>293</v>
      </c>
      <c r="B247" s="5" t="s">
        <v>34</v>
      </c>
      <c r="C247" s="5" t="s">
        <v>36</v>
      </c>
      <c r="D247" s="5" t="s">
        <v>294</v>
      </c>
      <c r="E247" s="55">
        <v>1750000</v>
      </c>
      <c r="F247" s="1">
        <v>29.8</v>
      </c>
      <c r="G247" s="1">
        <v>73</v>
      </c>
      <c r="H247" s="1">
        <v>52.4</v>
      </c>
      <c r="I247" s="1">
        <v>4</v>
      </c>
      <c r="J247" s="1">
        <v>73</v>
      </c>
      <c r="L247" s="1">
        <f t="shared" si="20"/>
        <v>63.969684000000001</v>
      </c>
      <c r="M247" s="1">
        <f t="shared" si="21"/>
        <v>63.457926528000002</v>
      </c>
      <c r="N247" s="3">
        <v>2615658</v>
      </c>
      <c r="O247" s="3">
        <f t="shared" si="22"/>
        <v>2835433.9975000788</v>
      </c>
      <c r="P247" s="3">
        <f t="shared" si="23"/>
        <v>1085433.9975000788</v>
      </c>
      <c r="Q247" s="1" t="str">
        <f t="shared" si="25"/>
        <v/>
      </c>
      <c r="R247" s="1">
        <v>1</v>
      </c>
    </row>
    <row r="248" spans="1:18" x14ac:dyDescent="0.25">
      <c r="A248" s="5" t="s">
        <v>22</v>
      </c>
      <c r="B248" s="5"/>
      <c r="C248" s="5" t="s">
        <v>27</v>
      </c>
      <c r="D248" s="5" t="s">
        <v>171</v>
      </c>
      <c r="F248" s="1">
        <v>33.200000000000003</v>
      </c>
      <c r="G248" s="1">
        <v>78</v>
      </c>
      <c r="H248" s="1">
        <v>49.1</v>
      </c>
      <c r="I248" s="1">
        <v>6</v>
      </c>
      <c r="J248" s="1">
        <v>78</v>
      </c>
      <c r="L248" s="1">
        <f t="shared" si="20"/>
        <v>66.212530999999998</v>
      </c>
      <c r="M248" s="1">
        <f t="shared" si="21"/>
        <v>63.431604697999994</v>
      </c>
      <c r="N248" s="3">
        <v>3343502</v>
      </c>
      <c r="O248" s="3">
        <f t="shared" si="22"/>
        <v>3608285.7010958488</v>
      </c>
      <c r="P248" s="3">
        <f t="shared" si="23"/>
        <v>3608285.7010958488</v>
      </c>
      <c r="Q248" s="1" t="str">
        <f t="shared" si="25"/>
        <v/>
      </c>
      <c r="R248" s="1">
        <v>1</v>
      </c>
    </row>
    <row r="249" spans="1:18" x14ac:dyDescent="0.25">
      <c r="A249" s="5" t="s">
        <v>208</v>
      </c>
      <c r="B249" s="5"/>
      <c r="C249" s="5" t="s">
        <v>324</v>
      </c>
      <c r="D249" s="5" t="s">
        <v>213</v>
      </c>
      <c r="F249" s="1">
        <v>34.5</v>
      </c>
      <c r="G249" s="1">
        <v>71</v>
      </c>
      <c r="H249" s="1">
        <v>62.9</v>
      </c>
      <c r="I249" s="1">
        <v>4</v>
      </c>
      <c r="J249" s="1">
        <v>71</v>
      </c>
      <c r="L249" s="1">
        <f t="shared" si="20"/>
        <v>66.995988999999994</v>
      </c>
      <c r="M249" s="1">
        <f t="shared" si="21"/>
        <v>63.311209604999995</v>
      </c>
      <c r="N249" s="3">
        <v>2660197</v>
      </c>
      <c r="O249" s="3">
        <f t="shared" si="22"/>
        <v>2812101.377539848</v>
      </c>
      <c r="P249" s="3">
        <f t="shared" si="23"/>
        <v>2812101.377539848</v>
      </c>
      <c r="Q249" s="1" t="str">
        <f t="shared" si="25"/>
        <v/>
      </c>
      <c r="R249" s="1">
        <v>1</v>
      </c>
    </row>
    <row r="250" spans="1:18" s="15" customFormat="1" x14ac:dyDescent="0.25">
      <c r="A250" s="5" t="s">
        <v>28</v>
      </c>
      <c r="B250" s="5"/>
      <c r="C250" s="5" t="s">
        <v>36</v>
      </c>
      <c r="D250" s="5" t="s">
        <v>179</v>
      </c>
      <c r="E250" s="55"/>
      <c r="F250" s="1">
        <v>26.8</v>
      </c>
      <c r="G250" s="1">
        <v>73</v>
      </c>
      <c r="H250" s="1">
        <v>50.6</v>
      </c>
      <c r="I250" s="1">
        <v>0</v>
      </c>
      <c r="J250" s="1">
        <v>73</v>
      </c>
      <c r="K250" s="1"/>
      <c r="L250" s="1">
        <f t="shared" si="20"/>
        <v>61.869425999999997</v>
      </c>
      <c r="M250" s="1">
        <f t="shared" si="21"/>
        <v>63.230553371999996</v>
      </c>
      <c r="N250" s="3">
        <v>2615658</v>
      </c>
      <c r="O250" s="3">
        <f t="shared" si="22"/>
        <v>2726309.1508071129</v>
      </c>
      <c r="P250" s="3">
        <f t="shared" si="23"/>
        <v>2726309.1508071129</v>
      </c>
      <c r="Q250" s="1" t="str">
        <f t="shared" si="25"/>
        <v/>
      </c>
      <c r="R250" s="1">
        <v>1</v>
      </c>
    </row>
    <row r="251" spans="1:18" x14ac:dyDescent="0.25">
      <c r="A251" s="5" t="s">
        <v>29</v>
      </c>
      <c r="B251" s="5"/>
      <c r="C251" s="5" t="s">
        <v>10</v>
      </c>
      <c r="D251" s="5" t="s">
        <v>310</v>
      </c>
      <c r="F251" s="1">
        <v>31.1</v>
      </c>
      <c r="G251" s="1">
        <v>74</v>
      </c>
      <c r="H251" s="1">
        <v>53.2</v>
      </c>
      <c r="I251" s="1">
        <v>2</v>
      </c>
      <c r="J251" s="1">
        <v>74</v>
      </c>
      <c r="L251" s="1">
        <f t="shared" si="20"/>
        <v>64.167012</v>
      </c>
      <c r="M251" s="1">
        <f t="shared" si="21"/>
        <v>62.819504748000007</v>
      </c>
      <c r="N251" s="3">
        <v>3701512</v>
      </c>
      <c r="O251" s="3">
        <f t="shared" si="22"/>
        <v>3578923.8639961472</v>
      </c>
      <c r="P251" s="3">
        <f t="shared" si="23"/>
        <v>3578923.8639961472</v>
      </c>
      <c r="Q251" s="1" t="str">
        <f t="shared" si="25"/>
        <v/>
      </c>
      <c r="R251" s="1">
        <v>1</v>
      </c>
    </row>
    <row r="252" spans="1:18" x14ac:dyDescent="0.25">
      <c r="A252" s="5" t="s">
        <v>15</v>
      </c>
      <c r="B252" s="5"/>
      <c r="C252" s="5" t="s">
        <v>27</v>
      </c>
      <c r="D252" s="5" t="s">
        <v>150</v>
      </c>
      <c r="F252" s="1">
        <v>31.1</v>
      </c>
      <c r="G252" s="1">
        <v>71</v>
      </c>
      <c r="H252" s="1">
        <v>57.9</v>
      </c>
      <c r="I252" s="1">
        <v>1</v>
      </c>
      <c r="J252" s="1">
        <v>71</v>
      </c>
      <c r="L252" s="1">
        <f t="shared" si="20"/>
        <v>63.970979</v>
      </c>
      <c r="M252" s="1">
        <f t="shared" si="21"/>
        <v>62.627588441000007</v>
      </c>
      <c r="N252" s="3">
        <v>3343502</v>
      </c>
      <c r="O252" s="3">
        <f t="shared" si="22"/>
        <v>3115032.4968184233</v>
      </c>
      <c r="P252" s="3">
        <f t="shared" si="23"/>
        <v>3115032.4968184233</v>
      </c>
      <c r="Q252" s="1" t="str">
        <f t="shared" si="25"/>
        <v/>
      </c>
      <c r="R252" s="1">
        <v>1</v>
      </c>
    </row>
    <row r="253" spans="1:18" s="15" customFormat="1" x14ac:dyDescent="0.25">
      <c r="A253" s="5" t="s">
        <v>85</v>
      </c>
      <c r="B253" s="5" t="s">
        <v>253</v>
      </c>
      <c r="C253" s="5" t="s">
        <v>27</v>
      </c>
      <c r="D253" s="5" t="s">
        <v>392</v>
      </c>
      <c r="E253" s="55">
        <v>1187500</v>
      </c>
      <c r="F253" s="1">
        <v>29.9</v>
      </c>
      <c r="G253" s="1">
        <v>72</v>
      </c>
      <c r="H253" s="1">
        <v>53.2</v>
      </c>
      <c r="I253" s="1">
        <v>2</v>
      </c>
      <c r="J253" s="1">
        <v>72</v>
      </c>
      <c r="K253" s="1"/>
      <c r="L253" s="1">
        <f t="shared" si="20"/>
        <v>63.022611999999995</v>
      </c>
      <c r="M253" s="1">
        <f t="shared" si="21"/>
        <v>62.455408491999997</v>
      </c>
      <c r="N253" s="3">
        <v>3343502</v>
      </c>
      <c r="O253" s="3">
        <f t="shared" si="22"/>
        <v>3009402.4043704537</v>
      </c>
      <c r="P253" s="3">
        <f t="shared" si="23"/>
        <v>1821902.4043704537</v>
      </c>
      <c r="Q253" s="1" t="str">
        <f t="shared" si="25"/>
        <v/>
      </c>
      <c r="R253" s="1">
        <v>1</v>
      </c>
    </row>
    <row r="254" spans="1:18" x14ac:dyDescent="0.25">
      <c r="A254" s="5" t="s">
        <v>35</v>
      </c>
      <c r="B254" s="5" t="s">
        <v>74</v>
      </c>
      <c r="C254" s="5" t="s">
        <v>78</v>
      </c>
      <c r="D254" s="5" t="s">
        <v>313</v>
      </c>
      <c r="E254" s="55">
        <v>3450000</v>
      </c>
      <c r="F254" s="1">
        <v>28.8</v>
      </c>
      <c r="G254" s="1">
        <v>74</v>
      </c>
      <c r="H254" s="1">
        <v>44</v>
      </c>
      <c r="I254" s="1">
        <v>7</v>
      </c>
      <c r="J254" s="1">
        <v>74</v>
      </c>
      <c r="L254" s="1">
        <f t="shared" si="20"/>
        <v>62.244279999999996</v>
      </c>
      <c r="M254" s="1">
        <f t="shared" si="21"/>
        <v>62.368768559999999</v>
      </c>
      <c r="N254" s="3">
        <v>3389437</v>
      </c>
      <c r="O254" s="3">
        <f t="shared" si="22"/>
        <v>2996864.6700368291</v>
      </c>
      <c r="P254" s="3">
        <f t="shared" si="23"/>
        <v>-453135.32996317092</v>
      </c>
      <c r="Q254" s="1" t="str">
        <f t="shared" si="25"/>
        <v/>
      </c>
      <c r="R254" s="1">
        <v>1</v>
      </c>
    </row>
    <row r="255" spans="1:18" s="15" customFormat="1" x14ac:dyDescent="0.25">
      <c r="A255" s="5" t="s">
        <v>35</v>
      </c>
      <c r="B255" s="5"/>
      <c r="C255" s="5" t="s">
        <v>27</v>
      </c>
      <c r="D255" s="5" t="s">
        <v>314</v>
      </c>
      <c r="E255" s="55"/>
      <c r="F255" s="1">
        <v>29.5</v>
      </c>
      <c r="G255" s="1">
        <v>71</v>
      </c>
      <c r="H255" s="1">
        <v>52.3</v>
      </c>
      <c r="I255" s="1">
        <v>3</v>
      </c>
      <c r="J255" s="1">
        <v>71</v>
      </c>
      <c r="K255" s="1"/>
      <c r="L255" s="1">
        <f t="shared" si="20"/>
        <v>62.439243000000005</v>
      </c>
      <c r="M255" s="1">
        <f t="shared" si="21"/>
        <v>62.127046785000005</v>
      </c>
      <c r="N255" s="3">
        <v>3343502</v>
      </c>
      <c r="O255" s="3">
        <f t="shared" si="22"/>
        <v>2807956.8953653369</v>
      </c>
      <c r="P255" s="3">
        <f t="shared" si="23"/>
        <v>2807956.8953653369</v>
      </c>
      <c r="Q255" s="1" t="str">
        <f t="shared" si="25"/>
        <v/>
      </c>
      <c r="R255" s="1">
        <v>1</v>
      </c>
    </row>
    <row r="256" spans="1:18" s="15" customFormat="1" x14ac:dyDescent="0.25">
      <c r="A256" s="5" t="s">
        <v>15</v>
      </c>
      <c r="B256" s="5"/>
      <c r="C256" s="5" t="s">
        <v>78</v>
      </c>
      <c r="D256" s="5" t="s">
        <v>143</v>
      </c>
      <c r="E256" s="55"/>
      <c r="F256" s="1">
        <v>29.7</v>
      </c>
      <c r="G256" s="1">
        <v>75</v>
      </c>
      <c r="H256" s="1">
        <v>44.1</v>
      </c>
      <c r="I256" s="1">
        <v>6</v>
      </c>
      <c r="J256" s="1">
        <v>75</v>
      </c>
      <c r="K256" s="1"/>
      <c r="L256" s="1">
        <f t="shared" si="20"/>
        <v>62.509881000000007</v>
      </c>
      <c r="M256" s="1">
        <f t="shared" si="21"/>
        <v>62.072311833000008</v>
      </c>
      <c r="N256" s="3">
        <v>3389437</v>
      </c>
      <c r="O256" s="3">
        <f t="shared" si="22"/>
        <v>2812493.7710656966</v>
      </c>
      <c r="P256" s="3">
        <f t="shared" si="23"/>
        <v>2812493.7710656966</v>
      </c>
      <c r="Q256" s="1" t="str">
        <f t="shared" si="25"/>
        <v/>
      </c>
      <c r="R256" s="1">
        <v>1</v>
      </c>
    </row>
    <row r="257" spans="1:18" s="15" customFormat="1" x14ac:dyDescent="0.25">
      <c r="A257" s="5" t="s">
        <v>293</v>
      </c>
      <c r="B257" s="5" t="s">
        <v>76</v>
      </c>
      <c r="C257" s="5" t="s">
        <v>67</v>
      </c>
      <c r="D257" s="5" t="s">
        <v>298</v>
      </c>
      <c r="E257" s="55">
        <v>5500000</v>
      </c>
      <c r="F257" s="1">
        <v>32.6</v>
      </c>
      <c r="G257" s="1">
        <v>70</v>
      </c>
      <c r="H257" s="1">
        <v>59.2</v>
      </c>
      <c r="I257" s="1">
        <v>2</v>
      </c>
      <c r="J257" s="1">
        <v>70</v>
      </c>
      <c r="K257" s="1"/>
      <c r="L257" s="1">
        <f t="shared" si="20"/>
        <v>64.261471999999998</v>
      </c>
      <c r="M257" s="1">
        <f t="shared" si="21"/>
        <v>61.948059008000001</v>
      </c>
      <c r="N257" s="3">
        <v>6431421</v>
      </c>
      <c r="O257" s="3">
        <f t="shared" si="22"/>
        <v>5190049.3694110783</v>
      </c>
      <c r="P257" s="3">
        <f t="shared" si="23"/>
        <v>-309950.63058892172</v>
      </c>
      <c r="Q257" s="1" t="str">
        <f t="shared" si="25"/>
        <v/>
      </c>
      <c r="R257" s="1">
        <v>1</v>
      </c>
    </row>
    <row r="258" spans="1:18" s="15" customFormat="1" x14ac:dyDescent="0.25">
      <c r="A258" s="1" t="s">
        <v>46</v>
      </c>
      <c r="B258" s="1" t="s">
        <v>208</v>
      </c>
      <c r="C258" s="1" t="s">
        <v>36</v>
      </c>
      <c r="D258" s="1" t="s">
        <v>426</v>
      </c>
      <c r="E258" s="55">
        <v>3840000</v>
      </c>
      <c r="F258" s="1">
        <v>27.5</v>
      </c>
      <c r="G258" s="1">
        <v>68</v>
      </c>
      <c r="H258" s="1">
        <v>51.7</v>
      </c>
      <c r="I258" s="1">
        <v>3</v>
      </c>
      <c r="J258" s="1">
        <v>68</v>
      </c>
      <c r="K258" s="1"/>
      <c r="L258" s="1">
        <f t="shared" ref="L258:L271" si="26">(G258*0.3611)+(H258*1.1*0.3611)+(I258*5.2*0.0666)+(J258*0.2111)</f>
        <v>60.484317000000004</v>
      </c>
      <c r="M258" s="1">
        <f t="shared" ref="M258:M271" si="27">((G258*0.3611)+(H258*1.1*0.3611)+(I258*5.2*0.0666)+(J258*0.2111))*((100+(29-F258))/100)-(K258*0.9)</f>
        <v>61.391581754999997</v>
      </c>
      <c r="N258" s="3">
        <v>2615658</v>
      </c>
      <c r="O258" s="3">
        <f t="shared" ref="O258:O271" si="28">(N258*((M258-63)/5.45))+N258</f>
        <v>1843718.1743339049</v>
      </c>
      <c r="P258" s="16">
        <f t="shared" ref="P258:P271" si="29">(O258-E258)</f>
        <v>-1996281.8256660951</v>
      </c>
      <c r="Q258" s="1" t="str">
        <f t="shared" si="25"/>
        <v/>
      </c>
      <c r="R258" s="1">
        <v>1</v>
      </c>
    </row>
    <row r="259" spans="1:18" s="15" customFormat="1" x14ac:dyDescent="0.25">
      <c r="A259" s="5" t="s">
        <v>35</v>
      </c>
      <c r="B259" s="5" t="s">
        <v>293</v>
      </c>
      <c r="C259" s="5" t="s">
        <v>16</v>
      </c>
      <c r="D259" s="5" t="s">
        <v>331</v>
      </c>
      <c r="E259" s="55">
        <v>4250000</v>
      </c>
      <c r="F259" s="1">
        <v>30.4</v>
      </c>
      <c r="G259" s="1">
        <v>75</v>
      </c>
      <c r="H259" s="1">
        <v>47.7</v>
      </c>
      <c r="I259" s="1">
        <v>1</v>
      </c>
      <c r="J259" s="1">
        <v>75</v>
      </c>
      <c r="K259" s="1"/>
      <c r="L259" s="1">
        <f t="shared" si="26"/>
        <v>62.208237000000004</v>
      </c>
      <c r="M259" s="1">
        <f t="shared" si="27"/>
        <v>61.337321682000002</v>
      </c>
      <c r="N259" s="3">
        <v>2231494</v>
      </c>
      <c r="O259" s="3">
        <f t="shared" si="28"/>
        <v>1550712.9558629198</v>
      </c>
      <c r="P259" s="3">
        <f t="shared" si="29"/>
        <v>-2699287.0441370802</v>
      </c>
      <c r="Q259" s="1" t="str">
        <f t="shared" si="25"/>
        <v/>
      </c>
      <c r="R259" s="1">
        <v>1</v>
      </c>
    </row>
    <row r="260" spans="1:18" s="15" customFormat="1" x14ac:dyDescent="0.25">
      <c r="A260" s="5" t="s">
        <v>69</v>
      </c>
      <c r="B260" s="5"/>
      <c r="C260" s="5" t="s">
        <v>63</v>
      </c>
      <c r="D260" s="5" t="s">
        <v>376</v>
      </c>
      <c r="E260" s="55"/>
      <c r="F260" s="1">
        <v>28.2</v>
      </c>
      <c r="G260" s="1">
        <v>76</v>
      </c>
      <c r="H260" s="1">
        <v>39.799999999999997</v>
      </c>
      <c r="I260" s="1">
        <v>4</v>
      </c>
      <c r="J260" s="1">
        <v>76</v>
      </c>
      <c r="K260" s="1"/>
      <c r="L260" s="1">
        <f t="shared" si="26"/>
        <v>60.681438</v>
      </c>
      <c r="M260" s="1">
        <f t="shared" si="27"/>
        <v>61.166889504000004</v>
      </c>
      <c r="N260" s="3">
        <v>3341206</v>
      </c>
      <c r="O260" s="3">
        <f t="shared" si="28"/>
        <v>2217389.5251563005</v>
      </c>
      <c r="P260" s="3">
        <f t="shared" si="29"/>
        <v>2217389.5251563005</v>
      </c>
      <c r="Q260" s="1" t="str">
        <f t="shared" si="25"/>
        <v/>
      </c>
      <c r="R260" s="1">
        <v>1</v>
      </c>
    </row>
    <row r="261" spans="1:18" x14ac:dyDescent="0.25">
      <c r="A261" s="5" t="s">
        <v>230</v>
      </c>
      <c r="B261" s="5" t="s">
        <v>69</v>
      </c>
      <c r="C261" s="5" t="s">
        <v>67</v>
      </c>
      <c r="D261" s="5" t="s">
        <v>234</v>
      </c>
      <c r="E261" s="55">
        <v>2000000</v>
      </c>
      <c r="F261" s="1">
        <v>30.2</v>
      </c>
      <c r="G261" s="1">
        <v>61</v>
      </c>
      <c r="H261" s="1">
        <v>64.400000000000006</v>
      </c>
      <c r="I261" s="1">
        <v>4</v>
      </c>
      <c r="J261" s="1">
        <v>61</v>
      </c>
      <c r="L261" s="1">
        <f t="shared" si="26"/>
        <v>61.869804000000002</v>
      </c>
      <c r="M261" s="1">
        <f t="shared" si="27"/>
        <v>61.127366352000003</v>
      </c>
      <c r="N261" s="3">
        <v>6431421</v>
      </c>
      <c r="O261" s="3">
        <f t="shared" si="28"/>
        <v>4221568.6387057267</v>
      </c>
      <c r="P261" s="3">
        <f t="shared" si="29"/>
        <v>2221568.6387057267</v>
      </c>
      <c r="Q261" s="1" t="str">
        <f t="shared" si="25"/>
        <v/>
      </c>
      <c r="R261" s="1">
        <v>1</v>
      </c>
    </row>
    <row r="262" spans="1:18" x14ac:dyDescent="0.25">
      <c r="A262" s="5" t="s">
        <v>74</v>
      </c>
      <c r="B262" s="5" t="s">
        <v>15</v>
      </c>
      <c r="C262" s="5" t="s">
        <v>78</v>
      </c>
      <c r="D262" s="5" t="s">
        <v>290</v>
      </c>
      <c r="E262" s="55">
        <v>1770000</v>
      </c>
      <c r="F262" s="1">
        <v>27.1</v>
      </c>
      <c r="G262" s="1">
        <v>70</v>
      </c>
      <c r="H262" s="1">
        <v>42.6</v>
      </c>
      <c r="I262" s="1">
        <v>7</v>
      </c>
      <c r="J262" s="1">
        <v>70</v>
      </c>
      <c r="L262" s="1">
        <f t="shared" si="26"/>
        <v>59.399385999999993</v>
      </c>
      <c r="M262" s="1">
        <f t="shared" si="27"/>
        <v>60.527974334</v>
      </c>
      <c r="N262" s="3">
        <v>3389437</v>
      </c>
      <c r="O262" s="3">
        <f t="shared" si="28"/>
        <v>1852047.044533937</v>
      </c>
      <c r="P262" s="3">
        <f t="shared" si="29"/>
        <v>82047.044533937005</v>
      </c>
      <c r="Q262" s="1" t="str">
        <f t="shared" si="25"/>
        <v/>
      </c>
      <c r="R262" s="1">
        <v>1</v>
      </c>
    </row>
    <row r="263" spans="1:18" x14ac:dyDescent="0.25">
      <c r="A263" s="5" t="s">
        <v>69</v>
      </c>
      <c r="B263" s="5"/>
      <c r="C263" s="5" t="s">
        <v>78</v>
      </c>
      <c r="D263" s="5" t="s">
        <v>372</v>
      </c>
      <c r="F263" s="1">
        <v>32</v>
      </c>
      <c r="G263" s="1">
        <v>77</v>
      </c>
      <c r="H263" s="1">
        <v>45.1</v>
      </c>
      <c r="I263" s="1">
        <v>1</v>
      </c>
      <c r="J263" s="1">
        <v>77</v>
      </c>
      <c r="L263" s="1">
        <f t="shared" si="26"/>
        <v>62.319890999999991</v>
      </c>
      <c r="M263" s="1">
        <f t="shared" si="27"/>
        <v>60.450294269999986</v>
      </c>
      <c r="N263" s="3">
        <v>3389437</v>
      </c>
      <c r="O263" s="3">
        <f t="shared" si="28"/>
        <v>1803736.6439680632</v>
      </c>
      <c r="P263" s="3">
        <f t="shared" si="29"/>
        <v>1803736.6439680632</v>
      </c>
      <c r="Q263" s="1" t="str">
        <f t="shared" si="25"/>
        <v/>
      </c>
      <c r="R263" s="1">
        <v>1</v>
      </c>
    </row>
    <row r="264" spans="1:18" x14ac:dyDescent="0.25">
      <c r="A264" s="5" t="s">
        <v>46</v>
      </c>
      <c r="B264" s="5" t="s">
        <v>29</v>
      </c>
      <c r="C264" s="5" t="s">
        <v>27</v>
      </c>
      <c r="D264" s="5" t="s">
        <v>251</v>
      </c>
      <c r="E264" s="55">
        <v>2250000</v>
      </c>
      <c r="F264" s="1">
        <v>26.2</v>
      </c>
      <c r="G264" s="1">
        <v>74</v>
      </c>
      <c r="H264" s="1">
        <v>40.4</v>
      </c>
      <c r="I264" s="1">
        <v>1</v>
      </c>
      <c r="J264" s="1">
        <v>74</v>
      </c>
      <c r="L264" s="1">
        <f t="shared" si="26"/>
        <v>58.736404</v>
      </c>
      <c r="M264" s="1">
        <f t="shared" si="27"/>
        <v>60.381023312000004</v>
      </c>
      <c r="N264" s="3">
        <v>3343502</v>
      </c>
      <c r="O264" s="3">
        <f t="shared" si="28"/>
        <v>1736794.8817832361</v>
      </c>
      <c r="P264" s="3">
        <f t="shared" si="29"/>
        <v>-513205.11821676395</v>
      </c>
      <c r="Q264" s="1" t="str">
        <f t="shared" si="25"/>
        <v/>
      </c>
      <c r="R264" s="1">
        <v>1</v>
      </c>
    </row>
    <row r="265" spans="1:18" s="21" customFormat="1" x14ac:dyDescent="0.25">
      <c r="A265" s="18" t="s">
        <v>72</v>
      </c>
      <c r="B265" s="19" t="s">
        <v>363</v>
      </c>
      <c r="C265" s="18" t="s">
        <v>67</v>
      </c>
      <c r="D265" s="18" t="s">
        <v>258</v>
      </c>
      <c r="E265" s="57"/>
      <c r="F265" s="21">
        <v>40</v>
      </c>
      <c r="G265" s="21">
        <v>74</v>
      </c>
      <c r="H265" s="21">
        <v>55.8</v>
      </c>
      <c r="I265" s="21">
        <v>9</v>
      </c>
      <c r="J265" s="21">
        <v>74</v>
      </c>
      <c r="L265" s="21">
        <f t="shared" si="26"/>
        <v>67.623998</v>
      </c>
      <c r="M265" s="21">
        <f t="shared" si="27"/>
        <v>60.185358219999998</v>
      </c>
      <c r="N265" s="20">
        <v>6431421</v>
      </c>
      <c r="O265" s="62">
        <f t="shared" si="28"/>
        <v>3109926.2749780933</v>
      </c>
      <c r="P265" s="20">
        <f t="shared" si="29"/>
        <v>3109926.2749780933</v>
      </c>
      <c r="Q265" s="21" t="str">
        <f t="shared" si="25"/>
        <v/>
      </c>
      <c r="R265" s="1">
        <v>1</v>
      </c>
    </row>
    <row r="266" spans="1:18" s="5" customFormat="1" x14ac:dyDescent="0.25">
      <c r="A266" s="5" t="s">
        <v>48</v>
      </c>
      <c r="B266" s="5" t="s">
        <v>74</v>
      </c>
      <c r="C266" s="5" t="s">
        <v>12</v>
      </c>
      <c r="D266" s="5" t="s">
        <v>447</v>
      </c>
      <c r="E266" s="6">
        <v>1750000</v>
      </c>
      <c r="F266" s="5">
        <v>34.299999999999997</v>
      </c>
      <c r="G266" s="5">
        <v>69</v>
      </c>
      <c r="H266" s="5">
        <v>58.4</v>
      </c>
      <c r="I266" s="5">
        <v>1</v>
      </c>
      <c r="J266" s="5">
        <v>69</v>
      </c>
      <c r="L266" s="1">
        <f t="shared" si="26"/>
        <v>63.025183999999996</v>
      </c>
      <c r="M266" s="21">
        <f t="shared" si="27"/>
        <v>59.684849247999999</v>
      </c>
      <c r="N266" s="3">
        <v>3389437</v>
      </c>
      <c r="O266" s="3">
        <f t="shared" si="28"/>
        <v>1327694.8679987839</v>
      </c>
      <c r="P266" s="3">
        <f t="shared" si="29"/>
        <v>-422305.13200121606</v>
      </c>
    </row>
    <row r="267" spans="1:18" x14ac:dyDescent="0.25">
      <c r="A267" s="5" t="s">
        <v>200</v>
      </c>
      <c r="B267" s="5" t="s">
        <v>22</v>
      </c>
      <c r="C267" s="5" t="s">
        <v>78</v>
      </c>
      <c r="D267" s="5" t="s">
        <v>204</v>
      </c>
      <c r="E267" s="55">
        <v>1272500</v>
      </c>
      <c r="F267" s="1">
        <v>26.6</v>
      </c>
      <c r="G267" s="1">
        <v>74</v>
      </c>
      <c r="H267" s="1">
        <v>35.9</v>
      </c>
      <c r="I267" s="1">
        <v>3</v>
      </c>
      <c r="J267" s="1">
        <v>74</v>
      </c>
      <c r="L267" s="1">
        <f t="shared" si="26"/>
        <v>57.641599000000006</v>
      </c>
      <c r="M267" s="1">
        <f t="shared" si="27"/>
        <v>59.024997376000009</v>
      </c>
      <c r="N267" s="3">
        <v>3389437</v>
      </c>
      <c r="O267" s="3">
        <f t="shared" si="28"/>
        <v>917323.06075547542</v>
      </c>
      <c r="P267" s="3">
        <f t="shared" si="29"/>
        <v>-355176.93924452458</v>
      </c>
      <c r="Q267" s="1" t="str">
        <f>IF(P267&lt;(-3000000), "Overpaid", "")</f>
        <v/>
      </c>
      <c r="R267" s="1">
        <v>1</v>
      </c>
    </row>
    <row r="268" spans="1:18" x14ac:dyDescent="0.25">
      <c r="A268" s="1" t="s">
        <v>60</v>
      </c>
      <c r="B268" s="1" t="s">
        <v>62</v>
      </c>
      <c r="C268" s="1" t="s">
        <v>10</v>
      </c>
      <c r="D268" s="1" t="s">
        <v>430</v>
      </c>
      <c r="E268" s="55">
        <v>3000000</v>
      </c>
      <c r="F268" s="1">
        <v>30.5</v>
      </c>
      <c r="G268" s="1">
        <v>64</v>
      </c>
      <c r="H268" s="1">
        <v>52.5</v>
      </c>
      <c r="I268" s="1">
        <v>7</v>
      </c>
      <c r="J268" s="1">
        <v>64</v>
      </c>
      <c r="L268" s="1">
        <f t="shared" si="26"/>
        <v>59.898565000000005</v>
      </c>
      <c r="M268" s="1">
        <f t="shared" si="27"/>
        <v>59.000086525000007</v>
      </c>
      <c r="N268" s="3">
        <v>3701512</v>
      </c>
      <c r="O268" s="3">
        <f t="shared" si="28"/>
        <v>984864.71070198668</v>
      </c>
      <c r="P268" s="3">
        <f t="shared" si="29"/>
        <v>-2015135.2892980133</v>
      </c>
      <c r="R268" s="1">
        <v>1</v>
      </c>
    </row>
    <row r="269" spans="1:18" x14ac:dyDescent="0.25">
      <c r="A269" s="1" t="s">
        <v>46</v>
      </c>
      <c r="B269" s="1" t="s">
        <v>69</v>
      </c>
      <c r="C269" s="1" t="s">
        <v>27</v>
      </c>
      <c r="D269" s="1" t="s">
        <v>431</v>
      </c>
      <c r="E269" s="55">
        <v>3000000</v>
      </c>
      <c r="F269" s="1">
        <v>26.7</v>
      </c>
      <c r="G269" s="1">
        <v>71</v>
      </c>
      <c r="H269" s="1">
        <v>40</v>
      </c>
      <c r="I269" s="1">
        <v>0</v>
      </c>
      <c r="J269" s="1">
        <v>71</v>
      </c>
      <c r="L269" s="1">
        <f t="shared" si="26"/>
        <v>56.514600000000002</v>
      </c>
      <c r="M269" s="1">
        <f t="shared" si="27"/>
        <v>57.814435799999998</v>
      </c>
      <c r="N269" s="16">
        <v>3343502</v>
      </c>
      <c r="O269" s="3">
        <f t="shared" si="28"/>
        <v>162227.82131588878</v>
      </c>
      <c r="P269" s="16">
        <f t="shared" si="29"/>
        <v>-2837772.1786841112</v>
      </c>
      <c r="R269" s="1">
        <v>1</v>
      </c>
    </row>
    <row r="270" spans="1:18" x14ac:dyDescent="0.25">
      <c r="A270" s="1" t="s">
        <v>41</v>
      </c>
      <c r="B270" s="1" t="s">
        <v>293</v>
      </c>
      <c r="C270" s="1" t="s">
        <v>78</v>
      </c>
      <c r="D270" s="1" t="s">
        <v>427</v>
      </c>
      <c r="E270" s="55">
        <v>3750000</v>
      </c>
      <c r="F270" s="1">
        <v>27.1</v>
      </c>
      <c r="G270" s="1">
        <v>66</v>
      </c>
      <c r="H270" s="1">
        <v>40</v>
      </c>
      <c r="I270" s="1">
        <v>4</v>
      </c>
      <c r="J270" s="1">
        <v>66</v>
      </c>
      <c r="L270" s="1">
        <f t="shared" si="26"/>
        <v>55.038879999999999</v>
      </c>
      <c r="M270" s="1">
        <f t="shared" si="27"/>
        <v>56.084618720000009</v>
      </c>
      <c r="N270" s="3">
        <v>3389437</v>
      </c>
      <c r="O270" s="3">
        <f t="shared" si="28"/>
        <v>-911342.66597051919</v>
      </c>
      <c r="P270" s="16">
        <f t="shared" si="29"/>
        <v>-4661342.6659705192</v>
      </c>
      <c r="Q270" s="1" t="str">
        <f>IF(P270&lt;(-3000000), "Overpaid", "")</f>
        <v>Overpaid</v>
      </c>
      <c r="R270" s="1">
        <v>1</v>
      </c>
    </row>
    <row r="271" spans="1:18" s="5" customFormat="1" x14ac:dyDescent="0.25">
      <c r="A271" s="5" t="s">
        <v>293</v>
      </c>
      <c r="B271" s="5" t="s">
        <v>15</v>
      </c>
      <c r="C271" s="5" t="s">
        <v>324</v>
      </c>
      <c r="D271" s="5" t="s">
        <v>449</v>
      </c>
      <c r="E271" s="6">
        <v>13012112</v>
      </c>
      <c r="F271" s="5">
        <v>26.4</v>
      </c>
      <c r="G271" s="5">
        <v>71</v>
      </c>
      <c r="H271" s="5">
        <v>31.7</v>
      </c>
      <c r="I271" s="5">
        <v>3</v>
      </c>
      <c r="J271" s="5">
        <v>71</v>
      </c>
      <c r="L271" s="1">
        <f t="shared" si="26"/>
        <v>54.256717000000009</v>
      </c>
      <c r="M271" s="1">
        <f t="shared" si="27"/>
        <v>55.667391642000013</v>
      </c>
      <c r="N271" s="3">
        <v>3389437</v>
      </c>
      <c r="O271" s="3">
        <f t="shared" si="28"/>
        <v>-1170822.4633237431</v>
      </c>
      <c r="P271" s="16">
        <f t="shared" si="29"/>
        <v>-14182934.463323742</v>
      </c>
      <c r="Q271" s="1" t="str">
        <f>IF(P271&lt;(-3000000), "Overpaid", "")</f>
        <v>Overpaid</v>
      </c>
      <c r="R271" s="5">
        <v>1</v>
      </c>
    </row>
  </sheetData>
  <sortState xmlns:xlrd2="http://schemas.microsoft.com/office/spreadsheetml/2017/richdata2" ref="A2:BF272">
    <sortCondition descending="1" ref="M2:M272"/>
  </sortState>
  <conditionalFormatting sqref="Q230:Q260 Q214:Q228 Q2:Q127 Q205:Q212 Q135:Q146 Q129:Q133 Q148:Q176 Q178:Q187 Q189:Q202">
    <cfRule type="containsText" dxfId="13" priority="22" operator="containsText" text="Overpaid">
      <formula>NOT(ISERROR(SEARCH("Overpaid",Q2)))</formula>
    </cfRule>
  </conditionalFormatting>
  <conditionalFormatting sqref="M1:M10485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13">
    <cfRule type="containsText" dxfId="12" priority="18" operator="containsText" text="Overpaid">
      <formula>NOT(ISERROR(SEARCH("Overpaid",F213)))</formula>
    </cfRule>
  </conditionalFormatting>
  <conditionalFormatting sqref="F204">
    <cfRule type="containsText" dxfId="11" priority="16" operator="containsText" text="Overpaid">
      <formula>NOT(ISERROR(SEARCH("Overpaid",F204)))</formula>
    </cfRule>
  </conditionalFormatting>
  <conditionalFormatting sqref="F177">
    <cfRule type="containsText" dxfId="10" priority="14" operator="containsText" text="Overpaid">
      <formula>NOT(ISERROR(SEARCH("Overpaid",F177)))</formula>
    </cfRule>
  </conditionalFormatting>
  <conditionalFormatting sqref="F147">
    <cfRule type="containsText" dxfId="9" priority="12" operator="containsText" text="Overpaid">
      <formula>NOT(ISERROR(SEARCH("Overpaid",F147)))</formula>
    </cfRule>
  </conditionalFormatting>
  <conditionalFormatting sqref="F134">
    <cfRule type="containsText" dxfId="8" priority="10" operator="containsText" text="Overpaid">
      <formula>NOT(ISERROR(SEARCH("Overpaid",F134)))</formula>
    </cfRule>
  </conditionalFormatting>
  <conditionalFormatting sqref="F128">
    <cfRule type="containsText" dxfId="7" priority="8" operator="containsText" text="Overpaid">
      <formula>NOT(ISERROR(SEARCH("Overpaid",F128)))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FD7AA-209D-4230-BF5E-D1A82EE5D262}">
  <dimension ref="A1:BF355"/>
  <sheetViews>
    <sheetView topLeftCell="D1" workbookViewId="0">
      <selection activeCell="M1" sqref="M1:M1048576"/>
    </sheetView>
  </sheetViews>
  <sheetFormatPr defaultColWidth="24.28515625" defaultRowHeight="15.75" x14ac:dyDescent="0.25"/>
  <cols>
    <col min="1" max="2" width="12.5703125" style="5" bestFit="1" customWidth="1"/>
    <col min="3" max="3" width="7.85546875" style="5" bestFit="1" customWidth="1"/>
    <col min="4" max="4" width="24.28515625" style="5"/>
    <col min="5" max="5" width="8.85546875" style="6" bestFit="1" customWidth="1"/>
    <col min="6" max="6" width="10.28515625" style="5" bestFit="1" customWidth="1"/>
    <col min="7" max="7" width="7.5703125" style="5" customWidth="1"/>
    <col min="8" max="8" width="8.42578125" style="5" bestFit="1" customWidth="1"/>
    <col min="9" max="10" width="7.28515625" style="5" bestFit="1" customWidth="1"/>
    <col min="11" max="11" width="8.42578125" style="5" bestFit="1" customWidth="1"/>
    <col min="12" max="12" width="3.28515625" style="5" bestFit="1" customWidth="1"/>
    <col min="13" max="13" width="8" style="5" bestFit="1" customWidth="1"/>
    <col min="14" max="14" width="9.140625" style="5" bestFit="1" customWidth="1"/>
    <col min="15" max="15" width="16.85546875" style="9" bestFit="1" customWidth="1"/>
    <col min="16" max="16" width="7.85546875" style="5" bestFit="1" customWidth="1"/>
    <col min="17" max="17" width="10" style="5" bestFit="1" customWidth="1"/>
    <col min="18" max="16384" width="24.28515625" style="5"/>
  </cols>
  <sheetData>
    <row r="1" spans="1:58" x14ac:dyDescent="0.25">
      <c r="A1" s="5" t="s">
        <v>6</v>
      </c>
      <c r="B1" s="5" t="s">
        <v>326</v>
      </c>
      <c r="C1" s="5" t="s">
        <v>8</v>
      </c>
      <c r="D1" s="5" t="s">
        <v>5</v>
      </c>
      <c r="E1" s="6" t="s">
        <v>18</v>
      </c>
      <c r="F1" s="5" t="s">
        <v>394</v>
      </c>
      <c r="G1" s="5" t="s">
        <v>7</v>
      </c>
      <c r="H1" s="5" t="s">
        <v>0</v>
      </c>
      <c r="I1" s="5" t="s">
        <v>1</v>
      </c>
      <c r="J1" s="5" t="s">
        <v>2</v>
      </c>
      <c r="K1" s="5" t="s">
        <v>0</v>
      </c>
      <c r="L1" s="5" t="s">
        <v>338</v>
      </c>
      <c r="M1" s="5" t="s">
        <v>152</v>
      </c>
      <c r="N1" s="5" t="s">
        <v>4</v>
      </c>
      <c r="O1" s="9" t="s">
        <v>14</v>
      </c>
      <c r="P1" s="5" t="s">
        <v>339</v>
      </c>
      <c r="Q1" s="5" t="s">
        <v>340</v>
      </c>
    </row>
    <row r="2" spans="1:58" x14ac:dyDescent="0.25">
      <c r="A2" s="5" t="s">
        <v>165</v>
      </c>
      <c r="B2" s="5" t="s">
        <v>46</v>
      </c>
      <c r="C2" s="5" t="s">
        <v>12</v>
      </c>
      <c r="D2" s="5" t="s">
        <v>346</v>
      </c>
      <c r="E2" s="6">
        <v>6.2</v>
      </c>
      <c r="F2" s="5">
        <f>E2*M2</f>
        <v>4.9228000000000005</v>
      </c>
      <c r="G2" s="5">
        <v>29.2</v>
      </c>
      <c r="H2" s="5">
        <v>99</v>
      </c>
      <c r="I2" s="5">
        <v>92.7</v>
      </c>
      <c r="J2" s="5">
        <v>15</v>
      </c>
      <c r="K2" s="5">
        <v>99</v>
      </c>
      <c r="M2" s="5">
        <v>0.79400000000000004</v>
      </c>
      <c r="N2" s="5">
        <f t="shared" ref="N2:N65" si="0">(H2*0.3611)+(I2*1.1*0.3611)+(J2*5.2*0.0666)+(K2*0.2111)</f>
        <v>98.663967</v>
      </c>
      <c r="O2" s="9">
        <f>((H2*0.3611)+(I2*1.1*0.3611)+(J2*5.2*0.0666)+(K2*0.2111))*((100+(29-G2))/100)-(L2*0.9)</f>
        <v>98.466639065999999</v>
      </c>
      <c r="P2" s="5">
        <v>1.5</v>
      </c>
      <c r="Q2" s="5">
        <f>((O2/17)*P2*((17-L2)/17)*0.5)-1</f>
        <v>3.3441164293823533</v>
      </c>
    </row>
    <row r="3" spans="1:58" x14ac:dyDescent="0.25">
      <c r="A3" s="5" t="s">
        <v>15</v>
      </c>
      <c r="B3" s="5" t="s">
        <v>60</v>
      </c>
      <c r="C3" s="5" t="s">
        <v>12</v>
      </c>
      <c r="D3" s="5" t="s">
        <v>360</v>
      </c>
      <c r="E3" s="6">
        <v>5.5</v>
      </c>
      <c r="F3" s="5">
        <f>E3*M3</f>
        <v>4.0149999999999997</v>
      </c>
      <c r="G3" s="5">
        <v>28</v>
      </c>
      <c r="H3" s="5">
        <v>96</v>
      </c>
      <c r="I3" s="5">
        <v>85.1</v>
      </c>
      <c r="J3" s="5">
        <v>12</v>
      </c>
      <c r="K3" s="5">
        <v>96</v>
      </c>
      <c r="M3" s="5">
        <v>0.73</v>
      </c>
      <c r="N3" s="5">
        <f t="shared" si="0"/>
        <v>92.889611000000002</v>
      </c>
      <c r="O3" s="9">
        <f t="shared" ref="O3:O65" si="1">((H3*0.3611)+(I3*1.1*0.3611)+(J3*5.2*0.0666)+(K3*0.2111))*((100+(29-G3))/100)-(L3*0.9)</f>
        <v>93.818507109999999</v>
      </c>
      <c r="P3" s="5">
        <v>1.5</v>
      </c>
      <c r="Q3" s="5">
        <f t="shared" ref="Q3:Q33" si="2">((O3/17)*P3*((17-L3)/17)*0.5)-1</f>
        <v>3.1390517842647059</v>
      </c>
    </row>
    <row r="4" spans="1:58" x14ac:dyDescent="0.25">
      <c r="A4" s="5" t="s">
        <v>293</v>
      </c>
      <c r="B4" s="5" t="s">
        <v>56</v>
      </c>
      <c r="C4" s="5" t="s">
        <v>67</v>
      </c>
      <c r="D4" s="5" t="s">
        <v>343</v>
      </c>
      <c r="E4" s="6">
        <v>27</v>
      </c>
      <c r="F4" s="5">
        <v>0</v>
      </c>
      <c r="G4" s="5">
        <v>26.5</v>
      </c>
      <c r="H4" s="5">
        <v>84</v>
      </c>
      <c r="I4" s="5">
        <v>92.5</v>
      </c>
      <c r="J4" s="5">
        <v>16</v>
      </c>
      <c r="K4" s="5">
        <v>84</v>
      </c>
      <c r="M4" s="5">
        <v>0</v>
      </c>
      <c r="N4" s="5">
        <f t="shared" si="0"/>
        <v>90.347845000000007</v>
      </c>
      <c r="O4" s="9">
        <f t="shared" si="1"/>
        <v>92.606541124999993</v>
      </c>
      <c r="P4" s="5">
        <v>9</v>
      </c>
      <c r="Q4" s="5">
        <f t="shared" si="2"/>
        <v>23.513496180147055</v>
      </c>
    </row>
    <row r="5" spans="1:58" x14ac:dyDescent="0.25">
      <c r="A5" s="5" t="s">
        <v>34</v>
      </c>
      <c r="B5" s="5" t="s">
        <v>48</v>
      </c>
      <c r="C5" s="5" t="s">
        <v>36</v>
      </c>
      <c r="D5" s="5" t="s">
        <v>180</v>
      </c>
      <c r="E5" s="6">
        <v>5.5</v>
      </c>
      <c r="F5" s="5">
        <f t="shared" ref="F5:F15" si="3">E5*M5</f>
        <v>4.84</v>
      </c>
      <c r="G5" s="5">
        <v>26.3</v>
      </c>
      <c r="H5" s="5">
        <v>89</v>
      </c>
      <c r="I5" s="5">
        <v>82.7</v>
      </c>
      <c r="J5" s="5">
        <v>12</v>
      </c>
      <c r="K5" s="5">
        <v>89</v>
      </c>
      <c r="M5" s="5">
        <v>0.88</v>
      </c>
      <c r="N5" s="5">
        <f t="shared" si="0"/>
        <v>87.930906999999991</v>
      </c>
      <c r="O5" s="9">
        <f t="shared" si="1"/>
        <v>90.305041489000004</v>
      </c>
      <c r="P5" s="5">
        <v>1.5</v>
      </c>
      <c r="Q5" s="5">
        <f t="shared" si="2"/>
        <v>2.9840459480441179</v>
      </c>
    </row>
    <row r="6" spans="1:58" x14ac:dyDescent="0.25">
      <c r="A6" s="5" t="s">
        <v>21</v>
      </c>
      <c r="B6" s="5" t="s">
        <v>272</v>
      </c>
      <c r="C6" s="5" t="s">
        <v>12</v>
      </c>
      <c r="D6" s="5" t="s">
        <v>452</v>
      </c>
      <c r="E6" s="6">
        <v>5.3</v>
      </c>
      <c r="F6" s="5">
        <f t="shared" si="3"/>
        <v>3.6569999999999996</v>
      </c>
      <c r="G6" s="5">
        <v>24.8</v>
      </c>
      <c r="H6" s="5">
        <v>87</v>
      </c>
      <c r="I6" s="5">
        <v>84.4</v>
      </c>
      <c r="J6" s="5">
        <v>8</v>
      </c>
      <c r="K6" s="5">
        <v>87</v>
      </c>
      <c r="M6" s="5">
        <v>0.69</v>
      </c>
      <c r="N6" s="5">
        <f t="shared" si="0"/>
        <v>86.076484000000008</v>
      </c>
      <c r="O6" s="9">
        <f t="shared" si="1"/>
        <v>89.691696328000006</v>
      </c>
      <c r="P6" s="5">
        <v>1.5</v>
      </c>
      <c r="Q6" s="5">
        <f t="shared" si="2"/>
        <v>2.9569866027058822</v>
      </c>
    </row>
    <row r="7" spans="1:58" x14ac:dyDescent="0.25">
      <c r="A7" s="5" t="s">
        <v>22</v>
      </c>
      <c r="B7" s="7" t="s">
        <v>363</v>
      </c>
      <c r="C7" s="5" t="s">
        <v>16</v>
      </c>
      <c r="D7" s="5" t="s">
        <v>167</v>
      </c>
      <c r="E7" s="6">
        <v>5</v>
      </c>
      <c r="F7" s="5">
        <f t="shared" si="3"/>
        <v>5</v>
      </c>
      <c r="G7" s="5">
        <v>28.9</v>
      </c>
      <c r="H7" s="5">
        <v>90</v>
      </c>
      <c r="I7" s="5">
        <v>84.1</v>
      </c>
      <c r="J7" s="5">
        <v>9</v>
      </c>
      <c r="K7" s="5">
        <v>90</v>
      </c>
      <c r="M7" s="5">
        <v>1</v>
      </c>
      <c r="N7" s="5">
        <f t="shared" si="0"/>
        <v>88.020240999999999</v>
      </c>
      <c r="O7" s="9">
        <f t="shared" si="1"/>
        <v>88.108261240999994</v>
      </c>
      <c r="P7" s="5">
        <v>1.5</v>
      </c>
      <c r="Q7" s="5">
        <f t="shared" si="2"/>
        <v>2.8871291723970582</v>
      </c>
    </row>
    <row r="8" spans="1:58" x14ac:dyDescent="0.25">
      <c r="A8" s="5" t="s">
        <v>34</v>
      </c>
      <c r="B8" s="5" t="s">
        <v>22</v>
      </c>
      <c r="C8" s="5" t="s">
        <v>16</v>
      </c>
      <c r="D8" s="5" t="s">
        <v>328</v>
      </c>
      <c r="E8" s="6">
        <v>4.8</v>
      </c>
      <c r="F8" s="5">
        <f t="shared" si="3"/>
        <v>4.1760000000000002</v>
      </c>
      <c r="G8" s="5">
        <v>28.5</v>
      </c>
      <c r="H8" s="5">
        <v>87</v>
      </c>
      <c r="I8" s="5">
        <v>85.2</v>
      </c>
      <c r="J8" s="5">
        <v>7</v>
      </c>
      <c r="K8" s="5">
        <v>87</v>
      </c>
      <c r="M8" s="5">
        <v>0.87</v>
      </c>
      <c r="N8" s="5">
        <f t="shared" si="0"/>
        <v>86.047932000000003</v>
      </c>
      <c r="O8" s="9">
        <f t="shared" si="1"/>
        <v>86.478171659999987</v>
      </c>
      <c r="P8" s="5">
        <v>1.5</v>
      </c>
      <c r="Q8" s="5">
        <f t="shared" si="2"/>
        <v>2.8152134555882347</v>
      </c>
    </row>
    <row r="9" spans="1:58" x14ac:dyDescent="0.25">
      <c r="A9" s="5" t="s">
        <v>24</v>
      </c>
      <c r="B9" s="5" t="s">
        <v>85</v>
      </c>
      <c r="C9" s="5" t="s">
        <v>27</v>
      </c>
      <c r="D9" s="5" t="s">
        <v>137</v>
      </c>
      <c r="E9" s="6">
        <v>4.5</v>
      </c>
      <c r="F9" s="5">
        <f t="shared" si="3"/>
        <v>3.06</v>
      </c>
      <c r="G9" s="5">
        <v>33</v>
      </c>
      <c r="H9" s="5">
        <v>93</v>
      </c>
      <c r="I9" s="5">
        <v>88.7</v>
      </c>
      <c r="J9" s="5">
        <v>4</v>
      </c>
      <c r="K9" s="5">
        <v>93</v>
      </c>
      <c r="M9" s="5">
        <v>0.68</v>
      </c>
      <c r="N9" s="5">
        <f t="shared" si="0"/>
        <v>89.832406999999989</v>
      </c>
      <c r="O9" s="9">
        <f t="shared" si="1"/>
        <v>86.239110719999985</v>
      </c>
      <c r="P9" s="5">
        <v>1.5</v>
      </c>
      <c r="Q9" s="5">
        <f t="shared" si="2"/>
        <v>2.8046666494117645</v>
      </c>
    </row>
    <row r="10" spans="1:58" s="1" customFormat="1" x14ac:dyDescent="0.25">
      <c r="A10" s="5" t="s">
        <v>230</v>
      </c>
      <c r="B10" s="5" t="s">
        <v>216</v>
      </c>
      <c r="C10" s="5" t="s">
        <v>324</v>
      </c>
      <c r="D10" s="5" t="s">
        <v>231</v>
      </c>
      <c r="E10" s="8">
        <v>4.5</v>
      </c>
      <c r="F10" s="5">
        <f t="shared" si="3"/>
        <v>4.1850000000000005</v>
      </c>
      <c r="G10" s="5">
        <v>25.5</v>
      </c>
      <c r="H10" s="5">
        <v>84</v>
      </c>
      <c r="I10" s="5">
        <v>80.099999999999994</v>
      </c>
      <c r="J10" s="5">
        <v>6</v>
      </c>
      <c r="K10" s="5">
        <v>84</v>
      </c>
      <c r="L10" s="5"/>
      <c r="M10" s="5">
        <v>0.93</v>
      </c>
      <c r="N10" s="5">
        <f t="shared" si="0"/>
        <v>81.959241000000006</v>
      </c>
      <c r="O10" s="9">
        <f t="shared" si="1"/>
        <v>84.827814434999993</v>
      </c>
      <c r="P10" s="5">
        <v>1.5</v>
      </c>
      <c r="Q10" s="5">
        <f t="shared" si="2"/>
        <v>2.7424035780147054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</row>
    <row r="11" spans="1:58" x14ac:dyDescent="0.25">
      <c r="A11" s="5" t="s">
        <v>200</v>
      </c>
      <c r="B11" s="5" t="s">
        <v>56</v>
      </c>
      <c r="C11" s="5" t="s">
        <v>12</v>
      </c>
      <c r="D11" s="5" t="s">
        <v>201</v>
      </c>
      <c r="E11" s="6">
        <v>3.4</v>
      </c>
      <c r="F11" s="5">
        <f t="shared" si="3"/>
        <v>2.3120000000000003</v>
      </c>
      <c r="G11" s="5">
        <v>27.7</v>
      </c>
      <c r="H11" s="5">
        <v>91</v>
      </c>
      <c r="I11" s="5">
        <v>72.900000000000006</v>
      </c>
      <c r="J11" s="5">
        <v>7</v>
      </c>
      <c r="K11" s="5">
        <v>91</v>
      </c>
      <c r="M11" s="5">
        <v>0.68</v>
      </c>
      <c r="N11" s="5">
        <f t="shared" si="0"/>
        <v>83.451048999999998</v>
      </c>
      <c r="O11" s="9">
        <f t="shared" si="1"/>
        <v>84.535912636999996</v>
      </c>
      <c r="P11" s="5">
        <v>1.5</v>
      </c>
      <c r="Q11" s="5">
        <f t="shared" si="2"/>
        <v>2.7295255575147053</v>
      </c>
    </row>
    <row r="12" spans="1:58" x14ac:dyDescent="0.25">
      <c r="A12" s="5" t="s">
        <v>200</v>
      </c>
      <c r="B12" s="5" t="s">
        <v>28</v>
      </c>
      <c r="C12" s="5" t="s">
        <v>10</v>
      </c>
      <c r="D12" s="5" t="s">
        <v>207</v>
      </c>
      <c r="E12" s="6">
        <v>3.6</v>
      </c>
      <c r="F12" s="5">
        <f t="shared" si="3"/>
        <v>2.8080000000000003</v>
      </c>
      <c r="G12" s="5">
        <v>28.6</v>
      </c>
      <c r="H12" s="5">
        <v>87</v>
      </c>
      <c r="I12" s="5">
        <v>82</v>
      </c>
      <c r="J12" s="5">
        <v>5</v>
      </c>
      <c r="K12" s="5">
        <v>87</v>
      </c>
      <c r="M12" s="5">
        <v>0.78</v>
      </c>
      <c r="N12" s="5">
        <f t="shared" si="0"/>
        <v>84.084220000000002</v>
      </c>
      <c r="O12" s="9">
        <f t="shared" si="1"/>
        <v>84.420556880000007</v>
      </c>
      <c r="P12" s="5">
        <v>1.5</v>
      </c>
      <c r="Q12" s="5">
        <f t="shared" si="2"/>
        <v>2.7244363329411767</v>
      </c>
    </row>
    <row r="13" spans="1:58" x14ac:dyDescent="0.25">
      <c r="A13" s="5" t="s">
        <v>74</v>
      </c>
      <c r="B13" s="5" t="s">
        <v>208</v>
      </c>
      <c r="C13" s="5" t="s">
        <v>36</v>
      </c>
      <c r="D13" s="5" t="s">
        <v>361</v>
      </c>
      <c r="E13" s="6">
        <v>3.5</v>
      </c>
      <c r="F13" s="5">
        <f t="shared" si="3"/>
        <v>2.0649999999999999</v>
      </c>
      <c r="G13" s="5">
        <v>31.5</v>
      </c>
      <c r="H13" s="5">
        <v>94</v>
      </c>
      <c r="I13" s="5">
        <v>77.099999999999994</v>
      </c>
      <c r="J13" s="5">
        <v>5</v>
      </c>
      <c r="K13" s="5">
        <v>94</v>
      </c>
      <c r="M13" s="5">
        <v>0.59</v>
      </c>
      <c r="N13" s="5">
        <f t="shared" si="0"/>
        <v>86.143290999999991</v>
      </c>
      <c r="O13" s="9">
        <f t="shared" si="1"/>
        <v>83.989708724999986</v>
      </c>
      <c r="P13" s="5">
        <v>1.5</v>
      </c>
      <c r="Q13" s="5">
        <f t="shared" si="2"/>
        <v>2.7054283261029406</v>
      </c>
    </row>
    <row r="14" spans="1:58" x14ac:dyDescent="0.25">
      <c r="A14" s="5" t="s">
        <v>230</v>
      </c>
      <c r="B14" s="5" t="s">
        <v>60</v>
      </c>
      <c r="C14" s="5" t="s">
        <v>10</v>
      </c>
      <c r="D14" s="5" t="s">
        <v>233</v>
      </c>
      <c r="E14" s="6">
        <v>4</v>
      </c>
      <c r="F14" s="5">
        <f t="shared" si="3"/>
        <v>1.68</v>
      </c>
      <c r="G14" s="5">
        <v>30.6</v>
      </c>
      <c r="H14" s="5">
        <v>94</v>
      </c>
      <c r="I14" s="5">
        <v>75.900000000000006</v>
      </c>
      <c r="J14" s="5">
        <v>3</v>
      </c>
      <c r="K14" s="5">
        <v>94</v>
      </c>
      <c r="M14" s="5">
        <v>0.42</v>
      </c>
      <c r="N14" s="5">
        <f t="shared" si="0"/>
        <v>84.973999000000006</v>
      </c>
      <c r="O14" s="9">
        <f t="shared" si="1"/>
        <v>83.614415016000009</v>
      </c>
      <c r="P14" s="5">
        <v>1.5</v>
      </c>
      <c r="Q14" s="5">
        <f t="shared" si="2"/>
        <v>2.6888712507058825</v>
      </c>
    </row>
    <row r="15" spans="1:58" x14ac:dyDescent="0.25">
      <c r="A15" s="5" t="s">
        <v>15</v>
      </c>
      <c r="B15" s="5" t="s">
        <v>230</v>
      </c>
      <c r="C15" s="5" t="s">
        <v>324</v>
      </c>
      <c r="D15" s="5" t="s">
        <v>142</v>
      </c>
      <c r="E15" s="6">
        <v>4</v>
      </c>
      <c r="F15" s="5">
        <f t="shared" si="3"/>
        <v>3.56</v>
      </c>
      <c r="G15" s="5">
        <v>29.8</v>
      </c>
      <c r="H15" s="5">
        <v>95</v>
      </c>
      <c r="I15" s="5">
        <v>67.3</v>
      </c>
      <c r="J15" s="5">
        <v>8</v>
      </c>
      <c r="K15" s="5">
        <v>95</v>
      </c>
      <c r="M15" s="5">
        <v>0.89</v>
      </c>
      <c r="N15" s="5">
        <f t="shared" si="0"/>
        <v>83.861793000000006</v>
      </c>
      <c r="O15" s="9">
        <f t="shared" si="1"/>
        <v>83.190898656000002</v>
      </c>
      <c r="P15" s="5">
        <v>1.5</v>
      </c>
      <c r="Q15" s="5">
        <f t="shared" si="2"/>
        <v>2.6701867054117647</v>
      </c>
    </row>
    <row r="16" spans="1:58" x14ac:dyDescent="0.25">
      <c r="A16" s="5" t="s">
        <v>62</v>
      </c>
      <c r="B16" s="5" t="s">
        <v>216</v>
      </c>
      <c r="C16" s="5" t="s">
        <v>63</v>
      </c>
      <c r="D16" s="5" t="s">
        <v>373</v>
      </c>
      <c r="E16" s="6">
        <v>3.7</v>
      </c>
      <c r="F16" s="5">
        <v>1.7020000000000002</v>
      </c>
      <c r="G16" s="5">
        <v>29.3</v>
      </c>
      <c r="H16" s="5">
        <v>89</v>
      </c>
      <c r="I16" s="5">
        <v>78.5</v>
      </c>
      <c r="J16" s="5">
        <v>3</v>
      </c>
      <c r="K16" s="5">
        <v>89</v>
      </c>
      <c r="M16" s="5">
        <v>0.46</v>
      </c>
      <c r="N16" s="5">
        <f t="shared" si="0"/>
        <v>83.145745000000005</v>
      </c>
      <c r="O16" s="9">
        <f t="shared" si="1"/>
        <v>82.896307765000003</v>
      </c>
      <c r="P16" s="5">
        <v>1.5</v>
      </c>
      <c r="Q16" s="5">
        <f t="shared" si="2"/>
        <v>2.6571900484558828</v>
      </c>
    </row>
    <row r="17" spans="1:17" x14ac:dyDescent="0.25">
      <c r="A17" s="5" t="s">
        <v>240</v>
      </c>
      <c r="B17" s="5" t="s">
        <v>24</v>
      </c>
      <c r="C17" s="5" t="s">
        <v>78</v>
      </c>
      <c r="D17" s="5" t="s">
        <v>242</v>
      </c>
      <c r="E17" s="6">
        <v>3.6</v>
      </c>
      <c r="F17" s="5">
        <f t="shared" ref="F17:F54" si="4">E17*M17</f>
        <v>3.2040000000000002</v>
      </c>
      <c r="G17" s="5">
        <v>31.7</v>
      </c>
      <c r="H17" s="5">
        <v>91</v>
      </c>
      <c r="I17" s="5">
        <v>71.8</v>
      </c>
      <c r="J17" s="5">
        <v>13</v>
      </c>
      <c r="K17" s="5">
        <v>91</v>
      </c>
      <c r="M17" s="5">
        <v>0.89</v>
      </c>
      <c r="N17" s="5">
        <f t="shared" si="0"/>
        <v>85.092037999999988</v>
      </c>
      <c r="O17" s="9">
        <f t="shared" si="1"/>
        <v>82.794552973999984</v>
      </c>
      <c r="P17" s="5">
        <v>1.5</v>
      </c>
      <c r="Q17" s="5">
        <f t="shared" si="2"/>
        <v>2.6527008664999991</v>
      </c>
    </row>
    <row r="18" spans="1:17" x14ac:dyDescent="0.25">
      <c r="A18" s="5" t="s">
        <v>69</v>
      </c>
      <c r="B18" s="5" t="s">
        <v>48</v>
      </c>
      <c r="C18" s="5" t="s">
        <v>27</v>
      </c>
      <c r="D18" s="5" t="s">
        <v>305</v>
      </c>
      <c r="E18" s="6">
        <v>3.6</v>
      </c>
      <c r="F18" s="5">
        <f t="shared" si="4"/>
        <v>1.08</v>
      </c>
      <c r="G18" s="5">
        <v>31</v>
      </c>
      <c r="H18" s="5">
        <v>94</v>
      </c>
      <c r="I18" s="5">
        <v>73</v>
      </c>
      <c r="J18" s="5">
        <v>3</v>
      </c>
      <c r="K18" s="5">
        <v>94</v>
      </c>
      <c r="M18" s="5">
        <v>0.3</v>
      </c>
      <c r="N18" s="5">
        <f t="shared" si="0"/>
        <v>83.822090000000003</v>
      </c>
      <c r="O18" s="9">
        <f t="shared" si="1"/>
        <v>82.145648199999997</v>
      </c>
      <c r="P18" s="5">
        <v>1.5</v>
      </c>
      <c r="Q18" s="5">
        <f t="shared" si="2"/>
        <v>2.6240727147058824</v>
      </c>
    </row>
    <row r="19" spans="1:17" x14ac:dyDescent="0.25">
      <c r="A19" s="5" t="s">
        <v>22</v>
      </c>
      <c r="C19" s="5" t="s">
        <v>12</v>
      </c>
      <c r="D19" s="5" t="s">
        <v>95</v>
      </c>
      <c r="E19" s="6">
        <v>3</v>
      </c>
      <c r="F19" s="5">
        <f t="shared" si="4"/>
        <v>1.62</v>
      </c>
      <c r="G19" s="5">
        <v>33.799999999999997</v>
      </c>
      <c r="H19" s="5">
        <v>87</v>
      </c>
      <c r="I19" s="5">
        <v>87.4</v>
      </c>
      <c r="J19" s="5">
        <v>5</v>
      </c>
      <c r="K19" s="5">
        <v>87</v>
      </c>
      <c r="M19" s="5">
        <v>0.54</v>
      </c>
      <c r="N19" s="5">
        <f t="shared" si="0"/>
        <v>86.229154000000008</v>
      </c>
      <c r="O19" s="9">
        <f t="shared" si="1"/>
        <v>82.09015460800002</v>
      </c>
      <c r="P19" s="5">
        <v>1.5</v>
      </c>
      <c r="Q19" s="5">
        <f t="shared" si="2"/>
        <v>2.6216244680000012</v>
      </c>
    </row>
    <row r="20" spans="1:17" x14ac:dyDescent="0.25">
      <c r="A20" s="5" t="s">
        <v>32</v>
      </c>
      <c r="B20" s="5" t="s">
        <v>46</v>
      </c>
      <c r="C20" s="5" t="s">
        <v>27</v>
      </c>
      <c r="D20" s="5" t="s">
        <v>191</v>
      </c>
      <c r="E20" s="6">
        <v>3.6</v>
      </c>
      <c r="F20" s="5">
        <f t="shared" si="4"/>
        <v>2.7</v>
      </c>
      <c r="G20" s="5">
        <v>32</v>
      </c>
      <c r="H20" s="5">
        <v>93</v>
      </c>
      <c r="I20" s="5">
        <v>70.400000000000006</v>
      </c>
      <c r="J20" s="5">
        <v>9</v>
      </c>
      <c r="K20" s="5">
        <v>93</v>
      </c>
      <c r="M20" s="5">
        <v>0.75</v>
      </c>
      <c r="N20" s="5">
        <f t="shared" si="0"/>
        <v>84.295063999999996</v>
      </c>
      <c r="O20" s="9">
        <f t="shared" si="1"/>
        <v>81.766212079999988</v>
      </c>
      <c r="P20" s="5">
        <v>1.5</v>
      </c>
      <c r="Q20" s="5">
        <f t="shared" si="2"/>
        <v>2.6073328858823523</v>
      </c>
    </row>
    <row r="21" spans="1:17" x14ac:dyDescent="0.25">
      <c r="A21" s="5" t="s">
        <v>22</v>
      </c>
      <c r="C21" s="5" t="s">
        <v>52</v>
      </c>
      <c r="D21" s="5" t="s">
        <v>88</v>
      </c>
      <c r="E21" s="6">
        <v>3</v>
      </c>
      <c r="F21" s="5">
        <f t="shared" si="4"/>
        <v>2.2800000000000002</v>
      </c>
      <c r="G21" s="5">
        <v>32.799999999999997</v>
      </c>
      <c r="H21" s="5">
        <v>89</v>
      </c>
      <c r="I21" s="5">
        <v>79.5</v>
      </c>
      <c r="J21" s="5">
        <v>7</v>
      </c>
      <c r="K21" s="5">
        <v>89</v>
      </c>
      <c r="M21" s="5">
        <v>0.76</v>
      </c>
      <c r="N21" s="5">
        <f t="shared" si="0"/>
        <v>84.928235000000001</v>
      </c>
      <c r="O21" s="9">
        <f t="shared" si="1"/>
        <v>81.700962070000003</v>
      </c>
      <c r="P21" s="5">
        <v>1.5</v>
      </c>
      <c r="Q21" s="5">
        <f t="shared" si="2"/>
        <v>2.6044542089705884</v>
      </c>
    </row>
    <row r="22" spans="1:17" x14ac:dyDescent="0.25">
      <c r="A22" s="5" t="s">
        <v>32</v>
      </c>
      <c r="B22" s="5" t="s">
        <v>35</v>
      </c>
      <c r="C22" s="5" t="s">
        <v>12</v>
      </c>
      <c r="D22" s="5" t="s">
        <v>190</v>
      </c>
      <c r="E22" s="6">
        <v>3.2</v>
      </c>
      <c r="F22" s="5">
        <f t="shared" si="4"/>
        <v>2.4320000000000004</v>
      </c>
      <c r="G22" s="5">
        <v>25.3</v>
      </c>
      <c r="H22" s="5">
        <v>81</v>
      </c>
      <c r="I22" s="5">
        <v>72.7</v>
      </c>
      <c r="J22" s="5">
        <v>10</v>
      </c>
      <c r="K22" s="5">
        <v>81</v>
      </c>
      <c r="M22" s="5">
        <v>0.76</v>
      </c>
      <c r="N22" s="5">
        <f t="shared" si="0"/>
        <v>78.688567000000006</v>
      </c>
      <c r="O22" s="9">
        <f t="shared" si="1"/>
        <v>81.600043979000006</v>
      </c>
      <c r="P22" s="5">
        <v>1.5</v>
      </c>
      <c r="Q22" s="5">
        <f t="shared" si="2"/>
        <v>2.6000019402500003</v>
      </c>
    </row>
    <row r="23" spans="1:17" x14ac:dyDescent="0.25">
      <c r="A23" s="5" t="s">
        <v>216</v>
      </c>
      <c r="B23" s="5" t="s">
        <v>32</v>
      </c>
      <c r="C23" s="5" t="s">
        <v>12</v>
      </c>
      <c r="D23" s="5" t="s">
        <v>451</v>
      </c>
      <c r="E23" s="6">
        <v>3.2</v>
      </c>
      <c r="F23" s="5">
        <f t="shared" si="4"/>
        <v>2.5600000000000005</v>
      </c>
      <c r="G23" s="5">
        <v>24.9</v>
      </c>
      <c r="H23" s="5">
        <v>84</v>
      </c>
      <c r="I23" s="5">
        <v>68.599999999999994</v>
      </c>
      <c r="J23" s="5">
        <v>8</v>
      </c>
      <c r="K23" s="5">
        <v>84</v>
      </c>
      <c r="M23" s="5">
        <v>0.8</v>
      </c>
      <c r="N23" s="5">
        <f t="shared" si="0"/>
        <v>78.083966000000004</v>
      </c>
      <c r="O23" s="9">
        <f t="shared" si="1"/>
        <v>81.285408606000004</v>
      </c>
      <c r="P23" s="5">
        <v>1.5</v>
      </c>
      <c r="Q23" s="5">
        <f t="shared" si="2"/>
        <v>2.5861209679117652</v>
      </c>
    </row>
    <row r="24" spans="1:17" x14ac:dyDescent="0.25">
      <c r="A24" s="5" t="s">
        <v>240</v>
      </c>
      <c r="B24" s="5" t="s">
        <v>29</v>
      </c>
      <c r="C24" s="5" t="s">
        <v>36</v>
      </c>
      <c r="D24" s="5" t="s">
        <v>244</v>
      </c>
      <c r="E24" s="6">
        <v>3.2</v>
      </c>
      <c r="F24" s="5">
        <f t="shared" si="4"/>
        <v>2.5280000000000005</v>
      </c>
      <c r="G24" s="5">
        <v>25.3</v>
      </c>
      <c r="H24" s="5">
        <v>78</v>
      </c>
      <c r="I24" s="5">
        <v>78.599999999999994</v>
      </c>
      <c r="J24" s="5">
        <v>6</v>
      </c>
      <c r="K24" s="5">
        <v>78</v>
      </c>
      <c r="M24" s="5">
        <v>0.79</v>
      </c>
      <c r="N24" s="5">
        <f t="shared" si="0"/>
        <v>77.930226000000005</v>
      </c>
      <c r="O24" s="9">
        <f t="shared" si="1"/>
        <v>80.813644362000005</v>
      </c>
      <c r="P24" s="5">
        <v>1.5</v>
      </c>
      <c r="Q24" s="5">
        <f t="shared" si="2"/>
        <v>2.5653078395</v>
      </c>
    </row>
    <row r="25" spans="1:17" x14ac:dyDescent="0.25">
      <c r="A25" s="5" t="s">
        <v>46</v>
      </c>
      <c r="B25" s="5" t="s">
        <v>276</v>
      </c>
      <c r="C25" s="5" t="s">
        <v>36</v>
      </c>
      <c r="D25" s="5" t="s">
        <v>248</v>
      </c>
      <c r="E25" s="6">
        <v>3</v>
      </c>
      <c r="F25" s="5">
        <f t="shared" si="4"/>
        <v>2.82</v>
      </c>
      <c r="G25" s="5">
        <v>32.5</v>
      </c>
      <c r="H25" s="5">
        <v>90</v>
      </c>
      <c r="I25" s="5">
        <v>76</v>
      </c>
      <c r="J25" s="5">
        <v>5</v>
      </c>
      <c r="K25" s="5">
        <v>90</v>
      </c>
      <c r="M25" s="5">
        <v>0.94</v>
      </c>
      <c r="N25" s="5">
        <f t="shared" si="0"/>
        <v>83.417560000000009</v>
      </c>
      <c r="O25" s="9">
        <f t="shared" si="1"/>
        <v>80.497945400000006</v>
      </c>
      <c r="P25" s="5">
        <v>1.5</v>
      </c>
      <c r="Q25" s="5">
        <f t="shared" si="2"/>
        <v>2.551379944117647</v>
      </c>
    </row>
    <row r="26" spans="1:17" x14ac:dyDescent="0.25">
      <c r="A26" s="5" t="s">
        <v>15</v>
      </c>
      <c r="B26" s="5" t="s">
        <v>41</v>
      </c>
      <c r="C26" s="5" t="s">
        <v>36</v>
      </c>
      <c r="D26" s="5" t="s">
        <v>146</v>
      </c>
      <c r="E26" s="6">
        <v>3</v>
      </c>
      <c r="F26" s="5">
        <f t="shared" si="4"/>
        <v>1.35</v>
      </c>
      <c r="G26" s="5">
        <v>25.1</v>
      </c>
      <c r="H26" s="5">
        <v>78</v>
      </c>
      <c r="I26" s="5">
        <v>79.599999999999994</v>
      </c>
      <c r="J26" s="5">
        <v>3</v>
      </c>
      <c r="K26" s="5">
        <v>78</v>
      </c>
      <c r="M26" s="5">
        <v>0.45</v>
      </c>
      <c r="N26" s="5">
        <f t="shared" si="0"/>
        <v>77.288476000000003</v>
      </c>
      <c r="O26" s="9">
        <f t="shared" si="1"/>
        <v>80.302726564000011</v>
      </c>
      <c r="P26" s="5">
        <v>1.5</v>
      </c>
      <c r="Q26" s="5">
        <f t="shared" si="2"/>
        <v>2.5427673484117648</v>
      </c>
    </row>
    <row r="27" spans="1:17" x14ac:dyDescent="0.25">
      <c r="A27" s="5" t="s">
        <v>24</v>
      </c>
      <c r="B27" s="5" t="s">
        <v>21</v>
      </c>
      <c r="C27" s="5" t="s">
        <v>12</v>
      </c>
      <c r="D27" s="5" t="s">
        <v>349</v>
      </c>
      <c r="E27" s="6">
        <v>2.5</v>
      </c>
      <c r="F27" s="5">
        <f t="shared" si="4"/>
        <v>1.2475000000000001</v>
      </c>
      <c r="G27" s="5">
        <v>29.9</v>
      </c>
      <c r="H27" s="5">
        <v>86</v>
      </c>
      <c r="I27" s="5">
        <v>75.7</v>
      </c>
      <c r="J27" s="5">
        <v>5</v>
      </c>
      <c r="K27" s="5">
        <v>86</v>
      </c>
      <c r="M27" s="5">
        <v>0.499</v>
      </c>
      <c r="N27" s="5">
        <f t="shared" si="0"/>
        <v>81.009596999999999</v>
      </c>
      <c r="O27" s="9">
        <f t="shared" si="1"/>
        <v>80.280510626999998</v>
      </c>
      <c r="P27" s="5">
        <v>1.5</v>
      </c>
      <c r="Q27" s="5">
        <f t="shared" si="2"/>
        <v>2.5417872335441176</v>
      </c>
    </row>
    <row r="28" spans="1:17" x14ac:dyDescent="0.25">
      <c r="A28" s="5" t="s">
        <v>240</v>
      </c>
      <c r="B28" s="5" t="s">
        <v>65</v>
      </c>
      <c r="C28" s="5" t="s">
        <v>67</v>
      </c>
      <c r="D28" s="5" t="s">
        <v>243</v>
      </c>
      <c r="E28" s="6">
        <v>23</v>
      </c>
      <c r="F28" s="5">
        <f t="shared" si="4"/>
        <v>18.285</v>
      </c>
      <c r="G28" s="5">
        <v>33.299999999999997</v>
      </c>
      <c r="H28" s="5">
        <v>88</v>
      </c>
      <c r="I28" s="5">
        <v>73.900000000000006</v>
      </c>
      <c r="J28" s="5">
        <v>12</v>
      </c>
      <c r="K28" s="5">
        <v>88</v>
      </c>
      <c r="M28" s="5">
        <v>0.79500000000000004</v>
      </c>
      <c r="N28" s="5">
        <f t="shared" si="0"/>
        <v>83.863258999999999</v>
      </c>
      <c r="O28" s="9">
        <f t="shared" si="1"/>
        <v>80.257138863000009</v>
      </c>
      <c r="P28" s="5">
        <v>9</v>
      </c>
      <c r="Q28" s="5">
        <f t="shared" si="2"/>
        <v>20.244536757852941</v>
      </c>
    </row>
    <row r="29" spans="1:17" x14ac:dyDescent="0.25">
      <c r="A29" s="5" t="s">
        <v>200</v>
      </c>
      <c r="B29" s="5" t="s">
        <v>65</v>
      </c>
      <c r="C29" s="5" t="s">
        <v>27</v>
      </c>
      <c r="D29" s="5" t="s">
        <v>206</v>
      </c>
      <c r="E29" s="6">
        <v>2.9</v>
      </c>
      <c r="F29" s="5">
        <f t="shared" si="4"/>
        <v>1.1019999999999999</v>
      </c>
      <c r="G29" s="5">
        <v>29.3</v>
      </c>
      <c r="H29" s="5">
        <v>82</v>
      </c>
      <c r="I29" s="5">
        <v>78.599999999999994</v>
      </c>
      <c r="J29" s="5">
        <v>6</v>
      </c>
      <c r="K29" s="5">
        <v>82</v>
      </c>
      <c r="M29" s="5">
        <v>0.38</v>
      </c>
      <c r="N29" s="5">
        <f t="shared" si="0"/>
        <v>80.219025999999999</v>
      </c>
      <c r="O29" s="9">
        <f t="shared" si="1"/>
        <v>79.978368922000001</v>
      </c>
      <c r="P29" s="5">
        <v>1.5</v>
      </c>
      <c r="Q29" s="5">
        <f t="shared" si="2"/>
        <v>2.5284574524411765</v>
      </c>
    </row>
    <row r="30" spans="1:17" x14ac:dyDescent="0.25">
      <c r="A30" s="5" t="s">
        <v>253</v>
      </c>
      <c r="B30" s="5" t="s">
        <v>35</v>
      </c>
      <c r="C30" s="5" t="s">
        <v>16</v>
      </c>
      <c r="D30" s="5" t="s">
        <v>254</v>
      </c>
      <c r="E30" s="6">
        <v>3</v>
      </c>
      <c r="F30" s="5">
        <f t="shared" si="4"/>
        <v>1.8599999999999999</v>
      </c>
      <c r="G30" s="5">
        <v>30.2</v>
      </c>
      <c r="H30" s="5">
        <v>87</v>
      </c>
      <c r="I30" s="5">
        <v>73.599999999999994</v>
      </c>
      <c r="J30" s="5">
        <v>5</v>
      </c>
      <c r="K30" s="5">
        <v>87</v>
      </c>
      <c r="M30" s="5">
        <v>0.62</v>
      </c>
      <c r="N30" s="5">
        <f t="shared" si="0"/>
        <v>80.747655999999992</v>
      </c>
      <c r="O30" s="9">
        <f t="shared" si="1"/>
        <v>79.778684127999995</v>
      </c>
      <c r="P30" s="5">
        <v>1.5</v>
      </c>
      <c r="Q30" s="5">
        <f t="shared" si="2"/>
        <v>2.5196478291764701</v>
      </c>
    </row>
    <row r="31" spans="1:17" x14ac:dyDescent="0.25">
      <c r="A31" s="5" t="s">
        <v>56</v>
      </c>
      <c r="C31" s="5" t="s">
        <v>49</v>
      </c>
      <c r="D31" s="5" t="s">
        <v>322</v>
      </c>
      <c r="E31" s="6">
        <v>3</v>
      </c>
      <c r="F31" s="5">
        <f t="shared" si="4"/>
        <v>2.82</v>
      </c>
      <c r="G31" s="5">
        <v>31</v>
      </c>
      <c r="H31" s="5">
        <v>84</v>
      </c>
      <c r="I31" s="5">
        <v>78.7</v>
      </c>
      <c r="J31" s="5">
        <v>6</v>
      </c>
      <c r="K31" s="5">
        <v>84</v>
      </c>
      <c r="M31" s="5">
        <v>0.94</v>
      </c>
      <c r="N31" s="5">
        <f t="shared" si="0"/>
        <v>81.403147000000004</v>
      </c>
      <c r="O31" s="9">
        <f t="shared" si="1"/>
        <v>79.775084059999998</v>
      </c>
      <c r="P31" s="5">
        <v>1.5</v>
      </c>
      <c r="Q31" s="5">
        <f t="shared" si="2"/>
        <v>2.5194890026470587</v>
      </c>
    </row>
    <row r="32" spans="1:17" x14ac:dyDescent="0.25">
      <c r="A32" s="5" t="s">
        <v>85</v>
      </c>
      <c r="B32" s="5" t="s">
        <v>62</v>
      </c>
      <c r="C32" s="5" t="s">
        <v>63</v>
      </c>
      <c r="D32" s="5" t="s">
        <v>166</v>
      </c>
      <c r="E32" s="6">
        <v>2.8</v>
      </c>
      <c r="F32" s="5">
        <f t="shared" si="4"/>
        <v>1.232</v>
      </c>
      <c r="G32" s="5">
        <v>26.1</v>
      </c>
      <c r="H32" s="5">
        <v>78</v>
      </c>
      <c r="I32" s="5">
        <v>77.400000000000006</v>
      </c>
      <c r="J32" s="5">
        <v>6</v>
      </c>
      <c r="K32" s="5">
        <v>78</v>
      </c>
      <c r="M32" s="5">
        <v>0.44</v>
      </c>
      <c r="N32" s="5">
        <f t="shared" si="0"/>
        <v>77.453574000000003</v>
      </c>
      <c r="O32" s="9">
        <f t="shared" si="1"/>
        <v>79.699727646000014</v>
      </c>
      <c r="P32" s="5">
        <v>1.5</v>
      </c>
      <c r="Q32" s="5">
        <f t="shared" si="2"/>
        <v>2.5161644549705886</v>
      </c>
    </row>
    <row r="33" spans="1:58" x14ac:dyDescent="0.25">
      <c r="A33" s="5" t="s">
        <v>65</v>
      </c>
      <c r="C33" s="5" t="s">
        <v>78</v>
      </c>
      <c r="D33" s="5" t="s">
        <v>266</v>
      </c>
      <c r="E33" s="6">
        <v>2.7</v>
      </c>
      <c r="F33" s="5">
        <f t="shared" si="4"/>
        <v>0.81</v>
      </c>
      <c r="G33" s="5">
        <v>30.2</v>
      </c>
      <c r="H33" s="5">
        <v>82</v>
      </c>
      <c r="I33" s="5">
        <v>81</v>
      </c>
      <c r="J33" s="5">
        <v>4</v>
      </c>
      <c r="K33" s="5">
        <v>82</v>
      </c>
      <c r="M33" s="5">
        <v>0.3</v>
      </c>
      <c r="N33" s="5">
        <f t="shared" si="0"/>
        <v>80.479690000000005</v>
      </c>
      <c r="O33" s="9">
        <f t="shared" si="1"/>
        <v>79.513933719999997</v>
      </c>
      <c r="P33" s="5">
        <v>1.5</v>
      </c>
      <c r="Q33" s="5">
        <f t="shared" si="2"/>
        <v>2.5079676641176469</v>
      </c>
    </row>
    <row r="34" spans="1:58" x14ac:dyDescent="0.25">
      <c r="A34" s="5" t="s">
        <v>22</v>
      </c>
      <c r="B34" s="5" t="s">
        <v>29</v>
      </c>
      <c r="C34" s="5" t="s">
        <v>324</v>
      </c>
      <c r="D34" s="5" t="s">
        <v>169</v>
      </c>
      <c r="E34" s="6">
        <v>2.7</v>
      </c>
      <c r="F34" s="5">
        <f t="shared" si="4"/>
        <v>1.89</v>
      </c>
      <c r="G34" s="5">
        <v>24.9</v>
      </c>
      <c r="H34" s="5">
        <v>78</v>
      </c>
      <c r="I34" s="5">
        <v>74.900000000000006</v>
      </c>
      <c r="J34" s="5">
        <v>5</v>
      </c>
      <c r="K34" s="5">
        <v>78</v>
      </c>
      <c r="M34" s="5">
        <v>0.7</v>
      </c>
      <c r="N34" s="5">
        <f t="shared" si="0"/>
        <v>76.114228999999995</v>
      </c>
      <c r="O34" s="9">
        <f t="shared" si="1"/>
        <v>79.234912388999987</v>
      </c>
      <c r="P34" s="5">
        <v>1.5</v>
      </c>
      <c r="Q34" s="5">
        <f t="shared" ref="Q34:Q65" si="5">((O34/17)*P34*((17-L34)/17)*0.5)-1</f>
        <v>2.4956578995147054</v>
      </c>
    </row>
    <row r="35" spans="1:58" x14ac:dyDescent="0.25">
      <c r="A35" s="5" t="s">
        <v>69</v>
      </c>
      <c r="B35" s="5" t="s">
        <v>72</v>
      </c>
      <c r="C35" s="5" t="s">
        <v>16</v>
      </c>
      <c r="D35" s="5" t="s">
        <v>299</v>
      </c>
      <c r="E35" s="6">
        <v>2.8</v>
      </c>
      <c r="F35" s="5">
        <f t="shared" si="4"/>
        <v>2.8</v>
      </c>
      <c r="G35" s="5">
        <v>24.5</v>
      </c>
      <c r="H35" s="5">
        <v>79</v>
      </c>
      <c r="I35" s="5">
        <v>71</v>
      </c>
      <c r="J35" s="5">
        <v>6</v>
      </c>
      <c r="K35" s="5">
        <v>79</v>
      </c>
      <c r="M35" s="5">
        <v>1</v>
      </c>
      <c r="N35" s="5">
        <f t="shared" si="0"/>
        <v>75.483629999999991</v>
      </c>
      <c r="O35" s="9">
        <f t="shared" si="1"/>
        <v>78.880393349999991</v>
      </c>
      <c r="P35" s="5">
        <v>1.5</v>
      </c>
      <c r="Q35" s="5">
        <f t="shared" si="5"/>
        <v>2.4800173536764705</v>
      </c>
    </row>
    <row r="36" spans="1:58" x14ac:dyDescent="0.25">
      <c r="A36" s="5" t="s">
        <v>38</v>
      </c>
      <c r="B36" s="5" t="s">
        <v>29</v>
      </c>
      <c r="C36" s="5" t="s">
        <v>16</v>
      </c>
      <c r="D36" s="5" t="s">
        <v>184</v>
      </c>
      <c r="E36" s="6">
        <v>2.5</v>
      </c>
      <c r="F36" s="5">
        <f t="shared" si="4"/>
        <v>2.5</v>
      </c>
      <c r="G36" s="5">
        <v>30</v>
      </c>
      <c r="H36" s="5">
        <v>80</v>
      </c>
      <c r="I36" s="5">
        <v>75.900000000000006</v>
      </c>
      <c r="J36" s="5">
        <v>9</v>
      </c>
      <c r="K36" s="5">
        <v>80</v>
      </c>
      <c r="M36" s="5">
        <v>1</v>
      </c>
      <c r="N36" s="5">
        <f t="shared" si="0"/>
        <v>79.041118999999995</v>
      </c>
      <c r="O36" s="9">
        <f t="shared" si="1"/>
        <v>78.250707809999994</v>
      </c>
      <c r="P36" s="5">
        <v>1.5</v>
      </c>
      <c r="Q36" s="5">
        <f t="shared" si="5"/>
        <v>2.4522371092647059</v>
      </c>
    </row>
    <row r="37" spans="1:58" x14ac:dyDescent="0.25">
      <c r="A37" s="5" t="s">
        <v>15</v>
      </c>
      <c r="B37" s="5" t="s">
        <v>60</v>
      </c>
      <c r="C37" s="5" t="s">
        <v>27</v>
      </c>
      <c r="D37" s="5" t="s">
        <v>102</v>
      </c>
      <c r="E37" s="6">
        <v>2</v>
      </c>
      <c r="F37" s="5">
        <f t="shared" si="4"/>
        <v>1.04</v>
      </c>
      <c r="G37" s="5">
        <v>32.799999999999997</v>
      </c>
      <c r="H37" s="5">
        <v>84</v>
      </c>
      <c r="I37" s="5">
        <v>79.7</v>
      </c>
      <c r="J37" s="5">
        <v>4</v>
      </c>
      <c r="K37" s="5">
        <v>84</v>
      </c>
      <c r="M37" s="5">
        <v>0.52</v>
      </c>
      <c r="N37" s="5">
        <f t="shared" si="0"/>
        <v>81.107717000000008</v>
      </c>
      <c r="O37" s="9">
        <f t="shared" si="1"/>
        <v>78.025623754000009</v>
      </c>
      <c r="P37" s="5">
        <v>1.5</v>
      </c>
      <c r="Q37" s="5">
        <f t="shared" si="5"/>
        <v>2.4423069303235296</v>
      </c>
    </row>
    <row r="38" spans="1:58" x14ac:dyDescent="0.25">
      <c r="A38" s="5" t="s">
        <v>276</v>
      </c>
      <c r="B38" s="5" t="s">
        <v>22</v>
      </c>
      <c r="C38" s="5" t="s">
        <v>12</v>
      </c>
      <c r="D38" s="5" t="s">
        <v>280</v>
      </c>
      <c r="E38" s="6">
        <v>1.4</v>
      </c>
      <c r="F38" s="5">
        <f t="shared" si="4"/>
        <v>0.81479999999999986</v>
      </c>
      <c r="G38" s="5">
        <v>26.1</v>
      </c>
      <c r="H38" s="5">
        <v>77</v>
      </c>
      <c r="I38" s="5">
        <v>74.7</v>
      </c>
      <c r="J38" s="5">
        <v>6</v>
      </c>
      <c r="K38" s="5">
        <v>77</v>
      </c>
      <c r="M38" s="5">
        <v>0.58199999999999996</v>
      </c>
      <c r="N38" s="5">
        <f t="shared" si="0"/>
        <v>75.808907000000005</v>
      </c>
      <c r="O38" s="9">
        <f t="shared" si="1"/>
        <v>78.007365303000014</v>
      </c>
      <c r="P38" s="5">
        <v>1.5</v>
      </c>
      <c r="Q38" s="5">
        <f t="shared" si="5"/>
        <v>2.4415014104264712</v>
      </c>
    </row>
    <row r="39" spans="1:58" x14ac:dyDescent="0.25">
      <c r="A39" s="5" t="s">
        <v>200</v>
      </c>
      <c r="B39" s="5" t="s">
        <v>60</v>
      </c>
      <c r="C39" s="5" t="s">
        <v>16</v>
      </c>
      <c r="D39" s="5" t="s">
        <v>203</v>
      </c>
      <c r="E39" s="6">
        <v>2.4</v>
      </c>
      <c r="F39" s="5">
        <f t="shared" si="4"/>
        <v>1.8479999999999999</v>
      </c>
      <c r="G39" s="5">
        <v>24.8</v>
      </c>
      <c r="H39" s="5">
        <v>74</v>
      </c>
      <c r="I39" s="5">
        <v>76.099999999999994</v>
      </c>
      <c r="J39" s="5">
        <v>6</v>
      </c>
      <c r="K39" s="5">
        <v>74</v>
      </c>
      <c r="M39" s="5">
        <v>0.77</v>
      </c>
      <c r="N39" s="5">
        <f t="shared" si="0"/>
        <v>74.648400999999993</v>
      </c>
      <c r="O39" s="9">
        <f t="shared" si="1"/>
        <v>77.783633842</v>
      </c>
      <c r="P39" s="5">
        <v>1.5</v>
      </c>
      <c r="Q39" s="5">
        <f t="shared" si="5"/>
        <v>2.4316309047941176</v>
      </c>
    </row>
    <row r="40" spans="1:58" x14ac:dyDescent="0.25">
      <c r="A40" s="5" t="s">
        <v>24</v>
      </c>
      <c r="C40" s="5" t="s">
        <v>12</v>
      </c>
      <c r="D40" s="5" t="s">
        <v>141</v>
      </c>
      <c r="E40" s="6">
        <v>1.5</v>
      </c>
      <c r="F40" s="5">
        <f t="shared" si="4"/>
        <v>0.89999999999999991</v>
      </c>
      <c r="G40" s="5">
        <v>29.3</v>
      </c>
      <c r="H40" s="5">
        <v>86</v>
      </c>
      <c r="I40" s="5">
        <v>67.8</v>
      </c>
      <c r="J40" s="5">
        <v>5</v>
      </c>
      <c r="K40" s="5">
        <v>86</v>
      </c>
      <c r="M40" s="5">
        <v>0.6</v>
      </c>
      <c r="N40" s="5">
        <f t="shared" si="0"/>
        <v>77.87163799999999</v>
      </c>
      <c r="O40" s="9">
        <f t="shared" si="1"/>
        <v>77.63802308599999</v>
      </c>
      <c r="P40" s="5">
        <v>1.5</v>
      </c>
      <c r="Q40" s="5">
        <f t="shared" si="5"/>
        <v>2.4252069008529409</v>
      </c>
    </row>
    <row r="41" spans="1:58" x14ac:dyDescent="0.25">
      <c r="A41" s="5" t="s">
        <v>74</v>
      </c>
      <c r="B41" s="5" t="s">
        <v>272</v>
      </c>
      <c r="C41" s="5" t="s">
        <v>27</v>
      </c>
      <c r="D41" s="5" t="s">
        <v>75</v>
      </c>
      <c r="E41" s="6">
        <v>2.2000000000000002</v>
      </c>
      <c r="F41" s="5">
        <f t="shared" si="4"/>
        <v>1.7160000000000002</v>
      </c>
      <c r="G41" s="5">
        <v>27.4</v>
      </c>
      <c r="H41" s="5">
        <v>82</v>
      </c>
      <c r="I41" s="5">
        <v>67.900000000000006</v>
      </c>
      <c r="J41" s="5">
        <v>7</v>
      </c>
      <c r="K41" s="5">
        <v>82</v>
      </c>
      <c r="M41" s="5">
        <v>0.78</v>
      </c>
      <c r="N41" s="5">
        <f t="shared" si="0"/>
        <v>76.315199000000007</v>
      </c>
      <c r="O41" s="9">
        <f t="shared" si="1"/>
        <v>77.536242184000002</v>
      </c>
      <c r="P41" s="5">
        <v>1.5</v>
      </c>
      <c r="Q41" s="5">
        <f t="shared" si="5"/>
        <v>2.4207165669411763</v>
      </c>
    </row>
    <row r="42" spans="1:58" x14ac:dyDescent="0.25">
      <c r="A42" s="5" t="s">
        <v>60</v>
      </c>
      <c r="B42" s="5" t="s">
        <v>34</v>
      </c>
      <c r="C42" s="5" t="s">
        <v>12</v>
      </c>
      <c r="D42" s="5" t="s">
        <v>421</v>
      </c>
      <c r="E42" s="6">
        <v>2</v>
      </c>
      <c r="F42" s="5">
        <f t="shared" si="4"/>
        <v>1.62</v>
      </c>
      <c r="G42" s="5">
        <v>29.1</v>
      </c>
      <c r="H42" s="5">
        <v>82</v>
      </c>
      <c r="I42" s="5">
        <v>72.8</v>
      </c>
      <c r="J42" s="5">
        <v>4</v>
      </c>
      <c r="K42" s="5">
        <v>82</v>
      </c>
      <c r="M42" s="5">
        <v>0.81</v>
      </c>
      <c r="N42" s="5">
        <f t="shared" si="0"/>
        <v>77.222567999999995</v>
      </c>
      <c r="O42" s="9">
        <f t="shared" si="1"/>
        <v>77.145345431999999</v>
      </c>
      <c r="P42" s="5">
        <v>1.5</v>
      </c>
      <c r="Q42" s="5">
        <f t="shared" si="5"/>
        <v>2.403471122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</row>
    <row r="43" spans="1:58" x14ac:dyDescent="0.25">
      <c r="A43" s="5" t="s">
        <v>65</v>
      </c>
      <c r="B43" s="5" t="s">
        <v>240</v>
      </c>
      <c r="C43" s="5" t="s">
        <v>52</v>
      </c>
      <c r="D43" s="5" t="s">
        <v>262</v>
      </c>
      <c r="E43" s="6">
        <v>2</v>
      </c>
      <c r="F43" s="5">
        <f t="shared" si="4"/>
        <v>1.56</v>
      </c>
      <c r="G43" s="5">
        <v>24.3</v>
      </c>
      <c r="H43" s="5">
        <v>82</v>
      </c>
      <c r="I43" s="5">
        <v>61.6</v>
      </c>
      <c r="J43" s="5">
        <v>6</v>
      </c>
      <c r="K43" s="5">
        <v>82</v>
      </c>
      <c r="M43" s="5">
        <v>0.78</v>
      </c>
      <c r="N43" s="5">
        <f t="shared" si="0"/>
        <v>73.466455999999994</v>
      </c>
      <c r="O43" s="9">
        <f t="shared" si="1"/>
        <v>76.919379431999985</v>
      </c>
      <c r="P43" s="5">
        <v>1.5</v>
      </c>
      <c r="Q43" s="5">
        <f t="shared" si="5"/>
        <v>2.3935020337647055</v>
      </c>
    </row>
    <row r="44" spans="1:58" x14ac:dyDescent="0.25">
      <c r="A44" s="5" t="s">
        <v>32</v>
      </c>
      <c r="B44" s="5" t="s">
        <v>60</v>
      </c>
      <c r="C44" s="5" t="s">
        <v>80</v>
      </c>
      <c r="D44" s="5" t="s">
        <v>193</v>
      </c>
      <c r="E44" s="6">
        <v>1</v>
      </c>
      <c r="F44" s="5">
        <f t="shared" si="4"/>
        <v>0.41</v>
      </c>
      <c r="G44" s="5">
        <v>25.9</v>
      </c>
      <c r="H44" s="5">
        <v>79</v>
      </c>
      <c r="I44" s="5">
        <v>67.900000000000006</v>
      </c>
      <c r="J44" s="5">
        <v>7</v>
      </c>
      <c r="K44" s="5">
        <v>79</v>
      </c>
      <c r="M44" s="5">
        <v>0.41</v>
      </c>
      <c r="N44" s="5">
        <f t="shared" si="0"/>
        <v>74.598598999999993</v>
      </c>
      <c r="O44" s="9">
        <f t="shared" si="1"/>
        <v>76.911155568999988</v>
      </c>
      <c r="P44" s="5">
        <v>1</v>
      </c>
      <c r="Q44" s="5">
        <f t="shared" si="5"/>
        <v>1.2620928108529408</v>
      </c>
    </row>
    <row r="45" spans="1:58" x14ac:dyDescent="0.25">
      <c r="A45" s="5" t="s">
        <v>24</v>
      </c>
      <c r="B45" s="7" t="s">
        <v>363</v>
      </c>
      <c r="C45" s="5" t="s">
        <v>10</v>
      </c>
      <c r="D45" s="5" t="s">
        <v>323</v>
      </c>
      <c r="E45" s="6">
        <v>2.4</v>
      </c>
      <c r="F45" s="5">
        <f t="shared" si="4"/>
        <v>2.4</v>
      </c>
      <c r="G45" s="5">
        <v>40.200000000000003</v>
      </c>
      <c r="H45" s="5">
        <v>86</v>
      </c>
      <c r="I45" s="5">
        <v>86.1</v>
      </c>
      <c r="J45" s="5">
        <v>9</v>
      </c>
      <c r="K45" s="5">
        <v>86</v>
      </c>
      <c r="M45" s="5">
        <v>1</v>
      </c>
      <c r="N45" s="5">
        <f t="shared" si="0"/>
        <v>86.525860999999992</v>
      </c>
      <c r="O45" s="9">
        <f t="shared" si="1"/>
        <v>76.83496456799999</v>
      </c>
      <c r="P45" s="5">
        <v>1.5</v>
      </c>
      <c r="Q45" s="5">
        <f t="shared" si="5"/>
        <v>2.3897778485882348</v>
      </c>
    </row>
    <row r="46" spans="1:58" x14ac:dyDescent="0.25">
      <c r="A46" s="5" t="s">
        <v>69</v>
      </c>
      <c r="B46" s="5" t="s">
        <v>22</v>
      </c>
      <c r="C46" s="5" t="s">
        <v>63</v>
      </c>
      <c r="D46" s="5" t="s">
        <v>440</v>
      </c>
      <c r="E46" s="6">
        <v>2.2000000000000002</v>
      </c>
      <c r="F46" s="1">
        <f t="shared" si="4"/>
        <v>1.1880000000000002</v>
      </c>
      <c r="G46" s="1">
        <v>32.4</v>
      </c>
      <c r="H46" s="1">
        <v>87</v>
      </c>
      <c r="I46" s="1">
        <v>72.3</v>
      </c>
      <c r="J46" s="1">
        <v>3</v>
      </c>
      <c r="K46" s="1">
        <v>87</v>
      </c>
      <c r="L46" s="1"/>
      <c r="M46" s="1">
        <v>0.54</v>
      </c>
      <c r="N46" s="5">
        <f t="shared" si="0"/>
        <v>79.538643000000008</v>
      </c>
      <c r="O46" s="9">
        <f t="shared" si="1"/>
        <v>76.834329138000001</v>
      </c>
      <c r="P46" s="5">
        <v>1.5</v>
      </c>
      <c r="Q46" s="5">
        <f t="shared" si="5"/>
        <v>2.3897498149117649</v>
      </c>
    </row>
    <row r="47" spans="1:58" x14ac:dyDescent="0.25">
      <c r="A47" s="5" t="s">
        <v>38</v>
      </c>
      <c r="B47" s="5" t="s">
        <v>65</v>
      </c>
      <c r="C47" s="5" t="s">
        <v>63</v>
      </c>
      <c r="D47" s="5" t="s">
        <v>188</v>
      </c>
      <c r="E47" s="6">
        <v>1.8</v>
      </c>
      <c r="F47" s="5">
        <f t="shared" si="4"/>
        <v>0.91800000000000004</v>
      </c>
      <c r="G47" s="5">
        <v>27.1</v>
      </c>
      <c r="H47" s="5">
        <v>76</v>
      </c>
      <c r="I47" s="5">
        <v>73.2</v>
      </c>
      <c r="J47" s="5">
        <v>8</v>
      </c>
      <c r="K47" s="5">
        <v>76</v>
      </c>
      <c r="M47" s="5">
        <v>0.51</v>
      </c>
      <c r="N47" s="5">
        <f t="shared" si="0"/>
        <v>75.333532000000005</v>
      </c>
      <c r="O47" s="9">
        <f t="shared" si="1"/>
        <v>76.764869108000013</v>
      </c>
      <c r="P47" s="5">
        <v>1.5</v>
      </c>
      <c r="Q47" s="5">
        <f t="shared" si="5"/>
        <v>2.38668540182353</v>
      </c>
    </row>
    <row r="48" spans="1:58" x14ac:dyDescent="0.25">
      <c r="A48" s="5" t="s">
        <v>22</v>
      </c>
      <c r="B48" s="5" t="s">
        <v>28</v>
      </c>
      <c r="C48" s="5" t="s">
        <v>16</v>
      </c>
      <c r="D48" s="5" t="s">
        <v>168</v>
      </c>
      <c r="E48" s="6">
        <v>2</v>
      </c>
      <c r="F48" s="5">
        <f t="shared" si="4"/>
        <v>2</v>
      </c>
      <c r="G48" s="5">
        <v>27.1</v>
      </c>
      <c r="H48" s="5">
        <v>75</v>
      </c>
      <c r="I48" s="5">
        <v>74.2</v>
      </c>
      <c r="J48" s="5">
        <v>8</v>
      </c>
      <c r="K48" s="5">
        <v>75</v>
      </c>
      <c r="M48" s="5">
        <v>1</v>
      </c>
      <c r="N48" s="5">
        <f t="shared" si="0"/>
        <v>75.158541999999997</v>
      </c>
      <c r="O48" s="9">
        <f t="shared" si="1"/>
        <v>76.58655429800001</v>
      </c>
      <c r="P48" s="5">
        <v>1.5</v>
      </c>
      <c r="Q48" s="5">
        <f t="shared" si="5"/>
        <v>2.378818571970589</v>
      </c>
    </row>
    <row r="49" spans="1:58" x14ac:dyDescent="0.25">
      <c r="A49" s="5" t="s">
        <v>216</v>
      </c>
      <c r="B49" s="5" t="s">
        <v>41</v>
      </c>
      <c r="C49" s="5" t="s">
        <v>324</v>
      </c>
      <c r="D49" s="5" t="s">
        <v>442</v>
      </c>
      <c r="E49" s="6">
        <v>1.5</v>
      </c>
      <c r="F49" s="5">
        <f t="shared" si="4"/>
        <v>1.23</v>
      </c>
      <c r="G49" s="5">
        <v>25</v>
      </c>
      <c r="H49" s="5">
        <v>81</v>
      </c>
      <c r="I49" s="5">
        <v>65.599999999999994</v>
      </c>
      <c r="J49" s="5">
        <v>3</v>
      </c>
      <c r="K49" s="5">
        <v>81</v>
      </c>
      <c r="M49" s="5">
        <v>0.82</v>
      </c>
      <c r="N49" s="5">
        <f t="shared" si="0"/>
        <v>73.444136</v>
      </c>
      <c r="O49" s="9">
        <f t="shared" si="1"/>
        <v>76.381901440000007</v>
      </c>
      <c r="P49" s="5">
        <v>1.5</v>
      </c>
      <c r="Q49" s="5">
        <f t="shared" si="5"/>
        <v>2.3697897694117653</v>
      </c>
    </row>
    <row r="50" spans="1:58" x14ac:dyDescent="0.25">
      <c r="A50" s="5" t="s">
        <v>208</v>
      </c>
      <c r="B50" s="5" t="s">
        <v>46</v>
      </c>
      <c r="C50" s="5" t="s">
        <v>36</v>
      </c>
      <c r="D50" s="5" t="s">
        <v>329</v>
      </c>
      <c r="E50" s="6">
        <v>1.7</v>
      </c>
      <c r="F50" s="5">
        <f t="shared" si="4"/>
        <v>0.91800000000000004</v>
      </c>
      <c r="G50" s="5">
        <v>25.8</v>
      </c>
      <c r="H50" s="5">
        <v>79</v>
      </c>
      <c r="I50" s="5">
        <v>69.900000000000006</v>
      </c>
      <c r="J50" s="5">
        <v>3</v>
      </c>
      <c r="K50" s="5">
        <v>79</v>
      </c>
      <c r="M50" s="5">
        <v>0.54</v>
      </c>
      <c r="N50" s="5">
        <f t="shared" si="0"/>
        <v>74.007739000000001</v>
      </c>
      <c r="O50" s="9">
        <f t="shared" si="1"/>
        <v>76.375986648000008</v>
      </c>
      <c r="P50" s="5">
        <v>1.5</v>
      </c>
      <c r="Q50" s="5">
        <f t="shared" si="5"/>
        <v>2.3695288227058828</v>
      </c>
    </row>
    <row r="51" spans="1:58" x14ac:dyDescent="0.25">
      <c r="A51" s="5" t="s">
        <v>76</v>
      </c>
      <c r="B51" s="5" t="s">
        <v>272</v>
      </c>
      <c r="C51" s="5" t="s">
        <v>36</v>
      </c>
      <c r="D51" s="5" t="s">
        <v>535</v>
      </c>
      <c r="E51" s="6">
        <v>1.7</v>
      </c>
      <c r="F51" s="5">
        <f t="shared" si="4"/>
        <v>1.6830000000000001</v>
      </c>
      <c r="G51" s="5">
        <v>28.7</v>
      </c>
      <c r="H51" s="5">
        <v>85</v>
      </c>
      <c r="I51" s="5">
        <v>62.8</v>
      </c>
      <c r="J51" s="5">
        <v>7</v>
      </c>
      <c r="K51" s="5">
        <v>85</v>
      </c>
      <c r="M51" s="5">
        <v>0.99</v>
      </c>
      <c r="N51" s="5">
        <f t="shared" si="0"/>
        <v>76.006027999999986</v>
      </c>
      <c r="O51" s="9">
        <f t="shared" si="1"/>
        <v>76.234046083999985</v>
      </c>
      <c r="P51" s="5">
        <v>1.5</v>
      </c>
      <c r="Q51" s="5">
        <f t="shared" si="5"/>
        <v>2.3632667389999993</v>
      </c>
    </row>
    <row r="52" spans="1:58" x14ac:dyDescent="0.25">
      <c r="A52" s="5" t="s">
        <v>216</v>
      </c>
      <c r="C52" s="5" t="s">
        <v>27</v>
      </c>
      <c r="D52" s="5" t="s">
        <v>99</v>
      </c>
      <c r="E52" s="6">
        <v>1.5</v>
      </c>
      <c r="F52" s="5">
        <f t="shared" si="4"/>
        <v>0.79500000000000004</v>
      </c>
      <c r="G52" s="5">
        <v>33.1</v>
      </c>
      <c r="H52" s="5">
        <v>80</v>
      </c>
      <c r="I52" s="5">
        <v>77.900000000000006</v>
      </c>
      <c r="J52" s="5">
        <v>8</v>
      </c>
      <c r="K52" s="5">
        <v>80</v>
      </c>
      <c r="M52" s="5">
        <v>0.53</v>
      </c>
      <c r="N52" s="5">
        <f t="shared" si="0"/>
        <v>79.489219000000006</v>
      </c>
      <c r="O52" s="9">
        <f t="shared" si="1"/>
        <v>76.230161021000015</v>
      </c>
      <c r="P52" s="5">
        <v>1.5</v>
      </c>
      <c r="Q52" s="5">
        <f t="shared" si="5"/>
        <v>2.3630953391617653</v>
      </c>
    </row>
    <row r="53" spans="1:58" x14ac:dyDescent="0.25">
      <c r="A53" s="5" t="s">
        <v>24</v>
      </c>
      <c r="B53" s="5" t="s">
        <v>74</v>
      </c>
      <c r="C53" s="5" t="s">
        <v>16</v>
      </c>
      <c r="D53" s="5" t="s">
        <v>140</v>
      </c>
      <c r="E53" s="6">
        <v>1.7</v>
      </c>
      <c r="F53" s="5">
        <f t="shared" si="4"/>
        <v>1.7</v>
      </c>
      <c r="G53" s="5">
        <v>26.2</v>
      </c>
      <c r="H53" s="5">
        <v>76</v>
      </c>
      <c r="I53" s="5">
        <v>68.8</v>
      </c>
      <c r="J53" s="5">
        <v>9</v>
      </c>
      <c r="K53" s="5">
        <v>76</v>
      </c>
      <c r="M53" s="5">
        <v>1</v>
      </c>
      <c r="N53" s="5">
        <f t="shared" si="0"/>
        <v>73.932128000000006</v>
      </c>
      <c r="O53" s="9">
        <f t="shared" si="1"/>
        <v>76.002227584000011</v>
      </c>
      <c r="P53" s="5">
        <v>1.5</v>
      </c>
      <c r="Q53" s="5">
        <f t="shared" si="5"/>
        <v>2.3530394522352944</v>
      </c>
    </row>
    <row r="54" spans="1:58" x14ac:dyDescent="0.25">
      <c r="A54" s="5" t="s">
        <v>65</v>
      </c>
      <c r="B54" s="5" t="s">
        <v>60</v>
      </c>
      <c r="C54" s="5" t="s">
        <v>67</v>
      </c>
      <c r="D54" s="5" t="s">
        <v>261</v>
      </c>
      <c r="E54" s="6">
        <v>9</v>
      </c>
      <c r="F54" s="5">
        <f t="shared" si="4"/>
        <v>7.0289999999999999</v>
      </c>
      <c r="G54" s="5">
        <v>29.3</v>
      </c>
      <c r="H54" s="5">
        <v>76</v>
      </c>
      <c r="I54" s="5">
        <v>73.5</v>
      </c>
      <c r="J54" s="5">
        <v>10</v>
      </c>
      <c r="K54" s="5">
        <v>76</v>
      </c>
      <c r="M54" s="5">
        <v>0.78100000000000003</v>
      </c>
      <c r="N54" s="5">
        <f t="shared" si="0"/>
        <v>76.145335000000003</v>
      </c>
      <c r="O54" s="9">
        <f t="shared" si="1"/>
        <v>75.916898994999997</v>
      </c>
      <c r="P54" s="5">
        <v>9</v>
      </c>
      <c r="Q54" s="5">
        <f t="shared" si="5"/>
        <v>19.095649733970586</v>
      </c>
    </row>
    <row r="55" spans="1:58" x14ac:dyDescent="0.25">
      <c r="A55" s="5" t="s">
        <v>21</v>
      </c>
      <c r="B55" s="5" t="s">
        <v>22</v>
      </c>
      <c r="C55" s="5" t="s">
        <v>12</v>
      </c>
      <c r="D55" s="5" t="s">
        <v>362</v>
      </c>
      <c r="E55" s="6">
        <v>1.1000000000000001</v>
      </c>
      <c r="F55" s="5">
        <v>0.63800000000000001</v>
      </c>
      <c r="G55" s="5">
        <v>33.200000000000003</v>
      </c>
      <c r="H55" s="5">
        <v>84</v>
      </c>
      <c r="I55" s="5">
        <v>74.2</v>
      </c>
      <c r="J55" s="5">
        <v>4</v>
      </c>
      <c r="K55" s="5">
        <v>84</v>
      </c>
      <c r="M55" s="5">
        <v>0.57999999999999996</v>
      </c>
      <c r="N55" s="5">
        <f t="shared" si="0"/>
        <v>78.923062000000002</v>
      </c>
      <c r="O55" s="9">
        <f t="shared" si="1"/>
        <v>75.608293395999993</v>
      </c>
      <c r="P55" s="5">
        <v>1.5</v>
      </c>
      <c r="Q55" s="5">
        <f t="shared" si="5"/>
        <v>2.3356600027647056</v>
      </c>
    </row>
    <row r="56" spans="1:58" x14ac:dyDescent="0.25">
      <c r="A56" s="5" t="s">
        <v>200</v>
      </c>
      <c r="B56" s="5" t="s">
        <v>60</v>
      </c>
      <c r="C56" s="5" t="s">
        <v>12</v>
      </c>
      <c r="D56" s="5" t="s">
        <v>205</v>
      </c>
      <c r="E56" s="6">
        <v>1</v>
      </c>
      <c r="F56" s="5">
        <f t="shared" ref="F56:F69" si="6">E56*M56</f>
        <v>0.43</v>
      </c>
      <c r="G56" s="5">
        <v>27</v>
      </c>
      <c r="H56" s="5">
        <v>75</v>
      </c>
      <c r="I56" s="5">
        <v>73.8</v>
      </c>
      <c r="J56" s="5">
        <v>5</v>
      </c>
      <c r="K56" s="5">
        <v>75</v>
      </c>
      <c r="M56" s="5">
        <v>0.43</v>
      </c>
      <c r="N56" s="5">
        <f t="shared" si="0"/>
        <v>73.960697999999994</v>
      </c>
      <c r="O56" s="9">
        <f t="shared" si="1"/>
        <v>75.439911959999989</v>
      </c>
      <c r="P56" s="5">
        <v>1.5</v>
      </c>
      <c r="Q56" s="5">
        <f t="shared" si="5"/>
        <v>2.3282314099999994</v>
      </c>
    </row>
    <row r="57" spans="1:58" x14ac:dyDescent="0.25">
      <c r="A57" s="5" t="s">
        <v>56</v>
      </c>
      <c r="B57" s="5" t="s">
        <v>230</v>
      </c>
      <c r="C57" s="5" t="s">
        <v>12</v>
      </c>
      <c r="D57" s="5" t="s">
        <v>319</v>
      </c>
      <c r="E57" s="6">
        <v>1</v>
      </c>
      <c r="F57" s="5">
        <f t="shared" si="6"/>
        <v>0.48</v>
      </c>
      <c r="G57" s="5">
        <v>29.2</v>
      </c>
      <c r="H57" s="5">
        <v>83</v>
      </c>
      <c r="I57" s="5">
        <v>66.3</v>
      </c>
      <c r="J57" s="5">
        <v>5</v>
      </c>
      <c r="K57" s="5">
        <v>83</v>
      </c>
      <c r="M57" s="5">
        <v>0.48</v>
      </c>
      <c r="N57" s="5">
        <f t="shared" si="0"/>
        <v>75.559223000000003</v>
      </c>
      <c r="O57" s="9">
        <f t="shared" si="1"/>
        <v>75.408104554000005</v>
      </c>
      <c r="P57" s="5">
        <v>1.5</v>
      </c>
      <c r="Q57" s="5">
        <f t="shared" si="5"/>
        <v>2.3268281420882357</v>
      </c>
    </row>
    <row r="58" spans="1:58" x14ac:dyDescent="0.25">
      <c r="A58" s="5" t="s">
        <v>253</v>
      </c>
      <c r="C58" s="5" t="s">
        <v>16</v>
      </c>
      <c r="D58" s="5" t="s">
        <v>365</v>
      </c>
      <c r="E58" s="6">
        <v>1.4</v>
      </c>
      <c r="F58" s="5">
        <f t="shared" si="6"/>
        <v>1.4</v>
      </c>
      <c r="G58" s="5">
        <v>27.9</v>
      </c>
      <c r="H58" s="5">
        <v>76</v>
      </c>
      <c r="I58" s="5">
        <v>72</v>
      </c>
      <c r="J58" s="5">
        <v>7</v>
      </c>
      <c r="K58" s="5">
        <v>76</v>
      </c>
      <c r="M58" s="5">
        <v>1</v>
      </c>
      <c r="N58" s="5">
        <f t="shared" si="0"/>
        <v>74.510559999999998</v>
      </c>
      <c r="O58" s="9">
        <f t="shared" si="1"/>
        <v>75.330176159999994</v>
      </c>
      <c r="P58" s="5">
        <v>9</v>
      </c>
      <c r="Q58" s="5">
        <f t="shared" si="5"/>
        <v>18.940340748235293</v>
      </c>
    </row>
    <row r="59" spans="1:58" x14ac:dyDescent="0.25">
      <c r="A59" s="5" t="s">
        <v>48</v>
      </c>
      <c r="B59" s="5" t="s">
        <v>272</v>
      </c>
      <c r="C59" s="5" t="s">
        <v>78</v>
      </c>
      <c r="D59" s="5" t="s">
        <v>223</v>
      </c>
      <c r="E59" s="6">
        <v>1.4</v>
      </c>
      <c r="F59" s="5">
        <f t="shared" si="6"/>
        <v>1.1759999999999999</v>
      </c>
      <c r="G59" s="5">
        <v>25.9</v>
      </c>
      <c r="H59" s="5">
        <v>77</v>
      </c>
      <c r="I59" s="5">
        <v>66.5</v>
      </c>
      <c r="J59" s="5">
        <v>7</v>
      </c>
      <c r="K59" s="5">
        <v>77</v>
      </c>
      <c r="M59" s="5">
        <v>0.84</v>
      </c>
      <c r="N59" s="5">
        <f t="shared" si="0"/>
        <v>72.898104999999987</v>
      </c>
      <c r="O59" s="9">
        <f t="shared" si="1"/>
        <v>75.157946254999985</v>
      </c>
      <c r="P59" s="5">
        <v>1.5</v>
      </c>
      <c r="Q59" s="5">
        <f t="shared" si="5"/>
        <v>2.3157917465441171</v>
      </c>
    </row>
    <row r="60" spans="1:58" x14ac:dyDescent="0.25">
      <c r="A60" s="5" t="s">
        <v>24</v>
      </c>
      <c r="B60" s="5" t="s">
        <v>293</v>
      </c>
      <c r="C60" s="5" t="s">
        <v>27</v>
      </c>
      <c r="D60" s="5" t="s">
        <v>348</v>
      </c>
      <c r="E60" s="6">
        <v>1.4</v>
      </c>
      <c r="F60" s="5">
        <f t="shared" si="6"/>
        <v>0.30659999999999998</v>
      </c>
      <c r="G60" s="5">
        <v>26.9</v>
      </c>
      <c r="H60" s="5">
        <v>73</v>
      </c>
      <c r="I60" s="5">
        <v>79.2</v>
      </c>
      <c r="J60" s="5">
        <v>1</v>
      </c>
      <c r="K60" s="5">
        <v>73</v>
      </c>
      <c r="M60" s="5">
        <v>0.219</v>
      </c>
      <c r="N60" s="5">
        <f t="shared" si="0"/>
        <v>73.575952000000001</v>
      </c>
      <c r="O60" s="9">
        <f t="shared" si="1"/>
        <v>75.121046991999989</v>
      </c>
      <c r="P60" s="5">
        <v>1.5</v>
      </c>
      <c r="Q60" s="5">
        <f t="shared" si="5"/>
        <v>2.3141638378823526</v>
      </c>
    </row>
    <row r="61" spans="1:58" x14ac:dyDescent="0.25">
      <c r="A61" s="5" t="s">
        <v>69</v>
      </c>
      <c r="B61" s="5" t="s">
        <v>240</v>
      </c>
      <c r="C61" s="5" t="s">
        <v>36</v>
      </c>
      <c r="D61" s="5" t="s">
        <v>366</v>
      </c>
      <c r="E61" s="6">
        <v>1.4</v>
      </c>
      <c r="F61" s="5">
        <f t="shared" si="6"/>
        <v>0.54599999999999993</v>
      </c>
      <c r="G61" s="5">
        <v>26.9</v>
      </c>
      <c r="H61" s="5">
        <v>72</v>
      </c>
      <c r="I61" s="5">
        <v>79.5</v>
      </c>
      <c r="J61" s="5">
        <v>2</v>
      </c>
      <c r="K61" s="5">
        <v>72</v>
      </c>
      <c r="M61" s="5">
        <v>0.39</v>
      </c>
      <c r="N61" s="5">
        <f t="shared" si="0"/>
        <v>73.469234999999998</v>
      </c>
      <c r="O61" s="9">
        <f t="shared" si="1"/>
        <v>75.012088934999994</v>
      </c>
      <c r="P61" s="5">
        <v>9</v>
      </c>
      <c r="Q61" s="5">
        <f t="shared" si="5"/>
        <v>18.856141188676471</v>
      </c>
    </row>
    <row r="62" spans="1:58" x14ac:dyDescent="0.25">
      <c r="A62" s="5" t="s">
        <v>15</v>
      </c>
      <c r="B62" s="5" t="s">
        <v>38</v>
      </c>
      <c r="C62" s="5" t="s">
        <v>36</v>
      </c>
      <c r="D62" s="5" t="s">
        <v>145</v>
      </c>
      <c r="E62" s="6">
        <v>1.5</v>
      </c>
      <c r="F62" s="5">
        <f t="shared" si="6"/>
        <v>1.0050000000000001</v>
      </c>
      <c r="G62" s="5">
        <v>25.8</v>
      </c>
      <c r="H62" s="5">
        <v>79</v>
      </c>
      <c r="I62" s="5">
        <v>65.7</v>
      </c>
      <c r="J62" s="5">
        <v>4</v>
      </c>
      <c r="K62" s="5">
        <v>79</v>
      </c>
      <c r="M62" s="5">
        <v>0.67</v>
      </c>
      <c r="N62" s="5">
        <f t="shared" si="0"/>
        <v>72.685777000000002</v>
      </c>
      <c r="O62" s="9">
        <f t="shared" si="1"/>
        <v>75.011721864000009</v>
      </c>
      <c r="P62" s="5">
        <v>1.5</v>
      </c>
      <c r="Q62" s="5">
        <f t="shared" si="5"/>
        <v>2.3093406704705886</v>
      </c>
    </row>
    <row r="63" spans="1:58" x14ac:dyDescent="0.25">
      <c r="A63" s="5" t="s">
        <v>56</v>
      </c>
      <c r="B63" s="5" t="s">
        <v>74</v>
      </c>
      <c r="C63" s="5" t="s">
        <v>67</v>
      </c>
      <c r="D63" s="5" t="s">
        <v>344</v>
      </c>
      <c r="E63" s="6">
        <v>9</v>
      </c>
      <c r="F63" s="5">
        <f t="shared" si="6"/>
        <v>8.64</v>
      </c>
      <c r="G63" s="5">
        <v>26.9</v>
      </c>
      <c r="H63" s="5">
        <v>78</v>
      </c>
      <c r="I63" s="5">
        <v>63.6</v>
      </c>
      <c r="J63" s="5">
        <v>10</v>
      </c>
      <c r="K63" s="5">
        <v>78</v>
      </c>
      <c r="M63" s="5">
        <v>0.96</v>
      </c>
      <c r="N63" s="5">
        <f t="shared" si="0"/>
        <v>73.357355999999996</v>
      </c>
      <c r="O63" s="9">
        <f t="shared" si="1"/>
        <v>74.897860475999991</v>
      </c>
      <c r="P63" s="5">
        <v>9</v>
      </c>
      <c r="Q63" s="5">
        <f t="shared" si="5"/>
        <v>18.825904243647056</v>
      </c>
    </row>
    <row r="64" spans="1:58" x14ac:dyDescent="0.25">
      <c r="A64" s="5" t="s">
        <v>34</v>
      </c>
      <c r="B64" s="5" t="s">
        <v>28</v>
      </c>
      <c r="C64" s="5" t="s">
        <v>16</v>
      </c>
      <c r="D64" s="5" t="s">
        <v>181</v>
      </c>
      <c r="E64" s="6">
        <v>1.5</v>
      </c>
      <c r="F64" s="5">
        <f t="shared" si="6"/>
        <v>1.125</v>
      </c>
      <c r="G64" s="5">
        <v>29</v>
      </c>
      <c r="H64" s="5">
        <v>76</v>
      </c>
      <c r="I64" s="5">
        <v>72.8</v>
      </c>
      <c r="J64" s="5">
        <v>7</v>
      </c>
      <c r="K64" s="5">
        <v>76</v>
      </c>
      <c r="M64" s="5">
        <v>0.75</v>
      </c>
      <c r="N64" s="5">
        <f t="shared" si="0"/>
        <v>74.828327999999985</v>
      </c>
      <c r="O64" s="9">
        <f t="shared" si="1"/>
        <v>74.828327999999985</v>
      </c>
      <c r="P64" s="5">
        <v>1.5</v>
      </c>
      <c r="Q64" s="5">
        <f t="shared" si="5"/>
        <v>2.3012497647058816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17" x14ac:dyDescent="0.25">
      <c r="A65" s="5" t="s">
        <v>24</v>
      </c>
      <c r="B65" s="5" t="s">
        <v>35</v>
      </c>
      <c r="C65" s="5" t="s">
        <v>36</v>
      </c>
      <c r="D65" s="5" t="s">
        <v>138</v>
      </c>
      <c r="E65" s="6">
        <v>1.4</v>
      </c>
      <c r="F65" s="5">
        <f t="shared" si="6"/>
        <v>1.1199999999999999</v>
      </c>
      <c r="G65" s="5">
        <v>29</v>
      </c>
      <c r="H65" s="5">
        <v>83</v>
      </c>
      <c r="I65" s="5">
        <v>65.3</v>
      </c>
      <c r="J65" s="5">
        <v>4</v>
      </c>
      <c r="K65" s="5">
        <v>83</v>
      </c>
      <c r="M65" s="5">
        <v>0.8</v>
      </c>
      <c r="N65" s="5">
        <f t="shared" si="0"/>
        <v>74.815692999999996</v>
      </c>
      <c r="O65" s="9">
        <f t="shared" si="1"/>
        <v>74.815692999999996</v>
      </c>
      <c r="P65" s="5">
        <v>1.5</v>
      </c>
      <c r="Q65" s="5">
        <f t="shared" si="5"/>
        <v>2.3006923382352942</v>
      </c>
    </row>
    <row r="66" spans="1:17" x14ac:dyDescent="0.25">
      <c r="A66" s="5" t="s">
        <v>208</v>
      </c>
      <c r="B66" s="5" t="s">
        <v>253</v>
      </c>
      <c r="C66" s="5" t="s">
        <v>67</v>
      </c>
      <c r="D66" s="5" t="s">
        <v>209</v>
      </c>
      <c r="E66" s="6">
        <v>8</v>
      </c>
      <c r="F66" s="5">
        <f t="shared" si="6"/>
        <v>7.84</v>
      </c>
      <c r="G66" s="5">
        <v>29.2</v>
      </c>
      <c r="H66" s="5">
        <v>73</v>
      </c>
      <c r="I66" s="5">
        <v>70.900000000000006</v>
      </c>
      <c r="J66" s="5">
        <v>14</v>
      </c>
      <c r="K66" s="5">
        <v>73</v>
      </c>
      <c r="M66" s="5">
        <v>0.98</v>
      </c>
      <c r="N66" s="5">
        <f t="shared" ref="N66:N129" si="7">(H66*0.3611)+(I66*1.1*0.3611)+(J66*5.2*0.0666)+(K66*0.2111)</f>
        <v>74.781269000000009</v>
      </c>
      <c r="O66" s="9">
        <f t="shared" ref="O66:O129" si="8">((H66*0.3611)+(I66*1.1*0.3611)+(J66*5.2*0.0666)+(K66*0.2111))*((100+(29-G66))/100)-(L66*0.9)</f>
        <v>74.631706462000011</v>
      </c>
      <c r="P66" s="5">
        <v>9</v>
      </c>
      <c r="Q66" s="5">
        <f t="shared" ref="Q66:Q97" si="9">((O66/17)*P66*((17-L66)/17)*0.5)-1</f>
        <v>18.755451710529414</v>
      </c>
    </row>
    <row r="67" spans="1:17" x14ac:dyDescent="0.25">
      <c r="A67" s="5" t="s">
        <v>72</v>
      </c>
      <c r="B67" s="5" t="s">
        <v>253</v>
      </c>
      <c r="C67" s="5" t="s">
        <v>16</v>
      </c>
      <c r="D67" s="5" t="s">
        <v>257</v>
      </c>
      <c r="E67" s="6">
        <v>1.5</v>
      </c>
      <c r="F67" s="5">
        <f t="shared" si="6"/>
        <v>1.3800000000000001</v>
      </c>
      <c r="G67" s="5">
        <v>28.7</v>
      </c>
      <c r="H67" s="5">
        <v>78</v>
      </c>
      <c r="I67" s="5">
        <v>69.400000000000006</v>
      </c>
      <c r="J67" s="5">
        <v>6</v>
      </c>
      <c r="K67" s="5">
        <v>78</v>
      </c>
      <c r="M67" s="5">
        <v>0.92</v>
      </c>
      <c r="N67" s="5">
        <f t="shared" si="7"/>
        <v>74.275893999999994</v>
      </c>
      <c r="O67" s="9">
        <f t="shared" si="8"/>
        <v>74.498721681999982</v>
      </c>
      <c r="P67" s="5">
        <v>1.5</v>
      </c>
      <c r="Q67" s="5">
        <f t="shared" si="9"/>
        <v>2.2867083094999989</v>
      </c>
    </row>
    <row r="68" spans="1:17" x14ac:dyDescent="0.25">
      <c r="A68" s="5" t="s">
        <v>24</v>
      </c>
      <c r="B68" s="5" t="s">
        <v>48</v>
      </c>
      <c r="C68" s="5" t="s">
        <v>63</v>
      </c>
      <c r="D68" s="5" t="s">
        <v>345</v>
      </c>
      <c r="E68" s="6">
        <v>1.4</v>
      </c>
      <c r="F68" s="5">
        <f t="shared" si="6"/>
        <v>0.41019999999999995</v>
      </c>
      <c r="G68" s="5">
        <v>27</v>
      </c>
      <c r="H68" s="5">
        <v>83</v>
      </c>
      <c r="I68" s="5">
        <v>61.6</v>
      </c>
      <c r="J68" s="5">
        <v>3</v>
      </c>
      <c r="K68" s="5">
        <v>83</v>
      </c>
      <c r="M68" s="5">
        <v>0.29299999999999998</v>
      </c>
      <c r="N68" s="5">
        <f t="shared" si="7"/>
        <v>72.999696</v>
      </c>
      <c r="O68" s="9">
        <f t="shared" si="8"/>
        <v>74.459689920000002</v>
      </c>
      <c r="P68" s="5">
        <v>1.5</v>
      </c>
      <c r="Q68" s="5">
        <f t="shared" si="9"/>
        <v>2.2849863199999998</v>
      </c>
    </row>
    <row r="69" spans="1:17" x14ac:dyDescent="0.25">
      <c r="A69" s="5" t="s">
        <v>69</v>
      </c>
      <c r="B69" s="5" t="s">
        <v>24</v>
      </c>
      <c r="C69" s="5" t="s">
        <v>12</v>
      </c>
      <c r="D69" s="5" t="s">
        <v>304</v>
      </c>
      <c r="E69" s="6">
        <v>1.3</v>
      </c>
      <c r="F69" s="5">
        <f t="shared" si="6"/>
        <v>0.71500000000000008</v>
      </c>
      <c r="G69" s="5">
        <v>28.5</v>
      </c>
      <c r="H69" s="5">
        <v>81</v>
      </c>
      <c r="I69" s="5">
        <v>66.900000000000006</v>
      </c>
      <c r="J69" s="5">
        <v>3</v>
      </c>
      <c r="K69" s="5">
        <v>81</v>
      </c>
      <c r="M69" s="5">
        <v>0.55000000000000004</v>
      </c>
      <c r="N69" s="5">
        <f t="shared" si="7"/>
        <v>73.960509000000002</v>
      </c>
      <c r="O69" s="9">
        <f t="shared" si="8"/>
        <v>74.330311545000001</v>
      </c>
      <c r="P69" s="5">
        <v>1.5</v>
      </c>
      <c r="Q69" s="5">
        <f t="shared" si="9"/>
        <v>2.2792784505147057</v>
      </c>
    </row>
    <row r="70" spans="1:17" x14ac:dyDescent="0.25">
      <c r="A70" s="5" t="s">
        <v>62</v>
      </c>
      <c r="B70" s="5" t="s">
        <v>74</v>
      </c>
      <c r="C70" s="5" t="s">
        <v>324</v>
      </c>
      <c r="D70" s="5" t="s">
        <v>235</v>
      </c>
      <c r="E70" s="6">
        <v>1.3</v>
      </c>
      <c r="F70" s="5">
        <v>1.3</v>
      </c>
      <c r="G70" s="5">
        <v>26.6</v>
      </c>
      <c r="H70" s="5">
        <v>77</v>
      </c>
      <c r="I70" s="5">
        <v>66.400000000000006</v>
      </c>
      <c r="J70" s="5">
        <v>6</v>
      </c>
      <c r="K70" s="5">
        <v>77</v>
      </c>
      <c r="M70" s="5">
        <v>1</v>
      </c>
      <c r="N70" s="5">
        <f t="shared" si="7"/>
        <v>72.512063999999995</v>
      </c>
      <c r="O70" s="9">
        <f t="shared" si="8"/>
        <v>74.252353536000001</v>
      </c>
      <c r="P70" s="5">
        <v>1.5</v>
      </c>
      <c r="Q70" s="5">
        <f t="shared" si="9"/>
        <v>2.2758391265882354</v>
      </c>
    </row>
    <row r="71" spans="1:17" x14ac:dyDescent="0.25">
      <c r="A71" s="5" t="s">
        <v>276</v>
      </c>
      <c r="B71" s="5" t="s">
        <v>208</v>
      </c>
      <c r="C71" s="5" t="s">
        <v>67</v>
      </c>
      <c r="D71" s="5" t="s">
        <v>350</v>
      </c>
      <c r="E71" s="6">
        <v>9</v>
      </c>
      <c r="F71" s="5">
        <f>E71*M71</f>
        <v>8.73</v>
      </c>
      <c r="G71" s="5">
        <v>36.799999999999997</v>
      </c>
      <c r="H71" s="5">
        <v>82</v>
      </c>
      <c r="I71" s="5">
        <v>75.8</v>
      </c>
      <c r="J71" s="5">
        <v>10</v>
      </c>
      <c r="K71" s="5">
        <v>82</v>
      </c>
      <c r="M71" s="5">
        <v>0.97</v>
      </c>
      <c r="N71" s="5">
        <f t="shared" si="7"/>
        <v>80.492118000000005</v>
      </c>
      <c r="O71" s="9">
        <f t="shared" si="8"/>
        <v>74.213732796000002</v>
      </c>
      <c r="P71" s="5">
        <v>9</v>
      </c>
      <c r="Q71" s="5">
        <f t="shared" si="9"/>
        <v>18.644811622470591</v>
      </c>
    </row>
    <row r="72" spans="1:17" x14ac:dyDescent="0.25">
      <c r="A72" s="5" t="s">
        <v>35</v>
      </c>
      <c r="B72" s="5" t="s">
        <v>253</v>
      </c>
      <c r="C72" s="5" t="s">
        <v>16</v>
      </c>
      <c r="D72" s="5" t="s">
        <v>312</v>
      </c>
      <c r="E72" s="6">
        <v>1.5</v>
      </c>
      <c r="F72" s="5">
        <f>E72*M72</f>
        <v>1.5</v>
      </c>
      <c r="G72" s="5">
        <v>30.3</v>
      </c>
      <c r="H72" s="5">
        <v>82</v>
      </c>
      <c r="I72" s="5">
        <v>66.7</v>
      </c>
      <c r="J72" s="5">
        <v>5</v>
      </c>
      <c r="K72" s="5">
        <v>82</v>
      </c>
      <c r="M72" s="5">
        <v>1</v>
      </c>
      <c r="N72" s="5">
        <f t="shared" si="7"/>
        <v>75.145906999999994</v>
      </c>
      <c r="O72" s="9">
        <f t="shared" si="8"/>
        <v>74.169010208999993</v>
      </c>
      <c r="P72" s="5">
        <v>1.5</v>
      </c>
      <c r="Q72" s="5">
        <f t="shared" si="9"/>
        <v>2.2721622151029406</v>
      </c>
    </row>
    <row r="73" spans="1:17" x14ac:dyDescent="0.25">
      <c r="A73" s="5" t="s">
        <v>85</v>
      </c>
      <c r="B73" s="5" t="s">
        <v>72</v>
      </c>
      <c r="C73" s="5" t="s">
        <v>36</v>
      </c>
      <c r="D73" s="5" t="s">
        <v>156</v>
      </c>
      <c r="E73" s="6">
        <v>1.3</v>
      </c>
      <c r="F73" s="5">
        <f>E73*M73</f>
        <v>1.1960000000000002</v>
      </c>
      <c r="G73" s="5">
        <v>26.7</v>
      </c>
      <c r="H73" s="5">
        <v>77</v>
      </c>
      <c r="I73" s="5">
        <v>65.2</v>
      </c>
      <c r="J73" s="5">
        <v>7</v>
      </c>
      <c r="K73" s="5">
        <v>77</v>
      </c>
      <c r="M73" s="5">
        <v>0.92</v>
      </c>
      <c r="N73" s="5">
        <f t="shared" si="7"/>
        <v>72.381732</v>
      </c>
      <c r="O73" s="9">
        <f t="shared" si="8"/>
        <v>74.046511835999993</v>
      </c>
      <c r="P73" s="5">
        <v>1.5</v>
      </c>
      <c r="Q73" s="5">
        <f t="shared" si="9"/>
        <v>2.2667578751176469</v>
      </c>
    </row>
    <row r="74" spans="1:17" x14ac:dyDescent="0.25">
      <c r="A74" s="5" t="s">
        <v>62</v>
      </c>
      <c r="B74" s="5" t="s">
        <v>29</v>
      </c>
      <c r="C74" s="5" t="s">
        <v>52</v>
      </c>
      <c r="D74" s="5" t="s">
        <v>236</v>
      </c>
      <c r="E74" s="6">
        <v>1.1000000000000001</v>
      </c>
      <c r="F74" s="5">
        <v>0.89100000000000013</v>
      </c>
      <c r="G74" s="5">
        <v>26.6</v>
      </c>
      <c r="H74" s="5">
        <v>77</v>
      </c>
      <c r="I74" s="5">
        <v>66.7</v>
      </c>
      <c r="J74" s="5">
        <v>5</v>
      </c>
      <c r="K74" s="5">
        <v>77</v>
      </c>
      <c r="M74" s="5">
        <v>0.81</v>
      </c>
      <c r="N74" s="5">
        <f t="shared" si="7"/>
        <v>72.284907000000004</v>
      </c>
      <c r="O74" s="9">
        <f t="shared" si="8"/>
        <v>74.01974476800001</v>
      </c>
      <c r="P74" s="5">
        <v>1.5</v>
      </c>
      <c r="Q74" s="5">
        <f t="shared" si="9"/>
        <v>2.2655769750588237</v>
      </c>
    </row>
    <row r="75" spans="1:17" x14ac:dyDescent="0.25">
      <c r="A75" s="5" t="s">
        <v>74</v>
      </c>
      <c r="C75" s="5" t="s">
        <v>36</v>
      </c>
      <c r="D75" s="5" t="s">
        <v>321</v>
      </c>
      <c r="E75" s="6">
        <v>1.2</v>
      </c>
      <c r="F75" s="5">
        <f>E75*M75</f>
        <v>0.44400000000000001</v>
      </c>
      <c r="G75" s="5">
        <v>30.5</v>
      </c>
      <c r="H75" s="5">
        <v>83</v>
      </c>
      <c r="I75" s="5">
        <v>66.8</v>
      </c>
      <c r="J75" s="5">
        <v>3</v>
      </c>
      <c r="K75" s="5">
        <v>83</v>
      </c>
      <c r="M75" s="5">
        <v>0.37</v>
      </c>
      <c r="N75" s="5">
        <f t="shared" si="7"/>
        <v>75.065188000000006</v>
      </c>
      <c r="O75" s="9">
        <f t="shared" si="8"/>
        <v>73.939210180000003</v>
      </c>
      <c r="P75" s="5">
        <v>1.5</v>
      </c>
      <c r="Q75" s="5">
        <f t="shared" si="9"/>
        <v>2.2620239785294118</v>
      </c>
    </row>
    <row r="76" spans="1:17" x14ac:dyDescent="0.25">
      <c r="A76" s="5" t="s">
        <v>34</v>
      </c>
      <c r="B76" s="5" t="s">
        <v>48</v>
      </c>
      <c r="C76" s="5" t="s">
        <v>78</v>
      </c>
      <c r="D76" s="5" t="s">
        <v>182</v>
      </c>
      <c r="E76" s="6">
        <v>1.2</v>
      </c>
      <c r="F76" s="5">
        <f>E76*M76</f>
        <v>0.89999999999999991</v>
      </c>
      <c r="G76" s="5">
        <v>31.7</v>
      </c>
      <c r="H76" s="5">
        <v>78</v>
      </c>
      <c r="I76" s="5">
        <v>72.8</v>
      </c>
      <c r="J76" s="5">
        <v>7</v>
      </c>
      <c r="K76" s="5">
        <v>78</v>
      </c>
      <c r="M76" s="5">
        <v>0.75</v>
      </c>
      <c r="N76" s="5">
        <f t="shared" si="7"/>
        <v>75.972727999999989</v>
      </c>
      <c r="O76" s="9">
        <f t="shared" si="8"/>
        <v>73.921464343999986</v>
      </c>
      <c r="P76" s="5">
        <v>1.5</v>
      </c>
      <c r="Q76" s="5">
        <f t="shared" si="9"/>
        <v>2.2612410739999991</v>
      </c>
    </row>
    <row r="77" spans="1:17" x14ac:dyDescent="0.25">
      <c r="A77" s="5" t="s">
        <v>21</v>
      </c>
      <c r="B77" s="5" t="s">
        <v>85</v>
      </c>
      <c r="C77" s="5" t="s">
        <v>10</v>
      </c>
      <c r="D77" s="5" t="s">
        <v>195</v>
      </c>
      <c r="E77" s="6">
        <v>1.3</v>
      </c>
      <c r="F77" s="5">
        <v>1.3</v>
      </c>
      <c r="G77" s="5">
        <v>31.5</v>
      </c>
      <c r="H77" s="5">
        <v>71</v>
      </c>
      <c r="I77" s="5">
        <v>80.599999999999994</v>
      </c>
      <c r="J77" s="5">
        <v>9</v>
      </c>
      <c r="K77" s="5">
        <v>71</v>
      </c>
      <c r="M77" s="5">
        <v>1</v>
      </c>
      <c r="N77" s="5">
        <f t="shared" si="7"/>
        <v>75.758205999999987</v>
      </c>
      <c r="O77" s="9">
        <f t="shared" si="8"/>
        <v>73.864250849999991</v>
      </c>
      <c r="P77" s="5">
        <v>1.5</v>
      </c>
      <c r="Q77" s="5">
        <f t="shared" si="9"/>
        <v>2.2587169492647052</v>
      </c>
    </row>
    <row r="78" spans="1:17" x14ac:dyDescent="0.25">
      <c r="A78" s="5" t="s">
        <v>216</v>
      </c>
      <c r="B78" s="5" t="s">
        <v>74</v>
      </c>
      <c r="C78" s="5" t="s">
        <v>49</v>
      </c>
      <c r="D78" s="5" t="s">
        <v>217</v>
      </c>
      <c r="E78" s="6">
        <v>1.2</v>
      </c>
      <c r="F78" s="5">
        <f>E78*M78</f>
        <v>1.1519999999999999</v>
      </c>
      <c r="G78" s="5">
        <v>27.3</v>
      </c>
      <c r="H78" s="5">
        <v>73</v>
      </c>
      <c r="I78" s="5">
        <v>73.3</v>
      </c>
      <c r="J78" s="5">
        <v>5</v>
      </c>
      <c r="K78" s="5">
        <v>73</v>
      </c>
      <c r="M78" s="5">
        <v>0.96</v>
      </c>
      <c r="N78" s="5">
        <f t="shared" si="7"/>
        <v>72.617693000000003</v>
      </c>
      <c r="O78" s="9">
        <f t="shared" si="8"/>
        <v>73.852193781000011</v>
      </c>
      <c r="P78" s="5">
        <v>1.5</v>
      </c>
      <c r="Q78" s="5">
        <f t="shared" si="9"/>
        <v>2.2581850197500004</v>
      </c>
    </row>
    <row r="79" spans="1:17" x14ac:dyDescent="0.25">
      <c r="A79" s="5" t="s">
        <v>24</v>
      </c>
      <c r="B79" s="5" t="s">
        <v>60</v>
      </c>
      <c r="C79" s="5" t="s">
        <v>80</v>
      </c>
      <c r="D79" s="5" t="s">
        <v>139</v>
      </c>
      <c r="E79" s="6">
        <v>0.5</v>
      </c>
      <c r="F79" s="5">
        <f>E79*M79</f>
        <v>0.245</v>
      </c>
      <c r="G79" s="5">
        <v>27</v>
      </c>
      <c r="H79" s="5">
        <v>77</v>
      </c>
      <c r="I79" s="5">
        <v>66.099999999999994</v>
      </c>
      <c r="J79" s="5">
        <v>6</v>
      </c>
      <c r="K79" s="5">
        <v>77</v>
      </c>
      <c r="M79" s="5">
        <v>0.49</v>
      </c>
      <c r="N79" s="5">
        <f t="shared" si="7"/>
        <v>72.392900999999995</v>
      </c>
      <c r="O79" s="9">
        <f t="shared" si="8"/>
        <v>73.840759019999993</v>
      </c>
      <c r="P79" s="5">
        <v>1</v>
      </c>
      <c r="Q79" s="5">
        <f t="shared" si="9"/>
        <v>1.17178703</v>
      </c>
    </row>
    <row r="80" spans="1:17" x14ac:dyDescent="0.25">
      <c r="A80" s="5" t="s">
        <v>21</v>
      </c>
      <c r="B80" s="5" t="s">
        <v>85</v>
      </c>
      <c r="C80" s="5" t="s">
        <v>16</v>
      </c>
      <c r="D80" s="5" t="s">
        <v>196</v>
      </c>
      <c r="E80" s="6">
        <v>1.2</v>
      </c>
      <c r="F80" s="5">
        <v>0.86399999999999999</v>
      </c>
      <c r="G80" s="5">
        <v>33.700000000000003</v>
      </c>
      <c r="H80" s="5">
        <v>82</v>
      </c>
      <c r="I80" s="5">
        <v>68.8</v>
      </c>
      <c r="J80" s="5">
        <v>9</v>
      </c>
      <c r="K80" s="5">
        <v>82</v>
      </c>
      <c r="M80" s="5">
        <v>0.72</v>
      </c>
      <c r="N80" s="5">
        <f t="shared" si="7"/>
        <v>77.365328000000005</v>
      </c>
      <c r="O80" s="9">
        <f t="shared" si="8"/>
        <v>73.729157584000006</v>
      </c>
      <c r="P80" s="5">
        <v>1.5</v>
      </c>
      <c r="Q80" s="5">
        <f t="shared" si="9"/>
        <v>2.2527569522352948</v>
      </c>
    </row>
    <row r="81" spans="1:17" x14ac:dyDescent="0.25">
      <c r="A81" s="5" t="s">
        <v>35</v>
      </c>
      <c r="B81" s="5" t="s">
        <v>41</v>
      </c>
      <c r="C81" s="5" t="s">
        <v>12</v>
      </c>
      <c r="D81" s="5" t="s">
        <v>332</v>
      </c>
      <c r="E81" s="6">
        <v>0.9</v>
      </c>
      <c r="F81" s="5">
        <f t="shared" ref="F81:F105" si="10">E81*M81</f>
        <v>0.14400000000000002</v>
      </c>
      <c r="G81" s="5">
        <v>25.4</v>
      </c>
      <c r="H81" s="5">
        <v>78</v>
      </c>
      <c r="I81" s="5">
        <v>65.900000000000006</v>
      </c>
      <c r="J81" s="5">
        <v>1</v>
      </c>
      <c r="K81" s="5">
        <v>78</v>
      </c>
      <c r="M81" s="5">
        <v>0.16</v>
      </c>
      <c r="N81" s="5">
        <f t="shared" si="7"/>
        <v>71.15405899999999</v>
      </c>
      <c r="O81" s="9">
        <f t="shared" si="8"/>
        <v>73.715605123999993</v>
      </c>
      <c r="P81" s="5">
        <v>1.5</v>
      </c>
      <c r="Q81" s="5">
        <f t="shared" si="9"/>
        <v>2.2521590495882347</v>
      </c>
    </row>
    <row r="82" spans="1:17" x14ac:dyDescent="0.25">
      <c r="A82" s="1" t="s">
        <v>46</v>
      </c>
      <c r="B82" s="1" t="s">
        <v>60</v>
      </c>
      <c r="C82" s="1" t="s">
        <v>80</v>
      </c>
      <c r="D82" s="1" t="s">
        <v>429</v>
      </c>
      <c r="E82" s="6">
        <v>0.5</v>
      </c>
      <c r="F82" s="1">
        <f t="shared" si="10"/>
        <v>0.115</v>
      </c>
      <c r="G82" s="1">
        <v>25.7</v>
      </c>
      <c r="H82" s="1">
        <v>76</v>
      </c>
      <c r="I82" s="1">
        <v>69.099999999999994</v>
      </c>
      <c r="J82" s="1">
        <v>1</v>
      </c>
      <c r="K82" s="1">
        <v>76</v>
      </c>
      <c r="L82" s="1"/>
      <c r="M82" s="1">
        <v>0.23</v>
      </c>
      <c r="N82" s="5">
        <f t="shared" si="7"/>
        <v>71.280731000000003</v>
      </c>
      <c r="O82" s="9">
        <f t="shared" si="8"/>
        <v>73.632995123000001</v>
      </c>
      <c r="P82" s="5">
        <v>1.5</v>
      </c>
      <c r="Q82" s="5">
        <f t="shared" si="9"/>
        <v>2.2485144907205878</v>
      </c>
    </row>
    <row r="83" spans="1:17" x14ac:dyDescent="0.25">
      <c r="A83" s="5" t="s">
        <v>85</v>
      </c>
      <c r="B83" s="5" t="s">
        <v>293</v>
      </c>
      <c r="C83" s="5" t="s">
        <v>27</v>
      </c>
      <c r="D83" s="5" t="s">
        <v>154</v>
      </c>
      <c r="E83" s="6">
        <v>1</v>
      </c>
      <c r="F83" s="5">
        <f t="shared" si="10"/>
        <v>0.52</v>
      </c>
      <c r="G83" s="5">
        <v>33.6</v>
      </c>
      <c r="H83" s="5">
        <v>80</v>
      </c>
      <c r="I83" s="5">
        <v>71.099999999999994</v>
      </c>
      <c r="J83" s="5">
        <v>9</v>
      </c>
      <c r="K83" s="5">
        <v>80</v>
      </c>
      <c r="M83" s="5">
        <v>0.52</v>
      </c>
      <c r="N83" s="5">
        <f t="shared" si="7"/>
        <v>77.134510999999989</v>
      </c>
      <c r="O83" s="9">
        <f t="shared" si="8"/>
        <v>73.586323493999998</v>
      </c>
      <c r="P83" s="5">
        <v>1.5</v>
      </c>
      <c r="Q83" s="5">
        <f t="shared" si="9"/>
        <v>2.2464554482647059</v>
      </c>
    </row>
    <row r="84" spans="1:17" x14ac:dyDescent="0.25">
      <c r="A84" s="5" t="s">
        <v>56</v>
      </c>
      <c r="B84" s="5" t="s">
        <v>21</v>
      </c>
      <c r="C84" s="5" t="s">
        <v>52</v>
      </c>
      <c r="D84" s="5" t="s">
        <v>353</v>
      </c>
      <c r="E84" s="6">
        <v>0.9</v>
      </c>
      <c r="F84" s="5">
        <f t="shared" si="10"/>
        <v>0.6120000000000001</v>
      </c>
      <c r="G84" s="5">
        <v>27.3</v>
      </c>
      <c r="H84" s="5">
        <v>80</v>
      </c>
      <c r="I84" s="5">
        <v>64.2</v>
      </c>
      <c r="J84" s="5">
        <v>3</v>
      </c>
      <c r="K84" s="5">
        <v>80</v>
      </c>
      <c r="M84" s="5">
        <v>0.68</v>
      </c>
      <c r="N84" s="5">
        <f t="shared" si="7"/>
        <v>72.315842000000004</v>
      </c>
      <c r="O84" s="9">
        <f t="shared" si="8"/>
        <v>73.545211314000014</v>
      </c>
      <c r="P84" s="5">
        <v>1.5</v>
      </c>
      <c r="Q84" s="5">
        <f t="shared" si="9"/>
        <v>2.2446416756176477</v>
      </c>
    </row>
    <row r="85" spans="1:17" x14ac:dyDescent="0.25">
      <c r="A85" s="5" t="s">
        <v>85</v>
      </c>
      <c r="C85" s="5" t="s">
        <v>16</v>
      </c>
      <c r="D85" s="5" t="s">
        <v>320</v>
      </c>
      <c r="E85" s="6">
        <v>1.2</v>
      </c>
      <c r="F85" s="5">
        <f t="shared" si="10"/>
        <v>1.1759999999999999</v>
      </c>
      <c r="G85" s="5">
        <v>29.5</v>
      </c>
      <c r="H85" s="5">
        <v>76</v>
      </c>
      <c r="I85" s="5">
        <v>67.5</v>
      </c>
      <c r="J85" s="5">
        <v>10</v>
      </c>
      <c r="K85" s="5">
        <v>76</v>
      </c>
      <c r="M85" s="5">
        <v>0.98</v>
      </c>
      <c r="N85" s="5">
        <f t="shared" si="7"/>
        <v>73.762074999999996</v>
      </c>
      <c r="O85" s="9">
        <f t="shared" si="8"/>
        <v>73.393264625</v>
      </c>
      <c r="P85" s="5">
        <v>1.5</v>
      </c>
      <c r="Q85" s="5">
        <f t="shared" si="9"/>
        <v>2.2379381452205882</v>
      </c>
    </row>
    <row r="86" spans="1:17" x14ac:dyDescent="0.25">
      <c r="A86" s="5" t="s">
        <v>85</v>
      </c>
      <c r="C86" s="5" t="s">
        <v>12</v>
      </c>
      <c r="D86" s="5" t="s">
        <v>352</v>
      </c>
      <c r="E86" s="6">
        <v>0.8</v>
      </c>
      <c r="F86" s="5">
        <f t="shared" si="10"/>
        <v>0.46399999999999997</v>
      </c>
      <c r="G86" s="5">
        <v>32.9</v>
      </c>
      <c r="H86" s="5">
        <v>83</v>
      </c>
      <c r="I86" s="5">
        <v>66.599999999999994</v>
      </c>
      <c r="J86" s="5">
        <v>7</v>
      </c>
      <c r="K86" s="5">
        <v>83</v>
      </c>
      <c r="M86" s="5">
        <v>0.57999999999999996</v>
      </c>
      <c r="N86" s="5">
        <f t="shared" si="7"/>
        <v>76.371026000000001</v>
      </c>
      <c r="O86" s="9">
        <f t="shared" si="8"/>
        <v>73.392555985999991</v>
      </c>
      <c r="P86" s="5">
        <v>1.5</v>
      </c>
      <c r="Q86" s="5">
        <f t="shared" si="9"/>
        <v>2.2379068817352934</v>
      </c>
    </row>
    <row r="87" spans="1:17" x14ac:dyDescent="0.25">
      <c r="A87" s="5" t="s">
        <v>208</v>
      </c>
      <c r="B87" s="5" t="s">
        <v>76</v>
      </c>
      <c r="C87" s="5" t="s">
        <v>16</v>
      </c>
      <c r="D87" s="5" t="s">
        <v>211</v>
      </c>
      <c r="E87" s="6">
        <v>1</v>
      </c>
      <c r="F87" s="5">
        <f t="shared" si="10"/>
        <v>0.76</v>
      </c>
      <c r="G87" s="5">
        <v>29.8</v>
      </c>
      <c r="H87" s="5">
        <v>77</v>
      </c>
      <c r="I87" s="5">
        <v>70.099999999999994</v>
      </c>
      <c r="J87" s="5">
        <v>6</v>
      </c>
      <c r="K87" s="5">
        <v>77</v>
      </c>
      <c r="M87" s="5">
        <v>0.76</v>
      </c>
      <c r="N87" s="5">
        <f t="shared" si="7"/>
        <v>73.981741</v>
      </c>
      <c r="O87" s="9">
        <f t="shared" si="8"/>
        <v>73.389887071999993</v>
      </c>
      <c r="P87" s="5">
        <v>1.5</v>
      </c>
      <c r="Q87" s="5">
        <f t="shared" si="9"/>
        <v>2.2377891355294111</v>
      </c>
    </row>
    <row r="88" spans="1:17" x14ac:dyDescent="0.25">
      <c r="A88" s="5" t="s">
        <v>253</v>
      </c>
      <c r="B88" s="5" t="s">
        <v>74</v>
      </c>
      <c r="C88" s="5" t="s">
        <v>27</v>
      </c>
      <c r="D88" s="5" t="s">
        <v>368</v>
      </c>
      <c r="E88" s="6">
        <v>1</v>
      </c>
      <c r="F88" s="5">
        <f t="shared" si="10"/>
        <v>0.59</v>
      </c>
      <c r="G88" s="5">
        <v>28.2</v>
      </c>
      <c r="H88" s="5">
        <v>80</v>
      </c>
      <c r="I88" s="5">
        <v>65.400000000000006</v>
      </c>
      <c r="J88" s="5">
        <v>3</v>
      </c>
      <c r="K88" s="5">
        <v>80</v>
      </c>
      <c r="M88" s="5">
        <v>0.59</v>
      </c>
      <c r="N88" s="5">
        <f t="shared" si="7"/>
        <v>72.792494000000005</v>
      </c>
      <c r="O88" s="9">
        <f t="shared" si="8"/>
        <v>73.374833952000003</v>
      </c>
      <c r="P88" s="5">
        <v>1.5</v>
      </c>
      <c r="Q88" s="5">
        <f t="shared" si="9"/>
        <v>2.2371250272941179</v>
      </c>
    </row>
    <row r="89" spans="1:17" x14ac:dyDescent="0.25">
      <c r="A89" s="5" t="s">
        <v>15</v>
      </c>
      <c r="B89" s="5" t="s">
        <v>32</v>
      </c>
      <c r="C89" s="5" t="s">
        <v>80</v>
      </c>
      <c r="D89" s="5" t="s">
        <v>148</v>
      </c>
      <c r="E89" s="6">
        <v>0.5</v>
      </c>
      <c r="F89" s="5">
        <f t="shared" si="10"/>
        <v>0.245</v>
      </c>
      <c r="G89" s="5">
        <v>26.9</v>
      </c>
      <c r="H89" s="5">
        <v>74</v>
      </c>
      <c r="I89" s="5">
        <v>67.2</v>
      </c>
      <c r="J89" s="5">
        <v>8</v>
      </c>
      <c r="K89" s="5">
        <v>74</v>
      </c>
      <c r="M89" s="5">
        <v>0.49</v>
      </c>
      <c r="N89" s="5">
        <f t="shared" si="7"/>
        <v>71.805872000000008</v>
      </c>
      <c r="O89" s="9">
        <f t="shared" si="8"/>
        <v>73.313795311999996</v>
      </c>
      <c r="P89" s="5">
        <v>1</v>
      </c>
      <c r="Q89" s="5">
        <f t="shared" si="9"/>
        <v>1.1562880974117644</v>
      </c>
    </row>
    <row r="90" spans="1:17" x14ac:dyDescent="0.25">
      <c r="A90" s="5" t="s">
        <v>28</v>
      </c>
      <c r="B90" s="5" t="s">
        <v>276</v>
      </c>
      <c r="C90" s="5" t="s">
        <v>12</v>
      </c>
      <c r="D90" s="5" t="s">
        <v>393</v>
      </c>
      <c r="E90" s="6">
        <v>0.5</v>
      </c>
      <c r="F90" s="5">
        <f t="shared" si="10"/>
        <v>0.13500000000000001</v>
      </c>
      <c r="G90" s="5">
        <v>25.1</v>
      </c>
      <c r="H90" s="5">
        <v>75</v>
      </c>
      <c r="I90" s="5">
        <v>69.599999999999994</v>
      </c>
      <c r="J90" s="5">
        <v>0</v>
      </c>
      <c r="K90" s="5">
        <v>75</v>
      </c>
      <c r="M90" s="5">
        <v>0.27</v>
      </c>
      <c r="N90" s="5">
        <f t="shared" si="7"/>
        <v>70.560816000000003</v>
      </c>
      <c r="O90" s="9">
        <f t="shared" si="8"/>
        <v>73.312687824000008</v>
      </c>
      <c r="P90" s="5">
        <v>1.5</v>
      </c>
      <c r="Q90" s="5">
        <f t="shared" si="9"/>
        <v>2.2343832863529416</v>
      </c>
    </row>
    <row r="91" spans="1:17" x14ac:dyDescent="0.25">
      <c r="A91" s="5" t="s">
        <v>208</v>
      </c>
      <c r="C91" s="5" t="s">
        <v>12</v>
      </c>
      <c r="D91" s="5" t="s">
        <v>215</v>
      </c>
      <c r="E91" s="6">
        <v>0.5</v>
      </c>
      <c r="F91" s="5">
        <f t="shared" si="10"/>
        <v>0.15</v>
      </c>
      <c r="G91" s="5">
        <v>32.299999999999997</v>
      </c>
      <c r="H91" s="5">
        <v>82</v>
      </c>
      <c r="I91" s="5">
        <v>70.099999999999994</v>
      </c>
      <c r="J91" s="5">
        <v>3</v>
      </c>
      <c r="K91" s="5">
        <v>82</v>
      </c>
      <c r="M91" s="5">
        <v>0.3</v>
      </c>
      <c r="N91" s="5">
        <f t="shared" si="7"/>
        <v>75.803781000000001</v>
      </c>
      <c r="O91" s="9">
        <f t="shared" si="8"/>
        <v>73.302256227000001</v>
      </c>
      <c r="P91" s="5">
        <v>1.5</v>
      </c>
      <c r="Q91" s="5">
        <f t="shared" si="9"/>
        <v>2.2339230688382354</v>
      </c>
    </row>
    <row r="92" spans="1:17" x14ac:dyDescent="0.25">
      <c r="A92" s="5" t="s">
        <v>165</v>
      </c>
      <c r="C92" s="5" t="s">
        <v>324</v>
      </c>
      <c r="D92" s="5" t="s">
        <v>161</v>
      </c>
      <c r="E92" s="6">
        <v>1</v>
      </c>
      <c r="F92" s="5">
        <f t="shared" si="10"/>
        <v>0.28000000000000003</v>
      </c>
      <c r="G92" s="5">
        <v>26.8</v>
      </c>
      <c r="H92" s="5">
        <v>75</v>
      </c>
      <c r="I92" s="5">
        <v>70.599999999999994</v>
      </c>
      <c r="J92" s="5">
        <v>2</v>
      </c>
      <c r="K92" s="5">
        <v>75</v>
      </c>
      <c r="M92" s="5">
        <v>0.28000000000000003</v>
      </c>
      <c r="N92" s="5">
        <f t="shared" si="7"/>
        <v>71.650665999999987</v>
      </c>
      <c r="O92" s="9">
        <f t="shared" si="8"/>
        <v>73.226980651999995</v>
      </c>
      <c r="P92" s="5">
        <v>1.5</v>
      </c>
      <c r="Q92" s="5">
        <f t="shared" si="9"/>
        <v>2.2306020875882346</v>
      </c>
    </row>
    <row r="93" spans="1:17" x14ac:dyDescent="0.25">
      <c r="A93" s="5" t="s">
        <v>48</v>
      </c>
      <c r="B93" s="5" t="s">
        <v>240</v>
      </c>
      <c r="C93" s="5" t="s">
        <v>27</v>
      </c>
      <c r="D93" s="5" t="s">
        <v>224</v>
      </c>
      <c r="E93" s="6">
        <v>1</v>
      </c>
      <c r="F93" s="5">
        <f t="shared" si="10"/>
        <v>0.67</v>
      </c>
      <c r="G93" s="5">
        <v>25.2</v>
      </c>
      <c r="H93" s="5">
        <v>75</v>
      </c>
      <c r="I93" s="5">
        <v>64.3</v>
      </c>
      <c r="J93" s="5">
        <v>6</v>
      </c>
      <c r="K93" s="5">
        <v>75</v>
      </c>
      <c r="M93" s="5">
        <v>0.67</v>
      </c>
      <c r="N93" s="5">
        <f t="shared" si="7"/>
        <v>70.533523000000002</v>
      </c>
      <c r="O93" s="9">
        <f t="shared" si="8"/>
        <v>73.21379687400001</v>
      </c>
      <c r="P93" s="5">
        <v>1.5</v>
      </c>
      <c r="Q93" s="5">
        <f t="shared" si="9"/>
        <v>2.2300204503235301</v>
      </c>
    </row>
    <row r="94" spans="1:17" x14ac:dyDescent="0.25">
      <c r="A94" s="5" t="s">
        <v>65</v>
      </c>
      <c r="B94" s="5" t="s">
        <v>48</v>
      </c>
      <c r="C94" s="5" t="s">
        <v>36</v>
      </c>
      <c r="D94" s="5" t="s">
        <v>265</v>
      </c>
      <c r="E94" s="6">
        <v>1.3</v>
      </c>
      <c r="F94" s="5">
        <f t="shared" si="10"/>
        <v>0.93599999999999994</v>
      </c>
      <c r="G94" s="5">
        <v>30.3</v>
      </c>
      <c r="H94" s="5">
        <v>86</v>
      </c>
      <c r="I94" s="5">
        <v>60</v>
      </c>
      <c r="J94" s="5">
        <v>3</v>
      </c>
      <c r="K94" s="5">
        <v>86</v>
      </c>
      <c r="M94" s="5">
        <v>0.72</v>
      </c>
      <c r="N94" s="5">
        <f t="shared" si="7"/>
        <v>74.080759999999998</v>
      </c>
      <c r="O94" s="9">
        <f t="shared" si="8"/>
        <v>73.117710119999998</v>
      </c>
      <c r="P94" s="5">
        <v>1.5</v>
      </c>
      <c r="Q94" s="5">
        <f t="shared" si="9"/>
        <v>2.2257813288235297</v>
      </c>
    </row>
    <row r="95" spans="1:17" x14ac:dyDescent="0.25">
      <c r="A95" s="5" t="s">
        <v>46</v>
      </c>
      <c r="B95" s="5" t="s">
        <v>35</v>
      </c>
      <c r="C95" s="5" t="s">
        <v>12</v>
      </c>
      <c r="D95" s="5" t="s">
        <v>250</v>
      </c>
      <c r="E95" s="6">
        <v>0.5</v>
      </c>
      <c r="F95" s="5">
        <f t="shared" si="10"/>
        <v>0.28000000000000003</v>
      </c>
      <c r="G95" s="5">
        <v>26.9</v>
      </c>
      <c r="H95" s="5">
        <v>74</v>
      </c>
      <c r="I95" s="5">
        <v>70.2</v>
      </c>
      <c r="J95" s="5">
        <v>4</v>
      </c>
      <c r="K95" s="5">
        <v>74</v>
      </c>
      <c r="M95" s="5">
        <v>0.56000000000000005</v>
      </c>
      <c r="N95" s="5">
        <f t="shared" si="7"/>
        <v>71.612222000000003</v>
      </c>
      <c r="O95" s="9">
        <f t="shared" si="8"/>
        <v>73.116078661999993</v>
      </c>
      <c r="P95" s="5">
        <v>1.5</v>
      </c>
      <c r="Q95" s="5">
        <f t="shared" si="9"/>
        <v>2.225709352735294</v>
      </c>
    </row>
    <row r="96" spans="1:17" x14ac:dyDescent="0.25">
      <c r="A96" s="5" t="s">
        <v>253</v>
      </c>
      <c r="B96" s="5" t="s">
        <v>85</v>
      </c>
      <c r="C96" s="5" t="s">
        <v>63</v>
      </c>
      <c r="D96" s="5" t="s">
        <v>330</v>
      </c>
      <c r="E96" s="6">
        <v>1</v>
      </c>
      <c r="F96" s="5">
        <f t="shared" si="10"/>
        <v>0.2</v>
      </c>
      <c r="G96" s="5">
        <v>24.6</v>
      </c>
      <c r="H96" s="5">
        <v>73</v>
      </c>
      <c r="I96" s="5">
        <v>70.099999999999994</v>
      </c>
      <c r="J96" s="5">
        <v>1</v>
      </c>
      <c r="K96" s="5">
        <v>73</v>
      </c>
      <c r="M96" s="5">
        <v>0.2</v>
      </c>
      <c r="N96" s="5">
        <f t="shared" si="7"/>
        <v>69.96134099999999</v>
      </c>
      <c r="O96" s="9">
        <f t="shared" si="8"/>
        <v>73.039640003999992</v>
      </c>
      <c r="P96" s="5">
        <v>1.5</v>
      </c>
      <c r="Q96" s="5">
        <f t="shared" si="9"/>
        <v>2.2223370589999996</v>
      </c>
    </row>
    <row r="97" spans="1:17" x14ac:dyDescent="0.25">
      <c r="A97" s="5" t="s">
        <v>69</v>
      </c>
      <c r="B97" s="5" t="s">
        <v>46</v>
      </c>
      <c r="C97" s="5" t="s">
        <v>63</v>
      </c>
      <c r="D97" s="5" t="s">
        <v>301</v>
      </c>
      <c r="E97" s="6">
        <v>1</v>
      </c>
      <c r="F97" s="5">
        <f t="shared" si="10"/>
        <v>0.64100000000000001</v>
      </c>
      <c r="G97" s="5">
        <v>25.5</v>
      </c>
      <c r="H97" s="5">
        <v>77</v>
      </c>
      <c r="I97" s="5">
        <v>61.3</v>
      </c>
      <c r="J97" s="5">
        <v>6</v>
      </c>
      <c r="K97" s="5">
        <v>77</v>
      </c>
      <c r="M97" s="5">
        <v>0.64100000000000001</v>
      </c>
      <c r="N97" s="5">
        <f t="shared" si="7"/>
        <v>70.486292999999989</v>
      </c>
      <c r="O97" s="9">
        <f t="shared" si="8"/>
        <v>72.953313254999983</v>
      </c>
      <c r="P97" s="5">
        <v>1.5</v>
      </c>
      <c r="Q97" s="5">
        <f t="shared" si="9"/>
        <v>2.2185285259558816</v>
      </c>
    </row>
    <row r="98" spans="1:17" x14ac:dyDescent="0.25">
      <c r="A98" s="5" t="s">
        <v>22</v>
      </c>
      <c r="B98" s="5" t="s">
        <v>15</v>
      </c>
      <c r="C98" s="5" t="s">
        <v>80</v>
      </c>
      <c r="D98" s="5" t="s">
        <v>174</v>
      </c>
      <c r="E98" s="6">
        <v>0.5</v>
      </c>
      <c r="F98" s="5">
        <f t="shared" si="10"/>
        <v>0.1</v>
      </c>
      <c r="G98" s="5">
        <v>24.6</v>
      </c>
      <c r="H98" s="5">
        <v>77</v>
      </c>
      <c r="I98" s="5">
        <v>62.3</v>
      </c>
      <c r="J98" s="5">
        <v>3</v>
      </c>
      <c r="K98" s="5">
        <v>77</v>
      </c>
      <c r="M98" s="5">
        <v>0.2</v>
      </c>
      <c r="N98" s="5">
        <f t="shared" si="7"/>
        <v>69.844543000000002</v>
      </c>
      <c r="O98" s="9">
        <f t="shared" si="8"/>
        <v>72.917702892000008</v>
      </c>
      <c r="P98" s="5">
        <v>1</v>
      </c>
      <c r="Q98" s="5">
        <f t="shared" ref="Q98:Q129" si="11">((O98/17)*P98*((17-L98)/17)*0.5)-1</f>
        <v>1.1446383203529416</v>
      </c>
    </row>
    <row r="99" spans="1:17" x14ac:dyDescent="0.25">
      <c r="A99" s="5" t="s">
        <v>38</v>
      </c>
      <c r="B99" s="5" t="s">
        <v>65</v>
      </c>
      <c r="C99" s="5" t="s">
        <v>10</v>
      </c>
      <c r="D99" s="5" t="s">
        <v>187</v>
      </c>
      <c r="E99" s="6">
        <v>1</v>
      </c>
      <c r="F99" s="5">
        <f t="shared" si="10"/>
        <v>0.52200000000000002</v>
      </c>
      <c r="G99" s="5">
        <v>32.799999999999997</v>
      </c>
      <c r="H99" s="5">
        <v>70</v>
      </c>
      <c r="I99" s="5">
        <v>86.5</v>
      </c>
      <c r="J99" s="5">
        <v>4</v>
      </c>
      <c r="K99" s="5">
        <v>70</v>
      </c>
      <c r="M99" s="5">
        <v>0.52200000000000002</v>
      </c>
      <c r="N99" s="5">
        <f t="shared" si="7"/>
        <v>75.797944999999999</v>
      </c>
      <c r="O99" s="9">
        <f t="shared" si="8"/>
        <v>72.917623090000006</v>
      </c>
      <c r="P99" s="5">
        <v>1.5</v>
      </c>
      <c r="Q99" s="5">
        <f t="shared" si="11"/>
        <v>2.2169539598529413</v>
      </c>
    </row>
    <row r="100" spans="1:17" x14ac:dyDescent="0.25">
      <c r="A100" s="5" t="s">
        <v>24</v>
      </c>
      <c r="B100" s="5" t="s">
        <v>74</v>
      </c>
      <c r="C100" s="5" t="s">
        <v>359</v>
      </c>
      <c r="D100" s="5" t="s">
        <v>356</v>
      </c>
      <c r="E100" s="6">
        <v>1</v>
      </c>
      <c r="F100" s="5">
        <f t="shared" si="10"/>
        <v>1</v>
      </c>
      <c r="G100" s="5">
        <v>29</v>
      </c>
      <c r="H100" s="5">
        <v>85</v>
      </c>
      <c r="I100" s="5">
        <v>60</v>
      </c>
      <c r="J100" s="5">
        <v>1</v>
      </c>
      <c r="K100" s="5">
        <v>85</v>
      </c>
      <c r="M100" s="5">
        <v>1</v>
      </c>
      <c r="N100" s="5">
        <f t="shared" si="7"/>
        <v>72.815920000000006</v>
      </c>
      <c r="O100" s="9">
        <f t="shared" si="8"/>
        <v>72.815920000000006</v>
      </c>
      <c r="P100" s="5">
        <v>1</v>
      </c>
      <c r="Q100" s="5">
        <f t="shared" si="11"/>
        <v>1.1416447058823529</v>
      </c>
    </row>
    <row r="101" spans="1:17" x14ac:dyDescent="0.25">
      <c r="A101" s="5" t="s">
        <v>165</v>
      </c>
      <c r="B101" s="5" t="s">
        <v>62</v>
      </c>
      <c r="C101" s="5" t="s">
        <v>27</v>
      </c>
      <c r="D101" s="5" t="s">
        <v>336</v>
      </c>
      <c r="E101" s="6">
        <v>1</v>
      </c>
      <c r="F101" s="5">
        <f t="shared" si="10"/>
        <v>0.02</v>
      </c>
      <c r="G101" s="5">
        <v>29.5</v>
      </c>
      <c r="H101" s="5">
        <v>87</v>
      </c>
      <c r="I101" s="5">
        <v>58.9</v>
      </c>
      <c r="J101" s="5">
        <v>0</v>
      </c>
      <c r="K101" s="5">
        <v>87</v>
      </c>
      <c r="M101" s="5">
        <v>0.02</v>
      </c>
      <c r="N101" s="5">
        <f t="shared" si="7"/>
        <v>73.177069000000003</v>
      </c>
      <c r="O101" s="9">
        <f t="shared" si="8"/>
        <v>72.811183655000008</v>
      </c>
      <c r="P101" s="5">
        <v>1.5</v>
      </c>
      <c r="Q101" s="5">
        <f t="shared" si="11"/>
        <v>2.2122581024264707</v>
      </c>
    </row>
    <row r="102" spans="1:17" x14ac:dyDescent="0.25">
      <c r="A102" s="5" t="s">
        <v>29</v>
      </c>
      <c r="B102" s="5" t="s">
        <v>35</v>
      </c>
      <c r="C102" s="5" t="s">
        <v>63</v>
      </c>
      <c r="D102" s="5" t="s">
        <v>309</v>
      </c>
      <c r="E102" s="6">
        <v>1</v>
      </c>
      <c r="F102" s="5">
        <f t="shared" si="10"/>
        <v>0.47</v>
      </c>
      <c r="G102" s="5">
        <v>27</v>
      </c>
      <c r="H102" s="5">
        <v>79</v>
      </c>
      <c r="I102" s="5">
        <v>61.5</v>
      </c>
      <c r="J102" s="5">
        <v>5</v>
      </c>
      <c r="K102" s="5">
        <v>79</v>
      </c>
      <c r="M102" s="5">
        <v>0.47</v>
      </c>
      <c r="N102" s="5">
        <f t="shared" si="7"/>
        <v>71.363815000000002</v>
      </c>
      <c r="O102" s="9">
        <f t="shared" si="8"/>
        <v>72.791091300000005</v>
      </c>
      <c r="P102" s="5">
        <v>1.5</v>
      </c>
      <c r="Q102" s="5">
        <f t="shared" si="11"/>
        <v>2.2113716750000005</v>
      </c>
    </row>
    <row r="103" spans="1:17" x14ac:dyDescent="0.25">
      <c r="A103" s="5" t="s">
        <v>35</v>
      </c>
      <c r="B103" s="7" t="s">
        <v>363</v>
      </c>
      <c r="C103" s="5" t="s">
        <v>49</v>
      </c>
      <c r="D103" s="5" t="s">
        <v>364</v>
      </c>
      <c r="E103" s="6">
        <v>1</v>
      </c>
      <c r="F103" s="5">
        <f t="shared" si="10"/>
        <v>0.92</v>
      </c>
      <c r="G103" s="5">
        <v>30.1</v>
      </c>
      <c r="H103" s="5">
        <v>83</v>
      </c>
      <c r="I103" s="5">
        <v>62.9</v>
      </c>
      <c r="J103" s="5">
        <v>3</v>
      </c>
      <c r="K103" s="5">
        <v>83</v>
      </c>
      <c r="M103" s="5">
        <v>0.92</v>
      </c>
      <c r="N103" s="5">
        <f t="shared" si="7"/>
        <v>73.516069000000002</v>
      </c>
      <c r="O103" s="9">
        <f t="shared" si="8"/>
        <v>72.707392241000008</v>
      </c>
      <c r="P103" s="5">
        <v>1.5</v>
      </c>
      <c r="Q103" s="5">
        <f t="shared" si="11"/>
        <v>2.2076790694558825</v>
      </c>
    </row>
    <row r="104" spans="1:17" x14ac:dyDescent="0.25">
      <c r="A104" s="5" t="s">
        <v>240</v>
      </c>
      <c r="B104" s="5" t="s">
        <v>29</v>
      </c>
      <c r="C104" s="5" t="s">
        <v>10</v>
      </c>
      <c r="D104" s="5" t="s">
        <v>241</v>
      </c>
      <c r="E104" s="6">
        <v>1</v>
      </c>
      <c r="F104" s="5">
        <f t="shared" si="10"/>
        <v>0.98</v>
      </c>
      <c r="G104" s="5">
        <v>36.5</v>
      </c>
      <c r="H104" s="5">
        <v>81</v>
      </c>
      <c r="I104" s="5">
        <v>71.5</v>
      </c>
      <c r="J104" s="5">
        <v>11</v>
      </c>
      <c r="K104" s="5">
        <v>81</v>
      </c>
      <c r="M104" s="5">
        <v>0.98</v>
      </c>
      <c r="N104" s="5">
        <f t="shared" si="7"/>
        <v>78.558234999999996</v>
      </c>
      <c r="O104" s="9">
        <f t="shared" si="8"/>
        <v>72.666367374999993</v>
      </c>
      <c r="P104" s="5">
        <v>1.5</v>
      </c>
      <c r="Q104" s="5">
        <f t="shared" si="11"/>
        <v>2.2058691488970581</v>
      </c>
    </row>
    <row r="105" spans="1:17" x14ac:dyDescent="0.25">
      <c r="A105" s="5" t="s">
        <v>28</v>
      </c>
      <c r="C105" s="5" t="s">
        <v>16</v>
      </c>
      <c r="D105" s="5" t="s">
        <v>175</v>
      </c>
      <c r="E105" s="6">
        <v>1</v>
      </c>
      <c r="F105" s="5">
        <f t="shared" si="10"/>
        <v>0.9</v>
      </c>
      <c r="G105" s="5">
        <v>30.6</v>
      </c>
      <c r="H105" s="5">
        <v>74</v>
      </c>
      <c r="I105" s="5">
        <v>72.3</v>
      </c>
      <c r="J105" s="5">
        <v>8</v>
      </c>
      <c r="K105" s="5">
        <v>74</v>
      </c>
      <c r="M105" s="5">
        <v>0.9</v>
      </c>
      <c r="N105" s="5">
        <f t="shared" si="7"/>
        <v>73.831643000000014</v>
      </c>
      <c r="O105" s="9">
        <f t="shared" si="8"/>
        <v>72.650336712000026</v>
      </c>
      <c r="P105" s="5">
        <v>1.5</v>
      </c>
      <c r="Q105" s="5">
        <f t="shared" si="11"/>
        <v>2.2051619137647069</v>
      </c>
    </row>
    <row r="106" spans="1:17" x14ac:dyDescent="0.25">
      <c r="A106" s="5" t="s">
        <v>293</v>
      </c>
      <c r="B106" s="5" t="s">
        <v>29</v>
      </c>
      <c r="C106" s="5" t="s">
        <v>27</v>
      </c>
      <c r="D106" s="5" t="s">
        <v>296</v>
      </c>
      <c r="E106" s="6">
        <v>1</v>
      </c>
      <c r="F106" s="5">
        <v>0.60799999999999998</v>
      </c>
      <c r="G106" s="5">
        <v>26.2</v>
      </c>
      <c r="H106" s="5">
        <v>73</v>
      </c>
      <c r="I106" s="5">
        <v>67.3</v>
      </c>
      <c r="J106" s="5">
        <v>6</v>
      </c>
      <c r="K106" s="5">
        <v>73</v>
      </c>
      <c r="M106" s="5">
        <v>0.60799999999999998</v>
      </c>
      <c r="N106" s="5">
        <f t="shared" si="7"/>
        <v>70.580753000000001</v>
      </c>
      <c r="O106" s="9">
        <f t="shared" si="8"/>
        <v>72.557014084000002</v>
      </c>
      <c r="P106" s="5">
        <v>1.5</v>
      </c>
      <c r="Q106" s="5">
        <f t="shared" si="11"/>
        <v>2.2010447389999999</v>
      </c>
    </row>
    <row r="107" spans="1:17" x14ac:dyDescent="0.25">
      <c r="A107" s="5" t="s">
        <v>76</v>
      </c>
      <c r="B107" s="5" t="s">
        <v>276</v>
      </c>
      <c r="C107" s="5" t="s">
        <v>27</v>
      </c>
      <c r="D107" s="5" t="s">
        <v>287</v>
      </c>
      <c r="E107" s="6">
        <v>1</v>
      </c>
      <c r="F107" s="5">
        <f t="shared" ref="F107:F118" si="12">E107*M107</f>
        <v>0.66</v>
      </c>
      <c r="G107" s="5">
        <v>26.2</v>
      </c>
      <c r="H107" s="5">
        <v>73</v>
      </c>
      <c r="I107" s="5">
        <v>65.3</v>
      </c>
      <c r="J107" s="5">
        <v>8</v>
      </c>
      <c r="K107" s="5">
        <v>73</v>
      </c>
      <c r="M107" s="5">
        <v>0.66</v>
      </c>
      <c r="N107" s="5">
        <f t="shared" si="7"/>
        <v>70.478973000000011</v>
      </c>
      <c r="O107" s="9">
        <f t="shared" si="8"/>
        <v>72.452384244000015</v>
      </c>
      <c r="P107" s="5">
        <v>1.5</v>
      </c>
      <c r="Q107" s="5">
        <f t="shared" si="11"/>
        <v>2.1964287166470591</v>
      </c>
    </row>
    <row r="108" spans="1:17" x14ac:dyDescent="0.25">
      <c r="A108" s="5" t="s">
        <v>216</v>
      </c>
      <c r="C108" s="5" t="s">
        <v>80</v>
      </c>
      <c r="D108" s="5" t="s">
        <v>220</v>
      </c>
      <c r="E108" s="6">
        <v>0.5</v>
      </c>
      <c r="F108" s="5">
        <f t="shared" si="12"/>
        <v>0.21</v>
      </c>
      <c r="G108" s="5">
        <v>30</v>
      </c>
      <c r="H108" s="5">
        <v>78</v>
      </c>
      <c r="I108" s="5">
        <v>68.2</v>
      </c>
      <c r="J108" s="5">
        <v>4</v>
      </c>
      <c r="K108" s="5">
        <v>78</v>
      </c>
      <c r="M108" s="5">
        <v>0.42</v>
      </c>
      <c r="N108" s="5">
        <f t="shared" si="7"/>
        <v>73.106602000000009</v>
      </c>
      <c r="O108" s="9">
        <f t="shared" si="8"/>
        <v>72.375535980000009</v>
      </c>
      <c r="P108" s="5">
        <v>1</v>
      </c>
      <c r="Q108" s="5">
        <f t="shared" si="11"/>
        <v>1.1286922347058828</v>
      </c>
    </row>
    <row r="109" spans="1:17" x14ac:dyDescent="0.25">
      <c r="A109" s="5" t="s">
        <v>165</v>
      </c>
      <c r="B109" s="5" t="s">
        <v>15</v>
      </c>
      <c r="C109" s="5" t="s">
        <v>12</v>
      </c>
      <c r="D109" s="5" t="s">
        <v>159</v>
      </c>
      <c r="E109" s="6">
        <v>0.5</v>
      </c>
      <c r="F109" s="5">
        <f t="shared" si="12"/>
        <v>0.2</v>
      </c>
      <c r="G109" s="5">
        <v>27.4</v>
      </c>
      <c r="H109" s="5">
        <v>76</v>
      </c>
      <c r="I109" s="5">
        <v>66.099999999999994</v>
      </c>
      <c r="J109" s="5">
        <v>4</v>
      </c>
      <c r="K109" s="5">
        <v>76</v>
      </c>
      <c r="M109" s="5">
        <v>0.4</v>
      </c>
      <c r="N109" s="5">
        <f t="shared" si="7"/>
        <v>71.128061000000002</v>
      </c>
      <c r="O109" s="9">
        <f t="shared" si="8"/>
        <v>72.26610997600001</v>
      </c>
      <c r="P109" s="5">
        <v>1.5</v>
      </c>
      <c r="Q109" s="5">
        <f t="shared" si="11"/>
        <v>2.1882107342352946</v>
      </c>
    </row>
    <row r="110" spans="1:17" x14ac:dyDescent="0.25">
      <c r="A110" s="5" t="s">
        <v>29</v>
      </c>
      <c r="B110" s="5" t="s">
        <v>230</v>
      </c>
      <c r="C110" s="5" t="s">
        <v>324</v>
      </c>
      <c r="D110" s="5" t="s">
        <v>311</v>
      </c>
      <c r="E110" s="6">
        <v>1.5</v>
      </c>
      <c r="F110" s="5">
        <f t="shared" si="12"/>
        <v>0.44999999999999996</v>
      </c>
      <c r="G110" s="5">
        <v>28</v>
      </c>
      <c r="H110" s="5">
        <v>85</v>
      </c>
      <c r="I110" s="5">
        <v>55.9</v>
      </c>
      <c r="J110" s="5">
        <v>2</v>
      </c>
      <c r="K110" s="5">
        <v>85</v>
      </c>
      <c r="M110" s="5">
        <v>0.3</v>
      </c>
      <c r="N110" s="5">
        <f t="shared" si="7"/>
        <v>71.533678999999992</v>
      </c>
      <c r="O110" s="9">
        <f t="shared" si="8"/>
        <v>72.249015789999987</v>
      </c>
      <c r="P110" s="5">
        <v>1.5</v>
      </c>
      <c r="Q110" s="5">
        <f t="shared" si="11"/>
        <v>2.187456578970588</v>
      </c>
    </row>
    <row r="111" spans="1:17" x14ac:dyDescent="0.25">
      <c r="A111" s="5" t="s">
        <v>72</v>
      </c>
      <c r="B111" s="5" t="s">
        <v>15</v>
      </c>
      <c r="C111" s="5" t="s">
        <v>12</v>
      </c>
      <c r="D111" s="5" t="s">
        <v>354</v>
      </c>
      <c r="E111" s="6">
        <v>0.8</v>
      </c>
      <c r="F111" s="5">
        <f t="shared" si="12"/>
        <v>0.55199999999999994</v>
      </c>
      <c r="G111" s="5">
        <v>25.3</v>
      </c>
      <c r="H111" s="5">
        <v>80</v>
      </c>
      <c r="I111" s="5">
        <v>59.2</v>
      </c>
      <c r="J111" s="5">
        <v>1</v>
      </c>
      <c r="K111" s="5">
        <v>80</v>
      </c>
      <c r="M111" s="5">
        <v>0.69</v>
      </c>
      <c r="N111" s="5">
        <f t="shared" si="7"/>
        <v>69.637152</v>
      </c>
      <c r="O111" s="9">
        <f t="shared" si="8"/>
        <v>72.213726623999989</v>
      </c>
      <c r="P111" s="5">
        <v>1.5</v>
      </c>
      <c r="Q111" s="5">
        <f t="shared" si="11"/>
        <v>2.1858997039999997</v>
      </c>
    </row>
    <row r="112" spans="1:17" x14ac:dyDescent="0.25">
      <c r="A112" s="5" t="s">
        <v>76</v>
      </c>
      <c r="B112" s="5" t="s">
        <v>34</v>
      </c>
      <c r="C112" s="5" t="s">
        <v>324</v>
      </c>
      <c r="D112" s="5" t="s">
        <v>289</v>
      </c>
      <c r="E112" s="6">
        <v>1</v>
      </c>
      <c r="F112" s="5">
        <f t="shared" si="12"/>
        <v>0.2</v>
      </c>
      <c r="G112" s="5">
        <v>26.4</v>
      </c>
      <c r="H112" s="5">
        <v>81</v>
      </c>
      <c r="I112" s="5">
        <v>58.7</v>
      </c>
      <c r="J112" s="5">
        <v>2</v>
      </c>
      <c r="K112" s="5">
        <v>81</v>
      </c>
      <c r="M112" s="5">
        <v>0.2</v>
      </c>
      <c r="N112" s="5">
        <f t="shared" si="7"/>
        <v>70.357067000000001</v>
      </c>
      <c r="O112" s="9">
        <f t="shared" si="8"/>
        <v>72.186350742000002</v>
      </c>
      <c r="P112" s="5">
        <v>1.5</v>
      </c>
      <c r="Q112" s="5">
        <f t="shared" si="11"/>
        <v>2.1846919444999999</v>
      </c>
    </row>
    <row r="113" spans="1:17" x14ac:dyDescent="0.25">
      <c r="A113" s="5" t="s">
        <v>85</v>
      </c>
      <c r="B113" s="5" t="s">
        <v>76</v>
      </c>
      <c r="C113" s="5" t="s">
        <v>80</v>
      </c>
      <c r="D113" s="5" t="s">
        <v>387</v>
      </c>
      <c r="E113" s="6">
        <v>0.5</v>
      </c>
      <c r="F113" s="5">
        <f t="shared" si="12"/>
        <v>6.5000000000000002E-2</v>
      </c>
      <c r="G113" s="5">
        <v>27</v>
      </c>
      <c r="H113" s="5">
        <v>73</v>
      </c>
      <c r="I113" s="5">
        <v>70.900000000000006</v>
      </c>
      <c r="J113" s="5">
        <v>2</v>
      </c>
      <c r="K113" s="5">
        <v>73</v>
      </c>
      <c r="M113" s="5">
        <v>0.13</v>
      </c>
      <c r="N113" s="5">
        <f t="shared" si="7"/>
        <v>70.625428999999997</v>
      </c>
      <c r="O113" s="9">
        <f t="shared" si="8"/>
        <v>72.037937580000005</v>
      </c>
      <c r="P113" s="5">
        <v>1</v>
      </c>
      <c r="Q113" s="5">
        <f t="shared" si="11"/>
        <v>1.1187628700000003</v>
      </c>
    </row>
    <row r="114" spans="1:17" x14ac:dyDescent="0.25">
      <c r="A114" s="5" t="s">
        <v>32</v>
      </c>
      <c r="B114" s="5" t="s">
        <v>62</v>
      </c>
      <c r="C114" s="5" t="s">
        <v>78</v>
      </c>
      <c r="D114" s="5" t="s">
        <v>189</v>
      </c>
      <c r="E114" s="6">
        <v>1</v>
      </c>
      <c r="F114" s="5">
        <f t="shared" si="12"/>
        <v>0.97</v>
      </c>
      <c r="G114" s="5">
        <v>29.7</v>
      </c>
      <c r="H114" s="5">
        <v>77</v>
      </c>
      <c r="I114" s="5">
        <v>64.400000000000006</v>
      </c>
      <c r="J114" s="5">
        <v>8</v>
      </c>
      <c r="K114" s="5">
        <v>77</v>
      </c>
      <c r="M114" s="5">
        <v>0.97</v>
      </c>
      <c r="N114" s="5">
        <f t="shared" si="7"/>
        <v>72.410284000000004</v>
      </c>
      <c r="O114" s="9">
        <f t="shared" si="8"/>
        <v>71.903412012000004</v>
      </c>
      <c r="P114" s="5">
        <v>1.5</v>
      </c>
      <c r="Q114" s="5">
        <f t="shared" si="11"/>
        <v>2.1722093534705884</v>
      </c>
    </row>
    <row r="115" spans="1:17" x14ac:dyDescent="0.25">
      <c r="A115" s="5" t="s">
        <v>38</v>
      </c>
      <c r="C115" s="5" t="s">
        <v>324</v>
      </c>
      <c r="D115" s="5" t="s">
        <v>185</v>
      </c>
      <c r="E115" s="6">
        <v>1</v>
      </c>
      <c r="F115" s="5">
        <f t="shared" si="12"/>
        <v>0.67</v>
      </c>
      <c r="G115" s="5">
        <v>30</v>
      </c>
      <c r="H115" s="5">
        <v>81</v>
      </c>
      <c r="I115" s="5">
        <v>61.8</v>
      </c>
      <c r="J115" s="5">
        <v>5</v>
      </c>
      <c r="K115" s="5">
        <v>81</v>
      </c>
      <c r="M115" s="5">
        <v>0.67</v>
      </c>
      <c r="N115" s="5">
        <f t="shared" si="7"/>
        <v>72.627377999999993</v>
      </c>
      <c r="O115" s="9">
        <f t="shared" si="8"/>
        <v>71.901104219999993</v>
      </c>
      <c r="P115" s="5">
        <v>1.5</v>
      </c>
      <c r="Q115" s="5">
        <f t="shared" si="11"/>
        <v>2.1721075391176465</v>
      </c>
    </row>
    <row r="116" spans="1:17" x14ac:dyDescent="0.25">
      <c r="A116" s="5" t="s">
        <v>208</v>
      </c>
      <c r="B116" s="7" t="s">
        <v>363</v>
      </c>
      <c r="C116" s="5" t="s">
        <v>52</v>
      </c>
      <c r="D116" s="5" t="s">
        <v>390</v>
      </c>
      <c r="E116" s="6">
        <v>0.6</v>
      </c>
      <c r="F116" s="5">
        <f t="shared" si="12"/>
        <v>0.34799999999999998</v>
      </c>
      <c r="G116" s="5">
        <v>31.8</v>
      </c>
      <c r="H116" s="5">
        <v>78</v>
      </c>
      <c r="I116" s="5">
        <v>71.2</v>
      </c>
      <c r="J116" s="5">
        <v>3</v>
      </c>
      <c r="K116" s="5">
        <v>78</v>
      </c>
      <c r="M116" s="5">
        <v>0.57999999999999996</v>
      </c>
      <c r="N116" s="5">
        <f t="shared" si="7"/>
        <v>73.951912000000007</v>
      </c>
      <c r="O116" s="9">
        <f t="shared" si="8"/>
        <v>71.881258463999998</v>
      </c>
      <c r="P116" s="5">
        <v>1.5</v>
      </c>
      <c r="Q116" s="5">
        <f t="shared" si="11"/>
        <v>2.1712319910588231</v>
      </c>
    </row>
    <row r="117" spans="1:17" x14ac:dyDescent="0.25">
      <c r="A117" s="5" t="s">
        <v>48</v>
      </c>
      <c r="C117" s="5" t="s">
        <v>36</v>
      </c>
      <c r="D117" s="5" t="s">
        <v>225</v>
      </c>
      <c r="E117" s="6">
        <v>1.2</v>
      </c>
      <c r="F117" s="5">
        <f t="shared" si="12"/>
        <v>0.76800000000000002</v>
      </c>
      <c r="G117" s="5">
        <v>32.700000000000003</v>
      </c>
      <c r="H117" s="5">
        <v>85</v>
      </c>
      <c r="I117" s="5">
        <v>62.4</v>
      </c>
      <c r="J117" s="5">
        <v>3</v>
      </c>
      <c r="K117" s="5">
        <v>85</v>
      </c>
      <c r="M117" s="5">
        <v>0.64</v>
      </c>
      <c r="N117" s="5">
        <f t="shared" si="7"/>
        <v>74.461863999999991</v>
      </c>
      <c r="O117" s="9">
        <f t="shared" si="8"/>
        <v>71.706775031999996</v>
      </c>
      <c r="P117" s="5">
        <v>1.5</v>
      </c>
      <c r="Q117" s="5">
        <f t="shared" si="11"/>
        <v>2.1635341925882354</v>
      </c>
    </row>
    <row r="118" spans="1:17" x14ac:dyDescent="0.25">
      <c r="A118" s="5" t="s">
        <v>29</v>
      </c>
      <c r="B118" s="5" t="s">
        <v>85</v>
      </c>
      <c r="C118" s="5" t="s">
        <v>12</v>
      </c>
      <c r="D118" s="5" t="s">
        <v>308</v>
      </c>
      <c r="E118" s="6">
        <v>0.7</v>
      </c>
      <c r="F118" s="5">
        <f t="shared" si="12"/>
        <v>0.48299999999999993</v>
      </c>
      <c r="G118" s="5">
        <v>28.7</v>
      </c>
      <c r="H118" s="5">
        <v>78</v>
      </c>
      <c r="I118" s="5">
        <v>64.900000000000006</v>
      </c>
      <c r="J118" s="5">
        <v>3</v>
      </c>
      <c r="K118" s="5">
        <v>78</v>
      </c>
      <c r="M118" s="5">
        <v>0.69</v>
      </c>
      <c r="N118" s="5">
        <f t="shared" si="7"/>
        <v>71.449489</v>
      </c>
      <c r="O118" s="9">
        <f t="shared" si="8"/>
        <v>71.663837466999993</v>
      </c>
      <c r="P118" s="5">
        <v>1.5</v>
      </c>
      <c r="Q118" s="5">
        <f t="shared" si="11"/>
        <v>2.1616398882499999</v>
      </c>
    </row>
    <row r="119" spans="1:17" x14ac:dyDescent="0.25">
      <c r="A119" s="5" t="s">
        <v>62</v>
      </c>
      <c r="B119" s="5" t="s">
        <v>200</v>
      </c>
      <c r="C119" s="5" t="s">
        <v>78</v>
      </c>
      <c r="D119" s="5" t="s">
        <v>237</v>
      </c>
      <c r="E119" s="6">
        <v>1</v>
      </c>
      <c r="F119" s="5">
        <v>0.65</v>
      </c>
      <c r="G119" s="5">
        <v>29.9</v>
      </c>
      <c r="H119" s="5">
        <v>79</v>
      </c>
      <c r="I119" s="5">
        <v>63</v>
      </c>
      <c r="J119" s="5">
        <v>6</v>
      </c>
      <c r="K119" s="5">
        <v>79</v>
      </c>
      <c r="M119" s="5">
        <v>0.65</v>
      </c>
      <c r="N119" s="5">
        <f t="shared" si="7"/>
        <v>72.305949999999996</v>
      </c>
      <c r="O119" s="9">
        <f t="shared" si="8"/>
        <v>71.655196449999991</v>
      </c>
      <c r="P119" s="5">
        <v>1.5</v>
      </c>
      <c r="Q119" s="5">
        <f t="shared" si="11"/>
        <v>2.1612586669117642</v>
      </c>
    </row>
    <row r="120" spans="1:17" x14ac:dyDescent="0.25">
      <c r="A120" s="5" t="s">
        <v>216</v>
      </c>
      <c r="B120" s="5" t="s">
        <v>165</v>
      </c>
      <c r="C120" s="5" t="s">
        <v>12</v>
      </c>
      <c r="D120" s="5" t="s">
        <v>222</v>
      </c>
      <c r="E120" s="6">
        <v>0.5</v>
      </c>
      <c r="F120" s="5">
        <f t="shared" ref="F120:F128" si="13">E120*M120</f>
        <v>0.18</v>
      </c>
      <c r="G120" s="5">
        <v>28.7</v>
      </c>
      <c r="H120" s="5">
        <v>77</v>
      </c>
      <c r="I120" s="5">
        <v>66.3</v>
      </c>
      <c r="J120" s="5">
        <v>3</v>
      </c>
      <c r="K120" s="5">
        <v>77</v>
      </c>
      <c r="M120" s="5">
        <v>0.36</v>
      </c>
      <c r="N120" s="5">
        <f t="shared" si="7"/>
        <v>71.433382999999992</v>
      </c>
      <c r="O120" s="9">
        <f t="shared" si="8"/>
        <v>71.647683148999988</v>
      </c>
      <c r="P120" s="5">
        <v>1.5</v>
      </c>
      <c r="Q120" s="5">
        <f t="shared" si="11"/>
        <v>2.1609271977499995</v>
      </c>
    </row>
    <row r="121" spans="1:17" x14ac:dyDescent="0.25">
      <c r="A121" s="5" t="s">
        <v>65</v>
      </c>
      <c r="B121" s="5" t="s">
        <v>240</v>
      </c>
      <c r="C121" s="5" t="s">
        <v>63</v>
      </c>
      <c r="D121" s="5" t="s">
        <v>264</v>
      </c>
      <c r="E121" s="6">
        <v>1</v>
      </c>
      <c r="F121" s="5">
        <f t="shared" si="13"/>
        <v>0.52</v>
      </c>
      <c r="G121" s="5">
        <v>30.5</v>
      </c>
      <c r="H121" s="5">
        <v>79</v>
      </c>
      <c r="I121" s="5">
        <v>61.3</v>
      </c>
      <c r="J121" s="5">
        <v>9</v>
      </c>
      <c r="K121" s="5">
        <v>79</v>
      </c>
      <c r="M121" s="5">
        <v>0.52</v>
      </c>
      <c r="N121" s="5">
        <f t="shared" si="7"/>
        <v>72.669652999999997</v>
      </c>
      <c r="O121" s="9">
        <f t="shared" si="8"/>
        <v>71.579608205</v>
      </c>
      <c r="P121" s="5">
        <v>1.5</v>
      </c>
      <c r="Q121" s="5">
        <f t="shared" si="11"/>
        <v>2.1579238913970586</v>
      </c>
    </row>
    <row r="122" spans="1:17" x14ac:dyDescent="0.25">
      <c r="A122" s="5" t="s">
        <v>240</v>
      </c>
      <c r="B122" s="5" t="s">
        <v>56</v>
      </c>
      <c r="C122" s="5" t="s">
        <v>49</v>
      </c>
      <c r="D122" s="5" t="s">
        <v>247</v>
      </c>
      <c r="E122" s="6">
        <v>1</v>
      </c>
      <c r="F122" s="5">
        <f t="shared" si="13"/>
        <v>0.6</v>
      </c>
      <c r="G122" s="5">
        <v>26.6</v>
      </c>
      <c r="H122" s="5">
        <v>73</v>
      </c>
      <c r="I122" s="5">
        <v>67.3</v>
      </c>
      <c r="J122" s="5">
        <v>4</v>
      </c>
      <c r="K122" s="5">
        <v>73</v>
      </c>
      <c r="M122" s="5">
        <v>0.6</v>
      </c>
      <c r="N122" s="5">
        <f t="shared" si="7"/>
        <v>69.888113000000004</v>
      </c>
      <c r="O122" s="9">
        <f t="shared" si="8"/>
        <v>71.565427712000002</v>
      </c>
      <c r="P122" s="5">
        <v>1.5</v>
      </c>
      <c r="Q122" s="5">
        <f t="shared" si="11"/>
        <v>2.1572982814117649</v>
      </c>
    </row>
    <row r="123" spans="1:17" x14ac:dyDescent="0.25">
      <c r="A123" s="5" t="s">
        <v>15</v>
      </c>
      <c r="B123" s="5" t="s">
        <v>69</v>
      </c>
      <c r="C123" s="5" t="s">
        <v>12</v>
      </c>
      <c r="D123" s="5" t="s">
        <v>147</v>
      </c>
      <c r="E123" s="6">
        <v>0.5</v>
      </c>
      <c r="F123" s="5">
        <f t="shared" si="13"/>
        <v>0.245</v>
      </c>
      <c r="G123" s="5">
        <v>28.3</v>
      </c>
      <c r="H123" s="5">
        <v>75</v>
      </c>
      <c r="I123" s="5">
        <v>66.5</v>
      </c>
      <c r="J123" s="5">
        <v>5</v>
      </c>
      <c r="K123" s="5">
        <v>75</v>
      </c>
      <c r="M123" s="5">
        <v>0.49</v>
      </c>
      <c r="N123" s="5">
        <f t="shared" si="7"/>
        <v>71.061064999999999</v>
      </c>
      <c r="O123" s="9">
        <f t="shared" si="8"/>
        <v>71.558492455000007</v>
      </c>
      <c r="P123" s="5">
        <v>1.5</v>
      </c>
      <c r="Q123" s="5">
        <f t="shared" si="11"/>
        <v>2.1569923141911769</v>
      </c>
    </row>
    <row r="124" spans="1:17" x14ac:dyDescent="0.25">
      <c r="A124" s="5" t="s">
        <v>74</v>
      </c>
      <c r="B124" s="5" t="s">
        <v>85</v>
      </c>
      <c r="C124" s="5" t="s">
        <v>63</v>
      </c>
      <c r="D124" s="5" t="s">
        <v>291</v>
      </c>
      <c r="E124" s="6">
        <v>0.9</v>
      </c>
      <c r="F124" s="5">
        <f t="shared" si="13"/>
        <v>0.53010000000000002</v>
      </c>
      <c r="G124" s="5">
        <v>30.2</v>
      </c>
      <c r="H124" s="5">
        <v>76</v>
      </c>
      <c r="I124" s="5">
        <v>66.400000000000006</v>
      </c>
      <c r="J124" s="5">
        <v>7</v>
      </c>
      <c r="K124" s="5">
        <v>76</v>
      </c>
      <c r="M124" s="5">
        <v>0.58899999999999997</v>
      </c>
      <c r="N124" s="5">
        <f t="shared" si="7"/>
        <v>72.286183999999992</v>
      </c>
      <c r="O124" s="9">
        <f t="shared" si="8"/>
        <v>71.418749791999986</v>
      </c>
      <c r="P124" s="5">
        <v>1.5</v>
      </c>
      <c r="Q124" s="5">
        <f t="shared" si="11"/>
        <v>2.1508271967058814</v>
      </c>
    </row>
    <row r="125" spans="1:17" x14ac:dyDescent="0.25">
      <c r="A125" s="5" t="s">
        <v>240</v>
      </c>
      <c r="B125" s="5" t="s">
        <v>48</v>
      </c>
      <c r="C125" s="5" t="s">
        <v>52</v>
      </c>
      <c r="D125" s="5" t="s">
        <v>246</v>
      </c>
      <c r="E125" s="6">
        <v>0.9</v>
      </c>
      <c r="F125" s="5">
        <f t="shared" si="13"/>
        <v>0.67500000000000004</v>
      </c>
      <c r="G125" s="5">
        <v>27.7</v>
      </c>
      <c r="H125" s="5">
        <v>76</v>
      </c>
      <c r="I125" s="5">
        <v>63.5</v>
      </c>
      <c r="J125" s="5">
        <v>5</v>
      </c>
      <c r="K125" s="5">
        <v>76</v>
      </c>
      <c r="M125" s="5">
        <v>0.75</v>
      </c>
      <c r="N125" s="5">
        <f t="shared" si="7"/>
        <v>70.441634999999991</v>
      </c>
      <c r="O125" s="9">
        <f t="shared" si="8"/>
        <v>71.357376254999977</v>
      </c>
      <c r="P125" s="5">
        <v>1.5</v>
      </c>
      <c r="Q125" s="5">
        <f t="shared" si="11"/>
        <v>2.1481195406617637</v>
      </c>
    </row>
    <row r="126" spans="1:17" x14ac:dyDescent="0.25">
      <c r="A126" s="5" t="s">
        <v>272</v>
      </c>
      <c r="B126" s="5" t="s">
        <v>293</v>
      </c>
      <c r="C126" s="5" t="s">
        <v>36</v>
      </c>
      <c r="D126" s="5" t="s">
        <v>273</v>
      </c>
      <c r="E126" s="6">
        <v>0.9</v>
      </c>
      <c r="F126" s="5">
        <f t="shared" si="13"/>
        <v>0.78300000000000003</v>
      </c>
      <c r="G126" s="5">
        <v>29.1</v>
      </c>
      <c r="H126" s="5">
        <v>79</v>
      </c>
      <c r="I126" s="5">
        <v>61.5</v>
      </c>
      <c r="J126" s="5">
        <v>5</v>
      </c>
      <c r="K126" s="5">
        <v>79</v>
      </c>
      <c r="M126" s="5">
        <v>0.87</v>
      </c>
      <c r="N126" s="5">
        <f t="shared" si="7"/>
        <v>71.363815000000002</v>
      </c>
      <c r="O126" s="9">
        <f t="shared" si="8"/>
        <v>71.292451185000004</v>
      </c>
      <c r="P126" s="5">
        <v>1.5</v>
      </c>
      <c r="Q126" s="5">
        <f t="shared" si="11"/>
        <v>2.1452551993382354</v>
      </c>
    </row>
    <row r="127" spans="1:17" x14ac:dyDescent="0.25">
      <c r="A127" s="5" t="s">
        <v>230</v>
      </c>
      <c r="B127" s="7" t="s">
        <v>363</v>
      </c>
      <c r="C127" s="5" t="s">
        <v>324</v>
      </c>
      <c r="D127" s="5" t="s">
        <v>434</v>
      </c>
      <c r="E127" s="6">
        <v>1</v>
      </c>
      <c r="F127" s="5">
        <f t="shared" si="13"/>
        <v>0.99</v>
      </c>
      <c r="G127" s="5">
        <v>34.200000000000003</v>
      </c>
      <c r="H127" s="5">
        <v>83</v>
      </c>
      <c r="I127" s="5">
        <v>64.5</v>
      </c>
      <c r="J127" s="5">
        <v>6</v>
      </c>
      <c r="K127" s="5">
        <v>83</v>
      </c>
      <c r="M127" s="17">
        <v>0.99</v>
      </c>
      <c r="N127" s="5">
        <f t="shared" si="7"/>
        <v>75.190565000000007</v>
      </c>
      <c r="O127" s="9">
        <f t="shared" si="8"/>
        <v>71.280655620000005</v>
      </c>
      <c r="P127" s="5">
        <v>1.5</v>
      </c>
      <c r="Q127" s="5">
        <f t="shared" si="11"/>
        <v>2.1447348067647058</v>
      </c>
    </row>
    <row r="128" spans="1:17" x14ac:dyDescent="0.25">
      <c r="A128" s="5" t="s">
        <v>48</v>
      </c>
      <c r="C128" s="5" t="s">
        <v>63</v>
      </c>
      <c r="D128" s="5" t="s">
        <v>227</v>
      </c>
      <c r="E128" s="6">
        <v>1.1000000000000001</v>
      </c>
      <c r="F128" s="5">
        <f t="shared" si="13"/>
        <v>0.51700000000000002</v>
      </c>
      <c r="G128" s="5">
        <v>33.4</v>
      </c>
      <c r="H128" s="5">
        <v>84</v>
      </c>
      <c r="I128" s="5">
        <v>63.1</v>
      </c>
      <c r="J128" s="5">
        <v>4</v>
      </c>
      <c r="K128" s="5">
        <v>84</v>
      </c>
      <c r="M128" s="5">
        <v>0.47</v>
      </c>
      <c r="N128" s="5">
        <f t="shared" si="7"/>
        <v>74.514031000000003</v>
      </c>
      <c r="O128" s="9">
        <f t="shared" si="8"/>
        <v>71.235413636000004</v>
      </c>
      <c r="P128" s="5">
        <v>1.5</v>
      </c>
      <c r="Q128" s="5">
        <f t="shared" si="11"/>
        <v>2.1427388368823532</v>
      </c>
    </row>
    <row r="129" spans="1:58" x14ac:dyDescent="0.25">
      <c r="A129" s="5" t="s">
        <v>293</v>
      </c>
      <c r="B129" s="5" t="s">
        <v>15</v>
      </c>
      <c r="C129" s="5" t="s">
        <v>324</v>
      </c>
      <c r="D129" s="5" t="s">
        <v>295</v>
      </c>
      <c r="E129" s="6">
        <v>1.1000000000000001</v>
      </c>
      <c r="F129" s="5">
        <v>0.74800000000000011</v>
      </c>
      <c r="G129" s="5">
        <v>25</v>
      </c>
      <c r="H129" s="5">
        <v>82</v>
      </c>
      <c r="I129" s="5">
        <v>50.8</v>
      </c>
      <c r="J129" s="5">
        <v>4</v>
      </c>
      <c r="K129" s="5">
        <v>82</v>
      </c>
      <c r="M129" s="5">
        <v>0.68</v>
      </c>
      <c r="N129" s="5">
        <f t="shared" si="7"/>
        <v>68.483947999999998</v>
      </c>
      <c r="O129" s="9">
        <f t="shared" si="8"/>
        <v>71.223305920000001</v>
      </c>
      <c r="P129" s="5">
        <v>1.5</v>
      </c>
      <c r="Q129" s="5">
        <f t="shared" si="11"/>
        <v>2.1422046729411761</v>
      </c>
    </row>
    <row r="130" spans="1:58" x14ac:dyDescent="0.25">
      <c r="A130" s="5" t="s">
        <v>29</v>
      </c>
      <c r="B130" s="5" t="s">
        <v>216</v>
      </c>
      <c r="C130" s="5" t="s">
        <v>10</v>
      </c>
      <c r="D130" s="5" t="s">
        <v>306</v>
      </c>
      <c r="E130" s="6">
        <v>0.9</v>
      </c>
      <c r="F130" s="5">
        <f t="shared" ref="F130:F148" si="14">E130*M130</f>
        <v>0.84599999999999997</v>
      </c>
      <c r="G130" s="5">
        <v>31</v>
      </c>
      <c r="H130" s="5">
        <v>74</v>
      </c>
      <c r="I130" s="5">
        <v>71</v>
      </c>
      <c r="J130" s="5">
        <v>6</v>
      </c>
      <c r="K130" s="5">
        <v>74</v>
      </c>
      <c r="M130" s="5">
        <v>0.94</v>
      </c>
      <c r="N130" s="5">
        <f t="shared" ref="N130:N193" si="15">(H130*0.3611)+(I130*1.1*0.3611)+(J130*5.2*0.0666)+(K130*0.2111)</f>
        <v>72.622630000000001</v>
      </c>
      <c r="O130" s="9">
        <f t="shared" ref="O130:O193" si="16">((H130*0.3611)+(I130*1.1*0.3611)+(J130*5.2*0.0666)+(K130*0.2111))*((100+(29-G130))/100)-(L130*0.9)</f>
        <v>71.1701774</v>
      </c>
      <c r="P130" s="5">
        <v>1.5</v>
      </c>
      <c r="Q130" s="5">
        <f t="shared" ref="Q130:Q133" si="17">((O130/17)*P130*((17-L130)/17)*0.5)-1</f>
        <v>2.1398607676470589</v>
      </c>
    </row>
    <row r="131" spans="1:58" x14ac:dyDescent="0.25">
      <c r="A131" s="5" t="s">
        <v>28</v>
      </c>
      <c r="B131" s="5" t="s">
        <v>29</v>
      </c>
      <c r="C131" s="5" t="s">
        <v>52</v>
      </c>
      <c r="D131" s="5" t="s">
        <v>176</v>
      </c>
      <c r="E131" s="6">
        <v>0.9</v>
      </c>
      <c r="F131" s="5">
        <f t="shared" si="14"/>
        <v>0.65700000000000003</v>
      </c>
      <c r="G131" s="5">
        <v>29.1</v>
      </c>
      <c r="H131" s="5">
        <v>79</v>
      </c>
      <c r="I131" s="5">
        <v>62</v>
      </c>
      <c r="J131" s="5">
        <v>4</v>
      </c>
      <c r="K131" s="5">
        <v>79</v>
      </c>
      <c r="M131" s="5">
        <v>0.73</v>
      </c>
      <c r="N131" s="5">
        <f t="shared" si="15"/>
        <v>71.216099999999997</v>
      </c>
      <c r="O131" s="9">
        <f t="shared" si="16"/>
        <v>71.144883900000011</v>
      </c>
      <c r="P131" s="5">
        <v>1.5</v>
      </c>
      <c r="Q131" s="5">
        <f t="shared" si="17"/>
        <v>2.1387448779411766</v>
      </c>
    </row>
    <row r="132" spans="1:58" x14ac:dyDescent="0.25">
      <c r="A132" s="5" t="s">
        <v>76</v>
      </c>
      <c r="B132" s="5" t="s">
        <v>22</v>
      </c>
      <c r="C132" s="5" t="s">
        <v>324</v>
      </c>
      <c r="D132" s="5" t="s">
        <v>351</v>
      </c>
      <c r="E132" s="6">
        <v>1.1000000000000001</v>
      </c>
      <c r="F132" s="5">
        <f t="shared" si="14"/>
        <v>1.1000000000000001</v>
      </c>
      <c r="G132" s="5">
        <v>31.1</v>
      </c>
      <c r="H132" s="5">
        <v>82</v>
      </c>
      <c r="I132" s="5">
        <v>60.4</v>
      </c>
      <c r="J132" s="5">
        <v>5</v>
      </c>
      <c r="K132" s="5">
        <v>82</v>
      </c>
      <c r="M132" s="5">
        <v>1</v>
      </c>
      <c r="N132" s="5">
        <f t="shared" si="15"/>
        <v>72.643484000000001</v>
      </c>
      <c r="O132" s="9">
        <f t="shared" si="16"/>
        <v>71.117970836000012</v>
      </c>
      <c r="P132" s="5">
        <v>1.5</v>
      </c>
      <c r="Q132" s="5">
        <f t="shared" si="17"/>
        <v>2.1375575368823534</v>
      </c>
    </row>
    <row r="133" spans="1:58" x14ac:dyDescent="0.25">
      <c r="A133" s="5" t="s">
        <v>38</v>
      </c>
      <c r="B133" s="5" t="s">
        <v>35</v>
      </c>
      <c r="C133" s="5" t="s">
        <v>27</v>
      </c>
      <c r="D133" s="5" t="s">
        <v>433</v>
      </c>
      <c r="E133" s="6">
        <v>0.9</v>
      </c>
      <c r="F133" s="5">
        <f t="shared" si="14"/>
        <v>0.315</v>
      </c>
      <c r="G133" s="5">
        <v>25.9</v>
      </c>
      <c r="H133" s="5">
        <v>71</v>
      </c>
      <c r="I133" s="5">
        <v>69.5</v>
      </c>
      <c r="J133" s="5">
        <v>2</v>
      </c>
      <c r="K133" s="5">
        <v>71</v>
      </c>
      <c r="M133" s="5">
        <v>0.35</v>
      </c>
      <c r="N133" s="5">
        <f t="shared" si="15"/>
        <v>68.924934999999991</v>
      </c>
      <c r="O133" s="9">
        <f t="shared" si="16"/>
        <v>71.061607984999981</v>
      </c>
      <c r="P133" s="5">
        <v>1.5</v>
      </c>
      <c r="Q133" s="5">
        <f t="shared" si="17"/>
        <v>2.135070940514705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x14ac:dyDescent="0.25">
      <c r="A134" s="5" t="s">
        <v>60</v>
      </c>
      <c r="B134" s="5" t="s">
        <v>216</v>
      </c>
      <c r="C134" s="5" t="s">
        <v>27</v>
      </c>
      <c r="D134" s="5" t="s">
        <v>612</v>
      </c>
      <c r="E134" s="6">
        <v>0.9</v>
      </c>
      <c r="F134" s="5">
        <f t="shared" si="14"/>
        <v>1.8000000000000002E-2</v>
      </c>
      <c r="G134" s="5">
        <v>28.9</v>
      </c>
      <c r="H134" s="5">
        <v>70</v>
      </c>
      <c r="I134" s="5">
        <v>77.400000000000006</v>
      </c>
      <c r="J134" s="5">
        <v>0</v>
      </c>
      <c r="K134" s="5">
        <v>70</v>
      </c>
      <c r="M134" s="5">
        <v>0.02</v>
      </c>
      <c r="N134" s="5">
        <f t="shared" si="15"/>
        <v>70.798054000000008</v>
      </c>
      <c r="O134" s="9">
        <f t="shared" si="16"/>
        <v>70.868852054000001</v>
      </c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x14ac:dyDescent="0.25">
      <c r="A135" s="5" t="s">
        <v>240</v>
      </c>
      <c r="B135" s="5" t="s">
        <v>15</v>
      </c>
      <c r="C135" s="5" t="s">
        <v>27</v>
      </c>
      <c r="D135" s="5" t="s">
        <v>97</v>
      </c>
      <c r="E135" s="6">
        <v>0.9</v>
      </c>
      <c r="F135" s="5">
        <f t="shared" si="14"/>
        <v>0.34200000000000003</v>
      </c>
      <c r="G135" s="5">
        <v>33</v>
      </c>
      <c r="H135" s="5">
        <v>77</v>
      </c>
      <c r="I135" s="5">
        <v>72.099999999999994</v>
      </c>
      <c r="J135" s="5">
        <v>3</v>
      </c>
      <c r="K135" s="5">
        <v>77</v>
      </c>
      <c r="M135" s="5">
        <v>0.38</v>
      </c>
      <c r="N135" s="5">
        <f t="shared" si="15"/>
        <v>73.737200999999999</v>
      </c>
      <c r="O135" s="9">
        <f t="shared" si="16"/>
        <v>70.787712959999993</v>
      </c>
      <c r="P135" s="5">
        <v>1.5</v>
      </c>
      <c r="Q135" s="5">
        <f t="shared" ref="Q135:Q180" si="18">((O135/17)*P135*((17-L135)/17)*0.5)-1</f>
        <v>2.122987336470588</v>
      </c>
    </row>
    <row r="136" spans="1:58" x14ac:dyDescent="0.25">
      <c r="A136" s="5" t="s">
        <v>34</v>
      </c>
      <c r="C136" s="5" t="s">
        <v>78</v>
      </c>
      <c r="D136" s="5" t="s">
        <v>183</v>
      </c>
      <c r="E136" s="6">
        <v>1.1000000000000001</v>
      </c>
      <c r="F136" s="5">
        <f t="shared" si="14"/>
        <v>0.64900000000000002</v>
      </c>
      <c r="G136" s="5">
        <v>32</v>
      </c>
      <c r="H136" s="5">
        <v>85</v>
      </c>
      <c r="I136" s="5">
        <v>53.7</v>
      </c>
      <c r="J136" s="5">
        <v>8</v>
      </c>
      <c r="K136" s="5">
        <v>85</v>
      </c>
      <c r="M136" s="5">
        <v>0.59</v>
      </c>
      <c r="N136" s="5">
        <f t="shared" si="15"/>
        <v>72.73773700000001</v>
      </c>
      <c r="O136" s="9">
        <f t="shared" si="16"/>
        <v>70.555604890000012</v>
      </c>
      <c r="P136" s="5">
        <v>1.5</v>
      </c>
      <c r="Q136" s="5">
        <f t="shared" si="18"/>
        <v>2.1127472745588238</v>
      </c>
    </row>
    <row r="137" spans="1:58" x14ac:dyDescent="0.25">
      <c r="A137" s="5" t="s">
        <v>41</v>
      </c>
      <c r="C137" s="5" t="s">
        <v>27</v>
      </c>
      <c r="D137" s="5" t="s">
        <v>369</v>
      </c>
      <c r="E137" s="6">
        <v>0.9</v>
      </c>
      <c r="F137" s="5">
        <f t="shared" si="14"/>
        <v>0.57600000000000007</v>
      </c>
      <c r="G137" s="5">
        <v>28.6</v>
      </c>
      <c r="H137" s="5">
        <v>77</v>
      </c>
      <c r="I137" s="5">
        <v>63.2</v>
      </c>
      <c r="J137" s="5">
        <v>3</v>
      </c>
      <c r="K137" s="5">
        <v>77</v>
      </c>
      <c r="M137" s="5">
        <v>0.64</v>
      </c>
      <c r="N137" s="5">
        <f t="shared" si="15"/>
        <v>70.202032000000003</v>
      </c>
      <c r="O137" s="9">
        <f t="shared" si="16"/>
        <v>70.482840128000007</v>
      </c>
      <c r="P137" s="5">
        <v>1.5</v>
      </c>
      <c r="Q137" s="5">
        <f t="shared" si="18"/>
        <v>2.1095370644705884</v>
      </c>
    </row>
    <row r="138" spans="1:58" x14ac:dyDescent="0.25">
      <c r="A138" s="5" t="s">
        <v>28</v>
      </c>
      <c r="B138" s="5" t="s">
        <v>65</v>
      </c>
      <c r="C138" s="5" t="s">
        <v>36</v>
      </c>
      <c r="D138" s="5" t="s">
        <v>334</v>
      </c>
      <c r="E138" s="6">
        <v>0.9</v>
      </c>
      <c r="F138" s="5">
        <f t="shared" si="14"/>
        <v>7.2000000000000008E-2</v>
      </c>
      <c r="G138" s="5">
        <v>25.7</v>
      </c>
      <c r="H138" s="5">
        <v>75</v>
      </c>
      <c r="I138" s="5">
        <v>62.8</v>
      </c>
      <c r="J138" s="5">
        <v>1</v>
      </c>
      <c r="K138" s="5">
        <v>75</v>
      </c>
      <c r="M138" s="5">
        <v>0.08</v>
      </c>
      <c r="N138" s="5">
        <f t="shared" si="15"/>
        <v>68.206108</v>
      </c>
      <c r="O138" s="9">
        <f t="shared" si="16"/>
        <v>70.456909564</v>
      </c>
      <c r="P138" s="5">
        <v>1.5</v>
      </c>
      <c r="Q138" s="5">
        <f t="shared" si="18"/>
        <v>2.1083930689999999</v>
      </c>
    </row>
    <row r="139" spans="1:58" x14ac:dyDescent="0.25">
      <c r="A139" s="5" t="s">
        <v>60</v>
      </c>
      <c r="B139" s="5" t="s">
        <v>56</v>
      </c>
      <c r="C139" s="5" t="s">
        <v>67</v>
      </c>
      <c r="D139" s="5" t="s">
        <v>384</v>
      </c>
      <c r="E139" s="6">
        <v>6</v>
      </c>
      <c r="F139" s="5">
        <f t="shared" si="14"/>
        <v>3.12</v>
      </c>
      <c r="G139" s="5">
        <v>29.2</v>
      </c>
      <c r="H139" s="5">
        <v>69</v>
      </c>
      <c r="I139" s="5">
        <v>76.3</v>
      </c>
      <c r="J139" s="5">
        <v>2</v>
      </c>
      <c r="K139" s="5">
        <v>69</v>
      </c>
      <c r="M139" s="5">
        <v>0.52</v>
      </c>
      <c r="N139" s="5">
        <f t="shared" si="15"/>
        <v>70.481562999999994</v>
      </c>
      <c r="O139" s="9">
        <f t="shared" si="16"/>
        <v>70.340599873999992</v>
      </c>
      <c r="P139" s="5">
        <v>9</v>
      </c>
      <c r="Q139" s="5">
        <f t="shared" si="18"/>
        <v>17.619570554882351</v>
      </c>
    </row>
    <row r="140" spans="1:58" x14ac:dyDescent="0.25">
      <c r="A140" s="5" t="s">
        <v>60</v>
      </c>
      <c r="B140" s="5" t="s">
        <v>85</v>
      </c>
      <c r="C140" s="5" t="s">
        <v>80</v>
      </c>
      <c r="D140" s="5" t="s">
        <v>386</v>
      </c>
      <c r="E140" s="6">
        <v>0.5</v>
      </c>
      <c r="F140" s="5">
        <f t="shared" si="14"/>
        <v>0.22</v>
      </c>
      <c r="G140" s="5">
        <v>28.5</v>
      </c>
      <c r="H140" s="5">
        <v>71</v>
      </c>
      <c r="I140" s="5">
        <v>72.099999999999994</v>
      </c>
      <c r="J140" s="5">
        <v>2</v>
      </c>
      <c r="K140" s="5">
        <v>71</v>
      </c>
      <c r="M140" s="5">
        <v>0.44</v>
      </c>
      <c r="N140" s="5">
        <f t="shared" si="15"/>
        <v>69.957680999999994</v>
      </c>
      <c r="O140" s="9">
        <f t="shared" si="16"/>
        <v>70.307469404999992</v>
      </c>
      <c r="P140" s="5">
        <v>1</v>
      </c>
      <c r="Q140" s="5">
        <f t="shared" si="18"/>
        <v>1.067866747205882</v>
      </c>
    </row>
    <row r="141" spans="1:58" x14ac:dyDescent="0.25">
      <c r="A141" s="1" t="s">
        <v>208</v>
      </c>
      <c r="B141" s="1" t="s">
        <v>69</v>
      </c>
      <c r="C141" s="1" t="s">
        <v>27</v>
      </c>
      <c r="D141" s="1" t="s">
        <v>424</v>
      </c>
      <c r="E141" s="6">
        <v>0.9</v>
      </c>
      <c r="F141" s="1">
        <f t="shared" si="14"/>
        <v>0.65700000000000003</v>
      </c>
      <c r="G141" s="1">
        <v>26.9</v>
      </c>
      <c r="H141" s="1">
        <v>71</v>
      </c>
      <c r="I141" s="1">
        <v>64.599999999999994</v>
      </c>
      <c r="J141" s="1">
        <v>7</v>
      </c>
      <c r="K141" s="1">
        <v>71</v>
      </c>
      <c r="L141" s="1"/>
      <c r="M141" s="1">
        <v>0.73</v>
      </c>
      <c r="N141" s="5">
        <f t="shared" si="15"/>
        <v>68.710205999999999</v>
      </c>
      <c r="O141" s="9">
        <f t="shared" si="16"/>
        <v>70.153120325999993</v>
      </c>
      <c r="P141" s="5">
        <v>1.5</v>
      </c>
      <c r="Q141" s="5">
        <f t="shared" si="18"/>
        <v>2.0949906026176466</v>
      </c>
    </row>
    <row r="142" spans="1:58" x14ac:dyDescent="0.25">
      <c r="A142" s="5" t="s">
        <v>208</v>
      </c>
      <c r="C142" s="5" t="s">
        <v>10</v>
      </c>
      <c r="D142" s="5" t="s">
        <v>96</v>
      </c>
      <c r="E142" s="6">
        <v>0.9</v>
      </c>
      <c r="F142" s="5">
        <f t="shared" si="14"/>
        <v>0.71100000000000008</v>
      </c>
      <c r="G142" s="5">
        <v>31.1</v>
      </c>
      <c r="H142" s="5">
        <v>73</v>
      </c>
      <c r="I142" s="5">
        <v>68.2</v>
      </c>
      <c r="J142" s="5">
        <v>8</v>
      </c>
      <c r="K142" s="5">
        <v>73</v>
      </c>
      <c r="M142" s="5">
        <v>0.79</v>
      </c>
      <c r="N142" s="5">
        <f t="shared" si="15"/>
        <v>71.630882000000014</v>
      </c>
      <c r="O142" s="9">
        <f t="shared" si="16"/>
        <v>70.126633478000016</v>
      </c>
      <c r="P142" s="5">
        <v>1.5</v>
      </c>
      <c r="Q142" s="5">
        <f t="shared" si="18"/>
        <v>2.0938220652058828</v>
      </c>
    </row>
    <row r="143" spans="1:58" x14ac:dyDescent="0.25">
      <c r="A143" s="1" t="s">
        <v>56</v>
      </c>
      <c r="B143" s="1" t="s">
        <v>293</v>
      </c>
      <c r="C143" s="1" t="s">
        <v>80</v>
      </c>
      <c r="D143" s="1" t="s">
        <v>428</v>
      </c>
      <c r="E143" s="6">
        <v>0.5</v>
      </c>
      <c r="F143" s="1">
        <f t="shared" si="14"/>
        <v>5.5E-2</v>
      </c>
      <c r="G143" s="1">
        <v>28.8</v>
      </c>
      <c r="H143" s="1">
        <v>78</v>
      </c>
      <c r="I143" s="1">
        <v>63.8</v>
      </c>
      <c r="J143" s="1">
        <v>0</v>
      </c>
      <c r="K143" s="1">
        <v>78</v>
      </c>
      <c r="L143" s="1"/>
      <c r="M143" s="1">
        <v>0.11</v>
      </c>
      <c r="N143" s="5">
        <f t="shared" si="15"/>
        <v>69.973597999999996</v>
      </c>
      <c r="O143" s="9">
        <f t="shared" si="16"/>
        <v>70.11354519599999</v>
      </c>
      <c r="P143" s="5">
        <v>1.5</v>
      </c>
      <c r="Q143" s="5">
        <f t="shared" si="18"/>
        <v>2.0932446409999996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x14ac:dyDescent="0.25">
      <c r="A144" s="5" t="s">
        <v>208</v>
      </c>
      <c r="C144" s="5" t="s">
        <v>36</v>
      </c>
      <c r="D144" s="5" t="s">
        <v>212</v>
      </c>
      <c r="E144" s="6">
        <v>0.8</v>
      </c>
      <c r="F144" s="5">
        <f t="shared" si="14"/>
        <v>0.46399999999999997</v>
      </c>
      <c r="G144" s="5">
        <v>31.7</v>
      </c>
      <c r="H144" s="5">
        <v>80</v>
      </c>
      <c r="I144" s="5">
        <v>61.8</v>
      </c>
      <c r="J144" s="5">
        <v>5</v>
      </c>
      <c r="K144" s="5">
        <v>80</v>
      </c>
      <c r="M144" s="5">
        <v>0.57999999999999996</v>
      </c>
      <c r="N144" s="5">
        <f t="shared" si="15"/>
        <v>72.055177999999998</v>
      </c>
      <c r="O144" s="9">
        <f t="shared" si="16"/>
        <v>70.109688194</v>
      </c>
      <c r="P144" s="5">
        <v>1.5</v>
      </c>
      <c r="Q144" s="5">
        <f t="shared" si="18"/>
        <v>2.0930744791470586</v>
      </c>
    </row>
    <row r="145" spans="1:58" x14ac:dyDescent="0.25">
      <c r="A145" s="5" t="s">
        <v>272</v>
      </c>
      <c r="B145" s="5" t="s">
        <v>208</v>
      </c>
      <c r="C145" s="5" t="s">
        <v>324</v>
      </c>
      <c r="D145" s="5" t="s">
        <v>275</v>
      </c>
      <c r="E145" s="6">
        <v>0.9</v>
      </c>
      <c r="F145" s="5">
        <f t="shared" si="14"/>
        <v>0.54</v>
      </c>
      <c r="G145" s="5">
        <v>31.7</v>
      </c>
      <c r="H145" s="5">
        <v>79</v>
      </c>
      <c r="I145" s="5">
        <v>63.7</v>
      </c>
      <c r="J145" s="5">
        <v>4</v>
      </c>
      <c r="K145" s="5">
        <v>79</v>
      </c>
      <c r="M145" s="5">
        <v>0.6</v>
      </c>
      <c r="N145" s="5">
        <f t="shared" si="15"/>
        <v>71.891356999999999</v>
      </c>
      <c r="O145" s="9">
        <f t="shared" si="16"/>
        <v>69.950290361</v>
      </c>
      <c r="P145" s="5">
        <v>1.5</v>
      </c>
      <c r="Q145" s="5">
        <f t="shared" si="18"/>
        <v>2.0860422218088237</v>
      </c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x14ac:dyDescent="0.25">
      <c r="A146" s="5" t="s">
        <v>165</v>
      </c>
      <c r="B146" s="5" t="s">
        <v>65</v>
      </c>
      <c r="C146" s="5" t="s">
        <v>10</v>
      </c>
      <c r="D146" s="5" t="s">
        <v>380</v>
      </c>
      <c r="E146" s="6">
        <v>0.9</v>
      </c>
      <c r="F146" s="5">
        <f t="shared" si="14"/>
        <v>0.85499999999999998</v>
      </c>
      <c r="G146" s="5">
        <v>30.4</v>
      </c>
      <c r="H146" s="5">
        <v>73</v>
      </c>
      <c r="I146" s="5">
        <v>66.2</v>
      </c>
      <c r="J146" s="5">
        <v>8</v>
      </c>
      <c r="K146" s="5">
        <v>73</v>
      </c>
      <c r="M146" s="5">
        <v>0.95</v>
      </c>
      <c r="N146" s="5">
        <f t="shared" si="15"/>
        <v>70.836462000000012</v>
      </c>
      <c r="O146" s="9">
        <f t="shared" si="16"/>
        <v>69.844751532000004</v>
      </c>
      <c r="P146" s="5">
        <v>1.5</v>
      </c>
      <c r="Q146" s="5">
        <f t="shared" si="18"/>
        <v>2.0813860970000002</v>
      </c>
    </row>
    <row r="147" spans="1:58" x14ac:dyDescent="0.25">
      <c r="A147" s="1" t="s">
        <v>65</v>
      </c>
      <c r="B147" s="1" t="s">
        <v>62</v>
      </c>
      <c r="C147" s="1" t="s">
        <v>36</v>
      </c>
      <c r="D147" s="1" t="s">
        <v>432</v>
      </c>
      <c r="E147" s="6">
        <v>0.7</v>
      </c>
      <c r="F147" s="5">
        <f t="shared" si="14"/>
        <v>0.105</v>
      </c>
      <c r="G147" s="1">
        <v>27.7</v>
      </c>
      <c r="H147" s="1">
        <v>69</v>
      </c>
      <c r="I147" s="1">
        <v>73.3</v>
      </c>
      <c r="J147" s="1">
        <v>1</v>
      </c>
      <c r="K147" s="1">
        <v>69</v>
      </c>
      <c r="L147" s="1"/>
      <c r="M147" s="1">
        <v>0.15</v>
      </c>
      <c r="N147" s="5">
        <f t="shared" si="15"/>
        <v>68.943612999999999</v>
      </c>
      <c r="O147" s="9">
        <f t="shared" si="16"/>
        <v>69.839879968999995</v>
      </c>
      <c r="P147" s="5">
        <v>1.5</v>
      </c>
      <c r="Q147" s="5">
        <f t="shared" si="18"/>
        <v>2.0811711751029414</v>
      </c>
    </row>
    <row r="148" spans="1:58" x14ac:dyDescent="0.25">
      <c r="A148" s="5" t="s">
        <v>74</v>
      </c>
      <c r="C148" s="5" t="s">
        <v>49</v>
      </c>
      <c r="D148" s="5" t="s">
        <v>292</v>
      </c>
      <c r="E148" s="6">
        <v>0.9</v>
      </c>
      <c r="F148" s="5">
        <f t="shared" si="14"/>
        <v>0.441</v>
      </c>
      <c r="G148" s="5">
        <v>32.4</v>
      </c>
      <c r="H148" s="5">
        <v>78</v>
      </c>
      <c r="I148" s="5">
        <v>66.900000000000006</v>
      </c>
      <c r="J148" s="5">
        <v>3</v>
      </c>
      <c r="K148" s="5">
        <v>78</v>
      </c>
      <c r="M148" s="5">
        <v>0.49</v>
      </c>
      <c r="N148" s="5">
        <f t="shared" si="15"/>
        <v>72.243909000000002</v>
      </c>
      <c r="O148" s="9">
        <f t="shared" si="16"/>
        <v>69.787616094000001</v>
      </c>
      <c r="P148" s="5">
        <v>1.5</v>
      </c>
      <c r="Q148" s="5">
        <f t="shared" si="18"/>
        <v>2.078865415911765</v>
      </c>
    </row>
    <row r="149" spans="1:58" x14ac:dyDescent="0.25">
      <c r="A149" s="5" t="s">
        <v>21</v>
      </c>
      <c r="B149" s="5" t="s">
        <v>276</v>
      </c>
      <c r="C149" s="5" t="s">
        <v>78</v>
      </c>
      <c r="D149" s="5" t="s">
        <v>197</v>
      </c>
      <c r="E149" s="6">
        <v>1</v>
      </c>
      <c r="F149" s="5">
        <v>0.4</v>
      </c>
      <c r="G149" s="5">
        <v>25.3</v>
      </c>
      <c r="H149" s="5">
        <v>83</v>
      </c>
      <c r="I149" s="5">
        <v>44.5</v>
      </c>
      <c r="J149" s="5">
        <v>6</v>
      </c>
      <c r="K149" s="5">
        <v>83</v>
      </c>
      <c r="M149" s="5">
        <v>0.4</v>
      </c>
      <c r="N149" s="5">
        <f t="shared" si="15"/>
        <v>67.246364999999997</v>
      </c>
      <c r="O149" s="9">
        <f t="shared" si="16"/>
        <v>69.734480504999993</v>
      </c>
      <c r="P149" s="5">
        <v>1.5</v>
      </c>
      <c r="Q149" s="5">
        <f t="shared" si="18"/>
        <v>2.0765211987499996</v>
      </c>
    </row>
    <row r="150" spans="1:58" x14ac:dyDescent="0.25">
      <c r="A150" s="5" t="s">
        <v>38</v>
      </c>
      <c r="B150" s="5" t="s">
        <v>65</v>
      </c>
      <c r="C150" s="5" t="s">
        <v>36</v>
      </c>
      <c r="D150" s="5" t="s">
        <v>186</v>
      </c>
      <c r="E150" s="6">
        <v>0.9</v>
      </c>
      <c r="F150" s="5">
        <f t="shared" ref="F150:F167" si="19">E150*M150</f>
        <v>0.51300000000000001</v>
      </c>
      <c r="G150" s="5">
        <v>30.6</v>
      </c>
      <c r="H150" s="5">
        <v>78</v>
      </c>
      <c r="I150" s="5">
        <v>63.3</v>
      </c>
      <c r="J150" s="5">
        <v>3</v>
      </c>
      <c r="K150" s="5">
        <v>78</v>
      </c>
      <c r="M150" s="5">
        <v>0.56999999999999995</v>
      </c>
      <c r="N150" s="5">
        <f t="shared" si="15"/>
        <v>70.813952999999998</v>
      </c>
      <c r="O150" s="9">
        <f t="shared" si="16"/>
        <v>69.680929752000011</v>
      </c>
      <c r="P150" s="5">
        <v>1.5</v>
      </c>
      <c r="Q150" s="5">
        <f t="shared" si="18"/>
        <v>2.0741586655294122</v>
      </c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x14ac:dyDescent="0.25">
      <c r="A151" s="5" t="s">
        <v>76</v>
      </c>
      <c r="B151" s="5" t="s">
        <v>48</v>
      </c>
      <c r="C151" s="5" t="s">
        <v>63</v>
      </c>
      <c r="D151" s="5" t="s">
        <v>286</v>
      </c>
      <c r="E151" s="6">
        <v>0.9</v>
      </c>
      <c r="F151" s="5">
        <f t="shared" si="19"/>
        <v>0.51300000000000001</v>
      </c>
      <c r="G151" s="5">
        <v>27.8</v>
      </c>
      <c r="H151" s="5">
        <v>75</v>
      </c>
      <c r="I151" s="5">
        <v>58.3</v>
      </c>
      <c r="J151" s="5">
        <v>8</v>
      </c>
      <c r="K151" s="5">
        <v>75</v>
      </c>
      <c r="M151" s="5">
        <v>0.56999999999999995</v>
      </c>
      <c r="N151" s="5">
        <f t="shared" si="15"/>
        <v>68.842902999999993</v>
      </c>
      <c r="O151" s="9">
        <f t="shared" si="16"/>
        <v>69.669017835999995</v>
      </c>
      <c r="P151" s="5">
        <v>1.5</v>
      </c>
      <c r="Q151" s="5">
        <f t="shared" si="18"/>
        <v>2.0736331398235293</v>
      </c>
    </row>
    <row r="152" spans="1:58" x14ac:dyDescent="0.25">
      <c r="A152" s="5" t="s">
        <v>76</v>
      </c>
      <c r="B152" s="5" t="s">
        <v>35</v>
      </c>
      <c r="C152" s="5" t="s">
        <v>52</v>
      </c>
      <c r="D152" s="5" t="s">
        <v>285</v>
      </c>
      <c r="E152" s="6">
        <v>0.9</v>
      </c>
      <c r="F152" s="5">
        <f t="shared" si="19"/>
        <v>0.59400000000000008</v>
      </c>
      <c r="G152" s="5">
        <v>27.5</v>
      </c>
      <c r="H152" s="5">
        <v>81</v>
      </c>
      <c r="I152" s="5">
        <v>53.5</v>
      </c>
      <c r="J152" s="5">
        <v>3</v>
      </c>
      <c r="K152" s="5">
        <v>81</v>
      </c>
      <c r="M152" s="5">
        <v>0.66</v>
      </c>
      <c r="N152" s="5">
        <f t="shared" si="15"/>
        <v>68.637895</v>
      </c>
      <c r="O152" s="9">
        <f t="shared" si="16"/>
        <v>69.667463424999994</v>
      </c>
      <c r="P152" s="5">
        <v>1.5</v>
      </c>
      <c r="Q152" s="5">
        <f t="shared" si="18"/>
        <v>2.0735645628676469</v>
      </c>
    </row>
    <row r="153" spans="1:58" x14ac:dyDescent="0.25">
      <c r="A153" s="5" t="s">
        <v>200</v>
      </c>
      <c r="B153" s="5" t="s">
        <v>72</v>
      </c>
      <c r="C153" s="5" t="s">
        <v>324</v>
      </c>
      <c r="D153" s="5" t="s">
        <v>202</v>
      </c>
      <c r="E153" s="6">
        <v>0.8</v>
      </c>
      <c r="F153" s="5">
        <f t="shared" si="19"/>
        <v>0.62400000000000011</v>
      </c>
      <c r="G153" s="5">
        <v>28.7</v>
      </c>
      <c r="H153" s="5">
        <v>76</v>
      </c>
      <c r="I153" s="5">
        <v>60.9</v>
      </c>
      <c r="J153" s="5">
        <v>5</v>
      </c>
      <c r="K153" s="5">
        <v>76</v>
      </c>
      <c r="M153" s="5">
        <v>0.78</v>
      </c>
      <c r="N153" s="5">
        <f t="shared" si="15"/>
        <v>69.408889000000002</v>
      </c>
      <c r="O153" s="9">
        <f t="shared" si="16"/>
        <v>69.617115666999993</v>
      </c>
      <c r="P153" s="5">
        <v>1.5</v>
      </c>
      <c r="Q153" s="5">
        <f t="shared" si="18"/>
        <v>2.0713433382499993</v>
      </c>
    </row>
    <row r="154" spans="1:58" x14ac:dyDescent="0.25">
      <c r="A154" s="5" t="s">
        <v>276</v>
      </c>
      <c r="B154" s="5" t="s">
        <v>35</v>
      </c>
      <c r="C154" s="5" t="s">
        <v>78</v>
      </c>
      <c r="D154" s="5" t="s">
        <v>277</v>
      </c>
      <c r="E154" s="6">
        <v>1</v>
      </c>
      <c r="F154" s="5">
        <f t="shared" si="19"/>
        <v>0.98</v>
      </c>
      <c r="G154" s="5">
        <v>26.5</v>
      </c>
      <c r="H154" s="5">
        <v>82</v>
      </c>
      <c r="I154" s="5">
        <v>46.6</v>
      </c>
      <c r="J154" s="5">
        <v>7</v>
      </c>
      <c r="K154" s="5">
        <v>82</v>
      </c>
      <c r="M154" s="5">
        <v>0.98</v>
      </c>
      <c r="N154" s="5">
        <f t="shared" si="15"/>
        <v>67.854625999999996</v>
      </c>
      <c r="O154" s="9">
        <f t="shared" si="16"/>
        <v>69.550991649999986</v>
      </c>
      <c r="P154" s="5">
        <v>1.5</v>
      </c>
      <c r="Q154" s="5">
        <f t="shared" si="18"/>
        <v>2.0684261022058816</v>
      </c>
    </row>
    <row r="155" spans="1:58" x14ac:dyDescent="0.25">
      <c r="A155" s="5" t="s">
        <v>22</v>
      </c>
      <c r="C155" s="5" t="s">
        <v>36</v>
      </c>
      <c r="D155" s="5" t="s">
        <v>173</v>
      </c>
      <c r="E155" s="6">
        <v>0.8</v>
      </c>
      <c r="F155" s="5">
        <f t="shared" si="19"/>
        <v>0.21600000000000003</v>
      </c>
      <c r="G155" s="5">
        <v>31.5</v>
      </c>
      <c r="H155" s="5">
        <v>75</v>
      </c>
      <c r="I155" s="5">
        <v>69.8</v>
      </c>
      <c r="J155" s="5">
        <v>2</v>
      </c>
      <c r="K155" s="5">
        <v>75</v>
      </c>
      <c r="M155" s="5">
        <v>0.27</v>
      </c>
      <c r="N155" s="5">
        <f t="shared" si="15"/>
        <v>71.332898</v>
      </c>
      <c r="O155" s="9">
        <f t="shared" si="16"/>
        <v>69.54957555</v>
      </c>
      <c r="P155" s="5">
        <v>1.5</v>
      </c>
      <c r="Q155" s="5">
        <f t="shared" si="18"/>
        <v>2.0683636272058825</v>
      </c>
    </row>
    <row r="156" spans="1:58" x14ac:dyDescent="0.25">
      <c r="A156" s="5" t="s">
        <v>46</v>
      </c>
      <c r="B156" s="5" t="s">
        <v>208</v>
      </c>
      <c r="C156" s="5" t="s">
        <v>27</v>
      </c>
      <c r="D156" s="5" t="s">
        <v>47</v>
      </c>
      <c r="E156" s="6">
        <v>1</v>
      </c>
      <c r="F156" s="5">
        <f t="shared" si="19"/>
        <v>0.72</v>
      </c>
      <c r="G156" s="5">
        <v>26.9</v>
      </c>
      <c r="H156" s="5">
        <v>82</v>
      </c>
      <c r="I156" s="5">
        <v>47.2</v>
      </c>
      <c r="J156" s="5">
        <v>7</v>
      </c>
      <c r="K156" s="5">
        <v>82</v>
      </c>
      <c r="M156" s="5">
        <v>0.72</v>
      </c>
      <c r="N156" s="5">
        <f t="shared" si="15"/>
        <v>68.092951999999997</v>
      </c>
      <c r="O156" s="9">
        <f t="shared" si="16"/>
        <v>69.522903991999996</v>
      </c>
      <c r="P156" s="5">
        <v>1.5</v>
      </c>
      <c r="Q156" s="5">
        <f t="shared" si="18"/>
        <v>2.0671869408235288</v>
      </c>
    </row>
    <row r="157" spans="1:58" x14ac:dyDescent="0.25">
      <c r="A157" s="5" t="s">
        <v>29</v>
      </c>
      <c r="B157" s="5" t="s">
        <v>46</v>
      </c>
      <c r="C157" s="5" t="s">
        <v>12</v>
      </c>
      <c r="D157" s="5" t="s">
        <v>307</v>
      </c>
      <c r="E157" s="6">
        <v>0.5</v>
      </c>
      <c r="F157" s="5">
        <f t="shared" si="19"/>
        <v>0.255</v>
      </c>
      <c r="G157" s="5">
        <v>28.9</v>
      </c>
      <c r="H157" s="5">
        <v>77</v>
      </c>
      <c r="I157" s="5">
        <v>61.3</v>
      </c>
      <c r="J157" s="5">
        <v>3</v>
      </c>
      <c r="K157" s="5">
        <v>77</v>
      </c>
      <c r="M157" s="5">
        <v>0.51</v>
      </c>
      <c r="N157" s="5">
        <f t="shared" si="15"/>
        <v>69.447333</v>
      </c>
      <c r="O157" s="9">
        <f t="shared" si="16"/>
        <v>69.516780333</v>
      </c>
      <c r="P157" s="5">
        <v>1.5</v>
      </c>
      <c r="Q157" s="5">
        <f t="shared" si="18"/>
        <v>2.0669167793970589</v>
      </c>
    </row>
    <row r="158" spans="1:58" x14ac:dyDescent="0.25">
      <c r="A158" s="5" t="s">
        <v>85</v>
      </c>
      <c r="B158" s="7" t="s">
        <v>363</v>
      </c>
      <c r="C158" s="5" t="s">
        <v>12</v>
      </c>
      <c r="D158" s="5" t="s">
        <v>86</v>
      </c>
      <c r="E158" s="6">
        <v>0.5</v>
      </c>
      <c r="F158" s="5">
        <f t="shared" si="19"/>
        <v>0.31</v>
      </c>
      <c r="G158" s="5">
        <v>35</v>
      </c>
      <c r="H158" s="5">
        <v>80</v>
      </c>
      <c r="I158" s="5">
        <v>65.599999999999994</v>
      </c>
      <c r="J158" s="5">
        <v>6</v>
      </c>
      <c r="K158" s="5">
        <v>80</v>
      </c>
      <c r="M158" s="5">
        <v>0.62</v>
      </c>
      <c r="N158" s="5">
        <f t="shared" si="15"/>
        <v>73.910895999999994</v>
      </c>
      <c r="O158" s="9">
        <f t="shared" si="16"/>
        <v>69.476242239999991</v>
      </c>
      <c r="P158" s="5">
        <v>1.5</v>
      </c>
      <c r="Q158" s="5">
        <f t="shared" si="18"/>
        <v>2.065128334117647</v>
      </c>
    </row>
    <row r="159" spans="1:58" x14ac:dyDescent="0.25">
      <c r="A159" s="5" t="s">
        <v>76</v>
      </c>
      <c r="B159" s="5" t="s">
        <v>60</v>
      </c>
      <c r="C159" s="5" t="s">
        <v>36</v>
      </c>
      <c r="D159" s="5" t="s">
        <v>335</v>
      </c>
      <c r="E159" s="6">
        <v>0.7</v>
      </c>
      <c r="F159" s="5">
        <f t="shared" si="19"/>
        <v>1.3999999999999999E-2</v>
      </c>
      <c r="G159" s="5">
        <v>27.9</v>
      </c>
      <c r="H159" s="5">
        <v>72</v>
      </c>
      <c r="I159" s="5">
        <v>68.2</v>
      </c>
      <c r="J159" s="5">
        <v>1</v>
      </c>
      <c r="K159" s="5">
        <v>72</v>
      </c>
      <c r="M159" s="5">
        <v>0.02</v>
      </c>
      <c r="N159" s="5">
        <f t="shared" si="15"/>
        <v>68.634441999999993</v>
      </c>
      <c r="O159" s="9">
        <f t="shared" si="16"/>
        <v>69.38942086199998</v>
      </c>
      <c r="P159" s="5">
        <v>1.5</v>
      </c>
      <c r="Q159" s="5">
        <f t="shared" si="18"/>
        <v>2.0612979792058814</v>
      </c>
    </row>
    <row r="160" spans="1:58" x14ac:dyDescent="0.25">
      <c r="A160" s="5" t="s">
        <v>46</v>
      </c>
      <c r="B160" s="5" t="s">
        <v>22</v>
      </c>
      <c r="C160" s="5" t="s">
        <v>27</v>
      </c>
      <c r="D160" s="5" t="s">
        <v>367</v>
      </c>
      <c r="E160" s="6">
        <v>0.7</v>
      </c>
      <c r="F160" s="5">
        <f t="shared" si="19"/>
        <v>0.20299999999999999</v>
      </c>
      <c r="G160" s="5">
        <v>28.9</v>
      </c>
      <c r="H160" s="5">
        <v>74</v>
      </c>
      <c r="I160" s="5">
        <v>67</v>
      </c>
      <c r="J160" s="5">
        <v>1</v>
      </c>
      <c r="K160" s="5">
        <v>74</v>
      </c>
      <c r="M160" s="5">
        <v>0.28999999999999998</v>
      </c>
      <c r="N160" s="5">
        <f t="shared" si="15"/>
        <v>69.302189999999996</v>
      </c>
      <c r="O160" s="9">
        <f t="shared" si="16"/>
        <v>69.371492189999984</v>
      </c>
      <c r="P160" s="5">
        <v>1.5</v>
      </c>
      <c r="Q160" s="5">
        <f t="shared" si="18"/>
        <v>2.0605070083823525</v>
      </c>
    </row>
    <row r="161" spans="1:58" x14ac:dyDescent="0.25">
      <c r="A161" s="5" t="s">
        <v>165</v>
      </c>
      <c r="B161" s="5" t="s">
        <v>293</v>
      </c>
      <c r="C161" s="5" t="s">
        <v>63</v>
      </c>
      <c r="D161" s="5" t="s">
        <v>160</v>
      </c>
      <c r="E161" s="6">
        <v>0.7</v>
      </c>
      <c r="F161" s="5">
        <f t="shared" si="19"/>
        <v>0.252</v>
      </c>
      <c r="G161" s="5">
        <v>25.4</v>
      </c>
      <c r="H161" s="5">
        <v>71</v>
      </c>
      <c r="I161" s="5">
        <v>63.4</v>
      </c>
      <c r="J161" s="5">
        <v>3</v>
      </c>
      <c r="K161" s="5">
        <v>71</v>
      </c>
      <c r="M161" s="5">
        <v>0.36</v>
      </c>
      <c r="N161" s="5">
        <f t="shared" si="15"/>
        <v>66.848274000000004</v>
      </c>
      <c r="O161" s="9">
        <f t="shared" si="16"/>
        <v>69.254811864000004</v>
      </c>
      <c r="P161" s="5">
        <v>1.5</v>
      </c>
      <c r="Q161" s="5">
        <f t="shared" si="18"/>
        <v>2.0553593469411764</v>
      </c>
    </row>
    <row r="162" spans="1:58" x14ac:dyDescent="0.25">
      <c r="A162" s="5" t="s">
        <v>216</v>
      </c>
      <c r="B162" s="5" t="s">
        <v>46</v>
      </c>
      <c r="C162" s="5" t="s">
        <v>36</v>
      </c>
      <c r="D162" s="5" t="s">
        <v>218</v>
      </c>
      <c r="E162" s="6">
        <v>0.7</v>
      </c>
      <c r="F162" s="5">
        <f t="shared" si="19"/>
        <v>0.63</v>
      </c>
      <c r="G162" s="5">
        <v>27.2</v>
      </c>
      <c r="H162" s="5">
        <v>76</v>
      </c>
      <c r="I162" s="5">
        <v>56.3</v>
      </c>
      <c r="J162" s="5">
        <v>6</v>
      </c>
      <c r="K162" s="5">
        <v>76</v>
      </c>
      <c r="M162" s="5">
        <v>0.9</v>
      </c>
      <c r="N162" s="5">
        <f t="shared" si="15"/>
        <v>67.928043000000002</v>
      </c>
      <c r="O162" s="9">
        <f t="shared" si="16"/>
        <v>69.15074777400001</v>
      </c>
      <c r="P162" s="5">
        <v>1.5</v>
      </c>
      <c r="Q162" s="5">
        <f t="shared" si="18"/>
        <v>2.0507682841470594</v>
      </c>
    </row>
    <row r="163" spans="1:58" x14ac:dyDescent="0.25">
      <c r="A163" s="5" t="s">
        <v>15</v>
      </c>
      <c r="C163" s="5" t="s">
        <v>80</v>
      </c>
      <c r="D163" s="5" t="s">
        <v>151</v>
      </c>
      <c r="E163" s="6">
        <v>0.5</v>
      </c>
      <c r="F163" s="5">
        <f t="shared" si="19"/>
        <v>7.0000000000000007E-2</v>
      </c>
      <c r="G163" s="5">
        <v>29.8</v>
      </c>
      <c r="H163" s="5">
        <v>75</v>
      </c>
      <c r="I163" s="5">
        <v>66.5</v>
      </c>
      <c r="J163" s="5">
        <v>1</v>
      </c>
      <c r="K163" s="5">
        <v>75</v>
      </c>
      <c r="M163" s="5">
        <v>0.14000000000000001</v>
      </c>
      <c r="N163" s="5">
        <f t="shared" si="15"/>
        <v>69.675785000000005</v>
      </c>
      <c r="O163" s="9">
        <f t="shared" si="16"/>
        <v>69.11837872000001</v>
      </c>
      <c r="P163" s="5">
        <v>1</v>
      </c>
      <c r="Q163" s="5">
        <f t="shared" si="18"/>
        <v>1.0328934917647064</v>
      </c>
    </row>
    <row r="164" spans="1:58" x14ac:dyDescent="0.25">
      <c r="A164" s="5" t="s">
        <v>72</v>
      </c>
      <c r="C164" s="5" t="s">
        <v>36</v>
      </c>
      <c r="D164" s="5" t="s">
        <v>259</v>
      </c>
      <c r="E164" s="6">
        <v>0.7</v>
      </c>
      <c r="F164" s="5">
        <f t="shared" si="19"/>
        <v>0.378</v>
      </c>
      <c r="G164" s="5">
        <v>32.9</v>
      </c>
      <c r="H164" s="5">
        <v>79</v>
      </c>
      <c r="I164" s="5">
        <v>63.4</v>
      </c>
      <c r="J164" s="5">
        <v>4</v>
      </c>
      <c r="K164" s="5">
        <v>79</v>
      </c>
      <c r="M164" s="5">
        <v>0.54</v>
      </c>
      <c r="N164" s="5">
        <f t="shared" si="15"/>
        <v>71.772193999999999</v>
      </c>
      <c r="O164" s="9">
        <f t="shared" si="16"/>
        <v>68.973078434000001</v>
      </c>
      <c r="P164" s="5">
        <v>1.5</v>
      </c>
      <c r="Q164" s="5">
        <f t="shared" si="18"/>
        <v>2.042929930911765</v>
      </c>
    </row>
    <row r="165" spans="1:58" x14ac:dyDescent="0.25">
      <c r="A165" s="5" t="s">
        <v>48</v>
      </c>
      <c r="C165" s="5" t="s">
        <v>52</v>
      </c>
      <c r="D165" s="5" t="s">
        <v>226</v>
      </c>
      <c r="E165" s="6">
        <v>0.7</v>
      </c>
      <c r="F165" s="5">
        <f t="shared" si="19"/>
        <v>0.378</v>
      </c>
      <c r="G165" s="5">
        <v>34.9</v>
      </c>
      <c r="H165" s="5">
        <v>82</v>
      </c>
      <c r="I165" s="5">
        <v>61.9</v>
      </c>
      <c r="J165" s="5">
        <v>5</v>
      </c>
      <c r="K165" s="5">
        <v>82</v>
      </c>
      <c r="M165" s="5">
        <v>0.54</v>
      </c>
      <c r="N165" s="5">
        <f t="shared" si="15"/>
        <v>73.239298999999988</v>
      </c>
      <c r="O165" s="9">
        <f t="shared" si="16"/>
        <v>68.91818035899999</v>
      </c>
      <c r="P165" s="5">
        <v>1.5</v>
      </c>
      <c r="Q165" s="5">
        <f t="shared" si="18"/>
        <v>2.0405079570147056</v>
      </c>
    </row>
    <row r="166" spans="1:58" x14ac:dyDescent="0.25">
      <c r="A166" s="5" t="s">
        <v>65</v>
      </c>
      <c r="C166" s="5" t="s">
        <v>10</v>
      </c>
      <c r="D166" s="5" t="s">
        <v>263</v>
      </c>
      <c r="E166" s="6">
        <v>0.7</v>
      </c>
      <c r="F166" s="5">
        <f t="shared" si="19"/>
        <v>0.51800000000000002</v>
      </c>
      <c r="G166" s="5">
        <v>32.6</v>
      </c>
      <c r="H166" s="5">
        <v>72</v>
      </c>
      <c r="I166" s="5">
        <v>70</v>
      </c>
      <c r="J166" s="5">
        <v>7</v>
      </c>
      <c r="K166" s="5">
        <v>72</v>
      </c>
      <c r="M166" s="5">
        <v>0.74</v>
      </c>
      <c r="N166" s="5">
        <f t="shared" si="15"/>
        <v>71.427340000000001</v>
      </c>
      <c r="O166" s="9">
        <f t="shared" si="16"/>
        <v>68.855955760000001</v>
      </c>
      <c r="P166" s="5">
        <v>1.5</v>
      </c>
      <c r="Q166" s="5">
        <f t="shared" si="18"/>
        <v>2.0377627541176468</v>
      </c>
    </row>
    <row r="167" spans="1:58" x14ac:dyDescent="0.25">
      <c r="A167" s="5" t="s">
        <v>48</v>
      </c>
      <c r="C167" s="5" t="s">
        <v>10</v>
      </c>
      <c r="D167" s="5" t="s">
        <v>374</v>
      </c>
      <c r="E167" s="6">
        <v>1</v>
      </c>
      <c r="F167" s="5">
        <f t="shared" si="19"/>
        <v>0.56000000000000005</v>
      </c>
      <c r="G167" s="5">
        <v>33</v>
      </c>
      <c r="H167" s="5">
        <v>86</v>
      </c>
      <c r="I167" s="5">
        <v>55.8</v>
      </c>
      <c r="J167" s="5">
        <v>1</v>
      </c>
      <c r="K167" s="5">
        <v>86</v>
      </c>
      <c r="M167" s="5">
        <v>0.56000000000000005</v>
      </c>
      <c r="N167" s="5">
        <f t="shared" si="15"/>
        <v>71.719837999999996</v>
      </c>
      <c r="O167" s="9">
        <f t="shared" si="16"/>
        <v>68.851044479999999</v>
      </c>
      <c r="P167" s="5">
        <v>1.5</v>
      </c>
      <c r="Q167" s="5">
        <f t="shared" si="18"/>
        <v>2.0375460800000003</v>
      </c>
    </row>
    <row r="168" spans="1:58" x14ac:dyDescent="0.25">
      <c r="A168" s="5" t="s">
        <v>21</v>
      </c>
      <c r="C168" s="5" t="s">
        <v>36</v>
      </c>
      <c r="D168" s="5" t="s">
        <v>381</v>
      </c>
      <c r="E168" s="6">
        <v>0.7</v>
      </c>
      <c r="F168" s="5">
        <v>0.65100000000000002</v>
      </c>
      <c r="G168" s="5">
        <v>33.4</v>
      </c>
      <c r="H168" s="5">
        <v>78</v>
      </c>
      <c r="I168" s="5">
        <v>65.400000000000006</v>
      </c>
      <c r="J168" s="5">
        <v>4</v>
      </c>
      <c r="K168" s="5">
        <v>78</v>
      </c>
      <c r="M168" s="5">
        <v>0.93</v>
      </c>
      <c r="N168" s="5">
        <f t="shared" si="15"/>
        <v>71.994414000000006</v>
      </c>
      <c r="O168" s="9">
        <f t="shared" si="16"/>
        <v>68.826659784</v>
      </c>
      <c r="P168" s="5">
        <v>1.5</v>
      </c>
      <c r="Q168" s="5">
        <f t="shared" si="18"/>
        <v>2.0364702845882352</v>
      </c>
    </row>
    <row r="169" spans="1:58" x14ac:dyDescent="0.25">
      <c r="A169" s="5" t="s">
        <v>38</v>
      </c>
      <c r="B169" s="5" t="s">
        <v>60</v>
      </c>
      <c r="C169" s="5" t="s">
        <v>80</v>
      </c>
      <c r="D169" s="5" t="s">
        <v>337</v>
      </c>
      <c r="E169" s="6">
        <v>0.5</v>
      </c>
      <c r="F169" s="5">
        <f>E169*M169</f>
        <v>0.02</v>
      </c>
      <c r="G169" s="5">
        <v>29.9</v>
      </c>
      <c r="H169" s="5">
        <v>81</v>
      </c>
      <c r="I169" s="5">
        <v>58</v>
      </c>
      <c r="J169" s="5">
        <v>0</v>
      </c>
      <c r="K169" s="5">
        <v>81</v>
      </c>
      <c r="M169" s="5">
        <v>0.04</v>
      </c>
      <c r="N169" s="5">
        <f t="shared" si="15"/>
        <v>69.386380000000003</v>
      </c>
      <c r="O169" s="9">
        <f t="shared" si="16"/>
        <v>68.761902579999997</v>
      </c>
      <c r="P169" s="5">
        <v>1</v>
      </c>
      <c r="Q169" s="5">
        <f t="shared" si="18"/>
        <v>1.0224088994117646</v>
      </c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x14ac:dyDescent="0.25">
      <c r="A170" s="5" t="s">
        <v>253</v>
      </c>
      <c r="C170" s="5" t="s">
        <v>324</v>
      </c>
      <c r="D170" s="5" t="s">
        <v>445</v>
      </c>
      <c r="E170" s="6">
        <v>0.7</v>
      </c>
      <c r="F170" s="5">
        <f>E170*M170</f>
        <v>0.55299999999999994</v>
      </c>
      <c r="G170" s="5">
        <v>28.3</v>
      </c>
      <c r="H170" s="5">
        <v>78</v>
      </c>
      <c r="I170" s="5">
        <v>54.7</v>
      </c>
      <c r="J170" s="5">
        <v>5</v>
      </c>
      <c r="K170" s="5">
        <v>78</v>
      </c>
      <c r="M170" s="5">
        <v>0.79</v>
      </c>
      <c r="N170" s="5">
        <f t="shared" si="15"/>
        <v>68.090586999999999</v>
      </c>
      <c r="O170" s="9">
        <f t="shared" si="16"/>
        <v>68.567221109000002</v>
      </c>
      <c r="P170" s="5">
        <v>1.5</v>
      </c>
      <c r="Q170" s="5">
        <f t="shared" si="18"/>
        <v>2.0250244606911765</v>
      </c>
    </row>
    <row r="171" spans="1:58" x14ac:dyDescent="0.25">
      <c r="A171" s="1" t="s">
        <v>62</v>
      </c>
      <c r="B171" s="1" t="s">
        <v>72</v>
      </c>
      <c r="C171" s="1" t="s">
        <v>49</v>
      </c>
      <c r="D171" s="1" t="s">
        <v>423</v>
      </c>
      <c r="E171" s="6">
        <v>0.7</v>
      </c>
      <c r="F171" s="5">
        <v>0.33599999999999997</v>
      </c>
      <c r="G171" s="1">
        <v>25.9</v>
      </c>
      <c r="H171" s="1">
        <v>66</v>
      </c>
      <c r="I171" s="1">
        <v>69.7</v>
      </c>
      <c r="J171" s="1">
        <v>3</v>
      </c>
      <c r="K171" s="1">
        <v>66</v>
      </c>
      <c r="L171" s="1"/>
      <c r="M171" s="1">
        <v>0.48</v>
      </c>
      <c r="N171" s="5">
        <f t="shared" si="15"/>
        <v>66.489697000000007</v>
      </c>
      <c r="O171" s="9">
        <f t="shared" si="16"/>
        <v>68.550877607000004</v>
      </c>
      <c r="P171" s="5">
        <v>1.5</v>
      </c>
      <c r="Q171" s="5">
        <f t="shared" si="18"/>
        <v>2.0243034238382354</v>
      </c>
    </row>
    <row r="172" spans="1:58" x14ac:dyDescent="0.25">
      <c r="A172" s="5" t="s">
        <v>28</v>
      </c>
      <c r="C172" s="5" t="s">
        <v>10</v>
      </c>
      <c r="D172" s="5" t="s">
        <v>177</v>
      </c>
      <c r="E172" s="6">
        <v>0.7</v>
      </c>
      <c r="F172" s="5">
        <f>E172*M172</f>
        <v>0.45499999999999996</v>
      </c>
      <c r="G172" s="5">
        <v>33.200000000000003</v>
      </c>
      <c r="H172" s="5">
        <v>74</v>
      </c>
      <c r="I172" s="5">
        <v>67.3</v>
      </c>
      <c r="J172" s="5">
        <v>7</v>
      </c>
      <c r="K172" s="5">
        <v>74</v>
      </c>
      <c r="M172" s="5">
        <v>0.65</v>
      </c>
      <c r="N172" s="5">
        <f t="shared" si="15"/>
        <v>71.499272999999988</v>
      </c>
      <c r="O172" s="9">
        <f t="shared" si="16"/>
        <v>68.496303533999992</v>
      </c>
      <c r="P172" s="5">
        <v>1.5</v>
      </c>
      <c r="Q172" s="5">
        <f t="shared" si="18"/>
        <v>2.0218957441470584</v>
      </c>
    </row>
    <row r="173" spans="1:58" x14ac:dyDescent="0.25">
      <c r="A173" s="5" t="s">
        <v>276</v>
      </c>
      <c r="B173" s="5" t="s">
        <v>46</v>
      </c>
      <c r="C173" s="5" t="s">
        <v>324</v>
      </c>
      <c r="D173" s="5" t="s">
        <v>278</v>
      </c>
      <c r="E173" s="6">
        <v>0.7</v>
      </c>
      <c r="F173" s="5">
        <f>E173*M173</f>
        <v>0.64400000000000002</v>
      </c>
      <c r="G173" s="5">
        <v>31.1</v>
      </c>
      <c r="H173" s="5">
        <v>78</v>
      </c>
      <c r="I173" s="5">
        <v>59.1</v>
      </c>
      <c r="J173" s="5">
        <v>5</v>
      </c>
      <c r="K173" s="5">
        <v>78</v>
      </c>
      <c r="M173" s="5">
        <v>0.92</v>
      </c>
      <c r="N173" s="5">
        <f t="shared" si="15"/>
        <v>69.838311000000004</v>
      </c>
      <c r="O173" s="9">
        <f t="shared" si="16"/>
        <v>68.371706469000017</v>
      </c>
      <c r="P173" s="5">
        <v>1.5</v>
      </c>
      <c r="Q173" s="5">
        <f t="shared" si="18"/>
        <v>2.0163988148088245</v>
      </c>
    </row>
    <row r="174" spans="1:58" x14ac:dyDescent="0.25">
      <c r="A174" s="5" t="s">
        <v>62</v>
      </c>
      <c r="C174" s="5" t="s">
        <v>27</v>
      </c>
      <c r="D174" s="5" t="s">
        <v>239</v>
      </c>
      <c r="E174" s="6">
        <v>0.9</v>
      </c>
      <c r="F174" s="5">
        <v>0.34200000000000003</v>
      </c>
      <c r="G174" s="5">
        <v>34.200000000000003</v>
      </c>
      <c r="H174" s="5">
        <v>80</v>
      </c>
      <c r="I174" s="5">
        <v>63.7</v>
      </c>
      <c r="J174" s="5">
        <v>3</v>
      </c>
      <c r="K174" s="5">
        <v>80</v>
      </c>
      <c r="M174" s="5">
        <v>0.38</v>
      </c>
      <c r="N174" s="5">
        <f t="shared" si="15"/>
        <v>72.117237000000003</v>
      </c>
      <c r="O174" s="9">
        <f t="shared" si="16"/>
        <v>68.367140676000005</v>
      </c>
      <c r="P174" s="5">
        <v>1.5</v>
      </c>
      <c r="Q174" s="5">
        <f t="shared" si="18"/>
        <v>2.0161973827647062</v>
      </c>
    </row>
    <row r="175" spans="1:58" x14ac:dyDescent="0.25">
      <c r="A175" s="5" t="s">
        <v>32</v>
      </c>
      <c r="B175" s="5" t="s">
        <v>85</v>
      </c>
      <c r="C175" s="5" t="s">
        <v>63</v>
      </c>
      <c r="D175" s="5" t="s">
        <v>388</v>
      </c>
      <c r="E175" s="6">
        <v>0.7</v>
      </c>
      <c r="F175" s="5">
        <f t="shared" ref="F175:F189" si="20">E175*M175</f>
        <v>0.35</v>
      </c>
      <c r="G175" s="5">
        <v>29.5</v>
      </c>
      <c r="H175" s="5">
        <v>74</v>
      </c>
      <c r="I175" s="5">
        <v>63.7</v>
      </c>
      <c r="J175" s="5">
        <v>3</v>
      </c>
      <c r="K175" s="5">
        <v>74</v>
      </c>
      <c r="M175" s="5">
        <v>0.5</v>
      </c>
      <c r="N175" s="5">
        <f t="shared" si="15"/>
        <v>68.684037000000004</v>
      </c>
      <c r="O175" s="9">
        <f t="shared" si="16"/>
        <v>68.340616815000004</v>
      </c>
      <c r="P175" s="5">
        <v>1.5</v>
      </c>
      <c r="Q175" s="5">
        <f t="shared" si="18"/>
        <v>2.0150272124264705</v>
      </c>
    </row>
    <row r="176" spans="1:58" x14ac:dyDescent="0.25">
      <c r="A176" s="5" t="s">
        <v>276</v>
      </c>
      <c r="B176" s="5" t="s">
        <v>293</v>
      </c>
      <c r="C176" s="5" t="s">
        <v>36</v>
      </c>
      <c r="D176" s="5" t="s">
        <v>279</v>
      </c>
      <c r="E176" s="6">
        <v>0.7</v>
      </c>
      <c r="F176" s="5">
        <f t="shared" si="20"/>
        <v>0.61599999999999999</v>
      </c>
      <c r="G176" s="5">
        <v>27.9</v>
      </c>
      <c r="H176" s="5">
        <v>75</v>
      </c>
      <c r="I176" s="5">
        <v>57.7</v>
      </c>
      <c r="J176" s="5">
        <v>5</v>
      </c>
      <c r="K176" s="5">
        <v>75</v>
      </c>
      <c r="M176" s="5">
        <v>0.88</v>
      </c>
      <c r="N176" s="5">
        <f t="shared" si="15"/>
        <v>67.565617000000003</v>
      </c>
      <c r="O176" s="9">
        <f t="shared" si="16"/>
        <v>68.308838786999999</v>
      </c>
      <c r="P176" s="5">
        <v>1.5</v>
      </c>
      <c r="Q176" s="5">
        <f t="shared" si="18"/>
        <v>2.0136252406029409</v>
      </c>
    </row>
    <row r="177" spans="1:58" x14ac:dyDescent="0.25">
      <c r="A177" s="5" t="s">
        <v>76</v>
      </c>
      <c r="C177" s="5" t="s">
        <v>49</v>
      </c>
      <c r="D177" s="5" t="s">
        <v>284</v>
      </c>
      <c r="E177" s="6">
        <v>0.7</v>
      </c>
      <c r="F177" s="5">
        <f t="shared" si="20"/>
        <v>0.623</v>
      </c>
      <c r="G177" s="5">
        <v>26.4</v>
      </c>
      <c r="H177" s="5">
        <v>70</v>
      </c>
      <c r="I177" s="5">
        <v>62.3</v>
      </c>
      <c r="J177" s="5">
        <v>5</v>
      </c>
      <c r="K177" s="5">
        <v>70</v>
      </c>
      <c r="M177" s="5">
        <v>0.89</v>
      </c>
      <c r="N177" s="5">
        <f t="shared" si="15"/>
        <v>66.53178299999999</v>
      </c>
      <c r="O177" s="9">
        <f t="shared" si="16"/>
        <v>68.261609357999987</v>
      </c>
      <c r="P177" s="5">
        <v>1.5</v>
      </c>
      <c r="Q177" s="5">
        <f t="shared" si="18"/>
        <v>2.0115415893235289</v>
      </c>
    </row>
    <row r="178" spans="1:58" x14ac:dyDescent="0.25">
      <c r="A178" s="5" t="s">
        <v>48</v>
      </c>
      <c r="B178" s="5" t="s">
        <v>69</v>
      </c>
      <c r="C178" s="5" t="s">
        <v>36</v>
      </c>
      <c r="D178" s="5" t="s">
        <v>228</v>
      </c>
      <c r="E178" s="6">
        <v>0.7</v>
      </c>
      <c r="F178" s="5">
        <f t="shared" si="20"/>
        <v>0.29399999999999998</v>
      </c>
      <c r="G178" s="5">
        <v>25.5</v>
      </c>
      <c r="H178" s="5">
        <v>72</v>
      </c>
      <c r="I178" s="5">
        <v>57.9</v>
      </c>
      <c r="J178" s="5">
        <v>5</v>
      </c>
      <c r="K178" s="5">
        <v>72</v>
      </c>
      <c r="M178" s="5">
        <v>0.42</v>
      </c>
      <c r="N178" s="5">
        <f t="shared" si="15"/>
        <v>65.928459000000004</v>
      </c>
      <c r="O178" s="9">
        <f t="shared" si="16"/>
        <v>68.235955064999999</v>
      </c>
      <c r="P178" s="5">
        <v>1.5</v>
      </c>
      <c r="Q178" s="5">
        <f t="shared" si="18"/>
        <v>2.010409782279412</v>
      </c>
    </row>
    <row r="179" spans="1:58" x14ac:dyDescent="0.25">
      <c r="A179" s="5" t="s">
        <v>208</v>
      </c>
      <c r="B179" s="1" t="s">
        <v>293</v>
      </c>
      <c r="C179" s="5" t="s">
        <v>80</v>
      </c>
      <c r="D179" s="5" t="s">
        <v>436</v>
      </c>
      <c r="E179" s="6">
        <v>0.5</v>
      </c>
      <c r="F179" s="5">
        <f t="shared" si="20"/>
        <v>7.4999999999999997E-2</v>
      </c>
      <c r="G179" s="5">
        <v>26</v>
      </c>
      <c r="H179" s="5">
        <v>76</v>
      </c>
      <c r="I179" s="5">
        <v>56.4</v>
      </c>
      <c r="J179" s="5">
        <v>1</v>
      </c>
      <c r="K179" s="5">
        <v>76</v>
      </c>
      <c r="M179" s="5">
        <v>0.15</v>
      </c>
      <c r="N179" s="5">
        <f t="shared" si="15"/>
        <v>66.236164000000002</v>
      </c>
      <c r="O179" s="9">
        <f t="shared" si="16"/>
        <v>68.223248920000003</v>
      </c>
      <c r="P179" s="5">
        <v>1.5</v>
      </c>
      <c r="Q179" s="5">
        <f t="shared" si="18"/>
        <v>2.0098492170588234</v>
      </c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x14ac:dyDescent="0.25">
      <c r="A180" s="5" t="s">
        <v>76</v>
      </c>
      <c r="C180" s="5" t="s">
        <v>80</v>
      </c>
      <c r="D180" s="5" t="s">
        <v>81</v>
      </c>
      <c r="E180" s="6">
        <v>0.5</v>
      </c>
      <c r="F180" s="5">
        <f t="shared" si="20"/>
        <v>0.23499999999999999</v>
      </c>
      <c r="G180" s="5">
        <v>29.8</v>
      </c>
      <c r="H180" s="5">
        <v>72</v>
      </c>
      <c r="I180" s="5">
        <v>65</v>
      </c>
      <c r="J180" s="5">
        <v>5</v>
      </c>
      <c r="K180" s="5">
        <v>72</v>
      </c>
      <c r="M180" s="5">
        <v>0.47</v>
      </c>
      <c r="N180" s="5">
        <f t="shared" si="15"/>
        <v>68.748649999999998</v>
      </c>
      <c r="O180" s="9">
        <f t="shared" si="16"/>
        <v>68.198660799999999</v>
      </c>
      <c r="P180" s="5">
        <v>1</v>
      </c>
      <c r="Q180" s="5">
        <f t="shared" si="18"/>
        <v>1.0058429647058822</v>
      </c>
    </row>
    <row r="181" spans="1:58" x14ac:dyDescent="0.25">
      <c r="A181" s="5" t="s">
        <v>200</v>
      </c>
      <c r="B181" s="5" t="s">
        <v>76</v>
      </c>
      <c r="C181" s="5" t="s">
        <v>36</v>
      </c>
      <c r="D181" s="5" t="s">
        <v>615</v>
      </c>
      <c r="E181" s="6">
        <v>0.7</v>
      </c>
      <c r="F181" s="5">
        <f t="shared" si="20"/>
        <v>9.8000000000000004E-2</v>
      </c>
      <c r="G181" s="5">
        <v>28</v>
      </c>
      <c r="H181" s="5">
        <v>73</v>
      </c>
      <c r="I181" s="5">
        <v>64.8</v>
      </c>
      <c r="J181" s="5">
        <v>0</v>
      </c>
      <c r="K181" s="5">
        <v>73</v>
      </c>
      <c r="M181" s="5">
        <v>0.14000000000000001</v>
      </c>
      <c r="N181" s="5">
        <f t="shared" si="15"/>
        <v>67.509808000000007</v>
      </c>
      <c r="O181" s="9">
        <f t="shared" si="16"/>
        <v>68.184906080000005</v>
      </c>
    </row>
    <row r="182" spans="1:58" x14ac:dyDescent="0.25">
      <c r="A182" s="5" t="s">
        <v>56</v>
      </c>
      <c r="B182" s="5" t="s">
        <v>24</v>
      </c>
      <c r="C182" s="5" t="s">
        <v>36</v>
      </c>
      <c r="D182" s="5" t="s">
        <v>450</v>
      </c>
      <c r="E182" s="6">
        <v>0.7</v>
      </c>
      <c r="F182" s="5">
        <f t="shared" si="20"/>
        <v>0.46199999999999997</v>
      </c>
      <c r="G182" s="5">
        <v>30.6</v>
      </c>
      <c r="H182" s="5">
        <v>78</v>
      </c>
      <c r="I182" s="5">
        <v>60.1</v>
      </c>
      <c r="J182" s="5">
        <v>2</v>
      </c>
      <c r="K182" s="5">
        <v>78</v>
      </c>
      <c r="M182" s="5">
        <v>0.66</v>
      </c>
      <c r="N182" s="5">
        <f t="shared" si="15"/>
        <v>69.196561000000003</v>
      </c>
      <c r="O182" s="9">
        <f t="shared" si="16"/>
        <v>68.089416024000016</v>
      </c>
      <c r="P182" s="5">
        <v>1.5</v>
      </c>
      <c r="Q182" s="5">
        <f t="shared" ref="Q182:Q213" si="21">((O182/17)*P182*((17-L182)/17)*0.5)-1</f>
        <v>2.0039448245882361</v>
      </c>
    </row>
    <row r="183" spans="1:58" x14ac:dyDescent="0.25">
      <c r="A183" s="5" t="s">
        <v>34</v>
      </c>
      <c r="B183" s="5" t="s">
        <v>56</v>
      </c>
      <c r="C183" s="5" t="s">
        <v>27</v>
      </c>
      <c r="D183" s="5" t="s">
        <v>333</v>
      </c>
      <c r="E183" s="6">
        <v>0.7</v>
      </c>
      <c r="F183" s="5">
        <f t="shared" si="20"/>
        <v>7.6999999999999999E-2</v>
      </c>
      <c r="G183" s="5">
        <v>26.9</v>
      </c>
      <c r="H183" s="5">
        <v>77</v>
      </c>
      <c r="I183" s="5">
        <v>55.6</v>
      </c>
      <c r="J183" s="5">
        <v>1</v>
      </c>
      <c r="K183" s="5">
        <v>77</v>
      </c>
      <c r="M183" s="5">
        <v>0.11</v>
      </c>
      <c r="N183" s="5">
        <f t="shared" si="15"/>
        <v>66.490595999999996</v>
      </c>
      <c r="O183" s="9">
        <f t="shared" si="16"/>
        <v>67.886898515999988</v>
      </c>
      <c r="P183" s="5">
        <v>1.5</v>
      </c>
      <c r="Q183" s="5">
        <f t="shared" si="21"/>
        <v>1.9950102286470583</v>
      </c>
    </row>
    <row r="184" spans="1:58" x14ac:dyDescent="0.25">
      <c r="A184" s="5" t="s">
        <v>69</v>
      </c>
      <c r="C184" s="5" t="s">
        <v>10</v>
      </c>
      <c r="D184" s="5" t="s">
        <v>300</v>
      </c>
      <c r="E184" s="6">
        <v>0.7</v>
      </c>
      <c r="F184" s="5">
        <f t="shared" si="20"/>
        <v>0.53199999999999992</v>
      </c>
      <c r="G184" s="5">
        <v>40.1</v>
      </c>
      <c r="H184" s="5">
        <v>76</v>
      </c>
      <c r="I184" s="5">
        <v>77.5</v>
      </c>
      <c r="J184" s="5">
        <v>6</v>
      </c>
      <c r="K184" s="5">
        <v>76</v>
      </c>
      <c r="M184" s="5">
        <v>0.76</v>
      </c>
      <c r="N184" s="5">
        <f t="shared" si="15"/>
        <v>76.348894999999999</v>
      </c>
      <c r="O184" s="9">
        <f t="shared" si="16"/>
        <v>67.874167654999994</v>
      </c>
      <c r="P184" s="5">
        <v>1.5</v>
      </c>
      <c r="Q184" s="5">
        <f t="shared" si="21"/>
        <v>1.9944485730147057</v>
      </c>
    </row>
    <row r="185" spans="1:58" x14ac:dyDescent="0.25">
      <c r="A185" s="5" t="s">
        <v>165</v>
      </c>
      <c r="B185" s="5" t="s">
        <v>62</v>
      </c>
      <c r="C185" s="5" t="s">
        <v>36</v>
      </c>
      <c r="D185" s="5" t="s">
        <v>158</v>
      </c>
      <c r="E185" s="6">
        <v>0.7</v>
      </c>
      <c r="F185" s="5">
        <f t="shared" si="20"/>
        <v>0.53199999999999992</v>
      </c>
      <c r="G185" s="5">
        <v>25.6</v>
      </c>
      <c r="H185" s="5">
        <v>74</v>
      </c>
      <c r="I185" s="5">
        <v>55</v>
      </c>
      <c r="J185" s="5">
        <v>4</v>
      </c>
      <c r="K185" s="5">
        <v>74</v>
      </c>
      <c r="M185" s="5">
        <v>0.76</v>
      </c>
      <c r="N185" s="5">
        <f t="shared" si="15"/>
        <v>65.574629999999999</v>
      </c>
      <c r="O185" s="9">
        <f t="shared" si="16"/>
        <v>67.804167419999999</v>
      </c>
      <c r="P185" s="5">
        <v>1.5</v>
      </c>
      <c r="Q185" s="5">
        <f t="shared" si="21"/>
        <v>1.991360327352941</v>
      </c>
    </row>
    <row r="186" spans="1:58" x14ac:dyDescent="0.25">
      <c r="A186" s="5" t="s">
        <v>32</v>
      </c>
      <c r="C186" s="5" t="s">
        <v>36</v>
      </c>
      <c r="D186" s="5" t="s">
        <v>192</v>
      </c>
      <c r="E186" s="6">
        <v>0.7</v>
      </c>
      <c r="F186" s="5">
        <f t="shared" si="20"/>
        <v>0.34299999999999997</v>
      </c>
      <c r="G186" s="5">
        <v>33.299999999999997</v>
      </c>
      <c r="H186" s="5">
        <v>76</v>
      </c>
      <c r="I186" s="5">
        <v>66.900000000000006</v>
      </c>
      <c r="J186" s="5">
        <v>2</v>
      </c>
      <c r="K186" s="5">
        <v>76</v>
      </c>
      <c r="M186" s="5">
        <v>0.49</v>
      </c>
      <c r="N186" s="5">
        <f t="shared" si="15"/>
        <v>70.753188999999992</v>
      </c>
      <c r="O186" s="9">
        <f t="shared" si="16"/>
        <v>67.710801872999994</v>
      </c>
      <c r="P186" s="5">
        <v>1.5</v>
      </c>
      <c r="Q186" s="5">
        <f t="shared" si="21"/>
        <v>1.9872412591029409</v>
      </c>
    </row>
    <row r="187" spans="1:58" x14ac:dyDescent="0.25">
      <c r="A187" s="5" t="s">
        <v>253</v>
      </c>
      <c r="C187" s="5" t="s">
        <v>12</v>
      </c>
      <c r="D187" s="5" t="s">
        <v>255</v>
      </c>
      <c r="E187" s="6">
        <v>0.5</v>
      </c>
      <c r="F187" s="5">
        <f t="shared" si="20"/>
        <v>0.28999999999999998</v>
      </c>
      <c r="G187" s="5">
        <v>28.7</v>
      </c>
      <c r="H187" s="5">
        <v>74</v>
      </c>
      <c r="I187" s="5">
        <v>58.1</v>
      </c>
      <c r="J187" s="5">
        <v>6</v>
      </c>
      <c r="K187" s="5">
        <v>74</v>
      </c>
      <c r="M187" s="5">
        <v>0.57999999999999996</v>
      </c>
      <c r="N187" s="5">
        <f t="shared" si="15"/>
        <v>67.498621</v>
      </c>
      <c r="O187" s="9">
        <f t="shared" si="16"/>
        <v>67.701116862999996</v>
      </c>
      <c r="P187" s="5">
        <v>1.5</v>
      </c>
      <c r="Q187" s="5">
        <f t="shared" si="21"/>
        <v>1.9868139792499999</v>
      </c>
    </row>
    <row r="188" spans="1:58" x14ac:dyDescent="0.25">
      <c r="A188" s="5" t="s">
        <v>76</v>
      </c>
      <c r="B188" s="5" t="s">
        <v>22</v>
      </c>
      <c r="C188" s="5" t="s">
        <v>52</v>
      </c>
      <c r="D188" s="5" t="s">
        <v>288</v>
      </c>
      <c r="E188" s="6">
        <v>0.6</v>
      </c>
      <c r="F188" s="5">
        <f t="shared" si="20"/>
        <v>0.27</v>
      </c>
      <c r="G188" s="5">
        <v>32.299999999999997</v>
      </c>
      <c r="H188" s="5">
        <v>77</v>
      </c>
      <c r="I188" s="5">
        <v>63.5</v>
      </c>
      <c r="J188" s="5">
        <v>2</v>
      </c>
      <c r="K188" s="5">
        <v>77</v>
      </c>
      <c r="M188" s="5">
        <v>0.45</v>
      </c>
      <c r="N188" s="5">
        <f t="shared" si="15"/>
        <v>69.974874999999997</v>
      </c>
      <c r="O188" s="9">
        <f t="shared" si="16"/>
        <v>67.665704125000005</v>
      </c>
      <c r="P188" s="5">
        <v>1.5</v>
      </c>
      <c r="Q188" s="5">
        <f t="shared" si="21"/>
        <v>1.9852516525735298</v>
      </c>
    </row>
    <row r="189" spans="1:58" x14ac:dyDescent="0.25">
      <c r="A189" s="5" t="s">
        <v>46</v>
      </c>
      <c r="C189" s="5" t="s">
        <v>78</v>
      </c>
      <c r="D189" s="5" t="s">
        <v>252</v>
      </c>
      <c r="E189" s="6">
        <v>0.7</v>
      </c>
      <c r="F189" s="5">
        <f t="shared" si="20"/>
        <v>0.25900000000000001</v>
      </c>
      <c r="G189" s="5">
        <v>32.6</v>
      </c>
      <c r="H189" s="5">
        <v>76</v>
      </c>
      <c r="I189" s="5">
        <v>63.7</v>
      </c>
      <c r="J189" s="5">
        <v>4</v>
      </c>
      <c r="K189" s="5">
        <v>76</v>
      </c>
      <c r="M189" s="5">
        <v>0.37</v>
      </c>
      <c r="N189" s="5">
        <f t="shared" si="15"/>
        <v>70.174757</v>
      </c>
      <c r="O189" s="9">
        <f t="shared" si="16"/>
        <v>67.648465748000007</v>
      </c>
      <c r="P189" s="5">
        <v>1.5</v>
      </c>
      <c r="Q189" s="5">
        <f t="shared" si="21"/>
        <v>1.9844911359411768</v>
      </c>
    </row>
    <row r="190" spans="1:58" x14ac:dyDescent="0.25">
      <c r="A190" s="5" t="s">
        <v>293</v>
      </c>
      <c r="B190" s="5" t="s">
        <v>15</v>
      </c>
      <c r="C190" s="5" t="s">
        <v>10</v>
      </c>
      <c r="D190" s="5" t="s">
        <v>297</v>
      </c>
      <c r="E190" s="6">
        <v>0.7</v>
      </c>
      <c r="F190" s="5">
        <v>0.45499999999999996</v>
      </c>
      <c r="G190" s="5">
        <v>25.5</v>
      </c>
      <c r="H190" s="5">
        <v>71</v>
      </c>
      <c r="I190" s="5">
        <v>59.5</v>
      </c>
      <c r="J190" s="5">
        <v>3</v>
      </c>
      <c r="K190" s="5">
        <v>71</v>
      </c>
      <c r="M190" s="5">
        <v>0.65</v>
      </c>
      <c r="N190" s="5">
        <f t="shared" si="15"/>
        <v>65.299154999999999</v>
      </c>
      <c r="O190" s="9">
        <f t="shared" si="16"/>
        <v>67.584625424999999</v>
      </c>
      <c r="P190" s="5">
        <v>1.5</v>
      </c>
      <c r="Q190" s="5">
        <f t="shared" si="21"/>
        <v>1.9816746511029413</v>
      </c>
    </row>
    <row r="191" spans="1:58" x14ac:dyDescent="0.25">
      <c r="A191" s="5" t="s">
        <v>230</v>
      </c>
      <c r="B191" s="5" t="s">
        <v>29</v>
      </c>
      <c r="C191" s="5" t="s">
        <v>78</v>
      </c>
      <c r="D191" s="5" t="s">
        <v>232</v>
      </c>
      <c r="E191" s="6">
        <v>0.7</v>
      </c>
      <c r="F191" s="5">
        <f>E191*M191</f>
        <v>0.33599999999999997</v>
      </c>
      <c r="G191" s="5">
        <v>27.6</v>
      </c>
      <c r="H191" s="5">
        <v>76</v>
      </c>
      <c r="I191" s="5">
        <v>53.9</v>
      </c>
      <c r="J191" s="5">
        <v>5</v>
      </c>
      <c r="K191" s="5">
        <v>76</v>
      </c>
      <c r="M191" s="5">
        <v>0.48</v>
      </c>
      <c r="N191" s="5">
        <f t="shared" si="15"/>
        <v>66.628418999999994</v>
      </c>
      <c r="O191" s="9">
        <f t="shared" si="16"/>
        <v>67.561216865999995</v>
      </c>
      <c r="P191" s="5">
        <v>1.5</v>
      </c>
      <c r="Q191" s="5">
        <f t="shared" si="21"/>
        <v>1.9806419205588233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x14ac:dyDescent="0.25">
      <c r="A192" s="5" t="s">
        <v>216</v>
      </c>
      <c r="B192" s="7" t="s">
        <v>363</v>
      </c>
      <c r="C192" s="5" t="s">
        <v>10</v>
      </c>
      <c r="D192" s="5" t="s">
        <v>389</v>
      </c>
      <c r="E192" s="6">
        <v>0.7</v>
      </c>
      <c r="F192" s="5">
        <f>E192*M192</f>
        <v>0.67899999999999994</v>
      </c>
      <c r="G192" s="5">
        <v>33.5</v>
      </c>
      <c r="H192" s="5">
        <v>74</v>
      </c>
      <c r="I192" s="5">
        <v>65.2</v>
      </c>
      <c r="J192" s="5">
        <v>7</v>
      </c>
      <c r="K192" s="5">
        <v>74</v>
      </c>
      <c r="M192" s="5">
        <v>0.97</v>
      </c>
      <c r="N192" s="5">
        <f t="shared" si="15"/>
        <v>70.665132</v>
      </c>
      <c r="O192" s="9">
        <f t="shared" si="16"/>
        <v>67.485201059999994</v>
      </c>
      <c r="P192" s="5">
        <v>1.5</v>
      </c>
      <c r="Q192" s="5">
        <f t="shared" si="21"/>
        <v>1.9772882820588231</v>
      </c>
    </row>
    <row r="193" spans="1:17" x14ac:dyDescent="0.25">
      <c r="A193" s="5" t="s">
        <v>165</v>
      </c>
      <c r="C193" s="5" t="s">
        <v>10</v>
      </c>
      <c r="D193" s="5" t="s">
        <v>163</v>
      </c>
      <c r="E193" s="6">
        <v>0.7</v>
      </c>
      <c r="F193" s="5">
        <f>E193*M193</f>
        <v>0.19600000000000001</v>
      </c>
      <c r="G193" s="5">
        <v>32.1</v>
      </c>
      <c r="H193" s="5">
        <v>71</v>
      </c>
      <c r="I193" s="5">
        <v>70.400000000000006</v>
      </c>
      <c r="J193" s="5">
        <v>3</v>
      </c>
      <c r="K193" s="5">
        <v>71</v>
      </c>
      <c r="M193" s="5">
        <v>0.28000000000000003</v>
      </c>
      <c r="N193" s="5">
        <f t="shared" si="15"/>
        <v>69.628743999999998</v>
      </c>
      <c r="O193" s="9">
        <f t="shared" si="16"/>
        <v>67.470252936000009</v>
      </c>
      <c r="P193" s="5">
        <v>1.5</v>
      </c>
      <c r="Q193" s="5">
        <f t="shared" si="21"/>
        <v>1.9766288060000003</v>
      </c>
    </row>
    <row r="194" spans="1:17" x14ac:dyDescent="0.25">
      <c r="A194" s="5" t="s">
        <v>293</v>
      </c>
      <c r="C194" s="5" t="s">
        <v>10</v>
      </c>
      <c r="D194" s="5" t="s">
        <v>379</v>
      </c>
      <c r="E194" s="6">
        <v>0.7</v>
      </c>
      <c r="F194" s="5">
        <v>0.61599999999999999</v>
      </c>
      <c r="G194" s="5">
        <v>33.799999999999997</v>
      </c>
      <c r="H194" s="5">
        <v>77</v>
      </c>
      <c r="I194" s="5">
        <v>66.599999999999994</v>
      </c>
      <c r="J194" s="5">
        <v>1</v>
      </c>
      <c r="K194" s="5">
        <v>77</v>
      </c>
      <c r="M194" s="5">
        <v>0.88</v>
      </c>
      <c r="N194" s="5">
        <f t="shared" ref="N194:N257" si="22">(H194*0.3611)+(I194*1.1*0.3611)+(J194*5.2*0.0666)+(K194*0.2111)</f>
        <v>70.859905999999995</v>
      </c>
      <c r="O194" s="9">
        <f t="shared" ref="O194:O257" si="23">((H194*0.3611)+(I194*1.1*0.3611)+(J194*5.2*0.0666)+(K194*0.2111))*((100+(29-G194))/100)-(L194*0.9)</f>
        <v>67.458630511999999</v>
      </c>
      <c r="P194" s="5">
        <v>1.5</v>
      </c>
      <c r="Q194" s="5">
        <f t="shared" si="21"/>
        <v>1.9761160520000001</v>
      </c>
    </row>
    <row r="195" spans="1:17" x14ac:dyDescent="0.25">
      <c r="A195" s="5" t="s">
        <v>62</v>
      </c>
      <c r="C195" s="5" t="s">
        <v>63</v>
      </c>
      <c r="D195" s="5" t="s">
        <v>238</v>
      </c>
      <c r="E195" s="6">
        <v>0.7</v>
      </c>
      <c r="F195" s="5">
        <v>0.39899999999999997</v>
      </c>
      <c r="G195" s="5">
        <v>31.3</v>
      </c>
      <c r="H195" s="5">
        <v>75</v>
      </c>
      <c r="I195" s="5">
        <v>62.1</v>
      </c>
      <c r="J195" s="5">
        <v>4</v>
      </c>
      <c r="K195" s="5">
        <v>75</v>
      </c>
      <c r="M195" s="5">
        <v>0.56999999999999995</v>
      </c>
      <c r="N195" s="5">
        <f t="shared" si="22"/>
        <v>68.967021000000003</v>
      </c>
      <c r="O195" s="9">
        <f t="shared" si="23"/>
        <v>67.380779517000008</v>
      </c>
      <c r="P195" s="5">
        <v>1.5</v>
      </c>
      <c r="Q195" s="5">
        <f t="shared" si="21"/>
        <v>1.972681449279412</v>
      </c>
    </row>
    <row r="196" spans="1:17" x14ac:dyDescent="0.25">
      <c r="A196" s="5" t="s">
        <v>21</v>
      </c>
      <c r="B196" s="5" t="s">
        <v>46</v>
      </c>
      <c r="C196" s="5" t="s">
        <v>78</v>
      </c>
      <c r="D196" s="5" t="s">
        <v>198</v>
      </c>
      <c r="E196" s="6">
        <v>0.7</v>
      </c>
      <c r="F196" s="5">
        <v>0.27999999999999997</v>
      </c>
      <c r="G196" s="5">
        <v>27</v>
      </c>
      <c r="H196" s="5">
        <v>78</v>
      </c>
      <c r="I196" s="5">
        <v>51.2</v>
      </c>
      <c r="J196" s="5">
        <v>3</v>
      </c>
      <c r="K196" s="5">
        <v>78</v>
      </c>
      <c r="M196" s="5">
        <v>0.4</v>
      </c>
      <c r="N196" s="5">
        <f t="shared" si="22"/>
        <v>66.007711999999998</v>
      </c>
      <c r="O196" s="9">
        <f t="shared" si="23"/>
        <v>67.327866240000006</v>
      </c>
      <c r="P196" s="5">
        <v>1.5</v>
      </c>
      <c r="Q196" s="5">
        <f t="shared" si="21"/>
        <v>1.97034704</v>
      </c>
    </row>
    <row r="197" spans="1:17" x14ac:dyDescent="0.25">
      <c r="A197" s="5" t="s">
        <v>28</v>
      </c>
      <c r="C197" s="5" t="s">
        <v>36</v>
      </c>
      <c r="D197" s="5" t="s">
        <v>357</v>
      </c>
      <c r="E197" s="6">
        <v>0.7</v>
      </c>
      <c r="F197" s="5">
        <f t="shared" ref="F197:F233" si="24">E197*M197</f>
        <v>0.53199999999999992</v>
      </c>
      <c r="G197" s="5">
        <v>29.6</v>
      </c>
      <c r="H197" s="5">
        <v>78</v>
      </c>
      <c r="I197" s="5">
        <v>57.2</v>
      </c>
      <c r="J197" s="5">
        <v>1</v>
      </c>
      <c r="K197" s="5">
        <v>78</v>
      </c>
      <c r="M197" s="5">
        <v>0.76</v>
      </c>
      <c r="N197" s="5">
        <f t="shared" si="22"/>
        <v>67.698331999999994</v>
      </c>
      <c r="O197" s="9">
        <f t="shared" si="23"/>
        <v>67.292142007999999</v>
      </c>
      <c r="P197" s="5">
        <v>1.5</v>
      </c>
      <c r="Q197" s="5">
        <f t="shared" si="21"/>
        <v>1.9687709709411765</v>
      </c>
    </row>
    <row r="198" spans="1:17" x14ac:dyDescent="0.25">
      <c r="A198" s="5" t="s">
        <v>208</v>
      </c>
      <c r="B198" s="5" t="s">
        <v>38</v>
      </c>
      <c r="C198" s="5" t="s">
        <v>324</v>
      </c>
      <c r="D198" s="5" t="s">
        <v>214</v>
      </c>
      <c r="E198" s="6">
        <v>0.7</v>
      </c>
      <c r="F198" s="5">
        <f t="shared" si="24"/>
        <v>0.30099999999999999</v>
      </c>
      <c r="G198" s="5">
        <v>28.3</v>
      </c>
      <c r="H198" s="5">
        <v>71</v>
      </c>
      <c r="I198" s="5">
        <v>62.9</v>
      </c>
      <c r="J198" s="5">
        <v>3</v>
      </c>
      <c r="K198" s="5">
        <v>71</v>
      </c>
      <c r="M198" s="5">
        <v>0.43</v>
      </c>
      <c r="N198" s="5">
        <f t="shared" si="22"/>
        <v>66.649669000000003</v>
      </c>
      <c r="O198" s="9">
        <f t="shared" si="23"/>
        <v>67.116216683000005</v>
      </c>
      <c r="P198" s="5">
        <v>1.5</v>
      </c>
      <c r="Q198" s="5">
        <f t="shared" si="21"/>
        <v>1.9610095595441179</v>
      </c>
    </row>
    <row r="199" spans="1:17" x14ac:dyDescent="0.25">
      <c r="A199" s="5" t="s">
        <v>208</v>
      </c>
      <c r="B199" s="5" t="s">
        <v>272</v>
      </c>
      <c r="C199" s="5" t="s">
        <v>12</v>
      </c>
      <c r="D199" s="5" t="s">
        <v>210</v>
      </c>
      <c r="E199" s="6">
        <v>0.5</v>
      </c>
      <c r="F199" s="5">
        <f t="shared" si="24"/>
        <v>0.42</v>
      </c>
      <c r="G199" s="5">
        <v>27.2</v>
      </c>
      <c r="H199" s="5">
        <v>76</v>
      </c>
      <c r="I199" s="5">
        <v>52.7</v>
      </c>
      <c r="J199" s="5">
        <v>4</v>
      </c>
      <c r="K199" s="5">
        <v>76</v>
      </c>
      <c r="M199" s="5">
        <v>0.84</v>
      </c>
      <c r="N199" s="5">
        <f t="shared" si="22"/>
        <v>65.805447000000001</v>
      </c>
      <c r="O199" s="9">
        <f t="shared" si="23"/>
        <v>66.989945046000003</v>
      </c>
      <c r="P199" s="5">
        <v>1.5</v>
      </c>
      <c r="Q199" s="5">
        <f t="shared" si="21"/>
        <v>1.9554387520294121</v>
      </c>
    </row>
    <row r="200" spans="1:17" x14ac:dyDescent="0.25">
      <c r="A200" s="5" t="s">
        <v>46</v>
      </c>
      <c r="B200" s="5" t="s">
        <v>276</v>
      </c>
      <c r="C200" s="5" t="s">
        <v>78</v>
      </c>
      <c r="D200" s="5" t="s">
        <v>370</v>
      </c>
      <c r="E200" s="6">
        <v>0.7</v>
      </c>
      <c r="F200" s="5">
        <f t="shared" si="24"/>
        <v>8.3999999999999991E-2</v>
      </c>
      <c r="G200" s="5">
        <v>28.8</v>
      </c>
      <c r="H200" s="5">
        <v>75</v>
      </c>
      <c r="I200" s="5">
        <v>59.4</v>
      </c>
      <c r="J200" s="5">
        <v>1</v>
      </c>
      <c r="K200" s="5">
        <v>75</v>
      </c>
      <c r="M200" s="5">
        <v>0.12</v>
      </c>
      <c r="N200" s="5">
        <f t="shared" si="22"/>
        <v>66.855593999999996</v>
      </c>
      <c r="O200" s="9">
        <f t="shared" si="23"/>
        <v>66.989305188000003</v>
      </c>
      <c r="P200" s="5">
        <v>1.5</v>
      </c>
      <c r="Q200" s="5">
        <f t="shared" si="21"/>
        <v>1.9554105230000003</v>
      </c>
    </row>
    <row r="201" spans="1:17" x14ac:dyDescent="0.25">
      <c r="A201" s="5" t="s">
        <v>76</v>
      </c>
      <c r="B201" s="5" t="s">
        <v>32</v>
      </c>
      <c r="C201" s="5" t="s">
        <v>16</v>
      </c>
      <c r="D201" s="5" t="s">
        <v>283</v>
      </c>
      <c r="E201" s="6">
        <v>0.7</v>
      </c>
      <c r="F201" s="5">
        <f t="shared" si="24"/>
        <v>0.66499999999999992</v>
      </c>
      <c r="G201" s="5">
        <v>26.5</v>
      </c>
      <c r="H201" s="5">
        <v>72</v>
      </c>
      <c r="I201" s="5">
        <v>55.9</v>
      </c>
      <c r="J201" s="5">
        <v>5</v>
      </c>
      <c r="K201" s="5">
        <v>72</v>
      </c>
      <c r="M201" s="5">
        <v>0.95</v>
      </c>
      <c r="N201" s="5">
        <f t="shared" si="22"/>
        <v>65.134039000000001</v>
      </c>
      <c r="O201" s="9">
        <f t="shared" si="23"/>
        <v>66.762389974999991</v>
      </c>
      <c r="P201" s="5">
        <v>1.5</v>
      </c>
      <c r="Q201" s="5">
        <f t="shared" si="21"/>
        <v>1.945399557720588</v>
      </c>
    </row>
    <row r="202" spans="1:17" x14ac:dyDescent="0.25">
      <c r="A202" s="5" t="s">
        <v>35</v>
      </c>
      <c r="B202" s="5" t="s">
        <v>72</v>
      </c>
      <c r="C202" s="5" t="s">
        <v>78</v>
      </c>
      <c r="D202" s="5" t="s">
        <v>325</v>
      </c>
      <c r="E202" s="6">
        <v>0.9</v>
      </c>
      <c r="F202" s="5">
        <f t="shared" si="24"/>
        <v>0.747</v>
      </c>
      <c r="G202" s="5">
        <v>26.5</v>
      </c>
      <c r="H202" s="5">
        <v>84</v>
      </c>
      <c r="I202" s="5">
        <v>37.700000000000003</v>
      </c>
      <c r="J202" s="5">
        <v>6</v>
      </c>
      <c r="K202" s="5">
        <v>84</v>
      </c>
      <c r="M202" s="5">
        <v>0.83</v>
      </c>
      <c r="N202" s="5">
        <f t="shared" si="22"/>
        <v>65.117536999999999</v>
      </c>
      <c r="O202" s="9">
        <f t="shared" si="23"/>
        <v>66.745475424999995</v>
      </c>
      <c r="P202" s="5">
        <v>1.5</v>
      </c>
      <c r="Q202" s="5">
        <f t="shared" si="21"/>
        <v>1.9446533275735289</v>
      </c>
    </row>
    <row r="203" spans="1:17" x14ac:dyDescent="0.25">
      <c r="A203" s="5" t="s">
        <v>240</v>
      </c>
      <c r="B203" s="5" t="s">
        <v>293</v>
      </c>
      <c r="C203" s="5" t="s">
        <v>27</v>
      </c>
      <c r="D203" s="5" t="s">
        <v>245</v>
      </c>
      <c r="E203" s="6">
        <v>0.7</v>
      </c>
      <c r="F203" s="5">
        <f t="shared" si="24"/>
        <v>0.46199999999999997</v>
      </c>
      <c r="G203" s="5">
        <v>24.8</v>
      </c>
      <c r="H203" s="5">
        <v>72</v>
      </c>
      <c r="I203" s="5">
        <v>50.2</v>
      </c>
      <c r="J203" s="5">
        <v>8</v>
      </c>
      <c r="K203" s="5">
        <v>72</v>
      </c>
      <c r="M203" s="5">
        <v>0.66</v>
      </c>
      <c r="N203" s="5">
        <f t="shared" si="22"/>
        <v>63.908902000000012</v>
      </c>
      <c r="O203" s="9">
        <f t="shared" si="23"/>
        <v>66.593075884000015</v>
      </c>
      <c r="P203" s="5">
        <v>1.5</v>
      </c>
      <c r="Q203" s="5">
        <f t="shared" si="21"/>
        <v>1.9379298184117655</v>
      </c>
    </row>
    <row r="204" spans="1:17" x14ac:dyDescent="0.25">
      <c r="A204" s="5" t="s">
        <v>28</v>
      </c>
      <c r="B204" s="5" t="s">
        <v>69</v>
      </c>
      <c r="C204" s="5" t="s">
        <v>63</v>
      </c>
      <c r="D204" s="5" t="s">
        <v>178</v>
      </c>
      <c r="E204" s="6">
        <v>0.7</v>
      </c>
      <c r="F204" s="5">
        <f t="shared" si="24"/>
        <v>0.45499999999999996</v>
      </c>
      <c r="G204" s="5">
        <v>27.7</v>
      </c>
      <c r="H204" s="5">
        <v>75</v>
      </c>
      <c r="I204" s="5">
        <v>50.3</v>
      </c>
      <c r="J204" s="5">
        <v>8</v>
      </c>
      <c r="K204" s="5">
        <v>75</v>
      </c>
      <c r="M204" s="5">
        <v>0.65</v>
      </c>
      <c r="N204" s="5">
        <f t="shared" si="22"/>
        <v>65.665222999999997</v>
      </c>
      <c r="O204" s="9">
        <f t="shared" si="23"/>
        <v>66.518870898999992</v>
      </c>
      <c r="P204" s="5">
        <v>1.5</v>
      </c>
      <c r="Q204" s="5">
        <f t="shared" si="21"/>
        <v>1.934656069073529</v>
      </c>
    </row>
    <row r="205" spans="1:17" x14ac:dyDescent="0.25">
      <c r="A205" s="5" t="s">
        <v>69</v>
      </c>
      <c r="B205" s="5" t="s">
        <v>240</v>
      </c>
      <c r="C205" s="5" t="s">
        <v>12</v>
      </c>
      <c r="D205" s="5" t="s">
        <v>617</v>
      </c>
      <c r="E205" s="6">
        <v>0.5</v>
      </c>
      <c r="F205" s="5">
        <f t="shared" si="24"/>
        <v>0.215</v>
      </c>
      <c r="G205" s="5">
        <v>31.5</v>
      </c>
      <c r="H205" s="5">
        <v>74</v>
      </c>
      <c r="I205" s="5">
        <v>62.5</v>
      </c>
      <c r="J205" s="5">
        <v>3</v>
      </c>
      <c r="K205" s="5">
        <v>74</v>
      </c>
      <c r="M205" s="5">
        <v>0.43</v>
      </c>
      <c r="N205" s="5">
        <f t="shared" si="22"/>
        <v>68.207385000000002</v>
      </c>
      <c r="O205" s="9">
        <f t="shared" si="23"/>
        <v>66.502200375000001</v>
      </c>
      <c r="P205" s="5">
        <v>1.5</v>
      </c>
      <c r="Q205" s="5">
        <f t="shared" si="21"/>
        <v>1.933920604779412</v>
      </c>
    </row>
    <row r="206" spans="1:17" x14ac:dyDescent="0.25">
      <c r="A206" s="5" t="s">
        <v>85</v>
      </c>
      <c r="B206" s="5" t="s">
        <v>72</v>
      </c>
      <c r="C206" s="5" t="s">
        <v>67</v>
      </c>
      <c r="D206" s="5" t="s">
        <v>341</v>
      </c>
      <c r="E206" s="6">
        <v>4.5</v>
      </c>
      <c r="F206" s="5">
        <f t="shared" si="24"/>
        <v>0.09</v>
      </c>
      <c r="G206" s="5">
        <v>27.5</v>
      </c>
      <c r="H206" s="5">
        <v>67</v>
      </c>
      <c r="I206" s="5">
        <v>68.400000000000006</v>
      </c>
      <c r="J206" s="5">
        <v>0</v>
      </c>
      <c r="K206" s="5">
        <v>67</v>
      </c>
      <c r="M206" s="5">
        <v>0.02</v>
      </c>
      <c r="N206" s="5">
        <f t="shared" si="22"/>
        <v>65.506563999999997</v>
      </c>
      <c r="O206" s="9">
        <f t="shared" si="23"/>
        <v>66.489162459999989</v>
      </c>
      <c r="P206" s="5">
        <v>9</v>
      </c>
      <c r="Q206" s="5">
        <f t="shared" si="21"/>
        <v>16.600072415882352</v>
      </c>
    </row>
    <row r="207" spans="1:17" x14ac:dyDescent="0.25">
      <c r="A207" s="5" t="s">
        <v>276</v>
      </c>
      <c r="B207" s="5" t="s">
        <v>28</v>
      </c>
      <c r="C207" s="5" t="s">
        <v>52</v>
      </c>
      <c r="D207" s="5" t="s">
        <v>282</v>
      </c>
      <c r="E207" s="6">
        <v>0.7</v>
      </c>
      <c r="F207" s="5">
        <f t="shared" si="24"/>
        <v>0.27299999999999996</v>
      </c>
      <c r="G207" s="5">
        <v>28.5</v>
      </c>
      <c r="H207" s="5">
        <v>76</v>
      </c>
      <c r="I207" s="5">
        <v>55.3</v>
      </c>
      <c r="J207" s="5">
        <v>2</v>
      </c>
      <c r="K207" s="5">
        <v>76</v>
      </c>
      <c r="M207" s="5">
        <v>0.39</v>
      </c>
      <c r="N207" s="5">
        <f t="shared" si="22"/>
        <v>66.145552999999992</v>
      </c>
      <c r="O207" s="9">
        <f t="shared" si="23"/>
        <v>66.476280764999984</v>
      </c>
      <c r="P207" s="5">
        <v>1.5</v>
      </c>
      <c r="Q207" s="5">
        <f t="shared" si="21"/>
        <v>1.9327770925735286</v>
      </c>
    </row>
    <row r="208" spans="1:17" x14ac:dyDescent="0.25">
      <c r="A208" s="5" t="s">
        <v>69</v>
      </c>
      <c r="B208" s="5" t="s">
        <v>276</v>
      </c>
      <c r="C208" s="5" t="s">
        <v>10</v>
      </c>
      <c r="D208" s="5" t="s">
        <v>438</v>
      </c>
      <c r="E208" s="6">
        <v>0.7</v>
      </c>
      <c r="F208" s="5">
        <f t="shared" si="24"/>
        <v>0.48299999999999993</v>
      </c>
      <c r="G208" s="5">
        <v>27.8</v>
      </c>
      <c r="H208" s="5">
        <v>70</v>
      </c>
      <c r="I208" s="5">
        <v>61.8</v>
      </c>
      <c r="J208" s="5">
        <v>3</v>
      </c>
      <c r="K208" s="5">
        <v>70</v>
      </c>
      <c r="M208" s="5">
        <v>0.69</v>
      </c>
      <c r="N208" s="5">
        <f t="shared" si="22"/>
        <v>65.640538000000006</v>
      </c>
      <c r="O208" s="9">
        <f t="shared" si="23"/>
        <v>66.428224456000009</v>
      </c>
      <c r="P208" s="5">
        <v>1.5</v>
      </c>
      <c r="Q208" s="5">
        <f t="shared" si="21"/>
        <v>1.930656961294118</v>
      </c>
    </row>
    <row r="209" spans="1:17" x14ac:dyDescent="0.25">
      <c r="A209" s="5" t="s">
        <v>48</v>
      </c>
      <c r="B209" s="5" t="s">
        <v>46</v>
      </c>
      <c r="C209" s="5" t="s">
        <v>78</v>
      </c>
      <c r="D209" s="5" t="s">
        <v>229</v>
      </c>
      <c r="E209" s="6">
        <v>0.7</v>
      </c>
      <c r="F209" s="5">
        <f t="shared" si="24"/>
        <v>0.23099999999999998</v>
      </c>
      <c r="G209" s="5">
        <v>30.3</v>
      </c>
      <c r="H209" s="5">
        <v>73</v>
      </c>
      <c r="I209" s="5">
        <v>63.3</v>
      </c>
      <c r="J209" s="5">
        <v>1</v>
      </c>
      <c r="K209" s="5">
        <v>73</v>
      </c>
      <c r="M209" s="5">
        <v>0.33</v>
      </c>
      <c r="N209" s="5">
        <f t="shared" si="22"/>
        <v>67.260312999999996</v>
      </c>
      <c r="O209" s="9">
        <f t="shared" si="23"/>
        <v>66.385928930999995</v>
      </c>
      <c r="P209" s="5">
        <v>1.5</v>
      </c>
      <c r="Q209" s="5">
        <f t="shared" si="21"/>
        <v>1.9287909822499998</v>
      </c>
    </row>
    <row r="210" spans="1:17" x14ac:dyDescent="0.25">
      <c r="A210" s="5" t="s">
        <v>15</v>
      </c>
      <c r="B210" s="5" t="s">
        <v>240</v>
      </c>
      <c r="C210" s="5" t="s">
        <v>49</v>
      </c>
      <c r="D210" s="5" t="s">
        <v>347</v>
      </c>
      <c r="E210" s="6">
        <v>0.7</v>
      </c>
      <c r="F210" s="5">
        <f t="shared" si="24"/>
        <v>6.9999999999999993E-3</v>
      </c>
      <c r="G210" s="5">
        <v>29.7</v>
      </c>
      <c r="H210" s="5">
        <v>75</v>
      </c>
      <c r="I210" s="5">
        <v>60</v>
      </c>
      <c r="J210" s="5">
        <v>0</v>
      </c>
      <c r="K210" s="5">
        <v>75</v>
      </c>
      <c r="M210" s="5">
        <v>0.01</v>
      </c>
      <c r="N210" s="5">
        <f t="shared" si="22"/>
        <v>66.747599999999991</v>
      </c>
      <c r="O210" s="9">
        <f t="shared" si="23"/>
        <v>66.280366799999996</v>
      </c>
      <c r="P210" s="5">
        <v>1.5</v>
      </c>
      <c r="Q210" s="5">
        <f t="shared" si="21"/>
        <v>1.9241338294117645</v>
      </c>
    </row>
    <row r="211" spans="1:17" x14ac:dyDescent="0.25">
      <c r="A211" s="5" t="s">
        <v>74</v>
      </c>
      <c r="B211" s="5" t="s">
        <v>48</v>
      </c>
      <c r="C211" s="5" t="s">
        <v>27</v>
      </c>
      <c r="D211" s="5" t="s">
        <v>378</v>
      </c>
      <c r="E211" s="6">
        <v>0.7</v>
      </c>
      <c r="F211" s="5">
        <f t="shared" si="24"/>
        <v>0.36399999999999999</v>
      </c>
      <c r="G211" s="5">
        <v>27.5</v>
      </c>
      <c r="H211" s="5">
        <v>73</v>
      </c>
      <c r="I211" s="5">
        <v>55.7</v>
      </c>
      <c r="J211" s="5">
        <v>4</v>
      </c>
      <c r="K211" s="5">
        <v>73</v>
      </c>
      <c r="M211" s="5">
        <v>0.52</v>
      </c>
      <c r="N211" s="5">
        <f t="shared" si="22"/>
        <v>65.280477000000005</v>
      </c>
      <c r="O211" s="9">
        <f t="shared" si="23"/>
        <v>66.259684155000002</v>
      </c>
      <c r="P211" s="5">
        <v>1.5</v>
      </c>
      <c r="Q211" s="5">
        <f t="shared" si="21"/>
        <v>1.9232213597794119</v>
      </c>
    </row>
    <row r="212" spans="1:17" x14ac:dyDescent="0.25">
      <c r="A212" s="5" t="s">
        <v>253</v>
      </c>
      <c r="B212" s="5" t="s">
        <v>76</v>
      </c>
      <c r="C212" s="5" t="s">
        <v>52</v>
      </c>
      <c r="D212" s="5" t="s">
        <v>256</v>
      </c>
      <c r="E212" s="6">
        <v>0.5</v>
      </c>
      <c r="F212" s="5">
        <f t="shared" si="24"/>
        <v>0.22500000000000001</v>
      </c>
      <c r="G212" s="5">
        <v>27</v>
      </c>
      <c r="H212" s="5">
        <v>69</v>
      </c>
      <c r="I212" s="5">
        <v>62.3</v>
      </c>
      <c r="J212" s="5">
        <v>2</v>
      </c>
      <c r="K212" s="5">
        <v>69</v>
      </c>
      <c r="M212" s="5">
        <v>0.45</v>
      </c>
      <c r="N212" s="5">
        <f t="shared" si="22"/>
        <v>64.920622999999992</v>
      </c>
      <c r="O212" s="9">
        <f t="shared" si="23"/>
        <v>66.219035459999986</v>
      </c>
      <c r="P212" s="5">
        <v>1.5</v>
      </c>
      <c r="Q212" s="5">
        <f t="shared" si="21"/>
        <v>1.9214280349999995</v>
      </c>
    </row>
    <row r="213" spans="1:17" x14ac:dyDescent="0.25">
      <c r="A213" s="5" t="s">
        <v>28</v>
      </c>
      <c r="B213" s="7" t="s">
        <v>363</v>
      </c>
      <c r="C213" s="5" t="s">
        <v>324</v>
      </c>
      <c r="D213" s="5" t="s">
        <v>391</v>
      </c>
      <c r="E213" s="6">
        <v>0.6</v>
      </c>
      <c r="F213" s="5">
        <f t="shared" si="24"/>
        <v>0.11399999999999999</v>
      </c>
      <c r="G213" s="5">
        <v>30.2</v>
      </c>
      <c r="H213" s="5">
        <v>78</v>
      </c>
      <c r="I213" s="5">
        <v>55.4</v>
      </c>
      <c r="J213" s="5">
        <v>1</v>
      </c>
      <c r="K213" s="5">
        <v>78</v>
      </c>
      <c r="M213" s="5">
        <v>0.19</v>
      </c>
      <c r="N213" s="5">
        <f t="shared" si="22"/>
        <v>66.983353999999991</v>
      </c>
      <c r="O213" s="9">
        <f t="shared" si="23"/>
        <v>66.17955375199999</v>
      </c>
      <c r="P213" s="5">
        <v>1.5</v>
      </c>
      <c r="Q213" s="5">
        <f t="shared" si="21"/>
        <v>1.9196861949411761</v>
      </c>
    </row>
    <row r="214" spans="1:17" x14ac:dyDescent="0.25">
      <c r="A214" s="5" t="s">
        <v>276</v>
      </c>
      <c r="B214" s="5" t="s">
        <v>200</v>
      </c>
      <c r="C214" s="5" t="s">
        <v>27</v>
      </c>
      <c r="D214" s="5" t="s">
        <v>281</v>
      </c>
      <c r="E214" s="6">
        <v>0.6</v>
      </c>
      <c r="F214" s="5">
        <f t="shared" si="24"/>
        <v>0</v>
      </c>
      <c r="G214" s="5">
        <v>27.6</v>
      </c>
      <c r="H214" s="5">
        <v>73</v>
      </c>
      <c r="I214" s="5">
        <v>55.9</v>
      </c>
      <c r="J214" s="5">
        <v>3</v>
      </c>
      <c r="K214" s="5">
        <v>73</v>
      </c>
      <c r="M214" s="5">
        <v>0</v>
      </c>
      <c r="N214" s="5">
        <f t="shared" si="22"/>
        <v>65.013598999999999</v>
      </c>
      <c r="O214" s="9">
        <f t="shared" si="23"/>
        <v>65.923789385999996</v>
      </c>
      <c r="P214" s="5">
        <v>1.5</v>
      </c>
      <c r="Q214" s="5">
        <f t="shared" ref="Q214:Q235" si="25">((O214/17)*P214*((17-L214)/17)*0.5)-1</f>
        <v>1.9084024729117646</v>
      </c>
    </row>
    <row r="215" spans="1:17" x14ac:dyDescent="0.25">
      <c r="A215" s="5" t="s">
        <v>200</v>
      </c>
      <c r="C215" s="5" t="s">
        <v>52</v>
      </c>
      <c r="D215" s="5" t="s">
        <v>377</v>
      </c>
      <c r="E215" s="6">
        <v>0.5</v>
      </c>
      <c r="F215" s="5">
        <f t="shared" si="24"/>
        <v>0.23499999999999999</v>
      </c>
      <c r="G215" s="5">
        <v>27.6</v>
      </c>
      <c r="H215" s="5">
        <v>72</v>
      </c>
      <c r="I215" s="5">
        <v>59</v>
      </c>
      <c r="J215" s="5">
        <v>1</v>
      </c>
      <c r="K215" s="5">
        <v>72</v>
      </c>
      <c r="M215" s="5">
        <v>0.47</v>
      </c>
      <c r="N215" s="5">
        <f t="shared" si="22"/>
        <v>64.980109999999996</v>
      </c>
      <c r="O215" s="9">
        <f t="shared" si="23"/>
        <v>65.889831540000003</v>
      </c>
      <c r="P215" s="5">
        <v>1.5</v>
      </c>
      <c r="Q215" s="5">
        <f t="shared" si="25"/>
        <v>1.9069043326470592</v>
      </c>
    </row>
    <row r="216" spans="1:17" x14ac:dyDescent="0.25">
      <c r="A216" s="5" t="s">
        <v>85</v>
      </c>
      <c r="B216" s="5" t="s">
        <v>76</v>
      </c>
      <c r="C216" s="5" t="s">
        <v>16</v>
      </c>
      <c r="D216" s="5" t="s">
        <v>153</v>
      </c>
      <c r="E216" s="6">
        <v>0.6</v>
      </c>
      <c r="F216" s="5">
        <f t="shared" si="24"/>
        <v>0.39600000000000002</v>
      </c>
      <c r="G216" s="5">
        <v>30</v>
      </c>
      <c r="H216" s="5">
        <v>75</v>
      </c>
      <c r="I216" s="5">
        <v>56.7</v>
      </c>
      <c r="J216" s="5">
        <v>3</v>
      </c>
      <c r="K216" s="5">
        <v>75</v>
      </c>
      <c r="M216" s="5">
        <v>0.66</v>
      </c>
      <c r="N216" s="5">
        <f t="shared" si="22"/>
        <v>66.475767000000005</v>
      </c>
      <c r="O216" s="9">
        <f t="shared" si="23"/>
        <v>65.811009330000005</v>
      </c>
      <c r="P216" s="5">
        <v>1.5</v>
      </c>
      <c r="Q216" s="5">
        <f t="shared" si="25"/>
        <v>1.9034268822058826</v>
      </c>
    </row>
    <row r="217" spans="1:17" x14ac:dyDescent="0.25">
      <c r="A217" s="1" t="s">
        <v>208</v>
      </c>
      <c r="B217" s="1" t="s">
        <v>62</v>
      </c>
      <c r="C217" s="1" t="s">
        <v>16</v>
      </c>
      <c r="D217" s="1" t="s">
        <v>437</v>
      </c>
      <c r="E217" s="6">
        <v>0.5</v>
      </c>
      <c r="F217" s="5">
        <f t="shared" si="24"/>
        <v>0.28499999999999998</v>
      </c>
      <c r="G217" s="1">
        <v>29.7</v>
      </c>
      <c r="H217" s="1">
        <v>67</v>
      </c>
      <c r="I217" s="1">
        <v>67.2</v>
      </c>
      <c r="J217" s="1">
        <v>3</v>
      </c>
      <c r="K217" s="1">
        <v>67</v>
      </c>
      <c r="L217" s="1"/>
      <c r="M217" s="1">
        <v>0.56999999999999995</v>
      </c>
      <c r="N217" s="5">
        <f t="shared" si="22"/>
        <v>66.068871999999999</v>
      </c>
      <c r="O217" s="9">
        <f t="shared" si="23"/>
        <v>65.606389895999996</v>
      </c>
      <c r="P217" s="5">
        <v>1.5</v>
      </c>
      <c r="Q217" s="5">
        <f t="shared" si="25"/>
        <v>1.894399554235294</v>
      </c>
    </row>
    <row r="218" spans="1:17" x14ac:dyDescent="0.25">
      <c r="A218" s="5" t="s">
        <v>216</v>
      </c>
      <c r="C218" s="5" t="s">
        <v>63</v>
      </c>
      <c r="D218" s="5" t="s">
        <v>221</v>
      </c>
      <c r="E218" s="6">
        <v>0.8</v>
      </c>
      <c r="F218" s="5">
        <f t="shared" si="24"/>
        <v>0.32800000000000001</v>
      </c>
      <c r="G218" s="5">
        <v>33</v>
      </c>
      <c r="H218" s="5">
        <v>81</v>
      </c>
      <c r="I218" s="5">
        <v>49.1</v>
      </c>
      <c r="J218" s="5">
        <v>7</v>
      </c>
      <c r="K218" s="5">
        <v>81</v>
      </c>
      <c r="M218" s="5">
        <v>0.41</v>
      </c>
      <c r="N218" s="5">
        <f t="shared" si="22"/>
        <v>68.275451000000004</v>
      </c>
      <c r="O218" s="9">
        <f t="shared" si="23"/>
        <v>65.544432959999995</v>
      </c>
      <c r="P218" s="5">
        <v>1.5</v>
      </c>
      <c r="Q218" s="5">
        <f t="shared" si="25"/>
        <v>1.8916661599999998</v>
      </c>
    </row>
    <row r="219" spans="1:17" x14ac:dyDescent="0.25">
      <c r="A219" s="5" t="s">
        <v>41</v>
      </c>
      <c r="B219" s="5" t="s">
        <v>276</v>
      </c>
      <c r="C219" s="5" t="s">
        <v>324</v>
      </c>
      <c r="D219" s="5" t="s">
        <v>318</v>
      </c>
      <c r="E219" s="6">
        <v>0.6</v>
      </c>
      <c r="F219" s="5">
        <f t="shared" si="24"/>
        <v>0.372</v>
      </c>
      <c r="G219" s="5">
        <v>29.6</v>
      </c>
      <c r="H219" s="5">
        <v>71</v>
      </c>
      <c r="I219" s="5">
        <v>61</v>
      </c>
      <c r="J219" s="5">
        <v>3</v>
      </c>
      <c r="K219" s="5">
        <v>71</v>
      </c>
      <c r="M219" s="5">
        <v>0.62</v>
      </c>
      <c r="N219" s="5">
        <f t="shared" si="22"/>
        <v>65.894970000000001</v>
      </c>
      <c r="O219" s="9">
        <f t="shared" si="23"/>
        <v>65.499600180000002</v>
      </c>
      <c r="P219" s="5">
        <v>1.5</v>
      </c>
      <c r="Q219" s="5">
        <f t="shared" si="25"/>
        <v>1.8896882432352942</v>
      </c>
    </row>
    <row r="220" spans="1:17" x14ac:dyDescent="0.25">
      <c r="A220" s="5" t="s">
        <v>165</v>
      </c>
      <c r="B220" s="5" t="s">
        <v>69</v>
      </c>
      <c r="C220" s="5" t="s">
        <v>49</v>
      </c>
      <c r="D220" s="5" t="s">
        <v>157</v>
      </c>
      <c r="E220" s="6">
        <v>0.6</v>
      </c>
      <c r="F220" s="5">
        <f t="shared" si="24"/>
        <v>0.49199999999999994</v>
      </c>
      <c r="G220" s="5">
        <v>28.6</v>
      </c>
      <c r="H220" s="5">
        <v>70</v>
      </c>
      <c r="I220" s="5">
        <v>57.2</v>
      </c>
      <c r="J220" s="5">
        <v>7</v>
      </c>
      <c r="K220" s="5">
        <v>70</v>
      </c>
      <c r="M220" s="5">
        <v>0.82</v>
      </c>
      <c r="N220" s="5">
        <f t="shared" si="22"/>
        <v>65.198651999999996</v>
      </c>
      <c r="O220" s="9">
        <f t="shared" si="23"/>
        <v>65.459446607999993</v>
      </c>
      <c r="P220" s="5">
        <v>1.5</v>
      </c>
      <c r="Q220" s="5">
        <f t="shared" si="25"/>
        <v>1.8879167621176469</v>
      </c>
    </row>
    <row r="221" spans="1:17" x14ac:dyDescent="0.25">
      <c r="A221" s="5" t="s">
        <v>15</v>
      </c>
      <c r="B221" s="5" t="s">
        <v>46</v>
      </c>
      <c r="C221" s="5" t="s">
        <v>12</v>
      </c>
      <c r="D221" s="5" t="s">
        <v>149</v>
      </c>
      <c r="E221" s="6">
        <v>0.5</v>
      </c>
      <c r="F221" s="5">
        <f t="shared" si="24"/>
        <v>0.28999999999999998</v>
      </c>
      <c r="G221" s="5">
        <v>27.5</v>
      </c>
      <c r="H221" s="5">
        <v>76</v>
      </c>
      <c r="I221" s="5">
        <v>51.1</v>
      </c>
      <c r="J221" s="5">
        <v>2</v>
      </c>
      <c r="K221" s="5">
        <v>76</v>
      </c>
      <c r="M221" s="5">
        <v>0.57999999999999996</v>
      </c>
      <c r="N221" s="5">
        <f t="shared" si="22"/>
        <v>64.477271000000002</v>
      </c>
      <c r="O221" s="9">
        <f t="shared" si="23"/>
        <v>65.444430064999992</v>
      </c>
      <c r="P221" s="5">
        <v>1.5</v>
      </c>
      <c r="Q221" s="5">
        <f t="shared" si="25"/>
        <v>1.8872542675735291</v>
      </c>
    </row>
    <row r="222" spans="1:17" x14ac:dyDescent="0.25">
      <c r="A222" s="5" t="s">
        <v>72</v>
      </c>
      <c r="C222" s="5" t="s">
        <v>78</v>
      </c>
      <c r="D222" s="5" t="s">
        <v>371</v>
      </c>
      <c r="E222" s="6">
        <v>0.6</v>
      </c>
      <c r="F222" s="5">
        <f t="shared" si="24"/>
        <v>0.504</v>
      </c>
      <c r="G222" s="5">
        <v>30.3</v>
      </c>
      <c r="H222" s="5">
        <v>76</v>
      </c>
      <c r="I222" s="5">
        <v>52.2</v>
      </c>
      <c r="J222" s="5">
        <v>6</v>
      </c>
      <c r="K222" s="5">
        <v>76</v>
      </c>
      <c r="M222" s="5">
        <v>0.84</v>
      </c>
      <c r="N222" s="5">
        <f t="shared" si="22"/>
        <v>66.299481999999998</v>
      </c>
      <c r="O222" s="9">
        <f t="shared" si="23"/>
        <v>65.437588734000002</v>
      </c>
      <c r="P222" s="5">
        <v>1.5</v>
      </c>
      <c r="Q222" s="5">
        <f t="shared" si="25"/>
        <v>1.8869524441470586</v>
      </c>
    </row>
    <row r="223" spans="1:17" x14ac:dyDescent="0.25">
      <c r="A223" s="5" t="s">
        <v>165</v>
      </c>
      <c r="B223" s="7" t="s">
        <v>363</v>
      </c>
      <c r="C223" s="5" t="s">
        <v>27</v>
      </c>
      <c r="D223" s="5" t="s">
        <v>162</v>
      </c>
      <c r="E223" s="6">
        <v>0.6</v>
      </c>
      <c r="F223" s="5">
        <f t="shared" si="24"/>
        <v>0.16800000000000001</v>
      </c>
      <c r="G223" s="5">
        <v>31.6</v>
      </c>
      <c r="H223" s="5">
        <v>74</v>
      </c>
      <c r="I223" s="5">
        <v>62.4</v>
      </c>
      <c r="J223" s="5">
        <v>0</v>
      </c>
      <c r="K223" s="5">
        <v>74</v>
      </c>
      <c r="M223" s="5">
        <v>0.28000000000000003</v>
      </c>
      <c r="N223" s="5">
        <f t="shared" si="22"/>
        <v>67.128703999999999</v>
      </c>
      <c r="O223" s="9">
        <f t="shared" si="23"/>
        <v>65.383357696000004</v>
      </c>
      <c r="P223" s="5">
        <v>1.5</v>
      </c>
      <c r="Q223" s="5">
        <f t="shared" si="25"/>
        <v>1.8845598983529412</v>
      </c>
    </row>
    <row r="224" spans="1:17" x14ac:dyDescent="0.25">
      <c r="A224" s="1" t="s">
        <v>35</v>
      </c>
      <c r="B224" s="1" t="s">
        <v>56</v>
      </c>
      <c r="C224" s="1" t="s">
        <v>27</v>
      </c>
      <c r="D224" s="1" t="s">
        <v>425</v>
      </c>
      <c r="E224" s="6">
        <v>0.6</v>
      </c>
      <c r="F224" s="1">
        <f t="shared" si="24"/>
        <v>0.186</v>
      </c>
      <c r="G224" s="1">
        <v>26</v>
      </c>
      <c r="H224" s="1">
        <v>71</v>
      </c>
      <c r="I224" s="1">
        <v>56.4</v>
      </c>
      <c r="J224" s="1">
        <v>1</v>
      </c>
      <c r="K224" s="1">
        <v>71</v>
      </c>
      <c r="L224" s="1"/>
      <c r="M224" s="1">
        <v>0.31</v>
      </c>
      <c r="N224" s="5">
        <f t="shared" si="22"/>
        <v>63.375164000000005</v>
      </c>
      <c r="O224" s="9">
        <f t="shared" si="23"/>
        <v>65.276418920000012</v>
      </c>
      <c r="P224" s="5">
        <v>1.5</v>
      </c>
      <c r="Q224" s="5">
        <f t="shared" si="25"/>
        <v>1.8798420111764713</v>
      </c>
    </row>
    <row r="225" spans="1:58" x14ac:dyDescent="0.25">
      <c r="A225" s="5" t="s">
        <v>65</v>
      </c>
      <c r="B225" s="5" t="s">
        <v>216</v>
      </c>
      <c r="C225" s="5" t="s">
        <v>36</v>
      </c>
      <c r="D225" s="5" t="s">
        <v>83</v>
      </c>
      <c r="E225" s="6">
        <v>0.8</v>
      </c>
      <c r="F225" s="5">
        <f t="shared" si="24"/>
        <v>0.52800000000000002</v>
      </c>
      <c r="G225" s="5">
        <v>30</v>
      </c>
      <c r="H225" s="5">
        <v>80</v>
      </c>
      <c r="I225" s="5">
        <v>47.2</v>
      </c>
      <c r="J225" s="5">
        <v>4</v>
      </c>
      <c r="K225" s="5">
        <v>80</v>
      </c>
      <c r="M225" s="5">
        <v>0.66</v>
      </c>
      <c r="N225" s="5">
        <f t="shared" si="22"/>
        <v>65.909592000000004</v>
      </c>
      <c r="O225" s="9">
        <f t="shared" si="23"/>
        <v>65.250496080000005</v>
      </c>
      <c r="P225" s="5">
        <v>1.5</v>
      </c>
      <c r="Q225" s="5">
        <f t="shared" si="25"/>
        <v>1.8786983564705886</v>
      </c>
    </row>
    <row r="226" spans="1:58" x14ac:dyDescent="0.25">
      <c r="A226" s="5" t="s">
        <v>60</v>
      </c>
      <c r="B226" s="5" t="s">
        <v>208</v>
      </c>
      <c r="C226" s="5" t="s">
        <v>80</v>
      </c>
      <c r="D226" s="5" t="s">
        <v>613</v>
      </c>
      <c r="E226" s="6">
        <v>0.25</v>
      </c>
      <c r="F226" s="5">
        <f t="shared" si="24"/>
        <v>5.2499999999999998E-2</v>
      </c>
      <c r="G226" s="5">
        <v>27.8</v>
      </c>
      <c r="H226" s="5">
        <v>74</v>
      </c>
      <c r="I226" s="5">
        <v>53.9</v>
      </c>
      <c r="J226" s="5">
        <v>2</v>
      </c>
      <c r="K226" s="5">
        <v>74</v>
      </c>
      <c r="M226" s="5">
        <v>0.21</v>
      </c>
      <c r="N226" s="5">
        <f t="shared" si="22"/>
        <v>64.445058999999986</v>
      </c>
      <c r="O226" s="9">
        <f t="shared" si="23"/>
        <v>65.218399707999993</v>
      </c>
      <c r="P226" s="5">
        <v>1.5</v>
      </c>
      <c r="Q226" s="5">
        <f t="shared" si="25"/>
        <v>1.877282340058823</v>
      </c>
    </row>
    <row r="227" spans="1:58" x14ac:dyDescent="0.25">
      <c r="A227" s="5" t="s">
        <v>56</v>
      </c>
      <c r="B227" s="5" t="s">
        <v>74</v>
      </c>
      <c r="C227" s="5" t="s">
        <v>12</v>
      </c>
      <c r="D227" s="5" t="s">
        <v>270</v>
      </c>
      <c r="E227" s="6">
        <v>0.5</v>
      </c>
      <c r="F227" s="5">
        <f t="shared" si="24"/>
        <v>0.11</v>
      </c>
      <c r="G227" s="5">
        <v>27.4</v>
      </c>
      <c r="H227" s="5">
        <v>73</v>
      </c>
      <c r="I227" s="5">
        <v>54.7</v>
      </c>
      <c r="J227" s="5">
        <v>2</v>
      </c>
      <c r="K227" s="5">
        <v>73</v>
      </c>
      <c r="M227" s="5">
        <v>0.22</v>
      </c>
      <c r="N227" s="5">
        <f t="shared" si="22"/>
        <v>64.190627000000006</v>
      </c>
      <c r="O227" s="9">
        <f t="shared" si="23"/>
        <v>65.217677032000012</v>
      </c>
      <c r="P227" s="5">
        <v>1.5</v>
      </c>
      <c r="Q227" s="5">
        <f t="shared" si="25"/>
        <v>1.8772504572941182</v>
      </c>
    </row>
    <row r="228" spans="1:58" x14ac:dyDescent="0.25">
      <c r="A228" s="5" t="s">
        <v>22</v>
      </c>
      <c r="C228" s="5" t="s">
        <v>63</v>
      </c>
      <c r="D228" s="5" t="s">
        <v>170</v>
      </c>
      <c r="E228" s="6">
        <v>0.8</v>
      </c>
      <c r="F228" s="5">
        <f t="shared" si="24"/>
        <v>0.504</v>
      </c>
      <c r="G228" s="5">
        <v>35.1</v>
      </c>
      <c r="H228" s="5">
        <v>82</v>
      </c>
      <c r="I228" s="5">
        <v>49.4</v>
      </c>
      <c r="J228" s="5">
        <v>8</v>
      </c>
      <c r="K228" s="5">
        <v>82</v>
      </c>
      <c r="M228" s="5">
        <v>0.63</v>
      </c>
      <c r="N228" s="5">
        <f t="shared" si="22"/>
        <v>69.313134000000005</v>
      </c>
      <c r="O228" s="9">
        <f t="shared" si="23"/>
        <v>65.085032826000003</v>
      </c>
      <c r="P228" s="5">
        <v>1.5</v>
      </c>
      <c r="Q228" s="5">
        <f t="shared" si="25"/>
        <v>1.8713985070294119</v>
      </c>
    </row>
    <row r="229" spans="1:58" x14ac:dyDescent="0.25">
      <c r="A229" s="5" t="s">
        <v>60</v>
      </c>
      <c r="B229" s="5" t="s">
        <v>240</v>
      </c>
      <c r="C229" s="5" t="s">
        <v>36</v>
      </c>
      <c r="D229" s="5" t="s">
        <v>271</v>
      </c>
      <c r="E229" s="6">
        <v>0.5</v>
      </c>
      <c r="F229" s="5">
        <f t="shared" si="24"/>
        <v>0.16500000000000001</v>
      </c>
      <c r="G229" s="5">
        <v>28.9</v>
      </c>
      <c r="H229" s="5">
        <v>76</v>
      </c>
      <c r="I229" s="5">
        <v>52.4</v>
      </c>
      <c r="J229" s="5">
        <v>2</v>
      </c>
      <c r="K229" s="5">
        <v>76</v>
      </c>
      <c r="M229" s="5">
        <v>0.33</v>
      </c>
      <c r="N229" s="5">
        <f t="shared" si="22"/>
        <v>64.993643999999989</v>
      </c>
      <c r="O229" s="9">
        <f t="shared" si="23"/>
        <v>65.058637643999987</v>
      </c>
      <c r="P229" s="5">
        <v>1.5</v>
      </c>
      <c r="Q229" s="5">
        <f t="shared" si="25"/>
        <v>1.8702340137058817</v>
      </c>
    </row>
    <row r="230" spans="1:58" x14ac:dyDescent="0.25">
      <c r="A230" s="5" t="s">
        <v>72</v>
      </c>
      <c r="B230" s="5" t="s">
        <v>200</v>
      </c>
      <c r="C230" s="5" t="s">
        <v>12</v>
      </c>
      <c r="D230" s="5" t="s">
        <v>260</v>
      </c>
      <c r="E230" s="6">
        <v>0.5</v>
      </c>
      <c r="F230" s="5">
        <f t="shared" si="24"/>
        <v>0.23499999999999999</v>
      </c>
      <c r="G230" s="5">
        <v>25.9</v>
      </c>
      <c r="H230" s="5">
        <v>74</v>
      </c>
      <c r="I230" s="5">
        <v>50.5</v>
      </c>
      <c r="J230" s="5">
        <v>2</v>
      </c>
      <c r="K230" s="5">
        <v>74</v>
      </c>
      <c r="M230" s="5">
        <v>0.47</v>
      </c>
      <c r="N230" s="5">
        <f t="shared" si="22"/>
        <v>63.094544999999997</v>
      </c>
      <c r="O230" s="9">
        <f t="shared" si="23"/>
        <v>65.050475894999991</v>
      </c>
      <c r="P230" s="5">
        <v>1.5</v>
      </c>
      <c r="Q230" s="5">
        <f t="shared" si="25"/>
        <v>1.869873936544117</v>
      </c>
    </row>
    <row r="231" spans="1:58" x14ac:dyDescent="0.25">
      <c r="A231" s="5" t="s">
        <v>85</v>
      </c>
      <c r="B231" s="5" t="s">
        <v>293</v>
      </c>
      <c r="C231" s="5" t="s">
        <v>27</v>
      </c>
      <c r="D231" s="5" t="s">
        <v>155</v>
      </c>
      <c r="E231" s="6">
        <v>0.6</v>
      </c>
      <c r="F231" s="5">
        <f t="shared" si="24"/>
        <v>0.28799999999999998</v>
      </c>
      <c r="G231" s="5">
        <v>34.5</v>
      </c>
      <c r="H231" s="5">
        <v>75</v>
      </c>
      <c r="I231" s="5">
        <v>63.4</v>
      </c>
      <c r="J231" s="5">
        <v>2</v>
      </c>
      <c r="K231" s="5">
        <v>75</v>
      </c>
      <c r="M231" s="5">
        <v>0.48</v>
      </c>
      <c r="N231" s="5">
        <f t="shared" si="22"/>
        <v>68.790753999999993</v>
      </c>
      <c r="O231" s="9">
        <f t="shared" si="23"/>
        <v>65.007262529999991</v>
      </c>
      <c r="P231" s="5">
        <v>1.5</v>
      </c>
      <c r="Q231" s="5">
        <f t="shared" si="25"/>
        <v>1.8679674645588231</v>
      </c>
    </row>
    <row r="232" spans="1:58" x14ac:dyDescent="0.25">
      <c r="A232" s="5" t="s">
        <v>56</v>
      </c>
      <c r="C232" s="5" t="s">
        <v>63</v>
      </c>
      <c r="D232" s="5" t="s">
        <v>268</v>
      </c>
      <c r="E232" s="6">
        <v>0.6</v>
      </c>
      <c r="F232" s="5">
        <f t="shared" si="24"/>
        <v>0.34799999999999998</v>
      </c>
      <c r="G232" s="5">
        <v>25.7</v>
      </c>
      <c r="H232" s="5">
        <v>74</v>
      </c>
      <c r="I232" s="5">
        <v>46.5</v>
      </c>
      <c r="J232" s="5">
        <v>6</v>
      </c>
      <c r="K232" s="5">
        <v>74</v>
      </c>
      <c r="M232" s="5">
        <v>0.57999999999999996</v>
      </c>
      <c r="N232" s="5">
        <f t="shared" si="22"/>
        <v>62.890985000000001</v>
      </c>
      <c r="O232" s="9">
        <f t="shared" si="23"/>
        <v>64.966387505</v>
      </c>
      <c r="P232" s="5">
        <v>1.5</v>
      </c>
      <c r="Q232" s="5">
        <f t="shared" si="25"/>
        <v>1.8661641546323531</v>
      </c>
    </row>
    <row r="233" spans="1:58" x14ac:dyDescent="0.25">
      <c r="A233" s="5" t="s">
        <v>65</v>
      </c>
      <c r="B233" s="5" t="s">
        <v>240</v>
      </c>
      <c r="C233" s="5" t="s">
        <v>67</v>
      </c>
      <c r="D233" s="5" t="s">
        <v>267</v>
      </c>
      <c r="E233" s="6">
        <v>4</v>
      </c>
      <c r="F233" s="5">
        <f t="shared" si="24"/>
        <v>0.88</v>
      </c>
      <c r="G233" s="5">
        <v>25.3</v>
      </c>
      <c r="H233" s="5">
        <v>66</v>
      </c>
      <c r="I233" s="5">
        <v>60</v>
      </c>
      <c r="J233" s="5">
        <v>3</v>
      </c>
      <c r="K233" s="5">
        <v>66</v>
      </c>
      <c r="M233" s="5">
        <v>0.22</v>
      </c>
      <c r="N233" s="5">
        <f t="shared" si="22"/>
        <v>62.636760000000002</v>
      </c>
      <c r="O233" s="9">
        <f t="shared" si="23"/>
        <v>64.954320119999991</v>
      </c>
      <c r="P233" s="5">
        <v>9</v>
      </c>
      <c r="Q233" s="5">
        <f t="shared" si="25"/>
        <v>16.193790619999998</v>
      </c>
    </row>
    <row r="234" spans="1:58" x14ac:dyDescent="0.25">
      <c r="A234" s="5" t="s">
        <v>21</v>
      </c>
      <c r="B234" s="5" t="s">
        <v>69</v>
      </c>
      <c r="C234" s="5" t="s">
        <v>324</v>
      </c>
      <c r="D234" s="5" t="s">
        <v>435</v>
      </c>
      <c r="E234" s="6">
        <v>0.5</v>
      </c>
      <c r="F234" s="5">
        <v>0.23</v>
      </c>
      <c r="G234" s="5">
        <v>26.9</v>
      </c>
      <c r="H234" s="5">
        <v>69</v>
      </c>
      <c r="I234" s="5">
        <v>59</v>
      </c>
      <c r="J234" s="5">
        <v>2</v>
      </c>
      <c r="K234" s="5">
        <v>69</v>
      </c>
      <c r="M234" s="5">
        <v>0.46</v>
      </c>
      <c r="N234" s="5">
        <f t="shared" si="22"/>
        <v>63.609829999999995</v>
      </c>
      <c r="O234" s="9">
        <f t="shared" si="23"/>
        <v>64.945636429999993</v>
      </c>
      <c r="P234" s="5">
        <v>1.5</v>
      </c>
      <c r="Q234" s="5">
        <f t="shared" si="25"/>
        <v>1.8652486660294114</v>
      </c>
    </row>
    <row r="235" spans="1:58" x14ac:dyDescent="0.25">
      <c r="A235" s="5" t="s">
        <v>208</v>
      </c>
      <c r="B235" s="5" t="s">
        <v>38</v>
      </c>
      <c r="C235" s="5" t="s">
        <v>27</v>
      </c>
      <c r="D235" s="5" t="s">
        <v>441</v>
      </c>
      <c r="E235" s="6">
        <v>0.5</v>
      </c>
      <c r="F235" s="5">
        <f>E235*M235</f>
        <v>0.13500000000000001</v>
      </c>
      <c r="G235" s="5">
        <v>26.7</v>
      </c>
      <c r="H235" s="5">
        <v>73</v>
      </c>
      <c r="I235" s="5">
        <v>53.7</v>
      </c>
      <c r="J235" s="5">
        <v>1</v>
      </c>
      <c r="K235" s="5">
        <v>73</v>
      </c>
      <c r="M235" s="5">
        <v>0.27</v>
      </c>
      <c r="N235" s="5">
        <f t="shared" si="22"/>
        <v>63.447096999999999</v>
      </c>
      <c r="O235" s="9">
        <f t="shared" si="23"/>
        <v>64.906380231</v>
      </c>
      <c r="P235" s="5">
        <v>1.5</v>
      </c>
      <c r="Q235" s="5">
        <f t="shared" si="25"/>
        <v>1.8635167748970587</v>
      </c>
    </row>
    <row r="236" spans="1:58" x14ac:dyDescent="0.25">
      <c r="A236" s="5" t="s">
        <v>293</v>
      </c>
      <c r="B236" s="5" t="s">
        <v>21</v>
      </c>
      <c r="C236" s="5" t="s">
        <v>27</v>
      </c>
      <c r="D236" s="5" t="s">
        <v>610</v>
      </c>
      <c r="E236" s="6">
        <v>0.5</v>
      </c>
      <c r="F236" s="5">
        <f>E236*M236</f>
        <v>0.26</v>
      </c>
      <c r="G236" s="5">
        <v>27.6</v>
      </c>
      <c r="H236" s="5">
        <v>68</v>
      </c>
      <c r="I236" s="5">
        <v>61.2</v>
      </c>
      <c r="J236" s="5">
        <v>2</v>
      </c>
      <c r="K236" s="5">
        <v>68</v>
      </c>
      <c r="M236" s="5">
        <v>0.52</v>
      </c>
      <c r="N236" s="5">
        <f t="shared" si="22"/>
        <v>63.911491999999996</v>
      </c>
      <c r="O236" s="9">
        <f t="shared" si="23"/>
        <v>64.806252888000003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x14ac:dyDescent="0.25">
      <c r="A237" s="5" t="s">
        <v>74</v>
      </c>
      <c r="B237" s="5" t="s">
        <v>253</v>
      </c>
      <c r="C237" s="5" t="s">
        <v>12</v>
      </c>
      <c r="D237" s="5" t="s">
        <v>448</v>
      </c>
      <c r="E237" s="6">
        <v>0.5</v>
      </c>
      <c r="F237" s="5">
        <f>E237*M237</f>
        <v>2.5000000000000001E-2</v>
      </c>
      <c r="G237" s="5">
        <v>29.4</v>
      </c>
      <c r="H237" s="5">
        <v>70</v>
      </c>
      <c r="I237" s="5">
        <v>62.9</v>
      </c>
      <c r="J237" s="5">
        <v>0</v>
      </c>
      <c r="K237" s="5">
        <v>70</v>
      </c>
      <c r="M237" s="5">
        <v>0.05</v>
      </c>
      <c r="N237" s="5">
        <f t="shared" si="22"/>
        <v>65.038509000000005</v>
      </c>
      <c r="O237" s="9">
        <f t="shared" si="23"/>
        <v>64.778354964000002</v>
      </c>
      <c r="P237" s="5">
        <v>1.5</v>
      </c>
      <c r="Q237" s="5">
        <f t="shared" ref="Q237:Q244" si="26">((O237/17)*P237*((17-L237)/17)*0.5)-1</f>
        <v>1.8578686013529415</v>
      </c>
    </row>
    <row r="238" spans="1:58" x14ac:dyDescent="0.25">
      <c r="A238" s="5" t="s">
        <v>46</v>
      </c>
      <c r="B238" s="5" t="s">
        <v>240</v>
      </c>
      <c r="C238" s="5" t="s">
        <v>63</v>
      </c>
      <c r="D238" s="5" t="s">
        <v>249</v>
      </c>
      <c r="E238" s="6">
        <v>0.5</v>
      </c>
      <c r="F238" s="5">
        <f>E238*M238</f>
        <v>0.29499999999999998</v>
      </c>
      <c r="G238" s="5">
        <v>28.9</v>
      </c>
      <c r="H238" s="5">
        <v>73</v>
      </c>
      <c r="I238" s="5">
        <v>51.5</v>
      </c>
      <c r="J238" s="5">
        <v>7</v>
      </c>
      <c r="K238" s="5">
        <v>73</v>
      </c>
      <c r="M238" s="5">
        <v>0.59</v>
      </c>
      <c r="N238" s="5">
        <f t="shared" si="22"/>
        <v>64.651155000000003</v>
      </c>
      <c r="O238" s="9">
        <f t="shared" si="23"/>
        <v>64.715806154999996</v>
      </c>
      <c r="P238" s="5">
        <v>1.5</v>
      </c>
      <c r="Q238" s="5">
        <f t="shared" si="26"/>
        <v>1.8551090950735292</v>
      </c>
    </row>
    <row r="239" spans="1:58" x14ac:dyDescent="0.25">
      <c r="A239" s="5" t="s">
        <v>21</v>
      </c>
      <c r="B239" s="5" t="s">
        <v>276</v>
      </c>
      <c r="C239" s="5" t="s">
        <v>52</v>
      </c>
      <c r="D239" s="5" t="s">
        <v>199</v>
      </c>
      <c r="E239" s="6">
        <v>0.5</v>
      </c>
      <c r="F239" s="5">
        <v>0.16500000000000001</v>
      </c>
      <c r="G239" s="5">
        <v>27</v>
      </c>
      <c r="H239" s="5">
        <v>71</v>
      </c>
      <c r="I239" s="5">
        <v>54.8</v>
      </c>
      <c r="J239" s="5">
        <v>3</v>
      </c>
      <c r="K239" s="5">
        <v>71</v>
      </c>
      <c r="M239" s="5">
        <v>0.33</v>
      </c>
      <c r="N239" s="5">
        <f t="shared" si="22"/>
        <v>63.432268000000008</v>
      </c>
      <c r="O239" s="9">
        <f t="shared" si="23"/>
        <v>64.700913360000015</v>
      </c>
      <c r="P239" s="5">
        <v>1.5</v>
      </c>
      <c r="Q239" s="5">
        <f t="shared" si="26"/>
        <v>1.8544520600000007</v>
      </c>
    </row>
    <row r="240" spans="1:58" x14ac:dyDescent="0.25">
      <c r="A240" s="5" t="s">
        <v>69</v>
      </c>
      <c r="B240" s="5" t="s">
        <v>230</v>
      </c>
      <c r="C240" s="5" t="s">
        <v>67</v>
      </c>
      <c r="D240" s="5" t="s">
        <v>70</v>
      </c>
      <c r="E240" s="6">
        <v>4</v>
      </c>
      <c r="F240" s="5">
        <f t="shared" ref="F240:F257" si="27">E240*M240</f>
        <v>1.48</v>
      </c>
      <c r="G240" s="5">
        <v>34.4</v>
      </c>
      <c r="H240" s="5">
        <v>71</v>
      </c>
      <c r="I240" s="5">
        <v>67.099999999999994</v>
      </c>
      <c r="J240" s="5">
        <v>3</v>
      </c>
      <c r="K240" s="5">
        <v>71</v>
      </c>
      <c r="M240" s="5">
        <v>0.37</v>
      </c>
      <c r="N240" s="5">
        <f t="shared" si="22"/>
        <v>68.317951000000008</v>
      </c>
      <c r="O240" s="9">
        <f t="shared" si="23"/>
        <v>64.628781646000007</v>
      </c>
      <c r="P240" s="5">
        <v>9</v>
      </c>
      <c r="Q240" s="5">
        <f t="shared" si="26"/>
        <v>16.107618671000001</v>
      </c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x14ac:dyDescent="0.25">
      <c r="A241" s="5" t="s">
        <v>240</v>
      </c>
      <c r="C241" s="5" t="s">
        <v>27</v>
      </c>
      <c r="D241" s="5" t="s">
        <v>382</v>
      </c>
      <c r="E241" s="6">
        <v>0.5</v>
      </c>
      <c r="F241" s="5">
        <f t="shared" si="27"/>
        <v>0.23</v>
      </c>
      <c r="G241" s="5">
        <v>30.6</v>
      </c>
      <c r="H241" s="5">
        <v>71</v>
      </c>
      <c r="I241" s="5">
        <v>59.4</v>
      </c>
      <c r="J241" s="5">
        <v>4</v>
      </c>
      <c r="K241" s="5">
        <v>71</v>
      </c>
      <c r="M241" s="5">
        <v>0.46</v>
      </c>
      <c r="N241" s="5">
        <f t="shared" si="22"/>
        <v>65.60575399999999</v>
      </c>
      <c r="O241" s="9">
        <f t="shared" si="23"/>
        <v>64.556061935999992</v>
      </c>
      <c r="P241" s="5">
        <v>1.5</v>
      </c>
      <c r="Q241" s="5">
        <f t="shared" si="26"/>
        <v>1.8480615559999998</v>
      </c>
    </row>
    <row r="242" spans="1:58" x14ac:dyDescent="0.25">
      <c r="A242" s="5" t="s">
        <v>32</v>
      </c>
      <c r="C242" s="5" t="s">
        <v>63</v>
      </c>
      <c r="D242" s="5" t="s">
        <v>194</v>
      </c>
      <c r="E242" s="6">
        <v>0.5</v>
      </c>
      <c r="F242" s="5">
        <f t="shared" si="27"/>
        <v>0.16500000000000001</v>
      </c>
      <c r="G242" s="5">
        <v>33.700000000000003</v>
      </c>
      <c r="H242" s="5">
        <v>73</v>
      </c>
      <c r="I242" s="5">
        <v>60.8</v>
      </c>
      <c r="J242" s="5">
        <v>5</v>
      </c>
      <c r="K242" s="5">
        <v>73</v>
      </c>
      <c r="M242" s="5">
        <v>0.33</v>
      </c>
      <c r="N242" s="5">
        <f t="shared" si="22"/>
        <v>67.652568000000002</v>
      </c>
      <c r="O242" s="9">
        <f t="shared" si="23"/>
        <v>64.472897304</v>
      </c>
      <c r="P242" s="5">
        <v>1.5</v>
      </c>
      <c r="Q242" s="5">
        <f t="shared" si="26"/>
        <v>1.844392528117647</v>
      </c>
    </row>
    <row r="243" spans="1:58" x14ac:dyDescent="0.25">
      <c r="A243" s="5" t="s">
        <v>208</v>
      </c>
      <c r="B243" s="5" t="s">
        <v>56</v>
      </c>
      <c r="C243" s="5" t="s">
        <v>27</v>
      </c>
      <c r="D243" s="5" t="s">
        <v>444</v>
      </c>
      <c r="E243" s="6">
        <v>0.5</v>
      </c>
      <c r="F243" s="5">
        <f t="shared" si="27"/>
        <v>0.115</v>
      </c>
      <c r="G243" s="5">
        <v>27</v>
      </c>
      <c r="H243" s="5">
        <v>69</v>
      </c>
      <c r="I243" s="5">
        <v>58.6</v>
      </c>
      <c r="J243" s="5">
        <v>1</v>
      </c>
      <c r="K243" s="5">
        <v>69</v>
      </c>
      <c r="M243" s="5">
        <v>0.23</v>
      </c>
      <c r="N243" s="5">
        <f t="shared" si="22"/>
        <v>63.104625999999996</v>
      </c>
      <c r="O243" s="9">
        <f t="shared" si="23"/>
        <v>64.366718519999992</v>
      </c>
      <c r="P243" s="5">
        <v>1.5</v>
      </c>
      <c r="Q243" s="5">
        <f t="shared" si="26"/>
        <v>1.8397081699999998</v>
      </c>
    </row>
    <row r="244" spans="1:58" x14ac:dyDescent="0.25">
      <c r="A244" s="5" t="s">
        <v>15</v>
      </c>
      <c r="B244" s="5" t="s">
        <v>165</v>
      </c>
      <c r="C244" s="5" t="s">
        <v>63</v>
      </c>
      <c r="D244" s="5" t="s">
        <v>144</v>
      </c>
      <c r="E244" s="6">
        <v>0.5</v>
      </c>
      <c r="F244" s="5">
        <f t="shared" si="27"/>
        <v>0.32</v>
      </c>
      <c r="G244" s="5">
        <v>29.2</v>
      </c>
      <c r="H244" s="5">
        <v>76</v>
      </c>
      <c r="I244" s="5">
        <v>46.7</v>
      </c>
      <c r="J244" s="5">
        <v>7</v>
      </c>
      <c r="K244" s="5">
        <v>76</v>
      </c>
      <c r="M244" s="5">
        <v>0.64</v>
      </c>
      <c r="N244" s="5">
        <f t="shared" si="22"/>
        <v>64.461146999999997</v>
      </c>
      <c r="O244" s="9">
        <f t="shared" si="23"/>
        <v>64.332224705999991</v>
      </c>
      <c r="P244" s="5">
        <v>1.5</v>
      </c>
      <c r="Q244" s="5">
        <f t="shared" si="26"/>
        <v>1.8381863840882349</v>
      </c>
    </row>
    <row r="245" spans="1:58" x14ac:dyDescent="0.25">
      <c r="A245" s="5" t="s">
        <v>230</v>
      </c>
      <c r="B245" s="5" t="s">
        <v>76</v>
      </c>
      <c r="C245" s="5" t="s">
        <v>27</v>
      </c>
      <c r="D245" s="5" t="s">
        <v>614</v>
      </c>
      <c r="E245" s="6">
        <v>0.5</v>
      </c>
      <c r="F245" s="5">
        <f t="shared" si="27"/>
        <v>0.17499999999999999</v>
      </c>
      <c r="G245" s="5">
        <v>26.3</v>
      </c>
      <c r="H245" s="5">
        <v>68</v>
      </c>
      <c r="I245" s="5">
        <v>58.8</v>
      </c>
      <c r="J245" s="5">
        <v>1</v>
      </c>
      <c r="K245" s="5">
        <v>68</v>
      </c>
      <c r="M245" s="5">
        <v>0.35</v>
      </c>
      <c r="N245" s="5">
        <f t="shared" si="22"/>
        <v>62.611868000000001</v>
      </c>
      <c r="O245" s="9">
        <f t="shared" si="23"/>
        <v>64.302388436000015</v>
      </c>
    </row>
    <row r="246" spans="1:58" x14ac:dyDescent="0.25">
      <c r="A246" s="5" t="s">
        <v>165</v>
      </c>
      <c r="B246" s="5" t="s">
        <v>69</v>
      </c>
      <c r="C246" s="5" t="s">
        <v>12</v>
      </c>
      <c r="D246" s="5" t="s">
        <v>164</v>
      </c>
      <c r="E246" s="6">
        <v>0.5</v>
      </c>
      <c r="F246" s="5">
        <f t="shared" si="27"/>
        <v>0.17</v>
      </c>
      <c r="G246" s="5">
        <v>25.4</v>
      </c>
      <c r="H246" s="5">
        <v>68</v>
      </c>
      <c r="I246" s="5">
        <v>57.4</v>
      </c>
      <c r="J246" s="5">
        <v>1</v>
      </c>
      <c r="K246" s="5">
        <v>68</v>
      </c>
      <c r="M246" s="5">
        <v>0.34</v>
      </c>
      <c r="N246" s="5">
        <f t="shared" si="22"/>
        <v>62.055774</v>
      </c>
      <c r="O246" s="9">
        <f t="shared" si="23"/>
        <v>64.289781864000005</v>
      </c>
      <c r="P246" s="5">
        <v>1.5</v>
      </c>
      <c r="Q246" s="5">
        <f t="shared" ref="Q246:Q280" si="28">((O246/17)*P246*((17-L246)/17)*0.5)-1</f>
        <v>1.836313905764706</v>
      </c>
    </row>
    <row r="247" spans="1:58" x14ac:dyDescent="0.25">
      <c r="A247" s="5" t="s">
        <v>69</v>
      </c>
      <c r="B247" s="5" t="s">
        <v>38</v>
      </c>
      <c r="C247" s="5" t="s">
        <v>324</v>
      </c>
      <c r="D247" s="5" t="s">
        <v>302</v>
      </c>
      <c r="E247" s="6">
        <v>0.5</v>
      </c>
      <c r="F247" s="5">
        <f t="shared" si="27"/>
        <v>0.31</v>
      </c>
      <c r="G247" s="5">
        <v>31.6</v>
      </c>
      <c r="H247" s="5">
        <v>77</v>
      </c>
      <c r="I247" s="5">
        <v>51.5</v>
      </c>
      <c r="J247" s="5">
        <v>4</v>
      </c>
      <c r="K247" s="5">
        <v>77</v>
      </c>
      <c r="M247" s="5">
        <v>0.62</v>
      </c>
      <c r="N247" s="5">
        <f t="shared" si="22"/>
        <v>65.900994999999995</v>
      </c>
      <c r="O247" s="9">
        <f t="shared" si="23"/>
        <v>64.18756913</v>
      </c>
      <c r="P247" s="5">
        <v>1.5</v>
      </c>
      <c r="Q247" s="5">
        <f t="shared" si="28"/>
        <v>1.8318045204411764</v>
      </c>
    </row>
    <row r="248" spans="1:58" x14ac:dyDescent="0.25">
      <c r="A248" s="5" t="s">
        <v>28</v>
      </c>
      <c r="C248" s="5" t="s">
        <v>49</v>
      </c>
      <c r="D248" s="5" t="s">
        <v>355</v>
      </c>
      <c r="E248" s="6">
        <v>0.5</v>
      </c>
      <c r="F248" s="5">
        <f t="shared" si="27"/>
        <v>0.42499999999999999</v>
      </c>
      <c r="G248" s="5">
        <v>29.7</v>
      </c>
      <c r="H248" s="5">
        <v>73</v>
      </c>
      <c r="I248" s="5">
        <v>51.4</v>
      </c>
      <c r="J248" s="5">
        <v>7</v>
      </c>
      <c r="K248" s="5">
        <v>73</v>
      </c>
      <c r="M248" s="5">
        <v>0.85</v>
      </c>
      <c r="N248" s="5">
        <f t="shared" si="22"/>
        <v>64.611434000000003</v>
      </c>
      <c r="O248" s="9">
        <f t="shared" si="23"/>
        <v>64.159153962000005</v>
      </c>
      <c r="P248" s="5">
        <v>1.5</v>
      </c>
      <c r="Q248" s="5">
        <f t="shared" si="28"/>
        <v>1.8305509100882356</v>
      </c>
    </row>
    <row r="249" spans="1:58" x14ac:dyDescent="0.25">
      <c r="A249" s="5" t="s">
        <v>240</v>
      </c>
      <c r="B249" s="5" t="s">
        <v>38</v>
      </c>
      <c r="C249" s="5" t="s">
        <v>27</v>
      </c>
      <c r="D249" s="5" t="s">
        <v>383</v>
      </c>
      <c r="E249" s="6">
        <v>0.5</v>
      </c>
      <c r="F249" s="5">
        <f t="shared" si="27"/>
        <v>0.22500000000000001</v>
      </c>
      <c r="G249" s="5">
        <v>30.9</v>
      </c>
      <c r="H249" s="5">
        <v>72</v>
      </c>
      <c r="I249" s="5">
        <v>57.4</v>
      </c>
      <c r="J249" s="5">
        <v>4</v>
      </c>
      <c r="K249" s="5">
        <v>72</v>
      </c>
      <c r="M249" s="5">
        <v>0.45</v>
      </c>
      <c r="N249" s="5">
        <f t="shared" si="22"/>
        <v>65.383533999999997</v>
      </c>
      <c r="O249" s="9">
        <f t="shared" si="23"/>
        <v>64.141246854000002</v>
      </c>
      <c r="P249" s="5">
        <v>1.5</v>
      </c>
      <c r="Q249" s="5">
        <f t="shared" si="28"/>
        <v>1.829760890617647</v>
      </c>
    </row>
    <row r="250" spans="1:58" x14ac:dyDescent="0.25">
      <c r="A250" s="5" t="s">
        <v>69</v>
      </c>
      <c r="B250" s="5" t="s">
        <v>276</v>
      </c>
      <c r="C250" s="5" t="s">
        <v>12</v>
      </c>
      <c r="D250" s="5" t="s">
        <v>303</v>
      </c>
      <c r="E250" s="6">
        <v>0.3</v>
      </c>
      <c r="F250" s="5">
        <f t="shared" si="27"/>
        <v>0.16500000000000001</v>
      </c>
      <c r="G250" s="5">
        <v>29.1</v>
      </c>
      <c r="H250" s="5">
        <v>73</v>
      </c>
      <c r="I250" s="5">
        <v>53.8</v>
      </c>
      <c r="J250" s="5">
        <v>3</v>
      </c>
      <c r="K250" s="5">
        <v>73</v>
      </c>
      <c r="M250" s="5">
        <v>0.55000000000000004</v>
      </c>
      <c r="N250" s="5">
        <f t="shared" si="22"/>
        <v>64.179458000000011</v>
      </c>
      <c r="O250" s="9">
        <f t="shared" si="23"/>
        <v>64.115278542000013</v>
      </c>
      <c r="P250" s="5">
        <v>1.5</v>
      </c>
      <c r="Q250" s="5">
        <f t="shared" si="28"/>
        <v>1.8286152297941181</v>
      </c>
    </row>
    <row r="251" spans="1:58" x14ac:dyDescent="0.25">
      <c r="A251" s="5" t="s">
        <v>216</v>
      </c>
      <c r="B251" s="5" t="s">
        <v>65</v>
      </c>
      <c r="C251" s="5" t="s">
        <v>52</v>
      </c>
      <c r="D251" s="5" t="s">
        <v>342</v>
      </c>
      <c r="E251" s="6">
        <v>0.5</v>
      </c>
      <c r="F251" s="5">
        <f t="shared" si="27"/>
        <v>0.1285</v>
      </c>
      <c r="G251" s="5">
        <v>29.9</v>
      </c>
      <c r="H251" s="5">
        <v>67</v>
      </c>
      <c r="I251" s="5">
        <v>66.099999999999994</v>
      </c>
      <c r="J251" s="5">
        <v>0</v>
      </c>
      <c r="K251" s="5">
        <v>67</v>
      </c>
      <c r="M251" s="5">
        <v>0.25700000000000001</v>
      </c>
      <c r="N251" s="5">
        <f t="shared" si="22"/>
        <v>64.592980999999995</v>
      </c>
      <c r="O251" s="9">
        <f t="shared" si="23"/>
        <v>64.011644171</v>
      </c>
      <c r="P251" s="5">
        <v>1.5</v>
      </c>
      <c r="Q251" s="5">
        <f t="shared" si="28"/>
        <v>1.8240431251911766</v>
      </c>
    </row>
    <row r="252" spans="1:58" x14ac:dyDescent="0.25">
      <c r="A252" s="5" t="s">
        <v>35</v>
      </c>
      <c r="C252" s="5" t="s">
        <v>80</v>
      </c>
      <c r="D252" s="5" t="s">
        <v>375</v>
      </c>
      <c r="E252" s="6">
        <v>0.3</v>
      </c>
      <c r="F252" s="5">
        <f t="shared" si="27"/>
        <v>0.11399999999999999</v>
      </c>
      <c r="G252" s="5">
        <v>30.5</v>
      </c>
      <c r="H252" s="5">
        <v>75</v>
      </c>
      <c r="I252" s="5">
        <v>53.8</v>
      </c>
      <c r="J252" s="5">
        <v>2</v>
      </c>
      <c r="K252" s="5">
        <v>75</v>
      </c>
      <c r="M252" s="5">
        <v>0.38</v>
      </c>
      <c r="N252" s="5">
        <f t="shared" si="22"/>
        <v>64.977537999999996</v>
      </c>
      <c r="O252" s="9">
        <f t="shared" si="23"/>
        <v>64.00287492999999</v>
      </c>
      <c r="P252" s="5">
        <v>1</v>
      </c>
      <c r="Q252" s="5">
        <f t="shared" si="28"/>
        <v>0.88243749794117621</v>
      </c>
    </row>
    <row r="253" spans="1:58" x14ac:dyDescent="0.25">
      <c r="A253" s="5" t="s">
        <v>240</v>
      </c>
      <c r="B253" s="5" t="s">
        <v>65</v>
      </c>
      <c r="C253" s="5" t="s">
        <v>36</v>
      </c>
      <c r="D253" s="5" t="s">
        <v>446</v>
      </c>
      <c r="E253" s="6">
        <v>0.5</v>
      </c>
      <c r="F253" s="5">
        <f t="shared" si="27"/>
        <v>0.09</v>
      </c>
      <c r="G253" s="5">
        <v>25.7</v>
      </c>
      <c r="H253" s="5">
        <v>72</v>
      </c>
      <c r="I253" s="5">
        <v>51.2</v>
      </c>
      <c r="J253" s="5">
        <v>1</v>
      </c>
      <c r="K253" s="5">
        <v>72</v>
      </c>
      <c r="M253" s="5">
        <v>0.18</v>
      </c>
      <c r="N253" s="5">
        <f t="shared" si="22"/>
        <v>61.881872000000001</v>
      </c>
      <c r="O253" s="9">
        <f t="shared" si="23"/>
        <v>63.923973775999997</v>
      </c>
      <c r="P253" s="5">
        <v>1.5</v>
      </c>
      <c r="Q253" s="5">
        <f t="shared" si="28"/>
        <v>1.8201753136470584</v>
      </c>
    </row>
    <row r="254" spans="1:58" x14ac:dyDescent="0.25">
      <c r="A254" s="5" t="s">
        <v>22</v>
      </c>
      <c r="B254" s="5" t="s">
        <v>293</v>
      </c>
      <c r="C254" s="5" t="s">
        <v>52</v>
      </c>
      <c r="D254" s="5" t="s">
        <v>172</v>
      </c>
      <c r="E254" s="6">
        <v>0.5</v>
      </c>
      <c r="F254" s="5">
        <f t="shared" si="27"/>
        <v>0.1545</v>
      </c>
      <c r="G254" s="5">
        <v>27.3</v>
      </c>
      <c r="H254" s="5">
        <v>75</v>
      </c>
      <c r="I254" s="5">
        <v>49.2</v>
      </c>
      <c r="J254" s="5">
        <v>1</v>
      </c>
      <c r="K254" s="5">
        <v>75</v>
      </c>
      <c r="M254" s="5">
        <v>0.309</v>
      </c>
      <c r="N254" s="5">
        <f t="shared" si="22"/>
        <v>62.804051999999999</v>
      </c>
      <c r="O254" s="9">
        <f t="shared" si="23"/>
        <v>63.871720884000005</v>
      </c>
      <c r="P254" s="5">
        <v>1.5</v>
      </c>
      <c r="Q254" s="5">
        <f t="shared" si="28"/>
        <v>1.8178700390000002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x14ac:dyDescent="0.25">
      <c r="A255" s="5" t="s">
        <v>272</v>
      </c>
      <c r="B255" s="5" t="s">
        <v>65</v>
      </c>
      <c r="C255" s="5" t="s">
        <v>78</v>
      </c>
      <c r="D255" s="5" t="s">
        <v>274</v>
      </c>
      <c r="E255" s="6">
        <v>0.5</v>
      </c>
      <c r="F255" s="5">
        <f t="shared" si="27"/>
        <v>0.255</v>
      </c>
      <c r="G255" s="5">
        <v>28.2</v>
      </c>
      <c r="H255" s="5">
        <v>72</v>
      </c>
      <c r="I255" s="5">
        <v>52.3</v>
      </c>
      <c r="J255" s="5">
        <v>4</v>
      </c>
      <c r="K255" s="5">
        <v>72</v>
      </c>
      <c r="M255" s="5">
        <v>0.51</v>
      </c>
      <c r="N255" s="5">
        <f t="shared" si="22"/>
        <v>63.357762999999991</v>
      </c>
      <c r="O255" s="9">
        <f t="shared" si="23"/>
        <v>63.864625103999991</v>
      </c>
      <c r="P255" s="5">
        <v>1.5</v>
      </c>
      <c r="Q255" s="5">
        <f t="shared" si="28"/>
        <v>1.8175569898823527</v>
      </c>
    </row>
    <row r="256" spans="1:58" x14ac:dyDescent="0.25">
      <c r="A256" s="5" t="s">
        <v>46</v>
      </c>
      <c r="B256" s="5" t="s">
        <v>74</v>
      </c>
      <c r="C256" s="5" t="s">
        <v>78</v>
      </c>
      <c r="D256" s="5" t="s">
        <v>385</v>
      </c>
      <c r="E256" s="6">
        <v>0.5</v>
      </c>
      <c r="F256" s="5">
        <f t="shared" si="27"/>
        <v>0.28499999999999998</v>
      </c>
      <c r="G256" s="5">
        <v>28.3</v>
      </c>
      <c r="H256" s="5">
        <v>74</v>
      </c>
      <c r="I256" s="5">
        <v>47.8</v>
      </c>
      <c r="J256" s="5">
        <v>6</v>
      </c>
      <c r="K256" s="5">
        <v>74</v>
      </c>
      <c r="M256" s="5">
        <v>0.56999999999999995</v>
      </c>
      <c r="N256" s="5">
        <f t="shared" si="22"/>
        <v>63.407358000000002</v>
      </c>
      <c r="O256" s="9">
        <f t="shared" si="23"/>
        <v>63.851209506000011</v>
      </c>
      <c r="P256" s="5">
        <v>1.5</v>
      </c>
      <c r="Q256" s="5">
        <f t="shared" si="28"/>
        <v>1.8169651252647063</v>
      </c>
    </row>
    <row r="257" spans="1:17" x14ac:dyDescent="0.25">
      <c r="A257" s="5" t="s">
        <v>46</v>
      </c>
      <c r="B257" s="5" t="s">
        <v>276</v>
      </c>
      <c r="C257" s="5" t="s">
        <v>67</v>
      </c>
      <c r="D257" s="5" t="s">
        <v>358</v>
      </c>
      <c r="E257" s="6">
        <v>3</v>
      </c>
      <c r="F257" s="5">
        <f t="shared" si="27"/>
        <v>0.12</v>
      </c>
      <c r="G257" s="5">
        <v>28.3</v>
      </c>
      <c r="H257" s="5">
        <v>70</v>
      </c>
      <c r="I257" s="5">
        <v>58.2</v>
      </c>
      <c r="J257" s="5">
        <v>0</v>
      </c>
      <c r="K257" s="5">
        <v>70</v>
      </c>
      <c r="M257" s="5">
        <v>0.04</v>
      </c>
      <c r="N257" s="5">
        <f t="shared" si="22"/>
        <v>63.171621999999999</v>
      </c>
      <c r="O257" s="9">
        <f t="shared" si="23"/>
        <v>63.613823354000004</v>
      </c>
      <c r="P257" s="5">
        <v>9</v>
      </c>
      <c r="Q257" s="5">
        <f t="shared" si="28"/>
        <v>15.838953240764706</v>
      </c>
    </row>
    <row r="258" spans="1:17" x14ac:dyDescent="0.25">
      <c r="A258" s="5" t="s">
        <v>293</v>
      </c>
      <c r="B258" s="5" t="s">
        <v>34</v>
      </c>
      <c r="C258" s="5" t="s">
        <v>36</v>
      </c>
      <c r="D258" s="5" t="s">
        <v>294</v>
      </c>
      <c r="E258" s="6">
        <v>0.5</v>
      </c>
      <c r="F258" s="5">
        <v>0.34649999999999997</v>
      </c>
      <c r="G258" s="5">
        <v>29.8</v>
      </c>
      <c r="H258" s="5">
        <v>73</v>
      </c>
      <c r="I258" s="5">
        <v>52.4</v>
      </c>
      <c r="J258" s="5">
        <v>4</v>
      </c>
      <c r="K258" s="5">
        <v>73</v>
      </c>
      <c r="M258" s="5">
        <v>0.69299999999999995</v>
      </c>
      <c r="N258" s="5">
        <f t="shared" ref="N258:N284" si="29">(H258*0.3611)+(I258*1.1*0.3611)+(J258*5.2*0.0666)+(K258*0.2111)</f>
        <v>63.969684000000001</v>
      </c>
      <c r="O258" s="9">
        <f t="shared" ref="O258:O284" si="30">((H258*0.3611)+(I258*1.1*0.3611)+(J258*5.2*0.0666)+(K258*0.2111))*((100+(29-G258))/100)-(L258*0.9)</f>
        <v>63.457926528000002</v>
      </c>
      <c r="P258" s="5">
        <v>1.5</v>
      </c>
      <c r="Q258" s="5">
        <f t="shared" si="28"/>
        <v>1.7996144056470591</v>
      </c>
    </row>
    <row r="259" spans="1:17" x14ac:dyDescent="0.25">
      <c r="A259" s="5" t="s">
        <v>22</v>
      </c>
      <c r="C259" s="5" t="s">
        <v>27</v>
      </c>
      <c r="D259" s="5" t="s">
        <v>171</v>
      </c>
      <c r="E259" s="6">
        <v>0.5</v>
      </c>
      <c r="F259" s="5">
        <f t="shared" ref="F259:F265" si="31">E259*M259</f>
        <v>0.26500000000000001</v>
      </c>
      <c r="G259" s="5">
        <v>33.200000000000003</v>
      </c>
      <c r="H259" s="5">
        <v>78</v>
      </c>
      <c r="I259" s="5">
        <v>49.1</v>
      </c>
      <c r="J259" s="5">
        <v>6</v>
      </c>
      <c r="K259" s="5">
        <v>78</v>
      </c>
      <c r="M259" s="5">
        <v>0.53</v>
      </c>
      <c r="N259" s="5">
        <f t="shared" si="29"/>
        <v>66.212530999999998</v>
      </c>
      <c r="O259" s="9">
        <f t="shared" si="30"/>
        <v>63.431604697999994</v>
      </c>
      <c r="P259" s="5">
        <v>1.5</v>
      </c>
      <c r="Q259" s="5">
        <f t="shared" si="28"/>
        <v>1.7984531484411761</v>
      </c>
    </row>
    <row r="260" spans="1:17" x14ac:dyDescent="0.25">
      <c r="A260" s="5" t="s">
        <v>208</v>
      </c>
      <c r="C260" s="5" t="s">
        <v>324</v>
      </c>
      <c r="D260" s="5" t="s">
        <v>213</v>
      </c>
      <c r="E260" s="6">
        <v>0.5</v>
      </c>
      <c r="F260" s="5">
        <f t="shared" si="31"/>
        <v>0.28000000000000003</v>
      </c>
      <c r="G260" s="5">
        <v>34.5</v>
      </c>
      <c r="H260" s="5">
        <v>71</v>
      </c>
      <c r="I260" s="5">
        <v>62.9</v>
      </c>
      <c r="J260" s="5">
        <v>4</v>
      </c>
      <c r="K260" s="5">
        <v>71</v>
      </c>
      <c r="M260" s="5">
        <v>0.56000000000000005</v>
      </c>
      <c r="N260" s="5">
        <f t="shared" si="29"/>
        <v>66.995988999999994</v>
      </c>
      <c r="O260" s="9">
        <f t="shared" si="30"/>
        <v>63.311209604999995</v>
      </c>
      <c r="P260" s="5">
        <v>1.5</v>
      </c>
      <c r="Q260" s="5">
        <f t="shared" si="28"/>
        <v>1.7931416002205882</v>
      </c>
    </row>
    <row r="261" spans="1:17" x14ac:dyDescent="0.25">
      <c r="A261" s="5" t="s">
        <v>28</v>
      </c>
      <c r="C261" s="5" t="s">
        <v>36</v>
      </c>
      <c r="D261" s="5" t="s">
        <v>179</v>
      </c>
      <c r="E261" s="6">
        <v>0.5</v>
      </c>
      <c r="F261" s="5">
        <f t="shared" si="31"/>
        <v>0.17</v>
      </c>
      <c r="G261" s="5">
        <v>26.8</v>
      </c>
      <c r="H261" s="5">
        <v>73</v>
      </c>
      <c r="I261" s="5">
        <v>50.6</v>
      </c>
      <c r="J261" s="5">
        <v>0</v>
      </c>
      <c r="K261" s="5">
        <v>73</v>
      </c>
      <c r="M261" s="5">
        <v>0.34</v>
      </c>
      <c r="N261" s="5">
        <f t="shared" si="29"/>
        <v>61.869425999999997</v>
      </c>
      <c r="O261" s="9">
        <f t="shared" si="30"/>
        <v>63.230553371999996</v>
      </c>
      <c r="P261" s="5">
        <v>1.5</v>
      </c>
      <c r="Q261" s="5">
        <f t="shared" si="28"/>
        <v>1.7895832369999995</v>
      </c>
    </row>
    <row r="262" spans="1:17" x14ac:dyDescent="0.25">
      <c r="A262" s="5" t="s">
        <v>29</v>
      </c>
      <c r="C262" s="5" t="s">
        <v>10</v>
      </c>
      <c r="D262" s="5" t="s">
        <v>310</v>
      </c>
      <c r="E262" s="6">
        <v>0.5</v>
      </c>
      <c r="F262" s="5">
        <f t="shared" si="31"/>
        <v>0.18</v>
      </c>
      <c r="G262" s="5">
        <v>31.1</v>
      </c>
      <c r="H262" s="5">
        <v>74</v>
      </c>
      <c r="I262" s="5">
        <v>53.2</v>
      </c>
      <c r="J262" s="5">
        <v>2</v>
      </c>
      <c r="K262" s="5">
        <v>74</v>
      </c>
      <c r="M262" s="17">
        <v>0.36</v>
      </c>
      <c r="N262" s="5">
        <f t="shared" si="29"/>
        <v>64.167012</v>
      </c>
      <c r="O262" s="9">
        <f t="shared" si="30"/>
        <v>62.819504748000007</v>
      </c>
      <c r="P262" s="5">
        <v>1.5</v>
      </c>
      <c r="Q262" s="5">
        <f t="shared" si="28"/>
        <v>1.771448738882353</v>
      </c>
    </row>
    <row r="263" spans="1:17" x14ac:dyDescent="0.25">
      <c r="A263" s="5" t="s">
        <v>15</v>
      </c>
      <c r="C263" s="5" t="s">
        <v>27</v>
      </c>
      <c r="D263" s="5" t="s">
        <v>150</v>
      </c>
      <c r="E263" s="6">
        <v>0.5</v>
      </c>
      <c r="F263" s="5">
        <f t="shared" si="31"/>
        <v>0.20499999999999999</v>
      </c>
      <c r="G263" s="5">
        <v>31.1</v>
      </c>
      <c r="H263" s="5">
        <v>71</v>
      </c>
      <c r="I263" s="5">
        <v>57.9</v>
      </c>
      <c r="J263" s="5">
        <v>1</v>
      </c>
      <c r="K263" s="5">
        <v>71</v>
      </c>
      <c r="M263" s="17">
        <v>0.41</v>
      </c>
      <c r="N263" s="5">
        <f t="shared" si="29"/>
        <v>63.970979</v>
      </c>
      <c r="O263" s="9">
        <f t="shared" si="30"/>
        <v>62.627588441000007</v>
      </c>
      <c r="P263" s="5">
        <v>1.5</v>
      </c>
      <c r="Q263" s="5">
        <f t="shared" si="28"/>
        <v>1.7629818429852944</v>
      </c>
    </row>
    <row r="264" spans="1:17" x14ac:dyDescent="0.25">
      <c r="A264" s="5" t="s">
        <v>85</v>
      </c>
      <c r="B264" s="5" t="s">
        <v>253</v>
      </c>
      <c r="C264" s="5" t="s">
        <v>27</v>
      </c>
      <c r="D264" s="5" t="s">
        <v>392</v>
      </c>
      <c r="E264" s="6">
        <v>0.5</v>
      </c>
      <c r="F264" s="5">
        <f t="shared" si="31"/>
        <v>0.17499999999999999</v>
      </c>
      <c r="G264" s="5">
        <v>29.9</v>
      </c>
      <c r="H264" s="5">
        <v>72</v>
      </c>
      <c r="I264" s="5">
        <v>53.2</v>
      </c>
      <c r="J264" s="5">
        <v>2</v>
      </c>
      <c r="K264" s="5">
        <v>72</v>
      </c>
      <c r="M264" s="5">
        <v>0.35</v>
      </c>
      <c r="N264" s="5">
        <f t="shared" si="29"/>
        <v>63.022611999999995</v>
      </c>
      <c r="O264" s="9">
        <f t="shared" si="30"/>
        <v>62.455408491999997</v>
      </c>
      <c r="P264" s="5">
        <v>1.5</v>
      </c>
      <c r="Q264" s="5">
        <f t="shared" si="28"/>
        <v>1.7553856687647058</v>
      </c>
    </row>
    <row r="265" spans="1:17" x14ac:dyDescent="0.25">
      <c r="A265" s="5" t="s">
        <v>35</v>
      </c>
      <c r="B265" s="5" t="s">
        <v>74</v>
      </c>
      <c r="C265" s="5" t="s">
        <v>78</v>
      </c>
      <c r="D265" s="5" t="s">
        <v>313</v>
      </c>
      <c r="E265" s="6">
        <v>0.5</v>
      </c>
      <c r="F265" s="5">
        <f t="shared" si="31"/>
        <v>0.39</v>
      </c>
      <c r="G265" s="5">
        <v>28.8</v>
      </c>
      <c r="H265" s="5">
        <v>74</v>
      </c>
      <c r="I265" s="5">
        <v>44</v>
      </c>
      <c r="J265" s="5">
        <v>7</v>
      </c>
      <c r="K265" s="5">
        <v>74</v>
      </c>
      <c r="M265" s="5">
        <v>0.78</v>
      </c>
      <c r="N265" s="5">
        <f t="shared" si="29"/>
        <v>62.244279999999996</v>
      </c>
      <c r="O265" s="9">
        <f t="shared" si="30"/>
        <v>62.368768559999999</v>
      </c>
      <c r="P265" s="5">
        <v>1.5</v>
      </c>
      <c r="Q265" s="5">
        <f t="shared" si="28"/>
        <v>1.7515633188235293</v>
      </c>
    </row>
    <row r="266" spans="1:17" x14ac:dyDescent="0.25">
      <c r="A266" s="5" t="s">
        <v>293</v>
      </c>
      <c r="B266" s="5" t="s">
        <v>76</v>
      </c>
      <c r="C266" s="5" t="s">
        <v>52</v>
      </c>
      <c r="D266" s="5" t="s">
        <v>443</v>
      </c>
      <c r="E266" s="6">
        <v>0.5</v>
      </c>
      <c r="F266" s="5">
        <v>0.19500000000000001</v>
      </c>
      <c r="G266" s="5">
        <v>30</v>
      </c>
      <c r="H266" s="5">
        <v>72</v>
      </c>
      <c r="I266" s="5">
        <v>52.5</v>
      </c>
      <c r="J266" s="5">
        <v>2</v>
      </c>
      <c r="K266" s="5">
        <v>72</v>
      </c>
      <c r="M266" s="5">
        <v>0.39</v>
      </c>
      <c r="N266" s="5">
        <f t="shared" si="29"/>
        <v>62.744564999999994</v>
      </c>
      <c r="O266" s="9">
        <f t="shared" si="30"/>
        <v>62.117119349999996</v>
      </c>
      <c r="P266" s="5">
        <v>1.5</v>
      </c>
      <c r="Q266" s="5">
        <f t="shared" si="28"/>
        <v>1.7404611477941172</v>
      </c>
    </row>
    <row r="267" spans="1:17" x14ac:dyDescent="0.25">
      <c r="A267" s="5" t="s">
        <v>15</v>
      </c>
      <c r="C267" s="5" t="s">
        <v>78</v>
      </c>
      <c r="D267" s="5" t="s">
        <v>143</v>
      </c>
      <c r="E267" s="6">
        <v>0.5</v>
      </c>
      <c r="F267" s="5">
        <f>E267*M267</f>
        <v>0.26500000000000001</v>
      </c>
      <c r="G267" s="5">
        <v>29.7</v>
      </c>
      <c r="H267" s="5">
        <v>75</v>
      </c>
      <c r="I267" s="5">
        <v>44.1</v>
      </c>
      <c r="J267" s="5">
        <v>6</v>
      </c>
      <c r="K267" s="5">
        <v>75</v>
      </c>
      <c r="M267" s="17">
        <v>0.53</v>
      </c>
      <c r="N267" s="5">
        <f t="shared" si="29"/>
        <v>62.509881000000007</v>
      </c>
      <c r="O267" s="9">
        <f t="shared" si="30"/>
        <v>62.072311833000008</v>
      </c>
      <c r="P267" s="5">
        <v>1.5</v>
      </c>
      <c r="Q267" s="5">
        <f t="shared" si="28"/>
        <v>1.7384843455735295</v>
      </c>
    </row>
    <row r="268" spans="1:17" x14ac:dyDescent="0.25">
      <c r="A268" s="5" t="s">
        <v>293</v>
      </c>
      <c r="B268" s="5" t="s">
        <v>76</v>
      </c>
      <c r="C268" s="5" t="s">
        <v>67</v>
      </c>
      <c r="D268" s="5" t="s">
        <v>298</v>
      </c>
      <c r="E268" s="6">
        <v>3</v>
      </c>
      <c r="F268" s="5">
        <v>0.89999999999999991</v>
      </c>
      <c r="G268" s="5">
        <v>32.6</v>
      </c>
      <c r="H268" s="5">
        <v>70</v>
      </c>
      <c r="I268" s="5">
        <v>59.2</v>
      </c>
      <c r="J268" s="5">
        <v>2</v>
      </c>
      <c r="K268" s="5">
        <v>70</v>
      </c>
      <c r="M268" s="5">
        <v>0.3</v>
      </c>
      <c r="N268" s="5">
        <f t="shared" si="29"/>
        <v>64.261471999999998</v>
      </c>
      <c r="O268" s="9">
        <f t="shared" si="30"/>
        <v>61.948059008000001</v>
      </c>
      <c r="P268" s="5">
        <v>9</v>
      </c>
      <c r="Q268" s="5">
        <f t="shared" si="28"/>
        <v>15.398015619764706</v>
      </c>
    </row>
    <row r="269" spans="1:17" x14ac:dyDescent="0.25">
      <c r="A269" s="1" t="s">
        <v>46</v>
      </c>
      <c r="B269" s="1" t="s">
        <v>208</v>
      </c>
      <c r="C269" s="1" t="s">
        <v>36</v>
      </c>
      <c r="D269" s="1" t="s">
        <v>426</v>
      </c>
      <c r="E269" s="6">
        <v>0.5</v>
      </c>
      <c r="F269" s="5">
        <f t="shared" ref="F269:F284" si="32">E269*M269</f>
        <v>0.36</v>
      </c>
      <c r="G269" s="1">
        <v>27.5</v>
      </c>
      <c r="H269" s="1">
        <v>68</v>
      </c>
      <c r="I269" s="1">
        <v>51.7</v>
      </c>
      <c r="J269" s="1">
        <v>3</v>
      </c>
      <c r="K269" s="1">
        <v>68</v>
      </c>
      <c r="L269" s="1"/>
      <c r="M269" s="1">
        <v>0.72</v>
      </c>
      <c r="N269" s="5">
        <f t="shared" si="29"/>
        <v>60.484317000000004</v>
      </c>
      <c r="O269" s="9">
        <f t="shared" si="30"/>
        <v>61.391581754999997</v>
      </c>
      <c r="P269" s="5">
        <v>1.5</v>
      </c>
      <c r="Q269" s="5">
        <f t="shared" si="28"/>
        <v>1.70845213625</v>
      </c>
    </row>
    <row r="270" spans="1:17" x14ac:dyDescent="0.25">
      <c r="A270" s="5" t="s">
        <v>35</v>
      </c>
      <c r="B270" s="5" t="s">
        <v>293</v>
      </c>
      <c r="C270" s="5" t="s">
        <v>16</v>
      </c>
      <c r="D270" s="5" t="s">
        <v>331</v>
      </c>
      <c r="E270" s="6">
        <v>0.5</v>
      </c>
      <c r="F270" s="5">
        <f t="shared" si="32"/>
        <v>0.09</v>
      </c>
      <c r="G270" s="5">
        <v>30.4</v>
      </c>
      <c r="H270" s="5">
        <v>75</v>
      </c>
      <c r="I270" s="5">
        <v>47.7</v>
      </c>
      <c r="J270" s="5">
        <v>1</v>
      </c>
      <c r="K270" s="5">
        <v>75</v>
      </c>
      <c r="M270" s="5">
        <v>0.18</v>
      </c>
      <c r="N270" s="5">
        <f t="shared" si="29"/>
        <v>62.208237000000004</v>
      </c>
      <c r="O270" s="9">
        <f t="shared" si="30"/>
        <v>61.337321682000002</v>
      </c>
      <c r="P270" s="5">
        <v>1.5</v>
      </c>
      <c r="Q270" s="5">
        <f t="shared" si="28"/>
        <v>1.7060583095000004</v>
      </c>
    </row>
    <row r="271" spans="1:17" x14ac:dyDescent="0.25">
      <c r="A271" s="5" t="s">
        <v>69</v>
      </c>
      <c r="C271" s="5" t="s">
        <v>63</v>
      </c>
      <c r="D271" s="5" t="s">
        <v>376</v>
      </c>
      <c r="E271" s="6">
        <v>0.5</v>
      </c>
      <c r="F271" s="5">
        <f t="shared" si="32"/>
        <v>0.19500000000000001</v>
      </c>
      <c r="G271" s="5">
        <v>28.2</v>
      </c>
      <c r="H271" s="5">
        <v>76</v>
      </c>
      <c r="I271" s="5">
        <v>39.799999999999997</v>
      </c>
      <c r="J271" s="5">
        <v>4</v>
      </c>
      <c r="K271" s="5">
        <v>76</v>
      </c>
      <c r="M271" s="17">
        <v>0.39</v>
      </c>
      <c r="N271" s="5">
        <f t="shared" si="29"/>
        <v>60.681438</v>
      </c>
      <c r="O271" s="9">
        <f t="shared" si="30"/>
        <v>61.166889504000004</v>
      </c>
      <c r="P271" s="5">
        <v>1.5</v>
      </c>
      <c r="Q271" s="5">
        <f t="shared" si="28"/>
        <v>1.6985392428235295</v>
      </c>
    </row>
    <row r="272" spans="1:17" x14ac:dyDescent="0.25">
      <c r="A272" s="5" t="s">
        <v>230</v>
      </c>
      <c r="B272" s="5" t="s">
        <v>69</v>
      </c>
      <c r="C272" s="5" t="s">
        <v>67</v>
      </c>
      <c r="D272" s="5" t="s">
        <v>234</v>
      </c>
      <c r="E272" s="6">
        <v>0.5</v>
      </c>
      <c r="F272" s="5">
        <f t="shared" si="32"/>
        <v>0.16500000000000001</v>
      </c>
      <c r="G272" s="5">
        <v>30.2</v>
      </c>
      <c r="H272" s="5">
        <v>61</v>
      </c>
      <c r="I272" s="5">
        <v>64.400000000000006</v>
      </c>
      <c r="J272" s="5">
        <v>4</v>
      </c>
      <c r="K272" s="5">
        <v>61</v>
      </c>
      <c r="M272" s="5">
        <v>0.33</v>
      </c>
      <c r="N272" s="5">
        <f t="shared" si="29"/>
        <v>61.869804000000002</v>
      </c>
      <c r="O272" s="9">
        <f t="shared" si="30"/>
        <v>61.127366352000003</v>
      </c>
      <c r="P272" s="5">
        <v>9</v>
      </c>
      <c r="Q272" s="5">
        <f t="shared" si="28"/>
        <v>15.180773446117648</v>
      </c>
    </row>
    <row r="273" spans="1:58" x14ac:dyDescent="0.25">
      <c r="A273" s="5" t="s">
        <v>74</v>
      </c>
      <c r="B273" s="5" t="s">
        <v>15</v>
      </c>
      <c r="C273" s="5" t="s">
        <v>78</v>
      </c>
      <c r="D273" s="5" t="s">
        <v>290</v>
      </c>
      <c r="E273" s="6">
        <v>0.3</v>
      </c>
      <c r="F273" s="5">
        <f t="shared" si="32"/>
        <v>0.23399999999999999</v>
      </c>
      <c r="G273" s="5">
        <v>27.1</v>
      </c>
      <c r="H273" s="5">
        <v>70</v>
      </c>
      <c r="I273" s="5">
        <v>42.6</v>
      </c>
      <c r="J273" s="5">
        <v>7</v>
      </c>
      <c r="K273" s="5">
        <v>70</v>
      </c>
      <c r="M273" s="5">
        <v>0.78</v>
      </c>
      <c r="N273" s="5">
        <f t="shared" si="29"/>
        <v>59.399385999999993</v>
      </c>
      <c r="O273" s="9">
        <f t="shared" si="30"/>
        <v>60.527974334</v>
      </c>
      <c r="P273" s="5">
        <v>1.5</v>
      </c>
      <c r="Q273" s="5">
        <f t="shared" si="28"/>
        <v>1.6703518088529412</v>
      </c>
    </row>
    <row r="274" spans="1:58" x14ac:dyDescent="0.25">
      <c r="A274" s="5" t="s">
        <v>69</v>
      </c>
      <c r="C274" s="5" t="s">
        <v>78</v>
      </c>
      <c r="D274" s="5" t="s">
        <v>372</v>
      </c>
      <c r="E274" s="6">
        <v>0.3</v>
      </c>
      <c r="F274" s="5">
        <f t="shared" si="32"/>
        <v>7.1999999999999995E-2</v>
      </c>
      <c r="G274" s="5">
        <v>32</v>
      </c>
      <c r="H274" s="5">
        <v>77</v>
      </c>
      <c r="I274" s="5">
        <v>45.1</v>
      </c>
      <c r="J274" s="5">
        <v>1</v>
      </c>
      <c r="K274" s="5">
        <v>77</v>
      </c>
      <c r="M274" s="17">
        <v>0.24</v>
      </c>
      <c r="N274" s="5">
        <f t="shared" si="29"/>
        <v>62.319890999999991</v>
      </c>
      <c r="O274" s="9">
        <f t="shared" si="30"/>
        <v>60.450294269999986</v>
      </c>
      <c r="P274" s="5">
        <v>1.5</v>
      </c>
      <c r="Q274" s="5">
        <f t="shared" si="28"/>
        <v>1.6669247472058819</v>
      </c>
    </row>
    <row r="275" spans="1:58" x14ac:dyDescent="0.25">
      <c r="A275" s="5" t="s">
        <v>46</v>
      </c>
      <c r="B275" s="5" t="s">
        <v>29</v>
      </c>
      <c r="C275" s="5" t="s">
        <v>27</v>
      </c>
      <c r="D275" s="5" t="s">
        <v>251</v>
      </c>
      <c r="E275" s="6">
        <v>0.3</v>
      </c>
      <c r="F275" s="5">
        <f t="shared" si="32"/>
        <v>0.14399999999999999</v>
      </c>
      <c r="G275" s="5">
        <v>26.2</v>
      </c>
      <c r="H275" s="5">
        <v>74</v>
      </c>
      <c r="I275" s="5">
        <v>40.4</v>
      </c>
      <c r="J275" s="5">
        <v>1</v>
      </c>
      <c r="K275" s="5">
        <v>74</v>
      </c>
      <c r="M275" s="5">
        <v>0.48</v>
      </c>
      <c r="N275" s="5">
        <f t="shared" si="29"/>
        <v>58.736404</v>
      </c>
      <c r="O275" s="9">
        <f t="shared" si="30"/>
        <v>60.381023312000004</v>
      </c>
      <c r="P275" s="5">
        <v>1.5</v>
      </c>
      <c r="Q275" s="5">
        <f t="shared" si="28"/>
        <v>1.6638686755294119</v>
      </c>
    </row>
    <row r="276" spans="1:58" x14ac:dyDescent="0.25">
      <c r="A276" s="5" t="s">
        <v>200</v>
      </c>
      <c r="B276" s="5" t="s">
        <v>216</v>
      </c>
      <c r="C276" s="5" t="s">
        <v>63</v>
      </c>
      <c r="D276" s="5" t="s">
        <v>616</v>
      </c>
      <c r="E276" s="6">
        <v>0.3</v>
      </c>
      <c r="F276" s="5">
        <f t="shared" si="32"/>
        <v>0.126</v>
      </c>
      <c r="G276" s="5">
        <v>31</v>
      </c>
      <c r="H276" s="5">
        <v>74</v>
      </c>
      <c r="I276" s="5">
        <v>46.6</v>
      </c>
      <c r="J276" s="5">
        <v>2</v>
      </c>
      <c r="K276" s="5">
        <v>74</v>
      </c>
      <c r="M276" s="5">
        <v>0.42</v>
      </c>
      <c r="N276" s="5">
        <f t="shared" si="29"/>
        <v>61.545425999999999</v>
      </c>
      <c r="O276" s="9">
        <f t="shared" si="30"/>
        <v>60.314517479999999</v>
      </c>
      <c r="P276" s="5">
        <v>1.5</v>
      </c>
      <c r="Q276" s="5">
        <f t="shared" si="28"/>
        <v>1.6609345947058824</v>
      </c>
    </row>
    <row r="277" spans="1:58" x14ac:dyDescent="0.25">
      <c r="A277" s="5" t="s">
        <v>72</v>
      </c>
      <c r="B277" s="7" t="s">
        <v>363</v>
      </c>
      <c r="C277" s="5" t="s">
        <v>67</v>
      </c>
      <c r="D277" s="5" t="s">
        <v>258</v>
      </c>
      <c r="E277" s="6">
        <v>3</v>
      </c>
      <c r="F277" s="5">
        <f t="shared" si="32"/>
        <v>2.7510000000000003</v>
      </c>
      <c r="G277" s="5">
        <v>40</v>
      </c>
      <c r="H277" s="5">
        <v>74</v>
      </c>
      <c r="I277" s="5">
        <v>55.8</v>
      </c>
      <c r="J277" s="5">
        <v>9</v>
      </c>
      <c r="K277" s="5">
        <v>74</v>
      </c>
      <c r="M277" s="17">
        <v>0.91700000000000004</v>
      </c>
      <c r="N277" s="5">
        <f t="shared" si="29"/>
        <v>67.623998</v>
      </c>
      <c r="O277" s="9">
        <f t="shared" si="30"/>
        <v>60.185358219999998</v>
      </c>
      <c r="P277" s="5">
        <v>9</v>
      </c>
      <c r="Q277" s="5">
        <f t="shared" si="28"/>
        <v>14.93141835235294</v>
      </c>
    </row>
    <row r="278" spans="1:58" x14ac:dyDescent="0.25">
      <c r="A278" s="5" t="s">
        <v>48</v>
      </c>
      <c r="B278" s="5" t="s">
        <v>74</v>
      </c>
      <c r="C278" s="5" t="s">
        <v>12</v>
      </c>
      <c r="D278" s="5" t="s">
        <v>447</v>
      </c>
      <c r="E278" s="6">
        <v>0.3</v>
      </c>
      <c r="F278" s="5">
        <f t="shared" si="32"/>
        <v>0</v>
      </c>
      <c r="G278" s="5">
        <v>34.299999999999997</v>
      </c>
      <c r="H278" s="5">
        <v>69</v>
      </c>
      <c r="I278" s="5">
        <v>58.4</v>
      </c>
      <c r="J278" s="5">
        <v>1</v>
      </c>
      <c r="K278" s="5">
        <v>69</v>
      </c>
      <c r="M278" s="5">
        <v>0</v>
      </c>
      <c r="N278" s="5">
        <f t="shared" si="29"/>
        <v>63.025183999999996</v>
      </c>
      <c r="O278" s="9">
        <f t="shared" si="30"/>
        <v>59.684849247999999</v>
      </c>
      <c r="P278" s="5">
        <v>1.5</v>
      </c>
      <c r="Q278" s="5">
        <f t="shared" si="28"/>
        <v>1.6331551138823528</v>
      </c>
    </row>
    <row r="279" spans="1:58" x14ac:dyDescent="0.25">
      <c r="A279" s="5" t="s">
        <v>200</v>
      </c>
      <c r="B279" s="5" t="s">
        <v>22</v>
      </c>
      <c r="C279" s="5" t="s">
        <v>78</v>
      </c>
      <c r="D279" s="5" t="s">
        <v>204</v>
      </c>
      <c r="E279" s="6">
        <v>0.3</v>
      </c>
      <c r="F279" s="5">
        <f t="shared" si="32"/>
        <v>0.15</v>
      </c>
      <c r="G279" s="5">
        <v>26.6</v>
      </c>
      <c r="H279" s="5">
        <v>74</v>
      </c>
      <c r="I279" s="5">
        <v>35.9</v>
      </c>
      <c r="J279" s="5">
        <v>3</v>
      </c>
      <c r="K279" s="5">
        <v>74</v>
      </c>
      <c r="M279" s="17">
        <v>0.5</v>
      </c>
      <c r="N279" s="5">
        <f t="shared" si="29"/>
        <v>57.641599000000006</v>
      </c>
      <c r="O279" s="9">
        <f t="shared" si="30"/>
        <v>59.024997376000009</v>
      </c>
      <c r="P279" s="5">
        <v>1.5</v>
      </c>
      <c r="Q279" s="5">
        <f t="shared" si="28"/>
        <v>1.6040440018823534</v>
      </c>
    </row>
    <row r="280" spans="1:58" x14ac:dyDescent="0.25">
      <c r="A280" s="1" t="s">
        <v>60</v>
      </c>
      <c r="B280" s="1" t="s">
        <v>62</v>
      </c>
      <c r="C280" s="1" t="s">
        <v>10</v>
      </c>
      <c r="D280" s="1" t="s">
        <v>430</v>
      </c>
      <c r="E280" s="6">
        <v>0</v>
      </c>
      <c r="F280" s="5">
        <f t="shared" si="32"/>
        <v>0</v>
      </c>
      <c r="G280" s="1">
        <v>30.5</v>
      </c>
      <c r="H280" s="1">
        <v>64</v>
      </c>
      <c r="I280" s="1">
        <v>52.5</v>
      </c>
      <c r="J280" s="1">
        <v>7</v>
      </c>
      <c r="K280" s="1">
        <v>64</v>
      </c>
      <c r="L280" s="1"/>
      <c r="M280" s="1">
        <v>0.92</v>
      </c>
      <c r="N280" s="5">
        <f t="shared" si="29"/>
        <v>59.898565000000005</v>
      </c>
      <c r="O280" s="9">
        <f t="shared" si="30"/>
        <v>59.000086525000007</v>
      </c>
      <c r="P280" s="5">
        <v>1.5</v>
      </c>
      <c r="Q280" s="5">
        <f t="shared" si="28"/>
        <v>1.6029449937500004</v>
      </c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x14ac:dyDescent="0.25">
      <c r="A281" s="5" t="s">
        <v>272</v>
      </c>
      <c r="B281" s="5" t="s">
        <v>230</v>
      </c>
      <c r="C281" s="5" t="s">
        <v>78</v>
      </c>
      <c r="D281" s="5" t="s">
        <v>611</v>
      </c>
      <c r="E281" s="6">
        <v>0</v>
      </c>
      <c r="F281" s="5">
        <f t="shared" si="32"/>
        <v>0</v>
      </c>
      <c r="G281" s="5">
        <v>27.6</v>
      </c>
      <c r="H281" s="5">
        <v>73</v>
      </c>
      <c r="I281" s="5">
        <v>39.6</v>
      </c>
      <c r="J281" s="5">
        <v>1</v>
      </c>
      <c r="K281" s="5">
        <v>73</v>
      </c>
      <c r="M281" s="5">
        <v>0.56000000000000005</v>
      </c>
      <c r="N281" s="5">
        <f t="shared" si="29"/>
        <v>57.846435999999997</v>
      </c>
      <c r="O281" s="9">
        <f t="shared" si="30"/>
        <v>58.656286103999996</v>
      </c>
    </row>
    <row r="282" spans="1:58" x14ac:dyDescent="0.25">
      <c r="A282" s="1" t="s">
        <v>46</v>
      </c>
      <c r="B282" s="1" t="s">
        <v>69</v>
      </c>
      <c r="C282" s="1" t="s">
        <v>27</v>
      </c>
      <c r="D282" s="1" t="s">
        <v>431</v>
      </c>
      <c r="E282" s="3">
        <v>0</v>
      </c>
      <c r="F282" s="1">
        <f t="shared" si="32"/>
        <v>0</v>
      </c>
      <c r="G282" s="1">
        <v>26.7</v>
      </c>
      <c r="H282" s="1">
        <v>71</v>
      </c>
      <c r="I282" s="1">
        <v>40</v>
      </c>
      <c r="J282" s="1">
        <v>0</v>
      </c>
      <c r="K282" s="1">
        <v>71</v>
      </c>
      <c r="L282" s="1"/>
      <c r="M282" s="1">
        <v>0.75</v>
      </c>
      <c r="N282" s="5">
        <f t="shared" si="29"/>
        <v>56.514600000000002</v>
      </c>
      <c r="O282" s="9">
        <f t="shared" si="30"/>
        <v>57.814435799999998</v>
      </c>
      <c r="P282" s="5">
        <v>1.5</v>
      </c>
      <c r="Q282" s="5">
        <f>((O282/17)*P282*((17-L282)/17)*0.5)-1</f>
        <v>1.5506368735294118</v>
      </c>
    </row>
    <row r="283" spans="1:58" x14ac:dyDescent="0.25">
      <c r="A283" s="1" t="s">
        <v>41</v>
      </c>
      <c r="B283" s="1" t="s">
        <v>293</v>
      </c>
      <c r="C283" s="1" t="s">
        <v>78</v>
      </c>
      <c r="D283" s="1" t="s">
        <v>427</v>
      </c>
      <c r="E283" s="3">
        <v>0</v>
      </c>
      <c r="F283" s="1">
        <f t="shared" si="32"/>
        <v>0</v>
      </c>
      <c r="G283" s="1">
        <v>27.1</v>
      </c>
      <c r="H283" s="1">
        <v>66</v>
      </c>
      <c r="I283" s="1">
        <v>40</v>
      </c>
      <c r="J283" s="1">
        <v>4</v>
      </c>
      <c r="K283" s="1">
        <v>66</v>
      </c>
      <c r="L283" s="1"/>
      <c r="M283" s="1">
        <v>0.62</v>
      </c>
      <c r="N283" s="5">
        <f t="shared" si="29"/>
        <v>55.038879999999999</v>
      </c>
      <c r="O283" s="9">
        <f t="shared" si="30"/>
        <v>56.084618720000009</v>
      </c>
      <c r="P283" s="5">
        <v>1.5</v>
      </c>
      <c r="Q283" s="5">
        <f>((O283/17)*P283*((17-L283)/17)*0.5)-1</f>
        <v>1.4743214141176475</v>
      </c>
    </row>
    <row r="284" spans="1:58" x14ac:dyDescent="0.25">
      <c r="A284" s="5" t="s">
        <v>293</v>
      </c>
      <c r="B284" s="5" t="s">
        <v>15</v>
      </c>
      <c r="C284" s="5" t="s">
        <v>324</v>
      </c>
      <c r="D284" s="5" t="s">
        <v>449</v>
      </c>
      <c r="E284" s="6">
        <v>0</v>
      </c>
      <c r="F284" s="5">
        <f t="shared" si="32"/>
        <v>0</v>
      </c>
      <c r="G284" s="5">
        <v>26.4</v>
      </c>
      <c r="H284" s="5">
        <v>71</v>
      </c>
      <c r="I284" s="5">
        <v>31.7</v>
      </c>
      <c r="J284" s="5">
        <v>3</v>
      </c>
      <c r="K284" s="5">
        <v>71</v>
      </c>
      <c r="M284" s="5">
        <v>0.56999999999999995</v>
      </c>
      <c r="N284" s="5">
        <f t="shared" si="29"/>
        <v>54.256717000000009</v>
      </c>
      <c r="O284" s="9">
        <f t="shared" si="30"/>
        <v>55.667391642000013</v>
      </c>
      <c r="P284" s="5">
        <v>1.5</v>
      </c>
      <c r="Q284" s="5">
        <f>((O284/17)*P284*((17-L284)/17)*0.5)-1</f>
        <v>1.4559143371470595</v>
      </c>
    </row>
    <row r="285" spans="1:58" x14ac:dyDescent="0.25">
      <c r="A285" s="1" t="s">
        <v>62</v>
      </c>
      <c r="B285" s="1" t="s">
        <v>32</v>
      </c>
      <c r="C285" s="1" t="s">
        <v>27</v>
      </c>
      <c r="D285" s="1" t="s">
        <v>618</v>
      </c>
      <c r="G285" s="1">
        <v>28.6</v>
      </c>
      <c r="H285" s="1">
        <v>70</v>
      </c>
      <c r="I285" s="1"/>
      <c r="J285" s="1"/>
      <c r="K285" s="1">
        <v>70</v>
      </c>
      <c r="L285" s="1"/>
      <c r="M285" s="1"/>
    </row>
    <row r="286" spans="1:58" x14ac:dyDescent="0.25">
      <c r="A286" s="5" t="s">
        <v>46</v>
      </c>
      <c r="B286" s="5" t="s">
        <v>32</v>
      </c>
      <c r="C286" s="5" t="s">
        <v>36</v>
      </c>
      <c r="D286" s="5" t="s">
        <v>622</v>
      </c>
      <c r="H286" s="5">
        <v>80</v>
      </c>
      <c r="K286" s="5">
        <v>80</v>
      </c>
    </row>
    <row r="287" spans="1:58" x14ac:dyDescent="0.25">
      <c r="A287" s="5" t="s">
        <v>46</v>
      </c>
      <c r="B287" s="5" t="s">
        <v>276</v>
      </c>
      <c r="C287" s="5" t="s">
        <v>12</v>
      </c>
      <c r="D287" s="5" t="s">
        <v>628</v>
      </c>
      <c r="H287" s="5">
        <v>77</v>
      </c>
      <c r="K287" s="5">
        <v>77</v>
      </c>
    </row>
    <row r="288" spans="1:58" x14ac:dyDescent="0.25">
      <c r="A288" s="5" t="s">
        <v>34</v>
      </c>
      <c r="B288" s="5" t="s">
        <v>74</v>
      </c>
      <c r="C288" s="5" t="s">
        <v>27</v>
      </c>
      <c r="D288" s="5" t="s">
        <v>620</v>
      </c>
      <c r="H288" s="5">
        <v>72</v>
      </c>
      <c r="K288" s="5">
        <v>72</v>
      </c>
    </row>
    <row r="289" spans="1:11" x14ac:dyDescent="0.25">
      <c r="A289" s="5" t="s">
        <v>74</v>
      </c>
      <c r="C289" s="5" t="s">
        <v>67</v>
      </c>
      <c r="D289" s="5" t="s">
        <v>627</v>
      </c>
      <c r="H289" s="5">
        <v>71</v>
      </c>
      <c r="K289" s="5">
        <v>71</v>
      </c>
    </row>
    <row r="290" spans="1:11" x14ac:dyDescent="0.25">
      <c r="A290" s="5" t="s">
        <v>35</v>
      </c>
      <c r="B290" s="5" t="s">
        <v>74</v>
      </c>
      <c r="C290" s="5" t="s">
        <v>12</v>
      </c>
      <c r="D290" s="5" t="s">
        <v>624</v>
      </c>
      <c r="H290" s="5">
        <v>77</v>
      </c>
      <c r="K290" s="5">
        <v>77</v>
      </c>
    </row>
    <row r="291" spans="1:11" x14ac:dyDescent="0.25">
      <c r="A291" s="5" t="s">
        <v>272</v>
      </c>
      <c r="B291" s="5" t="s">
        <v>62</v>
      </c>
      <c r="C291" s="5" t="s">
        <v>12</v>
      </c>
      <c r="D291" s="5" t="s">
        <v>621</v>
      </c>
      <c r="H291" s="5">
        <v>74</v>
      </c>
      <c r="K291" s="5">
        <v>74</v>
      </c>
    </row>
    <row r="292" spans="1:11" x14ac:dyDescent="0.25">
      <c r="A292" s="5" t="s">
        <v>272</v>
      </c>
      <c r="B292" s="5" t="s">
        <v>21</v>
      </c>
      <c r="C292" s="5" t="s">
        <v>324</v>
      </c>
      <c r="D292" s="5" t="s">
        <v>625</v>
      </c>
      <c r="H292" s="5">
        <v>71</v>
      </c>
      <c r="K292" s="5">
        <v>71</v>
      </c>
    </row>
    <row r="293" spans="1:11" x14ac:dyDescent="0.25">
      <c r="A293" s="5" t="s">
        <v>208</v>
      </c>
      <c r="B293" s="5" t="s">
        <v>32</v>
      </c>
      <c r="C293" s="5" t="s">
        <v>63</v>
      </c>
      <c r="D293" s="5" t="s">
        <v>619</v>
      </c>
      <c r="H293" s="5">
        <v>70</v>
      </c>
      <c r="K293" s="5">
        <v>70</v>
      </c>
    </row>
    <row r="294" spans="1:11" x14ac:dyDescent="0.25">
      <c r="A294" s="5" t="s">
        <v>65</v>
      </c>
      <c r="B294" s="5" t="s">
        <v>72</v>
      </c>
      <c r="C294" s="5" t="s">
        <v>27</v>
      </c>
      <c r="D294" s="5" t="s">
        <v>623</v>
      </c>
      <c r="H294" s="5">
        <v>73</v>
      </c>
      <c r="K294" s="5">
        <v>73</v>
      </c>
    </row>
    <row r="295" spans="1:11" x14ac:dyDescent="0.25">
      <c r="A295" s="5" t="s">
        <v>85</v>
      </c>
      <c r="B295" s="5" t="s">
        <v>32</v>
      </c>
      <c r="C295" s="5" t="s">
        <v>16</v>
      </c>
      <c r="D295" s="5" t="s">
        <v>626</v>
      </c>
      <c r="H295" s="5">
        <v>70</v>
      </c>
      <c r="K295" s="5">
        <v>70</v>
      </c>
    </row>
    <row r="320" spans="18:58" x14ac:dyDescent="0.25"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2" spans="18:58" x14ac:dyDescent="0.25"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9" spans="18:58" x14ac:dyDescent="0.25"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45" spans="1:58" s="1" customFormat="1" x14ac:dyDescent="0.25">
      <c r="A345" s="5"/>
      <c r="B345" s="5"/>
      <c r="C345" s="5"/>
      <c r="D345" s="5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9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</row>
    <row r="346" spans="1:58" s="1" customFormat="1" x14ac:dyDescent="0.25">
      <c r="A346" s="5"/>
      <c r="B346" s="5"/>
      <c r="C346" s="5"/>
      <c r="D346" s="5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9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</row>
    <row r="347" spans="1:58" s="1" customFormat="1" x14ac:dyDescent="0.25">
      <c r="A347" s="5"/>
      <c r="B347" s="5"/>
      <c r="C347" s="5"/>
      <c r="D347" s="5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9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</row>
    <row r="348" spans="1:58" s="1" customFormat="1" x14ac:dyDescent="0.25">
      <c r="A348" s="5"/>
      <c r="B348" s="5"/>
      <c r="C348" s="5"/>
      <c r="D348" s="5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9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</row>
    <row r="349" spans="1:58" s="1" customFormat="1" x14ac:dyDescent="0.25">
      <c r="A349" s="5"/>
      <c r="B349" s="5"/>
      <c r="C349" s="5"/>
      <c r="D349" s="5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9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</row>
    <row r="350" spans="1:58" s="1" customFormat="1" x14ac:dyDescent="0.25">
      <c r="A350" s="5"/>
      <c r="B350" s="5"/>
      <c r="C350" s="5"/>
      <c r="D350" s="5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9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</row>
    <row r="351" spans="1:58" s="1" customFormat="1" x14ac:dyDescent="0.25">
      <c r="A351" s="5"/>
      <c r="B351" s="5"/>
      <c r="C351" s="5"/>
      <c r="D351" s="5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9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</row>
    <row r="352" spans="1:58" s="1" customFormat="1" x14ac:dyDescent="0.25">
      <c r="A352" s="5"/>
      <c r="B352" s="5"/>
      <c r="C352" s="5"/>
      <c r="D352" s="5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9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</row>
    <row r="353" spans="1:58" s="1" customFormat="1" x14ac:dyDescent="0.25">
      <c r="A353" s="5"/>
      <c r="B353" s="5"/>
      <c r="C353" s="5"/>
      <c r="D353" s="5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9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</row>
    <row r="354" spans="1:58" s="1" customFormat="1" x14ac:dyDescent="0.25">
      <c r="A354" s="5"/>
      <c r="B354" s="5"/>
      <c r="C354" s="5"/>
      <c r="D354" s="5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9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</row>
    <row r="355" spans="1:58" s="1" customFormat="1" x14ac:dyDescent="0.25">
      <c r="A355" s="5"/>
      <c r="B355" s="5"/>
      <c r="C355" s="5"/>
      <c r="D355" s="5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9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</row>
  </sheetData>
  <sortState xmlns:xlrd2="http://schemas.microsoft.com/office/spreadsheetml/2017/richdata2" ref="A2:BF355">
    <sortCondition descending="1" ref="O2:O355"/>
  </sortState>
  <conditionalFormatting sqref="F2:F9 F11:F344">
    <cfRule type="containsText" dxfId="6" priority="84" operator="containsText" text="Overpaid">
      <formula>NOT(ISERROR(SEARCH("Overpaid",F2)))</formula>
    </cfRule>
  </conditionalFormatting>
  <conditionalFormatting sqref="O1:O1048576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45:M35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6C7C1-4584-41F0-9DE7-DAB1FB540AE8}">
  <dimension ref="A1:U267"/>
  <sheetViews>
    <sheetView zoomScale="80" zoomScaleNormal="80" workbookViewId="0">
      <selection activeCell="H4" sqref="H4"/>
    </sheetView>
  </sheetViews>
  <sheetFormatPr defaultRowHeight="15.75" x14ac:dyDescent="0.25"/>
  <cols>
    <col min="1" max="1" width="6.5703125" style="4" bestFit="1" customWidth="1"/>
    <col min="2" max="2" width="11.28515625" style="4" bestFit="1" customWidth="1"/>
    <col min="3" max="3" width="7.7109375" style="4" bestFit="1" customWidth="1"/>
    <col min="4" max="4" width="5.85546875" style="4" bestFit="1" customWidth="1"/>
    <col min="5" max="5" width="9.140625" style="4" bestFit="1" customWidth="1"/>
    <col min="6" max="6" width="22.28515625" style="4" bestFit="1" customWidth="1"/>
    <col min="7" max="7" width="6.28515625" style="4" bestFit="1" customWidth="1"/>
    <col min="8" max="8" width="11.28515625" style="4" bestFit="1" customWidth="1"/>
    <col min="9" max="9" width="5.28515625" style="4" bestFit="1" customWidth="1"/>
    <col min="10" max="10" width="9.28515625" style="4" bestFit="1" customWidth="1"/>
    <col min="11" max="11" width="5.5703125" style="4" bestFit="1" customWidth="1"/>
    <col min="12" max="12" width="5.140625" style="4" bestFit="1" customWidth="1"/>
    <col min="13" max="13" width="9.28515625" style="4" bestFit="1" customWidth="1"/>
    <col min="14" max="14" width="3.7109375" style="4" bestFit="1" customWidth="1"/>
    <col min="15" max="15" width="8.5703125" style="4" bestFit="1" customWidth="1"/>
    <col min="16" max="16" width="8" style="4" bestFit="1" customWidth="1"/>
    <col min="17" max="17" width="18.140625" style="4" bestFit="1" customWidth="1"/>
    <col min="18" max="18" width="8.42578125" style="4" bestFit="1" customWidth="1"/>
    <col min="19" max="19" width="10.7109375" style="4" bestFit="1" customWidth="1"/>
    <col min="20" max="20" width="69.42578125" style="4" bestFit="1" customWidth="1"/>
    <col min="21" max="21" width="13.7109375" style="4" bestFit="1" customWidth="1"/>
    <col min="22" max="16384" width="9.140625" style="4"/>
  </cols>
  <sheetData>
    <row r="1" spans="1:21" s="51" customFormat="1" x14ac:dyDescent="0.25">
      <c r="A1" s="51" t="s">
        <v>6</v>
      </c>
      <c r="B1" s="51" t="s">
        <v>326</v>
      </c>
      <c r="C1" s="51" t="s">
        <v>977</v>
      </c>
      <c r="D1" s="51" t="s">
        <v>654</v>
      </c>
      <c r="E1" s="51" t="s">
        <v>8</v>
      </c>
      <c r="F1" s="51" t="s">
        <v>5</v>
      </c>
      <c r="G1" s="53" t="s">
        <v>18</v>
      </c>
      <c r="H1" s="51" t="s">
        <v>394</v>
      </c>
      <c r="I1" s="51" t="s">
        <v>7</v>
      </c>
      <c r="J1" s="51" t="s">
        <v>0</v>
      </c>
      <c r="K1" s="51" t="s">
        <v>1</v>
      </c>
      <c r="L1" s="51" t="s">
        <v>2</v>
      </c>
      <c r="M1" s="51" t="s">
        <v>0</v>
      </c>
      <c r="N1" s="51" t="s">
        <v>338</v>
      </c>
      <c r="O1" s="51" t="s">
        <v>152</v>
      </c>
      <c r="P1" s="51" t="s">
        <v>4</v>
      </c>
      <c r="Q1" s="185" t="s">
        <v>14</v>
      </c>
      <c r="R1" s="51" t="s">
        <v>339</v>
      </c>
      <c r="S1" s="51" t="s">
        <v>340</v>
      </c>
    </row>
    <row r="2" spans="1:21" ht="16.5" thickBot="1" x14ac:dyDescent="0.3">
      <c r="A2" s="4" t="s">
        <v>673</v>
      </c>
      <c r="C2" s="186">
        <v>1</v>
      </c>
      <c r="D2" s="187">
        <v>1</v>
      </c>
      <c r="E2" s="188" t="s">
        <v>27</v>
      </c>
      <c r="F2" s="4" t="s">
        <v>674</v>
      </c>
      <c r="J2" s="4">
        <v>78</v>
      </c>
      <c r="K2" s="4">
        <v>58.2</v>
      </c>
      <c r="P2" s="5">
        <f>(J2*0.61309)+(K2*1.1*0.38691)</f>
        <v>72.590998200000001</v>
      </c>
      <c r="T2" s="4">
        <f>AVERAGE(J2:J33)</f>
        <v>75.90625</v>
      </c>
      <c r="U2" s="4">
        <f>_xlfn.STDEV.S(J2:J33)</f>
        <v>3.7960877568971605</v>
      </c>
    </row>
    <row r="3" spans="1:21" ht="16.5" thickBot="1" x14ac:dyDescent="0.3">
      <c r="A3" s="4" t="s">
        <v>317</v>
      </c>
      <c r="C3" s="186">
        <v>1</v>
      </c>
      <c r="D3" s="187">
        <v>2</v>
      </c>
      <c r="E3" s="188" t="s">
        <v>27</v>
      </c>
      <c r="F3" s="4" t="s">
        <v>676</v>
      </c>
      <c r="J3" s="4">
        <v>78</v>
      </c>
      <c r="K3" s="4">
        <v>69.8</v>
      </c>
      <c r="P3" s="5">
        <f t="shared" ref="P3:P66" si="0">(J3*0.61309)+(K3*1.1*0.38691)</f>
        <v>77.527969800000008</v>
      </c>
      <c r="T3" s="4">
        <f>AVERAGE(J34:J65)</f>
        <v>72.3125</v>
      </c>
      <c r="U3" s="4">
        <f>_xlfn.STDEV.S(J34:J65)</f>
        <v>3.7711767650891663</v>
      </c>
    </row>
    <row r="4" spans="1:21" ht="16.5" thickBot="1" x14ac:dyDescent="0.3">
      <c r="A4" s="4" t="s">
        <v>134</v>
      </c>
      <c r="C4" s="186">
        <v>1</v>
      </c>
      <c r="D4" s="187">
        <v>3</v>
      </c>
      <c r="E4" s="188" t="s">
        <v>36</v>
      </c>
      <c r="F4" s="4" t="s">
        <v>678</v>
      </c>
      <c r="J4" s="4">
        <v>77</v>
      </c>
      <c r="K4" s="4">
        <v>49.1</v>
      </c>
      <c r="P4" s="5">
        <f t="shared" si="0"/>
        <v>68.10493910000001</v>
      </c>
    </row>
    <row r="5" spans="1:21" ht="16.5" thickBot="1" x14ac:dyDescent="0.3">
      <c r="A5" s="4" t="s">
        <v>132</v>
      </c>
      <c r="C5" s="186">
        <v>1</v>
      </c>
      <c r="D5" s="187">
        <v>4</v>
      </c>
      <c r="E5" s="188" t="s">
        <v>36</v>
      </c>
      <c r="F5" s="4" t="s">
        <v>522</v>
      </c>
      <c r="J5" s="4">
        <v>86</v>
      </c>
      <c r="K5" s="4">
        <v>86.7</v>
      </c>
      <c r="P5" s="5">
        <f t="shared" si="0"/>
        <v>89.625346699999994</v>
      </c>
    </row>
    <row r="6" spans="1:21" ht="16.5" thickBot="1" x14ac:dyDescent="0.3">
      <c r="A6" s="4" t="s">
        <v>130</v>
      </c>
      <c r="C6" s="186">
        <v>1</v>
      </c>
      <c r="D6" s="187">
        <v>5</v>
      </c>
      <c r="E6" s="188" t="s">
        <v>27</v>
      </c>
      <c r="F6" s="4" t="s">
        <v>458</v>
      </c>
      <c r="J6" s="4">
        <v>78</v>
      </c>
      <c r="K6" s="4">
        <v>68.599999999999994</v>
      </c>
      <c r="P6" s="5">
        <f t="shared" si="0"/>
        <v>77.017248600000002</v>
      </c>
    </row>
    <row r="7" spans="1:21" ht="16.5" thickBot="1" x14ac:dyDescent="0.3">
      <c r="A7" s="4" t="s">
        <v>131</v>
      </c>
      <c r="C7" s="186">
        <v>1</v>
      </c>
      <c r="D7" s="187">
        <v>6</v>
      </c>
      <c r="E7" s="188" t="s">
        <v>682</v>
      </c>
      <c r="F7" s="4" t="s">
        <v>491</v>
      </c>
      <c r="J7" s="4">
        <v>79</v>
      </c>
      <c r="K7" s="4">
        <v>62.8</v>
      </c>
      <c r="P7" s="5">
        <f t="shared" si="0"/>
        <v>75.161852800000005</v>
      </c>
    </row>
    <row r="8" spans="1:21" ht="16.5" thickBot="1" x14ac:dyDescent="0.3">
      <c r="A8" s="4" t="s">
        <v>130</v>
      </c>
      <c r="C8" s="186">
        <v>1</v>
      </c>
      <c r="D8" s="187">
        <v>7</v>
      </c>
      <c r="E8" s="188" t="s">
        <v>685</v>
      </c>
      <c r="F8" s="4" t="s">
        <v>684</v>
      </c>
      <c r="J8" s="4">
        <v>76</v>
      </c>
      <c r="K8" s="4">
        <v>49.8</v>
      </c>
      <c r="P8" s="5">
        <f t="shared" si="0"/>
        <v>67.789769800000002</v>
      </c>
      <c r="T8" s="4" t="s">
        <v>1016</v>
      </c>
    </row>
    <row r="9" spans="1:21" ht="16.5" thickBot="1" x14ac:dyDescent="0.3">
      <c r="A9" s="4" t="s">
        <v>129</v>
      </c>
      <c r="C9" s="186">
        <v>1</v>
      </c>
      <c r="D9" s="187">
        <v>8</v>
      </c>
      <c r="E9" s="188" t="s">
        <v>12</v>
      </c>
      <c r="F9" s="4" t="s">
        <v>473</v>
      </c>
      <c r="J9" s="4">
        <v>77</v>
      </c>
      <c r="K9" s="4">
        <v>75.8</v>
      </c>
      <c r="P9" s="5">
        <f t="shared" si="0"/>
        <v>79.468485799999996</v>
      </c>
    </row>
    <row r="10" spans="1:21" ht="16.5" thickBot="1" x14ac:dyDescent="0.3">
      <c r="A10" s="4" t="s">
        <v>126</v>
      </c>
      <c r="C10" s="186">
        <v>1</v>
      </c>
      <c r="D10" s="187">
        <v>9</v>
      </c>
      <c r="E10" s="188" t="s">
        <v>685</v>
      </c>
      <c r="F10" s="4" t="s">
        <v>493</v>
      </c>
      <c r="J10" s="4">
        <v>75</v>
      </c>
      <c r="K10" s="4">
        <v>65.3</v>
      </c>
      <c r="P10" s="5">
        <f t="shared" si="0"/>
        <v>73.773495300000008</v>
      </c>
    </row>
    <row r="11" spans="1:21" ht="16.5" thickBot="1" x14ac:dyDescent="0.3">
      <c r="A11" s="4" t="s">
        <v>132</v>
      </c>
      <c r="C11" s="186">
        <v>1</v>
      </c>
      <c r="D11" s="187">
        <v>10</v>
      </c>
      <c r="E11" s="188" t="s">
        <v>12</v>
      </c>
      <c r="F11" s="4" t="s">
        <v>461</v>
      </c>
      <c r="J11" s="4">
        <v>81</v>
      </c>
      <c r="K11" s="4">
        <v>77.3</v>
      </c>
      <c r="P11" s="5">
        <f t="shared" si="0"/>
        <v>82.55924730000001</v>
      </c>
    </row>
    <row r="12" spans="1:21" ht="16.5" thickBot="1" x14ac:dyDescent="0.3">
      <c r="A12" s="4" t="s">
        <v>690</v>
      </c>
      <c r="C12" s="186">
        <v>1</v>
      </c>
      <c r="D12" s="187">
        <v>11</v>
      </c>
      <c r="E12" s="188" t="s">
        <v>12</v>
      </c>
      <c r="F12" s="4" t="s">
        <v>474</v>
      </c>
      <c r="J12" s="4">
        <v>84</v>
      </c>
      <c r="K12" s="4">
        <v>83.6</v>
      </c>
      <c r="P12" s="5">
        <f t="shared" si="0"/>
        <v>87.079803600000005</v>
      </c>
    </row>
    <row r="13" spans="1:21" ht="16.5" thickBot="1" x14ac:dyDescent="0.3">
      <c r="A13" s="4" t="s">
        <v>317</v>
      </c>
      <c r="C13" s="186">
        <v>1</v>
      </c>
      <c r="D13" s="187">
        <v>12</v>
      </c>
      <c r="E13" s="188" t="s">
        <v>12</v>
      </c>
      <c r="F13" s="4" t="s">
        <v>691</v>
      </c>
      <c r="J13" s="4">
        <v>78</v>
      </c>
      <c r="K13" s="4">
        <v>45</v>
      </c>
      <c r="P13" s="5">
        <f t="shared" si="0"/>
        <v>66.973065000000005</v>
      </c>
    </row>
    <row r="14" spans="1:21" ht="16.5" thickBot="1" x14ac:dyDescent="0.3">
      <c r="A14" s="4" t="s">
        <v>128</v>
      </c>
      <c r="C14" s="186">
        <v>1</v>
      </c>
      <c r="D14" s="187">
        <v>13</v>
      </c>
      <c r="E14" s="188" t="s">
        <v>63</v>
      </c>
      <c r="F14" s="4" t="s">
        <v>517</v>
      </c>
      <c r="J14" s="4">
        <v>80</v>
      </c>
      <c r="K14" s="4">
        <v>78.400000000000006</v>
      </c>
      <c r="P14" s="5">
        <f t="shared" si="0"/>
        <v>82.414318400000013</v>
      </c>
    </row>
    <row r="15" spans="1:21" ht="16.5" thickBot="1" x14ac:dyDescent="0.3">
      <c r="A15" s="4" t="s">
        <v>125</v>
      </c>
      <c r="C15" s="186">
        <v>1</v>
      </c>
      <c r="D15" s="187">
        <v>14</v>
      </c>
      <c r="E15" s="188" t="s">
        <v>692</v>
      </c>
      <c r="F15" s="4" t="s">
        <v>476</v>
      </c>
      <c r="J15" s="4">
        <v>76</v>
      </c>
      <c r="K15" s="4">
        <v>86.9</v>
      </c>
      <c r="P15" s="5">
        <f t="shared" si="0"/>
        <v>83.579566900000003</v>
      </c>
    </row>
    <row r="16" spans="1:21" ht="16.5" thickBot="1" x14ac:dyDescent="0.3">
      <c r="A16" s="4" t="s">
        <v>134</v>
      </c>
      <c r="C16" s="186">
        <v>1</v>
      </c>
      <c r="D16" s="187">
        <v>15</v>
      </c>
      <c r="E16" s="188" t="s">
        <v>685</v>
      </c>
      <c r="F16" s="4" t="s">
        <v>496</v>
      </c>
      <c r="J16" s="4">
        <v>69</v>
      </c>
      <c r="K16" s="4">
        <v>39.1</v>
      </c>
      <c r="P16" s="5">
        <f t="shared" si="0"/>
        <v>58.944209100000002</v>
      </c>
    </row>
    <row r="17" spans="1:16" ht="16.5" thickBot="1" x14ac:dyDescent="0.3">
      <c r="A17" s="4" t="s">
        <v>127</v>
      </c>
      <c r="C17" s="186">
        <v>1</v>
      </c>
      <c r="D17" s="187">
        <v>16</v>
      </c>
      <c r="E17" s="188" t="s">
        <v>12</v>
      </c>
      <c r="F17" s="4" t="s">
        <v>469</v>
      </c>
      <c r="J17" s="4">
        <v>75</v>
      </c>
      <c r="K17" s="4">
        <v>61.9</v>
      </c>
      <c r="P17" s="5">
        <f t="shared" si="0"/>
        <v>72.326451900000009</v>
      </c>
    </row>
    <row r="18" spans="1:16" ht="16.5" thickBot="1" x14ac:dyDescent="0.3">
      <c r="A18" s="4" t="s">
        <v>121</v>
      </c>
      <c r="C18" s="186">
        <v>1</v>
      </c>
      <c r="D18" s="187">
        <v>17</v>
      </c>
      <c r="E18" s="188" t="s">
        <v>663</v>
      </c>
      <c r="F18" s="4" t="s">
        <v>498</v>
      </c>
      <c r="J18" s="4">
        <v>72</v>
      </c>
      <c r="K18" s="4">
        <v>61.1</v>
      </c>
      <c r="P18" s="5">
        <f t="shared" si="0"/>
        <v>70.146701100000001</v>
      </c>
    </row>
    <row r="19" spans="1:16" ht="16.5" thickBot="1" x14ac:dyDescent="0.3">
      <c r="A19" s="4" t="s">
        <v>115</v>
      </c>
      <c r="C19" s="186">
        <v>1</v>
      </c>
      <c r="D19" s="187">
        <v>18</v>
      </c>
      <c r="E19" s="188" t="s">
        <v>12</v>
      </c>
      <c r="F19" s="4" t="s">
        <v>466</v>
      </c>
      <c r="J19" s="4">
        <v>74</v>
      </c>
      <c r="K19" s="4">
        <v>71.599999999999994</v>
      </c>
      <c r="P19" s="5">
        <f t="shared" si="0"/>
        <v>75.84169159999999</v>
      </c>
    </row>
    <row r="20" spans="1:16" ht="16.5" thickBot="1" x14ac:dyDescent="0.3">
      <c r="A20" s="4" t="s">
        <v>690</v>
      </c>
      <c r="C20" s="186">
        <v>1</v>
      </c>
      <c r="D20" s="187">
        <v>19</v>
      </c>
      <c r="E20" s="188" t="s">
        <v>682</v>
      </c>
      <c r="F20" s="4" t="s">
        <v>492</v>
      </c>
      <c r="J20" s="4">
        <v>72</v>
      </c>
      <c r="K20" s="4">
        <v>28</v>
      </c>
      <c r="P20" s="5">
        <f t="shared" si="0"/>
        <v>56.059308000000001</v>
      </c>
    </row>
    <row r="21" spans="1:16" ht="16.5" thickBot="1" x14ac:dyDescent="0.3">
      <c r="A21" s="4" t="s">
        <v>122</v>
      </c>
      <c r="C21" s="186">
        <v>1</v>
      </c>
      <c r="D21" s="187">
        <v>20</v>
      </c>
      <c r="E21" s="188" t="s">
        <v>67</v>
      </c>
      <c r="F21" s="4" t="s">
        <v>484</v>
      </c>
      <c r="J21" s="4">
        <v>68</v>
      </c>
      <c r="K21" s="4">
        <v>66.5</v>
      </c>
      <c r="P21" s="5">
        <f t="shared" si="0"/>
        <v>69.992586500000002</v>
      </c>
    </row>
    <row r="22" spans="1:16" ht="16.5" thickBot="1" x14ac:dyDescent="0.3">
      <c r="A22" s="4" t="s">
        <v>700</v>
      </c>
      <c r="C22" s="186">
        <v>1</v>
      </c>
      <c r="D22" s="187">
        <v>21</v>
      </c>
      <c r="E22" s="188" t="s">
        <v>36</v>
      </c>
      <c r="F22" s="4" t="s">
        <v>526</v>
      </c>
      <c r="J22" s="4">
        <v>78</v>
      </c>
      <c r="K22" s="4">
        <v>75.7</v>
      </c>
      <c r="P22" s="5">
        <f t="shared" si="0"/>
        <v>80.039015700000007</v>
      </c>
    </row>
    <row r="23" spans="1:16" ht="16.5" thickBot="1" x14ac:dyDescent="0.3">
      <c r="A23" s="4" t="s">
        <v>701</v>
      </c>
      <c r="C23" s="186">
        <v>1</v>
      </c>
      <c r="D23" s="187">
        <v>22</v>
      </c>
      <c r="E23" s="188" t="s">
        <v>702</v>
      </c>
      <c r="F23" s="4" t="s">
        <v>504</v>
      </c>
      <c r="J23" s="4">
        <v>75</v>
      </c>
      <c r="K23" s="4">
        <v>49.8</v>
      </c>
      <c r="P23" s="5">
        <f t="shared" si="0"/>
        <v>67.176679800000002</v>
      </c>
    </row>
    <row r="24" spans="1:16" ht="16.5" thickBot="1" x14ac:dyDescent="0.3">
      <c r="A24" s="4" t="s">
        <v>108</v>
      </c>
      <c r="C24" s="186">
        <v>1</v>
      </c>
      <c r="D24" s="187">
        <v>23</v>
      </c>
      <c r="E24" s="188" t="s">
        <v>36</v>
      </c>
      <c r="F24" s="4" t="s">
        <v>460</v>
      </c>
      <c r="J24" s="4">
        <v>74</v>
      </c>
      <c r="K24" s="4">
        <v>58.3</v>
      </c>
      <c r="P24" s="5">
        <f t="shared" si="0"/>
        <v>70.181198299999991</v>
      </c>
    </row>
    <row r="25" spans="1:16" ht="16.5" thickBot="1" x14ac:dyDescent="0.3">
      <c r="A25" s="4" t="s">
        <v>112</v>
      </c>
      <c r="C25" s="186">
        <v>1</v>
      </c>
      <c r="D25" s="187">
        <v>24</v>
      </c>
      <c r="E25" s="188" t="s">
        <v>685</v>
      </c>
      <c r="F25" s="4" t="s">
        <v>499</v>
      </c>
      <c r="J25" s="4">
        <v>74</v>
      </c>
      <c r="K25" s="4">
        <v>62.7</v>
      </c>
      <c r="P25" s="5">
        <f t="shared" si="0"/>
        <v>72.053842700000004</v>
      </c>
    </row>
    <row r="26" spans="1:16" ht="16.5" thickBot="1" x14ac:dyDescent="0.3">
      <c r="A26" s="4" t="s">
        <v>125</v>
      </c>
      <c r="C26" s="186">
        <v>1</v>
      </c>
      <c r="D26" s="187">
        <v>25</v>
      </c>
      <c r="E26" s="188" t="s">
        <v>685</v>
      </c>
      <c r="F26" s="4" t="s">
        <v>531</v>
      </c>
      <c r="J26" s="4">
        <v>77</v>
      </c>
      <c r="K26" s="4">
        <v>69.2</v>
      </c>
      <c r="P26" s="5">
        <f t="shared" si="0"/>
        <v>76.659519200000005</v>
      </c>
    </row>
    <row r="27" spans="1:16" ht="16.5" thickBot="1" x14ac:dyDescent="0.3">
      <c r="A27" s="4" t="s">
        <v>132</v>
      </c>
      <c r="C27" s="186">
        <v>1</v>
      </c>
      <c r="D27" s="187">
        <v>26</v>
      </c>
      <c r="E27" s="188" t="s">
        <v>702</v>
      </c>
      <c r="F27" s="4" t="s">
        <v>706</v>
      </c>
      <c r="J27" s="4">
        <v>73</v>
      </c>
      <c r="K27" s="4">
        <v>71.599999999999994</v>
      </c>
      <c r="P27" s="5">
        <f t="shared" si="0"/>
        <v>75.22860159999999</v>
      </c>
    </row>
    <row r="28" spans="1:16" ht="16.5" thickBot="1" x14ac:dyDescent="0.3">
      <c r="A28" s="4" t="s">
        <v>673</v>
      </c>
      <c r="C28" s="186">
        <v>1</v>
      </c>
      <c r="D28" s="187">
        <v>27</v>
      </c>
      <c r="E28" s="188" t="s">
        <v>702</v>
      </c>
      <c r="F28" s="4" t="s">
        <v>708</v>
      </c>
      <c r="J28" s="4">
        <v>75</v>
      </c>
      <c r="K28" s="4">
        <v>52.9</v>
      </c>
      <c r="P28" s="5">
        <f t="shared" si="0"/>
        <v>68.496042900000006</v>
      </c>
    </row>
    <row r="29" spans="1:16" ht="16.5" thickBot="1" x14ac:dyDescent="0.3">
      <c r="A29" s="4" t="s">
        <v>701</v>
      </c>
      <c r="C29" s="186">
        <v>1</v>
      </c>
      <c r="D29" s="187">
        <v>28</v>
      </c>
      <c r="E29" s="188" t="s">
        <v>63</v>
      </c>
      <c r="F29" s="4" t="s">
        <v>710</v>
      </c>
      <c r="J29" s="4">
        <v>70</v>
      </c>
      <c r="K29" s="4">
        <v>58.6</v>
      </c>
      <c r="P29" s="5">
        <f t="shared" si="0"/>
        <v>67.856518600000001</v>
      </c>
    </row>
    <row r="30" spans="1:16" ht="16.5" thickBot="1" x14ac:dyDescent="0.3">
      <c r="A30" s="4" t="s">
        <v>711</v>
      </c>
      <c r="C30" s="186">
        <v>1</v>
      </c>
      <c r="D30" s="187">
        <v>29</v>
      </c>
      <c r="E30" s="188" t="s">
        <v>685</v>
      </c>
      <c r="F30" s="4" t="s">
        <v>495</v>
      </c>
      <c r="J30" s="4">
        <v>75</v>
      </c>
      <c r="K30" s="4">
        <v>50</v>
      </c>
      <c r="P30" s="5">
        <f t="shared" si="0"/>
        <v>67.261800000000008</v>
      </c>
    </row>
    <row r="31" spans="1:16" ht="16.5" thickBot="1" x14ac:dyDescent="0.3">
      <c r="A31" s="4" t="s">
        <v>700</v>
      </c>
      <c r="C31" s="186">
        <v>1</v>
      </c>
      <c r="D31" s="187">
        <v>30</v>
      </c>
      <c r="E31" s="188" t="s">
        <v>27</v>
      </c>
      <c r="F31" s="4" t="s">
        <v>713</v>
      </c>
      <c r="J31" s="4">
        <v>75</v>
      </c>
      <c r="K31" s="4">
        <v>50.6</v>
      </c>
      <c r="P31" s="5">
        <f t="shared" si="0"/>
        <v>67.517160600000011</v>
      </c>
    </row>
    <row r="32" spans="1:16" ht="16.5" thickBot="1" x14ac:dyDescent="0.3">
      <c r="A32" s="4" t="s">
        <v>109</v>
      </c>
      <c r="C32" s="186">
        <v>1</v>
      </c>
      <c r="D32" s="187">
        <v>31</v>
      </c>
      <c r="E32" s="188" t="s">
        <v>716</v>
      </c>
      <c r="F32" s="4" t="s">
        <v>715</v>
      </c>
      <c r="J32" s="4">
        <v>75</v>
      </c>
      <c r="K32" s="4">
        <v>68.099999999999994</v>
      </c>
      <c r="P32" s="5">
        <f t="shared" si="0"/>
        <v>74.965178100000003</v>
      </c>
    </row>
    <row r="33" spans="1:16" ht="16.5" thickBot="1" x14ac:dyDescent="0.3">
      <c r="A33" s="4" t="s">
        <v>120</v>
      </c>
      <c r="C33" s="186">
        <v>1</v>
      </c>
      <c r="D33" s="187">
        <v>32</v>
      </c>
      <c r="E33" s="188" t="s">
        <v>716</v>
      </c>
      <c r="F33" s="4" t="s">
        <v>483</v>
      </c>
      <c r="J33" s="4">
        <v>75</v>
      </c>
      <c r="K33" s="4">
        <v>60.1</v>
      </c>
      <c r="P33" s="5">
        <f t="shared" si="0"/>
        <v>71.5603701</v>
      </c>
    </row>
    <row r="34" spans="1:16" ht="16.5" thickBot="1" x14ac:dyDescent="0.3">
      <c r="A34" s="4" t="s">
        <v>717</v>
      </c>
      <c r="C34" s="186">
        <v>2</v>
      </c>
      <c r="D34" s="187">
        <v>33</v>
      </c>
      <c r="E34" s="188" t="s">
        <v>27</v>
      </c>
      <c r="F34" s="4" t="s">
        <v>718</v>
      </c>
      <c r="J34" s="4">
        <v>71</v>
      </c>
      <c r="K34" s="4">
        <v>39.200000000000003</v>
      </c>
      <c r="P34" s="5">
        <f t="shared" si="0"/>
        <v>60.212949199999997</v>
      </c>
    </row>
    <row r="35" spans="1:16" ht="16.5" thickBot="1" x14ac:dyDescent="0.3">
      <c r="A35" s="4" t="s">
        <v>701</v>
      </c>
      <c r="C35" s="186">
        <v>2</v>
      </c>
      <c r="D35" s="187">
        <v>34</v>
      </c>
      <c r="E35" s="188" t="s">
        <v>12</v>
      </c>
      <c r="F35" s="4" t="s">
        <v>472</v>
      </c>
      <c r="J35" s="4">
        <v>75</v>
      </c>
      <c r="K35" s="4">
        <v>71.7</v>
      </c>
      <c r="P35" s="5">
        <f t="shared" si="0"/>
        <v>76.497341700000007</v>
      </c>
    </row>
    <row r="36" spans="1:16" ht="16.5" thickBot="1" x14ac:dyDescent="0.3">
      <c r="A36" s="4" t="s">
        <v>115</v>
      </c>
      <c r="C36" s="186">
        <v>2</v>
      </c>
      <c r="D36" s="187">
        <v>35</v>
      </c>
      <c r="E36" s="188" t="s">
        <v>36</v>
      </c>
      <c r="F36" s="4" t="s">
        <v>525</v>
      </c>
      <c r="J36" s="4">
        <v>74</v>
      </c>
      <c r="K36" s="4">
        <v>61.5</v>
      </c>
      <c r="P36" s="5">
        <f t="shared" si="0"/>
        <v>71.543121499999998</v>
      </c>
    </row>
    <row r="37" spans="1:16" ht="16.5" thickBot="1" x14ac:dyDescent="0.3">
      <c r="A37" s="4" t="s">
        <v>132</v>
      </c>
      <c r="C37" s="186">
        <v>2</v>
      </c>
      <c r="D37" s="187">
        <v>36</v>
      </c>
      <c r="E37" s="188" t="s">
        <v>722</v>
      </c>
      <c r="F37" s="4" t="s">
        <v>506</v>
      </c>
      <c r="J37" s="4">
        <v>81</v>
      </c>
      <c r="K37" s="4">
        <v>69.8</v>
      </c>
      <c r="P37" s="5">
        <f t="shared" si="0"/>
        <v>79.367239800000007</v>
      </c>
    </row>
    <row r="38" spans="1:16" ht="16.5" thickBot="1" x14ac:dyDescent="0.3">
      <c r="A38" s="4" t="s">
        <v>134</v>
      </c>
      <c r="C38" s="186">
        <v>2</v>
      </c>
      <c r="D38" s="187">
        <v>37</v>
      </c>
      <c r="E38" s="188" t="s">
        <v>692</v>
      </c>
      <c r="F38" s="4" t="s">
        <v>477</v>
      </c>
      <c r="J38" s="4">
        <v>74</v>
      </c>
      <c r="K38" s="4">
        <v>47.8</v>
      </c>
      <c r="P38" s="5">
        <f t="shared" si="0"/>
        <v>65.712387799999988</v>
      </c>
    </row>
    <row r="39" spans="1:16" ht="16.5" thickBot="1" x14ac:dyDescent="0.3">
      <c r="A39" s="4" t="s">
        <v>129</v>
      </c>
      <c r="C39" s="186">
        <v>2</v>
      </c>
      <c r="D39" s="187">
        <v>38</v>
      </c>
      <c r="E39" s="188" t="s">
        <v>27</v>
      </c>
      <c r="F39" s="4" t="s">
        <v>725</v>
      </c>
      <c r="J39" s="4">
        <v>71</v>
      </c>
      <c r="K39" s="4">
        <v>68.3</v>
      </c>
      <c r="P39" s="5">
        <f t="shared" si="0"/>
        <v>72.59793830000001</v>
      </c>
    </row>
    <row r="40" spans="1:16" ht="16.5" thickBot="1" x14ac:dyDescent="0.3">
      <c r="A40" s="4" t="s">
        <v>133</v>
      </c>
      <c r="C40" s="186">
        <v>2</v>
      </c>
      <c r="D40" s="187">
        <v>39</v>
      </c>
      <c r="E40" s="188" t="s">
        <v>36</v>
      </c>
      <c r="F40" s="4" t="s">
        <v>527</v>
      </c>
      <c r="J40" s="4">
        <v>71</v>
      </c>
      <c r="K40" s="4">
        <v>46.7</v>
      </c>
      <c r="P40" s="5">
        <f t="shared" si="0"/>
        <v>63.4049567</v>
      </c>
    </row>
    <row r="41" spans="1:16" ht="16.5" thickBot="1" x14ac:dyDescent="0.3">
      <c r="A41" s="4" t="s">
        <v>126</v>
      </c>
      <c r="C41" s="186">
        <v>2</v>
      </c>
      <c r="D41" s="187">
        <v>40</v>
      </c>
      <c r="E41" s="188" t="s">
        <v>27</v>
      </c>
      <c r="F41" s="4" t="s">
        <v>726</v>
      </c>
      <c r="J41" s="4">
        <v>70</v>
      </c>
      <c r="K41" s="4">
        <v>59.8</v>
      </c>
      <c r="P41" s="5">
        <f t="shared" si="0"/>
        <v>68.367239799999993</v>
      </c>
    </row>
    <row r="42" spans="1:16" ht="16.5" thickBot="1" x14ac:dyDescent="0.3">
      <c r="A42" s="4" t="s">
        <v>126</v>
      </c>
      <c r="C42" s="186">
        <v>2</v>
      </c>
      <c r="D42" s="187">
        <v>41</v>
      </c>
      <c r="E42" s="188" t="s">
        <v>722</v>
      </c>
      <c r="F42" s="4" t="s">
        <v>728</v>
      </c>
      <c r="J42" s="4">
        <v>83</v>
      </c>
      <c r="K42" s="4">
        <v>72.8</v>
      </c>
      <c r="P42" s="5">
        <f t="shared" si="0"/>
        <v>81.870222799999993</v>
      </c>
    </row>
    <row r="43" spans="1:16" ht="16.5" thickBot="1" x14ac:dyDescent="0.3">
      <c r="A43" s="4" t="s">
        <v>120</v>
      </c>
      <c r="C43" s="186">
        <v>2</v>
      </c>
      <c r="D43" s="187">
        <v>42</v>
      </c>
      <c r="E43" s="188" t="s">
        <v>36</v>
      </c>
      <c r="F43" s="4" t="s">
        <v>528</v>
      </c>
      <c r="J43" s="4">
        <v>73</v>
      </c>
      <c r="K43" s="4">
        <v>45.3</v>
      </c>
      <c r="P43" s="5">
        <f t="shared" si="0"/>
        <v>64.035295300000001</v>
      </c>
    </row>
    <row r="44" spans="1:16" ht="16.5" thickBot="1" x14ac:dyDescent="0.3">
      <c r="A44" s="4" t="s">
        <v>130</v>
      </c>
      <c r="C44" s="186">
        <v>2</v>
      </c>
      <c r="D44" s="187">
        <v>43</v>
      </c>
      <c r="E44" s="188" t="s">
        <v>12</v>
      </c>
      <c r="F44" s="4" t="s">
        <v>457</v>
      </c>
      <c r="J44" s="4">
        <v>74</v>
      </c>
      <c r="K44" s="4">
        <v>72</v>
      </c>
      <c r="P44" s="5">
        <f t="shared" si="0"/>
        <v>76.011932000000002</v>
      </c>
    </row>
    <row r="45" spans="1:16" ht="16.5" thickBot="1" x14ac:dyDescent="0.3">
      <c r="A45" s="4" t="s">
        <v>134</v>
      </c>
      <c r="C45" s="186">
        <v>2</v>
      </c>
      <c r="D45" s="187">
        <v>44</v>
      </c>
      <c r="E45" s="188" t="s">
        <v>12</v>
      </c>
      <c r="F45" s="4" t="s">
        <v>464</v>
      </c>
      <c r="J45" s="4">
        <v>73</v>
      </c>
      <c r="K45" s="4">
        <v>45</v>
      </c>
      <c r="P45" s="5">
        <f t="shared" si="0"/>
        <v>63.907615</v>
      </c>
    </row>
    <row r="46" spans="1:16" ht="16.5" thickBot="1" x14ac:dyDescent="0.3">
      <c r="A46" s="4" t="s">
        <v>125</v>
      </c>
      <c r="C46" s="186">
        <v>2</v>
      </c>
      <c r="D46" s="187">
        <v>45</v>
      </c>
      <c r="E46" s="188" t="s">
        <v>702</v>
      </c>
      <c r="F46" s="4" t="s">
        <v>732</v>
      </c>
      <c r="J46" s="4">
        <v>71</v>
      </c>
      <c r="K46" s="4">
        <v>45</v>
      </c>
      <c r="P46" s="5">
        <f t="shared" si="0"/>
        <v>62.681435</v>
      </c>
    </row>
    <row r="47" spans="1:16" ht="16.5" thickBot="1" x14ac:dyDescent="0.3">
      <c r="A47" s="4" t="s">
        <v>317</v>
      </c>
      <c r="C47" s="186">
        <v>2</v>
      </c>
      <c r="D47" s="187">
        <v>46</v>
      </c>
      <c r="E47" s="188" t="s">
        <v>27</v>
      </c>
      <c r="F47" s="4" t="s">
        <v>733</v>
      </c>
      <c r="J47" s="4">
        <v>69</v>
      </c>
      <c r="K47" s="4">
        <v>59.8</v>
      </c>
      <c r="P47" s="5">
        <f t="shared" si="0"/>
        <v>67.754149799999993</v>
      </c>
    </row>
    <row r="48" spans="1:16" ht="16.5" thickBot="1" x14ac:dyDescent="0.3">
      <c r="A48" s="4" t="s">
        <v>127</v>
      </c>
      <c r="C48" s="186">
        <v>2</v>
      </c>
      <c r="D48" s="187">
        <v>47</v>
      </c>
      <c r="E48" s="188" t="s">
        <v>63</v>
      </c>
      <c r="F48" s="4" t="s">
        <v>518</v>
      </c>
      <c r="J48" s="4">
        <v>71</v>
      </c>
      <c r="K48" s="4">
        <v>64.2</v>
      </c>
      <c r="P48" s="5">
        <f t="shared" si="0"/>
        <v>70.852974200000006</v>
      </c>
    </row>
    <row r="49" spans="1:16" ht="16.5" thickBot="1" x14ac:dyDescent="0.3">
      <c r="A49" s="4" t="s">
        <v>133</v>
      </c>
      <c r="C49" s="186">
        <v>2</v>
      </c>
      <c r="D49" s="187">
        <v>48</v>
      </c>
      <c r="E49" s="188" t="s">
        <v>692</v>
      </c>
      <c r="F49" s="4" t="s">
        <v>482</v>
      </c>
      <c r="J49" s="4">
        <v>76</v>
      </c>
      <c r="K49" s="4">
        <v>69.900000000000006</v>
      </c>
      <c r="P49" s="5">
        <f t="shared" si="0"/>
        <v>76.344349900000012</v>
      </c>
    </row>
    <row r="50" spans="1:16" ht="16.5" thickBot="1" x14ac:dyDescent="0.3">
      <c r="A50" s="4" t="s">
        <v>690</v>
      </c>
      <c r="C50" s="186">
        <v>2</v>
      </c>
      <c r="D50" s="187">
        <v>49</v>
      </c>
      <c r="E50" s="188" t="s">
        <v>716</v>
      </c>
      <c r="F50" s="4" t="s">
        <v>529</v>
      </c>
      <c r="J50" s="4">
        <v>69</v>
      </c>
      <c r="K50" s="4">
        <v>49.5</v>
      </c>
      <c r="P50" s="5">
        <f t="shared" si="0"/>
        <v>63.370459499999996</v>
      </c>
    </row>
    <row r="51" spans="1:16" ht="16.5" thickBot="1" x14ac:dyDescent="0.3">
      <c r="A51" s="4" t="s">
        <v>711</v>
      </c>
      <c r="C51" s="186">
        <v>2</v>
      </c>
      <c r="D51" s="187">
        <v>50</v>
      </c>
      <c r="E51" s="188" t="s">
        <v>12</v>
      </c>
      <c r="F51" s="4" t="s">
        <v>735</v>
      </c>
      <c r="J51" s="4">
        <v>70</v>
      </c>
      <c r="K51" s="4">
        <v>55.3</v>
      </c>
      <c r="P51" s="5">
        <f t="shared" si="0"/>
        <v>66.452035300000006</v>
      </c>
    </row>
    <row r="52" spans="1:16" ht="16.5" thickBot="1" x14ac:dyDescent="0.3">
      <c r="A52" s="4" t="s">
        <v>128</v>
      </c>
      <c r="C52" s="186">
        <v>2</v>
      </c>
      <c r="D52" s="187">
        <v>51</v>
      </c>
      <c r="E52" s="188" t="s">
        <v>685</v>
      </c>
      <c r="F52" s="4" t="s">
        <v>533</v>
      </c>
      <c r="J52" s="4">
        <v>68</v>
      </c>
      <c r="K52" s="4">
        <v>63.4</v>
      </c>
      <c r="P52" s="5">
        <f t="shared" si="0"/>
        <v>68.673223399999998</v>
      </c>
    </row>
    <row r="53" spans="1:16" ht="16.5" thickBot="1" x14ac:dyDescent="0.3">
      <c r="A53" s="4" t="s">
        <v>122</v>
      </c>
      <c r="C53" s="186">
        <v>2</v>
      </c>
      <c r="D53" s="187">
        <v>52</v>
      </c>
      <c r="E53" s="188" t="s">
        <v>12</v>
      </c>
      <c r="F53" s="4" t="s">
        <v>463</v>
      </c>
      <c r="J53" s="4">
        <v>79</v>
      </c>
      <c r="K53" s="4">
        <v>64.2</v>
      </c>
      <c r="P53" s="5">
        <f t="shared" si="0"/>
        <v>75.757694200000003</v>
      </c>
    </row>
    <row r="54" spans="1:16" ht="16.5" thickBot="1" x14ac:dyDescent="0.3">
      <c r="A54" s="4" t="s">
        <v>117</v>
      </c>
      <c r="C54" s="186">
        <v>2</v>
      </c>
      <c r="D54" s="187">
        <v>53</v>
      </c>
      <c r="E54" s="188" t="s">
        <v>12</v>
      </c>
      <c r="F54" s="4" t="s">
        <v>465</v>
      </c>
      <c r="J54" s="4">
        <v>73</v>
      </c>
      <c r="K54" s="4">
        <v>63.1</v>
      </c>
      <c r="P54" s="5">
        <f t="shared" si="0"/>
        <v>71.610993100000002</v>
      </c>
    </row>
    <row r="55" spans="1:16" ht="16.5" thickBot="1" x14ac:dyDescent="0.3">
      <c r="A55" s="4" t="s">
        <v>700</v>
      </c>
      <c r="C55" s="186">
        <v>2</v>
      </c>
      <c r="D55" s="187">
        <v>54</v>
      </c>
      <c r="E55" s="188" t="s">
        <v>12</v>
      </c>
      <c r="F55" s="4" t="s">
        <v>467</v>
      </c>
      <c r="J55" s="4">
        <v>73</v>
      </c>
      <c r="K55" s="4">
        <v>73.2</v>
      </c>
      <c r="P55" s="5">
        <f t="shared" si="0"/>
        <v>75.909563200000008</v>
      </c>
    </row>
    <row r="56" spans="1:16" ht="16.5" thickBot="1" x14ac:dyDescent="0.3">
      <c r="A56" s="4" t="s">
        <v>116</v>
      </c>
      <c r="C56" s="186">
        <v>2</v>
      </c>
      <c r="D56" s="187">
        <v>55</v>
      </c>
      <c r="E56" s="188" t="s">
        <v>52</v>
      </c>
      <c r="F56" s="4" t="s">
        <v>738</v>
      </c>
      <c r="J56" s="4">
        <v>72</v>
      </c>
      <c r="K56" s="4">
        <v>35.6</v>
      </c>
      <c r="P56" s="5">
        <f t="shared" si="0"/>
        <v>59.2938756</v>
      </c>
    </row>
    <row r="57" spans="1:16" ht="16.5" thickBot="1" x14ac:dyDescent="0.3">
      <c r="A57" s="4" t="s">
        <v>112</v>
      </c>
      <c r="C57" s="186">
        <v>2</v>
      </c>
      <c r="D57" s="187">
        <v>56</v>
      </c>
      <c r="E57" s="188" t="s">
        <v>27</v>
      </c>
      <c r="F57" s="4" t="s">
        <v>520</v>
      </c>
      <c r="J57" s="4">
        <v>73</v>
      </c>
      <c r="K57" s="4">
        <v>69.5</v>
      </c>
      <c r="P57" s="5">
        <f t="shared" si="0"/>
        <v>74.334839500000001</v>
      </c>
    </row>
    <row r="58" spans="1:16" ht="16.5" thickBot="1" x14ac:dyDescent="0.3">
      <c r="A58" s="4" t="s">
        <v>717</v>
      </c>
      <c r="C58" s="186">
        <v>2</v>
      </c>
      <c r="D58" s="187">
        <v>57</v>
      </c>
      <c r="E58" s="188" t="s">
        <v>685</v>
      </c>
      <c r="F58" s="4" t="s">
        <v>500</v>
      </c>
      <c r="J58" s="4">
        <v>64</v>
      </c>
      <c r="K58" s="4">
        <v>41.5</v>
      </c>
      <c r="P58" s="5">
        <f t="shared" si="0"/>
        <v>56.900201500000001</v>
      </c>
    </row>
    <row r="59" spans="1:16" ht="16.5" thickBot="1" x14ac:dyDescent="0.3">
      <c r="A59" s="4" t="s">
        <v>129</v>
      </c>
      <c r="C59" s="186">
        <v>2</v>
      </c>
      <c r="D59" s="187">
        <v>58</v>
      </c>
      <c r="E59" s="188" t="s">
        <v>702</v>
      </c>
      <c r="F59" s="4" t="s">
        <v>742</v>
      </c>
      <c r="J59" s="4">
        <v>68</v>
      </c>
      <c r="K59" s="4">
        <v>44.1</v>
      </c>
      <c r="P59" s="5">
        <f t="shared" si="0"/>
        <v>60.459124099999997</v>
      </c>
    </row>
    <row r="60" spans="1:16" ht="16.5" thickBot="1" x14ac:dyDescent="0.3">
      <c r="A60" s="4" t="s">
        <v>120</v>
      </c>
      <c r="C60" s="186">
        <v>2</v>
      </c>
      <c r="D60" s="187">
        <v>59</v>
      </c>
      <c r="E60" s="188" t="s">
        <v>663</v>
      </c>
      <c r="F60" s="4" t="s">
        <v>744</v>
      </c>
      <c r="J60" s="4">
        <v>69</v>
      </c>
      <c r="K60" s="4">
        <v>56.4</v>
      </c>
      <c r="P60" s="5">
        <f t="shared" si="0"/>
        <v>66.307106400000009</v>
      </c>
    </row>
    <row r="61" spans="1:16" ht="16.5" thickBot="1" x14ac:dyDescent="0.3">
      <c r="A61" s="4" t="s">
        <v>109</v>
      </c>
      <c r="C61" s="186">
        <v>2</v>
      </c>
      <c r="D61" s="187">
        <v>60</v>
      </c>
      <c r="E61" s="188" t="s">
        <v>36</v>
      </c>
      <c r="F61" s="4" t="s">
        <v>523</v>
      </c>
      <c r="J61" s="4">
        <v>71</v>
      </c>
      <c r="K61" s="4">
        <v>55.3</v>
      </c>
      <c r="P61" s="5">
        <f t="shared" si="0"/>
        <v>67.065125300000005</v>
      </c>
    </row>
    <row r="62" spans="1:16" ht="16.5" thickBot="1" x14ac:dyDescent="0.3">
      <c r="A62" s="4" t="s">
        <v>745</v>
      </c>
      <c r="C62" s="186">
        <v>2</v>
      </c>
      <c r="D62" s="187">
        <v>61</v>
      </c>
      <c r="E62" s="188" t="s">
        <v>20</v>
      </c>
      <c r="F62" s="4" t="s">
        <v>521</v>
      </c>
      <c r="J62" s="4">
        <v>71</v>
      </c>
      <c r="K62" s="4">
        <v>64.400000000000006</v>
      </c>
      <c r="P62" s="5">
        <f t="shared" si="0"/>
        <v>70.938094400000011</v>
      </c>
    </row>
    <row r="63" spans="1:16" ht="16.5" thickBot="1" x14ac:dyDescent="0.3">
      <c r="A63" s="4" t="s">
        <v>700</v>
      </c>
      <c r="C63" s="186">
        <v>2</v>
      </c>
      <c r="D63" s="187">
        <v>62</v>
      </c>
      <c r="E63" s="188" t="s">
        <v>692</v>
      </c>
      <c r="F63" s="4" t="s">
        <v>479</v>
      </c>
      <c r="J63" s="4">
        <v>70</v>
      </c>
      <c r="K63" s="4">
        <v>65.900000000000006</v>
      </c>
      <c r="P63" s="5">
        <f t="shared" si="0"/>
        <v>70.963405899999998</v>
      </c>
    </row>
    <row r="64" spans="1:16" ht="16.5" thickBot="1" x14ac:dyDescent="0.3">
      <c r="A64" s="4" t="s">
        <v>108</v>
      </c>
      <c r="C64" s="186">
        <v>2</v>
      </c>
      <c r="D64" s="187">
        <v>63</v>
      </c>
      <c r="E64" s="188" t="s">
        <v>722</v>
      </c>
      <c r="F64" s="4" t="s">
        <v>459</v>
      </c>
      <c r="J64" s="4">
        <v>75</v>
      </c>
      <c r="K64" s="4">
        <v>79.7</v>
      </c>
      <c r="P64" s="5">
        <f t="shared" si="0"/>
        <v>79.90214970000001</v>
      </c>
    </row>
    <row r="65" spans="1:16" ht="16.5" thickBot="1" x14ac:dyDescent="0.3">
      <c r="A65" s="4" t="s">
        <v>136</v>
      </c>
      <c r="C65" s="186">
        <v>2</v>
      </c>
      <c r="D65" s="187">
        <v>64</v>
      </c>
      <c r="E65" s="188" t="s">
        <v>20</v>
      </c>
      <c r="F65" s="4" t="s">
        <v>746</v>
      </c>
      <c r="J65" s="4">
        <v>72</v>
      </c>
      <c r="K65" s="4">
        <v>52.8</v>
      </c>
      <c r="P65" s="5">
        <f t="shared" si="0"/>
        <v>66.61421279999999</v>
      </c>
    </row>
    <row r="66" spans="1:16" ht="16.5" thickBot="1" x14ac:dyDescent="0.3">
      <c r="A66" s="4" t="s">
        <v>673</v>
      </c>
      <c r="C66" s="186">
        <v>3</v>
      </c>
      <c r="D66" s="187">
        <v>65</v>
      </c>
      <c r="E66" s="188" t="s">
        <v>663</v>
      </c>
      <c r="F66" s="4" t="s">
        <v>532</v>
      </c>
      <c r="J66" s="4">
        <v>68</v>
      </c>
      <c r="K66" s="4">
        <v>54</v>
      </c>
      <c r="P66" s="5">
        <f t="shared" si="0"/>
        <v>64.672573999999997</v>
      </c>
    </row>
    <row r="67" spans="1:16" ht="16.5" thickBot="1" x14ac:dyDescent="0.3">
      <c r="A67" s="4" t="s">
        <v>120</v>
      </c>
      <c r="C67" s="186">
        <v>3</v>
      </c>
      <c r="D67" s="187">
        <v>66</v>
      </c>
      <c r="E67" s="188" t="s">
        <v>702</v>
      </c>
      <c r="F67" s="4" t="s">
        <v>748</v>
      </c>
      <c r="J67" s="4">
        <v>68</v>
      </c>
      <c r="K67" s="4">
        <v>68.400000000000006</v>
      </c>
      <c r="P67" s="5">
        <f t="shared" ref="P67:P130" si="1">(J67*0.61309)+(K67*1.1*0.38691)</f>
        <v>70.801228399999999</v>
      </c>
    </row>
    <row r="68" spans="1:16" ht="16.5" thickBot="1" x14ac:dyDescent="0.3">
      <c r="A68" s="4" t="s">
        <v>130</v>
      </c>
      <c r="C68" s="186">
        <v>3</v>
      </c>
      <c r="D68" s="187">
        <v>67</v>
      </c>
      <c r="E68" s="188" t="s">
        <v>685</v>
      </c>
      <c r="F68" s="4" t="s">
        <v>602</v>
      </c>
      <c r="J68" s="4">
        <v>67</v>
      </c>
      <c r="K68" s="4">
        <v>46</v>
      </c>
      <c r="P68" s="5">
        <f t="shared" si="1"/>
        <v>60.654675999999995</v>
      </c>
    </row>
    <row r="69" spans="1:16" ht="16.5" thickBot="1" x14ac:dyDescent="0.3">
      <c r="A69" s="4" t="s">
        <v>123</v>
      </c>
      <c r="C69" s="186">
        <v>3</v>
      </c>
      <c r="D69" s="187">
        <v>68</v>
      </c>
      <c r="E69" s="188" t="s">
        <v>36</v>
      </c>
      <c r="F69" s="4" t="s">
        <v>750</v>
      </c>
      <c r="J69" s="4">
        <v>74</v>
      </c>
      <c r="K69" s="4">
        <v>71.099999999999994</v>
      </c>
      <c r="P69" s="5">
        <f t="shared" si="1"/>
        <v>75.62889109999999</v>
      </c>
    </row>
    <row r="70" spans="1:16" ht="16.5" thickBot="1" x14ac:dyDescent="0.3">
      <c r="A70" s="4" t="s">
        <v>115</v>
      </c>
      <c r="C70" s="186">
        <v>3</v>
      </c>
      <c r="D70" s="187">
        <v>69</v>
      </c>
      <c r="E70" s="188" t="s">
        <v>682</v>
      </c>
      <c r="F70" s="4" t="s">
        <v>490</v>
      </c>
      <c r="J70" s="4">
        <v>68</v>
      </c>
      <c r="K70" s="4">
        <v>55.7</v>
      </c>
      <c r="P70" s="5">
        <f t="shared" si="1"/>
        <v>65.396095700000004</v>
      </c>
    </row>
    <row r="71" spans="1:16" ht="16.5" thickBot="1" x14ac:dyDescent="0.3">
      <c r="A71" s="4" t="s">
        <v>673</v>
      </c>
      <c r="C71" s="186">
        <v>3</v>
      </c>
      <c r="D71" s="187">
        <v>70</v>
      </c>
      <c r="E71" s="188" t="s">
        <v>702</v>
      </c>
      <c r="F71" s="4" t="s">
        <v>751</v>
      </c>
      <c r="J71" s="4">
        <v>70</v>
      </c>
      <c r="K71" s="4">
        <v>53.3</v>
      </c>
      <c r="P71" s="5">
        <f t="shared" si="1"/>
        <v>65.600833300000005</v>
      </c>
    </row>
    <row r="72" spans="1:16" ht="16.5" thickBot="1" x14ac:dyDescent="0.3">
      <c r="A72" s="4" t="s">
        <v>133</v>
      </c>
      <c r="C72" s="186">
        <v>3</v>
      </c>
      <c r="D72" s="187">
        <v>71</v>
      </c>
      <c r="E72" s="188" t="s">
        <v>12</v>
      </c>
      <c r="F72" s="4" t="s">
        <v>753</v>
      </c>
      <c r="J72" s="4">
        <v>69</v>
      </c>
      <c r="K72" s="4">
        <v>64.3</v>
      </c>
      <c r="P72" s="5">
        <f t="shared" si="1"/>
        <v>69.669354299999995</v>
      </c>
    </row>
    <row r="73" spans="1:16" ht="16.5" thickBot="1" x14ac:dyDescent="0.3">
      <c r="A73" s="4" t="s">
        <v>126</v>
      </c>
      <c r="C73" s="186">
        <v>3</v>
      </c>
      <c r="D73" s="187">
        <v>72</v>
      </c>
      <c r="E73" s="188" t="s">
        <v>685</v>
      </c>
      <c r="F73" s="4" t="s">
        <v>494</v>
      </c>
      <c r="J73" s="4">
        <v>73</v>
      </c>
      <c r="K73" s="4">
        <v>67</v>
      </c>
      <c r="P73" s="5">
        <f t="shared" si="1"/>
        <v>73.270837</v>
      </c>
    </row>
    <row r="74" spans="1:16" ht="16.5" thickBot="1" x14ac:dyDescent="0.3">
      <c r="A74" s="4" t="s">
        <v>117</v>
      </c>
      <c r="C74" s="186">
        <v>3</v>
      </c>
      <c r="D74" s="187">
        <v>73</v>
      </c>
      <c r="E74" s="188" t="s">
        <v>52</v>
      </c>
      <c r="F74" s="4" t="s">
        <v>755</v>
      </c>
      <c r="J74" s="4">
        <v>70</v>
      </c>
      <c r="K74" s="4">
        <v>62.2</v>
      </c>
      <c r="P74" s="5">
        <f t="shared" si="1"/>
        <v>69.388682200000005</v>
      </c>
    </row>
    <row r="75" spans="1:16" ht="16.5" thickBot="1" x14ac:dyDescent="0.3">
      <c r="A75" s="4" t="s">
        <v>129</v>
      </c>
      <c r="C75" s="186">
        <v>3</v>
      </c>
      <c r="D75" s="187">
        <v>74</v>
      </c>
      <c r="E75" s="188" t="s">
        <v>67</v>
      </c>
      <c r="F75" s="4" t="s">
        <v>486</v>
      </c>
      <c r="J75" s="4">
        <v>69</v>
      </c>
      <c r="K75" s="4">
        <v>45</v>
      </c>
      <c r="P75" s="5">
        <f t="shared" si="1"/>
        <v>61.455255000000001</v>
      </c>
    </row>
    <row r="76" spans="1:16" ht="16.5" thickBot="1" x14ac:dyDescent="0.3">
      <c r="A76" s="4" t="s">
        <v>134</v>
      </c>
      <c r="C76" s="186">
        <v>3</v>
      </c>
      <c r="D76" s="187">
        <v>75</v>
      </c>
      <c r="E76" s="188" t="s">
        <v>702</v>
      </c>
      <c r="F76" s="4" t="s">
        <v>757</v>
      </c>
      <c r="J76" s="4">
        <v>68</v>
      </c>
      <c r="K76" s="4">
        <v>28.6</v>
      </c>
      <c r="P76" s="5">
        <f t="shared" si="1"/>
        <v>53.862308599999999</v>
      </c>
    </row>
    <row r="77" spans="1:16" ht="16.5" thickBot="1" x14ac:dyDescent="0.3">
      <c r="A77" s="4" t="s">
        <v>125</v>
      </c>
      <c r="C77" s="186">
        <v>3</v>
      </c>
      <c r="D77" s="187">
        <v>76</v>
      </c>
      <c r="E77" s="188" t="s">
        <v>63</v>
      </c>
      <c r="F77" s="4" t="s">
        <v>515</v>
      </c>
      <c r="J77" s="4">
        <v>71</v>
      </c>
      <c r="K77" s="4">
        <v>59.6</v>
      </c>
      <c r="P77" s="5">
        <f t="shared" si="1"/>
        <v>68.895209600000001</v>
      </c>
    </row>
    <row r="78" spans="1:16" ht="16.5" thickBot="1" x14ac:dyDescent="0.3">
      <c r="A78" s="4" t="s">
        <v>117</v>
      </c>
      <c r="C78" s="186">
        <v>3</v>
      </c>
      <c r="D78" s="187">
        <v>77</v>
      </c>
      <c r="E78" s="188" t="s">
        <v>685</v>
      </c>
      <c r="F78" s="4" t="s">
        <v>489</v>
      </c>
      <c r="J78" s="4">
        <v>71</v>
      </c>
      <c r="K78" s="4">
        <v>68.7</v>
      </c>
      <c r="P78" s="5">
        <f t="shared" si="1"/>
        <v>72.768178699999993</v>
      </c>
    </row>
    <row r="79" spans="1:16" ht="16.5" thickBot="1" x14ac:dyDescent="0.3">
      <c r="A79" s="4" t="s">
        <v>123</v>
      </c>
      <c r="C79" s="186">
        <v>3</v>
      </c>
      <c r="D79" s="187">
        <v>78</v>
      </c>
      <c r="E79" s="188" t="s">
        <v>27</v>
      </c>
      <c r="F79" s="4" t="s">
        <v>759</v>
      </c>
      <c r="J79" s="4">
        <v>64</v>
      </c>
      <c r="K79" s="4">
        <v>40.200000000000003</v>
      </c>
      <c r="P79" s="5">
        <f t="shared" si="1"/>
        <v>56.3469202</v>
      </c>
    </row>
    <row r="80" spans="1:16" ht="16.5" thickBot="1" x14ac:dyDescent="0.3">
      <c r="A80" s="4" t="s">
        <v>121</v>
      </c>
      <c r="C80" s="186">
        <v>3</v>
      </c>
      <c r="D80" s="187">
        <v>79</v>
      </c>
      <c r="E80" s="188" t="s">
        <v>692</v>
      </c>
      <c r="F80" s="4" t="s">
        <v>761</v>
      </c>
      <c r="J80" s="4">
        <v>68</v>
      </c>
      <c r="K80" s="4">
        <v>48.3</v>
      </c>
      <c r="P80" s="5">
        <f t="shared" si="1"/>
        <v>62.246648300000004</v>
      </c>
    </row>
    <row r="81" spans="1:16" ht="16.5" thickBot="1" x14ac:dyDescent="0.3">
      <c r="A81" s="4" t="s">
        <v>136</v>
      </c>
      <c r="C81" s="186">
        <v>3</v>
      </c>
      <c r="D81" s="187">
        <v>80</v>
      </c>
      <c r="E81" s="188" t="s">
        <v>52</v>
      </c>
      <c r="F81" s="4" t="s">
        <v>475</v>
      </c>
      <c r="J81" s="4">
        <v>71</v>
      </c>
      <c r="K81" s="4">
        <v>63</v>
      </c>
      <c r="P81" s="5">
        <f t="shared" si="1"/>
        <v>70.342252999999999</v>
      </c>
    </row>
    <row r="82" spans="1:16" ht="16.5" thickBot="1" x14ac:dyDescent="0.3">
      <c r="A82" s="4" t="s">
        <v>130</v>
      </c>
      <c r="C82" s="186">
        <v>3</v>
      </c>
      <c r="D82" s="187">
        <v>81</v>
      </c>
      <c r="E82" s="188" t="s">
        <v>36</v>
      </c>
      <c r="F82" s="4" t="s">
        <v>603</v>
      </c>
      <c r="J82" s="4">
        <v>68</v>
      </c>
      <c r="K82" s="4">
        <v>60</v>
      </c>
      <c r="P82" s="5">
        <f t="shared" si="1"/>
        <v>67.226179999999999</v>
      </c>
    </row>
    <row r="83" spans="1:16" ht="16.5" thickBot="1" x14ac:dyDescent="0.3">
      <c r="A83" s="4" t="s">
        <v>129</v>
      </c>
      <c r="C83" s="186">
        <v>3</v>
      </c>
      <c r="D83" s="187">
        <v>82</v>
      </c>
      <c r="E83" s="188" t="s">
        <v>27</v>
      </c>
      <c r="F83" s="4" t="s">
        <v>763</v>
      </c>
      <c r="J83" s="4">
        <v>67</v>
      </c>
      <c r="K83" s="4">
        <v>58.7</v>
      </c>
      <c r="P83" s="5">
        <f t="shared" si="1"/>
        <v>66.059808700000005</v>
      </c>
    </row>
    <row r="84" spans="1:16" ht="16.5" thickBot="1" x14ac:dyDescent="0.3">
      <c r="A84" s="4" t="s">
        <v>128</v>
      </c>
      <c r="C84" s="186">
        <v>3</v>
      </c>
      <c r="D84" s="187">
        <v>83</v>
      </c>
      <c r="E84" s="188" t="s">
        <v>702</v>
      </c>
      <c r="F84" s="4" t="s">
        <v>503</v>
      </c>
      <c r="J84" s="4">
        <v>71</v>
      </c>
      <c r="K84" s="4">
        <v>73.900000000000006</v>
      </c>
      <c r="P84" s="5">
        <f t="shared" si="1"/>
        <v>74.9813039</v>
      </c>
    </row>
    <row r="85" spans="1:16" ht="16.5" thickBot="1" x14ac:dyDescent="0.3">
      <c r="A85" s="4" t="s">
        <v>122</v>
      </c>
      <c r="C85" s="186">
        <v>3</v>
      </c>
      <c r="D85" s="187">
        <v>84</v>
      </c>
      <c r="E85" s="188" t="s">
        <v>63</v>
      </c>
      <c r="F85" s="4" t="s">
        <v>765</v>
      </c>
      <c r="J85" s="4">
        <v>66</v>
      </c>
      <c r="K85" s="4">
        <v>56.6</v>
      </c>
      <c r="P85" s="5">
        <f t="shared" si="1"/>
        <v>64.552956600000002</v>
      </c>
    </row>
    <row r="86" spans="1:16" ht="16.5" thickBot="1" x14ac:dyDescent="0.3">
      <c r="A86" s="4" t="s">
        <v>711</v>
      </c>
      <c r="C86" s="186">
        <v>3</v>
      </c>
      <c r="D86" s="187">
        <v>85</v>
      </c>
      <c r="E86" s="188" t="s">
        <v>36</v>
      </c>
      <c r="F86" s="4" t="s">
        <v>766</v>
      </c>
      <c r="J86" s="4">
        <v>70</v>
      </c>
      <c r="K86" s="4">
        <v>75.8</v>
      </c>
      <c r="P86" s="5">
        <f t="shared" si="1"/>
        <v>75.176855799999998</v>
      </c>
    </row>
    <row r="87" spans="1:16" ht="16.5" thickBot="1" x14ac:dyDescent="0.3">
      <c r="A87" s="4" t="s">
        <v>115</v>
      </c>
      <c r="C87" s="186">
        <v>3</v>
      </c>
      <c r="D87" s="187">
        <v>86</v>
      </c>
      <c r="E87" s="188" t="s">
        <v>67</v>
      </c>
      <c r="F87" s="4" t="s">
        <v>485</v>
      </c>
      <c r="J87" s="4">
        <v>69</v>
      </c>
      <c r="K87" s="4">
        <v>44.9</v>
      </c>
      <c r="P87" s="5">
        <f t="shared" si="1"/>
        <v>61.412694899999998</v>
      </c>
    </row>
    <row r="88" spans="1:16" ht="16.5" thickBot="1" x14ac:dyDescent="0.3">
      <c r="A88" s="4" t="s">
        <v>116</v>
      </c>
      <c r="C88" s="186">
        <v>3</v>
      </c>
      <c r="D88" s="187">
        <v>87</v>
      </c>
      <c r="E88" s="188" t="s">
        <v>27</v>
      </c>
      <c r="F88" s="4" t="s">
        <v>768</v>
      </c>
      <c r="J88" s="4">
        <v>68</v>
      </c>
      <c r="K88" s="4">
        <v>68.400000000000006</v>
      </c>
      <c r="P88" s="5">
        <f t="shared" si="1"/>
        <v>70.801228399999999</v>
      </c>
    </row>
    <row r="89" spans="1:16" ht="16.5" thickBot="1" x14ac:dyDescent="0.3">
      <c r="A89" s="4" t="s">
        <v>112</v>
      </c>
      <c r="C89" s="186">
        <v>3</v>
      </c>
      <c r="D89" s="187">
        <v>88</v>
      </c>
      <c r="E89" s="188" t="s">
        <v>12</v>
      </c>
      <c r="F89" s="4" t="s">
        <v>468</v>
      </c>
      <c r="J89" s="4">
        <v>71</v>
      </c>
      <c r="K89" s="4">
        <v>48.7</v>
      </c>
      <c r="P89" s="5">
        <f t="shared" si="1"/>
        <v>64.2561587</v>
      </c>
    </row>
    <row r="90" spans="1:16" ht="16.5" thickBot="1" x14ac:dyDescent="0.3">
      <c r="A90" s="4" t="s">
        <v>108</v>
      </c>
      <c r="C90" s="186">
        <v>3</v>
      </c>
      <c r="D90" s="187">
        <v>89</v>
      </c>
      <c r="E90" s="188" t="s">
        <v>702</v>
      </c>
      <c r="F90" s="4" t="s">
        <v>771</v>
      </c>
      <c r="J90" s="4">
        <v>67</v>
      </c>
      <c r="K90" s="4">
        <v>64.599999999999994</v>
      </c>
      <c r="P90" s="5">
        <f t="shared" si="1"/>
        <v>68.570854600000004</v>
      </c>
    </row>
    <row r="91" spans="1:16" ht="16.5" thickBot="1" x14ac:dyDescent="0.3">
      <c r="A91" s="4" t="s">
        <v>118</v>
      </c>
      <c r="C91" s="186">
        <v>3</v>
      </c>
      <c r="D91" s="187">
        <v>90</v>
      </c>
      <c r="E91" s="188" t="s">
        <v>685</v>
      </c>
      <c r="F91" s="4" t="s">
        <v>497</v>
      </c>
      <c r="J91" s="4">
        <v>70</v>
      </c>
      <c r="K91" s="4">
        <v>60.6</v>
      </c>
      <c r="P91" s="5">
        <f t="shared" si="1"/>
        <v>68.707720600000002</v>
      </c>
    </row>
    <row r="92" spans="1:16" ht="16.5" thickBot="1" x14ac:dyDescent="0.3">
      <c r="A92" s="4" t="s">
        <v>717</v>
      </c>
      <c r="C92" s="186">
        <v>3</v>
      </c>
      <c r="D92" s="187">
        <v>91</v>
      </c>
      <c r="E92" s="188" t="s">
        <v>722</v>
      </c>
      <c r="F92" s="4" t="s">
        <v>509</v>
      </c>
      <c r="J92" s="4">
        <v>74</v>
      </c>
      <c r="K92" s="4">
        <v>66.7</v>
      </c>
      <c r="P92" s="5">
        <f t="shared" si="1"/>
        <v>73.756246699999991</v>
      </c>
    </row>
    <row r="93" spans="1:16" ht="16.5" thickBot="1" x14ac:dyDescent="0.3">
      <c r="A93" s="4" t="s">
        <v>701</v>
      </c>
      <c r="C93" s="186">
        <v>3</v>
      </c>
      <c r="D93" s="187">
        <v>92</v>
      </c>
      <c r="E93" s="188" t="s">
        <v>685</v>
      </c>
      <c r="F93" s="4" t="s">
        <v>774</v>
      </c>
      <c r="J93" s="4">
        <v>69</v>
      </c>
      <c r="K93" s="4">
        <v>45</v>
      </c>
      <c r="P93" s="5">
        <f t="shared" si="1"/>
        <v>61.455255000000001</v>
      </c>
    </row>
    <row r="94" spans="1:16" ht="16.5" thickBot="1" x14ac:dyDescent="0.3">
      <c r="A94" s="4" t="s">
        <v>745</v>
      </c>
      <c r="C94" s="186">
        <v>3</v>
      </c>
      <c r="D94" s="187">
        <v>93</v>
      </c>
      <c r="E94" s="188" t="s">
        <v>722</v>
      </c>
      <c r="F94" s="4" t="s">
        <v>508</v>
      </c>
      <c r="J94" s="4">
        <v>71</v>
      </c>
      <c r="K94" s="4">
        <v>52.6</v>
      </c>
      <c r="P94" s="5">
        <f t="shared" si="1"/>
        <v>65.916002599999999</v>
      </c>
    </row>
    <row r="95" spans="1:16" ht="16.5" thickBot="1" x14ac:dyDescent="0.3">
      <c r="A95" s="4" t="s">
        <v>131</v>
      </c>
      <c r="C95" s="186">
        <v>3</v>
      </c>
      <c r="D95" s="187">
        <v>94</v>
      </c>
      <c r="E95" s="188" t="s">
        <v>67</v>
      </c>
      <c r="F95" s="4" t="s">
        <v>487</v>
      </c>
      <c r="J95" s="4">
        <v>66</v>
      </c>
      <c r="K95" s="4">
        <v>45</v>
      </c>
      <c r="P95" s="5">
        <f t="shared" si="1"/>
        <v>59.615985000000002</v>
      </c>
    </row>
    <row r="96" spans="1:16" ht="16.5" thickBot="1" x14ac:dyDescent="0.3">
      <c r="A96" s="4" t="s">
        <v>109</v>
      </c>
      <c r="C96" s="186">
        <v>3</v>
      </c>
      <c r="D96" s="187">
        <v>95</v>
      </c>
      <c r="E96" s="188" t="s">
        <v>27</v>
      </c>
      <c r="F96" s="4" t="s">
        <v>775</v>
      </c>
      <c r="J96" s="4">
        <v>64</v>
      </c>
      <c r="K96" s="4">
        <v>28.8</v>
      </c>
      <c r="P96" s="5">
        <f t="shared" si="1"/>
        <v>51.495068799999999</v>
      </c>
    </row>
    <row r="97" spans="1:16" ht="16.5" thickBot="1" x14ac:dyDescent="0.3">
      <c r="A97" s="4" t="s">
        <v>117</v>
      </c>
      <c r="C97" s="186">
        <v>3</v>
      </c>
      <c r="D97" s="187">
        <v>96</v>
      </c>
      <c r="E97" s="188" t="s">
        <v>716</v>
      </c>
      <c r="F97" s="4" t="s">
        <v>478</v>
      </c>
      <c r="J97" s="4">
        <v>71</v>
      </c>
      <c r="K97" s="4">
        <v>55.1</v>
      </c>
      <c r="P97" s="5">
        <f t="shared" si="1"/>
        <v>66.9800051</v>
      </c>
    </row>
    <row r="98" spans="1:16" ht="16.5" thickBot="1" x14ac:dyDescent="0.3">
      <c r="A98" s="4" t="s">
        <v>317</v>
      </c>
      <c r="C98" s="186">
        <v>3</v>
      </c>
      <c r="D98" s="187">
        <v>97</v>
      </c>
      <c r="E98" s="188" t="s">
        <v>716</v>
      </c>
      <c r="F98" s="4" t="s">
        <v>777</v>
      </c>
      <c r="J98" s="4">
        <v>75</v>
      </c>
      <c r="K98" s="4">
        <v>68.599999999999994</v>
      </c>
      <c r="P98" s="5">
        <f t="shared" si="1"/>
        <v>75.177978600000003</v>
      </c>
    </row>
    <row r="99" spans="1:16" ht="16.5" thickBot="1" x14ac:dyDescent="0.3">
      <c r="A99" s="4" t="s">
        <v>127</v>
      </c>
      <c r="C99" s="186">
        <v>3</v>
      </c>
      <c r="D99" s="187">
        <v>98</v>
      </c>
      <c r="E99" s="188" t="s">
        <v>722</v>
      </c>
      <c r="F99" s="4" t="s">
        <v>779</v>
      </c>
      <c r="J99" s="4">
        <v>78</v>
      </c>
      <c r="K99" s="4">
        <v>86.4</v>
      </c>
      <c r="P99" s="5">
        <f t="shared" si="1"/>
        <v>84.592946400000017</v>
      </c>
    </row>
    <row r="100" spans="1:16" ht="16.5" thickBot="1" x14ac:dyDescent="0.3">
      <c r="A100" s="4" t="s">
        <v>123</v>
      </c>
      <c r="C100" s="186">
        <v>3</v>
      </c>
      <c r="D100" s="187">
        <v>99</v>
      </c>
      <c r="E100" s="188" t="s">
        <v>12</v>
      </c>
      <c r="F100" s="4" t="s">
        <v>462</v>
      </c>
      <c r="J100" s="4">
        <v>69</v>
      </c>
      <c r="K100" s="4">
        <v>54.9</v>
      </c>
      <c r="P100" s="5">
        <f t="shared" si="1"/>
        <v>65.668704899999994</v>
      </c>
    </row>
    <row r="101" spans="1:16" ht="16.5" thickBot="1" x14ac:dyDescent="0.3">
      <c r="A101" s="4" t="s">
        <v>116</v>
      </c>
      <c r="C101" s="186">
        <v>3</v>
      </c>
      <c r="D101" s="187">
        <v>100</v>
      </c>
      <c r="E101" s="188" t="s">
        <v>27</v>
      </c>
      <c r="F101" s="4" t="s">
        <v>780</v>
      </c>
      <c r="J101" s="4">
        <v>68</v>
      </c>
      <c r="K101" s="4">
        <v>58.9</v>
      </c>
      <c r="P101" s="5">
        <f t="shared" si="1"/>
        <v>66.758018899999996</v>
      </c>
    </row>
    <row r="102" spans="1:16" ht="16.5" thickBot="1" x14ac:dyDescent="0.3">
      <c r="A102" s="4" t="s">
        <v>132</v>
      </c>
      <c r="C102" s="186">
        <v>3</v>
      </c>
      <c r="D102" s="187">
        <v>101</v>
      </c>
      <c r="E102" s="188" t="s">
        <v>52</v>
      </c>
      <c r="F102" s="4" t="s">
        <v>781</v>
      </c>
      <c r="J102" s="4">
        <v>67</v>
      </c>
      <c r="K102" s="4">
        <v>34.4</v>
      </c>
      <c r="P102" s="5">
        <f t="shared" si="1"/>
        <v>55.717704400000002</v>
      </c>
    </row>
    <row r="103" spans="1:16" ht="16.5" thickBot="1" x14ac:dyDescent="0.3">
      <c r="A103" s="4" t="s">
        <v>124</v>
      </c>
      <c r="C103" s="186">
        <v>3</v>
      </c>
      <c r="D103" s="187">
        <v>102</v>
      </c>
      <c r="E103" s="188" t="s">
        <v>702</v>
      </c>
      <c r="F103" s="4" t="s">
        <v>502</v>
      </c>
      <c r="J103" s="4">
        <v>67</v>
      </c>
      <c r="K103" s="4">
        <v>43</v>
      </c>
      <c r="P103" s="5">
        <f t="shared" si="1"/>
        <v>59.377873000000001</v>
      </c>
    </row>
    <row r="104" spans="1:16" ht="16.5" thickBot="1" x14ac:dyDescent="0.3">
      <c r="A104" s="4" t="s">
        <v>700</v>
      </c>
      <c r="C104" s="186">
        <v>3</v>
      </c>
      <c r="D104" s="187">
        <v>103</v>
      </c>
      <c r="E104" s="188" t="s">
        <v>702</v>
      </c>
      <c r="F104" s="4" t="s">
        <v>782</v>
      </c>
      <c r="J104" s="4">
        <v>69</v>
      </c>
      <c r="K104" s="4">
        <v>55.7</v>
      </c>
      <c r="P104" s="5">
        <f t="shared" si="1"/>
        <v>66.009185700000003</v>
      </c>
    </row>
    <row r="105" spans="1:16" ht="16.5" thickBot="1" x14ac:dyDescent="0.3">
      <c r="A105" s="4" t="s">
        <v>106</v>
      </c>
      <c r="C105" s="186">
        <v>3</v>
      </c>
      <c r="D105" s="187">
        <v>104</v>
      </c>
      <c r="E105" s="188" t="s">
        <v>685</v>
      </c>
      <c r="F105" s="4" t="s">
        <v>501</v>
      </c>
      <c r="J105" s="4">
        <v>65</v>
      </c>
      <c r="K105" s="4">
        <v>45</v>
      </c>
      <c r="P105" s="5">
        <f t="shared" si="1"/>
        <v>59.002895000000002</v>
      </c>
    </row>
    <row r="106" spans="1:16" ht="16.5" thickBot="1" x14ac:dyDescent="0.3">
      <c r="A106" s="4" t="s">
        <v>745</v>
      </c>
      <c r="C106" s="186">
        <v>3</v>
      </c>
      <c r="D106" s="187">
        <v>105</v>
      </c>
      <c r="E106" s="188" t="s">
        <v>12</v>
      </c>
      <c r="F106" s="4" t="s">
        <v>784</v>
      </c>
      <c r="J106" s="4">
        <v>70</v>
      </c>
      <c r="K106" s="4">
        <v>43.4</v>
      </c>
      <c r="P106" s="5">
        <f t="shared" si="1"/>
        <v>61.387383400000004</v>
      </c>
    </row>
    <row r="107" spans="1:16" ht="16.5" thickBot="1" x14ac:dyDescent="0.3">
      <c r="A107" s="189" t="s">
        <v>655</v>
      </c>
      <c r="C107" s="190" t="s">
        <v>653</v>
      </c>
      <c r="D107" s="191" t="s">
        <v>654</v>
      </c>
      <c r="E107" s="189" t="s">
        <v>656</v>
      </c>
      <c r="F107" s="192" t="s">
        <v>5</v>
      </c>
      <c r="P107" s="5">
        <f t="shared" si="1"/>
        <v>0</v>
      </c>
    </row>
    <row r="108" spans="1:16" ht="16.5" thickBot="1" x14ac:dyDescent="0.3">
      <c r="A108" s="4" t="s">
        <v>717</v>
      </c>
      <c r="C108" s="186">
        <v>4</v>
      </c>
      <c r="D108" s="187">
        <v>106</v>
      </c>
      <c r="E108" s="188" t="s">
        <v>52</v>
      </c>
      <c r="F108" s="4" t="s">
        <v>786</v>
      </c>
      <c r="P108" s="5">
        <f t="shared" si="1"/>
        <v>0</v>
      </c>
    </row>
    <row r="109" spans="1:16" ht="16.5" thickBot="1" x14ac:dyDescent="0.3">
      <c r="A109" s="4" t="s">
        <v>134</v>
      </c>
      <c r="C109" s="186">
        <v>4</v>
      </c>
      <c r="D109" s="187">
        <v>107</v>
      </c>
      <c r="E109" s="188" t="s">
        <v>722</v>
      </c>
      <c r="F109" s="4" t="s">
        <v>513</v>
      </c>
      <c r="P109" s="5">
        <f t="shared" si="1"/>
        <v>0</v>
      </c>
    </row>
    <row r="110" spans="1:16" ht="16.5" thickBot="1" x14ac:dyDescent="0.3">
      <c r="A110" s="4" t="s">
        <v>123</v>
      </c>
      <c r="C110" s="186">
        <v>4</v>
      </c>
      <c r="D110" s="187">
        <v>108</v>
      </c>
      <c r="E110" s="188" t="s">
        <v>63</v>
      </c>
      <c r="F110" s="4" t="s">
        <v>516</v>
      </c>
      <c r="P110" s="5">
        <f t="shared" si="1"/>
        <v>0</v>
      </c>
    </row>
    <row r="111" spans="1:16" ht="16.5" thickBot="1" x14ac:dyDescent="0.3">
      <c r="A111" s="4" t="s">
        <v>126</v>
      </c>
      <c r="C111" s="186">
        <v>4</v>
      </c>
      <c r="D111" s="187">
        <v>109</v>
      </c>
      <c r="E111" s="188" t="s">
        <v>36</v>
      </c>
      <c r="F111" s="4" t="s">
        <v>530</v>
      </c>
      <c r="P111" s="5">
        <f t="shared" si="1"/>
        <v>0</v>
      </c>
    </row>
    <row r="112" spans="1:16" ht="16.5" thickBot="1" x14ac:dyDescent="0.3">
      <c r="A112" s="4" t="s">
        <v>125</v>
      </c>
      <c r="C112" s="186">
        <v>4</v>
      </c>
      <c r="D112" s="187">
        <v>110</v>
      </c>
      <c r="E112" s="188" t="s">
        <v>682</v>
      </c>
      <c r="F112" s="4" t="s">
        <v>488</v>
      </c>
      <c r="P112" s="5">
        <f t="shared" si="1"/>
        <v>0</v>
      </c>
    </row>
    <row r="113" spans="1:16" ht="16.5" thickBot="1" x14ac:dyDescent="0.3">
      <c r="A113" s="4" t="s">
        <v>132</v>
      </c>
      <c r="C113" s="186">
        <v>4</v>
      </c>
      <c r="D113" s="187">
        <v>111</v>
      </c>
      <c r="E113" s="188" t="s">
        <v>682</v>
      </c>
      <c r="F113" s="4" t="s">
        <v>787</v>
      </c>
      <c r="P113" s="5">
        <f t="shared" si="1"/>
        <v>0</v>
      </c>
    </row>
    <row r="114" spans="1:16" ht="16.5" thickBot="1" x14ac:dyDescent="0.3">
      <c r="A114" s="4" t="s">
        <v>130</v>
      </c>
      <c r="C114" s="186">
        <v>4</v>
      </c>
      <c r="D114" s="187">
        <v>112</v>
      </c>
      <c r="E114" s="188" t="s">
        <v>52</v>
      </c>
      <c r="F114" s="4" t="s">
        <v>600</v>
      </c>
      <c r="P114" s="5">
        <f t="shared" si="1"/>
        <v>0</v>
      </c>
    </row>
    <row r="115" spans="1:16" ht="16.5" thickBot="1" x14ac:dyDescent="0.3">
      <c r="A115" s="4" t="s">
        <v>127</v>
      </c>
      <c r="C115" s="186">
        <v>4</v>
      </c>
      <c r="D115" s="187">
        <v>113</v>
      </c>
      <c r="E115" s="188" t="s">
        <v>692</v>
      </c>
      <c r="F115" s="4" t="s">
        <v>481</v>
      </c>
      <c r="P115" s="5">
        <f t="shared" si="1"/>
        <v>0</v>
      </c>
    </row>
    <row r="116" spans="1:16" ht="16.5" thickBot="1" x14ac:dyDescent="0.3">
      <c r="A116" s="4" t="s">
        <v>130</v>
      </c>
      <c r="C116" s="186">
        <v>4</v>
      </c>
      <c r="D116" s="187">
        <v>114</v>
      </c>
      <c r="E116" s="188" t="s">
        <v>716</v>
      </c>
      <c r="F116" s="4" t="s">
        <v>480</v>
      </c>
      <c r="P116" s="5">
        <f t="shared" si="1"/>
        <v>0</v>
      </c>
    </row>
    <row r="117" spans="1:16" ht="16.5" thickBot="1" x14ac:dyDescent="0.3">
      <c r="A117" s="4" t="s">
        <v>136</v>
      </c>
      <c r="C117" s="186">
        <v>4</v>
      </c>
      <c r="D117" s="187">
        <v>115</v>
      </c>
      <c r="E117" s="188" t="s">
        <v>716</v>
      </c>
      <c r="F117" s="4" t="s">
        <v>789</v>
      </c>
      <c r="P117" s="5">
        <f t="shared" si="1"/>
        <v>0</v>
      </c>
    </row>
    <row r="118" spans="1:16" ht="16.5" thickBot="1" x14ac:dyDescent="0.3">
      <c r="A118" s="4" t="s">
        <v>136</v>
      </c>
      <c r="C118" s="186">
        <v>4</v>
      </c>
      <c r="D118" s="187">
        <v>116</v>
      </c>
      <c r="E118" s="188" t="s">
        <v>27</v>
      </c>
      <c r="F118" s="4" t="s">
        <v>790</v>
      </c>
      <c r="P118" s="5">
        <f t="shared" si="1"/>
        <v>0</v>
      </c>
    </row>
    <row r="119" spans="1:16" ht="16.5" thickBot="1" x14ac:dyDescent="0.3">
      <c r="A119" s="4" t="s">
        <v>132</v>
      </c>
      <c r="C119" s="186">
        <v>4</v>
      </c>
      <c r="D119" s="187">
        <v>117</v>
      </c>
      <c r="E119" s="188" t="s">
        <v>63</v>
      </c>
      <c r="F119" s="4" t="s">
        <v>791</v>
      </c>
      <c r="P119" s="5">
        <f t="shared" si="1"/>
        <v>0</v>
      </c>
    </row>
    <row r="120" spans="1:16" ht="16.5" thickBot="1" x14ac:dyDescent="0.3">
      <c r="A120" s="4" t="s">
        <v>120</v>
      </c>
      <c r="C120" s="186">
        <v>4</v>
      </c>
      <c r="D120" s="187">
        <v>118</v>
      </c>
      <c r="E120" s="188" t="s">
        <v>716</v>
      </c>
      <c r="F120" s="4" t="s">
        <v>792</v>
      </c>
      <c r="P120" s="5">
        <f t="shared" si="1"/>
        <v>0</v>
      </c>
    </row>
    <row r="121" spans="1:16" ht="16.5" thickBot="1" x14ac:dyDescent="0.3">
      <c r="A121" s="4" t="s">
        <v>125</v>
      </c>
      <c r="C121" s="186">
        <v>4</v>
      </c>
      <c r="D121" s="187">
        <v>119</v>
      </c>
      <c r="E121" s="188" t="s">
        <v>716</v>
      </c>
      <c r="F121" s="4" t="s">
        <v>794</v>
      </c>
      <c r="P121" s="5">
        <f t="shared" si="1"/>
        <v>0</v>
      </c>
    </row>
    <row r="122" spans="1:16" ht="16.5" thickBot="1" x14ac:dyDescent="0.3">
      <c r="A122" s="4" t="s">
        <v>131</v>
      </c>
      <c r="C122" s="186">
        <v>4</v>
      </c>
      <c r="D122" s="187">
        <v>120</v>
      </c>
      <c r="E122" s="188" t="s">
        <v>702</v>
      </c>
      <c r="F122" s="4" t="s">
        <v>795</v>
      </c>
      <c r="P122" s="5">
        <f t="shared" si="1"/>
        <v>0</v>
      </c>
    </row>
    <row r="123" spans="1:16" ht="16.5" thickBot="1" x14ac:dyDescent="0.3">
      <c r="A123" s="4" t="s">
        <v>711</v>
      </c>
      <c r="C123" s="186">
        <v>4</v>
      </c>
      <c r="D123" s="187">
        <v>121</v>
      </c>
      <c r="E123" s="188" t="s">
        <v>716</v>
      </c>
      <c r="F123" s="4" t="s">
        <v>796</v>
      </c>
      <c r="P123" s="5">
        <f t="shared" si="1"/>
        <v>0</v>
      </c>
    </row>
    <row r="124" spans="1:16" ht="16.5" thickBot="1" x14ac:dyDescent="0.3">
      <c r="A124" s="4" t="s">
        <v>118</v>
      </c>
      <c r="C124" s="186">
        <v>4</v>
      </c>
      <c r="D124" s="187">
        <v>122</v>
      </c>
      <c r="E124" s="188" t="s">
        <v>722</v>
      </c>
      <c r="F124" s="4" t="s">
        <v>797</v>
      </c>
      <c r="P124" s="5">
        <f t="shared" si="1"/>
        <v>0</v>
      </c>
    </row>
    <row r="125" spans="1:16" ht="16.5" thickBot="1" x14ac:dyDescent="0.3">
      <c r="A125" s="4" t="s">
        <v>121</v>
      </c>
      <c r="C125" s="186">
        <v>4</v>
      </c>
      <c r="D125" s="187">
        <v>123</v>
      </c>
      <c r="E125" s="188" t="s">
        <v>722</v>
      </c>
      <c r="F125" s="4" t="s">
        <v>512</v>
      </c>
      <c r="P125" s="5">
        <f t="shared" si="1"/>
        <v>0</v>
      </c>
    </row>
    <row r="126" spans="1:16" ht="16.5" thickBot="1" x14ac:dyDescent="0.3">
      <c r="A126" s="4" t="s">
        <v>123</v>
      </c>
      <c r="C126" s="186">
        <v>4</v>
      </c>
      <c r="D126" s="187">
        <v>124</v>
      </c>
      <c r="E126" s="188" t="s">
        <v>607</v>
      </c>
      <c r="F126" s="4" t="s">
        <v>798</v>
      </c>
      <c r="P126" s="5">
        <f t="shared" si="1"/>
        <v>0</v>
      </c>
    </row>
    <row r="127" spans="1:16" ht="16.5" thickBot="1" x14ac:dyDescent="0.3">
      <c r="A127" s="4" t="s">
        <v>124</v>
      </c>
      <c r="C127" s="186">
        <v>4</v>
      </c>
      <c r="D127" s="187">
        <v>125</v>
      </c>
      <c r="E127" s="188" t="s">
        <v>12</v>
      </c>
      <c r="F127" s="4" t="s">
        <v>799</v>
      </c>
      <c r="P127" s="5">
        <f t="shared" si="1"/>
        <v>0</v>
      </c>
    </row>
    <row r="128" spans="1:16" ht="16.5" thickBot="1" x14ac:dyDescent="0.3">
      <c r="A128" s="4" t="s">
        <v>118</v>
      </c>
      <c r="C128" s="186">
        <v>4</v>
      </c>
      <c r="D128" s="187">
        <v>126</v>
      </c>
      <c r="E128" s="188" t="s">
        <v>63</v>
      </c>
      <c r="F128" s="4" t="s">
        <v>801</v>
      </c>
      <c r="P128" s="5">
        <f t="shared" si="1"/>
        <v>0</v>
      </c>
    </row>
    <row r="129" spans="1:16" ht="16.5" thickBot="1" x14ac:dyDescent="0.3">
      <c r="A129" s="4" t="s">
        <v>711</v>
      </c>
      <c r="C129" s="186">
        <v>4</v>
      </c>
      <c r="D129" s="187">
        <v>127</v>
      </c>
      <c r="E129" s="188" t="s">
        <v>722</v>
      </c>
      <c r="F129" s="4" t="s">
        <v>514</v>
      </c>
      <c r="P129" s="5">
        <f t="shared" si="1"/>
        <v>0</v>
      </c>
    </row>
    <row r="130" spans="1:16" ht="16.5" thickBot="1" x14ac:dyDescent="0.3">
      <c r="A130" s="4" t="s">
        <v>125</v>
      </c>
      <c r="C130" s="186">
        <v>4</v>
      </c>
      <c r="D130" s="187">
        <v>128</v>
      </c>
      <c r="E130" s="188" t="s">
        <v>52</v>
      </c>
      <c r="F130" s="4" t="s">
        <v>803</v>
      </c>
      <c r="P130" s="5">
        <f t="shared" si="1"/>
        <v>0</v>
      </c>
    </row>
    <row r="131" spans="1:16" ht="16.5" thickBot="1" x14ac:dyDescent="0.3">
      <c r="A131" s="4" t="s">
        <v>112</v>
      </c>
      <c r="C131" s="186">
        <v>4</v>
      </c>
      <c r="D131" s="187">
        <v>129</v>
      </c>
      <c r="E131" s="188" t="s">
        <v>52</v>
      </c>
      <c r="F131" s="4" t="s">
        <v>804</v>
      </c>
      <c r="P131" s="5">
        <f t="shared" ref="P131:P194" si="2">(J131*0.61309)+(K131*1.1*0.38691)</f>
        <v>0</v>
      </c>
    </row>
    <row r="132" spans="1:16" ht="16.5" thickBot="1" x14ac:dyDescent="0.3">
      <c r="A132" s="4" t="s">
        <v>125</v>
      </c>
      <c r="C132" s="186">
        <v>4</v>
      </c>
      <c r="D132" s="187">
        <v>130</v>
      </c>
      <c r="E132" s="188" t="s">
        <v>359</v>
      </c>
      <c r="F132" s="4" t="s">
        <v>805</v>
      </c>
      <c r="P132" s="5">
        <f t="shared" si="2"/>
        <v>0</v>
      </c>
    </row>
    <row r="133" spans="1:16" ht="16.5" thickBot="1" x14ac:dyDescent="0.3">
      <c r="A133" s="4" t="s">
        <v>115</v>
      </c>
      <c r="C133" s="186">
        <v>4</v>
      </c>
      <c r="D133" s="187">
        <v>131</v>
      </c>
      <c r="E133" s="188" t="s">
        <v>722</v>
      </c>
      <c r="F133" s="4" t="s">
        <v>806</v>
      </c>
      <c r="P133" s="5">
        <f t="shared" si="2"/>
        <v>0</v>
      </c>
    </row>
    <row r="134" spans="1:16" ht="16.5" thickBot="1" x14ac:dyDescent="0.3">
      <c r="A134" s="4" t="s">
        <v>701</v>
      </c>
      <c r="C134" s="186">
        <v>4</v>
      </c>
      <c r="D134" s="187">
        <v>132</v>
      </c>
      <c r="E134" s="188" t="s">
        <v>12</v>
      </c>
      <c r="F134" s="4" t="s">
        <v>807</v>
      </c>
      <c r="P134" s="5">
        <f t="shared" si="2"/>
        <v>0</v>
      </c>
    </row>
    <row r="135" spans="1:16" ht="16.5" thickBot="1" x14ac:dyDescent="0.3">
      <c r="A135" s="4" t="s">
        <v>717</v>
      </c>
      <c r="C135" s="186">
        <v>4</v>
      </c>
      <c r="D135" s="187">
        <v>133</v>
      </c>
      <c r="E135" s="188" t="s">
        <v>359</v>
      </c>
      <c r="F135" s="4" t="s">
        <v>809</v>
      </c>
      <c r="P135" s="5">
        <f t="shared" si="2"/>
        <v>0</v>
      </c>
    </row>
    <row r="136" spans="1:16" ht="16.5" thickBot="1" x14ac:dyDescent="0.3">
      <c r="A136" s="4" t="s">
        <v>745</v>
      </c>
      <c r="C136" s="186">
        <v>4</v>
      </c>
      <c r="D136" s="187">
        <v>134</v>
      </c>
      <c r="E136" s="188" t="s">
        <v>685</v>
      </c>
      <c r="F136" s="4" t="s">
        <v>810</v>
      </c>
      <c r="P136" s="5">
        <f t="shared" si="2"/>
        <v>0</v>
      </c>
    </row>
    <row r="137" spans="1:16" ht="16.5" thickBot="1" x14ac:dyDescent="0.3">
      <c r="A137" s="4" t="s">
        <v>700</v>
      </c>
      <c r="C137" s="186">
        <v>4</v>
      </c>
      <c r="D137" s="187">
        <v>135</v>
      </c>
      <c r="E137" s="188" t="s">
        <v>36</v>
      </c>
      <c r="F137" s="4" t="s">
        <v>812</v>
      </c>
      <c r="P137" s="5">
        <f t="shared" si="2"/>
        <v>0</v>
      </c>
    </row>
    <row r="138" spans="1:16" ht="16.5" thickBot="1" x14ac:dyDescent="0.3">
      <c r="A138" s="4" t="s">
        <v>109</v>
      </c>
      <c r="C138" s="186">
        <v>4</v>
      </c>
      <c r="D138" s="187">
        <v>136</v>
      </c>
      <c r="E138" s="188" t="s">
        <v>682</v>
      </c>
      <c r="F138" s="4" t="s">
        <v>814</v>
      </c>
      <c r="P138" s="5">
        <f t="shared" si="2"/>
        <v>0</v>
      </c>
    </row>
    <row r="139" spans="1:16" ht="16.5" thickBot="1" x14ac:dyDescent="0.3">
      <c r="A139" s="4" t="s">
        <v>711</v>
      </c>
      <c r="C139" s="186">
        <v>4</v>
      </c>
      <c r="D139" s="187">
        <v>137</v>
      </c>
      <c r="E139" s="188" t="s">
        <v>67</v>
      </c>
      <c r="F139" s="4" t="s">
        <v>815</v>
      </c>
      <c r="P139" s="5">
        <f t="shared" si="2"/>
        <v>0</v>
      </c>
    </row>
    <row r="140" spans="1:16" ht="16.5" thickBot="1" x14ac:dyDescent="0.3">
      <c r="A140" s="4" t="s">
        <v>122</v>
      </c>
      <c r="C140" s="186">
        <v>4</v>
      </c>
      <c r="D140" s="187">
        <v>138</v>
      </c>
      <c r="E140" s="188" t="s">
        <v>12</v>
      </c>
      <c r="F140" s="4" t="s">
        <v>816</v>
      </c>
      <c r="P140" s="5">
        <f t="shared" si="2"/>
        <v>0</v>
      </c>
    </row>
    <row r="141" spans="1:16" ht="16.5" thickBot="1" x14ac:dyDescent="0.3">
      <c r="A141" s="4" t="s">
        <v>125</v>
      </c>
      <c r="C141" s="186">
        <v>4</v>
      </c>
      <c r="D141" s="187">
        <v>139</v>
      </c>
      <c r="E141" s="188" t="s">
        <v>52</v>
      </c>
      <c r="F141" s="4" t="s">
        <v>817</v>
      </c>
      <c r="P141" s="5">
        <f t="shared" si="2"/>
        <v>0</v>
      </c>
    </row>
    <row r="142" spans="1:16" ht="16.5" thickBot="1" x14ac:dyDescent="0.3">
      <c r="A142" s="4" t="s">
        <v>701</v>
      </c>
      <c r="C142" s="186">
        <v>4</v>
      </c>
      <c r="D142" s="187">
        <v>140</v>
      </c>
      <c r="E142" s="188" t="s">
        <v>685</v>
      </c>
      <c r="F142" s="4" t="s">
        <v>819</v>
      </c>
      <c r="P142" s="5">
        <f t="shared" si="2"/>
        <v>0</v>
      </c>
    </row>
    <row r="143" spans="1:16" ht="16.5" thickBot="1" x14ac:dyDescent="0.3">
      <c r="A143" s="4" t="s">
        <v>125</v>
      </c>
      <c r="C143" s="186">
        <v>4</v>
      </c>
      <c r="D143" s="187">
        <v>141</v>
      </c>
      <c r="E143" s="188" t="s">
        <v>36</v>
      </c>
      <c r="F143" s="4" t="s">
        <v>821</v>
      </c>
      <c r="P143" s="5">
        <f t="shared" si="2"/>
        <v>0</v>
      </c>
    </row>
    <row r="144" spans="1:16" ht="16.5" thickBot="1" x14ac:dyDescent="0.3">
      <c r="A144" s="4" t="s">
        <v>106</v>
      </c>
      <c r="C144" s="186">
        <v>4</v>
      </c>
      <c r="D144" s="187">
        <v>142</v>
      </c>
      <c r="E144" s="188" t="s">
        <v>716</v>
      </c>
      <c r="F144" s="4" t="s">
        <v>822</v>
      </c>
      <c r="P144" s="5">
        <f t="shared" si="2"/>
        <v>0</v>
      </c>
    </row>
    <row r="145" spans="1:16" ht="16.5" thickBot="1" x14ac:dyDescent="0.3">
      <c r="A145" s="4" t="s">
        <v>115</v>
      </c>
      <c r="C145" s="186">
        <v>4</v>
      </c>
      <c r="D145" s="187">
        <v>143</v>
      </c>
      <c r="E145" s="188" t="s">
        <v>52</v>
      </c>
      <c r="F145" s="4" t="s">
        <v>824</v>
      </c>
      <c r="P145" s="5">
        <f t="shared" si="2"/>
        <v>0</v>
      </c>
    </row>
    <row r="146" spans="1:16" ht="16.5" thickBot="1" x14ac:dyDescent="0.3">
      <c r="A146" s="189" t="s">
        <v>655</v>
      </c>
      <c r="C146" s="190" t="s">
        <v>653</v>
      </c>
      <c r="D146" s="191" t="s">
        <v>654</v>
      </c>
      <c r="E146" s="189" t="s">
        <v>656</v>
      </c>
      <c r="F146" s="192" t="s">
        <v>5</v>
      </c>
      <c r="P146" s="5">
        <f t="shared" si="2"/>
        <v>0</v>
      </c>
    </row>
    <row r="147" spans="1:16" ht="16.5" thickBot="1" x14ac:dyDescent="0.3">
      <c r="A147" s="4" t="s">
        <v>127</v>
      </c>
      <c r="C147" s="186">
        <v>5</v>
      </c>
      <c r="D147" s="187">
        <v>144</v>
      </c>
      <c r="E147" s="188" t="s">
        <v>67</v>
      </c>
      <c r="F147" s="4" t="s">
        <v>825</v>
      </c>
      <c r="P147" s="5">
        <f t="shared" si="2"/>
        <v>0</v>
      </c>
    </row>
    <row r="148" spans="1:16" ht="16.5" thickBot="1" x14ac:dyDescent="0.3">
      <c r="A148" s="4" t="s">
        <v>700</v>
      </c>
      <c r="C148" s="186">
        <v>5</v>
      </c>
      <c r="D148" s="187">
        <v>145</v>
      </c>
      <c r="E148" s="188" t="s">
        <v>682</v>
      </c>
      <c r="F148" s="4" t="s">
        <v>826</v>
      </c>
      <c r="P148" s="5">
        <f t="shared" si="2"/>
        <v>0</v>
      </c>
    </row>
    <row r="149" spans="1:16" ht="16.5" thickBot="1" x14ac:dyDescent="0.3">
      <c r="A149" s="4" t="s">
        <v>130</v>
      </c>
      <c r="C149" s="186">
        <v>5</v>
      </c>
      <c r="D149" s="187">
        <v>146</v>
      </c>
      <c r="E149" s="188" t="s">
        <v>702</v>
      </c>
      <c r="F149" s="4" t="s">
        <v>604</v>
      </c>
      <c r="P149" s="5">
        <f t="shared" si="2"/>
        <v>0</v>
      </c>
    </row>
    <row r="150" spans="1:16" ht="16.5" thickBot="1" x14ac:dyDescent="0.3">
      <c r="A150" s="4" t="s">
        <v>130</v>
      </c>
      <c r="C150" s="186">
        <v>5</v>
      </c>
      <c r="D150" s="187">
        <v>147</v>
      </c>
      <c r="E150" s="188" t="s">
        <v>63</v>
      </c>
      <c r="F150" s="4" t="s">
        <v>828</v>
      </c>
      <c r="P150" s="5">
        <f t="shared" si="2"/>
        <v>0</v>
      </c>
    </row>
    <row r="151" spans="1:16" ht="16.5" thickBot="1" x14ac:dyDescent="0.3">
      <c r="A151" s="4" t="s">
        <v>108</v>
      </c>
      <c r="C151" s="186">
        <v>5</v>
      </c>
      <c r="D151" s="187">
        <v>148</v>
      </c>
      <c r="E151" s="188" t="s">
        <v>12</v>
      </c>
      <c r="F151" s="4" t="s">
        <v>829</v>
      </c>
      <c r="P151" s="5">
        <f t="shared" si="2"/>
        <v>0</v>
      </c>
    </row>
    <row r="152" spans="1:16" ht="16.5" thickBot="1" x14ac:dyDescent="0.3">
      <c r="A152" s="4" t="s">
        <v>127</v>
      </c>
      <c r="C152" s="186">
        <v>5</v>
      </c>
      <c r="D152" s="187">
        <v>149</v>
      </c>
      <c r="E152" s="188" t="s">
        <v>52</v>
      </c>
      <c r="F152" s="4" t="s">
        <v>831</v>
      </c>
      <c r="P152" s="5">
        <f t="shared" si="2"/>
        <v>0</v>
      </c>
    </row>
    <row r="153" spans="1:16" ht="16.5" thickBot="1" x14ac:dyDescent="0.3">
      <c r="A153" s="4" t="s">
        <v>134</v>
      </c>
      <c r="C153" s="186">
        <v>5</v>
      </c>
      <c r="D153" s="187">
        <v>150</v>
      </c>
      <c r="E153" s="188" t="s">
        <v>27</v>
      </c>
      <c r="F153" s="4" t="s">
        <v>832</v>
      </c>
      <c r="P153" s="5">
        <f t="shared" si="2"/>
        <v>0</v>
      </c>
    </row>
    <row r="154" spans="1:16" ht="16.5" thickBot="1" x14ac:dyDescent="0.3">
      <c r="A154" s="4" t="s">
        <v>129</v>
      </c>
      <c r="C154" s="186">
        <v>5</v>
      </c>
      <c r="D154" s="187">
        <v>151</v>
      </c>
      <c r="E154" s="188" t="s">
        <v>722</v>
      </c>
      <c r="F154" s="4" t="s">
        <v>834</v>
      </c>
      <c r="P154" s="5">
        <f t="shared" si="2"/>
        <v>0</v>
      </c>
    </row>
    <row r="155" spans="1:16" ht="16.5" thickBot="1" x14ac:dyDescent="0.3">
      <c r="A155" s="4" t="s">
        <v>136</v>
      </c>
      <c r="C155" s="186">
        <v>5</v>
      </c>
      <c r="D155" s="187">
        <v>152</v>
      </c>
      <c r="E155" s="188" t="s">
        <v>692</v>
      </c>
      <c r="F155" s="4" t="s">
        <v>836</v>
      </c>
      <c r="P155" s="5">
        <f t="shared" si="2"/>
        <v>0</v>
      </c>
    </row>
    <row r="156" spans="1:16" ht="16.5" thickBot="1" x14ac:dyDescent="0.3">
      <c r="A156" s="4" t="s">
        <v>126</v>
      </c>
      <c r="C156" s="186">
        <v>5</v>
      </c>
      <c r="D156" s="187">
        <v>153</v>
      </c>
      <c r="E156" s="188" t="s">
        <v>36</v>
      </c>
      <c r="F156" s="4" t="s">
        <v>837</v>
      </c>
      <c r="P156" s="5">
        <f t="shared" si="2"/>
        <v>0</v>
      </c>
    </row>
    <row r="157" spans="1:16" ht="16.5" thickBot="1" x14ac:dyDescent="0.3">
      <c r="A157" s="4" t="s">
        <v>673</v>
      </c>
      <c r="C157" s="186">
        <v>5</v>
      </c>
      <c r="D157" s="187">
        <v>154</v>
      </c>
      <c r="E157" s="188" t="s">
        <v>722</v>
      </c>
      <c r="F157" s="4" t="s">
        <v>838</v>
      </c>
      <c r="P157" s="5">
        <f t="shared" si="2"/>
        <v>0</v>
      </c>
    </row>
    <row r="158" spans="1:16" ht="16.5" thickBot="1" x14ac:dyDescent="0.3">
      <c r="A158" s="4" t="s">
        <v>112</v>
      </c>
      <c r="C158" s="186">
        <v>5</v>
      </c>
      <c r="D158" s="187">
        <v>155</v>
      </c>
      <c r="E158" s="188" t="s">
        <v>685</v>
      </c>
      <c r="F158" s="4" t="s">
        <v>839</v>
      </c>
      <c r="P158" s="5">
        <f t="shared" si="2"/>
        <v>0</v>
      </c>
    </row>
    <row r="159" spans="1:16" ht="16.5" thickBot="1" x14ac:dyDescent="0.3">
      <c r="A159" s="4" t="s">
        <v>123</v>
      </c>
      <c r="C159" s="186">
        <v>5</v>
      </c>
      <c r="D159" s="187">
        <v>156</v>
      </c>
      <c r="E159" s="188" t="s">
        <v>722</v>
      </c>
      <c r="F159" s="4" t="s">
        <v>841</v>
      </c>
      <c r="P159" s="5">
        <f t="shared" si="2"/>
        <v>0</v>
      </c>
    </row>
    <row r="160" spans="1:16" ht="16.5" thickBot="1" x14ac:dyDescent="0.3">
      <c r="A160" s="4" t="s">
        <v>717</v>
      </c>
      <c r="C160" s="186">
        <v>5</v>
      </c>
      <c r="D160" s="187">
        <v>157</v>
      </c>
      <c r="E160" s="188" t="s">
        <v>716</v>
      </c>
      <c r="F160" s="4" t="s">
        <v>842</v>
      </c>
      <c r="P160" s="5">
        <f t="shared" si="2"/>
        <v>0</v>
      </c>
    </row>
    <row r="161" spans="1:16" ht="16.5" thickBot="1" x14ac:dyDescent="0.3">
      <c r="A161" s="4" t="s">
        <v>126</v>
      </c>
      <c r="C161" s="186">
        <v>5</v>
      </c>
      <c r="D161" s="187">
        <v>158</v>
      </c>
      <c r="E161" s="188" t="s">
        <v>27</v>
      </c>
      <c r="F161" s="4" t="s">
        <v>844</v>
      </c>
      <c r="P161" s="5">
        <f t="shared" si="2"/>
        <v>0</v>
      </c>
    </row>
    <row r="162" spans="1:16" ht="16.5" thickBot="1" x14ac:dyDescent="0.3">
      <c r="A162" s="4" t="s">
        <v>117</v>
      </c>
      <c r="C162" s="186">
        <v>5</v>
      </c>
      <c r="D162" s="187">
        <v>159</v>
      </c>
      <c r="E162" s="188" t="s">
        <v>63</v>
      </c>
      <c r="F162" s="4" t="s">
        <v>845</v>
      </c>
      <c r="P162" s="5">
        <f t="shared" si="2"/>
        <v>0</v>
      </c>
    </row>
    <row r="163" spans="1:16" ht="16.5" thickBot="1" x14ac:dyDescent="0.3">
      <c r="A163" s="4" t="s">
        <v>121</v>
      </c>
      <c r="C163" s="186">
        <v>5</v>
      </c>
      <c r="D163" s="187">
        <v>160</v>
      </c>
      <c r="E163" s="188" t="s">
        <v>63</v>
      </c>
      <c r="F163" s="4" t="s">
        <v>847</v>
      </c>
      <c r="P163" s="5">
        <f t="shared" si="2"/>
        <v>0</v>
      </c>
    </row>
    <row r="164" spans="1:16" ht="16.5" thickBot="1" x14ac:dyDescent="0.3">
      <c r="A164" s="4" t="s">
        <v>690</v>
      </c>
      <c r="C164" s="186">
        <v>5</v>
      </c>
      <c r="D164" s="187">
        <v>161</v>
      </c>
      <c r="E164" s="188" t="s">
        <v>702</v>
      </c>
      <c r="F164" s="4" t="s">
        <v>848</v>
      </c>
      <c r="P164" s="5">
        <f t="shared" si="2"/>
        <v>0</v>
      </c>
    </row>
    <row r="165" spans="1:16" ht="16.5" thickBot="1" x14ac:dyDescent="0.3">
      <c r="A165" s="4" t="s">
        <v>136</v>
      </c>
      <c r="C165" s="186">
        <v>5</v>
      </c>
      <c r="D165" s="187">
        <v>162</v>
      </c>
      <c r="E165" s="188" t="s">
        <v>12</v>
      </c>
      <c r="F165" s="4" t="s">
        <v>850</v>
      </c>
      <c r="P165" s="5">
        <f t="shared" si="2"/>
        <v>0</v>
      </c>
    </row>
    <row r="166" spans="1:16" ht="16.5" thickBot="1" x14ac:dyDescent="0.3">
      <c r="A166" s="4" t="s">
        <v>115</v>
      </c>
      <c r="C166" s="186">
        <v>5</v>
      </c>
      <c r="D166" s="187">
        <v>163</v>
      </c>
      <c r="E166" s="188" t="s">
        <v>12</v>
      </c>
      <c r="F166" s="4" t="s">
        <v>852</v>
      </c>
      <c r="P166" s="5">
        <f t="shared" si="2"/>
        <v>0</v>
      </c>
    </row>
    <row r="167" spans="1:16" ht="16.5" thickBot="1" x14ac:dyDescent="0.3">
      <c r="A167" s="4" t="s">
        <v>106</v>
      </c>
      <c r="C167" s="186">
        <v>5</v>
      </c>
      <c r="D167" s="187">
        <v>164</v>
      </c>
      <c r="E167" s="188" t="s">
        <v>722</v>
      </c>
      <c r="F167" s="4" t="s">
        <v>853</v>
      </c>
      <c r="P167" s="5">
        <f t="shared" si="2"/>
        <v>0</v>
      </c>
    </row>
    <row r="168" spans="1:16" ht="16.5" thickBot="1" x14ac:dyDescent="0.3">
      <c r="A168" s="4" t="s">
        <v>120</v>
      </c>
      <c r="C168" s="186">
        <v>5</v>
      </c>
      <c r="D168" s="187">
        <v>165</v>
      </c>
      <c r="E168" s="188" t="s">
        <v>63</v>
      </c>
      <c r="F168" s="4" t="s">
        <v>854</v>
      </c>
      <c r="P168" s="5">
        <f t="shared" si="2"/>
        <v>0</v>
      </c>
    </row>
    <row r="169" spans="1:16" ht="16.5" thickBot="1" x14ac:dyDescent="0.3">
      <c r="A169" s="4" t="s">
        <v>109</v>
      </c>
      <c r="C169" s="186">
        <v>5</v>
      </c>
      <c r="D169" s="187">
        <v>166</v>
      </c>
      <c r="E169" s="188" t="s">
        <v>692</v>
      </c>
      <c r="F169" s="4" t="s">
        <v>855</v>
      </c>
      <c r="P169" s="5">
        <f t="shared" si="2"/>
        <v>0</v>
      </c>
    </row>
    <row r="170" spans="1:16" ht="16.5" thickBot="1" x14ac:dyDescent="0.3">
      <c r="A170" s="4" t="s">
        <v>112</v>
      </c>
      <c r="C170" s="186">
        <v>5</v>
      </c>
      <c r="D170" s="187">
        <v>167</v>
      </c>
      <c r="E170" s="188" t="s">
        <v>716</v>
      </c>
      <c r="F170" s="4" t="s">
        <v>857</v>
      </c>
      <c r="P170" s="5">
        <f t="shared" si="2"/>
        <v>0</v>
      </c>
    </row>
    <row r="171" spans="1:16" ht="16.5" thickBot="1" x14ac:dyDescent="0.3">
      <c r="A171" s="4" t="s">
        <v>133</v>
      </c>
      <c r="C171" s="186">
        <v>5</v>
      </c>
      <c r="D171" s="187">
        <v>168</v>
      </c>
      <c r="E171" s="188" t="s">
        <v>685</v>
      </c>
      <c r="F171" s="4" t="s">
        <v>859</v>
      </c>
      <c r="P171" s="5">
        <f t="shared" si="2"/>
        <v>0</v>
      </c>
    </row>
    <row r="172" spans="1:16" ht="16.5" thickBot="1" x14ac:dyDescent="0.3">
      <c r="A172" s="4" t="s">
        <v>120</v>
      </c>
      <c r="C172" s="186">
        <v>5</v>
      </c>
      <c r="D172" s="187">
        <v>169</v>
      </c>
      <c r="E172" s="188" t="s">
        <v>722</v>
      </c>
      <c r="F172" s="4" t="s">
        <v>861</v>
      </c>
      <c r="P172" s="5">
        <f t="shared" si="2"/>
        <v>0</v>
      </c>
    </row>
    <row r="173" spans="1:16" ht="16.5" thickBot="1" x14ac:dyDescent="0.3">
      <c r="A173" s="4" t="s">
        <v>134</v>
      </c>
      <c r="C173" s="186">
        <v>5</v>
      </c>
      <c r="D173" s="187">
        <v>170</v>
      </c>
      <c r="E173" s="188" t="s">
        <v>52</v>
      </c>
      <c r="F173" s="4" t="s">
        <v>862</v>
      </c>
      <c r="P173" s="5">
        <f t="shared" si="2"/>
        <v>0</v>
      </c>
    </row>
    <row r="174" spans="1:16" ht="16.5" thickBot="1" x14ac:dyDescent="0.3">
      <c r="A174" s="4" t="s">
        <v>136</v>
      </c>
      <c r="C174" s="186">
        <v>5</v>
      </c>
      <c r="D174" s="187">
        <v>171</v>
      </c>
      <c r="E174" s="188" t="s">
        <v>685</v>
      </c>
      <c r="F174" s="4" t="s">
        <v>864</v>
      </c>
      <c r="P174" s="5">
        <f t="shared" si="2"/>
        <v>0</v>
      </c>
    </row>
    <row r="175" spans="1:16" ht="16.5" thickBot="1" x14ac:dyDescent="0.3">
      <c r="A175" s="4" t="s">
        <v>745</v>
      </c>
      <c r="C175" s="186">
        <v>5</v>
      </c>
      <c r="D175" s="187">
        <v>172</v>
      </c>
      <c r="E175" s="188" t="s">
        <v>36</v>
      </c>
      <c r="F175" s="4" t="s">
        <v>865</v>
      </c>
      <c r="P175" s="5">
        <f t="shared" si="2"/>
        <v>0</v>
      </c>
    </row>
    <row r="176" spans="1:16" ht="16.5" thickBot="1" x14ac:dyDescent="0.3">
      <c r="A176" s="4" t="s">
        <v>130</v>
      </c>
      <c r="C176" s="186">
        <v>5</v>
      </c>
      <c r="D176" s="187">
        <v>173</v>
      </c>
      <c r="E176" s="188" t="s">
        <v>685</v>
      </c>
      <c r="F176" s="4" t="s">
        <v>605</v>
      </c>
      <c r="P176" s="5">
        <f t="shared" si="2"/>
        <v>0</v>
      </c>
    </row>
    <row r="177" spans="1:16" ht="16.5" thickBot="1" x14ac:dyDescent="0.3">
      <c r="A177" s="4" t="s">
        <v>133</v>
      </c>
      <c r="C177" s="186">
        <v>5</v>
      </c>
      <c r="D177" s="187">
        <v>174</v>
      </c>
      <c r="E177" s="188" t="s">
        <v>27</v>
      </c>
      <c r="F177" s="4" t="s">
        <v>866</v>
      </c>
      <c r="P177" s="5">
        <f t="shared" si="2"/>
        <v>0</v>
      </c>
    </row>
    <row r="178" spans="1:16" ht="16.5" thickBot="1" x14ac:dyDescent="0.3">
      <c r="A178" s="4" t="s">
        <v>118</v>
      </c>
      <c r="C178" s="186">
        <v>5</v>
      </c>
      <c r="D178" s="187">
        <v>175</v>
      </c>
      <c r="E178" s="188" t="s">
        <v>63</v>
      </c>
      <c r="F178" s="4" t="s">
        <v>868</v>
      </c>
      <c r="P178" s="5">
        <f t="shared" si="2"/>
        <v>0</v>
      </c>
    </row>
    <row r="179" spans="1:16" ht="16.5" thickBot="1" x14ac:dyDescent="0.3">
      <c r="A179" s="4" t="s">
        <v>112</v>
      </c>
      <c r="C179" s="186">
        <v>5</v>
      </c>
      <c r="D179" s="187">
        <v>176</v>
      </c>
      <c r="E179" s="188" t="s">
        <v>702</v>
      </c>
      <c r="F179" s="4" t="s">
        <v>869</v>
      </c>
      <c r="P179" s="5">
        <f t="shared" si="2"/>
        <v>0</v>
      </c>
    </row>
    <row r="180" spans="1:16" ht="16.5" thickBot="1" x14ac:dyDescent="0.3">
      <c r="A180" s="4" t="s">
        <v>317</v>
      </c>
      <c r="C180" s="186">
        <v>5</v>
      </c>
      <c r="D180" s="187">
        <v>177</v>
      </c>
      <c r="E180" s="188" t="s">
        <v>52</v>
      </c>
      <c r="F180" s="4" t="s">
        <v>870</v>
      </c>
      <c r="P180" s="5">
        <f t="shared" si="2"/>
        <v>0</v>
      </c>
    </row>
    <row r="181" spans="1:16" ht="16.5" thickBot="1" x14ac:dyDescent="0.3">
      <c r="A181" s="4" t="s">
        <v>112</v>
      </c>
      <c r="C181" s="186">
        <v>5</v>
      </c>
      <c r="D181" s="187">
        <v>178</v>
      </c>
      <c r="E181" s="188" t="s">
        <v>63</v>
      </c>
      <c r="F181" s="4" t="s">
        <v>872</v>
      </c>
      <c r="P181" s="5">
        <f t="shared" si="2"/>
        <v>0</v>
      </c>
    </row>
    <row r="182" spans="1:16" ht="16.5" thickBot="1" x14ac:dyDescent="0.3">
      <c r="A182" s="4" t="s">
        <v>701</v>
      </c>
      <c r="C182" s="186">
        <v>5</v>
      </c>
      <c r="D182" s="187">
        <v>179</v>
      </c>
      <c r="E182" s="188" t="s">
        <v>27</v>
      </c>
      <c r="F182" s="4" t="s">
        <v>873</v>
      </c>
      <c r="P182" s="5">
        <f t="shared" si="2"/>
        <v>0</v>
      </c>
    </row>
    <row r="183" spans="1:16" ht="16.5" thickBot="1" x14ac:dyDescent="0.3">
      <c r="A183" s="189" t="s">
        <v>655</v>
      </c>
      <c r="C183" s="190" t="s">
        <v>653</v>
      </c>
      <c r="D183" s="191" t="s">
        <v>654</v>
      </c>
      <c r="E183" s="189" t="s">
        <v>656</v>
      </c>
      <c r="F183" s="192" t="s">
        <v>5</v>
      </c>
      <c r="P183" s="5">
        <f t="shared" si="2"/>
        <v>0</v>
      </c>
    </row>
    <row r="184" spans="1:16" ht="16.5" thickBot="1" x14ac:dyDescent="0.3">
      <c r="A184" s="4" t="s">
        <v>108</v>
      </c>
      <c r="C184" s="186">
        <v>6</v>
      </c>
      <c r="D184" s="187">
        <v>180</v>
      </c>
      <c r="E184" s="188" t="s">
        <v>359</v>
      </c>
      <c r="F184" s="4" t="s">
        <v>875</v>
      </c>
      <c r="P184" s="5">
        <f t="shared" si="2"/>
        <v>0</v>
      </c>
    </row>
    <row r="185" spans="1:16" ht="16.5" thickBot="1" x14ac:dyDescent="0.3">
      <c r="A185" s="4" t="s">
        <v>128</v>
      </c>
      <c r="C185" s="186">
        <v>6</v>
      </c>
      <c r="D185" s="187">
        <v>181</v>
      </c>
      <c r="E185" s="188" t="s">
        <v>27</v>
      </c>
      <c r="F185" s="4" t="s">
        <v>876</v>
      </c>
      <c r="P185" s="5">
        <f t="shared" si="2"/>
        <v>0</v>
      </c>
    </row>
    <row r="186" spans="1:16" ht="16.5" thickBot="1" x14ac:dyDescent="0.3">
      <c r="A186" s="4" t="s">
        <v>130</v>
      </c>
      <c r="C186" s="186">
        <v>6</v>
      </c>
      <c r="D186" s="187">
        <v>182</v>
      </c>
      <c r="E186" s="188" t="s">
        <v>702</v>
      </c>
      <c r="F186" s="4" t="s">
        <v>599</v>
      </c>
      <c r="P186" s="5">
        <f t="shared" si="2"/>
        <v>0</v>
      </c>
    </row>
    <row r="187" spans="1:16" ht="16.5" thickBot="1" x14ac:dyDescent="0.3">
      <c r="A187" s="4" t="s">
        <v>711</v>
      </c>
      <c r="C187" s="186">
        <v>6</v>
      </c>
      <c r="D187" s="187">
        <v>183</v>
      </c>
      <c r="E187" s="188" t="s">
        <v>722</v>
      </c>
      <c r="F187" s="4" t="s">
        <v>878</v>
      </c>
      <c r="P187" s="5">
        <f t="shared" si="2"/>
        <v>0</v>
      </c>
    </row>
    <row r="188" spans="1:16" ht="16.5" thickBot="1" x14ac:dyDescent="0.3">
      <c r="A188" s="4" t="s">
        <v>120</v>
      </c>
      <c r="C188" s="186">
        <v>6</v>
      </c>
      <c r="D188" s="187">
        <v>184</v>
      </c>
      <c r="E188" s="188" t="s">
        <v>685</v>
      </c>
      <c r="F188" s="4" t="s">
        <v>879</v>
      </c>
      <c r="P188" s="5">
        <f t="shared" si="2"/>
        <v>0</v>
      </c>
    </row>
    <row r="189" spans="1:16" ht="16.5" thickBot="1" x14ac:dyDescent="0.3">
      <c r="A189" s="4" t="s">
        <v>108</v>
      </c>
      <c r="C189" s="186">
        <v>6</v>
      </c>
      <c r="D189" s="187">
        <v>185</v>
      </c>
      <c r="E189" s="188" t="s">
        <v>716</v>
      </c>
      <c r="F189" s="4" t="s">
        <v>880</v>
      </c>
      <c r="P189" s="5">
        <f t="shared" si="2"/>
        <v>0</v>
      </c>
    </row>
    <row r="190" spans="1:16" ht="16.5" thickBot="1" x14ac:dyDescent="0.3">
      <c r="A190" s="4" t="s">
        <v>133</v>
      </c>
      <c r="C190" s="186">
        <v>6</v>
      </c>
      <c r="D190" s="187">
        <v>186</v>
      </c>
      <c r="E190" s="188" t="s">
        <v>685</v>
      </c>
      <c r="F190" s="4" t="s">
        <v>882</v>
      </c>
      <c r="P190" s="5">
        <f t="shared" si="2"/>
        <v>0</v>
      </c>
    </row>
    <row r="191" spans="1:16" ht="16.5" thickBot="1" x14ac:dyDescent="0.3">
      <c r="A191" s="4" t="s">
        <v>745</v>
      </c>
      <c r="C191" s="186">
        <v>6</v>
      </c>
      <c r="D191" s="187">
        <v>187</v>
      </c>
      <c r="E191" s="188" t="s">
        <v>685</v>
      </c>
      <c r="F191" s="4" t="s">
        <v>883</v>
      </c>
      <c r="P191" s="5">
        <f t="shared" si="2"/>
        <v>0</v>
      </c>
    </row>
    <row r="192" spans="1:16" ht="16.5" thickBot="1" x14ac:dyDescent="0.3">
      <c r="A192" s="4" t="s">
        <v>317</v>
      </c>
      <c r="C192" s="186">
        <v>6</v>
      </c>
      <c r="D192" s="187">
        <v>188</v>
      </c>
      <c r="E192" s="188" t="s">
        <v>702</v>
      </c>
      <c r="F192" s="4" t="s">
        <v>885</v>
      </c>
      <c r="P192" s="5">
        <f t="shared" si="2"/>
        <v>0</v>
      </c>
    </row>
    <row r="193" spans="1:16" ht="16.5" thickBot="1" x14ac:dyDescent="0.3">
      <c r="A193" s="4" t="s">
        <v>131</v>
      </c>
      <c r="C193" s="186">
        <v>6</v>
      </c>
      <c r="D193" s="187">
        <v>189</v>
      </c>
      <c r="E193" s="188" t="s">
        <v>27</v>
      </c>
      <c r="F193" s="4" t="s">
        <v>887</v>
      </c>
      <c r="P193" s="5">
        <f t="shared" si="2"/>
        <v>0</v>
      </c>
    </row>
    <row r="194" spans="1:16" ht="16.5" thickBot="1" x14ac:dyDescent="0.3">
      <c r="A194" s="4" t="s">
        <v>129</v>
      </c>
      <c r="C194" s="186">
        <v>6</v>
      </c>
      <c r="D194" s="187">
        <v>190</v>
      </c>
      <c r="E194" s="188" t="s">
        <v>685</v>
      </c>
      <c r="F194" s="4" t="s">
        <v>888</v>
      </c>
      <c r="P194" s="5">
        <f t="shared" si="2"/>
        <v>0</v>
      </c>
    </row>
    <row r="195" spans="1:16" ht="16.5" thickBot="1" x14ac:dyDescent="0.3">
      <c r="A195" s="4" t="s">
        <v>120</v>
      </c>
      <c r="C195" s="186">
        <v>6</v>
      </c>
      <c r="D195" s="187">
        <v>191</v>
      </c>
      <c r="E195" s="188" t="s">
        <v>12</v>
      </c>
      <c r="F195" s="4" t="s">
        <v>889</v>
      </c>
      <c r="P195" s="5">
        <f t="shared" ref="P195:P258" si="3">(J195*0.61309)+(K195*1.1*0.38691)</f>
        <v>0</v>
      </c>
    </row>
    <row r="196" spans="1:16" ht="16.5" thickBot="1" x14ac:dyDescent="0.3">
      <c r="A196" s="4" t="s">
        <v>117</v>
      </c>
      <c r="C196" s="186">
        <v>6</v>
      </c>
      <c r="D196" s="187">
        <v>192</v>
      </c>
      <c r="E196" s="188" t="s">
        <v>52</v>
      </c>
      <c r="F196" s="4" t="s">
        <v>890</v>
      </c>
      <c r="P196" s="5">
        <f t="shared" si="3"/>
        <v>0</v>
      </c>
    </row>
    <row r="197" spans="1:16" ht="16.5" thickBot="1" x14ac:dyDescent="0.3">
      <c r="A197" s="4" t="s">
        <v>112</v>
      </c>
      <c r="C197" s="186">
        <v>6</v>
      </c>
      <c r="D197" s="187">
        <v>193</v>
      </c>
      <c r="E197" s="188" t="s">
        <v>702</v>
      </c>
      <c r="F197" s="4" t="s">
        <v>892</v>
      </c>
      <c r="P197" s="5">
        <f t="shared" si="3"/>
        <v>0</v>
      </c>
    </row>
    <row r="198" spans="1:16" ht="16.5" thickBot="1" x14ac:dyDescent="0.3">
      <c r="A198" s="4" t="s">
        <v>690</v>
      </c>
      <c r="C198" s="186">
        <v>6</v>
      </c>
      <c r="D198" s="187">
        <v>194</v>
      </c>
      <c r="E198" s="188" t="s">
        <v>63</v>
      </c>
      <c r="F198" s="4" t="s">
        <v>893</v>
      </c>
      <c r="P198" s="5">
        <f t="shared" si="3"/>
        <v>0</v>
      </c>
    </row>
    <row r="199" spans="1:16" ht="16.5" thickBot="1" x14ac:dyDescent="0.3">
      <c r="A199" s="4" t="s">
        <v>121</v>
      </c>
      <c r="C199" s="186">
        <v>6</v>
      </c>
      <c r="D199" s="187">
        <v>195</v>
      </c>
      <c r="E199" s="188" t="s">
        <v>685</v>
      </c>
      <c r="F199" s="4" t="s">
        <v>895</v>
      </c>
      <c r="P199" s="5">
        <f t="shared" si="3"/>
        <v>0</v>
      </c>
    </row>
    <row r="200" spans="1:16" ht="16.5" thickBot="1" x14ac:dyDescent="0.3">
      <c r="A200" s="4" t="s">
        <v>125</v>
      </c>
      <c r="C200" s="186">
        <v>6</v>
      </c>
      <c r="D200" s="187">
        <v>196</v>
      </c>
      <c r="E200" s="188" t="s">
        <v>722</v>
      </c>
      <c r="F200" s="4" t="s">
        <v>896</v>
      </c>
      <c r="P200" s="5">
        <f t="shared" si="3"/>
        <v>0</v>
      </c>
    </row>
    <row r="201" spans="1:16" ht="16.5" thickBot="1" x14ac:dyDescent="0.3">
      <c r="A201" s="4" t="s">
        <v>673</v>
      </c>
      <c r="C201" s="186">
        <v>6</v>
      </c>
      <c r="D201" s="187">
        <v>197</v>
      </c>
      <c r="E201" s="188" t="s">
        <v>36</v>
      </c>
      <c r="F201" s="4" t="s">
        <v>897</v>
      </c>
      <c r="P201" s="5">
        <f t="shared" si="3"/>
        <v>0</v>
      </c>
    </row>
    <row r="202" spans="1:16" ht="16.5" thickBot="1" x14ac:dyDescent="0.3">
      <c r="A202" s="4" t="s">
        <v>128</v>
      </c>
      <c r="C202" s="186">
        <v>6</v>
      </c>
      <c r="D202" s="187">
        <v>198</v>
      </c>
      <c r="E202" s="188" t="s">
        <v>52</v>
      </c>
      <c r="F202" s="4" t="s">
        <v>899</v>
      </c>
      <c r="P202" s="5">
        <f t="shared" si="3"/>
        <v>0</v>
      </c>
    </row>
    <row r="203" spans="1:16" ht="16.5" thickBot="1" x14ac:dyDescent="0.3">
      <c r="A203" s="4" t="s">
        <v>131</v>
      </c>
      <c r="C203" s="186">
        <v>6</v>
      </c>
      <c r="D203" s="187">
        <v>199</v>
      </c>
      <c r="E203" s="188" t="s">
        <v>685</v>
      </c>
      <c r="F203" s="4" t="s">
        <v>900</v>
      </c>
      <c r="P203" s="5">
        <f t="shared" si="3"/>
        <v>0</v>
      </c>
    </row>
    <row r="204" spans="1:16" ht="16.5" thickBot="1" x14ac:dyDescent="0.3">
      <c r="A204" s="4" t="s">
        <v>711</v>
      </c>
      <c r="C204" s="186">
        <v>6</v>
      </c>
      <c r="D204" s="187">
        <v>200</v>
      </c>
      <c r="E204" s="188" t="s">
        <v>27</v>
      </c>
      <c r="F204" s="4" t="s">
        <v>901</v>
      </c>
      <c r="P204" s="5">
        <f t="shared" si="3"/>
        <v>0</v>
      </c>
    </row>
    <row r="205" spans="1:16" ht="16.5" thickBot="1" x14ac:dyDescent="0.3">
      <c r="A205" s="4" t="s">
        <v>116</v>
      </c>
      <c r="C205" s="186">
        <v>6</v>
      </c>
      <c r="D205" s="187">
        <v>201</v>
      </c>
      <c r="E205" s="188" t="s">
        <v>722</v>
      </c>
      <c r="F205" s="4" t="s">
        <v>903</v>
      </c>
      <c r="P205" s="5">
        <f t="shared" si="3"/>
        <v>0</v>
      </c>
    </row>
    <row r="206" spans="1:16" ht="16.5" thickBot="1" x14ac:dyDescent="0.3">
      <c r="A206" s="4" t="s">
        <v>123</v>
      </c>
      <c r="C206" s="186">
        <v>6</v>
      </c>
      <c r="D206" s="187">
        <v>202</v>
      </c>
      <c r="E206" s="188" t="s">
        <v>12</v>
      </c>
      <c r="F206" s="4" t="s">
        <v>904</v>
      </c>
      <c r="P206" s="5">
        <f t="shared" si="3"/>
        <v>0</v>
      </c>
    </row>
    <row r="207" spans="1:16" ht="16.5" thickBot="1" x14ac:dyDescent="0.3">
      <c r="A207" s="4" t="s">
        <v>133</v>
      </c>
      <c r="C207" s="186">
        <v>6</v>
      </c>
      <c r="D207" s="187">
        <v>203</v>
      </c>
      <c r="E207" s="188" t="s">
        <v>722</v>
      </c>
      <c r="F207" s="4" t="s">
        <v>905</v>
      </c>
      <c r="P207" s="5">
        <f t="shared" si="3"/>
        <v>0</v>
      </c>
    </row>
    <row r="208" spans="1:16" ht="16.5" thickBot="1" x14ac:dyDescent="0.3">
      <c r="A208" s="4" t="s">
        <v>115</v>
      </c>
      <c r="C208" s="186">
        <v>6</v>
      </c>
      <c r="D208" s="187">
        <v>204</v>
      </c>
      <c r="E208" s="188" t="s">
        <v>716</v>
      </c>
      <c r="F208" s="4" t="s">
        <v>906</v>
      </c>
      <c r="P208" s="5">
        <f t="shared" si="3"/>
        <v>0</v>
      </c>
    </row>
    <row r="209" spans="1:16" ht="16.5" thickBot="1" x14ac:dyDescent="0.3">
      <c r="A209" s="4" t="s">
        <v>134</v>
      </c>
      <c r="C209" s="186">
        <v>6</v>
      </c>
      <c r="D209" s="187">
        <v>205</v>
      </c>
      <c r="E209" s="188" t="s">
        <v>682</v>
      </c>
      <c r="F209" s="4" t="s">
        <v>907</v>
      </c>
      <c r="P209" s="5">
        <f t="shared" si="3"/>
        <v>0</v>
      </c>
    </row>
    <row r="210" spans="1:16" ht="16.5" thickBot="1" x14ac:dyDescent="0.3">
      <c r="A210" s="4" t="s">
        <v>136</v>
      </c>
      <c r="C210" s="186">
        <v>6</v>
      </c>
      <c r="D210" s="187">
        <v>206</v>
      </c>
      <c r="E210" s="188" t="s">
        <v>27</v>
      </c>
      <c r="F210" s="4" t="s">
        <v>908</v>
      </c>
      <c r="P210" s="5">
        <f t="shared" si="3"/>
        <v>0</v>
      </c>
    </row>
    <row r="211" spans="1:16" ht="16.5" thickBot="1" x14ac:dyDescent="0.3">
      <c r="A211" s="4" t="s">
        <v>133</v>
      </c>
      <c r="C211" s="186">
        <v>6</v>
      </c>
      <c r="D211" s="187">
        <v>207</v>
      </c>
      <c r="E211" s="188" t="s">
        <v>685</v>
      </c>
      <c r="F211" s="4" t="s">
        <v>909</v>
      </c>
      <c r="P211" s="5">
        <f t="shared" si="3"/>
        <v>0</v>
      </c>
    </row>
    <row r="212" spans="1:16" ht="16.5" thickBot="1" x14ac:dyDescent="0.3">
      <c r="A212" s="4" t="s">
        <v>122</v>
      </c>
      <c r="C212" s="186">
        <v>6</v>
      </c>
      <c r="D212" s="187">
        <v>208</v>
      </c>
      <c r="E212" s="188" t="s">
        <v>52</v>
      </c>
      <c r="F212" s="4" t="s">
        <v>910</v>
      </c>
      <c r="P212" s="5">
        <f t="shared" si="3"/>
        <v>0</v>
      </c>
    </row>
    <row r="213" spans="1:16" ht="16.5" thickBot="1" x14ac:dyDescent="0.3">
      <c r="A213" s="4" t="s">
        <v>108</v>
      </c>
      <c r="C213" s="186">
        <v>6</v>
      </c>
      <c r="D213" s="187">
        <v>209</v>
      </c>
      <c r="E213" s="188" t="s">
        <v>685</v>
      </c>
      <c r="F213" s="4" t="s">
        <v>911</v>
      </c>
      <c r="P213" s="5">
        <f t="shared" si="3"/>
        <v>0</v>
      </c>
    </row>
    <row r="214" spans="1:16" ht="16.5" thickBot="1" x14ac:dyDescent="0.3">
      <c r="A214" s="4" t="s">
        <v>711</v>
      </c>
      <c r="C214" s="186">
        <v>6</v>
      </c>
      <c r="D214" s="187">
        <v>210</v>
      </c>
      <c r="E214" s="188" t="s">
        <v>663</v>
      </c>
      <c r="F214" s="4" t="s">
        <v>912</v>
      </c>
      <c r="P214" s="5">
        <f t="shared" si="3"/>
        <v>0</v>
      </c>
    </row>
    <row r="215" spans="1:16" ht="16.5" thickBot="1" x14ac:dyDescent="0.3">
      <c r="A215" s="4" t="s">
        <v>106</v>
      </c>
      <c r="C215" s="186">
        <v>6</v>
      </c>
      <c r="D215" s="187">
        <v>211</v>
      </c>
      <c r="E215" s="188" t="s">
        <v>716</v>
      </c>
      <c r="F215" s="4" t="s">
        <v>913</v>
      </c>
      <c r="P215" s="5">
        <f t="shared" si="3"/>
        <v>0</v>
      </c>
    </row>
    <row r="216" spans="1:16" ht="16.5" thickBot="1" x14ac:dyDescent="0.3">
      <c r="A216" s="4" t="s">
        <v>106</v>
      </c>
      <c r="C216" s="186">
        <v>6</v>
      </c>
      <c r="D216" s="187">
        <v>212</v>
      </c>
      <c r="E216" s="188" t="s">
        <v>716</v>
      </c>
      <c r="F216" s="4" t="s">
        <v>914</v>
      </c>
      <c r="P216" s="5">
        <f t="shared" si="3"/>
        <v>0</v>
      </c>
    </row>
    <row r="217" spans="1:16" ht="16.5" thickBot="1" x14ac:dyDescent="0.3">
      <c r="A217" s="4" t="s">
        <v>129</v>
      </c>
      <c r="C217" s="186">
        <v>6</v>
      </c>
      <c r="D217" s="187">
        <v>213</v>
      </c>
      <c r="E217" s="188" t="s">
        <v>52</v>
      </c>
      <c r="F217" s="4" t="s">
        <v>915</v>
      </c>
      <c r="P217" s="5">
        <f t="shared" si="3"/>
        <v>0</v>
      </c>
    </row>
    <row r="218" spans="1:16" ht="16.5" thickBot="1" x14ac:dyDescent="0.3">
      <c r="A218" s="4" t="s">
        <v>121</v>
      </c>
      <c r="C218" s="186">
        <v>6</v>
      </c>
      <c r="D218" s="187">
        <v>214</v>
      </c>
      <c r="E218" s="188" t="s">
        <v>716</v>
      </c>
      <c r="F218" s="4" t="s">
        <v>916</v>
      </c>
      <c r="P218" s="5">
        <f t="shared" si="3"/>
        <v>0</v>
      </c>
    </row>
    <row r="219" spans="1:16" ht="16.5" thickBot="1" x14ac:dyDescent="0.3">
      <c r="A219" s="4" t="s">
        <v>116</v>
      </c>
      <c r="C219" s="186">
        <v>6</v>
      </c>
      <c r="D219" s="187">
        <v>215</v>
      </c>
      <c r="E219" s="188" t="s">
        <v>685</v>
      </c>
      <c r="F219" s="4" t="s">
        <v>917</v>
      </c>
      <c r="P219" s="5">
        <f t="shared" si="3"/>
        <v>0</v>
      </c>
    </row>
    <row r="220" spans="1:16" ht="16.5" thickBot="1" x14ac:dyDescent="0.3">
      <c r="A220" s="4" t="s">
        <v>117</v>
      </c>
      <c r="C220" s="186">
        <v>6</v>
      </c>
      <c r="D220" s="187">
        <v>216</v>
      </c>
      <c r="E220" s="188" t="s">
        <v>63</v>
      </c>
      <c r="F220" s="4" t="s">
        <v>918</v>
      </c>
      <c r="P220" s="5">
        <f t="shared" si="3"/>
        <v>0</v>
      </c>
    </row>
    <row r="221" spans="1:16" ht="16.5" thickBot="1" x14ac:dyDescent="0.3">
      <c r="A221" s="4" t="s">
        <v>317</v>
      </c>
      <c r="C221" s="186">
        <v>6</v>
      </c>
      <c r="D221" s="187">
        <v>217</v>
      </c>
      <c r="E221" s="188" t="s">
        <v>702</v>
      </c>
      <c r="F221" s="4" t="s">
        <v>919</v>
      </c>
      <c r="P221" s="5">
        <f t="shared" si="3"/>
        <v>0</v>
      </c>
    </row>
    <row r="222" spans="1:16" ht="16.5" thickBot="1" x14ac:dyDescent="0.3">
      <c r="A222" s="4" t="s">
        <v>717</v>
      </c>
      <c r="C222" s="186">
        <v>6</v>
      </c>
      <c r="D222" s="187">
        <v>218</v>
      </c>
      <c r="E222" s="188" t="s">
        <v>52</v>
      </c>
      <c r="F222" s="4" t="s">
        <v>921</v>
      </c>
      <c r="P222" s="5">
        <f t="shared" si="3"/>
        <v>0</v>
      </c>
    </row>
    <row r="223" spans="1:16" ht="16.5" thickBot="1" x14ac:dyDescent="0.3">
      <c r="A223" s="4" t="s">
        <v>115</v>
      </c>
      <c r="C223" s="186">
        <v>6</v>
      </c>
      <c r="D223" s="187">
        <v>219</v>
      </c>
      <c r="E223" s="188" t="s">
        <v>702</v>
      </c>
      <c r="F223" s="4" t="s">
        <v>922</v>
      </c>
      <c r="P223" s="5">
        <f t="shared" si="3"/>
        <v>0</v>
      </c>
    </row>
    <row r="224" spans="1:16" ht="16.5" thickBot="1" x14ac:dyDescent="0.3">
      <c r="A224" s="4" t="s">
        <v>745</v>
      </c>
      <c r="C224" s="186">
        <v>6</v>
      </c>
      <c r="D224" s="187">
        <v>220</v>
      </c>
      <c r="E224" s="188" t="s">
        <v>63</v>
      </c>
      <c r="F224" s="4" t="s">
        <v>923</v>
      </c>
      <c r="P224" s="5">
        <f t="shared" si="3"/>
        <v>0</v>
      </c>
    </row>
    <row r="225" spans="1:16" ht="16.5" thickBot="1" x14ac:dyDescent="0.3">
      <c r="A225" s="4" t="s">
        <v>745</v>
      </c>
      <c r="C225" s="186">
        <v>6</v>
      </c>
      <c r="D225" s="187">
        <v>221</v>
      </c>
      <c r="E225" s="188" t="s">
        <v>36</v>
      </c>
      <c r="F225" s="4" t="s">
        <v>925</v>
      </c>
      <c r="P225" s="5">
        <f t="shared" si="3"/>
        <v>0</v>
      </c>
    </row>
    <row r="226" spans="1:16" ht="16.5" thickBot="1" x14ac:dyDescent="0.3">
      <c r="A226" s="189" t="s">
        <v>655</v>
      </c>
      <c r="C226" s="190" t="s">
        <v>653</v>
      </c>
      <c r="D226" s="191" t="s">
        <v>654</v>
      </c>
      <c r="E226" s="189" t="s">
        <v>656</v>
      </c>
      <c r="F226" s="192" t="s">
        <v>5</v>
      </c>
      <c r="P226" s="5">
        <f t="shared" si="3"/>
        <v>0</v>
      </c>
    </row>
    <row r="227" spans="1:16" ht="16.5" thickBot="1" x14ac:dyDescent="0.3">
      <c r="A227" s="4" t="s">
        <v>673</v>
      </c>
      <c r="C227" s="186">
        <v>7</v>
      </c>
      <c r="D227" s="187">
        <v>222</v>
      </c>
      <c r="E227" s="188" t="s">
        <v>716</v>
      </c>
      <c r="F227" s="4" t="s">
        <v>926</v>
      </c>
      <c r="P227" s="5">
        <f t="shared" si="3"/>
        <v>0</v>
      </c>
    </row>
    <row r="228" spans="1:16" ht="16.5" thickBot="1" x14ac:dyDescent="0.3">
      <c r="A228" s="4" t="s">
        <v>123</v>
      </c>
      <c r="C228" s="186">
        <v>7</v>
      </c>
      <c r="D228" s="187">
        <v>223</v>
      </c>
      <c r="E228" s="188" t="s">
        <v>27</v>
      </c>
      <c r="F228" s="4" t="s">
        <v>927</v>
      </c>
      <c r="P228" s="5">
        <f t="shared" si="3"/>
        <v>0</v>
      </c>
    </row>
    <row r="229" spans="1:16" ht="16.5" thickBot="1" x14ac:dyDescent="0.3">
      <c r="A229" s="4" t="s">
        <v>124</v>
      </c>
      <c r="C229" s="186">
        <v>7</v>
      </c>
      <c r="D229" s="187">
        <v>224</v>
      </c>
      <c r="E229" s="188" t="s">
        <v>20</v>
      </c>
      <c r="F229" s="4" t="s">
        <v>928</v>
      </c>
      <c r="P229" s="5">
        <f t="shared" si="3"/>
        <v>0</v>
      </c>
    </row>
    <row r="230" spans="1:16" ht="16.5" thickBot="1" x14ac:dyDescent="0.3">
      <c r="A230" s="4" t="s">
        <v>122</v>
      </c>
      <c r="C230" s="186">
        <v>7</v>
      </c>
      <c r="D230" s="187">
        <v>225</v>
      </c>
      <c r="E230" s="188" t="s">
        <v>702</v>
      </c>
      <c r="F230" s="4" t="s">
        <v>930</v>
      </c>
      <c r="P230" s="5">
        <f t="shared" si="3"/>
        <v>0</v>
      </c>
    </row>
    <row r="231" spans="1:16" ht="16.5" thickBot="1" x14ac:dyDescent="0.3">
      <c r="A231" s="4" t="s">
        <v>133</v>
      </c>
      <c r="C231" s="186">
        <v>7</v>
      </c>
      <c r="D231" s="187">
        <v>226</v>
      </c>
      <c r="E231" s="188" t="s">
        <v>685</v>
      </c>
      <c r="F231" s="4" t="s">
        <v>931</v>
      </c>
      <c r="P231" s="5">
        <f t="shared" si="3"/>
        <v>0</v>
      </c>
    </row>
    <row r="232" spans="1:16" ht="16.5" thickBot="1" x14ac:dyDescent="0.3">
      <c r="A232" s="4" t="s">
        <v>120</v>
      </c>
      <c r="C232" s="186">
        <v>7</v>
      </c>
      <c r="D232" s="187">
        <v>227</v>
      </c>
      <c r="E232" s="188" t="s">
        <v>52</v>
      </c>
      <c r="F232" s="4" t="s">
        <v>933</v>
      </c>
      <c r="P232" s="5">
        <f t="shared" si="3"/>
        <v>0</v>
      </c>
    </row>
    <row r="233" spans="1:16" ht="16.5" thickBot="1" x14ac:dyDescent="0.3">
      <c r="A233" s="4" t="s">
        <v>701</v>
      </c>
      <c r="C233" s="186">
        <v>7</v>
      </c>
      <c r="D233" s="187">
        <v>228</v>
      </c>
      <c r="E233" s="188" t="s">
        <v>716</v>
      </c>
      <c r="F233" s="4" t="s">
        <v>934</v>
      </c>
      <c r="P233" s="5">
        <f t="shared" si="3"/>
        <v>0</v>
      </c>
    </row>
    <row r="234" spans="1:16" ht="16.5" thickBot="1" x14ac:dyDescent="0.3">
      <c r="A234" s="4" t="s">
        <v>126</v>
      </c>
      <c r="C234" s="186">
        <v>7</v>
      </c>
      <c r="D234" s="187">
        <v>229</v>
      </c>
      <c r="E234" s="188" t="s">
        <v>12</v>
      </c>
      <c r="F234" s="4" t="s">
        <v>936</v>
      </c>
      <c r="P234" s="5">
        <f t="shared" si="3"/>
        <v>0</v>
      </c>
    </row>
    <row r="235" spans="1:16" ht="16.5" thickBot="1" x14ac:dyDescent="0.3">
      <c r="A235" s="4" t="s">
        <v>127</v>
      </c>
      <c r="C235" s="186">
        <v>7</v>
      </c>
      <c r="D235" s="187">
        <v>230</v>
      </c>
      <c r="E235" s="188" t="s">
        <v>685</v>
      </c>
      <c r="F235" s="4" t="s">
        <v>938</v>
      </c>
      <c r="P235" s="5">
        <f t="shared" si="3"/>
        <v>0</v>
      </c>
    </row>
    <row r="236" spans="1:16" ht="16.5" thickBot="1" x14ac:dyDescent="0.3">
      <c r="A236" s="4" t="s">
        <v>108</v>
      </c>
      <c r="C236" s="186">
        <v>7</v>
      </c>
      <c r="D236" s="187">
        <v>231</v>
      </c>
      <c r="E236" s="188" t="s">
        <v>702</v>
      </c>
      <c r="F236" s="4" t="s">
        <v>939</v>
      </c>
      <c r="P236" s="5">
        <f t="shared" si="3"/>
        <v>0</v>
      </c>
    </row>
    <row r="237" spans="1:16" ht="16.5" thickBot="1" x14ac:dyDescent="0.3">
      <c r="A237" s="4" t="s">
        <v>136</v>
      </c>
      <c r="C237" s="186">
        <v>7</v>
      </c>
      <c r="D237" s="187">
        <v>232</v>
      </c>
      <c r="E237" s="188" t="s">
        <v>36</v>
      </c>
      <c r="F237" s="4" t="s">
        <v>940</v>
      </c>
      <c r="P237" s="5">
        <f t="shared" si="3"/>
        <v>0</v>
      </c>
    </row>
    <row r="238" spans="1:16" ht="16.5" thickBot="1" x14ac:dyDescent="0.3">
      <c r="A238" s="4" t="s">
        <v>126</v>
      </c>
      <c r="C238" s="186">
        <v>7</v>
      </c>
      <c r="D238" s="187">
        <v>233</v>
      </c>
      <c r="E238" s="188" t="s">
        <v>12</v>
      </c>
      <c r="F238" s="4" t="s">
        <v>941</v>
      </c>
      <c r="P238" s="5">
        <f t="shared" si="3"/>
        <v>0</v>
      </c>
    </row>
    <row r="239" spans="1:16" ht="16.5" thickBot="1" x14ac:dyDescent="0.3">
      <c r="A239" s="4" t="s">
        <v>701</v>
      </c>
      <c r="C239" s="186">
        <v>7</v>
      </c>
      <c r="D239" s="187">
        <v>234</v>
      </c>
      <c r="E239" s="188" t="s">
        <v>63</v>
      </c>
      <c r="F239" s="4" t="s">
        <v>943</v>
      </c>
      <c r="P239" s="5">
        <f t="shared" si="3"/>
        <v>0</v>
      </c>
    </row>
    <row r="240" spans="1:16" ht="16.5" thickBot="1" x14ac:dyDescent="0.3">
      <c r="A240" s="4" t="s">
        <v>106</v>
      </c>
      <c r="C240" s="186">
        <v>7</v>
      </c>
      <c r="D240" s="187">
        <v>235</v>
      </c>
      <c r="E240" s="188" t="s">
        <v>702</v>
      </c>
      <c r="F240" s="4" t="s">
        <v>945</v>
      </c>
      <c r="P240" s="5">
        <f t="shared" si="3"/>
        <v>0</v>
      </c>
    </row>
    <row r="241" spans="1:16" ht="16.5" thickBot="1" x14ac:dyDescent="0.3">
      <c r="A241" s="4" t="s">
        <v>121</v>
      </c>
      <c r="C241" s="186">
        <v>7</v>
      </c>
      <c r="D241" s="187">
        <v>236</v>
      </c>
      <c r="E241" s="188" t="s">
        <v>716</v>
      </c>
      <c r="F241" s="4" t="s">
        <v>946</v>
      </c>
      <c r="P241" s="5">
        <f t="shared" si="3"/>
        <v>0</v>
      </c>
    </row>
    <row r="242" spans="1:16" ht="16.5" thickBot="1" x14ac:dyDescent="0.3">
      <c r="A242" s="4" t="s">
        <v>317</v>
      </c>
      <c r="C242" s="186">
        <v>7</v>
      </c>
      <c r="D242" s="187">
        <v>237</v>
      </c>
      <c r="E242" s="188" t="s">
        <v>716</v>
      </c>
      <c r="F242" s="4" t="s">
        <v>947</v>
      </c>
      <c r="P242" s="5">
        <f t="shared" si="3"/>
        <v>0</v>
      </c>
    </row>
    <row r="243" spans="1:16" ht="16.5" thickBot="1" x14ac:dyDescent="0.3">
      <c r="A243" s="4" t="s">
        <v>118</v>
      </c>
      <c r="C243" s="186">
        <v>7</v>
      </c>
      <c r="D243" s="187">
        <v>238</v>
      </c>
      <c r="E243" s="188" t="s">
        <v>685</v>
      </c>
      <c r="F243" s="4" t="s">
        <v>948</v>
      </c>
      <c r="P243" s="5">
        <f t="shared" si="3"/>
        <v>0</v>
      </c>
    </row>
    <row r="244" spans="1:16" ht="16.5" thickBot="1" x14ac:dyDescent="0.3">
      <c r="A244" s="4" t="s">
        <v>117</v>
      </c>
      <c r="C244" s="186">
        <v>7</v>
      </c>
      <c r="D244" s="187">
        <v>239</v>
      </c>
      <c r="E244" s="188" t="s">
        <v>702</v>
      </c>
      <c r="F244" s="4" t="s">
        <v>949</v>
      </c>
      <c r="P244" s="5">
        <f t="shared" si="3"/>
        <v>0</v>
      </c>
    </row>
    <row r="245" spans="1:16" ht="16.5" thickBot="1" x14ac:dyDescent="0.3">
      <c r="A245" s="4" t="s">
        <v>127</v>
      </c>
      <c r="C245" s="186">
        <v>7</v>
      </c>
      <c r="D245" s="187">
        <v>240</v>
      </c>
      <c r="E245" s="188" t="s">
        <v>36</v>
      </c>
      <c r="F245" s="4" t="s">
        <v>951</v>
      </c>
      <c r="P245" s="5">
        <f t="shared" si="3"/>
        <v>0</v>
      </c>
    </row>
    <row r="246" spans="1:16" ht="16.5" thickBot="1" x14ac:dyDescent="0.3">
      <c r="A246" s="4" t="s">
        <v>122</v>
      </c>
      <c r="C246" s="186">
        <v>7</v>
      </c>
      <c r="D246" s="187">
        <v>241</v>
      </c>
      <c r="E246" s="188" t="s">
        <v>67</v>
      </c>
      <c r="F246" s="4" t="s">
        <v>952</v>
      </c>
      <c r="P246" s="5">
        <f t="shared" si="3"/>
        <v>0</v>
      </c>
    </row>
    <row r="247" spans="1:16" ht="16.5" thickBot="1" x14ac:dyDescent="0.3">
      <c r="A247" s="4" t="s">
        <v>131</v>
      </c>
      <c r="C247" s="186">
        <v>7</v>
      </c>
      <c r="D247" s="187">
        <v>242</v>
      </c>
      <c r="E247" s="188" t="s">
        <v>36</v>
      </c>
      <c r="F247" s="4" t="s">
        <v>953</v>
      </c>
      <c r="P247" s="5">
        <f t="shared" si="3"/>
        <v>0</v>
      </c>
    </row>
    <row r="248" spans="1:16" ht="16.5" thickBot="1" x14ac:dyDescent="0.3">
      <c r="A248" s="4" t="s">
        <v>700</v>
      </c>
      <c r="C248" s="186">
        <v>7</v>
      </c>
      <c r="D248" s="187">
        <v>243</v>
      </c>
      <c r="E248" s="188" t="s">
        <v>716</v>
      </c>
      <c r="F248" s="4" t="s">
        <v>954</v>
      </c>
      <c r="P248" s="5">
        <f t="shared" si="3"/>
        <v>0</v>
      </c>
    </row>
    <row r="249" spans="1:16" ht="16.5" thickBot="1" x14ac:dyDescent="0.3">
      <c r="A249" s="4" t="s">
        <v>116</v>
      </c>
      <c r="C249" s="186">
        <v>7</v>
      </c>
      <c r="D249" s="187">
        <v>244</v>
      </c>
      <c r="E249" s="188" t="s">
        <v>716</v>
      </c>
      <c r="F249" s="4" t="s">
        <v>955</v>
      </c>
      <c r="P249" s="5">
        <f t="shared" si="3"/>
        <v>0</v>
      </c>
    </row>
    <row r="250" spans="1:16" ht="16.5" thickBot="1" x14ac:dyDescent="0.3">
      <c r="A250" s="4" t="s">
        <v>711</v>
      </c>
      <c r="C250" s="186">
        <v>7</v>
      </c>
      <c r="D250" s="187">
        <v>245</v>
      </c>
      <c r="E250" s="188" t="s">
        <v>685</v>
      </c>
      <c r="F250" s="4" t="s">
        <v>957</v>
      </c>
      <c r="P250" s="5">
        <f t="shared" si="3"/>
        <v>0</v>
      </c>
    </row>
    <row r="251" spans="1:16" ht="16.5" thickBot="1" x14ac:dyDescent="0.3">
      <c r="A251" s="4" t="s">
        <v>123</v>
      </c>
      <c r="C251" s="186">
        <v>7</v>
      </c>
      <c r="D251" s="187">
        <v>246</v>
      </c>
      <c r="E251" s="188" t="s">
        <v>685</v>
      </c>
      <c r="F251" s="4" t="s">
        <v>958</v>
      </c>
      <c r="P251" s="5">
        <f t="shared" si="3"/>
        <v>0</v>
      </c>
    </row>
    <row r="252" spans="1:16" ht="16.5" thickBot="1" x14ac:dyDescent="0.3">
      <c r="A252" s="4" t="s">
        <v>124</v>
      </c>
      <c r="C252" s="186">
        <v>7</v>
      </c>
      <c r="D252" s="187">
        <v>247</v>
      </c>
      <c r="E252" s="188" t="s">
        <v>67</v>
      </c>
      <c r="F252" s="4" t="s">
        <v>959</v>
      </c>
      <c r="P252" s="5">
        <f t="shared" si="3"/>
        <v>0</v>
      </c>
    </row>
    <row r="253" spans="1:16" ht="16.5" thickBot="1" x14ac:dyDescent="0.3">
      <c r="A253" s="4" t="s">
        <v>717</v>
      </c>
      <c r="C253" s="186">
        <v>7</v>
      </c>
      <c r="D253" s="187">
        <v>248</v>
      </c>
      <c r="E253" s="188" t="s">
        <v>27</v>
      </c>
      <c r="F253" s="4" t="s">
        <v>961</v>
      </c>
      <c r="P253" s="5">
        <f t="shared" si="3"/>
        <v>0</v>
      </c>
    </row>
    <row r="254" spans="1:16" ht="16.5" thickBot="1" x14ac:dyDescent="0.3">
      <c r="A254" s="4" t="s">
        <v>701</v>
      </c>
      <c r="C254" s="186">
        <v>7</v>
      </c>
      <c r="D254" s="187">
        <v>249</v>
      </c>
      <c r="E254" s="188" t="s">
        <v>685</v>
      </c>
      <c r="F254" s="4" t="s">
        <v>962</v>
      </c>
      <c r="P254" s="5">
        <f t="shared" si="3"/>
        <v>0</v>
      </c>
    </row>
    <row r="255" spans="1:16" ht="16.5" thickBot="1" x14ac:dyDescent="0.3">
      <c r="A255" s="4" t="s">
        <v>118</v>
      </c>
      <c r="C255" s="186">
        <v>7</v>
      </c>
      <c r="D255" s="187">
        <v>250</v>
      </c>
      <c r="E255" s="188" t="s">
        <v>722</v>
      </c>
      <c r="F255" s="4" t="s">
        <v>963</v>
      </c>
      <c r="P255" s="5">
        <f t="shared" si="3"/>
        <v>0</v>
      </c>
    </row>
    <row r="256" spans="1:16" ht="16.5" thickBot="1" x14ac:dyDescent="0.3">
      <c r="A256" s="4" t="s">
        <v>700</v>
      </c>
      <c r="C256" s="186">
        <v>7</v>
      </c>
      <c r="D256" s="187">
        <v>251</v>
      </c>
      <c r="E256" s="188" t="s">
        <v>722</v>
      </c>
      <c r="F256" s="4" t="s">
        <v>964</v>
      </c>
      <c r="P256" s="5">
        <f t="shared" si="3"/>
        <v>0</v>
      </c>
    </row>
    <row r="257" spans="1:16" ht="16.5" thickBot="1" x14ac:dyDescent="0.3">
      <c r="A257" s="4" t="s">
        <v>109</v>
      </c>
      <c r="C257" s="186">
        <v>7</v>
      </c>
      <c r="D257" s="187">
        <v>252</v>
      </c>
      <c r="E257" s="188" t="s">
        <v>20</v>
      </c>
      <c r="F257" s="4" t="s">
        <v>965</v>
      </c>
      <c r="P257" s="5">
        <f t="shared" si="3"/>
        <v>0</v>
      </c>
    </row>
    <row r="258" spans="1:16" ht="16.5" thickBot="1" x14ac:dyDescent="0.3">
      <c r="A258" s="4" t="s">
        <v>106</v>
      </c>
      <c r="C258" s="186">
        <v>7</v>
      </c>
      <c r="D258" s="187">
        <v>253</v>
      </c>
      <c r="E258" s="188" t="s">
        <v>716</v>
      </c>
      <c r="F258" s="4" t="s">
        <v>966</v>
      </c>
      <c r="P258" s="5">
        <f t="shared" si="3"/>
        <v>0</v>
      </c>
    </row>
    <row r="259" spans="1:16" ht="16.5" thickBot="1" x14ac:dyDescent="0.3">
      <c r="A259" s="4" t="s">
        <v>133</v>
      </c>
      <c r="C259" s="186">
        <v>7</v>
      </c>
      <c r="D259" s="187">
        <v>254</v>
      </c>
      <c r="E259" s="188" t="s">
        <v>692</v>
      </c>
      <c r="F259" s="4" t="s">
        <v>967</v>
      </c>
      <c r="P259" s="5">
        <f t="shared" ref="P259:P267" si="4">(J259*0.61309)+(K259*1.1*0.38691)</f>
        <v>0</v>
      </c>
    </row>
    <row r="260" spans="1:16" ht="16.5" thickBot="1" x14ac:dyDescent="0.3">
      <c r="A260" s="4" t="s">
        <v>133</v>
      </c>
      <c r="C260" s="186">
        <v>7</v>
      </c>
      <c r="D260" s="187">
        <v>255</v>
      </c>
      <c r="E260" s="188" t="s">
        <v>359</v>
      </c>
      <c r="F260" s="4" t="s">
        <v>968</v>
      </c>
      <c r="P260" s="5">
        <f t="shared" si="4"/>
        <v>0</v>
      </c>
    </row>
    <row r="261" spans="1:16" ht="16.5" thickBot="1" x14ac:dyDescent="0.3">
      <c r="A261" s="4" t="s">
        <v>116</v>
      </c>
      <c r="C261" s="186">
        <v>7</v>
      </c>
      <c r="D261" s="187">
        <v>256</v>
      </c>
      <c r="E261" s="188" t="s">
        <v>702</v>
      </c>
      <c r="F261" s="4" t="s">
        <v>969</v>
      </c>
      <c r="P261" s="5">
        <f t="shared" si="4"/>
        <v>0</v>
      </c>
    </row>
    <row r="262" spans="1:16" ht="16.5" thickBot="1" x14ac:dyDescent="0.3">
      <c r="A262" s="4" t="s">
        <v>116</v>
      </c>
      <c r="C262" s="186">
        <v>7</v>
      </c>
      <c r="D262" s="187">
        <v>257</v>
      </c>
      <c r="E262" s="188" t="s">
        <v>685</v>
      </c>
      <c r="F262" s="4" t="s">
        <v>970</v>
      </c>
      <c r="P262" s="5">
        <f t="shared" si="4"/>
        <v>0</v>
      </c>
    </row>
    <row r="263" spans="1:16" ht="16.5" thickBot="1" x14ac:dyDescent="0.3">
      <c r="A263" s="4" t="s">
        <v>701</v>
      </c>
      <c r="C263" s="186">
        <v>7</v>
      </c>
      <c r="D263" s="187">
        <v>258</v>
      </c>
      <c r="E263" s="188" t="s">
        <v>12</v>
      </c>
      <c r="F263" s="4" t="s">
        <v>971</v>
      </c>
      <c r="P263" s="5">
        <f t="shared" si="4"/>
        <v>0</v>
      </c>
    </row>
    <row r="264" spans="1:16" ht="16.5" thickBot="1" x14ac:dyDescent="0.3">
      <c r="A264" s="4" t="s">
        <v>700</v>
      </c>
      <c r="C264" s="186">
        <v>7</v>
      </c>
      <c r="D264" s="187">
        <v>259</v>
      </c>
      <c r="E264" s="188" t="s">
        <v>692</v>
      </c>
      <c r="F264" s="4" t="s">
        <v>972</v>
      </c>
      <c r="P264" s="5">
        <f t="shared" si="4"/>
        <v>0</v>
      </c>
    </row>
    <row r="265" spans="1:16" ht="16.5" thickBot="1" x14ac:dyDescent="0.3">
      <c r="A265" s="4" t="s">
        <v>121</v>
      </c>
      <c r="C265" s="186">
        <v>7</v>
      </c>
      <c r="D265" s="187">
        <v>260</v>
      </c>
      <c r="E265" s="188" t="s">
        <v>722</v>
      </c>
      <c r="F265" s="4" t="s">
        <v>974</v>
      </c>
      <c r="P265" s="5">
        <f t="shared" si="4"/>
        <v>0</v>
      </c>
    </row>
    <row r="266" spans="1:16" ht="16.5" thickBot="1" x14ac:dyDescent="0.3">
      <c r="A266" s="4" t="s">
        <v>106</v>
      </c>
      <c r="C266" s="196">
        <v>7</v>
      </c>
      <c r="D266" s="197">
        <v>261</v>
      </c>
      <c r="E266" s="198" t="s">
        <v>10</v>
      </c>
      <c r="F266" s="4" t="s">
        <v>975</v>
      </c>
      <c r="P266" s="5">
        <f t="shared" si="4"/>
        <v>0</v>
      </c>
    </row>
    <row r="267" spans="1:16" x14ac:dyDescent="0.25">
      <c r="A267" s="4" t="s">
        <v>745</v>
      </c>
      <c r="C267" s="193">
        <v>7</v>
      </c>
      <c r="D267" s="194">
        <v>262</v>
      </c>
      <c r="E267" s="195"/>
      <c r="F267" s="4" t="s">
        <v>976</v>
      </c>
      <c r="P267" s="5">
        <f t="shared" si="4"/>
        <v>0</v>
      </c>
    </row>
  </sheetData>
  <conditionalFormatting sqref="Q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78EC7-5170-4CEC-B54F-D99BF5FAF4CF}">
  <dimension ref="A1:U2004"/>
  <sheetViews>
    <sheetView topLeftCell="A503" zoomScaleNormal="100" workbookViewId="0">
      <selection activeCell="A1583" sqref="A1:XFD1048576"/>
    </sheetView>
  </sheetViews>
  <sheetFormatPr defaultRowHeight="15" x14ac:dyDescent="0.25"/>
  <cols>
    <col min="1" max="1" width="6" bestFit="1" customWidth="1"/>
    <col min="2" max="2" width="7.85546875" bestFit="1" customWidth="1"/>
    <col min="3" max="3" width="26.140625" bestFit="1" customWidth="1"/>
    <col min="4" max="4" width="14.42578125" bestFit="1" customWidth="1"/>
    <col min="5" max="5" width="5" bestFit="1" customWidth="1"/>
    <col min="6" max="6" width="8.28515625" bestFit="1" customWidth="1"/>
    <col min="7" max="8" width="5" bestFit="1" customWidth="1"/>
    <col min="9" max="9" width="7.7109375" bestFit="1" customWidth="1"/>
    <col min="11" max="11" width="11.28515625" bestFit="1" customWidth="1"/>
    <col min="12" max="12" width="16.85546875" bestFit="1" customWidth="1"/>
    <col min="13" max="13" width="22.140625" bestFit="1" customWidth="1"/>
    <col min="14" max="14" width="15.42578125" bestFit="1" customWidth="1"/>
    <col min="15" max="15" width="16" bestFit="1" customWidth="1"/>
    <col min="16" max="16" width="10.140625" bestFit="1" customWidth="1"/>
    <col min="17" max="17" width="12.28515625" bestFit="1" customWidth="1"/>
    <col min="18" max="18" width="9" bestFit="1" customWidth="1"/>
    <col min="19" max="19" width="7.5703125" bestFit="1" customWidth="1"/>
    <col min="20" max="20" width="10.7109375" bestFit="1" customWidth="1"/>
    <col min="21" max="21" width="13.140625" bestFit="1" customWidth="1"/>
  </cols>
  <sheetData>
    <row r="1" spans="1:21" ht="15.75" x14ac:dyDescent="0.25">
      <c r="A1" s="199" t="s">
        <v>6</v>
      </c>
      <c r="B1" s="199" t="s">
        <v>8</v>
      </c>
      <c r="C1" s="199" t="s">
        <v>5</v>
      </c>
      <c r="D1" s="199" t="s">
        <v>1017</v>
      </c>
      <c r="E1" s="199" t="s">
        <v>7</v>
      </c>
      <c r="F1" s="199" t="s">
        <v>0</v>
      </c>
      <c r="G1" s="199" t="s">
        <v>1</v>
      </c>
      <c r="H1" s="199" t="s">
        <v>2</v>
      </c>
      <c r="I1" s="199" t="s">
        <v>3</v>
      </c>
      <c r="J1" s="199" t="s">
        <v>1018</v>
      </c>
      <c r="K1" s="199" t="s">
        <v>4</v>
      </c>
      <c r="L1" s="199" t="s">
        <v>14</v>
      </c>
      <c r="M1" s="199" t="s">
        <v>43</v>
      </c>
      <c r="N1" s="199" t="s">
        <v>44</v>
      </c>
      <c r="O1" s="199" t="s">
        <v>45</v>
      </c>
      <c r="P1" s="199"/>
      <c r="Q1" s="199" t="s">
        <v>1019</v>
      </c>
      <c r="R1" s="199" t="s">
        <v>1020</v>
      </c>
      <c r="S1" s="199" t="s">
        <v>1021</v>
      </c>
      <c r="T1" s="199" t="s">
        <v>1022</v>
      </c>
      <c r="U1" s="199" t="s">
        <v>1023</v>
      </c>
    </row>
    <row r="2" spans="1:21" ht="15.75" x14ac:dyDescent="0.25">
      <c r="A2" s="199" t="s">
        <v>127</v>
      </c>
      <c r="B2" s="199" t="s">
        <v>16</v>
      </c>
      <c r="C2" s="199" t="s">
        <v>4057</v>
      </c>
      <c r="D2" s="199" t="s">
        <v>1482</v>
      </c>
      <c r="E2" s="199" t="s">
        <v>2014</v>
      </c>
      <c r="F2" s="199" t="s">
        <v>1157</v>
      </c>
      <c r="G2" s="199" t="s">
        <v>1986</v>
      </c>
      <c r="K2" s="199">
        <f t="shared" ref="K2:K65" si="0">(F2*0.3611)+(G2*1.1*0.3611)+(H2*5.2*0.0666)+(I2*0.2111)</f>
        <v>48.831553</v>
      </c>
      <c r="L2" s="199">
        <f t="shared" ref="L2:L65" si="1">(K2)*((100+(29-E2))/100)-(J2*0.9)</f>
        <v>48.685058341000001</v>
      </c>
      <c r="M2" s="199" t="s">
        <v>1116</v>
      </c>
      <c r="N2" s="199">
        <f t="shared" ref="N2:N65" si="2">(M2*((L2-63)/5.45))+M2</f>
        <v>-3988320.9864361007</v>
      </c>
      <c r="O2" s="199">
        <f t="shared" ref="O2:O65" si="3">(N2-D2)</f>
        <v>-8488320.9864361007</v>
      </c>
      <c r="P2" s="199" t="str">
        <f t="shared" ref="P2:P65" si="4">IF(O2&lt;(-3000000), "Overpaid", "")</f>
        <v>Overpaid</v>
      </c>
    </row>
    <row r="3" spans="1:21" ht="15.75" x14ac:dyDescent="0.25">
      <c r="A3" s="199" t="s">
        <v>127</v>
      </c>
      <c r="B3" s="199" t="s">
        <v>16</v>
      </c>
      <c r="C3" s="199" t="s">
        <v>561</v>
      </c>
      <c r="D3" s="199" t="s">
        <v>1027</v>
      </c>
      <c r="E3" s="199" t="s">
        <v>1254</v>
      </c>
      <c r="F3" s="199" t="s">
        <v>1218</v>
      </c>
      <c r="G3" s="199" t="s">
        <v>1677</v>
      </c>
      <c r="K3" s="199">
        <f t="shared" si="0"/>
        <v>46.942999999999998</v>
      </c>
      <c r="L3" s="199">
        <f t="shared" si="1"/>
        <v>48.069631999999999</v>
      </c>
      <c r="M3" s="199" t="s">
        <v>1116</v>
      </c>
      <c r="N3" s="199">
        <f t="shared" si="2"/>
        <v>-4265200.1680293577</v>
      </c>
      <c r="O3" s="199" t="e">
        <f t="shared" si="3"/>
        <v>#VALUE!</v>
      </c>
      <c r="P3" s="199" t="e">
        <f t="shared" si="4"/>
        <v>#VALUE!</v>
      </c>
    </row>
    <row r="4" spans="1:21" ht="15.75" x14ac:dyDescent="0.25">
      <c r="A4" s="199" t="s">
        <v>127</v>
      </c>
      <c r="B4" s="199" t="s">
        <v>1037</v>
      </c>
      <c r="C4" s="199" t="s">
        <v>4074</v>
      </c>
      <c r="D4" s="199" t="s">
        <v>3284</v>
      </c>
      <c r="E4" s="199" t="s">
        <v>2172</v>
      </c>
      <c r="F4" s="199" t="s">
        <v>1201</v>
      </c>
      <c r="G4" s="199" t="s">
        <v>2230</v>
      </c>
      <c r="K4" s="199">
        <f t="shared" si="0"/>
        <v>46.950221999999997</v>
      </c>
      <c r="L4" s="199">
        <f t="shared" si="1"/>
        <v>45.776466449999994</v>
      </c>
      <c r="M4" s="199" t="s">
        <v>1043</v>
      </c>
      <c r="N4" s="199">
        <f t="shared" si="2"/>
        <v>-5526103.477157874</v>
      </c>
      <c r="O4" s="199">
        <f t="shared" si="3"/>
        <v>-7676103.477157874</v>
      </c>
      <c r="P4" s="199" t="str">
        <f t="shared" si="4"/>
        <v>Overpaid</v>
      </c>
    </row>
    <row r="5" spans="1:21" ht="15.75" x14ac:dyDescent="0.25">
      <c r="A5" s="199" t="s">
        <v>127</v>
      </c>
      <c r="B5" s="199" t="s">
        <v>1135</v>
      </c>
      <c r="C5" s="199" t="s">
        <v>4031</v>
      </c>
      <c r="D5" s="199" t="s">
        <v>3421</v>
      </c>
      <c r="E5" s="199" t="s">
        <v>1027</v>
      </c>
      <c r="F5" s="199" t="s">
        <v>1091</v>
      </c>
      <c r="G5" s="199" t="s">
        <v>1027</v>
      </c>
      <c r="K5" s="199" t="e">
        <f t="shared" si="0"/>
        <v>#VALUE!</v>
      </c>
      <c r="L5" s="199" t="e">
        <f t="shared" si="1"/>
        <v>#VALUE!</v>
      </c>
      <c r="M5" s="199" t="s">
        <v>1138</v>
      </c>
      <c r="N5" s="199" t="e">
        <f t="shared" si="2"/>
        <v>#VALUE!</v>
      </c>
      <c r="O5" s="199" t="e">
        <f t="shared" si="3"/>
        <v>#VALUE!</v>
      </c>
      <c r="P5" s="199" t="e">
        <f t="shared" si="4"/>
        <v>#VALUE!</v>
      </c>
    </row>
    <row r="6" spans="1:21" ht="15.75" x14ac:dyDescent="0.25">
      <c r="A6" s="199" t="s">
        <v>127</v>
      </c>
      <c r="B6" s="199" t="s">
        <v>16</v>
      </c>
      <c r="C6" s="199" t="s">
        <v>257</v>
      </c>
      <c r="D6" s="199" t="s">
        <v>1710</v>
      </c>
      <c r="E6" s="199" t="s">
        <v>1076</v>
      </c>
      <c r="F6" s="199" t="s">
        <v>1307</v>
      </c>
      <c r="G6" s="199" t="s">
        <v>4042</v>
      </c>
      <c r="K6" s="199">
        <f t="shared" si="0"/>
        <v>48.134630000000001</v>
      </c>
      <c r="L6" s="199">
        <f t="shared" si="1"/>
        <v>47.845822220000009</v>
      </c>
      <c r="M6" s="199" t="s">
        <v>1116</v>
      </c>
      <c r="N6" s="199">
        <f t="shared" si="2"/>
        <v>-4365891.7773912065</v>
      </c>
      <c r="O6" s="199">
        <f t="shared" si="3"/>
        <v>-7365891.7773912065</v>
      </c>
      <c r="P6" s="199" t="str">
        <f t="shared" si="4"/>
        <v>Overpaid</v>
      </c>
    </row>
    <row r="7" spans="1:21" ht="15.75" x14ac:dyDescent="0.25">
      <c r="A7" s="199" t="s">
        <v>127</v>
      </c>
      <c r="B7" s="199" t="s">
        <v>1024</v>
      </c>
      <c r="C7" s="199" t="s">
        <v>4014</v>
      </c>
      <c r="D7" s="199" t="s">
        <v>4015</v>
      </c>
      <c r="E7" s="199" t="s">
        <v>1122</v>
      </c>
      <c r="F7" s="199" t="s">
        <v>1794</v>
      </c>
      <c r="G7" s="199" t="s">
        <v>2659</v>
      </c>
      <c r="K7" s="199">
        <f t="shared" si="0"/>
        <v>65.319378999999998</v>
      </c>
      <c r="L7" s="199">
        <f t="shared" si="1"/>
        <v>66.429808443000013</v>
      </c>
      <c r="M7" s="199" t="s">
        <v>1029</v>
      </c>
      <c r="N7" s="199">
        <f t="shared" si="2"/>
        <v>3894659.5432600542</v>
      </c>
      <c r="O7" s="199">
        <f t="shared" si="3"/>
        <v>-18893340.456739947</v>
      </c>
      <c r="P7" s="199" t="str">
        <f t="shared" si="4"/>
        <v>Overpaid</v>
      </c>
    </row>
    <row r="8" spans="1:21" ht="15.75" x14ac:dyDescent="0.25">
      <c r="A8" s="199" t="s">
        <v>127</v>
      </c>
      <c r="B8" s="199" t="s">
        <v>1094</v>
      </c>
      <c r="C8" s="199" t="s">
        <v>4060</v>
      </c>
      <c r="D8" s="199" t="s">
        <v>1027</v>
      </c>
      <c r="E8" s="199" t="s">
        <v>1217</v>
      </c>
      <c r="F8" s="199" t="s">
        <v>1162</v>
      </c>
      <c r="G8" s="199" t="s">
        <v>1863</v>
      </c>
      <c r="K8" s="199">
        <f t="shared" si="0"/>
        <v>44.696957999999995</v>
      </c>
      <c r="L8" s="199">
        <f t="shared" si="1"/>
        <v>44.339382335999993</v>
      </c>
      <c r="M8" s="199" t="s">
        <v>1098</v>
      </c>
      <c r="N8" s="199">
        <f t="shared" si="2"/>
        <v>-13914741.161524665</v>
      </c>
      <c r="O8" s="199" t="e">
        <f t="shared" si="3"/>
        <v>#VALUE!</v>
      </c>
      <c r="P8" s="199" t="e">
        <f t="shared" si="4"/>
        <v>#VALUE!</v>
      </c>
    </row>
    <row r="9" spans="1:21" ht="15.75" x14ac:dyDescent="0.25">
      <c r="A9" s="199" t="s">
        <v>127</v>
      </c>
      <c r="B9" s="199" t="s">
        <v>1059</v>
      </c>
      <c r="C9" s="199" t="s">
        <v>925</v>
      </c>
      <c r="D9" s="199" t="s">
        <v>1239</v>
      </c>
      <c r="E9" s="199" t="s">
        <v>1226</v>
      </c>
      <c r="F9" s="199" t="s">
        <v>1208</v>
      </c>
      <c r="G9" s="199" t="s">
        <v>1621</v>
      </c>
      <c r="K9" s="199">
        <f t="shared" si="0"/>
        <v>48.535451000000002</v>
      </c>
      <c r="L9" s="199">
        <f t="shared" si="1"/>
        <v>50.962223550000004</v>
      </c>
      <c r="M9" s="199" t="s">
        <v>1064</v>
      </c>
      <c r="N9" s="199">
        <f t="shared" si="2"/>
        <v>-2667129.5910796411</v>
      </c>
      <c r="O9" s="199">
        <f t="shared" si="3"/>
        <v>-3615133.5910796411</v>
      </c>
      <c r="P9" s="199" t="str">
        <f t="shared" si="4"/>
        <v>Overpaid</v>
      </c>
    </row>
    <row r="10" spans="1:21" ht="15.75" x14ac:dyDescent="0.25">
      <c r="A10" s="199" t="s">
        <v>127</v>
      </c>
      <c r="B10" s="199" t="s">
        <v>27</v>
      </c>
      <c r="C10" s="199" t="s">
        <v>4082</v>
      </c>
      <c r="D10" s="199" t="s">
        <v>4083</v>
      </c>
      <c r="E10" s="199" t="s">
        <v>1061</v>
      </c>
      <c r="F10" s="199" t="s">
        <v>1218</v>
      </c>
      <c r="G10" s="199" t="s">
        <v>1557</v>
      </c>
      <c r="K10" s="199">
        <f t="shared" si="0"/>
        <v>51.709519999999998</v>
      </c>
      <c r="L10" s="199">
        <f t="shared" si="1"/>
        <v>53.777900799999998</v>
      </c>
      <c r="M10" s="199" t="s">
        <v>1058</v>
      </c>
      <c r="N10" s="199">
        <f t="shared" si="2"/>
        <v>-2213698.2892817622</v>
      </c>
      <c r="O10" s="199">
        <f t="shared" si="3"/>
        <v>-3106936.2892817622</v>
      </c>
      <c r="P10" s="199" t="str">
        <f t="shared" si="4"/>
        <v>Overpaid</v>
      </c>
    </row>
    <row r="11" spans="1:21" ht="15.75" x14ac:dyDescent="0.25">
      <c r="A11" s="199" t="s">
        <v>127</v>
      </c>
      <c r="B11" s="199" t="s">
        <v>1094</v>
      </c>
      <c r="C11" s="199" t="s">
        <v>825</v>
      </c>
      <c r="D11" s="199" t="s">
        <v>4072</v>
      </c>
      <c r="E11" s="199" t="s">
        <v>1839</v>
      </c>
      <c r="F11" s="199" t="s">
        <v>1201</v>
      </c>
      <c r="G11" s="199" t="s">
        <v>1151</v>
      </c>
      <c r="K11" s="199">
        <f t="shared" si="0"/>
        <v>51.041485000000002</v>
      </c>
      <c r="L11" s="199">
        <f t="shared" si="1"/>
        <v>54.461264495000002</v>
      </c>
      <c r="M11" s="199" t="s">
        <v>1098</v>
      </c>
      <c r="N11" s="199">
        <f t="shared" si="2"/>
        <v>-3253364.5406760387</v>
      </c>
      <c r="O11" s="199">
        <f t="shared" si="3"/>
        <v>-4258764.5406760387</v>
      </c>
      <c r="P11" s="199" t="str">
        <f t="shared" si="4"/>
        <v>Overpaid</v>
      </c>
    </row>
    <row r="12" spans="1:21" ht="15.75" x14ac:dyDescent="0.25">
      <c r="A12" s="199" t="s">
        <v>127</v>
      </c>
      <c r="B12" s="199" t="s">
        <v>10</v>
      </c>
      <c r="C12" s="199" t="s">
        <v>4045</v>
      </c>
      <c r="D12" s="199" t="s">
        <v>1027</v>
      </c>
      <c r="E12" s="199" t="s">
        <v>1224</v>
      </c>
      <c r="F12" s="199" t="s">
        <v>1307</v>
      </c>
      <c r="G12" s="199" t="s">
        <v>2061</v>
      </c>
      <c r="K12" s="199">
        <f t="shared" si="0"/>
        <v>55.522735999999995</v>
      </c>
      <c r="L12" s="199">
        <f t="shared" si="1"/>
        <v>58.354395535999991</v>
      </c>
      <c r="M12" s="199" t="s">
        <v>1093</v>
      </c>
      <c r="N12" s="199">
        <f t="shared" si="2"/>
        <v>521950.41917473823</v>
      </c>
      <c r="O12" s="199" t="e">
        <f t="shared" si="3"/>
        <v>#VALUE!</v>
      </c>
      <c r="P12" s="199" t="e">
        <f t="shared" si="4"/>
        <v>#VALUE!</v>
      </c>
    </row>
    <row r="13" spans="1:21" ht="15.75" x14ac:dyDescent="0.25">
      <c r="A13" s="199" t="s">
        <v>127</v>
      </c>
      <c r="B13" s="199" t="s">
        <v>16</v>
      </c>
      <c r="C13" s="199" t="s">
        <v>4069</v>
      </c>
      <c r="D13" s="199" t="s">
        <v>4070</v>
      </c>
      <c r="E13" s="199" t="s">
        <v>1462</v>
      </c>
      <c r="F13" s="199" t="s">
        <v>1201</v>
      </c>
      <c r="G13" s="199" t="s">
        <v>1388</v>
      </c>
      <c r="K13" s="199">
        <f t="shared" si="0"/>
        <v>41.150956000000001</v>
      </c>
      <c r="L13" s="199">
        <f t="shared" si="1"/>
        <v>43.455409536000005</v>
      </c>
      <c r="M13" s="199" t="s">
        <v>1116</v>
      </c>
      <c r="N13" s="199">
        <f t="shared" si="2"/>
        <v>-6341130.3881197181</v>
      </c>
      <c r="O13" s="199">
        <f t="shared" si="3"/>
        <v>-7364723.3881197181</v>
      </c>
      <c r="P13" s="199" t="str">
        <f t="shared" si="4"/>
        <v>Overpaid</v>
      </c>
    </row>
    <row r="14" spans="1:21" ht="15.75" x14ac:dyDescent="0.25">
      <c r="A14" s="199" t="s">
        <v>127</v>
      </c>
      <c r="B14" s="199" t="s">
        <v>1059</v>
      </c>
      <c r="C14" s="199" t="s">
        <v>4084</v>
      </c>
      <c r="D14" s="199" t="s">
        <v>1027</v>
      </c>
      <c r="E14" s="199" t="s">
        <v>1027</v>
      </c>
      <c r="F14" s="199" t="s">
        <v>1218</v>
      </c>
      <c r="G14" s="199" t="s">
        <v>3099</v>
      </c>
      <c r="K14" s="199">
        <f t="shared" si="0"/>
        <v>43.248947000000001</v>
      </c>
      <c r="L14" s="199" t="e">
        <f t="shared" si="1"/>
        <v>#VALUE!</v>
      </c>
      <c r="M14" s="199" t="s">
        <v>1064</v>
      </c>
      <c r="N14" s="199" t="e">
        <f t="shared" si="2"/>
        <v>#VALUE!</v>
      </c>
      <c r="O14" s="199" t="e">
        <f t="shared" si="3"/>
        <v>#VALUE!</v>
      </c>
      <c r="P14" s="199" t="e">
        <f t="shared" si="4"/>
        <v>#VALUE!</v>
      </c>
    </row>
    <row r="15" spans="1:21" ht="15.75" x14ac:dyDescent="0.25">
      <c r="A15" s="199" t="s">
        <v>127</v>
      </c>
      <c r="B15" s="199" t="s">
        <v>1187</v>
      </c>
      <c r="C15" s="199" t="s">
        <v>518</v>
      </c>
      <c r="D15" s="199" t="s">
        <v>4050</v>
      </c>
      <c r="E15" s="199" t="s">
        <v>1572</v>
      </c>
      <c r="F15" s="199" t="s">
        <v>1328</v>
      </c>
      <c r="G15" s="199" t="s">
        <v>1027</v>
      </c>
      <c r="K15" s="199" t="e">
        <f t="shared" si="0"/>
        <v>#VALUE!</v>
      </c>
      <c r="L15" s="199" t="e">
        <f t="shared" si="1"/>
        <v>#VALUE!</v>
      </c>
      <c r="M15" s="199" t="s">
        <v>1190</v>
      </c>
      <c r="N15" s="199" t="e">
        <f t="shared" si="2"/>
        <v>#VALUE!</v>
      </c>
      <c r="O15" s="199" t="e">
        <f t="shared" si="3"/>
        <v>#VALUE!</v>
      </c>
      <c r="P15" s="199" t="e">
        <f t="shared" si="4"/>
        <v>#VALUE!</v>
      </c>
    </row>
    <row r="16" spans="1:21" ht="15.75" x14ac:dyDescent="0.25">
      <c r="A16" s="199" t="s">
        <v>127</v>
      </c>
      <c r="B16" s="199" t="s">
        <v>1083</v>
      </c>
      <c r="C16" s="199" t="s">
        <v>481</v>
      </c>
      <c r="D16" s="199" t="s">
        <v>4073</v>
      </c>
      <c r="E16" s="199" t="s">
        <v>1072</v>
      </c>
      <c r="F16" s="199" t="s">
        <v>1201</v>
      </c>
      <c r="G16" s="199" t="s">
        <v>2695</v>
      </c>
      <c r="K16" s="199">
        <f t="shared" si="0"/>
        <v>43.176727</v>
      </c>
      <c r="L16" s="199">
        <f t="shared" si="1"/>
        <v>45.940037528000005</v>
      </c>
      <c r="M16" s="199" t="s">
        <v>1088</v>
      </c>
      <c r="N16" s="199">
        <f t="shared" si="2"/>
        <v>-7558927.0252676737</v>
      </c>
      <c r="O16" s="199">
        <f t="shared" si="3"/>
        <v>-8671181.0252676737</v>
      </c>
      <c r="P16" s="199" t="str">
        <f t="shared" si="4"/>
        <v>Overpaid</v>
      </c>
    </row>
    <row r="17" spans="1:16" ht="15.75" x14ac:dyDescent="0.25">
      <c r="A17" s="199" t="s">
        <v>127</v>
      </c>
      <c r="B17" s="199" t="s">
        <v>1037</v>
      </c>
      <c r="C17" s="199" t="s">
        <v>4080</v>
      </c>
      <c r="D17" s="199" t="s">
        <v>1027</v>
      </c>
      <c r="E17" s="199" t="s">
        <v>1269</v>
      </c>
      <c r="F17" s="199" t="s">
        <v>1218</v>
      </c>
      <c r="G17" s="199" t="s">
        <v>4081</v>
      </c>
      <c r="K17" s="199">
        <f t="shared" si="0"/>
        <v>40.031545999999999</v>
      </c>
      <c r="L17" s="199">
        <f t="shared" si="1"/>
        <v>39.751325178000002</v>
      </c>
      <c r="M17" s="199" t="s">
        <v>1043</v>
      </c>
      <c r="N17" s="199">
        <f t="shared" si="2"/>
        <v>-8354103.5836821012</v>
      </c>
      <c r="O17" s="199" t="e">
        <f t="shared" si="3"/>
        <v>#VALUE!</v>
      </c>
      <c r="P17" s="199" t="e">
        <f t="shared" si="4"/>
        <v>#VALUE!</v>
      </c>
    </row>
    <row r="18" spans="1:16" ht="15.75" x14ac:dyDescent="0.25">
      <c r="A18" s="199" t="s">
        <v>127</v>
      </c>
      <c r="B18" s="199" t="s">
        <v>20</v>
      </c>
      <c r="C18" s="199" t="s">
        <v>4071</v>
      </c>
      <c r="D18" s="199" t="s">
        <v>1027</v>
      </c>
      <c r="E18" s="199" t="s">
        <v>1310</v>
      </c>
      <c r="F18" s="199" t="s">
        <v>1201</v>
      </c>
      <c r="G18" s="199" t="s">
        <v>1260</v>
      </c>
      <c r="K18" s="199">
        <f t="shared" si="0"/>
        <v>47.625478999999999</v>
      </c>
      <c r="L18" s="199">
        <f t="shared" si="1"/>
        <v>48.149359268999994</v>
      </c>
      <c r="M18" s="199" t="s">
        <v>1134</v>
      </c>
      <c r="N18" s="199">
        <f t="shared" si="2"/>
        <v>-4799370.3459287994</v>
      </c>
      <c r="O18" s="199" t="e">
        <f t="shared" si="3"/>
        <v>#VALUE!</v>
      </c>
      <c r="P18" s="199" t="e">
        <f t="shared" si="4"/>
        <v>#VALUE!</v>
      </c>
    </row>
    <row r="19" spans="1:16" ht="15.75" x14ac:dyDescent="0.25">
      <c r="A19" s="199" t="s">
        <v>127</v>
      </c>
      <c r="B19" s="199" t="s">
        <v>27</v>
      </c>
      <c r="C19" s="199" t="s">
        <v>4025</v>
      </c>
      <c r="D19" s="199" t="s">
        <v>4026</v>
      </c>
      <c r="E19" s="199" t="s">
        <v>1303</v>
      </c>
      <c r="F19" s="199" t="s">
        <v>1062</v>
      </c>
      <c r="G19" s="199" t="s">
        <v>2015</v>
      </c>
      <c r="K19" s="199">
        <f t="shared" si="0"/>
        <v>63.929144000000001</v>
      </c>
      <c r="L19" s="199">
        <f t="shared" si="1"/>
        <v>65.655230888000006</v>
      </c>
      <c r="M19" s="199" t="s">
        <v>1058</v>
      </c>
      <c r="N19" s="199">
        <f t="shared" si="2"/>
        <v>4756644.7221216513</v>
      </c>
      <c r="O19" s="199">
        <f t="shared" si="3"/>
        <v>1846329.7221216513</v>
      </c>
      <c r="P19" s="199" t="str">
        <f t="shared" si="4"/>
        <v/>
      </c>
    </row>
    <row r="20" spans="1:16" ht="15.75" x14ac:dyDescent="0.25">
      <c r="A20" s="199" t="s">
        <v>127</v>
      </c>
      <c r="B20" s="199" t="s">
        <v>20</v>
      </c>
      <c r="C20" s="199" t="s">
        <v>4086</v>
      </c>
      <c r="D20" s="199" t="s">
        <v>1027</v>
      </c>
      <c r="E20" s="199" t="s">
        <v>1027</v>
      </c>
      <c r="F20" s="199" t="s">
        <v>1240</v>
      </c>
      <c r="G20" s="199" t="s">
        <v>1979</v>
      </c>
      <c r="K20" s="199">
        <f t="shared" si="0"/>
        <v>42.205367999999993</v>
      </c>
      <c r="L20" s="199" t="e">
        <f t="shared" si="1"/>
        <v>#VALUE!</v>
      </c>
      <c r="M20" s="199" t="s">
        <v>1134</v>
      </c>
      <c r="N20" s="199" t="e">
        <f t="shared" si="2"/>
        <v>#VALUE!</v>
      </c>
      <c r="O20" s="199" t="e">
        <f t="shared" si="3"/>
        <v>#VALUE!</v>
      </c>
      <c r="P20" s="199" t="e">
        <f t="shared" si="4"/>
        <v>#VALUE!</v>
      </c>
    </row>
    <row r="21" spans="1:16" ht="15.75" x14ac:dyDescent="0.25">
      <c r="A21" s="199" t="s">
        <v>127</v>
      </c>
      <c r="B21" s="199" t="s">
        <v>1048</v>
      </c>
      <c r="C21" s="199" t="s">
        <v>4046</v>
      </c>
      <c r="D21" s="199" t="s">
        <v>4047</v>
      </c>
      <c r="E21" s="199" t="s">
        <v>2172</v>
      </c>
      <c r="F21" s="199" t="s">
        <v>1312</v>
      </c>
      <c r="G21" s="199" t="s">
        <v>1640</v>
      </c>
      <c r="K21" s="199">
        <f t="shared" si="0"/>
        <v>47.37632</v>
      </c>
      <c r="L21" s="199">
        <f t="shared" si="1"/>
        <v>46.191912000000002</v>
      </c>
      <c r="M21" s="199" t="s">
        <v>1053</v>
      </c>
      <c r="N21" s="199">
        <f t="shared" si="2"/>
        <v>-4133220.7275170637</v>
      </c>
      <c r="O21" s="199">
        <f t="shared" si="3"/>
        <v>-12154887.727517065</v>
      </c>
      <c r="P21" s="199" t="str">
        <f t="shared" si="4"/>
        <v>Overpaid</v>
      </c>
    </row>
    <row r="22" spans="1:16" ht="15.75" x14ac:dyDescent="0.25">
      <c r="A22" s="199" t="s">
        <v>127</v>
      </c>
      <c r="B22" s="199" t="s">
        <v>20</v>
      </c>
      <c r="C22" s="199" t="s">
        <v>4062</v>
      </c>
      <c r="D22" s="199" t="s">
        <v>1027</v>
      </c>
      <c r="E22" s="199" t="s">
        <v>1301</v>
      </c>
      <c r="F22" s="199" t="s">
        <v>1194</v>
      </c>
      <c r="G22" s="199" t="s">
        <v>1347</v>
      </c>
      <c r="K22" s="199">
        <f t="shared" si="0"/>
        <v>46.397739000000001</v>
      </c>
      <c r="L22" s="199">
        <f t="shared" si="1"/>
        <v>48.207250821000009</v>
      </c>
      <c r="M22" s="199" t="s">
        <v>1134</v>
      </c>
      <c r="N22" s="199">
        <f t="shared" si="2"/>
        <v>-4769814.5947944717</v>
      </c>
      <c r="O22" s="199" t="e">
        <f t="shared" si="3"/>
        <v>#VALUE!</v>
      </c>
      <c r="P22" s="199" t="e">
        <f t="shared" si="4"/>
        <v>#VALUE!</v>
      </c>
    </row>
    <row r="23" spans="1:16" ht="15.75" x14ac:dyDescent="0.25">
      <c r="A23" s="199" t="s">
        <v>127</v>
      </c>
      <c r="B23" s="199" t="s">
        <v>1059</v>
      </c>
      <c r="C23" s="199" t="s">
        <v>4017</v>
      </c>
      <c r="D23" s="199" t="s">
        <v>1039</v>
      </c>
      <c r="E23" s="199" t="s">
        <v>1310</v>
      </c>
      <c r="F23" s="199" t="s">
        <v>1266</v>
      </c>
      <c r="G23" s="199" t="s">
        <v>1607</v>
      </c>
      <c r="K23" s="199">
        <f t="shared" si="0"/>
        <v>62.203085999999999</v>
      </c>
      <c r="L23" s="199">
        <f t="shared" si="1"/>
        <v>62.887319945999991</v>
      </c>
      <c r="M23" s="199" t="s">
        <v>1064</v>
      </c>
      <c r="N23" s="199">
        <f t="shared" si="2"/>
        <v>2160869.3119870778</v>
      </c>
      <c r="O23" s="199">
        <f t="shared" si="3"/>
        <v>-7839130.6880129222</v>
      </c>
      <c r="P23" s="199" t="str">
        <f t="shared" si="4"/>
        <v>Overpaid</v>
      </c>
    </row>
    <row r="24" spans="1:16" ht="15.75" x14ac:dyDescent="0.25">
      <c r="A24" s="199" t="s">
        <v>127</v>
      </c>
      <c r="B24" s="199" t="s">
        <v>1030</v>
      </c>
      <c r="C24" s="199" t="s">
        <v>4022</v>
      </c>
      <c r="D24" s="199" t="s">
        <v>4023</v>
      </c>
      <c r="E24" s="199" t="s">
        <v>1128</v>
      </c>
      <c r="F24" s="199" t="s">
        <v>1062</v>
      </c>
      <c r="G24" s="199" t="s">
        <v>1879</v>
      </c>
      <c r="K24" s="199">
        <f t="shared" si="0"/>
        <v>62.538909000000004</v>
      </c>
      <c r="L24" s="199">
        <f t="shared" si="1"/>
        <v>65.790932268000006</v>
      </c>
      <c r="M24" s="199" t="s">
        <v>1036</v>
      </c>
      <c r="N24" s="199">
        <f t="shared" si="2"/>
        <v>4895971.1265674084</v>
      </c>
      <c r="O24" s="199">
        <f t="shared" si="3"/>
        <v>4043889.1265674084</v>
      </c>
      <c r="P24" s="199" t="str">
        <f t="shared" si="4"/>
        <v/>
      </c>
    </row>
    <row r="25" spans="1:16" ht="15.75" x14ac:dyDescent="0.25">
      <c r="A25" s="199" t="s">
        <v>127</v>
      </c>
      <c r="B25" s="199" t="s">
        <v>1099</v>
      </c>
      <c r="C25" s="199" t="s">
        <v>4075</v>
      </c>
      <c r="D25" s="199" t="s">
        <v>2485</v>
      </c>
      <c r="E25" s="199" t="s">
        <v>1487</v>
      </c>
      <c r="F25" s="199" t="s">
        <v>1208</v>
      </c>
      <c r="G25" s="199" t="s">
        <v>1383</v>
      </c>
      <c r="K25" s="199">
        <f t="shared" si="0"/>
        <v>48.098519999999994</v>
      </c>
      <c r="L25" s="199">
        <f t="shared" si="1"/>
        <v>48.14661851999999</v>
      </c>
      <c r="M25" s="199" t="s">
        <v>1105</v>
      </c>
      <c r="N25" s="199">
        <f t="shared" si="2"/>
        <v>-3056928.8941177791</v>
      </c>
      <c r="O25" s="199">
        <f t="shared" si="3"/>
        <v>-4111928.8941177791</v>
      </c>
      <c r="P25" s="199" t="str">
        <f t="shared" si="4"/>
        <v>Overpaid</v>
      </c>
    </row>
    <row r="26" spans="1:16" ht="15.75" x14ac:dyDescent="0.25">
      <c r="A26" s="199" t="s">
        <v>127</v>
      </c>
      <c r="B26" s="199" t="s">
        <v>1187</v>
      </c>
      <c r="C26" s="199" t="s">
        <v>4016</v>
      </c>
      <c r="D26" s="199" t="s">
        <v>2635</v>
      </c>
      <c r="E26" s="199" t="s">
        <v>1207</v>
      </c>
      <c r="F26" s="199" t="s">
        <v>1428</v>
      </c>
      <c r="G26" s="199" t="s">
        <v>2572</v>
      </c>
      <c r="K26" s="199">
        <f t="shared" si="0"/>
        <v>65.037720999999991</v>
      </c>
      <c r="L26" s="199">
        <f t="shared" si="1"/>
        <v>65.688098209999993</v>
      </c>
      <c r="M26" s="199" t="s">
        <v>1190</v>
      </c>
      <c r="N26" s="199">
        <f t="shared" si="2"/>
        <v>4466307.7559703439</v>
      </c>
      <c r="O26" s="199">
        <f t="shared" si="3"/>
        <v>-13533692.244029656</v>
      </c>
      <c r="P26" s="199" t="str">
        <f t="shared" si="4"/>
        <v>Overpaid</v>
      </c>
    </row>
    <row r="27" spans="1:16" ht="15.75" x14ac:dyDescent="0.25">
      <c r="A27" s="199" t="s">
        <v>127</v>
      </c>
      <c r="B27" s="199" t="s">
        <v>1117</v>
      </c>
      <c r="C27" s="199" t="s">
        <v>4051</v>
      </c>
      <c r="D27" s="199" t="s">
        <v>1165</v>
      </c>
      <c r="E27" s="199" t="s">
        <v>1027</v>
      </c>
      <c r="F27" s="199" t="s">
        <v>1328</v>
      </c>
      <c r="G27" s="199" t="s">
        <v>1027</v>
      </c>
      <c r="K27" s="199" t="e">
        <f t="shared" si="0"/>
        <v>#VALUE!</v>
      </c>
      <c r="L27" s="199" t="e">
        <f t="shared" si="1"/>
        <v>#VALUE!</v>
      </c>
      <c r="M27" s="199" t="s">
        <v>1121</v>
      </c>
      <c r="N27" s="199" t="e">
        <f t="shared" si="2"/>
        <v>#VALUE!</v>
      </c>
      <c r="O27" s="199" t="e">
        <f t="shared" si="3"/>
        <v>#VALUE!</v>
      </c>
      <c r="P27" s="199" t="e">
        <f t="shared" si="4"/>
        <v>#VALUE!</v>
      </c>
    </row>
    <row r="28" spans="1:16" ht="15.75" x14ac:dyDescent="0.25">
      <c r="A28" s="199" t="s">
        <v>127</v>
      </c>
      <c r="B28" s="199" t="s">
        <v>1187</v>
      </c>
      <c r="C28" s="199" t="s">
        <v>872</v>
      </c>
      <c r="D28" s="199" t="s">
        <v>2090</v>
      </c>
      <c r="E28" s="199" t="s">
        <v>1027</v>
      </c>
      <c r="F28" s="199" t="s">
        <v>1201</v>
      </c>
      <c r="G28" s="199" t="s">
        <v>1027</v>
      </c>
      <c r="K28" s="199" t="e">
        <f t="shared" si="0"/>
        <v>#VALUE!</v>
      </c>
      <c r="L28" s="199" t="e">
        <f t="shared" si="1"/>
        <v>#VALUE!</v>
      </c>
      <c r="M28" s="199" t="s">
        <v>1190</v>
      </c>
      <c r="N28" s="199" t="e">
        <f t="shared" si="2"/>
        <v>#VALUE!</v>
      </c>
      <c r="O28" s="199" t="e">
        <f t="shared" si="3"/>
        <v>#VALUE!</v>
      </c>
      <c r="P28" s="199" t="e">
        <f t="shared" si="4"/>
        <v>#VALUE!</v>
      </c>
    </row>
    <row r="29" spans="1:16" ht="15.75" x14ac:dyDescent="0.25">
      <c r="A29" s="199" t="s">
        <v>127</v>
      </c>
      <c r="B29" s="199" t="s">
        <v>1048</v>
      </c>
      <c r="C29" s="199" t="s">
        <v>4067</v>
      </c>
      <c r="D29" s="199" t="s">
        <v>4068</v>
      </c>
      <c r="E29" s="199" t="s">
        <v>1179</v>
      </c>
      <c r="F29" s="199" t="s">
        <v>1201</v>
      </c>
      <c r="G29" s="199" t="s">
        <v>1214</v>
      </c>
      <c r="K29" s="199">
        <f t="shared" si="0"/>
        <v>46.473569999999995</v>
      </c>
      <c r="L29" s="199">
        <f t="shared" si="1"/>
        <v>48.239565659999997</v>
      </c>
      <c r="M29" s="199" t="s">
        <v>1053</v>
      </c>
      <c r="N29" s="199">
        <f t="shared" si="2"/>
        <v>-3388077.3063454581</v>
      </c>
      <c r="O29" s="199">
        <f t="shared" si="3"/>
        <v>-4438681.3063454581</v>
      </c>
      <c r="P29" s="199" t="str">
        <f t="shared" si="4"/>
        <v>Overpaid</v>
      </c>
    </row>
    <row r="30" spans="1:16" ht="15.75" x14ac:dyDescent="0.25">
      <c r="A30" s="199" t="s">
        <v>127</v>
      </c>
      <c r="B30" s="199" t="s">
        <v>1078</v>
      </c>
      <c r="C30" s="199" t="s">
        <v>4048</v>
      </c>
      <c r="D30" s="199" t="s">
        <v>2583</v>
      </c>
      <c r="E30" s="199" t="s">
        <v>1168</v>
      </c>
      <c r="F30" s="199" t="s">
        <v>1125</v>
      </c>
      <c r="G30" s="199" t="s">
        <v>1027</v>
      </c>
      <c r="K30" s="199" t="e">
        <f t="shared" si="0"/>
        <v>#VALUE!</v>
      </c>
      <c r="L30" s="199" t="e">
        <f t="shared" si="1"/>
        <v>#VALUE!</v>
      </c>
      <c r="M30" s="199" t="s">
        <v>1082</v>
      </c>
      <c r="N30" s="199" t="e">
        <f t="shared" si="2"/>
        <v>#VALUE!</v>
      </c>
      <c r="O30" s="199" t="e">
        <f t="shared" si="3"/>
        <v>#VALUE!</v>
      </c>
      <c r="P30" s="199" t="e">
        <f t="shared" si="4"/>
        <v>#VALUE!</v>
      </c>
    </row>
    <row r="31" spans="1:16" ht="15.75" x14ac:dyDescent="0.25">
      <c r="A31" s="199" t="s">
        <v>127</v>
      </c>
      <c r="B31" s="199" t="s">
        <v>1083</v>
      </c>
      <c r="C31" s="199" t="s">
        <v>4078</v>
      </c>
      <c r="D31" s="199" t="s">
        <v>1027</v>
      </c>
      <c r="E31" s="199" t="s">
        <v>1303</v>
      </c>
      <c r="F31" s="199" t="s">
        <v>1208</v>
      </c>
      <c r="G31" s="199" t="s">
        <v>1829</v>
      </c>
      <c r="K31" s="199">
        <f t="shared" si="0"/>
        <v>52.229504000000006</v>
      </c>
      <c r="L31" s="199">
        <f t="shared" si="1"/>
        <v>53.639700608000012</v>
      </c>
      <c r="M31" s="199" t="s">
        <v>1088</v>
      </c>
      <c r="N31" s="199">
        <f t="shared" si="2"/>
        <v>-2545888.3112121457</v>
      </c>
      <c r="O31" s="199" t="e">
        <f t="shared" si="3"/>
        <v>#VALUE!</v>
      </c>
      <c r="P31" s="199" t="e">
        <f t="shared" si="4"/>
        <v>#VALUE!</v>
      </c>
    </row>
    <row r="32" spans="1:16" ht="15.75" x14ac:dyDescent="0.25">
      <c r="A32" s="199" t="s">
        <v>127</v>
      </c>
      <c r="B32" s="199" t="s">
        <v>20</v>
      </c>
      <c r="C32" s="199" t="s">
        <v>4039</v>
      </c>
      <c r="D32" s="199" t="s">
        <v>4040</v>
      </c>
      <c r="E32" s="199" t="s">
        <v>1662</v>
      </c>
      <c r="F32" s="199" t="s">
        <v>1111</v>
      </c>
      <c r="G32" s="199" t="s">
        <v>1231</v>
      </c>
      <c r="K32" s="199">
        <f t="shared" si="0"/>
        <v>52.110340999999991</v>
      </c>
      <c r="L32" s="199">
        <f t="shared" si="1"/>
        <v>54.663747708999999</v>
      </c>
      <c r="M32" s="199" t="s">
        <v>1134</v>
      </c>
      <c r="N32" s="199">
        <f t="shared" si="2"/>
        <v>-1473537.1824831897</v>
      </c>
      <c r="O32" s="199">
        <f t="shared" si="3"/>
        <v>-4922081.1824831897</v>
      </c>
      <c r="P32" s="199" t="str">
        <f t="shared" si="4"/>
        <v>Overpaid</v>
      </c>
    </row>
    <row r="33" spans="1:16" ht="15.75" x14ac:dyDescent="0.25">
      <c r="A33" s="199" t="s">
        <v>127</v>
      </c>
      <c r="B33" s="199" t="s">
        <v>27</v>
      </c>
      <c r="C33" s="199" t="s">
        <v>4055</v>
      </c>
      <c r="D33" s="199" t="s">
        <v>4056</v>
      </c>
      <c r="E33" s="199" t="s">
        <v>1096</v>
      </c>
      <c r="F33" s="199" t="s">
        <v>1157</v>
      </c>
      <c r="G33" s="199" t="s">
        <v>3358</v>
      </c>
      <c r="K33" s="199">
        <f t="shared" si="0"/>
        <v>49.506810000000002</v>
      </c>
      <c r="L33" s="199">
        <f t="shared" si="1"/>
        <v>51.289055160000004</v>
      </c>
      <c r="M33" s="199" t="s">
        <v>1058</v>
      </c>
      <c r="N33" s="199">
        <f t="shared" si="2"/>
        <v>-3674304.9815857084</v>
      </c>
      <c r="O33" s="199">
        <f t="shared" si="3"/>
        <v>-4522479.9815857084</v>
      </c>
      <c r="P33" s="199" t="str">
        <f t="shared" si="4"/>
        <v>Overpaid</v>
      </c>
    </row>
    <row r="34" spans="1:16" ht="15.75" x14ac:dyDescent="0.25">
      <c r="A34" s="199" t="s">
        <v>127</v>
      </c>
      <c r="B34" s="199" t="s">
        <v>1024</v>
      </c>
      <c r="C34" s="199" t="s">
        <v>469</v>
      </c>
      <c r="D34" s="199" t="s">
        <v>4038</v>
      </c>
      <c r="E34" s="199" t="s">
        <v>2025</v>
      </c>
      <c r="F34" s="199" t="s">
        <v>1107</v>
      </c>
      <c r="G34" s="199" t="s">
        <v>3662</v>
      </c>
      <c r="K34" s="199">
        <f t="shared" si="0"/>
        <v>55.808004999999994</v>
      </c>
      <c r="L34" s="199">
        <f t="shared" si="1"/>
        <v>59.268101309999999</v>
      </c>
      <c r="M34" s="199" t="s">
        <v>1029</v>
      </c>
      <c r="N34" s="199">
        <f t="shared" si="2"/>
        <v>753554.50584679772</v>
      </c>
      <c r="O34" s="199">
        <f t="shared" si="3"/>
        <v>-3008535.4941532025</v>
      </c>
      <c r="P34" s="199" t="str">
        <f t="shared" si="4"/>
        <v>Overpaid</v>
      </c>
    </row>
    <row r="35" spans="1:16" ht="15.75" x14ac:dyDescent="0.25">
      <c r="A35" s="199" t="s">
        <v>127</v>
      </c>
      <c r="B35" s="199" t="s">
        <v>1099</v>
      </c>
      <c r="C35" s="199" t="s">
        <v>4041</v>
      </c>
      <c r="D35" s="199" t="s">
        <v>1296</v>
      </c>
      <c r="E35" s="199" t="s">
        <v>1183</v>
      </c>
      <c r="F35" s="199" t="s">
        <v>1307</v>
      </c>
      <c r="G35" s="199" t="s">
        <v>1749</v>
      </c>
      <c r="K35" s="199">
        <f t="shared" si="0"/>
        <v>48.611282000000003</v>
      </c>
      <c r="L35" s="199">
        <f t="shared" si="1"/>
        <v>48.416836872000005</v>
      </c>
      <c r="M35" s="199" t="s">
        <v>1105</v>
      </c>
      <c r="N35" s="199">
        <f t="shared" si="2"/>
        <v>-2969084.0810889099</v>
      </c>
      <c r="O35" s="199">
        <f t="shared" si="3"/>
        <v>-6469084.0810889099</v>
      </c>
      <c r="P35" s="199" t="str">
        <f t="shared" si="4"/>
        <v>Overpaid</v>
      </c>
    </row>
    <row r="36" spans="1:16" ht="15.75" x14ac:dyDescent="0.25">
      <c r="A36" s="199" t="s">
        <v>127</v>
      </c>
      <c r="B36" s="199" t="s">
        <v>27</v>
      </c>
      <c r="C36" s="199" t="s">
        <v>392</v>
      </c>
      <c r="D36" s="199" t="s">
        <v>1027</v>
      </c>
      <c r="E36" s="199" t="s">
        <v>1395</v>
      </c>
      <c r="F36" s="199" t="s">
        <v>1125</v>
      </c>
      <c r="G36" s="199" t="s">
        <v>1214</v>
      </c>
      <c r="K36" s="199">
        <f t="shared" si="0"/>
        <v>49.001269999999998</v>
      </c>
      <c r="L36" s="199">
        <f t="shared" si="1"/>
        <v>48.168248409999997</v>
      </c>
      <c r="M36" s="199" t="s">
        <v>1058</v>
      </c>
      <c r="N36" s="199">
        <f t="shared" si="2"/>
        <v>-5505785.0666412618</v>
      </c>
      <c r="O36" s="199" t="e">
        <f t="shared" si="3"/>
        <v>#VALUE!</v>
      </c>
      <c r="P36" s="199" t="e">
        <f t="shared" si="4"/>
        <v>#VALUE!</v>
      </c>
    </row>
    <row r="37" spans="1:16" ht="15.75" x14ac:dyDescent="0.25">
      <c r="A37" s="199" t="s">
        <v>127</v>
      </c>
      <c r="B37" s="199" t="s">
        <v>1024</v>
      </c>
      <c r="C37" s="199" t="s">
        <v>4052</v>
      </c>
      <c r="D37" s="199" t="s">
        <v>4053</v>
      </c>
      <c r="E37" s="199" t="s">
        <v>1200</v>
      </c>
      <c r="F37" s="199" t="s">
        <v>1328</v>
      </c>
      <c r="G37" s="199" t="s">
        <v>1824</v>
      </c>
      <c r="K37" s="199">
        <f t="shared" si="0"/>
        <v>51.774518</v>
      </c>
      <c r="L37" s="199">
        <f t="shared" si="1"/>
        <v>54.777440044000002</v>
      </c>
      <c r="M37" s="199" t="s">
        <v>1029</v>
      </c>
      <c r="N37" s="199">
        <f t="shared" si="2"/>
        <v>-1216037.1658026376</v>
      </c>
      <c r="O37" s="199">
        <f t="shared" si="3"/>
        <v>-2452037.1658026376</v>
      </c>
      <c r="P37" s="199" t="str">
        <f t="shared" si="4"/>
        <v/>
      </c>
    </row>
    <row r="38" spans="1:16" ht="15.75" x14ac:dyDescent="0.25">
      <c r="A38" s="199" t="s">
        <v>127</v>
      </c>
      <c r="B38" s="199" t="s">
        <v>1117</v>
      </c>
      <c r="C38" s="199" t="s">
        <v>4087</v>
      </c>
      <c r="D38" s="199" t="s">
        <v>2212</v>
      </c>
      <c r="E38" s="199" t="s">
        <v>1179</v>
      </c>
      <c r="F38" s="199" t="s">
        <v>1405</v>
      </c>
      <c r="G38" s="199" t="s">
        <v>1219</v>
      </c>
      <c r="K38" s="199" t="e">
        <f t="shared" si="0"/>
        <v>#VALUE!</v>
      </c>
      <c r="L38" s="199" t="e">
        <f t="shared" si="1"/>
        <v>#VALUE!</v>
      </c>
      <c r="M38" s="199" t="s">
        <v>1121</v>
      </c>
      <c r="N38" s="199" t="e">
        <f t="shared" si="2"/>
        <v>#VALUE!</v>
      </c>
      <c r="O38" s="199" t="e">
        <f t="shared" si="3"/>
        <v>#VALUE!</v>
      </c>
      <c r="P38" s="199" t="e">
        <f t="shared" si="4"/>
        <v>#VALUE!</v>
      </c>
    </row>
    <row r="39" spans="1:16" ht="15.75" x14ac:dyDescent="0.25">
      <c r="A39" s="199" t="s">
        <v>127</v>
      </c>
      <c r="B39" s="199" t="s">
        <v>1024</v>
      </c>
      <c r="C39" s="199" t="s">
        <v>4065</v>
      </c>
      <c r="D39" s="199" t="s">
        <v>4066</v>
      </c>
      <c r="E39" s="199" t="s">
        <v>1371</v>
      </c>
      <c r="F39" s="199" t="s">
        <v>1201</v>
      </c>
      <c r="G39" s="199" t="s">
        <v>1227</v>
      </c>
      <c r="K39" s="199">
        <f t="shared" si="0"/>
        <v>47.982968</v>
      </c>
      <c r="L39" s="199">
        <f t="shared" si="1"/>
        <v>50.622031239999998</v>
      </c>
      <c r="M39" s="199" t="s">
        <v>1029</v>
      </c>
      <c r="N39" s="199">
        <f t="shared" si="2"/>
        <v>-3038588.0303320745</v>
      </c>
      <c r="O39" s="199">
        <f t="shared" si="3"/>
        <v>-3927905.0303320745</v>
      </c>
      <c r="P39" s="199" t="str">
        <f t="shared" si="4"/>
        <v>Overpaid</v>
      </c>
    </row>
    <row r="40" spans="1:16" ht="15.75" x14ac:dyDescent="0.25">
      <c r="A40" s="199" t="s">
        <v>127</v>
      </c>
      <c r="B40" s="199" t="s">
        <v>20</v>
      </c>
      <c r="C40" s="199" t="s">
        <v>4061</v>
      </c>
      <c r="D40" s="199" t="s">
        <v>1027</v>
      </c>
      <c r="E40" s="199" t="s">
        <v>1183</v>
      </c>
      <c r="F40" s="199" t="s">
        <v>1186</v>
      </c>
      <c r="G40" s="199" t="s">
        <v>1525</v>
      </c>
      <c r="K40" s="199">
        <f t="shared" si="0"/>
        <v>46.282187</v>
      </c>
      <c r="L40" s="199">
        <f t="shared" si="1"/>
        <v>46.097058252000004</v>
      </c>
      <c r="M40" s="199" t="s">
        <v>1134</v>
      </c>
      <c r="N40" s="199">
        <f t="shared" si="2"/>
        <v>-5847144.9523370899</v>
      </c>
      <c r="O40" s="199" t="e">
        <f t="shared" si="3"/>
        <v>#VALUE!</v>
      </c>
      <c r="P40" s="199" t="e">
        <f t="shared" si="4"/>
        <v>#VALUE!</v>
      </c>
    </row>
    <row r="41" spans="1:16" ht="15.75" x14ac:dyDescent="0.25">
      <c r="A41" s="199" t="s">
        <v>127</v>
      </c>
      <c r="B41" s="199" t="s">
        <v>1187</v>
      </c>
      <c r="C41" s="199" t="s">
        <v>4090</v>
      </c>
      <c r="D41" s="199" t="s">
        <v>1027</v>
      </c>
      <c r="E41" s="199" t="s">
        <v>1027</v>
      </c>
      <c r="F41" s="199" t="s">
        <v>1251</v>
      </c>
      <c r="G41" s="199" t="s">
        <v>4091</v>
      </c>
      <c r="K41" s="199">
        <f t="shared" si="0"/>
        <v>38.735196999999999</v>
      </c>
      <c r="L41" s="199" t="e">
        <f t="shared" si="1"/>
        <v>#VALUE!</v>
      </c>
      <c r="M41" s="199" t="s">
        <v>1190</v>
      </c>
      <c r="N41" s="199" t="e">
        <f t="shared" si="2"/>
        <v>#VALUE!</v>
      </c>
      <c r="O41" s="199" t="e">
        <f t="shared" si="3"/>
        <v>#VALUE!</v>
      </c>
      <c r="P41" s="199" t="e">
        <f t="shared" si="4"/>
        <v>#VALUE!</v>
      </c>
    </row>
    <row r="42" spans="1:16" ht="15.75" x14ac:dyDescent="0.25">
      <c r="A42" s="199" t="s">
        <v>127</v>
      </c>
      <c r="B42" s="199" t="s">
        <v>1030</v>
      </c>
      <c r="C42" s="199" t="s">
        <v>4029</v>
      </c>
      <c r="D42" s="199" t="s">
        <v>4030</v>
      </c>
      <c r="E42" s="199" t="s">
        <v>1365</v>
      </c>
      <c r="F42" s="199" t="s">
        <v>1091</v>
      </c>
      <c r="G42" s="199" t="s">
        <v>1933</v>
      </c>
      <c r="K42" s="199">
        <f t="shared" si="0"/>
        <v>55.139969999999998</v>
      </c>
      <c r="L42" s="199">
        <f t="shared" si="1"/>
        <v>58.062388409999997</v>
      </c>
      <c r="M42" s="199" t="s">
        <v>1036</v>
      </c>
      <c r="N42" s="199">
        <f t="shared" si="2"/>
        <v>304412.02273788303</v>
      </c>
      <c r="O42" s="199">
        <f t="shared" si="3"/>
        <v>-643355.97726211697</v>
      </c>
      <c r="P42" s="199" t="str">
        <f t="shared" si="4"/>
        <v/>
      </c>
    </row>
    <row r="43" spans="1:16" ht="15.75" x14ac:dyDescent="0.25">
      <c r="A43" s="199" t="s">
        <v>127</v>
      </c>
      <c r="B43" s="199" t="s">
        <v>1187</v>
      </c>
      <c r="C43" s="199" t="s">
        <v>4020</v>
      </c>
      <c r="D43" s="199" t="s">
        <v>4021</v>
      </c>
      <c r="E43" s="199" t="s">
        <v>1027</v>
      </c>
      <c r="F43" s="199" t="s">
        <v>1056</v>
      </c>
      <c r="G43" s="199" t="s">
        <v>1027</v>
      </c>
      <c r="K43" s="199" t="e">
        <f t="shared" si="0"/>
        <v>#VALUE!</v>
      </c>
      <c r="L43" s="199" t="e">
        <f t="shared" si="1"/>
        <v>#VALUE!</v>
      </c>
      <c r="M43" s="199" t="s">
        <v>1190</v>
      </c>
      <c r="N43" s="199" t="e">
        <f t="shared" si="2"/>
        <v>#VALUE!</v>
      </c>
      <c r="O43" s="199" t="e">
        <f t="shared" si="3"/>
        <v>#VALUE!</v>
      </c>
      <c r="P43" s="199" t="e">
        <f t="shared" si="4"/>
        <v>#VALUE!</v>
      </c>
    </row>
    <row r="44" spans="1:16" ht="15.75" x14ac:dyDescent="0.25">
      <c r="A44" s="199" t="s">
        <v>127</v>
      </c>
      <c r="B44" s="199" t="s">
        <v>1059</v>
      </c>
      <c r="C44" s="199" t="s">
        <v>4058</v>
      </c>
      <c r="D44" s="199" t="s">
        <v>1243</v>
      </c>
      <c r="E44" s="199" t="s">
        <v>1297</v>
      </c>
      <c r="F44" s="199" t="s">
        <v>1157</v>
      </c>
      <c r="G44" s="199" t="s">
        <v>1277</v>
      </c>
      <c r="K44" s="199">
        <f t="shared" si="0"/>
        <v>57.451009999999997</v>
      </c>
      <c r="L44" s="199">
        <f t="shared" si="1"/>
        <v>58.542579190000005</v>
      </c>
      <c r="M44" s="199" t="s">
        <v>1064</v>
      </c>
      <c r="N44" s="199">
        <f t="shared" si="2"/>
        <v>401855.97511264612</v>
      </c>
      <c r="O44" s="199">
        <f t="shared" si="3"/>
        <v>-633144.02488735388</v>
      </c>
      <c r="P44" s="199" t="str">
        <f t="shared" si="4"/>
        <v/>
      </c>
    </row>
    <row r="45" spans="1:16" ht="15.75" x14ac:dyDescent="0.25">
      <c r="A45" s="199" t="s">
        <v>127</v>
      </c>
      <c r="B45" s="199" t="s">
        <v>1024</v>
      </c>
      <c r="C45" s="199" t="s">
        <v>55</v>
      </c>
      <c r="D45" s="199" t="s">
        <v>1754</v>
      </c>
      <c r="E45" s="199" t="s">
        <v>1738</v>
      </c>
      <c r="F45" s="199" t="s">
        <v>1062</v>
      </c>
      <c r="G45" s="199" t="s">
        <v>3662</v>
      </c>
      <c r="K45" s="199">
        <f t="shared" si="0"/>
        <v>57.613505000000004</v>
      </c>
      <c r="L45" s="199">
        <f t="shared" si="1"/>
        <v>59.111456130000008</v>
      </c>
      <c r="M45" s="199" t="s">
        <v>1029</v>
      </c>
      <c r="N45" s="199">
        <f t="shared" si="2"/>
        <v>684850.36103232438</v>
      </c>
      <c r="O45" s="199">
        <f t="shared" si="3"/>
        <v>-10815149.638967676</v>
      </c>
      <c r="P45" s="199" t="str">
        <f t="shared" si="4"/>
        <v>Overpaid</v>
      </c>
    </row>
    <row r="46" spans="1:16" ht="15.75" x14ac:dyDescent="0.25">
      <c r="A46" s="199" t="s">
        <v>127</v>
      </c>
      <c r="B46" s="199" t="s">
        <v>10</v>
      </c>
      <c r="C46" s="199" t="s">
        <v>4049</v>
      </c>
      <c r="D46" s="199" t="s">
        <v>1080</v>
      </c>
      <c r="E46" s="199" t="s">
        <v>2172</v>
      </c>
      <c r="F46" s="199" t="s">
        <v>1146</v>
      </c>
      <c r="G46" s="199" t="s">
        <v>1446</v>
      </c>
      <c r="K46" s="199">
        <f t="shared" si="0"/>
        <v>52.890316999999996</v>
      </c>
      <c r="L46" s="199">
        <f t="shared" si="1"/>
        <v>51.568059074999994</v>
      </c>
      <c r="M46" s="199" t="s">
        <v>1093</v>
      </c>
      <c r="N46" s="199">
        <f t="shared" si="2"/>
        <v>-3881519.020864265</v>
      </c>
      <c r="O46" s="199">
        <f t="shared" si="3"/>
        <v>-7131519.020864265</v>
      </c>
      <c r="P46" s="199" t="str">
        <f t="shared" si="4"/>
        <v>Overpaid</v>
      </c>
    </row>
    <row r="47" spans="1:16" ht="15.75" x14ac:dyDescent="0.25">
      <c r="A47" s="199" t="s">
        <v>127</v>
      </c>
      <c r="B47" s="199" t="s">
        <v>1048</v>
      </c>
      <c r="C47" s="199" t="s">
        <v>831</v>
      </c>
      <c r="D47" s="199" t="s">
        <v>4079</v>
      </c>
      <c r="E47" s="199" t="s">
        <v>2025</v>
      </c>
      <c r="F47" s="199" t="s">
        <v>1218</v>
      </c>
      <c r="G47" s="199" t="s">
        <v>1842</v>
      </c>
      <c r="K47" s="199">
        <f t="shared" si="0"/>
        <v>44.122809000000004</v>
      </c>
      <c r="L47" s="199">
        <f t="shared" si="1"/>
        <v>46.858423158000008</v>
      </c>
      <c r="M47" s="199" t="s">
        <v>1053</v>
      </c>
      <c r="N47" s="199">
        <f t="shared" si="2"/>
        <v>-3890676.5833471091</v>
      </c>
      <c r="O47" s="199">
        <f t="shared" si="3"/>
        <v>-4890396.5833471091</v>
      </c>
      <c r="P47" s="199" t="str">
        <f t="shared" si="4"/>
        <v>Overpaid</v>
      </c>
    </row>
    <row r="48" spans="1:16" ht="15.75" x14ac:dyDescent="0.25">
      <c r="A48" s="199" t="s">
        <v>127</v>
      </c>
      <c r="B48" s="199" t="s">
        <v>1117</v>
      </c>
      <c r="C48" s="199" t="s">
        <v>4027</v>
      </c>
      <c r="D48" s="199" t="s">
        <v>1027</v>
      </c>
      <c r="E48" s="199" t="s">
        <v>1738</v>
      </c>
      <c r="F48" s="199" t="s">
        <v>1073</v>
      </c>
      <c r="G48" s="199" t="s">
        <v>1313</v>
      </c>
      <c r="K48" s="199">
        <f t="shared" si="0"/>
        <v>55.342185999999998</v>
      </c>
      <c r="L48" s="199">
        <f t="shared" si="1"/>
        <v>56.781082835999996</v>
      </c>
      <c r="M48" s="199" t="s">
        <v>1121</v>
      </c>
      <c r="N48" s="199">
        <f t="shared" si="2"/>
        <v>-472760.60585660813</v>
      </c>
      <c r="O48" s="199" t="e">
        <f t="shared" si="3"/>
        <v>#VALUE!</v>
      </c>
      <c r="P48" s="199" t="e">
        <f t="shared" si="4"/>
        <v>#VALUE!</v>
      </c>
    </row>
    <row r="49" spans="1:16" ht="15.75" x14ac:dyDescent="0.25">
      <c r="A49" s="199" t="s">
        <v>127</v>
      </c>
      <c r="B49" s="199" t="s">
        <v>1059</v>
      </c>
      <c r="C49" s="199" t="s">
        <v>951</v>
      </c>
      <c r="D49" s="199" t="s">
        <v>4076</v>
      </c>
      <c r="E49" s="199" t="s">
        <v>1027</v>
      </c>
      <c r="F49" s="199" t="s">
        <v>1208</v>
      </c>
      <c r="G49" s="199" t="s">
        <v>4077</v>
      </c>
      <c r="K49" s="199">
        <f t="shared" si="0"/>
        <v>42.180090999999997</v>
      </c>
      <c r="L49" s="199" t="e">
        <f t="shared" si="1"/>
        <v>#VALUE!</v>
      </c>
      <c r="M49" s="199" t="s">
        <v>1064</v>
      </c>
      <c r="N49" s="199" t="e">
        <f t="shared" si="2"/>
        <v>#VALUE!</v>
      </c>
      <c r="O49" s="199" t="e">
        <f t="shared" si="3"/>
        <v>#VALUE!</v>
      </c>
      <c r="P49" s="199" t="e">
        <f t="shared" si="4"/>
        <v>#VALUE!</v>
      </c>
    </row>
    <row r="50" spans="1:16" ht="15.75" x14ac:dyDescent="0.25">
      <c r="A50" s="199" t="s">
        <v>127</v>
      </c>
      <c r="B50" s="199" t="s">
        <v>16</v>
      </c>
      <c r="C50" s="199" t="s">
        <v>938</v>
      </c>
      <c r="D50" s="199" t="s">
        <v>4085</v>
      </c>
      <c r="E50" s="199" t="s">
        <v>1662</v>
      </c>
      <c r="F50" s="199" t="s">
        <v>1234</v>
      </c>
      <c r="G50" s="199" t="s">
        <v>3039</v>
      </c>
      <c r="K50" s="199">
        <f t="shared" si="0"/>
        <v>44.473075999999999</v>
      </c>
      <c r="L50" s="199">
        <f t="shared" si="1"/>
        <v>46.652256724000004</v>
      </c>
      <c r="M50" s="199" t="s">
        <v>1116</v>
      </c>
      <c r="N50" s="199">
        <f t="shared" si="2"/>
        <v>-4902874.7040131763</v>
      </c>
      <c r="O50" s="199">
        <f t="shared" si="3"/>
        <v>-5843985.7040131763</v>
      </c>
      <c r="P50" s="199" t="str">
        <f t="shared" si="4"/>
        <v>Overpaid</v>
      </c>
    </row>
    <row r="51" spans="1:16" ht="15.75" x14ac:dyDescent="0.25">
      <c r="A51" s="199" t="s">
        <v>127</v>
      </c>
      <c r="B51" s="199" t="s">
        <v>27</v>
      </c>
      <c r="C51" s="199" t="s">
        <v>4018</v>
      </c>
      <c r="D51" s="199" t="s">
        <v>4019</v>
      </c>
      <c r="E51" s="199" t="s">
        <v>1365</v>
      </c>
      <c r="F51" s="199" t="s">
        <v>1270</v>
      </c>
      <c r="G51" s="199" t="s">
        <v>1881</v>
      </c>
      <c r="K51" s="199">
        <f t="shared" si="0"/>
        <v>62.195864</v>
      </c>
      <c r="L51" s="199">
        <f t="shared" si="1"/>
        <v>65.492244791999994</v>
      </c>
      <c r="M51" s="199" t="s">
        <v>1058</v>
      </c>
      <c r="N51" s="199">
        <f t="shared" si="2"/>
        <v>4660994.5223888513</v>
      </c>
      <c r="O51" s="199">
        <f t="shared" si="3"/>
        <v>-3979904.4776111487</v>
      </c>
      <c r="P51" s="199" t="str">
        <f t="shared" si="4"/>
        <v>Overpaid</v>
      </c>
    </row>
    <row r="52" spans="1:16" ht="15.75" x14ac:dyDescent="0.25">
      <c r="A52" s="199" t="s">
        <v>127</v>
      </c>
      <c r="B52" s="199" t="s">
        <v>1037</v>
      </c>
      <c r="C52" s="199" t="s">
        <v>4032</v>
      </c>
      <c r="D52" s="199" t="s">
        <v>4033</v>
      </c>
      <c r="E52" s="199" t="s">
        <v>1183</v>
      </c>
      <c r="F52" s="199" t="s">
        <v>1091</v>
      </c>
      <c r="G52" s="199" t="s">
        <v>2206</v>
      </c>
      <c r="K52" s="199">
        <f t="shared" si="0"/>
        <v>50.889822999999993</v>
      </c>
      <c r="L52" s="199">
        <f t="shared" si="1"/>
        <v>50.686263707999991</v>
      </c>
      <c r="M52" s="199" t="s">
        <v>1043</v>
      </c>
      <c r="N52" s="199">
        <f t="shared" si="2"/>
        <v>-3221608.604454685</v>
      </c>
      <c r="O52" s="199">
        <f t="shared" si="3"/>
        <v>-13346608.604454685</v>
      </c>
      <c r="P52" s="199" t="str">
        <f t="shared" si="4"/>
        <v>Overpaid</v>
      </c>
    </row>
    <row r="53" spans="1:16" ht="15.75" x14ac:dyDescent="0.25">
      <c r="A53" s="199" t="s">
        <v>127</v>
      </c>
      <c r="B53" s="199" t="s">
        <v>10</v>
      </c>
      <c r="C53" s="199" t="s">
        <v>4024</v>
      </c>
      <c r="D53" s="199" t="s">
        <v>2287</v>
      </c>
      <c r="E53" s="199" t="s">
        <v>1922</v>
      </c>
      <c r="F53" s="199" t="s">
        <v>1062</v>
      </c>
      <c r="G53" s="199" t="s">
        <v>2061</v>
      </c>
      <c r="K53" s="199">
        <f t="shared" si="0"/>
        <v>58.050435999999998</v>
      </c>
      <c r="L53" s="199">
        <f t="shared" si="1"/>
        <v>56.773326407999996</v>
      </c>
      <c r="M53" s="199" t="s">
        <v>1093</v>
      </c>
      <c r="N53" s="199">
        <f t="shared" si="2"/>
        <v>-503962.40252924012</v>
      </c>
      <c r="O53" s="199">
        <f t="shared" si="3"/>
        <v>-12837295.40252924</v>
      </c>
      <c r="P53" s="199" t="str">
        <f t="shared" si="4"/>
        <v>Overpaid</v>
      </c>
    </row>
    <row r="54" spans="1:16" ht="15.75" x14ac:dyDescent="0.25">
      <c r="A54" s="199" t="s">
        <v>127</v>
      </c>
      <c r="B54" s="199" t="s">
        <v>27</v>
      </c>
      <c r="C54" s="199" t="s">
        <v>4063</v>
      </c>
      <c r="D54" s="199" t="s">
        <v>4064</v>
      </c>
      <c r="E54" s="199" t="s">
        <v>1738</v>
      </c>
      <c r="F54" s="199" t="s">
        <v>1194</v>
      </c>
      <c r="G54" s="199" t="s">
        <v>1148</v>
      </c>
      <c r="K54" s="199">
        <f t="shared" si="0"/>
        <v>49.972629000000005</v>
      </c>
      <c r="L54" s="199">
        <f t="shared" si="1"/>
        <v>51.271917354000003</v>
      </c>
      <c r="M54" s="199" t="s">
        <v>1058</v>
      </c>
      <c r="N54" s="199">
        <f t="shared" si="2"/>
        <v>-3684362.4932821775</v>
      </c>
      <c r="O54" s="199">
        <f t="shared" si="3"/>
        <v>-4531120.4932821775</v>
      </c>
      <c r="P54" s="199" t="str">
        <f t="shared" si="4"/>
        <v>Overpaid</v>
      </c>
    </row>
    <row r="55" spans="1:16" ht="15.75" x14ac:dyDescent="0.25">
      <c r="A55" s="199" t="s">
        <v>127</v>
      </c>
      <c r="B55" s="199" t="s">
        <v>1094</v>
      </c>
      <c r="C55" s="199" t="s">
        <v>209</v>
      </c>
      <c r="D55" s="199" t="s">
        <v>4059</v>
      </c>
      <c r="E55" s="199" t="s">
        <v>1445</v>
      </c>
      <c r="F55" s="199" t="s">
        <v>1162</v>
      </c>
      <c r="G55" s="199" t="s">
        <v>1747</v>
      </c>
      <c r="K55" s="199">
        <f t="shared" si="0"/>
        <v>48.986826000000001</v>
      </c>
      <c r="L55" s="199">
        <f t="shared" si="1"/>
        <v>48.496957739999999</v>
      </c>
      <c r="M55" s="199" t="s">
        <v>1098</v>
      </c>
      <c r="N55" s="199">
        <f t="shared" si="2"/>
        <v>-9535567.7513493299</v>
      </c>
      <c r="O55" s="199">
        <f t="shared" si="3"/>
        <v>-41535567.75134933</v>
      </c>
      <c r="P55" s="199" t="str">
        <f t="shared" si="4"/>
        <v>Overpaid</v>
      </c>
    </row>
    <row r="56" spans="1:16" ht="15.75" x14ac:dyDescent="0.25">
      <c r="A56" s="199" t="s">
        <v>127</v>
      </c>
      <c r="B56" s="199" t="s">
        <v>1048</v>
      </c>
      <c r="C56" s="199" t="s">
        <v>4092</v>
      </c>
      <c r="D56" s="199" t="s">
        <v>1697</v>
      </c>
      <c r="E56" s="199" t="s">
        <v>1572</v>
      </c>
      <c r="F56" s="199" t="s">
        <v>4093</v>
      </c>
      <c r="G56" s="199" t="s">
        <v>1027</v>
      </c>
      <c r="K56" s="199" t="e">
        <f t="shared" si="0"/>
        <v>#VALUE!</v>
      </c>
      <c r="L56" s="199" t="e">
        <f t="shared" si="1"/>
        <v>#VALUE!</v>
      </c>
      <c r="M56" s="199" t="s">
        <v>1053</v>
      </c>
      <c r="N56" s="199" t="e">
        <f t="shared" si="2"/>
        <v>#VALUE!</v>
      </c>
      <c r="O56" s="199" t="e">
        <f t="shared" si="3"/>
        <v>#VALUE!</v>
      </c>
      <c r="P56" s="199" t="e">
        <f t="shared" si="4"/>
        <v>#VALUE!</v>
      </c>
    </row>
    <row r="57" spans="1:16" ht="15.75" x14ac:dyDescent="0.25">
      <c r="A57" s="199" t="s">
        <v>127</v>
      </c>
      <c r="B57" s="199" t="s">
        <v>1024</v>
      </c>
      <c r="C57" s="199" t="s">
        <v>4054</v>
      </c>
      <c r="D57" s="199" t="s">
        <v>1027</v>
      </c>
      <c r="E57" s="199" t="s">
        <v>1033</v>
      </c>
      <c r="F57" s="199" t="s">
        <v>1157</v>
      </c>
      <c r="G57" s="199" t="s">
        <v>2218</v>
      </c>
      <c r="K57" s="199">
        <f t="shared" si="0"/>
        <v>45.296383999999996</v>
      </c>
      <c r="L57" s="199">
        <f t="shared" si="1"/>
        <v>46.202311679999994</v>
      </c>
      <c r="M57" s="199" t="s">
        <v>1029</v>
      </c>
      <c r="N57" s="199">
        <f t="shared" si="2"/>
        <v>-4977064.8649823144</v>
      </c>
      <c r="O57" s="199" t="e">
        <f t="shared" si="3"/>
        <v>#VALUE!</v>
      </c>
      <c r="P57" s="199" t="e">
        <f t="shared" si="4"/>
        <v>#VALUE!</v>
      </c>
    </row>
    <row r="58" spans="1:16" ht="15.75" x14ac:dyDescent="0.25">
      <c r="A58" s="199" t="s">
        <v>127</v>
      </c>
      <c r="B58" s="199" t="s">
        <v>1099</v>
      </c>
      <c r="C58" s="199" t="s">
        <v>4028</v>
      </c>
      <c r="D58" s="199" t="s">
        <v>1161</v>
      </c>
      <c r="E58" s="199" t="s">
        <v>1128</v>
      </c>
      <c r="F58" s="199" t="s">
        <v>1091</v>
      </c>
      <c r="G58" s="199" t="s">
        <v>2177</v>
      </c>
      <c r="K58" s="199">
        <f t="shared" si="0"/>
        <v>61.296725000000002</v>
      </c>
      <c r="L58" s="199">
        <f t="shared" si="1"/>
        <v>64.484154700000005</v>
      </c>
      <c r="M58" s="199" t="s">
        <v>1105</v>
      </c>
      <c r="N58" s="199">
        <f t="shared" si="2"/>
        <v>2254212.2643643501</v>
      </c>
      <c r="O58" s="199">
        <f t="shared" si="3"/>
        <v>992985.26436435012</v>
      </c>
      <c r="P58" s="199" t="str">
        <f t="shared" si="4"/>
        <v/>
      </c>
    </row>
    <row r="59" spans="1:16" ht="15.75" x14ac:dyDescent="0.25">
      <c r="A59" s="199" t="s">
        <v>127</v>
      </c>
      <c r="B59" s="199" t="s">
        <v>1083</v>
      </c>
      <c r="C59" s="199" t="s">
        <v>4034</v>
      </c>
      <c r="D59" s="199" t="s">
        <v>1464</v>
      </c>
      <c r="E59" s="199" t="s">
        <v>1183</v>
      </c>
      <c r="F59" s="199" t="s">
        <v>1103</v>
      </c>
      <c r="G59" s="199" t="s">
        <v>2020</v>
      </c>
      <c r="K59" s="199">
        <f t="shared" si="0"/>
        <v>52.554493999999998</v>
      </c>
      <c r="L59" s="199">
        <f t="shared" si="1"/>
        <v>52.344276023999996</v>
      </c>
      <c r="M59" s="199" t="s">
        <v>1088</v>
      </c>
      <c r="N59" s="199">
        <f t="shared" si="2"/>
        <v>-3389303.6039669234</v>
      </c>
      <c r="O59" s="199">
        <f t="shared" si="3"/>
        <v>-8389303.6039669234</v>
      </c>
      <c r="P59" s="199" t="str">
        <f t="shared" si="4"/>
        <v>Overpaid</v>
      </c>
    </row>
    <row r="60" spans="1:16" ht="15.75" x14ac:dyDescent="0.25">
      <c r="A60" s="199" t="s">
        <v>127</v>
      </c>
      <c r="B60" s="199" t="s">
        <v>1059</v>
      </c>
      <c r="C60" s="199" t="s">
        <v>4043</v>
      </c>
      <c r="D60" s="199" t="s">
        <v>4044</v>
      </c>
      <c r="E60" s="199" t="s">
        <v>1237</v>
      </c>
      <c r="F60" s="199" t="s">
        <v>1307</v>
      </c>
      <c r="G60" s="199" t="s">
        <v>1042</v>
      </c>
      <c r="K60" s="199">
        <f t="shared" si="0"/>
        <v>50.239842999999993</v>
      </c>
      <c r="L60" s="199">
        <f t="shared" si="1"/>
        <v>52.098717190999992</v>
      </c>
      <c r="M60" s="199" t="s">
        <v>1064</v>
      </c>
      <c r="N60" s="199">
        <f t="shared" si="2"/>
        <v>-2207008.358522499</v>
      </c>
      <c r="O60" s="199">
        <f t="shared" si="3"/>
        <v>-3482196.358522499</v>
      </c>
      <c r="P60" s="199" t="str">
        <f t="shared" si="4"/>
        <v>Overpaid</v>
      </c>
    </row>
    <row r="61" spans="1:16" ht="15.75" x14ac:dyDescent="0.25">
      <c r="A61" s="199" t="s">
        <v>127</v>
      </c>
      <c r="B61" s="199" t="s">
        <v>1048</v>
      </c>
      <c r="C61" s="199" t="s">
        <v>4088</v>
      </c>
      <c r="D61" s="199" t="s">
        <v>4089</v>
      </c>
      <c r="E61" s="199" t="s">
        <v>1027</v>
      </c>
      <c r="F61" s="199" t="s">
        <v>1244</v>
      </c>
      <c r="G61" s="199" t="s">
        <v>1742</v>
      </c>
      <c r="K61" s="199">
        <f t="shared" si="0"/>
        <v>44.538073999999995</v>
      </c>
      <c r="L61" s="199" t="e">
        <f t="shared" si="1"/>
        <v>#VALUE!</v>
      </c>
      <c r="M61" s="199" t="s">
        <v>1053</v>
      </c>
      <c r="N61" s="199" t="e">
        <f t="shared" si="2"/>
        <v>#VALUE!</v>
      </c>
      <c r="O61" s="199" t="e">
        <f t="shared" si="3"/>
        <v>#VALUE!</v>
      </c>
      <c r="P61" s="199" t="e">
        <f t="shared" si="4"/>
        <v>#VALUE!</v>
      </c>
    </row>
    <row r="62" spans="1:16" ht="15.75" x14ac:dyDescent="0.25">
      <c r="A62" s="199" t="s">
        <v>127</v>
      </c>
      <c r="B62" s="199" t="s">
        <v>1099</v>
      </c>
      <c r="C62" s="199" t="s">
        <v>4035</v>
      </c>
      <c r="D62" s="199" t="s">
        <v>4036</v>
      </c>
      <c r="E62" s="199" t="s">
        <v>1086</v>
      </c>
      <c r="F62" s="199" t="s">
        <v>1107</v>
      </c>
      <c r="G62" s="199" t="s">
        <v>4037</v>
      </c>
      <c r="K62" s="199">
        <f t="shared" si="0"/>
        <v>58.111823000000001</v>
      </c>
      <c r="L62" s="199">
        <f t="shared" si="1"/>
        <v>60.726855035</v>
      </c>
      <c r="M62" s="199" t="s">
        <v>1105</v>
      </c>
      <c r="N62" s="199">
        <f t="shared" si="2"/>
        <v>1032758.265690933</v>
      </c>
      <c r="O62" s="199">
        <f t="shared" si="3"/>
        <v>-200400.73430906702</v>
      </c>
      <c r="P62" s="199" t="str">
        <f t="shared" si="4"/>
        <v/>
      </c>
    </row>
    <row r="63" spans="1:16" ht="15.75" x14ac:dyDescent="0.25">
      <c r="A63" s="199" t="s">
        <v>127</v>
      </c>
      <c r="B63" s="199" t="s">
        <v>16</v>
      </c>
      <c r="C63" s="199" t="s">
        <v>312</v>
      </c>
      <c r="D63" s="199" t="s">
        <v>1464</v>
      </c>
      <c r="E63" s="199" t="s">
        <v>1922</v>
      </c>
      <c r="F63" s="199" t="s">
        <v>1068</v>
      </c>
      <c r="G63" s="199" t="s">
        <v>1323</v>
      </c>
      <c r="K63" s="199">
        <f t="shared" si="0"/>
        <v>53.002257999999998</v>
      </c>
      <c r="L63" s="199">
        <f t="shared" si="1"/>
        <v>51.836208323999998</v>
      </c>
      <c r="M63" s="199" t="s">
        <v>1116</v>
      </c>
      <c r="N63" s="199">
        <f t="shared" si="2"/>
        <v>-2570624.3910109773</v>
      </c>
      <c r="O63" s="199">
        <f t="shared" si="3"/>
        <v>-7570624.3910109773</v>
      </c>
      <c r="P63" s="199" t="str">
        <f t="shared" si="4"/>
        <v>Overpaid</v>
      </c>
    </row>
    <row r="64" spans="1:16" ht="15.75" x14ac:dyDescent="0.25">
      <c r="A64" s="199" t="s">
        <v>115</v>
      </c>
      <c r="B64" s="199" t="s">
        <v>1117</v>
      </c>
      <c r="C64" s="199" t="s">
        <v>3948</v>
      </c>
      <c r="D64" s="199" t="s">
        <v>3949</v>
      </c>
      <c r="E64" s="199" t="s">
        <v>1620</v>
      </c>
      <c r="F64" s="199" t="s">
        <v>1103</v>
      </c>
      <c r="G64" s="199" t="s">
        <v>1498</v>
      </c>
      <c r="K64" s="199">
        <f t="shared" si="0"/>
        <v>52.11756299999999</v>
      </c>
      <c r="L64" s="199">
        <f t="shared" si="1"/>
        <v>52.586621066999996</v>
      </c>
      <c r="M64" s="199" t="s">
        <v>1121</v>
      </c>
      <c r="N64" s="199">
        <f t="shared" si="2"/>
        <v>-3051681.1710305298</v>
      </c>
      <c r="O64" s="199">
        <f t="shared" si="3"/>
        <v>-17551681.171030529</v>
      </c>
      <c r="P64" s="199" t="str">
        <f t="shared" si="4"/>
        <v>Overpaid</v>
      </c>
    </row>
    <row r="65" spans="1:16" ht="15.75" x14ac:dyDescent="0.25">
      <c r="A65" s="199" t="s">
        <v>115</v>
      </c>
      <c r="B65" s="199" t="s">
        <v>16</v>
      </c>
      <c r="C65" s="199" t="s">
        <v>4009</v>
      </c>
      <c r="D65" s="199" t="s">
        <v>1027</v>
      </c>
      <c r="E65" s="199" t="s">
        <v>1027</v>
      </c>
      <c r="F65" s="199" t="s">
        <v>1422</v>
      </c>
      <c r="G65" s="199" t="s">
        <v>1171</v>
      </c>
      <c r="K65" s="199">
        <f t="shared" si="0"/>
        <v>47.629089999999998</v>
      </c>
      <c r="L65" s="199" t="e">
        <f t="shared" si="1"/>
        <v>#VALUE!</v>
      </c>
      <c r="M65" s="199" t="s">
        <v>1116</v>
      </c>
      <c r="N65" s="199" t="e">
        <f t="shared" si="2"/>
        <v>#VALUE!</v>
      </c>
      <c r="O65" s="199" t="e">
        <f t="shared" si="3"/>
        <v>#VALUE!</v>
      </c>
      <c r="P65" s="199" t="e">
        <f t="shared" si="4"/>
        <v>#VALUE!</v>
      </c>
    </row>
    <row r="66" spans="1:16" ht="15.75" x14ac:dyDescent="0.25">
      <c r="A66" s="199" t="s">
        <v>115</v>
      </c>
      <c r="B66" s="199" t="s">
        <v>1024</v>
      </c>
      <c r="C66" s="199" t="s">
        <v>466</v>
      </c>
      <c r="D66" s="199" t="s">
        <v>3953</v>
      </c>
      <c r="E66" s="199" t="s">
        <v>2025</v>
      </c>
      <c r="F66" s="199" t="s">
        <v>1312</v>
      </c>
      <c r="G66" s="199" t="s">
        <v>3238</v>
      </c>
      <c r="K66" s="199">
        <f t="shared" ref="K66:K129" si="5">(F66*0.3611)+(G66*1.1*0.3611)+(H66*5.2*0.0666)+(I66*0.2111)</f>
        <v>56.154661000000004</v>
      </c>
      <c r="L66" s="199">
        <f t="shared" ref="L66:L129" si="6">(K66)*((100+(29-E66))/100)-(J66*0.9)</f>
        <v>59.63624998200001</v>
      </c>
      <c r="M66" s="199" t="s">
        <v>1029</v>
      </c>
      <c r="N66" s="199">
        <f t="shared" ref="N66:N129" si="7">(M66*((L66-63)/5.45))+M66</f>
        <v>915023.5001327768</v>
      </c>
      <c r="O66" s="199">
        <f t="shared" ref="O66:O129" si="8">(N66-D66)</f>
        <v>-2677374.4998672232</v>
      </c>
      <c r="P66" s="199" t="str">
        <f t="shared" ref="P66:P129" si="9">IF(O66&lt;(-3000000), "Overpaid", "")</f>
        <v/>
      </c>
    </row>
    <row r="67" spans="1:16" ht="15.75" x14ac:dyDescent="0.25">
      <c r="A67" s="199" t="s">
        <v>115</v>
      </c>
      <c r="B67" s="199" t="s">
        <v>1099</v>
      </c>
      <c r="C67" s="199" t="s">
        <v>3979</v>
      </c>
      <c r="D67" s="199" t="s">
        <v>1027</v>
      </c>
      <c r="E67" s="199" t="s">
        <v>1207</v>
      </c>
      <c r="F67" s="199" t="s">
        <v>1186</v>
      </c>
      <c r="G67" s="199" t="s">
        <v>1027</v>
      </c>
      <c r="K67" s="199" t="e">
        <f t="shared" si="5"/>
        <v>#VALUE!</v>
      </c>
      <c r="L67" s="199" t="e">
        <f t="shared" si="6"/>
        <v>#VALUE!</v>
      </c>
      <c r="M67" s="199" t="s">
        <v>1105</v>
      </c>
      <c r="N67" s="199" t="e">
        <f t="shared" si="7"/>
        <v>#VALUE!</v>
      </c>
      <c r="O67" s="199" t="e">
        <f t="shared" si="8"/>
        <v>#VALUE!</v>
      </c>
      <c r="P67" s="199" t="e">
        <f t="shared" si="9"/>
        <v>#VALUE!</v>
      </c>
    </row>
    <row r="68" spans="1:16" ht="15.75" x14ac:dyDescent="0.25">
      <c r="A68" s="199" t="s">
        <v>115</v>
      </c>
      <c r="B68" s="199" t="s">
        <v>1059</v>
      </c>
      <c r="C68" s="199" t="s">
        <v>4003</v>
      </c>
      <c r="D68" s="199" t="s">
        <v>2448</v>
      </c>
      <c r="E68" s="199" t="s">
        <v>1027</v>
      </c>
      <c r="F68" s="199" t="s">
        <v>1234</v>
      </c>
      <c r="G68" s="199" t="s">
        <v>2294</v>
      </c>
      <c r="K68" s="199">
        <f t="shared" si="5"/>
        <v>47.690477000000001</v>
      </c>
      <c r="L68" s="199" t="e">
        <f t="shared" si="6"/>
        <v>#VALUE!</v>
      </c>
      <c r="M68" s="199" t="s">
        <v>1064</v>
      </c>
      <c r="N68" s="199" t="e">
        <f t="shared" si="7"/>
        <v>#VALUE!</v>
      </c>
      <c r="O68" s="199" t="e">
        <f t="shared" si="8"/>
        <v>#VALUE!</v>
      </c>
      <c r="P68" s="199" t="e">
        <f t="shared" si="9"/>
        <v>#VALUE!</v>
      </c>
    </row>
    <row r="69" spans="1:16" ht="15.75" x14ac:dyDescent="0.25">
      <c r="A69" s="199" t="s">
        <v>115</v>
      </c>
      <c r="B69" s="199" t="s">
        <v>1059</v>
      </c>
      <c r="C69" s="199" t="s">
        <v>294</v>
      </c>
      <c r="D69" s="199" t="s">
        <v>1027</v>
      </c>
      <c r="E69" s="199" t="s">
        <v>1501</v>
      </c>
      <c r="F69" s="199" t="s">
        <v>1125</v>
      </c>
      <c r="G69" s="199" t="s">
        <v>1409</v>
      </c>
      <c r="K69" s="199">
        <f t="shared" si="5"/>
        <v>50.669551999999996</v>
      </c>
      <c r="L69" s="199">
        <f t="shared" si="6"/>
        <v>49.858839168000003</v>
      </c>
      <c r="M69" s="199" t="s">
        <v>1064</v>
      </c>
      <c r="N69" s="199">
        <f t="shared" si="7"/>
        <v>-3113846.196887861</v>
      </c>
      <c r="O69" s="199" t="e">
        <f t="shared" si="8"/>
        <v>#VALUE!</v>
      </c>
      <c r="P69" s="199" t="e">
        <f t="shared" si="9"/>
        <v>#VALUE!</v>
      </c>
    </row>
    <row r="70" spans="1:16" ht="15.75" x14ac:dyDescent="0.25">
      <c r="A70" s="199" t="s">
        <v>115</v>
      </c>
      <c r="B70" s="199" t="s">
        <v>1187</v>
      </c>
      <c r="C70" s="199" t="s">
        <v>3945</v>
      </c>
      <c r="D70" s="199" t="s">
        <v>1027</v>
      </c>
      <c r="E70" s="199" t="s">
        <v>1027</v>
      </c>
      <c r="F70" s="199" t="s">
        <v>1103</v>
      </c>
      <c r="G70" s="199" t="s">
        <v>1597</v>
      </c>
      <c r="K70" s="199">
        <f t="shared" si="5"/>
        <v>57.201850999999991</v>
      </c>
      <c r="L70" s="199" t="e">
        <f t="shared" si="6"/>
        <v>#VALUE!</v>
      </c>
      <c r="M70" s="199" t="s">
        <v>1190</v>
      </c>
      <c r="N70" s="199" t="e">
        <f t="shared" si="7"/>
        <v>#VALUE!</v>
      </c>
      <c r="O70" s="199" t="e">
        <f t="shared" si="8"/>
        <v>#VALUE!</v>
      </c>
      <c r="P70" s="199" t="e">
        <f t="shared" si="9"/>
        <v>#VALUE!</v>
      </c>
    </row>
    <row r="71" spans="1:16" ht="15.75" x14ac:dyDescent="0.25">
      <c r="A71" s="199" t="s">
        <v>115</v>
      </c>
      <c r="B71" s="199" t="s">
        <v>10</v>
      </c>
      <c r="C71" s="199" t="s">
        <v>3943</v>
      </c>
      <c r="D71" s="199" t="s">
        <v>1921</v>
      </c>
      <c r="E71" s="199" t="s">
        <v>2172</v>
      </c>
      <c r="F71" s="199" t="s">
        <v>1073</v>
      </c>
      <c r="G71" s="199" t="s">
        <v>2643</v>
      </c>
      <c r="K71" s="199">
        <f t="shared" si="5"/>
        <v>55.620232999999999</v>
      </c>
      <c r="L71" s="199">
        <f t="shared" si="6"/>
        <v>54.229727175000001</v>
      </c>
      <c r="M71" s="199" t="s">
        <v>1093</v>
      </c>
      <c r="N71" s="199">
        <f t="shared" si="7"/>
        <v>-2154434.8709355081</v>
      </c>
      <c r="O71" s="199">
        <f t="shared" si="8"/>
        <v>-18154434.870935507</v>
      </c>
      <c r="P71" s="199" t="str">
        <f t="shared" si="9"/>
        <v>Overpaid</v>
      </c>
    </row>
    <row r="72" spans="1:16" ht="15.75" x14ac:dyDescent="0.25">
      <c r="A72" s="199" t="s">
        <v>115</v>
      </c>
      <c r="B72" s="199" t="s">
        <v>20</v>
      </c>
      <c r="C72" s="199" t="s">
        <v>3964</v>
      </c>
      <c r="D72" s="199" t="s">
        <v>1027</v>
      </c>
      <c r="E72" s="199" t="s">
        <v>1440</v>
      </c>
      <c r="F72" s="199" t="s">
        <v>1328</v>
      </c>
      <c r="G72" s="199" t="s">
        <v>1931</v>
      </c>
      <c r="K72" s="199">
        <f t="shared" si="5"/>
        <v>54.912476999999996</v>
      </c>
      <c r="L72" s="199">
        <f t="shared" si="6"/>
        <v>55.022301953999992</v>
      </c>
      <c r="M72" s="199" t="s">
        <v>1134</v>
      </c>
      <c r="N72" s="199">
        <f t="shared" si="7"/>
        <v>-1290482.1482465183</v>
      </c>
      <c r="O72" s="199" t="e">
        <f t="shared" si="8"/>
        <v>#VALUE!</v>
      </c>
      <c r="P72" s="199" t="e">
        <f t="shared" si="9"/>
        <v>#VALUE!</v>
      </c>
    </row>
    <row r="73" spans="1:16" ht="15.75" x14ac:dyDescent="0.25">
      <c r="A73" s="199" t="s">
        <v>115</v>
      </c>
      <c r="B73" s="199" t="s">
        <v>1094</v>
      </c>
      <c r="C73" s="199" t="s">
        <v>402</v>
      </c>
      <c r="D73" s="199" t="s">
        <v>3946</v>
      </c>
      <c r="E73" s="199" t="s">
        <v>1027</v>
      </c>
      <c r="F73" s="199" t="s">
        <v>1103</v>
      </c>
      <c r="G73" s="199" t="s">
        <v>1027</v>
      </c>
      <c r="K73" s="199" t="e">
        <f t="shared" si="5"/>
        <v>#VALUE!</v>
      </c>
      <c r="L73" s="199" t="e">
        <f t="shared" si="6"/>
        <v>#VALUE!</v>
      </c>
      <c r="M73" s="199" t="s">
        <v>1098</v>
      </c>
      <c r="N73" s="199" t="e">
        <f t="shared" si="7"/>
        <v>#VALUE!</v>
      </c>
      <c r="O73" s="199" t="e">
        <f t="shared" si="8"/>
        <v>#VALUE!</v>
      </c>
      <c r="P73" s="199" t="e">
        <f t="shared" si="9"/>
        <v>#VALUE!</v>
      </c>
    </row>
    <row r="74" spans="1:16" ht="15.75" x14ac:dyDescent="0.25">
      <c r="A74" s="199" t="s">
        <v>115</v>
      </c>
      <c r="B74" s="199" t="s">
        <v>1135</v>
      </c>
      <c r="C74" s="199" t="s">
        <v>3944</v>
      </c>
      <c r="D74" s="199" t="s">
        <v>1559</v>
      </c>
      <c r="E74" s="199" t="s">
        <v>1027</v>
      </c>
      <c r="F74" s="199" t="s">
        <v>1091</v>
      </c>
      <c r="G74" s="199" t="s">
        <v>1027</v>
      </c>
      <c r="K74" s="199" t="e">
        <f t="shared" si="5"/>
        <v>#VALUE!</v>
      </c>
      <c r="L74" s="199" t="e">
        <f t="shared" si="6"/>
        <v>#VALUE!</v>
      </c>
      <c r="M74" s="199" t="s">
        <v>1138</v>
      </c>
      <c r="N74" s="199" t="e">
        <f t="shared" si="7"/>
        <v>#VALUE!</v>
      </c>
      <c r="O74" s="199" t="e">
        <f t="shared" si="8"/>
        <v>#VALUE!</v>
      </c>
      <c r="P74" s="199" t="e">
        <f t="shared" si="9"/>
        <v>#VALUE!</v>
      </c>
    </row>
    <row r="75" spans="1:16" ht="15.75" x14ac:dyDescent="0.25">
      <c r="A75" s="199" t="s">
        <v>115</v>
      </c>
      <c r="B75" s="199" t="s">
        <v>1059</v>
      </c>
      <c r="C75" s="199" t="s">
        <v>525</v>
      </c>
      <c r="D75" s="199" t="s">
        <v>3954</v>
      </c>
      <c r="E75" s="199" t="s">
        <v>1870</v>
      </c>
      <c r="F75" s="199" t="s">
        <v>1312</v>
      </c>
      <c r="G75" s="199" t="s">
        <v>1672</v>
      </c>
      <c r="K75" s="199">
        <f t="shared" si="5"/>
        <v>51.586746000000005</v>
      </c>
      <c r="L75" s="199">
        <f t="shared" si="6"/>
        <v>54.733537506000005</v>
      </c>
      <c r="M75" s="199" t="s">
        <v>1064</v>
      </c>
      <c r="N75" s="199">
        <f t="shared" si="7"/>
        <v>-1140274.038885056</v>
      </c>
      <c r="O75" s="199">
        <f t="shared" si="8"/>
        <v>-3431676.038885056</v>
      </c>
      <c r="P75" s="199" t="str">
        <f t="shared" si="9"/>
        <v>Overpaid</v>
      </c>
    </row>
    <row r="76" spans="1:16" ht="15.75" x14ac:dyDescent="0.25">
      <c r="A76" s="199" t="s">
        <v>115</v>
      </c>
      <c r="B76" s="199" t="s">
        <v>1024</v>
      </c>
      <c r="C76" s="199" t="s">
        <v>349</v>
      </c>
      <c r="D76" s="199" t="s">
        <v>3947</v>
      </c>
      <c r="E76" s="199" t="s">
        <v>1395</v>
      </c>
      <c r="F76" s="199" t="s">
        <v>1103</v>
      </c>
      <c r="G76" s="199" t="s">
        <v>1851</v>
      </c>
      <c r="K76" s="199">
        <f t="shared" si="5"/>
        <v>55.176079999999999</v>
      </c>
      <c r="L76" s="199">
        <f t="shared" si="6"/>
        <v>54.238086639999999</v>
      </c>
      <c r="M76" s="199" t="s">
        <v>1029</v>
      </c>
      <c r="N76" s="199">
        <f t="shared" si="7"/>
        <v>-1452596.0843381286</v>
      </c>
      <c r="O76" s="199">
        <f t="shared" si="8"/>
        <v>-17702596.084338129</v>
      </c>
      <c r="P76" s="199" t="str">
        <f t="shared" si="9"/>
        <v>Overpaid</v>
      </c>
    </row>
    <row r="77" spans="1:16" ht="15.75" x14ac:dyDescent="0.25">
      <c r="A77" s="199" t="s">
        <v>115</v>
      </c>
      <c r="B77" s="199" t="s">
        <v>20</v>
      </c>
      <c r="C77" s="199" t="s">
        <v>3982</v>
      </c>
      <c r="D77" s="199" t="s">
        <v>3983</v>
      </c>
      <c r="E77" s="199" t="s">
        <v>1301</v>
      </c>
      <c r="F77" s="199" t="s">
        <v>1194</v>
      </c>
      <c r="G77" s="199" t="s">
        <v>1747</v>
      </c>
      <c r="K77" s="199">
        <f t="shared" si="5"/>
        <v>48.264626000000007</v>
      </c>
      <c r="L77" s="199">
        <f t="shared" si="6"/>
        <v>50.146946414000013</v>
      </c>
      <c r="M77" s="199" t="s">
        <v>1134</v>
      </c>
      <c r="N77" s="199">
        <f t="shared" si="7"/>
        <v>-3779529.1689857664</v>
      </c>
      <c r="O77" s="199">
        <f t="shared" si="8"/>
        <v>-4814445.1689857664</v>
      </c>
      <c r="P77" s="199" t="str">
        <f t="shared" si="9"/>
        <v>Overpaid</v>
      </c>
    </row>
    <row r="78" spans="1:16" ht="15.75" x14ac:dyDescent="0.25">
      <c r="A78" s="199" t="s">
        <v>115</v>
      </c>
      <c r="B78" s="199" t="s">
        <v>1078</v>
      </c>
      <c r="C78" s="199" t="s">
        <v>3957</v>
      </c>
      <c r="D78" s="199" t="s">
        <v>3958</v>
      </c>
      <c r="E78" s="199" t="s">
        <v>1759</v>
      </c>
      <c r="F78" s="199" t="s">
        <v>1125</v>
      </c>
      <c r="G78" s="199" t="s">
        <v>1027</v>
      </c>
      <c r="K78" s="199" t="e">
        <f t="shared" si="5"/>
        <v>#VALUE!</v>
      </c>
      <c r="L78" s="199" t="e">
        <f t="shared" si="6"/>
        <v>#VALUE!</v>
      </c>
      <c r="M78" s="199" t="s">
        <v>1082</v>
      </c>
      <c r="N78" s="199" t="e">
        <f t="shared" si="7"/>
        <v>#VALUE!</v>
      </c>
      <c r="O78" s="199" t="e">
        <f t="shared" si="8"/>
        <v>#VALUE!</v>
      </c>
      <c r="P78" s="199" t="e">
        <f t="shared" si="9"/>
        <v>#VALUE!</v>
      </c>
    </row>
    <row r="79" spans="1:16" ht="15.75" x14ac:dyDescent="0.25">
      <c r="A79" s="199" t="s">
        <v>115</v>
      </c>
      <c r="B79" s="199" t="s">
        <v>1024</v>
      </c>
      <c r="C79" s="199" t="s">
        <v>3991</v>
      </c>
      <c r="D79" s="199" t="s">
        <v>3992</v>
      </c>
      <c r="E79" s="199" t="s">
        <v>1120</v>
      </c>
      <c r="F79" s="199" t="s">
        <v>1218</v>
      </c>
      <c r="G79" s="199" t="s">
        <v>1846</v>
      </c>
      <c r="K79" s="199">
        <f t="shared" si="5"/>
        <v>45.393881</v>
      </c>
      <c r="L79" s="199">
        <f t="shared" si="6"/>
        <v>47.845150574000002</v>
      </c>
      <c r="M79" s="199" t="s">
        <v>1029</v>
      </c>
      <c r="N79" s="199">
        <f t="shared" si="7"/>
        <v>-4256520.2476488492</v>
      </c>
      <c r="O79" s="199">
        <f t="shared" si="8"/>
        <v>-5169360.2476488492</v>
      </c>
      <c r="P79" s="199" t="str">
        <f t="shared" si="9"/>
        <v>Overpaid</v>
      </c>
    </row>
    <row r="80" spans="1:16" ht="15.75" x14ac:dyDescent="0.25">
      <c r="A80" s="199" t="s">
        <v>115</v>
      </c>
      <c r="B80" s="199" t="s">
        <v>1024</v>
      </c>
      <c r="C80" s="199" t="s">
        <v>3967</v>
      </c>
      <c r="D80" s="199" t="s">
        <v>1027</v>
      </c>
      <c r="E80" s="199" t="s">
        <v>1263</v>
      </c>
      <c r="F80" s="199" t="s">
        <v>1157</v>
      </c>
      <c r="G80" s="199" t="s">
        <v>1323</v>
      </c>
      <c r="K80" s="199">
        <f t="shared" si="5"/>
        <v>49.030158</v>
      </c>
      <c r="L80" s="199">
        <f t="shared" si="6"/>
        <v>50.599123056000003</v>
      </c>
      <c r="M80" s="199" t="s">
        <v>1029</v>
      </c>
      <c r="N80" s="199">
        <f t="shared" si="7"/>
        <v>-3048635.4967844244</v>
      </c>
      <c r="O80" s="199" t="e">
        <f t="shared" si="8"/>
        <v>#VALUE!</v>
      </c>
      <c r="P80" s="199" t="e">
        <f t="shared" si="9"/>
        <v>#VALUE!</v>
      </c>
    </row>
    <row r="81" spans="1:16" ht="15.75" x14ac:dyDescent="0.25">
      <c r="A81" s="199" t="s">
        <v>115</v>
      </c>
      <c r="B81" s="199" t="s">
        <v>10</v>
      </c>
      <c r="C81" s="199" t="s">
        <v>490</v>
      </c>
      <c r="D81" s="199" t="s">
        <v>3978</v>
      </c>
      <c r="E81" s="199" t="s">
        <v>1027</v>
      </c>
      <c r="F81" s="199" t="s">
        <v>1186</v>
      </c>
      <c r="G81" s="199" t="s">
        <v>1027</v>
      </c>
      <c r="K81" s="199" t="e">
        <f t="shared" si="5"/>
        <v>#VALUE!</v>
      </c>
      <c r="L81" s="199" t="e">
        <f t="shared" si="6"/>
        <v>#VALUE!</v>
      </c>
      <c r="M81" s="199" t="s">
        <v>1093</v>
      </c>
      <c r="N81" s="199" t="e">
        <f t="shared" si="7"/>
        <v>#VALUE!</v>
      </c>
      <c r="O81" s="199" t="e">
        <f t="shared" si="8"/>
        <v>#VALUE!</v>
      </c>
      <c r="P81" s="199" t="e">
        <f t="shared" si="9"/>
        <v>#VALUE!</v>
      </c>
    </row>
    <row r="82" spans="1:16" ht="15.75" x14ac:dyDescent="0.25">
      <c r="A82" s="199" t="s">
        <v>115</v>
      </c>
      <c r="B82" s="199" t="s">
        <v>16</v>
      </c>
      <c r="C82" s="199" t="s">
        <v>3950</v>
      </c>
      <c r="D82" s="199" t="s">
        <v>1027</v>
      </c>
      <c r="E82" s="199" t="s">
        <v>1303</v>
      </c>
      <c r="F82" s="199" t="s">
        <v>1107</v>
      </c>
      <c r="G82" s="199" t="s">
        <v>1112</v>
      </c>
      <c r="K82" s="199">
        <f t="shared" si="5"/>
        <v>55.847725999999994</v>
      </c>
      <c r="L82" s="199">
        <f t="shared" si="6"/>
        <v>57.355614602000003</v>
      </c>
      <c r="M82" s="199" t="s">
        <v>1116</v>
      </c>
      <c r="N82" s="199">
        <f t="shared" si="7"/>
        <v>-87453.633889743593</v>
      </c>
      <c r="O82" s="199" t="e">
        <f t="shared" si="8"/>
        <v>#VALUE!</v>
      </c>
      <c r="P82" s="199" t="e">
        <f t="shared" si="9"/>
        <v>#VALUE!</v>
      </c>
    </row>
    <row r="83" spans="1:16" ht="15.75" x14ac:dyDescent="0.25">
      <c r="A83" s="199" t="s">
        <v>115</v>
      </c>
      <c r="B83" s="199" t="s">
        <v>1187</v>
      </c>
      <c r="C83" s="199" t="s">
        <v>3998</v>
      </c>
      <c r="D83" s="199" t="s">
        <v>1027</v>
      </c>
      <c r="E83" s="199" t="s">
        <v>1537</v>
      </c>
      <c r="F83" s="199" t="s">
        <v>1221</v>
      </c>
      <c r="G83" s="199" t="s">
        <v>2134</v>
      </c>
      <c r="K83" s="199">
        <f t="shared" si="5"/>
        <v>41.219565000000003</v>
      </c>
      <c r="L83" s="199">
        <f t="shared" si="6"/>
        <v>42.909567164999999</v>
      </c>
      <c r="M83" s="199" t="s">
        <v>1190</v>
      </c>
      <c r="N83" s="199">
        <f t="shared" si="7"/>
        <v>-8034884.4452841114</v>
      </c>
      <c r="O83" s="199" t="e">
        <f t="shared" si="8"/>
        <v>#VALUE!</v>
      </c>
      <c r="P83" s="199" t="e">
        <f t="shared" si="9"/>
        <v>#VALUE!</v>
      </c>
    </row>
    <row r="84" spans="1:16" ht="15.75" x14ac:dyDescent="0.25">
      <c r="A84" s="199" t="s">
        <v>115</v>
      </c>
      <c r="B84" s="199" t="s">
        <v>1048</v>
      </c>
      <c r="C84" s="199" t="s">
        <v>4013</v>
      </c>
      <c r="D84" s="199" t="s">
        <v>1027</v>
      </c>
      <c r="E84" s="199" t="s">
        <v>2000</v>
      </c>
      <c r="F84" s="199" t="s">
        <v>2542</v>
      </c>
      <c r="G84" s="199" t="s">
        <v>1027</v>
      </c>
      <c r="K84" s="199" t="e">
        <f t="shared" si="5"/>
        <v>#VALUE!</v>
      </c>
      <c r="L84" s="199" t="e">
        <f t="shared" si="6"/>
        <v>#VALUE!</v>
      </c>
      <c r="M84" s="199" t="s">
        <v>1053</v>
      </c>
      <c r="N84" s="199" t="e">
        <f t="shared" si="7"/>
        <v>#VALUE!</v>
      </c>
      <c r="O84" s="199" t="e">
        <f t="shared" si="8"/>
        <v>#VALUE!</v>
      </c>
      <c r="P84" s="199" t="e">
        <f t="shared" si="9"/>
        <v>#VALUE!</v>
      </c>
    </row>
    <row r="85" spans="1:16" ht="15.75" x14ac:dyDescent="0.25">
      <c r="A85" s="199" t="s">
        <v>115</v>
      </c>
      <c r="B85" s="199" t="s">
        <v>1117</v>
      </c>
      <c r="C85" s="199" t="s">
        <v>3968</v>
      </c>
      <c r="D85" s="199" t="s">
        <v>3969</v>
      </c>
      <c r="E85" s="199" t="s">
        <v>1226</v>
      </c>
      <c r="F85" s="199" t="s">
        <v>1162</v>
      </c>
      <c r="G85" s="199" t="s">
        <v>2689</v>
      </c>
      <c r="K85" s="199">
        <f t="shared" si="5"/>
        <v>50.059292999999997</v>
      </c>
      <c r="L85" s="199">
        <f t="shared" si="6"/>
        <v>52.562257649999999</v>
      </c>
      <c r="M85" s="199" t="s">
        <v>1121</v>
      </c>
      <c r="N85" s="199">
        <f t="shared" si="7"/>
        <v>-3066660.7609277517</v>
      </c>
      <c r="O85" s="199">
        <f t="shared" si="8"/>
        <v>-4278875.7609277517</v>
      </c>
      <c r="P85" s="199" t="str">
        <f t="shared" si="9"/>
        <v>Overpaid</v>
      </c>
    </row>
    <row r="86" spans="1:16" ht="15.75" x14ac:dyDescent="0.25">
      <c r="A86" s="199" t="s">
        <v>115</v>
      </c>
      <c r="B86" s="199" t="s">
        <v>1083</v>
      </c>
      <c r="C86" s="199" t="s">
        <v>4007</v>
      </c>
      <c r="D86" s="199" t="s">
        <v>1027</v>
      </c>
      <c r="E86" s="199" t="s">
        <v>2606</v>
      </c>
      <c r="F86" s="199" t="s">
        <v>1408</v>
      </c>
      <c r="G86" s="199" t="s">
        <v>1219</v>
      </c>
      <c r="K86" s="199" t="e">
        <f t="shared" si="5"/>
        <v>#VALUE!</v>
      </c>
      <c r="L86" s="199" t="e">
        <f t="shared" si="6"/>
        <v>#VALUE!</v>
      </c>
      <c r="M86" s="199" t="s">
        <v>1088</v>
      </c>
      <c r="N86" s="199" t="e">
        <f t="shared" si="7"/>
        <v>#VALUE!</v>
      </c>
      <c r="O86" s="199" t="e">
        <f t="shared" si="8"/>
        <v>#VALUE!</v>
      </c>
      <c r="P86" s="199" t="e">
        <f t="shared" si="9"/>
        <v>#VALUE!</v>
      </c>
    </row>
    <row r="87" spans="1:16" ht="15.75" x14ac:dyDescent="0.25">
      <c r="A87" s="199" t="s">
        <v>115</v>
      </c>
      <c r="B87" s="199" t="s">
        <v>20</v>
      </c>
      <c r="C87" s="199" t="s">
        <v>3973</v>
      </c>
      <c r="D87" s="199" t="s">
        <v>2493</v>
      </c>
      <c r="E87" s="199" t="s">
        <v>1487</v>
      </c>
      <c r="F87" s="199" t="s">
        <v>1186</v>
      </c>
      <c r="G87" s="199" t="s">
        <v>3410</v>
      </c>
      <c r="K87" s="199">
        <f t="shared" si="5"/>
        <v>46.798560000000002</v>
      </c>
      <c r="L87" s="199">
        <f t="shared" si="6"/>
        <v>46.845358559999994</v>
      </c>
      <c r="M87" s="199" t="s">
        <v>1134</v>
      </c>
      <c r="N87" s="199">
        <f t="shared" si="7"/>
        <v>-5465110.3218441419</v>
      </c>
      <c r="O87" s="199">
        <f t="shared" si="8"/>
        <v>-7815110.3218441419</v>
      </c>
      <c r="P87" s="199" t="str">
        <f t="shared" si="9"/>
        <v>Overpaid</v>
      </c>
    </row>
    <row r="88" spans="1:16" ht="15.75" x14ac:dyDescent="0.25">
      <c r="A88" s="199" t="s">
        <v>115</v>
      </c>
      <c r="B88" s="199" t="s">
        <v>1094</v>
      </c>
      <c r="C88" s="199" t="s">
        <v>485</v>
      </c>
      <c r="D88" s="199" t="s">
        <v>3980</v>
      </c>
      <c r="E88" s="199" t="s">
        <v>1120</v>
      </c>
      <c r="F88" s="199" t="s">
        <v>1194</v>
      </c>
      <c r="G88" s="199" t="s">
        <v>2389</v>
      </c>
      <c r="K88" s="199">
        <f t="shared" si="5"/>
        <v>44.808898999999997</v>
      </c>
      <c r="L88" s="199">
        <f t="shared" si="6"/>
        <v>47.228579545999999</v>
      </c>
      <c r="M88" s="199" t="s">
        <v>1098</v>
      </c>
      <c r="N88" s="199">
        <f t="shared" si="7"/>
        <v>-10871550.270359587</v>
      </c>
      <c r="O88" s="199">
        <f t="shared" si="8"/>
        <v>-12161575.270359587</v>
      </c>
      <c r="P88" s="199" t="str">
        <f t="shared" si="9"/>
        <v>Overpaid</v>
      </c>
    </row>
    <row r="89" spans="1:16" ht="15.75" x14ac:dyDescent="0.25">
      <c r="A89" s="199" t="s">
        <v>115</v>
      </c>
      <c r="B89" s="199" t="s">
        <v>1030</v>
      </c>
      <c r="C89" s="199" t="s">
        <v>3976</v>
      </c>
      <c r="D89" s="199" t="s">
        <v>3977</v>
      </c>
      <c r="E89" s="199" t="s">
        <v>1172</v>
      </c>
      <c r="F89" s="199" t="s">
        <v>1186</v>
      </c>
      <c r="G89" s="199" t="s">
        <v>1377</v>
      </c>
      <c r="K89" s="199">
        <f t="shared" si="5"/>
        <v>50.294007999999998</v>
      </c>
      <c r="L89" s="199">
        <f t="shared" si="6"/>
        <v>51.199300143999999</v>
      </c>
      <c r="M89" s="199" t="s">
        <v>1036</v>
      </c>
      <c r="N89" s="199">
        <f t="shared" si="7"/>
        <v>-3772976.4203022309</v>
      </c>
      <c r="O89" s="199">
        <f t="shared" si="8"/>
        <v>-5074139.4203022309</v>
      </c>
      <c r="P89" s="199" t="str">
        <f t="shared" si="9"/>
        <v>Overpaid</v>
      </c>
    </row>
    <row r="90" spans="1:16" ht="15.75" x14ac:dyDescent="0.25">
      <c r="A90" s="199" t="s">
        <v>115</v>
      </c>
      <c r="B90" s="199" t="s">
        <v>10</v>
      </c>
      <c r="C90" s="199" t="s">
        <v>4011</v>
      </c>
      <c r="D90" s="199" t="s">
        <v>1027</v>
      </c>
      <c r="E90" s="199" t="s">
        <v>1269</v>
      </c>
      <c r="F90" s="199" t="s">
        <v>1422</v>
      </c>
      <c r="G90" s="199" t="s">
        <v>1375</v>
      </c>
      <c r="K90" s="199">
        <f t="shared" si="5"/>
        <v>42.942012000000005</v>
      </c>
      <c r="L90" s="199">
        <f t="shared" si="6"/>
        <v>42.641417916000002</v>
      </c>
      <c r="M90" s="199" t="s">
        <v>1093</v>
      </c>
      <c r="N90" s="199">
        <f t="shared" si="7"/>
        <v>-9673774.0573996287</v>
      </c>
      <c r="O90" s="199" t="e">
        <f t="shared" si="8"/>
        <v>#VALUE!</v>
      </c>
      <c r="P90" s="199" t="e">
        <f t="shared" si="9"/>
        <v>#VALUE!</v>
      </c>
    </row>
    <row r="91" spans="1:16" ht="15.75" x14ac:dyDescent="0.25">
      <c r="A91" s="199" t="s">
        <v>115</v>
      </c>
      <c r="B91" s="199" t="s">
        <v>1024</v>
      </c>
      <c r="C91" s="199" t="s">
        <v>852</v>
      </c>
      <c r="D91" s="199" t="s">
        <v>3965</v>
      </c>
      <c r="E91" s="199" t="s">
        <v>1371</v>
      </c>
      <c r="F91" s="199" t="s">
        <v>1328</v>
      </c>
      <c r="G91" s="199" t="s">
        <v>2294</v>
      </c>
      <c r="K91" s="199">
        <f t="shared" si="5"/>
        <v>50.940376999999998</v>
      </c>
      <c r="L91" s="199">
        <f t="shared" si="6"/>
        <v>53.742097734999994</v>
      </c>
      <c r="M91" s="199" t="s">
        <v>1029</v>
      </c>
      <c r="N91" s="199">
        <f t="shared" si="7"/>
        <v>-1670135.452964053</v>
      </c>
      <c r="O91" s="199">
        <f t="shared" si="8"/>
        <v>-2663466.452964053</v>
      </c>
      <c r="P91" s="199" t="str">
        <f t="shared" si="9"/>
        <v/>
      </c>
    </row>
    <row r="92" spans="1:16" ht="15.75" x14ac:dyDescent="0.25">
      <c r="A92" s="199" t="s">
        <v>115</v>
      </c>
      <c r="B92" s="199" t="s">
        <v>1059</v>
      </c>
      <c r="C92" s="199" t="s">
        <v>3951</v>
      </c>
      <c r="D92" s="199" t="s">
        <v>3952</v>
      </c>
      <c r="E92" s="199" t="s">
        <v>1193</v>
      </c>
      <c r="F92" s="199" t="s">
        <v>1111</v>
      </c>
      <c r="G92" s="199" t="s">
        <v>2578</v>
      </c>
      <c r="K92" s="199">
        <f t="shared" si="5"/>
        <v>52.785597999999993</v>
      </c>
      <c r="L92" s="199">
        <f t="shared" si="6"/>
        <v>55.266521105999992</v>
      </c>
      <c r="M92" s="199" t="s">
        <v>1064</v>
      </c>
      <c r="N92" s="199">
        <f t="shared" si="7"/>
        <v>-924490.10299874889</v>
      </c>
      <c r="O92" s="199">
        <f t="shared" si="8"/>
        <v>-2257038.1029987489</v>
      </c>
      <c r="P92" s="199" t="str">
        <f t="shared" si="9"/>
        <v/>
      </c>
    </row>
    <row r="93" spans="1:16" ht="15.75" x14ac:dyDescent="0.25">
      <c r="A93" s="199" t="s">
        <v>115</v>
      </c>
      <c r="B93" s="199" t="s">
        <v>27</v>
      </c>
      <c r="C93" s="199" t="s">
        <v>3997</v>
      </c>
      <c r="D93" s="199" t="s">
        <v>1027</v>
      </c>
      <c r="E93" s="199" t="s">
        <v>1738</v>
      </c>
      <c r="F93" s="199" t="s">
        <v>1218</v>
      </c>
      <c r="G93" s="199" t="s">
        <v>1546</v>
      </c>
      <c r="K93" s="199">
        <f t="shared" si="5"/>
        <v>46.744394999999997</v>
      </c>
      <c r="L93" s="199">
        <f t="shared" si="6"/>
        <v>47.959749269999996</v>
      </c>
      <c r="M93" s="199" t="s">
        <v>1058</v>
      </c>
      <c r="N93" s="199">
        <f t="shared" si="7"/>
        <v>-5628145.1014820002</v>
      </c>
      <c r="O93" s="199" t="e">
        <f t="shared" si="8"/>
        <v>#VALUE!</v>
      </c>
      <c r="P93" s="199" t="e">
        <f t="shared" si="9"/>
        <v>#VALUE!</v>
      </c>
    </row>
    <row r="94" spans="1:16" ht="15.75" x14ac:dyDescent="0.25">
      <c r="A94" s="199" t="s">
        <v>115</v>
      </c>
      <c r="B94" s="199" t="s">
        <v>1048</v>
      </c>
      <c r="C94" s="199" t="s">
        <v>4008</v>
      </c>
      <c r="D94" s="199" t="s">
        <v>1412</v>
      </c>
      <c r="E94" s="199" t="s">
        <v>1102</v>
      </c>
      <c r="F94" s="199" t="s">
        <v>1251</v>
      </c>
      <c r="G94" s="199" t="s">
        <v>1027</v>
      </c>
      <c r="K94" s="199" t="e">
        <f t="shared" si="5"/>
        <v>#VALUE!</v>
      </c>
      <c r="L94" s="199" t="e">
        <f t="shared" si="6"/>
        <v>#VALUE!</v>
      </c>
      <c r="M94" s="199" t="s">
        <v>1053</v>
      </c>
      <c r="N94" s="199" t="e">
        <f t="shared" si="7"/>
        <v>#VALUE!</v>
      </c>
      <c r="O94" s="199" t="e">
        <f t="shared" si="8"/>
        <v>#VALUE!</v>
      </c>
      <c r="P94" s="199" t="e">
        <f t="shared" si="9"/>
        <v>#VALUE!</v>
      </c>
    </row>
    <row r="95" spans="1:16" ht="15.75" x14ac:dyDescent="0.25">
      <c r="A95" s="199" t="s">
        <v>115</v>
      </c>
      <c r="B95" s="199" t="s">
        <v>1083</v>
      </c>
      <c r="C95" s="199" t="s">
        <v>3932</v>
      </c>
      <c r="D95" s="199" t="s">
        <v>3933</v>
      </c>
      <c r="E95" s="199" t="s">
        <v>1183</v>
      </c>
      <c r="F95" s="199" t="s">
        <v>1428</v>
      </c>
      <c r="G95" s="199" t="s">
        <v>2423</v>
      </c>
      <c r="K95" s="199">
        <f t="shared" si="5"/>
        <v>64.481627000000003</v>
      </c>
      <c r="L95" s="199">
        <f t="shared" si="6"/>
        <v>64.223700492000006</v>
      </c>
      <c r="M95" s="199" t="s">
        <v>1088</v>
      </c>
      <c r="N95" s="199">
        <f t="shared" si="7"/>
        <v>4345062.7105111489</v>
      </c>
      <c r="O95" s="199">
        <f t="shared" si="8"/>
        <v>-9754937.289488852</v>
      </c>
      <c r="P95" s="199" t="str">
        <f t="shared" si="9"/>
        <v>Overpaid</v>
      </c>
    </row>
    <row r="96" spans="1:16" ht="15.75" x14ac:dyDescent="0.25">
      <c r="A96" s="199" t="s">
        <v>115</v>
      </c>
      <c r="B96" s="199" t="s">
        <v>1099</v>
      </c>
      <c r="C96" s="199" t="s">
        <v>3987</v>
      </c>
      <c r="D96" s="199" t="s">
        <v>1225</v>
      </c>
      <c r="E96" s="199" t="s">
        <v>1027</v>
      </c>
      <c r="F96" s="199" t="s">
        <v>1201</v>
      </c>
      <c r="G96" s="199" t="s">
        <v>1074</v>
      </c>
      <c r="K96" s="199">
        <f t="shared" si="5"/>
        <v>49.015714000000003</v>
      </c>
      <c r="L96" s="199" t="e">
        <f t="shared" si="6"/>
        <v>#VALUE!</v>
      </c>
      <c r="M96" s="199" t="s">
        <v>1105</v>
      </c>
      <c r="N96" s="199" t="e">
        <f t="shared" si="7"/>
        <v>#VALUE!</v>
      </c>
      <c r="O96" s="199" t="e">
        <f t="shared" si="8"/>
        <v>#VALUE!</v>
      </c>
      <c r="P96" s="199" t="e">
        <f t="shared" si="9"/>
        <v>#VALUE!</v>
      </c>
    </row>
    <row r="97" spans="1:16" ht="15.75" x14ac:dyDescent="0.25">
      <c r="A97" s="199" t="s">
        <v>115</v>
      </c>
      <c r="B97" s="199" t="s">
        <v>1083</v>
      </c>
      <c r="C97" s="199" t="s">
        <v>3994</v>
      </c>
      <c r="D97" s="199" t="s">
        <v>1027</v>
      </c>
      <c r="E97" s="199" t="s">
        <v>1122</v>
      </c>
      <c r="F97" s="199" t="s">
        <v>1218</v>
      </c>
      <c r="G97" s="199" t="s">
        <v>1851</v>
      </c>
      <c r="K97" s="199">
        <f t="shared" si="5"/>
        <v>50.12068</v>
      </c>
      <c r="L97" s="199">
        <f t="shared" si="6"/>
        <v>50.972731560000007</v>
      </c>
      <c r="M97" s="199" t="s">
        <v>1088</v>
      </c>
      <c r="N97" s="199">
        <f t="shared" si="7"/>
        <v>-4282278.4555471158</v>
      </c>
      <c r="O97" s="199" t="e">
        <f t="shared" si="8"/>
        <v>#VALUE!</v>
      </c>
      <c r="P97" s="199" t="e">
        <f t="shared" si="9"/>
        <v>#VALUE!</v>
      </c>
    </row>
    <row r="98" spans="1:16" ht="15.75" x14ac:dyDescent="0.25">
      <c r="A98" s="199" t="s">
        <v>115</v>
      </c>
      <c r="B98" s="199" t="s">
        <v>1094</v>
      </c>
      <c r="C98" s="199" t="s">
        <v>4004</v>
      </c>
      <c r="D98" s="199" t="s">
        <v>1027</v>
      </c>
      <c r="E98" s="199" t="s">
        <v>1310</v>
      </c>
      <c r="F98" s="199" t="s">
        <v>1234</v>
      </c>
      <c r="G98" s="199" t="s">
        <v>2324</v>
      </c>
      <c r="K98" s="199">
        <f t="shared" si="5"/>
        <v>47.134383</v>
      </c>
      <c r="L98" s="199">
        <f t="shared" si="6"/>
        <v>47.652861212999994</v>
      </c>
      <c r="M98" s="199" t="s">
        <v>1098</v>
      </c>
      <c r="N98" s="199">
        <f t="shared" si="7"/>
        <v>-10424654.468358336</v>
      </c>
      <c r="O98" s="199" t="e">
        <f t="shared" si="8"/>
        <v>#VALUE!</v>
      </c>
      <c r="P98" s="199" t="e">
        <f t="shared" si="9"/>
        <v>#VALUE!</v>
      </c>
    </row>
    <row r="99" spans="1:16" ht="15.75" x14ac:dyDescent="0.25">
      <c r="A99" s="199" t="s">
        <v>115</v>
      </c>
      <c r="B99" s="199" t="s">
        <v>1059</v>
      </c>
      <c r="C99" s="199" t="s">
        <v>4005</v>
      </c>
      <c r="D99" s="199" t="s">
        <v>1225</v>
      </c>
      <c r="E99" s="199" t="s">
        <v>1339</v>
      </c>
      <c r="F99" s="199" t="s">
        <v>1234</v>
      </c>
      <c r="G99" s="199" t="s">
        <v>1219</v>
      </c>
      <c r="K99" s="199" t="e">
        <f t="shared" si="5"/>
        <v>#VALUE!</v>
      </c>
      <c r="L99" s="199" t="e">
        <f t="shared" si="6"/>
        <v>#VALUE!</v>
      </c>
      <c r="M99" s="199" t="s">
        <v>1064</v>
      </c>
      <c r="N99" s="199" t="e">
        <f t="shared" si="7"/>
        <v>#VALUE!</v>
      </c>
      <c r="O99" s="199" t="e">
        <f t="shared" si="8"/>
        <v>#VALUE!</v>
      </c>
      <c r="P99" s="199" t="e">
        <f t="shared" si="9"/>
        <v>#VALUE!</v>
      </c>
    </row>
    <row r="100" spans="1:16" ht="15.75" x14ac:dyDescent="0.25">
      <c r="A100" s="199" t="s">
        <v>115</v>
      </c>
      <c r="B100" s="199" t="s">
        <v>1117</v>
      </c>
      <c r="C100" s="199" t="s">
        <v>4001</v>
      </c>
      <c r="D100" s="199" t="s">
        <v>1027</v>
      </c>
      <c r="E100" s="199" t="s">
        <v>1487</v>
      </c>
      <c r="F100" s="199" t="s">
        <v>1221</v>
      </c>
      <c r="G100" s="199" t="s">
        <v>4002</v>
      </c>
      <c r="K100" s="199">
        <f t="shared" si="5"/>
        <v>40.623750000000001</v>
      </c>
      <c r="L100" s="199">
        <f t="shared" si="6"/>
        <v>40.664373749999996</v>
      </c>
      <c r="M100" s="199" t="s">
        <v>1121</v>
      </c>
      <c r="N100" s="199">
        <f t="shared" si="7"/>
        <v>-10381949.148709865</v>
      </c>
      <c r="O100" s="199" t="e">
        <f t="shared" si="8"/>
        <v>#VALUE!</v>
      </c>
      <c r="P100" s="199" t="e">
        <f t="shared" si="9"/>
        <v>#VALUE!</v>
      </c>
    </row>
    <row r="101" spans="1:16" ht="15.75" x14ac:dyDescent="0.25">
      <c r="A101" s="199" t="s">
        <v>115</v>
      </c>
      <c r="B101" s="199" t="s">
        <v>16</v>
      </c>
      <c r="C101" s="199" t="s">
        <v>4010</v>
      </c>
      <c r="D101" s="199" t="s">
        <v>1392</v>
      </c>
      <c r="E101" s="199" t="s">
        <v>1538</v>
      </c>
      <c r="F101" s="199" t="s">
        <v>1422</v>
      </c>
      <c r="G101" s="199" t="s">
        <v>1760</v>
      </c>
      <c r="K101" s="199">
        <f t="shared" si="5"/>
        <v>41.154567</v>
      </c>
      <c r="L101" s="199">
        <f t="shared" si="6"/>
        <v>40.948794165000002</v>
      </c>
      <c r="M101" s="199" t="s">
        <v>1116</v>
      </c>
      <c r="N101" s="199">
        <f t="shared" si="7"/>
        <v>-7468852.0442383606</v>
      </c>
      <c r="O101" s="199">
        <f t="shared" si="8"/>
        <v>-8421352.0442383606</v>
      </c>
      <c r="P101" s="199" t="str">
        <f t="shared" si="9"/>
        <v>Overpaid</v>
      </c>
    </row>
    <row r="102" spans="1:16" ht="15.75" x14ac:dyDescent="0.25">
      <c r="A102" s="199" t="s">
        <v>115</v>
      </c>
      <c r="B102" s="199" t="s">
        <v>1099</v>
      </c>
      <c r="C102" s="199" t="s">
        <v>3989</v>
      </c>
      <c r="D102" s="199" t="s">
        <v>2406</v>
      </c>
      <c r="E102" s="199" t="s">
        <v>1027</v>
      </c>
      <c r="F102" s="199" t="s">
        <v>1208</v>
      </c>
      <c r="G102" s="199" t="s">
        <v>1597</v>
      </c>
      <c r="K102" s="199">
        <f t="shared" si="5"/>
        <v>52.507550999999992</v>
      </c>
      <c r="L102" s="199" t="e">
        <f t="shared" si="6"/>
        <v>#VALUE!</v>
      </c>
      <c r="M102" s="199" t="s">
        <v>1105</v>
      </c>
      <c r="N102" s="199" t="e">
        <f t="shared" si="7"/>
        <v>#VALUE!</v>
      </c>
      <c r="O102" s="199" t="e">
        <f t="shared" si="8"/>
        <v>#VALUE!</v>
      </c>
      <c r="P102" s="199" t="e">
        <f t="shared" si="9"/>
        <v>#VALUE!</v>
      </c>
    </row>
    <row r="103" spans="1:16" ht="15.75" x14ac:dyDescent="0.25">
      <c r="A103" s="199" t="s">
        <v>115</v>
      </c>
      <c r="B103" s="199" t="s">
        <v>27</v>
      </c>
      <c r="C103" s="199" t="s">
        <v>3934</v>
      </c>
      <c r="D103" s="199" t="s">
        <v>3935</v>
      </c>
      <c r="E103" s="199" t="s">
        <v>1096</v>
      </c>
      <c r="F103" s="199" t="s">
        <v>1802</v>
      </c>
      <c r="G103" s="199" t="s">
        <v>3936</v>
      </c>
      <c r="K103" s="199">
        <f t="shared" si="5"/>
        <v>64.351630999999998</v>
      </c>
      <c r="L103" s="199">
        <f t="shared" si="6"/>
        <v>66.668289716000004</v>
      </c>
      <c r="M103" s="199" t="s">
        <v>1058</v>
      </c>
      <c r="N103" s="199">
        <f t="shared" si="7"/>
        <v>5351169.5412158528</v>
      </c>
      <c r="O103" s="199">
        <f t="shared" si="8"/>
        <v>2185230.5412158528</v>
      </c>
      <c r="P103" s="199" t="str">
        <f t="shared" si="9"/>
        <v/>
      </c>
    </row>
    <row r="104" spans="1:16" ht="15.75" x14ac:dyDescent="0.25">
      <c r="A104" s="199" t="s">
        <v>115</v>
      </c>
      <c r="B104" s="199" t="s">
        <v>16</v>
      </c>
      <c r="C104" s="199" t="s">
        <v>3995</v>
      </c>
      <c r="D104" s="199" t="s">
        <v>2669</v>
      </c>
      <c r="E104" s="199" t="s">
        <v>1254</v>
      </c>
      <c r="F104" s="199" t="s">
        <v>1218</v>
      </c>
      <c r="G104" s="199" t="s">
        <v>1219</v>
      </c>
      <c r="K104" s="199" t="e">
        <f t="shared" si="5"/>
        <v>#VALUE!</v>
      </c>
      <c r="L104" s="199" t="e">
        <f t="shared" si="6"/>
        <v>#VALUE!</v>
      </c>
      <c r="M104" s="199" t="s">
        <v>1116</v>
      </c>
      <c r="N104" s="199" t="e">
        <f t="shared" si="7"/>
        <v>#VALUE!</v>
      </c>
      <c r="O104" s="199" t="e">
        <f t="shared" si="8"/>
        <v>#VALUE!</v>
      </c>
      <c r="P104" s="199" t="e">
        <f t="shared" si="9"/>
        <v>#VALUE!</v>
      </c>
    </row>
    <row r="105" spans="1:16" ht="15.75" x14ac:dyDescent="0.25">
      <c r="A105" s="199" t="s">
        <v>115</v>
      </c>
      <c r="B105" s="199" t="s">
        <v>1117</v>
      </c>
      <c r="C105" s="199" t="s">
        <v>3993</v>
      </c>
      <c r="D105" s="199" t="s">
        <v>1225</v>
      </c>
      <c r="E105" s="199" t="s">
        <v>1027</v>
      </c>
      <c r="F105" s="199" t="s">
        <v>1218</v>
      </c>
      <c r="G105" s="199" t="s">
        <v>1677</v>
      </c>
      <c r="K105" s="199">
        <f t="shared" si="5"/>
        <v>46.942999999999998</v>
      </c>
      <c r="L105" s="199" t="e">
        <f t="shared" si="6"/>
        <v>#VALUE!</v>
      </c>
      <c r="M105" s="199" t="s">
        <v>1121</v>
      </c>
      <c r="N105" s="199" t="e">
        <f t="shared" si="7"/>
        <v>#VALUE!</v>
      </c>
      <c r="O105" s="199" t="e">
        <f t="shared" si="8"/>
        <v>#VALUE!</v>
      </c>
      <c r="P105" s="199" t="e">
        <f t="shared" si="9"/>
        <v>#VALUE!</v>
      </c>
    </row>
    <row r="106" spans="1:16" ht="15.75" x14ac:dyDescent="0.25">
      <c r="A106" s="199" t="s">
        <v>115</v>
      </c>
      <c r="B106" s="199" t="s">
        <v>1099</v>
      </c>
      <c r="C106" s="199" t="s">
        <v>806</v>
      </c>
      <c r="D106" s="199" t="s">
        <v>3971</v>
      </c>
      <c r="E106" s="199" t="s">
        <v>1213</v>
      </c>
      <c r="F106" s="199" t="s">
        <v>1162</v>
      </c>
      <c r="G106" s="199" t="s">
        <v>1555</v>
      </c>
      <c r="K106" s="199">
        <f t="shared" si="5"/>
        <v>48.430731999999992</v>
      </c>
      <c r="L106" s="199">
        <f t="shared" si="6"/>
        <v>51.288145188000001</v>
      </c>
      <c r="M106" s="199" t="s">
        <v>1105</v>
      </c>
      <c r="N106" s="199">
        <f t="shared" si="7"/>
        <v>-2035655.4656733158</v>
      </c>
      <c r="O106" s="199">
        <f t="shared" si="8"/>
        <v>-3123710.4656733158</v>
      </c>
      <c r="P106" s="199" t="str">
        <f t="shared" si="9"/>
        <v>Overpaid</v>
      </c>
    </row>
    <row r="107" spans="1:16" ht="15.75" x14ac:dyDescent="0.25">
      <c r="A107" s="199" t="s">
        <v>115</v>
      </c>
      <c r="B107" s="199" t="s">
        <v>20</v>
      </c>
      <c r="C107" s="199" t="s">
        <v>3938</v>
      </c>
      <c r="D107" s="199" t="s">
        <v>2367</v>
      </c>
      <c r="E107" s="199" t="s">
        <v>1254</v>
      </c>
      <c r="F107" s="199" t="s">
        <v>1068</v>
      </c>
      <c r="G107" s="199" t="s">
        <v>1219</v>
      </c>
      <c r="K107" s="199" t="e">
        <f t="shared" si="5"/>
        <v>#VALUE!</v>
      </c>
      <c r="L107" s="199" t="e">
        <f t="shared" si="6"/>
        <v>#VALUE!</v>
      </c>
      <c r="M107" s="199" t="s">
        <v>1134</v>
      </c>
      <c r="N107" s="199" t="e">
        <f t="shared" si="7"/>
        <v>#VALUE!</v>
      </c>
      <c r="O107" s="199" t="e">
        <f t="shared" si="8"/>
        <v>#VALUE!</v>
      </c>
      <c r="P107" s="199" t="e">
        <f t="shared" si="9"/>
        <v>#VALUE!</v>
      </c>
    </row>
    <row r="108" spans="1:16" ht="15.75" x14ac:dyDescent="0.25">
      <c r="A108" s="199" t="s">
        <v>115</v>
      </c>
      <c r="B108" s="199" t="s">
        <v>1059</v>
      </c>
      <c r="C108" s="199" t="s">
        <v>3990</v>
      </c>
      <c r="D108" s="199" t="s">
        <v>1027</v>
      </c>
      <c r="E108" s="199" t="s">
        <v>1387</v>
      </c>
      <c r="F108" s="199" t="s">
        <v>1218</v>
      </c>
      <c r="G108" s="199" t="s">
        <v>2206</v>
      </c>
      <c r="K108" s="199">
        <f t="shared" si="5"/>
        <v>45.473322999999993</v>
      </c>
      <c r="L108" s="199">
        <f t="shared" si="6"/>
        <v>45.700689614999987</v>
      </c>
      <c r="M108" s="199" t="s">
        <v>1064</v>
      </c>
      <c r="N108" s="199">
        <f t="shared" si="7"/>
        <v>-4797316.150841888</v>
      </c>
      <c r="O108" s="199" t="e">
        <f t="shared" si="8"/>
        <v>#VALUE!</v>
      </c>
      <c r="P108" s="199" t="e">
        <f t="shared" si="9"/>
        <v>#VALUE!</v>
      </c>
    </row>
    <row r="109" spans="1:16" ht="15.75" x14ac:dyDescent="0.25">
      <c r="A109" s="199" t="s">
        <v>115</v>
      </c>
      <c r="B109" s="199" t="s">
        <v>1048</v>
      </c>
      <c r="C109" s="199" t="s">
        <v>3984</v>
      </c>
      <c r="D109" s="199" t="s">
        <v>1296</v>
      </c>
      <c r="E109" s="199" t="s">
        <v>2014</v>
      </c>
      <c r="F109" s="199" t="s">
        <v>1194</v>
      </c>
      <c r="G109" s="199" t="s">
        <v>2213</v>
      </c>
      <c r="K109" s="199">
        <f t="shared" si="5"/>
        <v>47.430485000000004</v>
      </c>
      <c r="L109" s="199">
        <f t="shared" si="6"/>
        <v>47.288193545000006</v>
      </c>
      <c r="M109" s="199" t="s">
        <v>1053</v>
      </c>
      <c r="N109" s="199">
        <f t="shared" si="7"/>
        <v>-3734282.6663760999</v>
      </c>
      <c r="O109" s="199">
        <f t="shared" si="8"/>
        <v>-7234282.6663760999</v>
      </c>
      <c r="P109" s="199" t="str">
        <f t="shared" si="9"/>
        <v>Overpaid</v>
      </c>
    </row>
    <row r="110" spans="1:16" ht="15.75" x14ac:dyDescent="0.25">
      <c r="A110" s="199" t="s">
        <v>115</v>
      </c>
      <c r="B110" s="199" t="s">
        <v>1059</v>
      </c>
      <c r="C110" s="199" t="s">
        <v>3966</v>
      </c>
      <c r="D110" s="199" t="s">
        <v>1530</v>
      </c>
      <c r="E110" s="199" t="s">
        <v>1224</v>
      </c>
      <c r="F110" s="199" t="s">
        <v>1328</v>
      </c>
      <c r="G110" s="199" t="s">
        <v>3259</v>
      </c>
      <c r="K110" s="199">
        <f t="shared" si="5"/>
        <v>52.449774999999995</v>
      </c>
      <c r="L110" s="199">
        <f t="shared" si="6"/>
        <v>55.12471352499999</v>
      </c>
      <c r="M110" s="199" t="s">
        <v>1064</v>
      </c>
      <c r="N110" s="199">
        <f t="shared" si="7"/>
        <v>-981902.37228188943</v>
      </c>
      <c r="O110" s="199">
        <f t="shared" si="8"/>
        <v>-2178365.3722818894</v>
      </c>
      <c r="P110" s="199" t="str">
        <f t="shared" si="9"/>
        <v/>
      </c>
    </row>
    <row r="111" spans="1:16" ht="15.75" x14ac:dyDescent="0.25">
      <c r="A111" s="199" t="s">
        <v>115</v>
      </c>
      <c r="B111" s="199" t="s">
        <v>1117</v>
      </c>
      <c r="C111" s="199" t="s">
        <v>3981</v>
      </c>
      <c r="D111" s="199" t="s">
        <v>1216</v>
      </c>
      <c r="E111" s="199" t="s">
        <v>1166</v>
      </c>
      <c r="F111" s="199" t="s">
        <v>1194</v>
      </c>
      <c r="G111" s="199" t="s">
        <v>1720</v>
      </c>
      <c r="K111" s="199">
        <f t="shared" si="5"/>
        <v>45.364992999999998</v>
      </c>
      <c r="L111" s="199">
        <f t="shared" si="6"/>
        <v>45.546452971999997</v>
      </c>
      <c r="M111" s="199" t="s">
        <v>1121</v>
      </c>
      <c r="N111" s="199">
        <f t="shared" si="7"/>
        <v>-7380254.2472384423</v>
      </c>
      <c r="O111" s="199">
        <f t="shared" si="8"/>
        <v>-8567754.2472384423</v>
      </c>
      <c r="P111" s="199" t="str">
        <f t="shared" si="9"/>
        <v>Overpaid</v>
      </c>
    </row>
    <row r="112" spans="1:16" ht="15.75" x14ac:dyDescent="0.25">
      <c r="A112" s="199" t="s">
        <v>115</v>
      </c>
      <c r="B112" s="199" t="s">
        <v>1099</v>
      </c>
      <c r="C112" s="199" t="s">
        <v>3972</v>
      </c>
      <c r="D112" s="199" t="s">
        <v>1027</v>
      </c>
      <c r="E112" s="199" t="s">
        <v>1197</v>
      </c>
      <c r="F112" s="199" t="s">
        <v>1162</v>
      </c>
      <c r="G112" s="199" t="s">
        <v>1097</v>
      </c>
      <c r="K112" s="199">
        <f t="shared" si="5"/>
        <v>51.568691000000001</v>
      </c>
      <c r="L112" s="199">
        <f t="shared" si="6"/>
        <v>52.187515292</v>
      </c>
      <c r="M112" s="199" t="s">
        <v>1105</v>
      </c>
      <c r="N112" s="199">
        <f t="shared" si="7"/>
        <v>-1743280.8062733114</v>
      </c>
      <c r="O112" s="199" t="e">
        <f t="shared" si="8"/>
        <v>#VALUE!</v>
      </c>
      <c r="P112" s="199" t="e">
        <f t="shared" si="9"/>
        <v>#VALUE!</v>
      </c>
    </row>
    <row r="113" spans="1:16" ht="15.75" x14ac:dyDescent="0.25">
      <c r="A113" s="199" t="s">
        <v>115</v>
      </c>
      <c r="B113" s="199" t="s">
        <v>16</v>
      </c>
      <c r="C113" s="199" t="s">
        <v>3960</v>
      </c>
      <c r="D113" s="199" t="s">
        <v>3961</v>
      </c>
      <c r="E113" s="199" t="s">
        <v>1181</v>
      </c>
      <c r="F113" s="199" t="s">
        <v>1146</v>
      </c>
      <c r="G113" s="199" t="s">
        <v>3384</v>
      </c>
      <c r="K113" s="199">
        <f t="shared" si="5"/>
        <v>42.006762999999992</v>
      </c>
      <c r="L113" s="199">
        <f t="shared" si="6"/>
        <v>43.771047045999993</v>
      </c>
      <c r="M113" s="199" t="s">
        <v>1116</v>
      </c>
      <c r="N113" s="199">
        <f t="shared" si="7"/>
        <v>-6199125.6515221186</v>
      </c>
      <c r="O113" s="199">
        <f t="shared" si="8"/>
        <v>-7780843.6515221186</v>
      </c>
      <c r="P113" s="199" t="str">
        <f t="shared" si="9"/>
        <v>Overpaid</v>
      </c>
    </row>
    <row r="114" spans="1:16" ht="15.75" x14ac:dyDescent="0.25">
      <c r="A114" s="199" t="s">
        <v>115</v>
      </c>
      <c r="B114" s="199" t="s">
        <v>1099</v>
      </c>
      <c r="C114" s="199" t="s">
        <v>3931</v>
      </c>
      <c r="D114" s="199" t="s">
        <v>1502</v>
      </c>
      <c r="E114" s="199" t="s">
        <v>1387</v>
      </c>
      <c r="F114" s="199" t="s">
        <v>2807</v>
      </c>
      <c r="G114" s="199" t="s">
        <v>3535</v>
      </c>
      <c r="K114" s="199">
        <f t="shared" si="5"/>
        <v>68.063738999999998</v>
      </c>
      <c r="L114" s="199">
        <f t="shared" si="6"/>
        <v>68.404057694999992</v>
      </c>
      <c r="M114" s="199" t="s">
        <v>1105</v>
      </c>
      <c r="N114" s="199">
        <f t="shared" si="7"/>
        <v>3528526.696150464</v>
      </c>
      <c r="O114" s="199">
        <f t="shared" si="8"/>
        <v>-8971473.3038495369</v>
      </c>
      <c r="P114" s="199" t="str">
        <f t="shared" si="9"/>
        <v>Overpaid</v>
      </c>
    </row>
    <row r="115" spans="1:16" ht="15.75" x14ac:dyDescent="0.25">
      <c r="A115" s="199" t="s">
        <v>115</v>
      </c>
      <c r="B115" s="199" t="s">
        <v>10</v>
      </c>
      <c r="C115" s="199" t="s">
        <v>3996</v>
      </c>
      <c r="D115" s="199" t="s">
        <v>1027</v>
      </c>
      <c r="E115" s="199" t="s">
        <v>1738</v>
      </c>
      <c r="F115" s="199" t="s">
        <v>1218</v>
      </c>
      <c r="G115" s="199" t="s">
        <v>2788</v>
      </c>
      <c r="K115" s="199">
        <f t="shared" si="5"/>
        <v>41.421780999999996</v>
      </c>
      <c r="L115" s="199">
        <f t="shared" si="6"/>
        <v>42.498747305999999</v>
      </c>
      <c r="M115" s="199" t="s">
        <v>1093</v>
      </c>
      <c r="N115" s="199">
        <f t="shared" si="7"/>
        <v>-9766349.1418707818</v>
      </c>
      <c r="O115" s="199" t="e">
        <f t="shared" si="8"/>
        <v>#VALUE!</v>
      </c>
      <c r="P115" s="199" t="e">
        <f t="shared" si="9"/>
        <v>#VALUE!</v>
      </c>
    </row>
    <row r="116" spans="1:16" ht="15.75" x14ac:dyDescent="0.25">
      <c r="A116" s="199" t="s">
        <v>115</v>
      </c>
      <c r="B116" s="199" t="s">
        <v>27</v>
      </c>
      <c r="C116" s="199" t="s">
        <v>3939</v>
      </c>
      <c r="D116" s="199" t="s">
        <v>3940</v>
      </c>
      <c r="E116" s="199" t="s">
        <v>1670</v>
      </c>
      <c r="F116" s="199" t="s">
        <v>1068</v>
      </c>
      <c r="G116" s="199" t="s">
        <v>3941</v>
      </c>
      <c r="K116" s="199">
        <f t="shared" si="5"/>
        <v>62.138087999999996</v>
      </c>
      <c r="L116" s="199">
        <f t="shared" si="6"/>
        <v>59.963254919999997</v>
      </c>
      <c r="M116" s="199" t="s">
        <v>1058</v>
      </c>
      <c r="N116" s="199">
        <f t="shared" si="7"/>
        <v>1416245.4391456058</v>
      </c>
      <c r="O116" s="199">
        <f t="shared" si="8"/>
        <v>-5750421.560854394</v>
      </c>
      <c r="P116" s="199" t="str">
        <f t="shared" si="9"/>
        <v>Overpaid</v>
      </c>
    </row>
    <row r="117" spans="1:16" ht="15.75" x14ac:dyDescent="0.25">
      <c r="A117" s="199" t="s">
        <v>115</v>
      </c>
      <c r="B117" s="199" t="s">
        <v>27</v>
      </c>
      <c r="C117" s="199" t="s">
        <v>610</v>
      </c>
      <c r="D117" s="199" t="s">
        <v>1216</v>
      </c>
      <c r="E117" s="199" t="s">
        <v>1184</v>
      </c>
      <c r="F117" s="199" t="s">
        <v>1146</v>
      </c>
      <c r="G117" s="199" t="s">
        <v>3959</v>
      </c>
      <c r="K117" s="199">
        <f t="shared" si="5"/>
        <v>54.916087999999995</v>
      </c>
      <c r="L117" s="199">
        <f t="shared" si="6"/>
        <v>55.300500616000001</v>
      </c>
      <c r="M117" s="199" t="s">
        <v>1058</v>
      </c>
      <c r="N117" s="199">
        <f t="shared" si="7"/>
        <v>-1320143.6850073226</v>
      </c>
      <c r="O117" s="199">
        <f t="shared" si="8"/>
        <v>-2507643.6850073226</v>
      </c>
      <c r="P117" s="199" t="str">
        <f t="shared" si="9"/>
        <v/>
      </c>
    </row>
    <row r="118" spans="1:16" ht="15.75" x14ac:dyDescent="0.25">
      <c r="A118" s="199" t="s">
        <v>115</v>
      </c>
      <c r="B118" s="199" t="s">
        <v>1059</v>
      </c>
      <c r="C118" s="199" t="s">
        <v>3985</v>
      </c>
      <c r="D118" s="199" t="s">
        <v>1027</v>
      </c>
      <c r="E118" s="199" t="s">
        <v>1310</v>
      </c>
      <c r="F118" s="199" t="s">
        <v>1201</v>
      </c>
      <c r="G118" s="199" t="s">
        <v>1219</v>
      </c>
      <c r="K118" s="199" t="e">
        <f t="shared" si="5"/>
        <v>#VALUE!</v>
      </c>
      <c r="L118" s="199" t="e">
        <f t="shared" si="6"/>
        <v>#VALUE!</v>
      </c>
      <c r="M118" s="199" t="s">
        <v>1064</v>
      </c>
      <c r="N118" s="199" t="e">
        <f t="shared" si="7"/>
        <v>#VALUE!</v>
      </c>
      <c r="O118" s="199" t="e">
        <f t="shared" si="8"/>
        <v>#VALUE!</v>
      </c>
      <c r="P118" s="199" t="e">
        <f t="shared" si="9"/>
        <v>#VALUE!</v>
      </c>
    </row>
    <row r="119" spans="1:16" ht="15.75" x14ac:dyDescent="0.25">
      <c r="A119" s="199" t="s">
        <v>115</v>
      </c>
      <c r="B119" s="199" t="s">
        <v>1117</v>
      </c>
      <c r="C119" s="199" t="s">
        <v>2989</v>
      </c>
      <c r="D119" s="199" t="s">
        <v>1027</v>
      </c>
      <c r="E119" s="199" t="s">
        <v>1204</v>
      </c>
      <c r="F119" s="199" t="s">
        <v>1111</v>
      </c>
      <c r="G119" s="199" t="s">
        <v>1478</v>
      </c>
      <c r="K119" s="199">
        <f t="shared" si="5"/>
        <v>57.711001999999993</v>
      </c>
      <c r="L119" s="199">
        <f t="shared" si="6"/>
        <v>59.326910055999996</v>
      </c>
      <c r="M119" s="199" t="s">
        <v>1121</v>
      </c>
      <c r="N119" s="199">
        <f t="shared" si="7"/>
        <v>1092514.4007154102</v>
      </c>
      <c r="O119" s="199" t="e">
        <f t="shared" si="8"/>
        <v>#VALUE!</v>
      </c>
      <c r="P119" s="199" t="e">
        <f t="shared" si="9"/>
        <v>#VALUE!</v>
      </c>
    </row>
    <row r="120" spans="1:16" ht="15.75" x14ac:dyDescent="0.25">
      <c r="A120" s="199" t="s">
        <v>115</v>
      </c>
      <c r="B120" s="199" t="s">
        <v>27</v>
      </c>
      <c r="C120" s="199" t="s">
        <v>3962</v>
      </c>
      <c r="D120" s="199" t="s">
        <v>1027</v>
      </c>
      <c r="E120" s="199" t="s">
        <v>1297</v>
      </c>
      <c r="F120" s="199" t="s">
        <v>1328</v>
      </c>
      <c r="G120" s="199" t="s">
        <v>1057</v>
      </c>
      <c r="K120" s="199">
        <f t="shared" si="5"/>
        <v>52.767543000000003</v>
      </c>
      <c r="L120" s="199">
        <f t="shared" si="6"/>
        <v>53.770126317000013</v>
      </c>
      <c r="M120" s="199" t="s">
        <v>1058</v>
      </c>
      <c r="N120" s="199">
        <f t="shared" si="7"/>
        <v>-2218260.8309341967</v>
      </c>
      <c r="O120" s="199" t="e">
        <f t="shared" si="8"/>
        <v>#VALUE!</v>
      </c>
      <c r="P120" s="199" t="e">
        <f t="shared" si="9"/>
        <v>#VALUE!</v>
      </c>
    </row>
    <row r="121" spans="1:16" ht="15.75" x14ac:dyDescent="0.25">
      <c r="A121" s="199" t="s">
        <v>115</v>
      </c>
      <c r="B121" s="199" t="s">
        <v>1037</v>
      </c>
      <c r="C121" s="199" t="s">
        <v>4012</v>
      </c>
      <c r="D121" s="199" t="s">
        <v>1027</v>
      </c>
      <c r="E121" s="199" t="s">
        <v>1368</v>
      </c>
      <c r="F121" s="199" t="s">
        <v>1906</v>
      </c>
      <c r="G121" s="199" t="s">
        <v>1219</v>
      </c>
      <c r="K121" s="199" t="e">
        <f t="shared" si="5"/>
        <v>#VALUE!</v>
      </c>
      <c r="L121" s="199" t="e">
        <f t="shared" si="6"/>
        <v>#VALUE!</v>
      </c>
      <c r="M121" s="199" t="s">
        <v>1043</v>
      </c>
      <c r="N121" s="199" t="e">
        <f t="shared" si="7"/>
        <v>#VALUE!</v>
      </c>
      <c r="O121" s="199" t="e">
        <f t="shared" si="8"/>
        <v>#VALUE!</v>
      </c>
      <c r="P121" s="199" t="e">
        <f t="shared" si="9"/>
        <v>#VALUE!</v>
      </c>
    </row>
    <row r="122" spans="1:16" ht="15.75" x14ac:dyDescent="0.25">
      <c r="A122" s="199" t="s">
        <v>115</v>
      </c>
      <c r="B122" s="199" t="s">
        <v>1037</v>
      </c>
      <c r="C122" s="199" t="s">
        <v>4006</v>
      </c>
      <c r="D122" s="199" t="s">
        <v>1027</v>
      </c>
      <c r="E122" s="199" t="s">
        <v>1154</v>
      </c>
      <c r="F122" s="199" t="s">
        <v>1240</v>
      </c>
      <c r="G122" s="199" t="s">
        <v>1057</v>
      </c>
      <c r="K122" s="199">
        <f t="shared" si="5"/>
        <v>49.156542999999999</v>
      </c>
      <c r="L122" s="199">
        <f t="shared" si="6"/>
        <v>49.451482257999999</v>
      </c>
      <c r="M122" s="199" t="s">
        <v>1043</v>
      </c>
      <c r="N122" s="199">
        <f t="shared" si="7"/>
        <v>-3801173.7821812136</v>
      </c>
      <c r="O122" s="199" t="e">
        <f t="shared" si="8"/>
        <v>#VALUE!</v>
      </c>
      <c r="P122" s="199" t="e">
        <f t="shared" si="9"/>
        <v>#VALUE!</v>
      </c>
    </row>
    <row r="123" spans="1:16" ht="15.75" x14ac:dyDescent="0.25">
      <c r="A123" s="199" t="s">
        <v>115</v>
      </c>
      <c r="B123" s="199" t="s">
        <v>1024</v>
      </c>
      <c r="C123" s="199" t="s">
        <v>3988</v>
      </c>
      <c r="D123" s="199" t="s">
        <v>1027</v>
      </c>
      <c r="E123" s="199" t="s">
        <v>1542</v>
      </c>
      <c r="F123" s="199" t="s">
        <v>1208</v>
      </c>
      <c r="G123" s="199" t="s">
        <v>2089</v>
      </c>
      <c r="K123" s="199">
        <f t="shared" si="5"/>
        <v>47.979357</v>
      </c>
      <c r="L123" s="199">
        <f t="shared" si="6"/>
        <v>47.931377643000005</v>
      </c>
      <c r="M123" s="199" t="s">
        <v>1029</v>
      </c>
      <c r="N123" s="199">
        <f t="shared" si="7"/>
        <v>-4218701.2925076559</v>
      </c>
      <c r="O123" s="199" t="e">
        <f t="shared" si="8"/>
        <v>#VALUE!</v>
      </c>
      <c r="P123" s="199" t="e">
        <f t="shared" si="9"/>
        <v>#VALUE!</v>
      </c>
    </row>
    <row r="124" spans="1:16" ht="15.75" x14ac:dyDescent="0.25">
      <c r="A124" s="199" t="s">
        <v>115</v>
      </c>
      <c r="B124" s="199" t="s">
        <v>1059</v>
      </c>
      <c r="C124" s="199" t="s">
        <v>3970</v>
      </c>
      <c r="D124" s="199" t="s">
        <v>1412</v>
      </c>
      <c r="E124" s="199" t="s">
        <v>1027</v>
      </c>
      <c r="F124" s="199" t="s">
        <v>1162</v>
      </c>
      <c r="G124" s="199" t="s">
        <v>2945</v>
      </c>
      <c r="K124" s="199">
        <f t="shared" si="5"/>
        <v>39.294902</v>
      </c>
      <c r="L124" s="199" t="e">
        <f t="shared" si="6"/>
        <v>#VALUE!</v>
      </c>
      <c r="M124" s="199" t="s">
        <v>1064</v>
      </c>
      <c r="N124" s="199" t="e">
        <f t="shared" si="7"/>
        <v>#VALUE!</v>
      </c>
      <c r="O124" s="199" t="e">
        <f t="shared" si="8"/>
        <v>#VALUE!</v>
      </c>
      <c r="P124" s="199" t="e">
        <f t="shared" si="9"/>
        <v>#VALUE!</v>
      </c>
    </row>
    <row r="125" spans="1:16" ht="15.75" x14ac:dyDescent="0.25">
      <c r="A125" s="199" t="s">
        <v>115</v>
      </c>
      <c r="B125" s="199" t="s">
        <v>1024</v>
      </c>
      <c r="C125" s="199" t="s">
        <v>3974</v>
      </c>
      <c r="D125" s="199" t="s">
        <v>3975</v>
      </c>
      <c r="E125" s="199" t="s">
        <v>1454</v>
      </c>
      <c r="F125" s="199" t="s">
        <v>1186</v>
      </c>
      <c r="G125" s="199" t="s">
        <v>1396</v>
      </c>
      <c r="K125" s="199">
        <f t="shared" si="5"/>
        <v>45.924697999999999</v>
      </c>
      <c r="L125" s="199">
        <f t="shared" si="6"/>
        <v>45.373601623999996</v>
      </c>
      <c r="M125" s="199" t="s">
        <v>1029</v>
      </c>
      <c r="N125" s="199">
        <f t="shared" si="7"/>
        <v>-5340534.814690548</v>
      </c>
      <c r="O125" s="199">
        <f t="shared" si="8"/>
        <v>-7638034.814690548</v>
      </c>
      <c r="P125" s="199" t="str">
        <f t="shared" si="9"/>
        <v>Overpaid</v>
      </c>
    </row>
    <row r="126" spans="1:16" ht="15.75" x14ac:dyDescent="0.25">
      <c r="A126" s="199" t="s">
        <v>115</v>
      </c>
      <c r="B126" s="199" t="s">
        <v>1048</v>
      </c>
      <c r="C126" s="199" t="s">
        <v>824</v>
      </c>
      <c r="D126" s="199" t="s">
        <v>1027</v>
      </c>
      <c r="E126" s="199" t="s">
        <v>1346</v>
      </c>
      <c r="F126" s="199" t="s">
        <v>1328</v>
      </c>
      <c r="G126" s="199" t="s">
        <v>1027</v>
      </c>
      <c r="K126" s="199" t="e">
        <f t="shared" si="5"/>
        <v>#VALUE!</v>
      </c>
      <c r="L126" s="199" t="e">
        <f t="shared" si="6"/>
        <v>#VALUE!</v>
      </c>
      <c r="M126" s="199" t="s">
        <v>1053</v>
      </c>
      <c r="N126" s="199" t="e">
        <f t="shared" si="7"/>
        <v>#VALUE!</v>
      </c>
      <c r="O126" s="199" t="e">
        <f t="shared" si="8"/>
        <v>#VALUE!</v>
      </c>
      <c r="P126" s="199" t="e">
        <f t="shared" si="9"/>
        <v>#VALUE!</v>
      </c>
    </row>
    <row r="127" spans="1:16" ht="15.75" x14ac:dyDescent="0.25">
      <c r="A127" s="199" t="s">
        <v>115</v>
      </c>
      <c r="B127" s="199" t="s">
        <v>1117</v>
      </c>
      <c r="C127" s="199" t="s">
        <v>922</v>
      </c>
      <c r="D127" s="199" t="s">
        <v>1239</v>
      </c>
      <c r="E127" s="199" t="s">
        <v>1200</v>
      </c>
      <c r="F127" s="199" t="s">
        <v>1218</v>
      </c>
      <c r="G127" s="199" t="s">
        <v>1219</v>
      </c>
      <c r="K127" s="199" t="e">
        <f t="shared" si="5"/>
        <v>#VALUE!</v>
      </c>
      <c r="L127" s="199" t="e">
        <f t="shared" si="6"/>
        <v>#VALUE!</v>
      </c>
      <c r="M127" s="199" t="s">
        <v>1121</v>
      </c>
      <c r="N127" s="199" t="e">
        <f t="shared" si="7"/>
        <v>#VALUE!</v>
      </c>
      <c r="O127" s="199" t="e">
        <f t="shared" si="8"/>
        <v>#VALUE!</v>
      </c>
      <c r="P127" s="199" t="e">
        <f t="shared" si="9"/>
        <v>#VALUE!</v>
      </c>
    </row>
    <row r="128" spans="1:16" ht="15.75" x14ac:dyDescent="0.25">
      <c r="A128" s="199" t="s">
        <v>115</v>
      </c>
      <c r="B128" s="199" t="s">
        <v>1059</v>
      </c>
      <c r="C128" s="199" t="s">
        <v>3955</v>
      </c>
      <c r="D128" s="199" t="s">
        <v>3956</v>
      </c>
      <c r="E128" s="199" t="s">
        <v>1339</v>
      </c>
      <c r="F128" s="199" t="s">
        <v>1312</v>
      </c>
      <c r="G128" s="199" t="s">
        <v>1886</v>
      </c>
      <c r="K128" s="199">
        <f t="shared" si="5"/>
        <v>43.602824999999996</v>
      </c>
      <c r="L128" s="199">
        <f t="shared" si="6"/>
        <v>45.6957606</v>
      </c>
      <c r="M128" s="199" t="s">
        <v>1064</v>
      </c>
      <c r="N128" s="199">
        <f t="shared" si="7"/>
        <v>-4799311.7136635957</v>
      </c>
      <c r="O128" s="199">
        <f t="shared" si="8"/>
        <v>-8173182.7136635957</v>
      </c>
      <c r="P128" s="199" t="str">
        <f t="shared" si="9"/>
        <v>Overpaid</v>
      </c>
    </row>
    <row r="129" spans="1:16" ht="15.75" x14ac:dyDescent="0.25">
      <c r="A129" s="199" t="s">
        <v>115</v>
      </c>
      <c r="B129" s="199" t="s">
        <v>20</v>
      </c>
      <c r="C129" s="199" t="s">
        <v>19</v>
      </c>
      <c r="D129" s="199" t="s">
        <v>2632</v>
      </c>
      <c r="E129" s="199" t="s">
        <v>1150</v>
      </c>
      <c r="F129" s="199" t="s">
        <v>1125</v>
      </c>
      <c r="G129" s="199" t="s">
        <v>2230</v>
      </c>
      <c r="K129" s="199">
        <f t="shared" si="5"/>
        <v>49.477922</v>
      </c>
      <c r="L129" s="199">
        <f t="shared" si="6"/>
        <v>49.032620702000003</v>
      </c>
      <c r="M129" s="199" t="s">
        <v>1134</v>
      </c>
      <c r="N129" s="199">
        <f t="shared" si="7"/>
        <v>-4348433.1331850169</v>
      </c>
      <c r="O129" s="199">
        <f t="shared" si="8"/>
        <v>-20848433.133185018</v>
      </c>
      <c r="P129" s="199" t="str">
        <f t="shared" si="9"/>
        <v>Overpaid</v>
      </c>
    </row>
    <row r="130" spans="1:16" ht="15.75" x14ac:dyDescent="0.25">
      <c r="A130" s="199" t="s">
        <v>115</v>
      </c>
      <c r="B130" s="199" t="s">
        <v>1037</v>
      </c>
      <c r="C130" s="199" t="s">
        <v>3937</v>
      </c>
      <c r="D130" s="199" t="s">
        <v>1101</v>
      </c>
      <c r="E130" s="199" t="s">
        <v>3102</v>
      </c>
      <c r="F130" s="199" t="s">
        <v>1062</v>
      </c>
      <c r="G130" s="199" t="s">
        <v>2189</v>
      </c>
      <c r="K130" s="199">
        <f t="shared" ref="K130:K193" si="10">(F130*0.3611)+(G130*1.1*0.3611)+(H130*5.2*0.0666)+(I130*0.2111)</f>
        <v>58.447645999999992</v>
      </c>
      <c r="L130" s="199">
        <f t="shared" ref="L130:L193" si="11">(K130)*((100+(29-E130))/100)-(J130*0.9)</f>
        <v>55.817501929999992</v>
      </c>
      <c r="M130" s="199" t="s">
        <v>1043</v>
      </c>
      <c r="N130" s="199">
        <f t="shared" ref="N130:N193" si="12">(M130*((L130-63)/5.45))+M130</f>
        <v>-813176.73815915268</v>
      </c>
      <c r="O130" s="199">
        <f t="shared" ref="O130:O193" si="13">(N130-D130)</f>
        <v>-7813176.7381591527</v>
      </c>
      <c r="P130" s="199" t="str">
        <f t="shared" ref="P130:P193" si="14">IF(O130&lt;(-3000000), "Overpaid", "")</f>
        <v>Overpaid</v>
      </c>
    </row>
    <row r="131" spans="1:16" ht="15.75" x14ac:dyDescent="0.25">
      <c r="A131" s="199" t="s">
        <v>115</v>
      </c>
      <c r="B131" s="199" t="s">
        <v>1048</v>
      </c>
      <c r="C131" s="199" t="s">
        <v>353</v>
      </c>
      <c r="D131" s="199" t="s">
        <v>1431</v>
      </c>
      <c r="E131" s="199" t="s">
        <v>1159</v>
      </c>
      <c r="F131" s="199" t="s">
        <v>1111</v>
      </c>
      <c r="G131" s="199" t="s">
        <v>3710</v>
      </c>
      <c r="K131" s="199">
        <f t="shared" si="10"/>
        <v>54.771647999999999</v>
      </c>
      <c r="L131" s="199">
        <f t="shared" si="11"/>
        <v>55.209821183999999</v>
      </c>
      <c r="M131" s="199" t="s">
        <v>1053</v>
      </c>
      <c r="N131" s="199">
        <f t="shared" si="12"/>
        <v>-851593.64748605108</v>
      </c>
      <c r="O131" s="199">
        <f t="shared" si="13"/>
        <v>-6851593.6474860515</v>
      </c>
      <c r="P131" s="199" t="str">
        <f t="shared" si="14"/>
        <v>Overpaid</v>
      </c>
    </row>
    <row r="132" spans="1:16" ht="15.75" x14ac:dyDescent="0.25">
      <c r="A132" s="199" t="s">
        <v>115</v>
      </c>
      <c r="B132" s="199" t="s">
        <v>1083</v>
      </c>
      <c r="C132" s="199" t="s">
        <v>3963</v>
      </c>
      <c r="D132" s="199" t="s">
        <v>1027</v>
      </c>
      <c r="E132" s="199" t="s">
        <v>1454</v>
      </c>
      <c r="F132" s="199" t="s">
        <v>1328</v>
      </c>
      <c r="G132" s="199" t="s">
        <v>1442</v>
      </c>
      <c r="K132" s="199">
        <f t="shared" si="10"/>
        <v>53.800288999999999</v>
      </c>
      <c r="L132" s="199">
        <f t="shared" si="11"/>
        <v>53.154685532000002</v>
      </c>
      <c r="M132" s="199" t="s">
        <v>1088</v>
      </c>
      <c r="N132" s="199">
        <f t="shared" si="12"/>
        <v>-2861668.2781569641</v>
      </c>
      <c r="O132" s="199" t="e">
        <f t="shared" si="13"/>
        <v>#VALUE!</v>
      </c>
      <c r="P132" s="199" t="e">
        <f t="shared" si="14"/>
        <v>#VALUE!</v>
      </c>
    </row>
    <row r="133" spans="1:16" ht="15.75" x14ac:dyDescent="0.25">
      <c r="A133" s="199" t="s">
        <v>115</v>
      </c>
      <c r="B133" s="199" t="s">
        <v>1117</v>
      </c>
      <c r="C133" s="199" t="s">
        <v>3999</v>
      </c>
      <c r="D133" s="199" t="s">
        <v>1027</v>
      </c>
      <c r="E133" s="199" t="s">
        <v>4000</v>
      </c>
      <c r="F133" s="199" t="s">
        <v>1221</v>
      </c>
      <c r="G133" s="199" t="s">
        <v>1219</v>
      </c>
      <c r="K133" s="199" t="e">
        <f t="shared" si="10"/>
        <v>#VALUE!</v>
      </c>
      <c r="L133" s="199" t="e">
        <f t="shared" si="11"/>
        <v>#VALUE!</v>
      </c>
      <c r="M133" s="199" t="s">
        <v>1121</v>
      </c>
      <c r="N133" s="199" t="e">
        <f t="shared" si="12"/>
        <v>#VALUE!</v>
      </c>
      <c r="O133" s="199" t="e">
        <f t="shared" si="13"/>
        <v>#VALUE!</v>
      </c>
      <c r="P133" s="199" t="e">
        <f t="shared" si="14"/>
        <v>#VALUE!</v>
      </c>
    </row>
    <row r="134" spans="1:16" ht="15.75" x14ac:dyDescent="0.25">
      <c r="A134" s="199" t="s">
        <v>115</v>
      </c>
      <c r="B134" s="199" t="s">
        <v>1030</v>
      </c>
      <c r="C134" s="199" t="s">
        <v>3942</v>
      </c>
      <c r="D134" s="199" t="s">
        <v>1039</v>
      </c>
      <c r="E134" s="199" t="s">
        <v>1141</v>
      </c>
      <c r="F134" s="199" t="s">
        <v>1073</v>
      </c>
      <c r="G134" s="199" t="s">
        <v>1658</v>
      </c>
      <c r="K134" s="199">
        <f t="shared" si="10"/>
        <v>54.468324000000003</v>
      </c>
      <c r="L134" s="199">
        <f t="shared" si="11"/>
        <v>56.864930256000008</v>
      </c>
      <c r="M134" s="199" t="s">
        <v>1036</v>
      </c>
      <c r="N134" s="199">
        <f t="shared" si="12"/>
        <v>-407002.70032954542</v>
      </c>
      <c r="O134" s="199">
        <f t="shared" si="13"/>
        <v>-10407002.700329546</v>
      </c>
      <c r="P134" s="199" t="str">
        <f t="shared" si="14"/>
        <v>Overpaid</v>
      </c>
    </row>
    <row r="135" spans="1:16" ht="15.75" x14ac:dyDescent="0.25">
      <c r="A135" s="199" t="s">
        <v>115</v>
      </c>
      <c r="B135" s="199" t="s">
        <v>16</v>
      </c>
      <c r="C135" s="199" t="s">
        <v>1258</v>
      </c>
      <c r="D135" s="199" t="s">
        <v>1027</v>
      </c>
      <c r="E135" s="199" t="s">
        <v>1027</v>
      </c>
      <c r="F135" s="199" t="s">
        <v>1186</v>
      </c>
      <c r="G135" s="199" t="s">
        <v>1260</v>
      </c>
      <c r="K135" s="199">
        <f t="shared" si="10"/>
        <v>48.347678999999999</v>
      </c>
      <c r="L135" s="199" t="e">
        <f t="shared" si="11"/>
        <v>#VALUE!</v>
      </c>
      <c r="M135" s="199" t="s">
        <v>1116</v>
      </c>
      <c r="N135" s="199" t="e">
        <f t="shared" si="12"/>
        <v>#VALUE!</v>
      </c>
      <c r="O135" s="199" t="e">
        <f t="shared" si="13"/>
        <v>#VALUE!</v>
      </c>
      <c r="P135" s="199" t="e">
        <f t="shared" si="14"/>
        <v>#VALUE!</v>
      </c>
    </row>
    <row r="136" spans="1:16" ht="15.75" x14ac:dyDescent="0.25">
      <c r="A136" s="199" t="s">
        <v>115</v>
      </c>
      <c r="B136" s="199" t="s">
        <v>1030</v>
      </c>
      <c r="C136" s="199" t="s">
        <v>3986</v>
      </c>
      <c r="D136" s="199" t="s">
        <v>1027</v>
      </c>
      <c r="E136" s="199" t="s">
        <v>1033</v>
      </c>
      <c r="F136" s="199" t="s">
        <v>1201</v>
      </c>
      <c r="G136" s="199" t="s">
        <v>1219</v>
      </c>
      <c r="K136" s="199" t="e">
        <f t="shared" si="10"/>
        <v>#VALUE!</v>
      </c>
      <c r="L136" s="199" t="e">
        <f t="shared" si="11"/>
        <v>#VALUE!</v>
      </c>
      <c r="M136" s="199" t="s">
        <v>1036</v>
      </c>
      <c r="N136" s="199" t="e">
        <f t="shared" si="12"/>
        <v>#VALUE!</v>
      </c>
      <c r="O136" s="199" t="e">
        <f t="shared" si="13"/>
        <v>#VALUE!</v>
      </c>
      <c r="P136" s="199" t="e">
        <f t="shared" si="14"/>
        <v>#VALUE!</v>
      </c>
    </row>
    <row r="137" spans="1:16" ht="15.75" x14ac:dyDescent="0.25">
      <c r="A137" s="199" t="s">
        <v>113</v>
      </c>
      <c r="B137" s="199" t="s">
        <v>1059</v>
      </c>
      <c r="C137" s="199" t="s">
        <v>842</v>
      </c>
      <c r="D137" s="199" t="s">
        <v>3915</v>
      </c>
      <c r="E137" s="199" t="s">
        <v>1365</v>
      </c>
      <c r="F137" s="199" t="s">
        <v>1201</v>
      </c>
      <c r="G137" s="199" t="s">
        <v>1235</v>
      </c>
      <c r="K137" s="199">
        <f t="shared" si="10"/>
        <v>42.223422999999997</v>
      </c>
      <c r="L137" s="199">
        <f t="shared" si="11"/>
        <v>44.461264418999995</v>
      </c>
      <c r="M137" s="199" t="s">
        <v>1064</v>
      </c>
      <c r="N137" s="199">
        <f t="shared" si="12"/>
        <v>-5299110.2905293796</v>
      </c>
      <c r="O137" s="199">
        <f t="shared" si="13"/>
        <v>-6294543.2905293796</v>
      </c>
      <c r="P137" s="199" t="str">
        <f t="shared" si="14"/>
        <v>Overpaid</v>
      </c>
    </row>
    <row r="138" spans="1:16" ht="15.75" x14ac:dyDescent="0.25">
      <c r="A138" s="199" t="s">
        <v>113</v>
      </c>
      <c r="B138" s="199" t="s">
        <v>1037</v>
      </c>
      <c r="C138" s="199" t="s">
        <v>3929</v>
      </c>
      <c r="D138" s="199" t="s">
        <v>3930</v>
      </c>
      <c r="E138" s="199" t="s">
        <v>2411</v>
      </c>
      <c r="F138" s="199" t="s">
        <v>1679</v>
      </c>
      <c r="G138" s="199" t="s">
        <v>1027</v>
      </c>
      <c r="K138" s="199" t="e">
        <f t="shared" si="10"/>
        <v>#VALUE!</v>
      </c>
      <c r="L138" s="199" t="e">
        <f t="shared" si="11"/>
        <v>#VALUE!</v>
      </c>
      <c r="M138" s="199" t="s">
        <v>1043</v>
      </c>
      <c r="N138" s="199" t="e">
        <f t="shared" si="12"/>
        <v>#VALUE!</v>
      </c>
      <c r="O138" s="199" t="e">
        <f t="shared" si="13"/>
        <v>#VALUE!</v>
      </c>
      <c r="P138" s="199" t="e">
        <f t="shared" si="14"/>
        <v>#VALUE!</v>
      </c>
    </row>
    <row r="139" spans="1:16" ht="15.75" x14ac:dyDescent="0.25">
      <c r="A139" s="199" t="s">
        <v>113</v>
      </c>
      <c r="B139" s="199" t="s">
        <v>27</v>
      </c>
      <c r="C139" s="199" t="s">
        <v>3891</v>
      </c>
      <c r="D139" s="199" t="s">
        <v>1482</v>
      </c>
      <c r="E139" s="199" t="s">
        <v>1609</v>
      </c>
      <c r="F139" s="199" t="s">
        <v>1307</v>
      </c>
      <c r="G139" s="199" t="s">
        <v>1027</v>
      </c>
      <c r="K139" s="199" t="e">
        <f t="shared" si="10"/>
        <v>#VALUE!</v>
      </c>
      <c r="L139" s="199" t="e">
        <f t="shared" si="11"/>
        <v>#VALUE!</v>
      </c>
      <c r="M139" s="199" t="s">
        <v>1058</v>
      </c>
      <c r="N139" s="199" t="e">
        <f t="shared" si="12"/>
        <v>#VALUE!</v>
      </c>
      <c r="O139" s="199" t="e">
        <f t="shared" si="13"/>
        <v>#VALUE!</v>
      </c>
      <c r="P139" s="199" t="e">
        <f t="shared" si="14"/>
        <v>#VALUE!</v>
      </c>
    </row>
    <row r="140" spans="1:16" ht="15.75" x14ac:dyDescent="0.25">
      <c r="A140" s="199" t="s">
        <v>113</v>
      </c>
      <c r="B140" s="199" t="s">
        <v>1187</v>
      </c>
      <c r="C140" s="199" t="s">
        <v>3876</v>
      </c>
      <c r="D140" s="199" t="s">
        <v>3877</v>
      </c>
      <c r="E140" s="199" t="s">
        <v>1310</v>
      </c>
      <c r="F140" s="199" t="s">
        <v>1266</v>
      </c>
      <c r="G140" s="199" t="s">
        <v>2324</v>
      </c>
      <c r="K140" s="199">
        <f t="shared" si="10"/>
        <v>56.522982999999996</v>
      </c>
      <c r="L140" s="199">
        <f t="shared" si="11"/>
        <v>57.14473581299999</v>
      </c>
      <c r="M140" s="199" t="s">
        <v>1190</v>
      </c>
      <c r="N140" s="199">
        <f t="shared" si="12"/>
        <v>-222414.93465770828</v>
      </c>
      <c r="O140" s="199">
        <f t="shared" si="13"/>
        <v>-17972414.934657708</v>
      </c>
      <c r="P140" s="199" t="str">
        <f t="shared" si="14"/>
        <v>Overpaid</v>
      </c>
    </row>
    <row r="141" spans="1:16" ht="15.75" x14ac:dyDescent="0.25">
      <c r="A141" s="199" t="s">
        <v>113</v>
      </c>
      <c r="B141" s="199" t="s">
        <v>10</v>
      </c>
      <c r="C141" s="199" t="s">
        <v>3868</v>
      </c>
      <c r="D141" s="199" t="s">
        <v>3869</v>
      </c>
      <c r="E141" s="199" t="s">
        <v>1224</v>
      </c>
      <c r="F141" s="199" t="s">
        <v>1428</v>
      </c>
      <c r="G141" s="199" t="s">
        <v>3870</v>
      </c>
      <c r="K141" s="199">
        <f t="shared" si="10"/>
        <v>66.507397999999995</v>
      </c>
      <c r="L141" s="199">
        <f t="shared" si="11"/>
        <v>69.899275297999992</v>
      </c>
      <c r="M141" s="199" t="s">
        <v>1093</v>
      </c>
      <c r="N141" s="199">
        <f t="shared" si="12"/>
        <v>8013109.3844053866</v>
      </c>
      <c r="O141" s="199">
        <f t="shared" si="13"/>
        <v>3956102.3844053866</v>
      </c>
      <c r="P141" s="199" t="str">
        <f t="shared" si="14"/>
        <v/>
      </c>
    </row>
    <row r="142" spans="1:16" ht="15.75" x14ac:dyDescent="0.25">
      <c r="A142" s="199" t="s">
        <v>113</v>
      </c>
      <c r="B142" s="199" t="s">
        <v>1094</v>
      </c>
      <c r="C142" s="199" t="s">
        <v>410</v>
      </c>
      <c r="D142" s="199" t="s">
        <v>1806</v>
      </c>
      <c r="E142" s="199" t="s">
        <v>1344</v>
      </c>
      <c r="F142" s="199" t="s">
        <v>1802</v>
      </c>
      <c r="G142" s="199" t="s">
        <v>3874</v>
      </c>
      <c r="K142" s="199">
        <f t="shared" si="10"/>
        <v>63.795536999999996</v>
      </c>
      <c r="L142" s="199">
        <f t="shared" si="11"/>
        <v>53.333068931999996</v>
      </c>
      <c r="M142" s="199" t="s">
        <v>1098</v>
      </c>
      <c r="N142" s="199">
        <f t="shared" si="12"/>
        <v>-4441692.7201755829</v>
      </c>
      <c r="O142" s="199">
        <f t="shared" si="13"/>
        <v>-19441692.720175583</v>
      </c>
      <c r="P142" s="199" t="str">
        <f t="shared" si="14"/>
        <v>Overpaid</v>
      </c>
    </row>
    <row r="143" spans="1:16" ht="15.75" x14ac:dyDescent="0.25">
      <c r="A143" s="199" t="s">
        <v>113</v>
      </c>
      <c r="B143" s="199" t="s">
        <v>20</v>
      </c>
      <c r="C143" s="199" t="s">
        <v>23</v>
      </c>
      <c r="D143" s="199" t="s">
        <v>1565</v>
      </c>
      <c r="E143" s="199" t="s">
        <v>1564</v>
      </c>
      <c r="F143" s="199" t="s">
        <v>1073</v>
      </c>
      <c r="G143" s="199" t="s">
        <v>1057</v>
      </c>
      <c r="K143" s="199">
        <f t="shared" si="10"/>
        <v>56.017443</v>
      </c>
      <c r="L143" s="199">
        <f t="shared" si="11"/>
        <v>55.401251127000009</v>
      </c>
      <c r="M143" s="199" t="s">
        <v>1134</v>
      </c>
      <c r="N143" s="199">
        <f t="shared" si="12"/>
        <v>-1097014.7585702986</v>
      </c>
      <c r="O143" s="199">
        <f t="shared" si="13"/>
        <v>-18097014.758570299</v>
      </c>
      <c r="P143" s="199" t="str">
        <f t="shared" si="14"/>
        <v>Overpaid</v>
      </c>
    </row>
    <row r="144" spans="1:16" ht="15.75" x14ac:dyDescent="0.25">
      <c r="A144" s="199" t="s">
        <v>113</v>
      </c>
      <c r="B144" s="199" t="s">
        <v>16</v>
      </c>
      <c r="C144" s="199" t="s">
        <v>422</v>
      </c>
      <c r="D144" s="199" t="s">
        <v>2309</v>
      </c>
      <c r="E144" s="199" t="s">
        <v>2014</v>
      </c>
      <c r="F144" s="199" t="s">
        <v>1450</v>
      </c>
      <c r="G144" s="199" t="s">
        <v>1047</v>
      </c>
      <c r="K144" s="199">
        <f t="shared" si="10"/>
        <v>58.180431999999996</v>
      </c>
      <c r="L144" s="199">
        <f t="shared" si="11"/>
        <v>58.005890703999995</v>
      </c>
      <c r="M144" s="199" t="s">
        <v>1116</v>
      </c>
      <c r="N144" s="199">
        <f t="shared" si="12"/>
        <v>205104.39123289334</v>
      </c>
      <c r="O144" s="199">
        <f t="shared" si="13"/>
        <v>-8794895.6087671071</v>
      </c>
      <c r="P144" s="199" t="str">
        <f t="shared" si="14"/>
        <v>Overpaid</v>
      </c>
    </row>
    <row r="145" spans="1:16" ht="15.75" x14ac:dyDescent="0.25">
      <c r="A145" s="199" t="s">
        <v>113</v>
      </c>
      <c r="B145" s="199" t="s">
        <v>1059</v>
      </c>
      <c r="C145" s="199" t="s">
        <v>3886</v>
      </c>
      <c r="D145" s="199" t="s">
        <v>1027</v>
      </c>
      <c r="E145" s="199" t="s">
        <v>1027</v>
      </c>
      <c r="F145" s="199" t="s">
        <v>1107</v>
      </c>
      <c r="G145" s="199" t="s">
        <v>1027</v>
      </c>
      <c r="K145" s="199" t="e">
        <f t="shared" si="10"/>
        <v>#VALUE!</v>
      </c>
      <c r="L145" s="199" t="e">
        <f t="shared" si="11"/>
        <v>#VALUE!</v>
      </c>
      <c r="M145" s="199" t="s">
        <v>1064</v>
      </c>
      <c r="N145" s="199" t="e">
        <f t="shared" si="12"/>
        <v>#VALUE!</v>
      </c>
      <c r="O145" s="199" t="e">
        <f t="shared" si="13"/>
        <v>#VALUE!</v>
      </c>
      <c r="P145" s="199" t="e">
        <f t="shared" si="14"/>
        <v>#VALUE!</v>
      </c>
    </row>
    <row r="146" spans="1:16" ht="15.75" x14ac:dyDescent="0.25">
      <c r="A146" s="199" t="s">
        <v>113</v>
      </c>
      <c r="B146" s="199" t="s">
        <v>1024</v>
      </c>
      <c r="C146" s="199" t="s">
        <v>3896</v>
      </c>
      <c r="D146" s="199" t="s">
        <v>1027</v>
      </c>
      <c r="E146" s="199" t="s">
        <v>1096</v>
      </c>
      <c r="F146" s="199" t="s">
        <v>1125</v>
      </c>
      <c r="G146" s="199" t="s">
        <v>1347</v>
      </c>
      <c r="K146" s="199">
        <f t="shared" si="10"/>
        <v>48.564338999999997</v>
      </c>
      <c r="L146" s="199">
        <f t="shared" si="11"/>
        <v>50.312655203999995</v>
      </c>
      <c r="M146" s="199" t="s">
        <v>1029</v>
      </c>
      <c r="N146" s="199">
        <f t="shared" si="12"/>
        <v>-3174279.5082279984</v>
      </c>
      <c r="O146" s="199" t="e">
        <f t="shared" si="13"/>
        <v>#VALUE!</v>
      </c>
      <c r="P146" s="199" t="e">
        <f t="shared" si="14"/>
        <v>#VALUE!</v>
      </c>
    </row>
    <row r="147" spans="1:16" ht="15.75" x14ac:dyDescent="0.25">
      <c r="A147" s="199" t="s">
        <v>113</v>
      </c>
      <c r="B147" s="199" t="s">
        <v>1078</v>
      </c>
      <c r="C147" s="199" t="s">
        <v>3898</v>
      </c>
      <c r="D147" s="199" t="s">
        <v>1728</v>
      </c>
      <c r="E147" s="199" t="s">
        <v>1230</v>
      </c>
      <c r="F147" s="199" t="s">
        <v>1125</v>
      </c>
      <c r="G147" s="199" t="s">
        <v>1027</v>
      </c>
      <c r="K147" s="199" t="e">
        <f t="shared" si="10"/>
        <v>#VALUE!</v>
      </c>
      <c r="L147" s="199" t="e">
        <f t="shared" si="11"/>
        <v>#VALUE!</v>
      </c>
      <c r="M147" s="199" t="s">
        <v>1082</v>
      </c>
      <c r="N147" s="199" t="e">
        <f t="shared" si="12"/>
        <v>#VALUE!</v>
      </c>
      <c r="O147" s="199" t="e">
        <f t="shared" si="13"/>
        <v>#VALUE!</v>
      </c>
      <c r="P147" s="199" t="e">
        <f t="shared" si="14"/>
        <v>#VALUE!</v>
      </c>
    </row>
    <row r="148" spans="1:16" ht="15.75" x14ac:dyDescent="0.25">
      <c r="A148" s="199" t="s">
        <v>113</v>
      </c>
      <c r="B148" s="199" t="s">
        <v>1037</v>
      </c>
      <c r="C148" s="199" t="s">
        <v>3873</v>
      </c>
      <c r="D148" s="199" t="s">
        <v>2396</v>
      </c>
      <c r="E148" s="199" t="s">
        <v>2482</v>
      </c>
      <c r="F148" s="199" t="s">
        <v>1802</v>
      </c>
      <c r="G148" s="199" t="s">
        <v>1219</v>
      </c>
      <c r="K148" s="199" t="e">
        <f t="shared" si="10"/>
        <v>#VALUE!</v>
      </c>
      <c r="L148" s="199" t="e">
        <f t="shared" si="11"/>
        <v>#VALUE!</v>
      </c>
      <c r="M148" s="199" t="s">
        <v>1043</v>
      </c>
      <c r="N148" s="199" t="e">
        <f t="shared" si="12"/>
        <v>#VALUE!</v>
      </c>
      <c r="O148" s="199" t="e">
        <f t="shared" si="13"/>
        <v>#VALUE!</v>
      </c>
      <c r="P148" s="199" t="e">
        <f t="shared" si="14"/>
        <v>#VALUE!</v>
      </c>
    </row>
    <row r="149" spans="1:16" ht="15.75" x14ac:dyDescent="0.25">
      <c r="A149" s="199" t="s">
        <v>113</v>
      </c>
      <c r="B149" s="199" t="s">
        <v>1024</v>
      </c>
      <c r="C149" s="199" t="s">
        <v>3890</v>
      </c>
      <c r="D149" s="199" t="s">
        <v>1039</v>
      </c>
      <c r="E149" s="199" t="s">
        <v>1356</v>
      </c>
      <c r="F149" s="199" t="s">
        <v>1111</v>
      </c>
      <c r="G149" s="199" t="s">
        <v>1446</v>
      </c>
      <c r="K149" s="199">
        <f t="shared" si="10"/>
        <v>54.334716999999998</v>
      </c>
      <c r="L149" s="199">
        <f t="shared" si="11"/>
        <v>55.475746056999995</v>
      </c>
      <c r="M149" s="199" t="s">
        <v>1029</v>
      </c>
      <c r="N149" s="199">
        <f t="shared" si="12"/>
        <v>-909762.0704439953</v>
      </c>
      <c r="O149" s="199">
        <f t="shared" si="13"/>
        <v>-10909762.070443995</v>
      </c>
      <c r="P149" s="199" t="str">
        <f t="shared" si="14"/>
        <v>Overpaid</v>
      </c>
    </row>
    <row r="150" spans="1:16" ht="15.75" x14ac:dyDescent="0.25">
      <c r="A150" s="199" t="s">
        <v>113</v>
      </c>
      <c r="B150" s="199" t="s">
        <v>1037</v>
      </c>
      <c r="C150" s="199" t="s">
        <v>3900</v>
      </c>
      <c r="D150" s="199" t="s">
        <v>3901</v>
      </c>
      <c r="E150" s="199" t="s">
        <v>1067</v>
      </c>
      <c r="F150" s="199" t="s">
        <v>1146</v>
      </c>
      <c r="G150" s="199" t="s">
        <v>1313</v>
      </c>
      <c r="K150" s="199">
        <f t="shared" si="10"/>
        <v>52.453385999999995</v>
      </c>
      <c r="L150" s="199">
        <f t="shared" si="11"/>
        <v>54.866241755999994</v>
      </c>
      <c r="M150" s="199" t="s">
        <v>1043</v>
      </c>
      <c r="N150" s="199">
        <f t="shared" si="12"/>
        <v>-1259666.4969812343</v>
      </c>
      <c r="O150" s="199">
        <f t="shared" si="13"/>
        <v>-2461259.4969812343</v>
      </c>
      <c r="P150" s="199" t="str">
        <f t="shared" si="14"/>
        <v/>
      </c>
    </row>
    <row r="151" spans="1:16" ht="15.75" x14ac:dyDescent="0.25">
      <c r="A151" s="199" t="s">
        <v>113</v>
      </c>
      <c r="B151" s="199" t="s">
        <v>1187</v>
      </c>
      <c r="C151" s="199" t="s">
        <v>3909</v>
      </c>
      <c r="D151" s="199" t="s">
        <v>1412</v>
      </c>
      <c r="E151" s="199" t="s">
        <v>1027</v>
      </c>
      <c r="F151" s="199" t="s">
        <v>1162</v>
      </c>
      <c r="G151" s="199" t="s">
        <v>1027</v>
      </c>
      <c r="K151" s="199" t="e">
        <f t="shared" si="10"/>
        <v>#VALUE!</v>
      </c>
      <c r="L151" s="199" t="e">
        <f t="shared" si="11"/>
        <v>#VALUE!</v>
      </c>
      <c r="M151" s="199" t="s">
        <v>1190</v>
      </c>
      <c r="N151" s="199" t="e">
        <f t="shared" si="12"/>
        <v>#VALUE!</v>
      </c>
      <c r="O151" s="199" t="e">
        <f t="shared" si="13"/>
        <v>#VALUE!</v>
      </c>
      <c r="P151" s="199" t="e">
        <f t="shared" si="14"/>
        <v>#VALUE!</v>
      </c>
    </row>
    <row r="152" spans="1:16" ht="15.75" x14ac:dyDescent="0.25">
      <c r="A152" s="199" t="s">
        <v>113</v>
      </c>
      <c r="B152" s="199" t="s">
        <v>1099</v>
      </c>
      <c r="C152" s="199" t="s">
        <v>509</v>
      </c>
      <c r="D152" s="199" t="s">
        <v>3892</v>
      </c>
      <c r="E152" s="199" t="s">
        <v>1226</v>
      </c>
      <c r="F152" s="199" t="s">
        <v>1312</v>
      </c>
      <c r="G152" s="199" t="s">
        <v>1509</v>
      </c>
      <c r="K152" s="199">
        <f t="shared" si="10"/>
        <v>53.096143999999995</v>
      </c>
      <c r="L152" s="199">
        <f t="shared" si="11"/>
        <v>55.750951199999996</v>
      </c>
      <c r="M152" s="199" t="s">
        <v>1105</v>
      </c>
      <c r="N152" s="199">
        <f t="shared" si="12"/>
        <v>-584849.63843537727</v>
      </c>
      <c r="O152" s="199">
        <f t="shared" si="13"/>
        <v>-1867349.6384353773</v>
      </c>
      <c r="P152" s="199" t="str">
        <f t="shared" si="14"/>
        <v/>
      </c>
    </row>
    <row r="153" spans="1:16" ht="15.75" x14ac:dyDescent="0.25">
      <c r="A153" s="199" t="s">
        <v>113</v>
      </c>
      <c r="B153" s="199" t="s">
        <v>20</v>
      </c>
      <c r="C153" s="199" t="s">
        <v>3919</v>
      </c>
      <c r="D153" s="199" t="s">
        <v>1216</v>
      </c>
      <c r="E153" s="199" t="s">
        <v>1027</v>
      </c>
      <c r="F153" s="199" t="s">
        <v>1221</v>
      </c>
      <c r="G153" s="199" t="s">
        <v>1027</v>
      </c>
      <c r="K153" s="199" t="e">
        <f t="shared" si="10"/>
        <v>#VALUE!</v>
      </c>
      <c r="L153" s="199" t="e">
        <f t="shared" si="11"/>
        <v>#VALUE!</v>
      </c>
      <c r="M153" s="199" t="s">
        <v>1134</v>
      </c>
      <c r="N153" s="199" t="e">
        <f t="shared" si="12"/>
        <v>#VALUE!</v>
      </c>
      <c r="O153" s="199" t="e">
        <f t="shared" si="13"/>
        <v>#VALUE!</v>
      </c>
      <c r="P153" s="199" t="e">
        <f t="shared" si="14"/>
        <v>#VALUE!</v>
      </c>
    </row>
    <row r="154" spans="1:16" ht="15.75" x14ac:dyDescent="0.25">
      <c r="A154" s="199" t="s">
        <v>113</v>
      </c>
      <c r="B154" s="199" t="s">
        <v>16</v>
      </c>
      <c r="C154" s="199" t="s">
        <v>3910</v>
      </c>
      <c r="D154" s="199" t="s">
        <v>1027</v>
      </c>
      <c r="E154" s="199" t="s">
        <v>1027</v>
      </c>
      <c r="F154" s="199" t="s">
        <v>1186</v>
      </c>
      <c r="G154" s="199" t="s">
        <v>2277</v>
      </c>
      <c r="K154" s="199">
        <f t="shared" si="10"/>
        <v>49.976240000000004</v>
      </c>
      <c r="L154" s="199" t="e">
        <f t="shared" si="11"/>
        <v>#VALUE!</v>
      </c>
      <c r="M154" s="199" t="s">
        <v>1116</v>
      </c>
      <c r="N154" s="199" t="e">
        <f t="shared" si="12"/>
        <v>#VALUE!</v>
      </c>
      <c r="O154" s="199" t="e">
        <f t="shared" si="13"/>
        <v>#VALUE!</v>
      </c>
      <c r="P154" s="199" t="e">
        <f t="shared" si="14"/>
        <v>#VALUE!</v>
      </c>
    </row>
    <row r="155" spans="1:16" ht="15.75" x14ac:dyDescent="0.25">
      <c r="A155" s="199" t="s">
        <v>113</v>
      </c>
      <c r="B155" s="199" t="s">
        <v>1024</v>
      </c>
      <c r="C155" s="199" t="s">
        <v>3872</v>
      </c>
      <c r="D155" s="199" t="s">
        <v>2632</v>
      </c>
      <c r="E155" s="199" t="s">
        <v>1183</v>
      </c>
      <c r="F155" s="199" t="s">
        <v>1441</v>
      </c>
      <c r="G155" s="199" t="s">
        <v>1451</v>
      </c>
      <c r="K155" s="199">
        <f t="shared" si="10"/>
        <v>61.892539999999997</v>
      </c>
      <c r="L155" s="199">
        <f t="shared" si="11"/>
        <v>61.644969839999995</v>
      </c>
      <c r="M155" s="199" t="s">
        <v>1029</v>
      </c>
      <c r="N155" s="199">
        <f t="shared" si="12"/>
        <v>1796042.501264805</v>
      </c>
      <c r="O155" s="199">
        <f t="shared" si="13"/>
        <v>-14703957.498735195</v>
      </c>
      <c r="P155" s="199" t="str">
        <f t="shared" si="14"/>
        <v>Overpaid</v>
      </c>
    </row>
    <row r="156" spans="1:16" ht="15.75" x14ac:dyDescent="0.25">
      <c r="A156" s="199" t="s">
        <v>113</v>
      </c>
      <c r="B156" s="199" t="s">
        <v>1030</v>
      </c>
      <c r="C156" s="199" t="s">
        <v>3888</v>
      </c>
      <c r="D156" s="199" t="s">
        <v>3889</v>
      </c>
      <c r="E156" s="199" t="s">
        <v>1254</v>
      </c>
      <c r="F156" s="199" t="s">
        <v>1111</v>
      </c>
      <c r="G156" s="199" t="s">
        <v>2438</v>
      </c>
      <c r="K156" s="199">
        <f t="shared" si="10"/>
        <v>49.965406999999999</v>
      </c>
      <c r="L156" s="199">
        <f t="shared" si="11"/>
        <v>51.164576768000003</v>
      </c>
      <c r="M156" s="199" t="s">
        <v>1036</v>
      </c>
      <c r="N156" s="199">
        <f t="shared" si="12"/>
        <v>-3793605.7181515843</v>
      </c>
      <c r="O156" s="199">
        <f t="shared" si="13"/>
        <v>-4646103.7181515843</v>
      </c>
      <c r="P156" s="199" t="str">
        <f t="shared" si="14"/>
        <v>Overpaid</v>
      </c>
    </row>
    <row r="157" spans="1:16" ht="15.75" x14ac:dyDescent="0.25">
      <c r="A157" s="199" t="s">
        <v>113</v>
      </c>
      <c r="B157" s="199" t="s">
        <v>16</v>
      </c>
      <c r="C157" s="199" t="s">
        <v>500</v>
      </c>
      <c r="D157" s="199" t="s">
        <v>3913</v>
      </c>
      <c r="E157" s="199" t="s">
        <v>1662</v>
      </c>
      <c r="F157" s="199" t="s">
        <v>1201</v>
      </c>
      <c r="G157" s="199" t="s">
        <v>2876</v>
      </c>
      <c r="K157" s="199">
        <f t="shared" si="10"/>
        <v>41.190677000000001</v>
      </c>
      <c r="L157" s="199">
        <f t="shared" si="11"/>
        <v>43.209020173000006</v>
      </c>
      <c r="M157" s="199" t="s">
        <v>1116</v>
      </c>
      <c r="N157" s="199">
        <f t="shared" si="12"/>
        <v>-6451980.5104428437</v>
      </c>
      <c r="O157" s="199">
        <f t="shared" si="13"/>
        <v>-7996726.5104428437</v>
      </c>
      <c r="P157" s="199" t="str">
        <f t="shared" si="14"/>
        <v>Overpaid</v>
      </c>
    </row>
    <row r="158" spans="1:16" ht="15.75" x14ac:dyDescent="0.25">
      <c r="A158" s="199" t="s">
        <v>113</v>
      </c>
      <c r="B158" s="199" t="s">
        <v>1083</v>
      </c>
      <c r="C158" s="199" t="s">
        <v>351</v>
      </c>
      <c r="D158" s="199" t="s">
        <v>1039</v>
      </c>
      <c r="E158" s="199" t="s">
        <v>2411</v>
      </c>
      <c r="F158" s="199" t="s">
        <v>1103</v>
      </c>
      <c r="G158" s="199" t="s">
        <v>1588</v>
      </c>
      <c r="K158" s="199">
        <f t="shared" si="10"/>
        <v>55.613011</v>
      </c>
      <c r="L158" s="199">
        <f t="shared" si="11"/>
        <v>54.000233680999997</v>
      </c>
      <c r="M158" s="199" t="s">
        <v>1088</v>
      </c>
      <c r="N158" s="199">
        <f t="shared" si="12"/>
        <v>-2311155.1503104698</v>
      </c>
      <c r="O158" s="199">
        <f t="shared" si="13"/>
        <v>-12311155.15031047</v>
      </c>
      <c r="P158" s="199" t="str">
        <f t="shared" si="14"/>
        <v>Overpaid</v>
      </c>
    </row>
    <row r="159" spans="1:16" ht="15.75" x14ac:dyDescent="0.25">
      <c r="A159" s="199" t="s">
        <v>113</v>
      </c>
      <c r="B159" s="199" t="s">
        <v>27</v>
      </c>
      <c r="C159" s="199" t="s">
        <v>718</v>
      </c>
      <c r="D159" s="199" t="s">
        <v>3904</v>
      </c>
      <c r="E159" s="199" t="s">
        <v>1294</v>
      </c>
      <c r="F159" s="199" t="s">
        <v>1157</v>
      </c>
      <c r="G159" s="199" t="s">
        <v>1776</v>
      </c>
      <c r="K159" s="199">
        <f t="shared" si="10"/>
        <v>39.298513</v>
      </c>
      <c r="L159" s="199">
        <f t="shared" si="11"/>
        <v>41.774319319</v>
      </c>
      <c r="M159" s="199" t="s">
        <v>1058</v>
      </c>
      <c r="N159" s="199">
        <f t="shared" si="12"/>
        <v>-9258133.3321735095</v>
      </c>
      <c r="O159" s="199">
        <f t="shared" si="13"/>
        <v>-11587247.33217351</v>
      </c>
      <c r="P159" s="199" t="str">
        <f t="shared" si="14"/>
        <v>Overpaid</v>
      </c>
    </row>
    <row r="160" spans="1:16" ht="15.75" x14ac:dyDescent="0.25">
      <c r="A160" s="199" t="s">
        <v>113</v>
      </c>
      <c r="B160" s="199" t="s">
        <v>1099</v>
      </c>
      <c r="C160" s="199" t="s">
        <v>103</v>
      </c>
      <c r="D160" s="199" t="s">
        <v>1101</v>
      </c>
      <c r="E160" s="199" t="s">
        <v>1207</v>
      </c>
      <c r="F160" s="199" t="s">
        <v>1062</v>
      </c>
      <c r="G160" s="199" t="s">
        <v>1851</v>
      </c>
      <c r="K160" s="199">
        <f t="shared" si="10"/>
        <v>56.620480000000001</v>
      </c>
      <c r="L160" s="199">
        <f t="shared" si="11"/>
        <v>57.186684800000002</v>
      </c>
      <c r="M160" s="199" t="s">
        <v>1105</v>
      </c>
      <c r="N160" s="199">
        <f t="shared" si="12"/>
        <v>-118109.50506627443</v>
      </c>
      <c r="O160" s="199">
        <f t="shared" si="13"/>
        <v>-7118109.5050662747</v>
      </c>
      <c r="P160" s="199" t="str">
        <f t="shared" si="14"/>
        <v>Overpaid</v>
      </c>
    </row>
    <row r="161" spans="1:16" ht="15.75" x14ac:dyDescent="0.25">
      <c r="A161" s="199" t="s">
        <v>113</v>
      </c>
      <c r="B161" s="199" t="s">
        <v>1117</v>
      </c>
      <c r="C161" s="199" t="s">
        <v>3871</v>
      </c>
      <c r="D161" s="199" t="s">
        <v>1502</v>
      </c>
      <c r="E161" s="199" t="s">
        <v>1569</v>
      </c>
      <c r="F161" s="199" t="s">
        <v>1034</v>
      </c>
      <c r="G161" s="199" t="s">
        <v>2810</v>
      </c>
      <c r="K161" s="199">
        <f t="shared" si="10"/>
        <v>66.265460999999988</v>
      </c>
      <c r="L161" s="199">
        <f t="shared" si="11"/>
        <v>63.681108020999986</v>
      </c>
      <c r="M161" s="199" t="s">
        <v>1121</v>
      </c>
      <c r="N161" s="199">
        <f t="shared" si="12"/>
        <v>3769647.0807097848</v>
      </c>
      <c r="O161" s="199">
        <f t="shared" si="13"/>
        <v>-8730352.9192902148</v>
      </c>
      <c r="P161" s="199" t="str">
        <f t="shared" si="14"/>
        <v>Overpaid</v>
      </c>
    </row>
    <row r="162" spans="1:16" ht="15.75" x14ac:dyDescent="0.25">
      <c r="A162" s="199" t="s">
        <v>113</v>
      </c>
      <c r="B162" s="199" t="s">
        <v>1083</v>
      </c>
      <c r="C162" s="199" t="s">
        <v>3924</v>
      </c>
      <c r="D162" s="199" t="s">
        <v>3925</v>
      </c>
      <c r="E162" s="199" t="s">
        <v>1181</v>
      </c>
      <c r="F162" s="199" t="s">
        <v>1405</v>
      </c>
      <c r="G162" s="199" t="s">
        <v>3926</v>
      </c>
      <c r="K162" s="199">
        <f t="shared" si="10"/>
        <v>38.785750999999998</v>
      </c>
      <c r="L162" s="199">
        <f t="shared" si="11"/>
        <v>40.414752542000002</v>
      </c>
      <c r="M162" s="199" t="s">
        <v>1088</v>
      </c>
      <c r="N162" s="199">
        <f t="shared" si="12"/>
        <v>-11156288.007588441</v>
      </c>
      <c r="O162" s="199">
        <f t="shared" si="13"/>
        <v>-12540122.007588441</v>
      </c>
      <c r="P162" s="199" t="str">
        <f t="shared" si="14"/>
        <v>Overpaid</v>
      </c>
    </row>
    <row r="163" spans="1:16" ht="15.75" x14ac:dyDescent="0.25">
      <c r="A163" s="199" t="s">
        <v>113</v>
      </c>
      <c r="B163" s="199" t="s">
        <v>1048</v>
      </c>
      <c r="C163" s="199" t="s">
        <v>288</v>
      </c>
      <c r="D163" s="199" t="s">
        <v>1419</v>
      </c>
      <c r="E163" s="199" t="s">
        <v>1432</v>
      </c>
      <c r="F163" s="199" t="s">
        <v>1194</v>
      </c>
      <c r="G163" s="199" t="s">
        <v>3035</v>
      </c>
      <c r="K163" s="199">
        <f t="shared" si="10"/>
        <v>40.082099999999997</v>
      </c>
      <c r="L163" s="199">
        <f t="shared" si="11"/>
        <v>38.438733900000003</v>
      </c>
      <c r="M163" s="199" t="s">
        <v>1053</v>
      </c>
      <c r="N163" s="199">
        <f t="shared" si="12"/>
        <v>-6954610.7737159804</v>
      </c>
      <c r="O163" s="199">
        <f t="shared" si="13"/>
        <v>-8954610.7737159804</v>
      </c>
      <c r="P163" s="199" t="str">
        <f t="shared" si="14"/>
        <v>Overpaid</v>
      </c>
    </row>
    <row r="164" spans="1:16" ht="15.75" x14ac:dyDescent="0.25">
      <c r="A164" s="199" t="s">
        <v>113</v>
      </c>
      <c r="B164" s="199" t="s">
        <v>1048</v>
      </c>
      <c r="C164" s="199" t="s">
        <v>921</v>
      </c>
      <c r="D164" s="199" t="s">
        <v>1239</v>
      </c>
      <c r="E164" s="199" t="s">
        <v>1027</v>
      </c>
      <c r="F164" s="199" t="s">
        <v>1208</v>
      </c>
      <c r="G164" s="199" t="s">
        <v>2398</v>
      </c>
      <c r="K164" s="199">
        <f t="shared" si="10"/>
        <v>48.058798999999993</v>
      </c>
      <c r="L164" s="199" t="e">
        <f t="shared" si="11"/>
        <v>#VALUE!</v>
      </c>
      <c r="M164" s="199" t="s">
        <v>1053</v>
      </c>
      <c r="N164" s="199" t="e">
        <f t="shared" si="12"/>
        <v>#VALUE!</v>
      </c>
      <c r="O164" s="199" t="e">
        <f t="shared" si="13"/>
        <v>#VALUE!</v>
      </c>
      <c r="P164" s="199" t="e">
        <f t="shared" si="14"/>
        <v>#VALUE!</v>
      </c>
    </row>
    <row r="165" spans="1:16" ht="15.75" x14ac:dyDescent="0.25">
      <c r="A165" s="199" t="s">
        <v>113</v>
      </c>
      <c r="B165" s="199" t="s">
        <v>1099</v>
      </c>
      <c r="C165" s="199" t="s">
        <v>3905</v>
      </c>
      <c r="D165" s="199" t="s">
        <v>3906</v>
      </c>
      <c r="E165" s="199" t="s">
        <v>1435</v>
      </c>
      <c r="F165" s="199" t="s">
        <v>1157</v>
      </c>
      <c r="G165" s="199" t="s">
        <v>2712</v>
      </c>
      <c r="K165" s="199">
        <f t="shared" si="10"/>
        <v>48.156295999999998</v>
      </c>
      <c r="L165" s="199">
        <f t="shared" si="11"/>
        <v>49.74545376799999</v>
      </c>
      <c r="M165" s="199" t="s">
        <v>1105</v>
      </c>
      <c r="N165" s="199">
        <f t="shared" si="12"/>
        <v>-2537166.3303059833</v>
      </c>
      <c r="O165" s="199">
        <f t="shared" si="13"/>
        <v>-3726165.3303059833</v>
      </c>
      <c r="P165" s="199" t="str">
        <f t="shared" si="14"/>
        <v>Overpaid</v>
      </c>
    </row>
    <row r="166" spans="1:16" ht="15.75" x14ac:dyDescent="0.25">
      <c r="A166" s="199" t="s">
        <v>113</v>
      </c>
      <c r="B166" s="199" t="s">
        <v>1030</v>
      </c>
      <c r="C166" s="199" t="s">
        <v>204</v>
      </c>
      <c r="D166" s="199" t="s">
        <v>1681</v>
      </c>
      <c r="E166" s="199" t="s">
        <v>1170</v>
      </c>
      <c r="F166" s="199" t="s">
        <v>1111</v>
      </c>
      <c r="G166" s="199" t="s">
        <v>2374</v>
      </c>
      <c r="K166" s="199">
        <f t="shared" si="10"/>
        <v>50.362617</v>
      </c>
      <c r="L166" s="199">
        <f t="shared" si="11"/>
        <v>51.168418872000004</v>
      </c>
      <c r="M166" s="199" t="s">
        <v>1036</v>
      </c>
      <c r="N166" s="199">
        <f t="shared" si="12"/>
        <v>-3791323.1086557731</v>
      </c>
      <c r="O166" s="199">
        <f t="shared" si="13"/>
        <v>-5063823.1086557731</v>
      </c>
      <c r="P166" s="199" t="str">
        <f t="shared" si="14"/>
        <v>Overpaid</v>
      </c>
    </row>
    <row r="167" spans="1:16" ht="15.75" x14ac:dyDescent="0.25">
      <c r="A167" s="199" t="s">
        <v>113</v>
      </c>
      <c r="B167" s="199" t="s">
        <v>1117</v>
      </c>
      <c r="C167" s="199" t="s">
        <v>3916</v>
      </c>
      <c r="D167" s="199" t="s">
        <v>1027</v>
      </c>
      <c r="E167" s="199" t="s">
        <v>1027</v>
      </c>
      <c r="F167" s="199" t="s">
        <v>1221</v>
      </c>
      <c r="G167" s="199" t="s">
        <v>2144</v>
      </c>
      <c r="K167" s="199">
        <f t="shared" si="10"/>
        <v>37.644674999999999</v>
      </c>
      <c r="L167" s="199" t="e">
        <f t="shared" si="11"/>
        <v>#VALUE!</v>
      </c>
      <c r="M167" s="199" t="s">
        <v>1121</v>
      </c>
      <c r="N167" s="199" t="e">
        <f t="shared" si="12"/>
        <v>#VALUE!</v>
      </c>
      <c r="O167" s="199" t="e">
        <f t="shared" si="13"/>
        <v>#VALUE!</v>
      </c>
      <c r="P167" s="199" t="e">
        <f t="shared" si="14"/>
        <v>#VALUE!</v>
      </c>
    </row>
    <row r="168" spans="1:16" ht="15.75" x14ac:dyDescent="0.25">
      <c r="A168" s="199" t="s">
        <v>113</v>
      </c>
      <c r="B168" s="199" t="s">
        <v>1024</v>
      </c>
      <c r="C168" s="199" t="s">
        <v>362</v>
      </c>
      <c r="D168" s="199" t="s">
        <v>1431</v>
      </c>
      <c r="E168" s="199" t="s">
        <v>1503</v>
      </c>
      <c r="F168" s="199" t="s">
        <v>1073</v>
      </c>
      <c r="G168" s="199" t="s">
        <v>1610</v>
      </c>
      <c r="K168" s="199">
        <f t="shared" si="10"/>
        <v>54.746370999999996</v>
      </c>
      <c r="L168" s="199">
        <f t="shared" si="11"/>
        <v>52.009052449999992</v>
      </c>
      <c r="M168" s="199" t="s">
        <v>1029</v>
      </c>
      <c r="N168" s="199">
        <f t="shared" si="12"/>
        <v>-2430244.3451156458</v>
      </c>
      <c r="O168" s="199">
        <f t="shared" si="13"/>
        <v>-8430244.3451156467</v>
      </c>
      <c r="P168" s="199" t="str">
        <f t="shared" si="14"/>
        <v>Overpaid</v>
      </c>
    </row>
    <row r="169" spans="1:16" ht="15.75" x14ac:dyDescent="0.25">
      <c r="A169" s="199" t="s">
        <v>113</v>
      </c>
      <c r="B169" s="199" t="s">
        <v>10</v>
      </c>
      <c r="C169" s="199" t="s">
        <v>3914</v>
      </c>
      <c r="D169" s="199" t="s">
        <v>1412</v>
      </c>
      <c r="E169" s="199" t="s">
        <v>1027</v>
      </c>
      <c r="F169" s="199" t="s">
        <v>1201</v>
      </c>
      <c r="G169" s="199" t="s">
        <v>1027</v>
      </c>
      <c r="K169" s="199" t="e">
        <f t="shared" si="10"/>
        <v>#VALUE!</v>
      </c>
      <c r="L169" s="199" t="e">
        <f t="shared" si="11"/>
        <v>#VALUE!</v>
      </c>
      <c r="M169" s="199" t="s">
        <v>1093</v>
      </c>
      <c r="N169" s="199" t="e">
        <f t="shared" si="12"/>
        <v>#VALUE!</v>
      </c>
      <c r="O169" s="199" t="e">
        <f t="shared" si="13"/>
        <v>#VALUE!</v>
      </c>
      <c r="P169" s="199" t="e">
        <f t="shared" si="14"/>
        <v>#VALUE!</v>
      </c>
    </row>
    <row r="170" spans="1:16" ht="15.75" x14ac:dyDescent="0.25">
      <c r="A170" s="199" t="s">
        <v>113</v>
      </c>
      <c r="B170" s="199" t="s">
        <v>1094</v>
      </c>
      <c r="C170" s="199" t="s">
        <v>3928</v>
      </c>
      <c r="D170" s="199" t="s">
        <v>2141</v>
      </c>
      <c r="E170" s="199" t="s">
        <v>1318</v>
      </c>
      <c r="F170" s="199" t="s">
        <v>1244</v>
      </c>
      <c r="G170" s="199" t="s">
        <v>2324</v>
      </c>
      <c r="K170" s="199">
        <f t="shared" si="10"/>
        <v>45.689982999999998</v>
      </c>
      <c r="L170" s="199">
        <f t="shared" si="11"/>
        <v>47.106372472999993</v>
      </c>
      <c r="M170" s="199" t="s">
        <v>1098</v>
      </c>
      <c r="N170" s="199">
        <f t="shared" si="12"/>
        <v>-11000270.957927177</v>
      </c>
      <c r="O170" s="199">
        <f t="shared" si="13"/>
        <v>-11787770.957927177</v>
      </c>
      <c r="P170" s="199" t="str">
        <f t="shared" si="14"/>
        <v>Overpaid</v>
      </c>
    </row>
    <row r="171" spans="1:16" ht="15.75" x14ac:dyDescent="0.25">
      <c r="A171" s="199" t="s">
        <v>113</v>
      </c>
      <c r="B171" s="199" t="s">
        <v>20</v>
      </c>
      <c r="C171" s="199" t="s">
        <v>3894</v>
      </c>
      <c r="D171" s="199" t="s">
        <v>3895</v>
      </c>
      <c r="E171" s="199" t="s">
        <v>1365</v>
      </c>
      <c r="F171" s="199" t="s">
        <v>1312</v>
      </c>
      <c r="G171" s="199" t="s">
        <v>1933</v>
      </c>
      <c r="K171" s="199">
        <f t="shared" si="10"/>
        <v>53.334469999999996</v>
      </c>
      <c r="L171" s="199">
        <f t="shared" si="11"/>
        <v>56.161196909999994</v>
      </c>
      <c r="M171" s="199" t="s">
        <v>1134</v>
      </c>
      <c r="N171" s="199">
        <f t="shared" si="12"/>
        <v>-709034.68786975695</v>
      </c>
      <c r="O171" s="199">
        <f t="shared" si="13"/>
        <v>-3501843.6878697569</v>
      </c>
      <c r="P171" s="199" t="str">
        <f t="shared" si="14"/>
        <v>Overpaid</v>
      </c>
    </row>
    <row r="172" spans="1:16" ht="15.75" x14ac:dyDescent="0.25">
      <c r="A172" s="199" t="s">
        <v>113</v>
      </c>
      <c r="B172" s="199" t="s">
        <v>1059</v>
      </c>
      <c r="C172" s="199" t="s">
        <v>3880</v>
      </c>
      <c r="D172" s="199" t="s">
        <v>3881</v>
      </c>
      <c r="E172" s="199" t="s">
        <v>1204</v>
      </c>
      <c r="F172" s="199" t="s">
        <v>1046</v>
      </c>
      <c r="G172" s="199" t="s">
        <v>1304</v>
      </c>
      <c r="K172" s="199">
        <f t="shared" si="10"/>
        <v>61.275058999999999</v>
      </c>
      <c r="L172" s="199">
        <f t="shared" si="11"/>
        <v>62.990760651999999</v>
      </c>
      <c r="M172" s="199" t="s">
        <v>1064</v>
      </c>
      <c r="N172" s="199">
        <f t="shared" si="12"/>
        <v>2202748.354178133</v>
      </c>
      <c r="O172" s="199">
        <f t="shared" si="13"/>
        <v>1313035.354178133</v>
      </c>
      <c r="P172" s="199" t="str">
        <f t="shared" si="14"/>
        <v/>
      </c>
    </row>
    <row r="173" spans="1:16" ht="15.75" x14ac:dyDescent="0.25">
      <c r="A173" s="199" t="s">
        <v>113</v>
      </c>
      <c r="B173" s="199" t="s">
        <v>1135</v>
      </c>
      <c r="C173" s="199" t="s">
        <v>809</v>
      </c>
      <c r="D173" s="199" t="s">
        <v>3887</v>
      </c>
      <c r="E173" s="199" t="s">
        <v>1027</v>
      </c>
      <c r="F173" s="199" t="s">
        <v>1111</v>
      </c>
      <c r="G173" s="199" t="s">
        <v>1027</v>
      </c>
      <c r="K173" s="199" t="e">
        <f t="shared" si="10"/>
        <v>#VALUE!</v>
      </c>
      <c r="L173" s="199" t="e">
        <f t="shared" si="11"/>
        <v>#VALUE!</v>
      </c>
      <c r="M173" s="199" t="s">
        <v>1138</v>
      </c>
      <c r="N173" s="199" t="e">
        <f t="shared" si="12"/>
        <v>#VALUE!</v>
      </c>
      <c r="O173" s="199" t="e">
        <f t="shared" si="13"/>
        <v>#VALUE!</v>
      </c>
      <c r="P173" s="199" t="e">
        <f t="shared" si="14"/>
        <v>#VALUE!</v>
      </c>
    </row>
    <row r="174" spans="1:16" ht="15.75" x14ac:dyDescent="0.25">
      <c r="A174" s="199" t="s">
        <v>113</v>
      </c>
      <c r="B174" s="199" t="s">
        <v>1024</v>
      </c>
      <c r="C174" s="199" t="s">
        <v>3922</v>
      </c>
      <c r="D174" s="199" t="s">
        <v>1027</v>
      </c>
      <c r="E174" s="199" t="s">
        <v>1027</v>
      </c>
      <c r="F174" s="199" t="s">
        <v>1234</v>
      </c>
      <c r="G174" s="199" t="s">
        <v>1090</v>
      </c>
      <c r="K174" s="199">
        <f t="shared" si="10"/>
        <v>33.907289999999996</v>
      </c>
      <c r="L174" s="199" t="e">
        <f t="shared" si="11"/>
        <v>#VALUE!</v>
      </c>
      <c r="M174" s="199" t="s">
        <v>1029</v>
      </c>
      <c r="N174" s="199" t="e">
        <f t="shared" si="12"/>
        <v>#VALUE!</v>
      </c>
      <c r="O174" s="199" t="e">
        <f t="shared" si="13"/>
        <v>#VALUE!</v>
      </c>
      <c r="P174" s="199" t="e">
        <f t="shared" si="14"/>
        <v>#VALUE!</v>
      </c>
    </row>
    <row r="175" spans="1:16" ht="15.75" x14ac:dyDescent="0.25">
      <c r="A175" s="199" t="s">
        <v>113</v>
      </c>
      <c r="B175" s="199" t="s">
        <v>1099</v>
      </c>
      <c r="C175" s="199" t="s">
        <v>3893</v>
      </c>
      <c r="D175" s="199" t="s">
        <v>1681</v>
      </c>
      <c r="E175" s="199" t="s">
        <v>1220</v>
      </c>
      <c r="F175" s="199" t="s">
        <v>1312</v>
      </c>
      <c r="G175" s="199" t="s">
        <v>1202</v>
      </c>
      <c r="K175" s="199">
        <f t="shared" si="10"/>
        <v>45.827201000000002</v>
      </c>
      <c r="L175" s="199">
        <f t="shared" si="11"/>
        <v>44.864829779000004</v>
      </c>
      <c r="M175" s="199" t="s">
        <v>1105</v>
      </c>
      <c r="N175" s="199">
        <f t="shared" si="12"/>
        <v>-4123799.8753802823</v>
      </c>
      <c r="O175" s="199">
        <f t="shared" si="13"/>
        <v>-5396299.8753802823</v>
      </c>
      <c r="P175" s="199" t="str">
        <f t="shared" si="14"/>
        <v>Overpaid</v>
      </c>
    </row>
    <row r="176" spans="1:16" ht="15.75" x14ac:dyDescent="0.25">
      <c r="A176" s="199" t="s">
        <v>113</v>
      </c>
      <c r="B176" s="199" t="s">
        <v>20</v>
      </c>
      <c r="C176" s="199" t="s">
        <v>3908</v>
      </c>
      <c r="D176" s="199" t="s">
        <v>1243</v>
      </c>
      <c r="E176" s="199" t="s">
        <v>1102</v>
      </c>
      <c r="F176" s="199" t="s">
        <v>1162</v>
      </c>
      <c r="G176" s="199" t="s">
        <v>2860</v>
      </c>
      <c r="K176" s="199">
        <f t="shared" si="10"/>
        <v>43.862817</v>
      </c>
      <c r="L176" s="199">
        <f t="shared" si="11"/>
        <v>44.433033620999993</v>
      </c>
      <c r="M176" s="199" t="s">
        <v>1134</v>
      </c>
      <c r="N176" s="199">
        <f t="shared" si="12"/>
        <v>-6696690.2862610482</v>
      </c>
      <c r="O176" s="199">
        <f t="shared" si="13"/>
        <v>-7731690.2862610482</v>
      </c>
      <c r="P176" s="199" t="str">
        <f t="shared" si="14"/>
        <v>Overpaid</v>
      </c>
    </row>
    <row r="177" spans="1:16" ht="15.75" x14ac:dyDescent="0.25">
      <c r="A177" s="199" t="s">
        <v>113</v>
      </c>
      <c r="B177" s="199" t="s">
        <v>10</v>
      </c>
      <c r="C177" s="199" t="s">
        <v>3897</v>
      </c>
      <c r="D177" s="199" t="s">
        <v>2980</v>
      </c>
      <c r="E177" s="199" t="s">
        <v>1538</v>
      </c>
      <c r="F177" s="199" t="s">
        <v>1125</v>
      </c>
      <c r="G177" s="199" t="s">
        <v>1840</v>
      </c>
      <c r="K177" s="199">
        <f t="shared" si="10"/>
        <v>49.438200999999999</v>
      </c>
      <c r="L177" s="199">
        <f t="shared" si="11"/>
        <v>49.191009995000002</v>
      </c>
      <c r="M177" s="199" t="s">
        <v>1093</v>
      </c>
      <c r="N177" s="199">
        <f t="shared" si="12"/>
        <v>-5423921.6178186741</v>
      </c>
      <c r="O177" s="199">
        <f t="shared" si="13"/>
        <v>-20923921.617818676</v>
      </c>
      <c r="P177" s="199" t="str">
        <f t="shared" si="14"/>
        <v>Overpaid</v>
      </c>
    </row>
    <row r="178" spans="1:16" ht="15.75" x14ac:dyDescent="0.25">
      <c r="A178" s="199" t="s">
        <v>113</v>
      </c>
      <c r="B178" s="199" t="s">
        <v>1117</v>
      </c>
      <c r="C178" s="199" t="s">
        <v>3884</v>
      </c>
      <c r="D178" s="199" t="s">
        <v>3885</v>
      </c>
      <c r="E178" s="199" t="s">
        <v>1537</v>
      </c>
      <c r="F178" s="199" t="s">
        <v>1073</v>
      </c>
      <c r="G178" s="199" t="s">
        <v>1787</v>
      </c>
      <c r="K178" s="199">
        <f t="shared" si="10"/>
        <v>46.961055000000002</v>
      </c>
      <c r="L178" s="199">
        <f t="shared" si="11"/>
        <v>48.886458255000001</v>
      </c>
      <c r="M178" s="199" t="s">
        <v>1121</v>
      </c>
      <c r="N178" s="199">
        <f t="shared" si="12"/>
        <v>-5326687.2375737373</v>
      </c>
      <c r="O178" s="199">
        <f t="shared" si="13"/>
        <v>-12655641.237573737</v>
      </c>
      <c r="P178" s="199" t="str">
        <f t="shared" si="14"/>
        <v>Overpaid</v>
      </c>
    </row>
    <row r="179" spans="1:16" ht="15.75" x14ac:dyDescent="0.25">
      <c r="A179" s="199" t="s">
        <v>113</v>
      </c>
      <c r="B179" s="199" t="s">
        <v>16</v>
      </c>
      <c r="C179" s="199" t="s">
        <v>3921</v>
      </c>
      <c r="D179" s="199" t="s">
        <v>1027</v>
      </c>
      <c r="E179" s="199" t="s">
        <v>1027</v>
      </c>
      <c r="F179" s="199" t="s">
        <v>1234</v>
      </c>
      <c r="G179" s="199" t="s">
        <v>1323</v>
      </c>
      <c r="K179" s="199">
        <f t="shared" si="10"/>
        <v>46.141357999999997</v>
      </c>
      <c r="L179" s="199" t="e">
        <f t="shared" si="11"/>
        <v>#VALUE!</v>
      </c>
      <c r="M179" s="199" t="s">
        <v>1116</v>
      </c>
      <c r="N179" s="199" t="e">
        <f t="shared" si="12"/>
        <v>#VALUE!</v>
      </c>
      <c r="O179" s="199" t="e">
        <f t="shared" si="13"/>
        <v>#VALUE!</v>
      </c>
      <c r="P179" s="199" t="e">
        <f t="shared" si="14"/>
        <v>#VALUE!</v>
      </c>
    </row>
    <row r="180" spans="1:16" ht="15.75" x14ac:dyDescent="0.25">
      <c r="A180" s="199" t="s">
        <v>113</v>
      </c>
      <c r="B180" s="199" t="s">
        <v>1117</v>
      </c>
      <c r="C180" s="199" t="s">
        <v>3923</v>
      </c>
      <c r="D180" s="199" t="s">
        <v>1027</v>
      </c>
      <c r="E180" s="199" t="s">
        <v>1310</v>
      </c>
      <c r="F180" s="199" t="s">
        <v>1405</v>
      </c>
      <c r="G180" s="199" t="s">
        <v>1142</v>
      </c>
      <c r="K180" s="199">
        <f t="shared" si="10"/>
        <v>47.166882000000001</v>
      </c>
      <c r="L180" s="199">
        <f t="shared" si="11"/>
        <v>47.685717701999998</v>
      </c>
      <c r="M180" s="199" t="s">
        <v>1121</v>
      </c>
      <c r="N180" s="199">
        <f t="shared" si="12"/>
        <v>-6064949.8982221577</v>
      </c>
      <c r="O180" s="199" t="e">
        <f t="shared" si="13"/>
        <v>#VALUE!</v>
      </c>
      <c r="P180" s="199" t="e">
        <f t="shared" si="14"/>
        <v>#VALUE!</v>
      </c>
    </row>
    <row r="181" spans="1:16" ht="15.75" x14ac:dyDescent="0.25">
      <c r="A181" s="199" t="s">
        <v>113</v>
      </c>
      <c r="B181" s="199" t="s">
        <v>27</v>
      </c>
      <c r="C181" s="199" t="s">
        <v>3911</v>
      </c>
      <c r="D181" s="199" t="s">
        <v>1374</v>
      </c>
      <c r="E181" s="199" t="s">
        <v>1027</v>
      </c>
      <c r="F181" s="199" t="s">
        <v>1186</v>
      </c>
      <c r="G181" s="199" t="s">
        <v>1027</v>
      </c>
      <c r="K181" s="199" t="e">
        <f t="shared" si="10"/>
        <v>#VALUE!</v>
      </c>
      <c r="L181" s="199" t="e">
        <f t="shared" si="11"/>
        <v>#VALUE!</v>
      </c>
      <c r="M181" s="199" t="s">
        <v>1058</v>
      </c>
      <c r="N181" s="199" t="e">
        <f t="shared" si="12"/>
        <v>#VALUE!</v>
      </c>
      <c r="O181" s="199" t="e">
        <f t="shared" si="13"/>
        <v>#VALUE!</v>
      </c>
      <c r="P181" s="199" t="e">
        <f t="shared" si="14"/>
        <v>#VALUE!</v>
      </c>
    </row>
    <row r="182" spans="1:16" ht="15.75" x14ac:dyDescent="0.25">
      <c r="A182" s="199" t="s">
        <v>113</v>
      </c>
      <c r="B182" s="199" t="s">
        <v>1024</v>
      </c>
      <c r="C182" s="199" t="s">
        <v>3875</v>
      </c>
      <c r="D182" s="199" t="s">
        <v>1434</v>
      </c>
      <c r="E182" s="199" t="s">
        <v>1971</v>
      </c>
      <c r="F182" s="199" t="s">
        <v>1802</v>
      </c>
      <c r="G182" s="199" t="s">
        <v>2458</v>
      </c>
      <c r="K182" s="199">
        <f t="shared" si="10"/>
        <v>61.968370999999991</v>
      </c>
      <c r="L182" s="199">
        <f t="shared" si="11"/>
        <v>63.331675161999989</v>
      </c>
      <c r="M182" s="199" t="s">
        <v>1029</v>
      </c>
      <c r="N182" s="199">
        <f t="shared" si="12"/>
        <v>2535826.813185777</v>
      </c>
      <c r="O182" s="199">
        <f t="shared" si="13"/>
        <v>-17464173.186814222</v>
      </c>
      <c r="P182" s="199" t="str">
        <f t="shared" si="14"/>
        <v>Overpaid</v>
      </c>
    </row>
    <row r="183" spans="1:16" ht="15.75" x14ac:dyDescent="0.25">
      <c r="A183" s="199" t="s">
        <v>113</v>
      </c>
      <c r="B183" s="199" t="s">
        <v>1059</v>
      </c>
      <c r="C183" s="199" t="s">
        <v>3882</v>
      </c>
      <c r="D183" s="199" t="s">
        <v>3883</v>
      </c>
      <c r="E183" s="199" t="s">
        <v>1174</v>
      </c>
      <c r="F183" s="199" t="s">
        <v>1068</v>
      </c>
      <c r="G183" s="199" t="s">
        <v>1195</v>
      </c>
      <c r="K183" s="199">
        <f t="shared" si="10"/>
        <v>54.710261000000003</v>
      </c>
      <c r="L183" s="199">
        <f t="shared" si="11"/>
        <v>56.351568830000005</v>
      </c>
      <c r="M183" s="199" t="s">
        <v>1064</v>
      </c>
      <c r="N183" s="199">
        <f t="shared" si="12"/>
        <v>-485197.28327745292</v>
      </c>
      <c r="O183" s="199">
        <f t="shared" si="13"/>
        <v>-15318530.283277452</v>
      </c>
      <c r="P183" s="199" t="str">
        <f t="shared" si="14"/>
        <v>Overpaid</v>
      </c>
    </row>
    <row r="184" spans="1:16" ht="15.75" x14ac:dyDescent="0.25">
      <c r="A184" s="199" t="s">
        <v>113</v>
      </c>
      <c r="B184" s="199" t="s">
        <v>20</v>
      </c>
      <c r="C184" s="199" t="s">
        <v>367</v>
      </c>
      <c r="D184" s="199" t="s">
        <v>1216</v>
      </c>
      <c r="E184" s="199" t="s">
        <v>1269</v>
      </c>
      <c r="F184" s="199" t="s">
        <v>1125</v>
      </c>
      <c r="G184" s="199" t="s">
        <v>1446</v>
      </c>
      <c r="K184" s="199">
        <f t="shared" si="10"/>
        <v>53.251417000000004</v>
      </c>
      <c r="L184" s="199">
        <f t="shared" si="11"/>
        <v>52.878657081</v>
      </c>
      <c r="M184" s="199" t="s">
        <v>1134</v>
      </c>
      <c r="N184" s="199">
        <f t="shared" si="12"/>
        <v>-2384891.128450579</v>
      </c>
      <c r="O184" s="199">
        <f t="shared" si="13"/>
        <v>-3572391.128450579</v>
      </c>
      <c r="P184" s="199" t="str">
        <f t="shared" si="14"/>
        <v>Overpaid</v>
      </c>
    </row>
    <row r="185" spans="1:16" ht="15.75" x14ac:dyDescent="0.25">
      <c r="A185" s="199" t="s">
        <v>113</v>
      </c>
      <c r="B185" s="199" t="s">
        <v>1048</v>
      </c>
      <c r="C185" s="199" t="s">
        <v>3902</v>
      </c>
      <c r="D185" s="199" t="s">
        <v>2753</v>
      </c>
      <c r="E185" s="199" t="s">
        <v>2172</v>
      </c>
      <c r="F185" s="199" t="s">
        <v>1328</v>
      </c>
      <c r="G185" s="199" t="s">
        <v>2228</v>
      </c>
      <c r="K185" s="199">
        <f t="shared" si="10"/>
        <v>46.769672</v>
      </c>
      <c r="L185" s="199">
        <f t="shared" si="11"/>
        <v>45.600430199999998</v>
      </c>
      <c r="M185" s="199" t="s">
        <v>1053</v>
      </c>
      <c r="N185" s="199">
        <f t="shared" si="12"/>
        <v>-4348461.6057096887</v>
      </c>
      <c r="O185" s="199">
        <f t="shared" si="13"/>
        <v>-11148461.605709689</v>
      </c>
      <c r="P185" s="199" t="str">
        <f t="shared" si="14"/>
        <v>Overpaid</v>
      </c>
    </row>
    <row r="186" spans="1:16" ht="15.75" x14ac:dyDescent="0.25">
      <c r="A186" s="199" t="s">
        <v>113</v>
      </c>
      <c r="B186" s="199" t="s">
        <v>1059</v>
      </c>
      <c r="C186" s="199" t="s">
        <v>3918</v>
      </c>
      <c r="D186" s="199" t="s">
        <v>1027</v>
      </c>
      <c r="E186" s="199" t="s">
        <v>1301</v>
      </c>
      <c r="F186" s="199" t="s">
        <v>1221</v>
      </c>
      <c r="G186" s="199" t="s">
        <v>1219</v>
      </c>
      <c r="K186" s="199" t="e">
        <f t="shared" si="10"/>
        <v>#VALUE!</v>
      </c>
      <c r="L186" s="199" t="e">
        <f t="shared" si="11"/>
        <v>#VALUE!</v>
      </c>
      <c r="M186" s="199" t="s">
        <v>1064</v>
      </c>
      <c r="N186" s="199" t="e">
        <f t="shared" si="12"/>
        <v>#VALUE!</v>
      </c>
      <c r="O186" s="199" t="e">
        <f t="shared" si="13"/>
        <v>#VALUE!</v>
      </c>
      <c r="P186" s="199" t="e">
        <f t="shared" si="14"/>
        <v>#VALUE!</v>
      </c>
    </row>
    <row r="187" spans="1:16" ht="15.75" x14ac:dyDescent="0.25">
      <c r="A187" s="199" t="s">
        <v>113</v>
      </c>
      <c r="B187" s="199" t="s">
        <v>1048</v>
      </c>
      <c r="C187" s="199" t="s">
        <v>786</v>
      </c>
      <c r="D187" s="199" t="s">
        <v>3899</v>
      </c>
      <c r="E187" s="199" t="s">
        <v>1365</v>
      </c>
      <c r="F187" s="199" t="s">
        <v>1125</v>
      </c>
      <c r="G187" s="199" t="s">
        <v>1319</v>
      </c>
      <c r="K187" s="199">
        <f t="shared" si="10"/>
        <v>48.842385999999998</v>
      </c>
      <c r="L187" s="199">
        <f t="shared" si="11"/>
        <v>51.431032457999997</v>
      </c>
      <c r="M187" s="199" t="s">
        <v>1053</v>
      </c>
      <c r="N187" s="199">
        <f t="shared" si="12"/>
        <v>-2226699.0250118291</v>
      </c>
      <c r="O187" s="199">
        <f t="shared" si="13"/>
        <v>-3350185.0250118291</v>
      </c>
      <c r="P187" s="199" t="str">
        <f t="shared" si="14"/>
        <v>Overpaid</v>
      </c>
    </row>
    <row r="188" spans="1:16" ht="15.75" x14ac:dyDescent="0.25">
      <c r="A188" s="199" t="s">
        <v>113</v>
      </c>
      <c r="B188" s="199" t="s">
        <v>1024</v>
      </c>
      <c r="C188" s="199" t="s">
        <v>3903</v>
      </c>
      <c r="D188" s="199" t="s">
        <v>1681</v>
      </c>
      <c r="E188" s="199" t="s">
        <v>2014</v>
      </c>
      <c r="F188" s="199" t="s">
        <v>1328</v>
      </c>
      <c r="G188" s="199" t="s">
        <v>3582</v>
      </c>
      <c r="K188" s="199">
        <f t="shared" si="10"/>
        <v>46.173856999999998</v>
      </c>
      <c r="L188" s="199">
        <f t="shared" si="11"/>
        <v>46.035335429</v>
      </c>
      <c r="M188" s="199" t="s">
        <v>1029</v>
      </c>
      <c r="N188" s="199">
        <f t="shared" si="12"/>
        <v>-5050300.1891032485</v>
      </c>
      <c r="O188" s="199">
        <f t="shared" si="13"/>
        <v>-6322800.1891032485</v>
      </c>
      <c r="P188" s="199" t="str">
        <f t="shared" si="14"/>
        <v>Overpaid</v>
      </c>
    </row>
    <row r="189" spans="1:16" ht="15.75" x14ac:dyDescent="0.25">
      <c r="A189" s="199" t="s">
        <v>113</v>
      </c>
      <c r="B189" s="199" t="s">
        <v>27</v>
      </c>
      <c r="C189" s="199" t="s">
        <v>3920</v>
      </c>
      <c r="D189" s="199" t="s">
        <v>2141</v>
      </c>
      <c r="E189" s="199" t="s">
        <v>1027</v>
      </c>
      <c r="F189" s="199" t="s">
        <v>1234</v>
      </c>
      <c r="G189" s="199" t="s">
        <v>1814</v>
      </c>
      <c r="K189" s="199">
        <f t="shared" si="10"/>
        <v>45.386658999999995</v>
      </c>
      <c r="L189" s="199" t="e">
        <f t="shared" si="11"/>
        <v>#VALUE!</v>
      </c>
      <c r="M189" s="199" t="s">
        <v>1058</v>
      </c>
      <c r="N189" s="199" t="e">
        <f t="shared" si="12"/>
        <v>#VALUE!</v>
      </c>
      <c r="O189" s="199" t="e">
        <f t="shared" si="13"/>
        <v>#VALUE!</v>
      </c>
      <c r="P189" s="199" t="e">
        <f t="shared" si="14"/>
        <v>#VALUE!</v>
      </c>
    </row>
    <row r="190" spans="1:16" ht="15.75" x14ac:dyDescent="0.25">
      <c r="A190" s="199" t="s">
        <v>113</v>
      </c>
      <c r="B190" s="199" t="s">
        <v>1094</v>
      </c>
      <c r="C190" s="199" t="s">
        <v>3927</v>
      </c>
      <c r="D190" s="199" t="s">
        <v>1419</v>
      </c>
      <c r="E190" s="199" t="s">
        <v>2710</v>
      </c>
      <c r="F190" s="199" t="s">
        <v>1408</v>
      </c>
      <c r="G190" s="199" t="s">
        <v>2578</v>
      </c>
      <c r="K190" s="199">
        <f t="shared" si="10"/>
        <v>46.646898</v>
      </c>
      <c r="L190" s="199">
        <f t="shared" si="11"/>
        <v>44.687728283999995</v>
      </c>
      <c r="M190" s="199" t="s">
        <v>1098</v>
      </c>
      <c r="N190" s="199">
        <f t="shared" si="12"/>
        <v>-13547828.438412949</v>
      </c>
      <c r="O190" s="199">
        <f t="shared" si="13"/>
        <v>-15547828.438412949</v>
      </c>
      <c r="P190" s="199" t="str">
        <f t="shared" si="14"/>
        <v>Overpaid</v>
      </c>
    </row>
    <row r="191" spans="1:16" ht="15.75" x14ac:dyDescent="0.25">
      <c r="A191" s="199" t="s">
        <v>113</v>
      </c>
      <c r="B191" s="199" t="s">
        <v>1083</v>
      </c>
      <c r="C191" s="199" t="s">
        <v>3878</v>
      </c>
      <c r="D191" s="199" t="s">
        <v>3879</v>
      </c>
      <c r="E191" s="199" t="s">
        <v>1067</v>
      </c>
      <c r="F191" s="199" t="s">
        <v>1041</v>
      </c>
      <c r="G191" s="199" t="s">
        <v>1362</v>
      </c>
      <c r="K191" s="199">
        <f t="shared" si="10"/>
        <v>62.318637999999993</v>
      </c>
      <c r="L191" s="199">
        <f t="shared" si="11"/>
        <v>65.185295347999997</v>
      </c>
      <c r="M191" s="199" t="s">
        <v>1088</v>
      </c>
      <c r="N191" s="199">
        <f t="shared" si="12"/>
        <v>4971130.6553392746</v>
      </c>
      <c r="O191" s="199">
        <f t="shared" si="13"/>
        <v>3144334.6553392746</v>
      </c>
      <c r="P191" s="199" t="str">
        <f t="shared" si="14"/>
        <v/>
      </c>
    </row>
    <row r="192" spans="1:16" ht="15.75" x14ac:dyDescent="0.25">
      <c r="A192" s="199" t="s">
        <v>113</v>
      </c>
      <c r="B192" s="199" t="s">
        <v>20</v>
      </c>
      <c r="C192" s="199" t="s">
        <v>3907</v>
      </c>
      <c r="D192" s="199" t="s">
        <v>1027</v>
      </c>
      <c r="E192" s="199" t="s">
        <v>1263</v>
      </c>
      <c r="F192" s="199" t="s">
        <v>1162</v>
      </c>
      <c r="G192" s="199" t="s">
        <v>1255</v>
      </c>
      <c r="K192" s="199">
        <f t="shared" si="10"/>
        <v>50.178455999999997</v>
      </c>
      <c r="L192" s="199">
        <f t="shared" si="11"/>
        <v>51.784166591999998</v>
      </c>
      <c r="M192" s="199" t="s">
        <v>1134</v>
      </c>
      <c r="N192" s="199">
        <f t="shared" si="12"/>
        <v>-2943668.4870497249</v>
      </c>
      <c r="O192" s="199" t="e">
        <f t="shared" si="13"/>
        <v>#VALUE!</v>
      </c>
      <c r="P192" s="199" t="e">
        <f t="shared" si="14"/>
        <v>#VALUE!</v>
      </c>
    </row>
    <row r="193" spans="1:16" ht="15.75" x14ac:dyDescent="0.25">
      <c r="A193" s="199" t="s">
        <v>113</v>
      </c>
      <c r="B193" s="199" t="s">
        <v>1117</v>
      </c>
      <c r="C193" s="199" t="s">
        <v>3917</v>
      </c>
      <c r="D193" s="199" t="s">
        <v>1412</v>
      </c>
      <c r="E193" s="199" t="s">
        <v>1254</v>
      </c>
      <c r="F193" s="199" t="s">
        <v>1221</v>
      </c>
      <c r="G193" s="199" t="s">
        <v>1202</v>
      </c>
      <c r="K193" s="199">
        <f t="shared" si="10"/>
        <v>41.855100999999998</v>
      </c>
      <c r="L193" s="199">
        <f t="shared" si="11"/>
        <v>42.859623423999999</v>
      </c>
      <c r="M193" s="199" t="s">
        <v>1121</v>
      </c>
      <c r="N193" s="199">
        <f t="shared" si="12"/>
        <v>-9032223.0475420188</v>
      </c>
      <c r="O193" s="199">
        <f t="shared" si="13"/>
        <v>-9927223.0475420188</v>
      </c>
      <c r="P193" s="199" t="str">
        <f t="shared" si="14"/>
        <v>Overpaid</v>
      </c>
    </row>
    <row r="194" spans="1:16" ht="15.75" x14ac:dyDescent="0.25">
      <c r="A194" s="199" t="s">
        <v>113</v>
      </c>
      <c r="B194" s="199" t="s">
        <v>27</v>
      </c>
      <c r="C194" s="199" t="s">
        <v>440</v>
      </c>
      <c r="D194" s="199" t="s">
        <v>2296</v>
      </c>
      <c r="E194" s="199" t="s">
        <v>1027</v>
      </c>
      <c r="F194" s="199" t="s">
        <v>1091</v>
      </c>
      <c r="G194" s="199" t="s">
        <v>1027</v>
      </c>
      <c r="K194" s="199" t="e">
        <f t="shared" ref="K194:K257" si="15">(F194*0.3611)+(G194*1.1*0.3611)+(H194*5.2*0.0666)+(I194*0.2111)</f>
        <v>#VALUE!</v>
      </c>
      <c r="L194" s="199" t="e">
        <f t="shared" ref="L194:L257" si="16">(K194)*((100+(29-E194))/100)-(J194*0.9)</f>
        <v>#VALUE!</v>
      </c>
      <c r="M194" s="199" t="s">
        <v>1058</v>
      </c>
      <c r="N194" s="199" t="e">
        <f t="shared" ref="N194:N257" si="17">(M194*((L194-63)/5.45))+M194</f>
        <v>#VALUE!</v>
      </c>
      <c r="O194" s="199" t="e">
        <f t="shared" ref="O194:O257" si="18">(N194-D194)</f>
        <v>#VALUE!</v>
      </c>
      <c r="P194" s="199" t="e">
        <f t="shared" ref="P194:P257" si="19">IF(O194&lt;(-3000000), "Overpaid", "")</f>
        <v>#VALUE!</v>
      </c>
    </row>
    <row r="195" spans="1:16" ht="15.75" x14ac:dyDescent="0.25">
      <c r="A195" s="199" t="s">
        <v>113</v>
      </c>
      <c r="B195" s="199" t="s">
        <v>16</v>
      </c>
      <c r="C195" s="199" t="s">
        <v>3912</v>
      </c>
      <c r="D195" s="199" t="s">
        <v>2966</v>
      </c>
      <c r="E195" s="199" t="s">
        <v>1487</v>
      </c>
      <c r="F195" s="199" t="s">
        <v>1194</v>
      </c>
      <c r="G195" s="199" t="s">
        <v>1219</v>
      </c>
      <c r="K195" s="199" t="e">
        <f t="shared" si="15"/>
        <v>#VALUE!</v>
      </c>
      <c r="L195" s="199" t="e">
        <f t="shared" si="16"/>
        <v>#VALUE!</v>
      </c>
      <c r="M195" s="199" t="s">
        <v>1116</v>
      </c>
      <c r="N195" s="199" t="e">
        <f t="shared" si="17"/>
        <v>#VALUE!</v>
      </c>
      <c r="O195" s="199" t="e">
        <f t="shared" si="18"/>
        <v>#VALUE!</v>
      </c>
      <c r="P195" s="199" t="e">
        <f t="shared" si="19"/>
        <v>#VALUE!</v>
      </c>
    </row>
    <row r="196" spans="1:16" ht="15.75" x14ac:dyDescent="0.25">
      <c r="A196" s="199" t="s">
        <v>111</v>
      </c>
      <c r="B196" s="199" t="s">
        <v>1099</v>
      </c>
      <c r="C196" s="199" t="s">
        <v>508</v>
      </c>
      <c r="D196" s="199" t="s">
        <v>1027</v>
      </c>
      <c r="E196" s="199" t="s">
        <v>1274</v>
      </c>
      <c r="F196" s="199" t="s">
        <v>1328</v>
      </c>
      <c r="G196" s="199" t="s">
        <v>2928</v>
      </c>
      <c r="K196" s="199">
        <f t="shared" si="15"/>
        <v>46.928556</v>
      </c>
      <c r="L196" s="199">
        <f t="shared" si="16"/>
        <v>50.119697808000005</v>
      </c>
      <c r="M196" s="199" t="s">
        <v>1105</v>
      </c>
      <c r="N196" s="199">
        <f t="shared" si="17"/>
        <v>-2415503.9876943743</v>
      </c>
      <c r="O196" s="199" t="e">
        <f t="shared" si="18"/>
        <v>#VALUE!</v>
      </c>
      <c r="P196" s="199" t="e">
        <f t="shared" si="19"/>
        <v>#VALUE!</v>
      </c>
    </row>
    <row r="197" spans="1:16" ht="15.75" x14ac:dyDescent="0.25">
      <c r="A197" s="199" t="s">
        <v>111</v>
      </c>
      <c r="B197" s="199" t="s">
        <v>1048</v>
      </c>
      <c r="C197" s="199" t="s">
        <v>3747</v>
      </c>
      <c r="D197" s="199" t="s">
        <v>3425</v>
      </c>
      <c r="E197" s="199" t="s">
        <v>1454</v>
      </c>
      <c r="F197" s="199" t="s">
        <v>1162</v>
      </c>
      <c r="G197" s="199" t="s">
        <v>1281</v>
      </c>
      <c r="K197" s="199">
        <f t="shared" si="15"/>
        <v>50.615386999999998</v>
      </c>
      <c r="L197" s="199">
        <f t="shared" si="16"/>
        <v>50.008002355999999</v>
      </c>
      <c r="M197" s="199" t="s">
        <v>1053</v>
      </c>
      <c r="N197" s="199">
        <f t="shared" si="17"/>
        <v>-2744541.2457682723</v>
      </c>
      <c r="O197" s="199">
        <f t="shared" si="18"/>
        <v>-3964541.2457682723</v>
      </c>
      <c r="P197" s="199" t="str">
        <f t="shared" si="19"/>
        <v>Overpaid</v>
      </c>
    </row>
    <row r="198" spans="1:16" ht="15.75" x14ac:dyDescent="0.25">
      <c r="A198" s="199" t="s">
        <v>111</v>
      </c>
      <c r="B198" s="199" t="s">
        <v>1094</v>
      </c>
      <c r="C198" s="199" t="s">
        <v>420</v>
      </c>
      <c r="D198" s="199" t="s">
        <v>3740</v>
      </c>
      <c r="E198" s="199" t="s">
        <v>1072</v>
      </c>
      <c r="F198" s="199" t="s">
        <v>1146</v>
      </c>
      <c r="G198" s="199" t="s">
        <v>1488</v>
      </c>
      <c r="K198" s="199">
        <f t="shared" si="15"/>
        <v>47.091050999999993</v>
      </c>
      <c r="L198" s="199">
        <f t="shared" si="16"/>
        <v>50.104878263999993</v>
      </c>
      <c r="M198" s="199" t="s">
        <v>1098</v>
      </c>
      <c r="N198" s="199">
        <f t="shared" si="17"/>
        <v>-7841945.358451426</v>
      </c>
      <c r="O198" s="199">
        <f t="shared" si="18"/>
        <v>-16368264.358451426</v>
      </c>
      <c r="P198" s="199" t="str">
        <f t="shared" si="19"/>
        <v>Overpaid</v>
      </c>
    </row>
    <row r="199" spans="1:16" ht="15.75" x14ac:dyDescent="0.25">
      <c r="A199" s="199" t="s">
        <v>111</v>
      </c>
      <c r="B199" s="199" t="s">
        <v>10</v>
      </c>
      <c r="C199" s="199" t="s">
        <v>9</v>
      </c>
      <c r="D199" s="199" t="s">
        <v>3684</v>
      </c>
      <c r="E199" s="199" t="s">
        <v>2467</v>
      </c>
      <c r="F199" s="199" t="s">
        <v>1915</v>
      </c>
      <c r="G199" s="199" t="s">
        <v>3685</v>
      </c>
      <c r="K199" s="199">
        <f t="shared" si="15"/>
        <v>72.689430000000002</v>
      </c>
      <c r="L199" s="199">
        <f t="shared" si="16"/>
        <v>68.764200779999996</v>
      </c>
      <c r="M199" s="199" t="s">
        <v>1093</v>
      </c>
      <c r="N199" s="199">
        <f t="shared" si="17"/>
        <v>7276590.3537171464</v>
      </c>
      <c r="O199" s="199">
        <f t="shared" si="18"/>
        <v>-15733409.646282854</v>
      </c>
      <c r="P199" s="199" t="str">
        <f t="shared" si="19"/>
        <v>Overpaid</v>
      </c>
    </row>
    <row r="200" spans="1:16" ht="15.75" x14ac:dyDescent="0.25">
      <c r="A200" s="199" t="s">
        <v>111</v>
      </c>
      <c r="B200" s="199" t="s">
        <v>1048</v>
      </c>
      <c r="C200" s="199" t="s">
        <v>3770</v>
      </c>
      <c r="D200" s="199" t="s">
        <v>3771</v>
      </c>
      <c r="E200" s="199" t="s">
        <v>1166</v>
      </c>
      <c r="F200" s="199" t="s">
        <v>3772</v>
      </c>
      <c r="G200" s="199" t="s">
        <v>1027</v>
      </c>
      <c r="K200" s="199" t="e">
        <f t="shared" si="15"/>
        <v>#VALUE!</v>
      </c>
      <c r="L200" s="199" t="e">
        <f t="shared" si="16"/>
        <v>#VALUE!</v>
      </c>
      <c r="M200" s="199" t="s">
        <v>1053</v>
      </c>
      <c r="N200" s="199" t="e">
        <f t="shared" si="17"/>
        <v>#VALUE!</v>
      </c>
      <c r="O200" s="199" t="e">
        <f t="shared" si="18"/>
        <v>#VALUE!</v>
      </c>
      <c r="P200" s="199" t="e">
        <f t="shared" si="19"/>
        <v>#VALUE!</v>
      </c>
    </row>
    <row r="201" spans="1:16" ht="15.75" x14ac:dyDescent="0.25">
      <c r="A201" s="199" t="s">
        <v>111</v>
      </c>
      <c r="B201" s="199" t="s">
        <v>1083</v>
      </c>
      <c r="C201" s="199" t="s">
        <v>3718</v>
      </c>
      <c r="D201" s="199" t="s">
        <v>1165</v>
      </c>
      <c r="E201" s="199" t="s">
        <v>1115</v>
      </c>
      <c r="F201" s="199" t="s">
        <v>1103</v>
      </c>
      <c r="G201" s="199" t="s">
        <v>2173</v>
      </c>
      <c r="K201" s="199">
        <f t="shared" si="15"/>
        <v>54.858311999999998</v>
      </c>
      <c r="L201" s="199">
        <f t="shared" si="16"/>
        <v>52.993129391999993</v>
      </c>
      <c r="M201" s="199" t="s">
        <v>1088</v>
      </c>
      <c r="N201" s="199">
        <f t="shared" si="17"/>
        <v>-2966853.0344117032</v>
      </c>
      <c r="O201" s="199">
        <f t="shared" si="18"/>
        <v>-4086853.0344117032</v>
      </c>
      <c r="P201" s="199" t="str">
        <f t="shared" si="19"/>
        <v>Overpaid</v>
      </c>
    </row>
    <row r="202" spans="1:16" ht="15.75" x14ac:dyDescent="0.25">
      <c r="A202" s="199" t="s">
        <v>111</v>
      </c>
      <c r="B202" s="199" t="s">
        <v>1083</v>
      </c>
      <c r="C202" s="199" t="s">
        <v>3748</v>
      </c>
      <c r="D202" s="199" t="s">
        <v>3749</v>
      </c>
      <c r="E202" s="199" t="s">
        <v>1027</v>
      </c>
      <c r="F202" s="199" t="s">
        <v>1162</v>
      </c>
      <c r="G202" s="199" t="s">
        <v>1027</v>
      </c>
      <c r="K202" s="199" t="e">
        <f t="shared" si="15"/>
        <v>#VALUE!</v>
      </c>
      <c r="L202" s="199" t="e">
        <f t="shared" si="16"/>
        <v>#VALUE!</v>
      </c>
      <c r="M202" s="199" t="s">
        <v>1088</v>
      </c>
      <c r="N202" s="199" t="e">
        <f t="shared" si="17"/>
        <v>#VALUE!</v>
      </c>
      <c r="O202" s="199" t="e">
        <f t="shared" si="18"/>
        <v>#VALUE!</v>
      </c>
      <c r="P202" s="199" t="e">
        <f t="shared" si="19"/>
        <v>#VALUE!</v>
      </c>
    </row>
    <row r="203" spans="1:16" ht="15.75" x14ac:dyDescent="0.25">
      <c r="A203" s="199" t="s">
        <v>111</v>
      </c>
      <c r="B203" s="199" t="s">
        <v>1030</v>
      </c>
      <c r="C203" s="199" t="s">
        <v>3709</v>
      </c>
      <c r="D203" s="199" t="s">
        <v>1379</v>
      </c>
      <c r="E203" s="199" t="s">
        <v>1224</v>
      </c>
      <c r="F203" s="199" t="s">
        <v>1068</v>
      </c>
      <c r="G203" s="199" t="s">
        <v>3710</v>
      </c>
      <c r="K203" s="199">
        <f t="shared" si="15"/>
        <v>56.577147999999994</v>
      </c>
      <c r="L203" s="199">
        <f t="shared" si="16"/>
        <v>59.462582547999993</v>
      </c>
      <c r="M203" s="199" t="s">
        <v>1036</v>
      </c>
      <c r="N203" s="199">
        <f t="shared" si="17"/>
        <v>1136273.0122835035</v>
      </c>
      <c r="O203" s="199">
        <f t="shared" si="18"/>
        <v>206235.01228350354</v>
      </c>
      <c r="P203" s="199" t="str">
        <f t="shared" si="19"/>
        <v/>
      </c>
    </row>
    <row r="204" spans="1:16" ht="15.75" x14ac:dyDescent="0.25">
      <c r="A204" s="199" t="s">
        <v>111</v>
      </c>
      <c r="B204" s="199" t="s">
        <v>1187</v>
      </c>
      <c r="C204" s="199" t="s">
        <v>3760</v>
      </c>
      <c r="D204" s="199" t="s">
        <v>3761</v>
      </c>
      <c r="E204" s="199" t="s">
        <v>1564</v>
      </c>
      <c r="F204" s="199" t="s">
        <v>1208</v>
      </c>
      <c r="G204" s="199" t="s">
        <v>1626</v>
      </c>
      <c r="K204" s="199">
        <f t="shared" si="15"/>
        <v>43.173116</v>
      </c>
      <c r="L204" s="199">
        <f t="shared" si="16"/>
        <v>42.698211724000004</v>
      </c>
      <c r="M204" s="199" t="s">
        <v>1190</v>
      </c>
      <c r="N204" s="199">
        <f t="shared" si="17"/>
        <v>-8150879.4137700964</v>
      </c>
      <c r="O204" s="199">
        <f t="shared" si="18"/>
        <v>-8243279.4137700964</v>
      </c>
      <c r="P204" s="199" t="str">
        <f t="shared" si="19"/>
        <v>Overpaid</v>
      </c>
    </row>
    <row r="205" spans="1:16" ht="15.75" x14ac:dyDescent="0.25">
      <c r="A205" s="199" t="s">
        <v>111</v>
      </c>
      <c r="B205" s="199" t="s">
        <v>16</v>
      </c>
      <c r="C205" s="199" t="s">
        <v>810</v>
      </c>
      <c r="D205" s="199" t="s">
        <v>3745</v>
      </c>
      <c r="E205" s="199" t="s">
        <v>2091</v>
      </c>
      <c r="F205" s="199" t="s">
        <v>1328</v>
      </c>
      <c r="G205" s="199" t="s">
        <v>1626</v>
      </c>
      <c r="K205" s="199">
        <f t="shared" si="15"/>
        <v>45.339715999999996</v>
      </c>
      <c r="L205" s="199">
        <f t="shared" si="16"/>
        <v>48.286797539999995</v>
      </c>
      <c r="M205" s="199" t="s">
        <v>1116</v>
      </c>
      <c r="N205" s="199">
        <f t="shared" si="17"/>
        <v>-4167497.7900522407</v>
      </c>
      <c r="O205" s="199">
        <f t="shared" si="18"/>
        <v>-5250511.7900522407</v>
      </c>
      <c r="P205" s="199" t="str">
        <f t="shared" si="19"/>
        <v>Overpaid</v>
      </c>
    </row>
    <row r="206" spans="1:16" ht="15.75" x14ac:dyDescent="0.25">
      <c r="A206" s="199" t="s">
        <v>111</v>
      </c>
      <c r="B206" s="199" t="s">
        <v>1059</v>
      </c>
      <c r="C206" s="199" t="s">
        <v>3753</v>
      </c>
      <c r="D206" s="199" t="s">
        <v>3754</v>
      </c>
      <c r="E206" s="199" t="s">
        <v>1027</v>
      </c>
      <c r="F206" s="199" t="s">
        <v>1186</v>
      </c>
      <c r="G206" s="199" t="s">
        <v>3361</v>
      </c>
      <c r="K206" s="199">
        <f t="shared" si="15"/>
        <v>53.233362</v>
      </c>
      <c r="L206" s="199" t="e">
        <f t="shared" si="16"/>
        <v>#VALUE!</v>
      </c>
      <c r="M206" s="199" t="s">
        <v>1064</v>
      </c>
      <c r="N206" s="199" t="e">
        <f t="shared" si="17"/>
        <v>#VALUE!</v>
      </c>
      <c r="O206" s="199" t="e">
        <f t="shared" si="18"/>
        <v>#VALUE!</v>
      </c>
      <c r="P206" s="199" t="e">
        <f t="shared" si="19"/>
        <v>#VALUE!</v>
      </c>
    </row>
    <row r="207" spans="1:16" ht="15.75" x14ac:dyDescent="0.25">
      <c r="A207" s="199" t="s">
        <v>111</v>
      </c>
      <c r="B207" s="199" t="s">
        <v>27</v>
      </c>
      <c r="C207" s="199" t="s">
        <v>3724</v>
      </c>
      <c r="D207" s="199" t="s">
        <v>1431</v>
      </c>
      <c r="E207" s="199" t="s">
        <v>1102</v>
      </c>
      <c r="F207" s="199" t="s">
        <v>1111</v>
      </c>
      <c r="G207" s="199" t="s">
        <v>1588</v>
      </c>
      <c r="K207" s="199">
        <f t="shared" si="15"/>
        <v>54.890810999999999</v>
      </c>
      <c r="L207" s="199">
        <f t="shared" si="16"/>
        <v>55.604391542999991</v>
      </c>
      <c r="M207" s="199" t="s">
        <v>1058</v>
      </c>
      <c r="N207" s="199">
        <f t="shared" si="17"/>
        <v>-1141801.9210292902</v>
      </c>
      <c r="O207" s="199">
        <f t="shared" si="18"/>
        <v>-7141801.9210292902</v>
      </c>
      <c r="P207" s="199" t="str">
        <f t="shared" si="19"/>
        <v>Overpaid</v>
      </c>
    </row>
    <row r="208" spans="1:16" ht="15.75" x14ac:dyDescent="0.25">
      <c r="A208" s="199" t="s">
        <v>111</v>
      </c>
      <c r="B208" s="199" t="s">
        <v>1048</v>
      </c>
      <c r="C208" s="199" t="s">
        <v>3762</v>
      </c>
      <c r="D208" s="199" t="s">
        <v>1243</v>
      </c>
      <c r="E208" s="199" t="s">
        <v>1310</v>
      </c>
      <c r="F208" s="199" t="s">
        <v>1218</v>
      </c>
      <c r="G208" s="199" t="s">
        <v>1895</v>
      </c>
      <c r="K208" s="199">
        <f t="shared" si="15"/>
        <v>47.101883999999998</v>
      </c>
      <c r="L208" s="199">
        <f t="shared" si="16"/>
        <v>47.62000472399999</v>
      </c>
      <c r="M208" s="199" t="s">
        <v>1053</v>
      </c>
      <c r="N208" s="199">
        <f t="shared" si="17"/>
        <v>-3613536.2130412944</v>
      </c>
      <c r="O208" s="199">
        <f t="shared" si="18"/>
        <v>-4648536.2130412944</v>
      </c>
      <c r="P208" s="199" t="str">
        <f t="shared" si="19"/>
        <v>Overpaid</v>
      </c>
    </row>
    <row r="209" spans="1:16" ht="15.75" x14ac:dyDescent="0.25">
      <c r="A209" s="199" t="s">
        <v>111</v>
      </c>
      <c r="B209" s="199" t="s">
        <v>1078</v>
      </c>
      <c r="C209" s="199" t="s">
        <v>3713</v>
      </c>
      <c r="D209" s="199" t="s">
        <v>3714</v>
      </c>
      <c r="E209" s="199" t="s">
        <v>2704</v>
      </c>
      <c r="F209" s="199" t="s">
        <v>1073</v>
      </c>
      <c r="G209" s="199" t="s">
        <v>1027</v>
      </c>
      <c r="K209" s="199" t="e">
        <f t="shared" si="15"/>
        <v>#VALUE!</v>
      </c>
      <c r="L209" s="199" t="e">
        <f t="shared" si="16"/>
        <v>#VALUE!</v>
      </c>
      <c r="M209" s="199" t="s">
        <v>1082</v>
      </c>
      <c r="N209" s="199" t="e">
        <f t="shared" si="17"/>
        <v>#VALUE!</v>
      </c>
      <c r="O209" s="199" t="e">
        <f t="shared" si="18"/>
        <v>#VALUE!</v>
      </c>
      <c r="P209" s="199" t="e">
        <f t="shared" si="19"/>
        <v>#VALUE!</v>
      </c>
    </row>
    <row r="210" spans="1:16" ht="15.75" x14ac:dyDescent="0.25">
      <c r="A210" s="199" t="s">
        <v>111</v>
      </c>
      <c r="B210" s="199" t="s">
        <v>1024</v>
      </c>
      <c r="C210" s="199" t="s">
        <v>3732</v>
      </c>
      <c r="D210" s="199" t="s">
        <v>1419</v>
      </c>
      <c r="E210" s="199" t="s">
        <v>1204</v>
      </c>
      <c r="F210" s="199" t="s">
        <v>1125</v>
      </c>
      <c r="G210" s="199" t="s">
        <v>3733</v>
      </c>
      <c r="K210" s="199">
        <f t="shared" si="15"/>
        <v>53.926674000000006</v>
      </c>
      <c r="L210" s="199">
        <f t="shared" si="16"/>
        <v>55.436620872000006</v>
      </c>
      <c r="M210" s="199" t="s">
        <v>1029</v>
      </c>
      <c r="N210" s="199">
        <f t="shared" si="17"/>
        <v>-926922.26890099514</v>
      </c>
      <c r="O210" s="199">
        <f t="shared" si="18"/>
        <v>-2926922.2689009951</v>
      </c>
      <c r="P210" s="199" t="str">
        <f t="shared" si="19"/>
        <v/>
      </c>
    </row>
    <row r="211" spans="1:16" ht="15.75" x14ac:dyDescent="0.25">
      <c r="A211" s="199" t="s">
        <v>111</v>
      </c>
      <c r="B211" s="199" t="s">
        <v>1117</v>
      </c>
      <c r="C211" s="199" t="s">
        <v>3750</v>
      </c>
      <c r="D211" s="199" t="s">
        <v>1568</v>
      </c>
      <c r="E211" s="199" t="s">
        <v>1197</v>
      </c>
      <c r="F211" s="199" t="s">
        <v>1162</v>
      </c>
      <c r="G211" s="199" t="s">
        <v>3751</v>
      </c>
      <c r="K211" s="199">
        <f t="shared" si="15"/>
        <v>56.374932000000001</v>
      </c>
      <c r="L211" s="199">
        <f t="shared" si="16"/>
        <v>57.051431184000002</v>
      </c>
      <c r="M211" s="199" t="s">
        <v>1121</v>
      </c>
      <c r="N211" s="199">
        <f t="shared" si="17"/>
        <v>-306539.77638788847</v>
      </c>
      <c r="O211" s="199">
        <f t="shared" si="18"/>
        <v>-2806539.7763878885</v>
      </c>
      <c r="P211" s="199" t="str">
        <f t="shared" si="19"/>
        <v/>
      </c>
    </row>
    <row r="212" spans="1:16" ht="15.75" x14ac:dyDescent="0.25">
      <c r="A212" s="199" t="s">
        <v>111</v>
      </c>
      <c r="B212" s="199" t="s">
        <v>16</v>
      </c>
      <c r="C212" s="199" t="s">
        <v>883</v>
      </c>
      <c r="D212" s="199" t="s">
        <v>3764</v>
      </c>
      <c r="E212" s="199" t="s">
        <v>1371</v>
      </c>
      <c r="F212" s="199" t="s">
        <v>1221</v>
      </c>
      <c r="G212" s="199" t="s">
        <v>1875</v>
      </c>
      <c r="K212" s="199">
        <f t="shared" si="15"/>
        <v>44.079476999999997</v>
      </c>
      <c r="L212" s="199">
        <f t="shared" si="16"/>
        <v>46.503848234999992</v>
      </c>
      <c r="M212" s="199" t="s">
        <v>1116</v>
      </c>
      <c r="N212" s="199">
        <f t="shared" si="17"/>
        <v>-4969643.4109051265</v>
      </c>
      <c r="O212" s="199">
        <f t="shared" si="18"/>
        <v>-5932232.4109051265</v>
      </c>
      <c r="P212" s="199" t="str">
        <f t="shared" si="19"/>
        <v>Overpaid</v>
      </c>
    </row>
    <row r="213" spans="1:16" ht="15.75" x14ac:dyDescent="0.25">
      <c r="A213" s="199" t="s">
        <v>111</v>
      </c>
      <c r="B213" s="199" t="s">
        <v>27</v>
      </c>
      <c r="C213" s="199" t="s">
        <v>3686</v>
      </c>
      <c r="D213" s="199" t="s">
        <v>3687</v>
      </c>
      <c r="E213" s="199" t="s">
        <v>1179</v>
      </c>
      <c r="F213" s="199" t="s">
        <v>1918</v>
      </c>
      <c r="G213" s="199" t="s">
        <v>3688</v>
      </c>
      <c r="K213" s="199">
        <f t="shared" si="15"/>
        <v>71.133088999999998</v>
      </c>
      <c r="L213" s="199">
        <f t="shared" si="16"/>
        <v>73.836146381999995</v>
      </c>
      <c r="M213" s="199" t="s">
        <v>1058</v>
      </c>
      <c r="N213" s="199">
        <f t="shared" si="17"/>
        <v>9557705.7954429574</v>
      </c>
      <c r="O213" s="199">
        <f t="shared" si="18"/>
        <v>1169739.7954429574</v>
      </c>
      <c r="P213" s="199" t="str">
        <f t="shared" si="19"/>
        <v/>
      </c>
    </row>
    <row r="214" spans="1:16" ht="15.75" x14ac:dyDescent="0.25">
      <c r="A214" s="199" t="s">
        <v>111</v>
      </c>
      <c r="B214" s="199" t="s">
        <v>1135</v>
      </c>
      <c r="C214" s="199" t="s">
        <v>3723</v>
      </c>
      <c r="D214" s="199" t="s">
        <v>1619</v>
      </c>
      <c r="E214" s="199" t="s">
        <v>1368</v>
      </c>
      <c r="F214" s="199" t="s">
        <v>1107</v>
      </c>
      <c r="G214" s="199" t="s">
        <v>1027</v>
      </c>
      <c r="K214" s="199" t="e">
        <f t="shared" si="15"/>
        <v>#VALUE!</v>
      </c>
      <c r="L214" s="199" t="e">
        <f t="shared" si="16"/>
        <v>#VALUE!</v>
      </c>
      <c r="M214" s="199" t="s">
        <v>1138</v>
      </c>
      <c r="N214" s="199" t="e">
        <f t="shared" si="17"/>
        <v>#VALUE!</v>
      </c>
      <c r="O214" s="199" t="e">
        <f t="shared" si="18"/>
        <v>#VALUE!</v>
      </c>
      <c r="P214" s="199" t="e">
        <f t="shared" si="19"/>
        <v>#VALUE!</v>
      </c>
    </row>
    <row r="215" spans="1:16" ht="15.75" x14ac:dyDescent="0.25">
      <c r="A215" s="199" t="s">
        <v>111</v>
      </c>
      <c r="B215" s="199" t="s">
        <v>10</v>
      </c>
      <c r="C215" s="199" t="s">
        <v>3711</v>
      </c>
      <c r="D215" s="199" t="s">
        <v>3712</v>
      </c>
      <c r="E215" s="199" t="s">
        <v>1184</v>
      </c>
      <c r="F215" s="199" t="s">
        <v>1073</v>
      </c>
      <c r="G215" s="199" t="s">
        <v>1534</v>
      </c>
      <c r="K215" s="199">
        <f t="shared" si="15"/>
        <v>57.288514999999997</v>
      </c>
      <c r="L215" s="199">
        <f t="shared" si="16"/>
        <v>57.689534605000006</v>
      </c>
      <c r="M215" s="199" t="s">
        <v>1093</v>
      </c>
      <c r="N215" s="199">
        <f t="shared" si="17"/>
        <v>90540.215987890959</v>
      </c>
      <c r="O215" s="199">
        <f t="shared" si="18"/>
        <v>-4494889.784012109</v>
      </c>
      <c r="P215" s="199" t="str">
        <f t="shared" si="19"/>
        <v>Overpaid</v>
      </c>
    </row>
    <row r="216" spans="1:16" ht="15.75" x14ac:dyDescent="0.25">
      <c r="A216" s="199" t="s">
        <v>111</v>
      </c>
      <c r="B216" s="199" t="s">
        <v>1187</v>
      </c>
      <c r="C216" s="199" t="s">
        <v>3734</v>
      </c>
      <c r="D216" s="199" t="s">
        <v>1216</v>
      </c>
      <c r="E216" s="199" t="s">
        <v>1102</v>
      </c>
      <c r="F216" s="199" t="s">
        <v>1125</v>
      </c>
      <c r="G216" s="199" t="s">
        <v>1219</v>
      </c>
      <c r="K216" s="199" t="e">
        <f t="shared" si="15"/>
        <v>#VALUE!</v>
      </c>
      <c r="L216" s="199" t="e">
        <f t="shared" si="16"/>
        <v>#VALUE!</v>
      </c>
      <c r="M216" s="199" t="s">
        <v>1190</v>
      </c>
      <c r="N216" s="199" t="e">
        <f t="shared" si="17"/>
        <v>#VALUE!</v>
      </c>
      <c r="O216" s="199" t="e">
        <f t="shared" si="18"/>
        <v>#VALUE!</v>
      </c>
      <c r="P216" s="199" t="e">
        <f t="shared" si="19"/>
        <v>#VALUE!</v>
      </c>
    </row>
    <row r="217" spans="1:16" ht="15.75" x14ac:dyDescent="0.25">
      <c r="A217" s="199" t="s">
        <v>111</v>
      </c>
      <c r="B217" s="199" t="s">
        <v>1393</v>
      </c>
      <c r="C217" s="199" t="s">
        <v>3699</v>
      </c>
      <c r="D217" s="199" t="s">
        <v>3700</v>
      </c>
      <c r="E217" s="199" t="s">
        <v>1495</v>
      </c>
      <c r="F217" s="199" t="s">
        <v>1041</v>
      </c>
      <c r="G217" s="199" t="s">
        <v>2089</v>
      </c>
      <c r="K217" s="199">
        <f t="shared" si="15"/>
        <v>55.923557000000002</v>
      </c>
      <c r="L217" s="199">
        <f t="shared" si="16"/>
        <v>54.413620960999999</v>
      </c>
      <c r="M217" s="199" t="s">
        <v>1397</v>
      </c>
      <c r="N217" s="199">
        <f t="shared" si="17"/>
        <v>-728611.35132650123</v>
      </c>
      <c r="O217" s="199">
        <f t="shared" si="18"/>
        <v>-6128611.351326501</v>
      </c>
      <c r="P217" s="199" t="str">
        <f t="shared" si="19"/>
        <v>Overpaid</v>
      </c>
    </row>
    <row r="218" spans="1:16" ht="15.75" x14ac:dyDescent="0.25">
      <c r="A218" s="199" t="s">
        <v>111</v>
      </c>
      <c r="B218" s="199" t="s">
        <v>1187</v>
      </c>
      <c r="C218" s="199" t="s">
        <v>3746</v>
      </c>
      <c r="D218" s="199" t="s">
        <v>1412</v>
      </c>
      <c r="E218" s="199" t="s">
        <v>1263</v>
      </c>
      <c r="F218" s="199" t="s">
        <v>1157</v>
      </c>
      <c r="G218" s="199" t="s">
        <v>1997</v>
      </c>
      <c r="K218" s="199">
        <f t="shared" si="15"/>
        <v>44.899174000000002</v>
      </c>
      <c r="L218" s="199">
        <f t="shared" si="16"/>
        <v>46.335947568000002</v>
      </c>
      <c r="M218" s="199" t="s">
        <v>1190</v>
      </c>
      <c r="N218" s="199">
        <f t="shared" si="17"/>
        <v>-6154436.5846255552</v>
      </c>
      <c r="O218" s="199">
        <f t="shared" si="18"/>
        <v>-7049436.5846255552</v>
      </c>
      <c r="P218" s="199" t="str">
        <f t="shared" si="19"/>
        <v>Overpaid</v>
      </c>
    </row>
    <row r="219" spans="1:16" ht="15.75" x14ac:dyDescent="0.25">
      <c r="A219" s="199" t="s">
        <v>111</v>
      </c>
      <c r="B219" s="199" t="s">
        <v>27</v>
      </c>
      <c r="C219" s="199" t="s">
        <v>3741</v>
      </c>
      <c r="D219" s="199" t="s">
        <v>1306</v>
      </c>
      <c r="E219" s="199" t="s">
        <v>1495</v>
      </c>
      <c r="F219" s="199" t="s">
        <v>1146</v>
      </c>
      <c r="G219" s="199" t="s">
        <v>1363</v>
      </c>
      <c r="K219" s="199">
        <f t="shared" si="15"/>
        <v>49.474311</v>
      </c>
      <c r="L219" s="199">
        <f t="shared" si="16"/>
        <v>48.138504603000001</v>
      </c>
      <c r="M219" s="199" t="s">
        <v>1058</v>
      </c>
      <c r="N219" s="199">
        <f t="shared" si="17"/>
        <v>-5523240.5499627553</v>
      </c>
      <c r="O219" s="199">
        <f t="shared" si="18"/>
        <v>-7023240.5499627553</v>
      </c>
      <c r="P219" s="199" t="str">
        <f t="shared" si="19"/>
        <v>Overpaid</v>
      </c>
    </row>
    <row r="220" spans="1:16" ht="15.75" x14ac:dyDescent="0.25">
      <c r="A220" s="199" t="s">
        <v>111</v>
      </c>
      <c r="B220" s="199" t="s">
        <v>1187</v>
      </c>
      <c r="C220" s="199" t="s">
        <v>923</v>
      </c>
      <c r="D220" s="199" t="s">
        <v>1239</v>
      </c>
      <c r="E220" s="199" t="s">
        <v>1193</v>
      </c>
      <c r="F220" s="199" t="s">
        <v>1218</v>
      </c>
      <c r="G220" s="199" t="s">
        <v>1219</v>
      </c>
      <c r="K220" s="199" t="e">
        <f t="shared" si="15"/>
        <v>#VALUE!</v>
      </c>
      <c r="L220" s="199" t="e">
        <f t="shared" si="16"/>
        <v>#VALUE!</v>
      </c>
      <c r="M220" s="199" t="s">
        <v>1190</v>
      </c>
      <c r="N220" s="199" t="e">
        <f t="shared" si="17"/>
        <v>#VALUE!</v>
      </c>
      <c r="O220" s="199" t="e">
        <f t="shared" si="18"/>
        <v>#VALUE!</v>
      </c>
      <c r="P220" s="199" t="e">
        <f t="shared" si="19"/>
        <v>#VALUE!</v>
      </c>
    </row>
    <row r="221" spans="1:16" ht="15.75" x14ac:dyDescent="0.25">
      <c r="A221" s="199" t="s">
        <v>111</v>
      </c>
      <c r="B221" s="199" t="s">
        <v>1094</v>
      </c>
      <c r="C221" s="199" t="s">
        <v>3769</v>
      </c>
      <c r="D221" s="199" t="s">
        <v>1165</v>
      </c>
      <c r="E221" s="199" t="s">
        <v>2101</v>
      </c>
      <c r="F221" s="199" t="s">
        <v>1408</v>
      </c>
      <c r="G221" s="199" t="s">
        <v>2928</v>
      </c>
      <c r="K221" s="199">
        <f t="shared" si="15"/>
        <v>42.595356000000002</v>
      </c>
      <c r="L221" s="199">
        <f t="shared" si="16"/>
        <v>39.358108944000001</v>
      </c>
      <c r="M221" s="199" t="s">
        <v>1098</v>
      </c>
      <c r="N221" s="199">
        <f t="shared" si="17"/>
        <v>-19161515.511323135</v>
      </c>
      <c r="O221" s="199">
        <f t="shared" si="18"/>
        <v>-20281515.511323135</v>
      </c>
      <c r="P221" s="199" t="str">
        <f t="shared" si="19"/>
        <v>Overpaid</v>
      </c>
    </row>
    <row r="222" spans="1:16" ht="15.75" x14ac:dyDescent="0.25">
      <c r="A222" s="199" t="s">
        <v>111</v>
      </c>
      <c r="B222" s="199" t="s">
        <v>27</v>
      </c>
      <c r="C222" s="199" t="s">
        <v>3744</v>
      </c>
      <c r="D222" s="199" t="s">
        <v>2499</v>
      </c>
      <c r="E222" s="199" t="s">
        <v>1102</v>
      </c>
      <c r="F222" s="199" t="s">
        <v>1328</v>
      </c>
      <c r="G222" s="199" t="s">
        <v>1112</v>
      </c>
      <c r="K222" s="199">
        <f t="shared" si="15"/>
        <v>53.681125999999992</v>
      </c>
      <c r="L222" s="199">
        <f t="shared" si="16"/>
        <v>54.378980637999987</v>
      </c>
      <c r="M222" s="199" t="s">
        <v>1058</v>
      </c>
      <c r="N222" s="199">
        <f t="shared" si="17"/>
        <v>-1860947.9138138173</v>
      </c>
      <c r="O222" s="199">
        <f t="shared" si="18"/>
        <v>-2970947.9138138173</v>
      </c>
      <c r="P222" s="199" t="str">
        <f t="shared" si="19"/>
        <v/>
      </c>
    </row>
    <row r="223" spans="1:16" ht="15.75" x14ac:dyDescent="0.25">
      <c r="A223" s="199" t="s">
        <v>111</v>
      </c>
      <c r="B223" s="199" t="s">
        <v>1048</v>
      </c>
      <c r="C223" s="199" t="s">
        <v>3765</v>
      </c>
      <c r="D223" s="199" t="s">
        <v>1243</v>
      </c>
      <c r="E223" s="199" t="s">
        <v>1691</v>
      </c>
      <c r="F223" s="199" t="s">
        <v>1221</v>
      </c>
      <c r="G223" s="199" t="s">
        <v>1027</v>
      </c>
      <c r="K223" s="199" t="e">
        <f t="shared" si="15"/>
        <v>#VALUE!</v>
      </c>
      <c r="L223" s="199" t="e">
        <f t="shared" si="16"/>
        <v>#VALUE!</v>
      </c>
      <c r="M223" s="199" t="s">
        <v>1053</v>
      </c>
      <c r="N223" s="199" t="e">
        <f t="shared" si="17"/>
        <v>#VALUE!</v>
      </c>
      <c r="O223" s="199" t="e">
        <f t="shared" si="18"/>
        <v>#VALUE!</v>
      </c>
      <c r="P223" s="199" t="e">
        <f t="shared" si="19"/>
        <v>#VALUE!</v>
      </c>
    </row>
    <row r="224" spans="1:16" ht="15.75" x14ac:dyDescent="0.25">
      <c r="A224" s="199" t="s">
        <v>111</v>
      </c>
      <c r="B224" s="199" t="s">
        <v>1099</v>
      </c>
      <c r="C224" s="199" t="s">
        <v>3758</v>
      </c>
      <c r="D224" s="199" t="s">
        <v>1559</v>
      </c>
      <c r="E224" s="199" t="s">
        <v>1027</v>
      </c>
      <c r="F224" s="199" t="s">
        <v>1201</v>
      </c>
      <c r="G224" s="199" t="s">
        <v>3759</v>
      </c>
      <c r="K224" s="199">
        <f t="shared" si="15"/>
        <v>60.495082999999994</v>
      </c>
      <c r="L224" s="199" t="e">
        <f t="shared" si="16"/>
        <v>#VALUE!</v>
      </c>
      <c r="M224" s="199" t="s">
        <v>1105</v>
      </c>
      <c r="N224" s="199" t="e">
        <f t="shared" si="17"/>
        <v>#VALUE!</v>
      </c>
      <c r="O224" s="199" t="e">
        <f t="shared" si="18"/>
        <v>#VALUE!</v>
      </c>
      <c r="P224" s="199" t="e">
        <f t="shared" si="19"/>
        <v>#VALUE!</v>
      </c>
    </row>
    <row r="225" spans="1:16" ht="15.75" x14ac:dyDescent="0.25">
      <c r="A225" s="199" t="s">
        <v>111</v>
      </c>
      <c r="B225" s="199" t="s">
        <v>1094</v>
      </c>
      <c r="C225" s="199" t="s">
        <v>3719</v>
      </c>
      <c r="D225" s="199" t="s">
        <v>1101</v>
      </c>
      <c r="E225" s="199" t="s">
        <v>1922</v>
      </c>
      <c r="F225" s="199" t="s">
        <v>1107</v>
      </c>
      <c r="G225" s="199" t="s">
        <v>1518</v>
      </c>
      <c r="K225" s="199">
        <f t="shared" si="15"/>
        <v>56.165493999999995</v>
      </c>
      <c r="L225" s="199">
        <f t="shared" si="16"/>
        <v>54.929853131999991</v>
      </c>
      <c r="M225" s="199" t="s">
        <v>1098</v>
      </c>
      <c r="N225" s="199">
        <f t="shared" si="17"/>
        <v>-2759800.215303516</v>
      </c>
      <c r="O225" s="199">
        <f t="shared" si="18"/>
        <v>-9759800.215303516</v>
      </c>
      <c r="P225" s="199" t="str">
        <f t="shared" si="19"/>
        <v>Overpaid</v>
      </c>
    </row>
    <row r="226" spans="1:16" ht="15.75" x14ac:dyDescent="0.25">
      <c r="A226" s="199" t="s">
        <v>111</v>
      </c>
      <c r="B226" s="199" t="s">
        <v>1030</v>
      </c>
      <c r="C226" s="199" t="s">
        <v>3701</v>
      </c>
      <c r="D226" s="199" t="s">
        <v>1611</v>
      </c>
      <c r="E226" s="199" t="s">
        <v>2172</v>
      </c>
      <c r="F226" s="199" t="s">
        <v>1041</v>
      </c>
      <c r="G226" s="199" t="s">
        <v>3702</v>
      </c>
      <c r="K226" s="199">
        <f t="shared" si="15"/>
        <v>61.643380999999991</v>
      </c>
      <c r="L226" s="199">
        <f t="shared" si="16"/>
        <v>60.102296474999989</v>
      </c>
      <c r="M226" s="199" t="s">
        <v>1036</v>
      </c>
      <c r="N226" s="199">
        <f t="shared" si="17"/>
        <v>1516329.6386456492</v>
      </c>
      <c r="O226" s="199">
        <f t="shared" si="18"/>
        <v>-7983670.361354351</v>
      </c>
      <c r="P226" s="199" t="str">
        <f t="shared" si="19"/>
        <v>Overpaid</v>
      </c>
    </row>
    <row r="227" spans="1:16" ht="15.75" x14ac:dyDescent="0.25">
      <c r="A227" s="199" t="s">
        <v>111</v>
      </c>
      <c r="B227" s="199" t="s">
        <v>10</v>
      </c>
      <c r="C227" s="199" t="s">
        <v>3766</v>
      </c>
      <c r="D227" s="199" t="s">
        <v>3767</v>
      </c>
      <c r="E227" s="199" t="s">
        <v>1145</v>
      </c>
      <c r="F227" s="199" t="s">
        <v>1234</v>
      </c>
      <c r="G227" s="199" t="s">
        <v>1343</v>
      </c>
      <c r="K227" s="199">
        <f t="shared" si="15"/>
        <v>48.723222999999997</v>
      </c>
      <c r="L227" s="199">
        <f t="shared" si="16"/>
        <v>50.428535804999996</v>
      </c>
      <c r="M227" s="199" t="s">
        <v>1093</v>
      </c>
      <c r="N227" s="199">
        <f t="shared" si="17"/>
        <v>-4620924.7259151619</v>
      </c>
      <c r="O227" s="199">
        <f t="shared" si="18"/>
        <v>-5571682.7259151619</v>
      </c>
      <c r="P227" s="199" t="str">
        <f t="shared" si="19"/>
        <v>Overpaid</v>
      </c>
    </row>
    <row r="228" spans="1:16" ht="15.75" x14ac:dyDescent="0.25">
      <c r="A228" s="199" t="s">
        <v>111</v>
      </c>
      <c r="B228" s="199" t="s">
        <v>1187</v>
      </c>
      <c r="C228" s="199" t="s">
        <v>3736</v>
      </c>
      <c r="D228" s="199" t="s">
        <v>3737</v>
      </c>
      <c r="E228" s="199" t="s">
        <v>1179</v>
      </c>
      <c r="F228" s="199" t="s">
        <v>1125</v>
      </c>
      <c r="G228" s="199" t="s">
        <v>3738</v>
      </c>
      <c r="K228" s="199">
        <f t="shared" si="15"/>
        <v>43.638934999999996</v>
      </c>
      <c r="L228" s="199">
        <f t="shared" si="16"/>
        <v>45.297214529999998</v>
      </c>
      <c r="M228" s="199" t="s">
        <v>1190</v>
      </c>
      <c r="N228" s="199">
        <f t="shared" si="17"/>
        <v>-6724508.5233373959</v>
      </c>
      <c r="O228" s="199">
        <f t="shared" si="18"/>
        <v>-10596681.523337396</v>
      </c>
      <c r="P228" s="199" t="str">
        <f t="shared" si="19"/>
        <v>Overpaid</v>
      </c>
    </row>
    <row r="229" spans="1:16" ht="15.75" x14ac:dyDescent="0.25">
      <c r="A229" s="199" t="s">
        <v>111</v>
      </c>
      <c r="B229" s="199" t="s">
        <v>1024</v>
      </c>
      <c r="C229" s="199" t="s">
        <v>3739</v>
      </c>
      <c r="D229" s="199" t="s">
        <v>2212</v>
      </c>
      <c r="E229" s="199" t="s">
        <v>1027</v>
      </c>
      <c r="F229" s="199" t="s">
        <v>1125</v>
      </c>
      <c r="G229" s="199" t="s">
        <v>1027</v>
      </c>
      <c r="K229" s="199" t="e">
        <f t="shared" si="15"/>
        <v>#VALUE!</v>
      </c>
      <c r="L229" s="199" t="e">
        <f t="shared" si="16"/>
        <v>#VALUE!</v>
      </c>
      <c r="M229" s="199" t="s">
        <v>1029</v>
      </c>
      <c r="N229" s="199" t="e">
        <f t="shared" si="17"/>
        <v>#VALUE!</v>
      </c>
      <c r="O229" s="199" t="e">
        <f t="shared" si="18"/>
        <v>#VALUE!</v>
      </c>
      <c r="P229" s="199" t="e">
        <f t="shared" si="19"/>
        <v>#VALUE!</v>
      </c>
    </row>
    <row r="230" spans="1:16" ht="15.75" x14ac:dyDescent="0.25">
      <c r="A230" s="199" t="s">
        <v>111</v>
      </c>
      <c r="B230" s="199" t="s">
        <v>1059</v>
      </c>
      <c r="C230" s="199" t="s">
        <v>3708</v>
      </c>
      <c r="D230" s="199" t="s">
        <v>1243</v>
      </c>
      <c r="E230" s="199" t="s">
        <v>2172</v>
      </c>
      <c r="F230" s="199" t="s">
        <v>1068</v>
      </c>
      <c r="G230" s="199" t="s">
        <v>1219</v>
      </c>
      <c r="K230" s="199" t="e">
        <f t="shared" si="15"/>
        <v>#VALUE!</v>
      </c>
      <c r="L230" s="199" t="e">
        <f t="shared" si="16"/>
        <v>#VALUE!</v>
      </c>
      <c r="M230" s="199" t="s">
        <v>1064</v>
      </c>
      <c r="N230" s="199" t="e">
        <f t="shared" si="17"/>
        <v>#VALUE!</v>
      </c>
      <c r="O230" s="199" t="e">
        <f t="shared" si="18"/>
        <v>#VALUE!</v>
      </c>
      <c r="P230" s="199" t="e">
        <f t="shared" si="19"/>
        <v>#VALUE!</v>
      </c>
    </row>
    <row r="231" spans="1:16" ht="15.75" x14ac:dyDescent="0.25">
      <c r="A231" s="199" t="s">
        <v>111</v>
      </c>
      <c r="B231" s="199" t="s">
        <v>1037</v>
      </c>
      <c r="C231" s="199" t="s">
        <v>3731</v>
      </c>
      <c r="D231" s="199" t="s">
        <v>1243</v>
      </c>
      <c r="E231" s="199" t="s">
        <v>1905</v>
      </c>
      <c r="F231" s="199" t="s">
        <v>1312</v>
      </c>
      <c r="G231" s="199" t="s">
        <v>1148</v>
      </c>
      <c r="K231" s="199">
        <f t="shared" si="15"/>
        <v>52.500329000000008</v>
      </c>
      <c r="L231" s="199">
        <f t="shared" si="16"/>
        <v>51.817824723000008</v>
      </c>
      <c r="M231" s="199" t="s">
        <v>1043</v>
      </c>
      <c r="N231" s="199">
        <f t="shared" si="17"/>
        <v>-2690491.6519228024</v>
      </c>
      <c r="O231" s="199">
        <f t="shared" si="18"/>
        <v>-3725491.6519228024</v>
      </c>
      <c r="P231" s="199" t="str">
        <f t="shared" si="19"/>
        <v>Overpaid</v>
      </c>
    </row>
    <row r="232" spans="1:16" ht="15.75" x14ac:dyDescent="0.25">
      <c r="A232" s="199" t="s">
        <v>111</v>
      </c>
      <c r="B232" s="199" t="s">
        <v>1187</v>
      </c>
      <c r="C232" s="199" t="s">
        <v>3752</v>
      </c>
      <c r="D232" s="199" t="s">
        <v>3267</v>
      </c>
      <c r="E232" s="199" t="s">
        <v>1159</v>
      </c>
      <c r="F232" s="199" t="s">
        <v>1186</v>
      </c>
      <c r="G232" s="199" t="s">
        <v>3626</v>
      </c>
      <c r="K232" s="199">
        <f t="shared" si="15"/>
        <v>47.910747999999998</v>
      </c>
      <c r="L232" s="199">
        <f t="shared" si="16"/>
        <v>48.294033983999995</v>
      </c>
      <c r="M232" s="199" t="s">
        <v>1190</v>
      </c>
      <c r="N232" s="199">
        <f t="shared" si="17"/>
        <v>-5079810.0169718629</v>
      </c>
      <c r="O232" s="199">
        <f t="shared" si="18"/>
        <v>-6879810.0169718629</v>
      </c>
      <c r="P232" s="199" t="str">
        <f t="shared" si="19"/>
        <v>Overpaid</v>
      </c>
    </row>
    <row r="233" spans="1:16" ht="15.75" x14ac:dyDescent="0.25">
      <c r="A233" s="199" t="s">
        <v>111</v>
      </c>
      <c r="B233" s="199" t="s">
        <v>1030</v>
      </c>
      <c r="C233" s="199" t="s">
        <v>214</v>
      </c>
      <c r="D233" s="199" t="s">
        <v>3743</v>
      </c>
      <c r="E233" s="199" t="s">
        <v>1342</v>
      </c>
      <c r="F233" s="199" t="s">
        <v>1328</v>
      </c>
      <c r="G233" s="199" t="s">
        <v>2089</v>
      </c>
      <c r="K233" s="199">
        <f t="shared" si="15"/>
        <v>50.145956999999996</v>
      </c>
      <c r="L233" s="199">
        <f t="shared" si="16"/>
        <v>50.045665085999993</v>
      </c>
      <c r="M233" s="199" t="s">
        <v>1036</v>
      </c>
      <c r="N233" s="199">
        <f t="shared" si="17"/>
        <v>-4458355.6651354972</v>
      </c>
      <c r="O233" s="199">
        <f t="shared" si="18"/>
        <v>-7625022.6651354972</v>
      </c>
      <c r="P233" s="199" t="str">
        <f t="shared" si="19"/>
        <v>Overpaid</v>
      </c>
    </row>
    <row r="234" spans="1:16" ht="15.75" x14ac:dyDescent="0.25">
      <c r="A234" s="199" t="s">
        <v>111</v>
      </c>
      <c r="B234" s="199" t="s">
        <v>1048</v>
      </c>
      <c r="C234" s="199" t="s">
        <v>3689</v>
      </c>
      <c r="D234" s="199" t="s">
        <v>1806</v>
      </c>
      <c r="E234" s="199" t="s">
        <v>1342</v>
      </c>
      <c r="F234" s="199" t="s">
        <v>2047</v>
      </c>
      <c r="G234" s="199" t="s">
        <v>3690</v>
      </c>
      <c r="K234" s="199">
        <f t="shared" si="15"/>
        <v>67.236819999999994</v>
      </c>
      <c r="L234" s="199">
        <f t="shared" si="16"/>
        <v>67.102346359999999</v>
      </c>
      <c r="M234" s="199" t="s">
        <v>1053</v>
      </c>
      <c r="N234" s="199">
        <f t="shared" si="17"/>
        <v>3476109.3567486159</v>
      </c>
      <c r="O234" s="199">
        <f t="shared" si="18"/>
        <v>-11523890.643251384</v>
      </c>
      <c r="P234" s="199" t="str">
        <f t="shared" si="19"/>
        <v>Overpaid</v>
      </c>
    </row>
    <row r="235" spans="1:16" ht="15.75" x14ac:dyDescent="0.25">
      <c r="A235" s="199" t="s">
        <v>111</v>
      </c>
      <c r="B235" s="199" t="s">
        <v>1117</v>
      </c>
      <c r="C235" s="199" t="s">
        <v>3694</v>
      </c>
      <c r="D235" s="199" t="s">
        <v>3695</v>
      </c>
      <c r="E235" s="199" t="s">
        <v>1288</v>
      </c>
      <c r="F235" s="199" t="s">
        <v>1028</v>
      </c>
      <c r="G235" s="199" t="s">
        <v>3696</v>
      </c>
      <c r="K235" s="199">
        <f t="shared" si="15"/>
        <v>67.550976999999989</v>
      </c>
      <c r="L235" s="199">
        <f t="shared" si="16"/>
        <v>69.509955332999994</v>
      </c>
      <c r="M235" s="199" t="s">
        <v>1121</v>
      </c>
      <c r="N235" s="199">
        <f t="shared" si="17"/>
        <v>7353452.3534800643</v>
      </c>
      <c r="O235" s="199">
        <f t="shared" si="18"/>
        <v>-11691547.646519937</v>
      </c>
      <c r="P235" s="199" t="str">
        <f t="shared" si="19"/>
        <v>Overpaid</v>
      </c>
    </row>
    <row r="236" spans="1:16" ht="15.75" x14ac:dyDescent="0.25">
      <c r="A236" s="199" t="s">
        <v>111</v>
      </c>
      <c r="B236" s="199" t="s">
        <v>1059</v>
      </c>
      <c r="C236" s="199" t="s">
        <v>3721</v>
      </c>
      <c r="D236" s="199" t="s">
        <v>3722</v>
      </c>
      <c r="E236" s="199" t="s">
        <v>1971</v>
      </c>
      <c r="F236" s="199" t="s">
        <v>1107</v>
      </c>
      <c r="G236" s="199" t="s">
        <v>1442</v>
      </c>
      <c r="K236" s="199">
        <f t="shared" si="15"/>
        <v>55.966888999999995</v>
      </c>
      <c r="L236" s="199">
        <f t="shared" si="16"/>
        <v>57.198160557999998</v>
      </c>
      <c r="M236" s="199" t="s">
        <v>1064</v>
      </c>
      <c r="N236" s="199">
        <f t="shared" si="17"/>
        <v>-142445.84560351213</v>
      </c>
      <c r="O236" s="199">
        <f t="shared" si="18"/>
        <v>-4834445.8456035126</v>
      </c>
      <c r="P236" s="199" t="str">
        <f t="shared" si="19"/>
        <v>Overpaid</v>
      </c>
    </row>
    <row r="237" spans="1:16" ht="15.75" x14ac:dyDescent="0.25">
      <c r="A237" s="199" t="s">
        <v>111</v>
      </c>
      <c r="B237" s="199" t="s">
        <v>1099</v>
      </c>
      <c r="C237" s="199" t="s">
        <v>3715</v>
      </c>
      <c r="D237" s="199" t="s">
        <v>3716</v>
      </c>
      <c r="E237" s="199" t="s">
        <v>1537</v>
      </c>
      <c r="F237" s="199" t="s">
        <v>1073</v>
      </c>
      <c r="G237" s="199" t="s">
        <v>3717</v>
      </c>
      <c r="K237" s="199">
        <f t="shared" si="15"/>
        <v>64.875225999999998</v>
      </c>
      <c r="L237" s="199">
        <f t="shared" si="16"/>
        <v>67.53511026599999</v>
      </c>
      <c r="M237" s="199" t="s">
        <v>1105</v>
      </c>
      <c r="N237" s="199">
        <f t="shared" si="17"/>
        <v>3246042.0911358581</v>
      </c>
      <c r="O237" s="199">
        <f t="shared" si="18"/>
        <v>2330150.0911358581</v>
      </c>
      <c r="P237" s="199" t="str">
        <f t="shared" si="19"/>
        <v/>
      </c>
    </row>
    <row r="238" spans="1:16" ht="15.75" x14ac:dyDescent="0.25">
      <c r="A238" s="199" t="s">
        <v>111</v>
      </c>
      <c r="B238" s="199" t="s">
        <v>20</v>
      </c>
      <c r="C238" s="199" t="s">
        <v>3703</v>
      </c>
      <c r="D238" s="199" t="s">
        <v>3704</v>
      </c>
      <c r="E238" s="199" t="s">
        <v>1045</v>
      </c>
      <c r="F238" s="199" t="s">
        <v>1270</v>
      </c>
      <c r="G238" s="199" t="s">
        <v>1924</v>
      </c>
      <c r="K238" s="199">
        <f t="shared" si="15"/>
        <v>63.308052000000004</v>
      </c>
      <c r="L238" s="199">
        <f t="shared" si="16"/>
        <v>65.460525768000011</v>
      </c>
      <c r="M238" s="199" t="s">
        <v>1134</v>
      </c>
      <c r="N238" s="199">
        <f t="shared" si="17"/>
        <v>4038612.2476149835</v>
      </c>
      <c r="O238" s="199">
        <f t="shared" si="18"/>
        <v>-4161387.7523850165</v>
      </c>
      <c r="P238" s="199" t="str">
        <f t="shared" si="19"/>
        <v>Overpaid</v>
      </c>
    </row>
    <row r="239" spans="1:16" ht="15.75" x14ac:dyDescent="0.25">
      <c r="A239" s="199" t="s">
        <v>111</v>
      </c>
      <c r="B239" s="199" t="s">
        <v>27</v>
      </c>
      <c r="C239" s="199" t="s">
        <v>521</v>
      </c>
      <c r="D239" s="199" t="s">
        <v>3742</v>
      </c>
      <c r="E239" s="199" t="s">
        <v>2445</v>
      </c>
      <c r="F239" s="199" t="s">
        <v>1146</v>
      </c>
      <c r="G239" s="199" t="s">
        <v>1195</v>
      </c>
      <c r="K239" s="199">
        <f t="shared" si="15"/>
        <v>51.460360999999999</v>
      </c>
      <c r="L239" s="199">
        <f t="shared" si="16"/>
        <v>55.216967352999994</v>
      </c>
      <c r="M239" s="199" t="s">
        <v>1058</v>
      </c>
      <c r="N239" s="199">
        <f t="shared" si="17"/>
        <v>-1369166.107694732</v>
      </c>
      <c r="O239" s="199">
        <f t="shared" si="18"/>
        <v>-2842264.107694732</v>
      </c>
      <c r="P239" s="199" t="str">
        <f t="shared" si="19"/>
        <v/>
      </c>
    </row>
    <row r="240" spans="1:16" ht="15.75" x14ac:dyDescent="0.25">
      <c r="A240" s="199" t="s">
        <v>111</v>
      </c>
      <c r="B240" s="199" t="s">
        <v>1059</v>
      </c>
      <c r="C240" s="199" t="s">
        <v>3725</v>
      </c>
      <c r="D240" s="199" t="s">
        <v>3726</v>
      </c>
      <c r="E240" s="199" t="s">
        <v>1200</v>
      </c>
      <c r="F240" s="199" t="s">
        <v>1307</v>
      </c>
      <c r="G240" s="199" t="s">
        <v>1347</v>
      </c>
      <c r="K240" s="199">
        <f t="shared" si="15"/>
        <v>49.286538999999998</v>
      </c>
      <c r="L240" s="199">
        <f t="shared" si="16"/>
        <v>52.145158262000002</v>
      </c>
      <c r="M240" s="199" t="s">
        <v>1064</v>
      </c>
      <c r="N240" s="199">
        <f t="shared" si="17"/>
        <v>-2188206.2094748393</v>
      </c>
      <c r="O240" s="199">
        <f t="shared" si="18"/>
        <v>-3129424.2094748393</v>
      </c>
      <c r="P240" s="199" t="str">
        <f t="shared" si="19"/>
        <v>Overpaid</v>
      </c>
    </row>
    <row r="241" spans="1:16" ht="15.75" x14ac:dyDescent="0.25">
      <c r="A241" s="199" t="s">
        <v>111</v>
      </c>
      <c r="B241" s="199" t="s">
        <v>20</v>
      </c>
      <c r="C241" s="199" t="s">
        <v>3763</v>
      </c>
      <c r="D241" s="199" t="s">
        <v>1027</v>
      </c>
      <c r="E241" s="199" t="s">
        <v>1303</v>
      </c>
      <c r="F241" s="199" t="s">
        <v>1221</v>
      </c>
      <c r="G241" s="199" t="s">
        <v>3175</v>
      </c>
      <c r="K241" s="199">
        <f t="shared" si="15"/>
        <v>40.742913000000001</v>
      </c>
      <c r="L241" s="199">
        <f t="shared" si="16"/>
        <v>41.842971651000006</v>
      </c>
      <c r="M241" s="199" t="s">
        <v>1134</v>
      </c>
      <c r="N241" s="199">
        <f t="shared" si="17"/>
        <v>-8019011.4948510025</v>
      </c>
      <c r="O241" s="199" t="e">
        <f t="shared" si="18"/>
        <v>#VALUE!</v>
      </c>
      <c r="P241" s="199" t="e">
        <f t="shared" si="19"/>
        <v>#VALUE!</v>
      </c>
    </row>
    <row r="242" spans="1:16" ht="15.75" x14ac:dyDescent="0.25">
      <c r="A242" s="199" t="s">
        <v>111</v>
      </c>
      <c r="B242" s="199" t="s">
        <v>1024</v>
      </c>
      <c r="C242" s="199" t="s">
        <v>3697</v>
      </c>
      <c r="D242" s="199" t="s">
        <v>3698</v>
      </c>
      <c r="E242" s="199" t="s">
        <v>1033</v>
      </c>
      <c r="F242" s="199" t="s">
        <v>1802</v>
      </c>
      <c r="G242" s="199" t="s">
        <v>1829</v>
      </c>
      <c r="K242" s="199">
        <f t="shared" si="15"/>
        <v>60.895904000000002</v>
      </c>
      <c r="L242" s="199">
        <f t="shared" si="16"/>
        <v>62.113822080000006</v>
      </c>
      <c r="M242" s="199" t="s">
        <v>1029</v>
      </c>
      <c r="N242" s="199">
        <f t="shared" si="17"/>
        <v>2001679.8033098006</v>
      </c>
      <c r="O242" s="199">
        <f t="shared" si="18"/>
        <v>-21848320.196690198</v>
      </c>
      <c r="P242" s="199" t="str">
        <f t="shared" si="19"/>
        <v>Overpaid</v>
      </c>
    </row>
    <row r="243" spans="1:16" ht="15.75" x14ac:dyDescent="0.25">
      <c r="A243" s="199" t="s">
        <v>111</v>
      </c>
      <c r="B243" s="199" t="s">
        <v>1024</v>
      </c>
      <c r="C243" s="199" t="s">
        <v>784</v>
      </c>
      <c r="D243" s="199" t="s">
        <v>1161</v>
      </c>
      <c r="E243" s="199" t="s">
        <v>1128</v>
      </c>
      <c r="F243" s="199" t="s">
        <v>1157</v>
      </c>
      <c r="G243" s="199" t="s">
        <v>1396</v>
      </c>
      <c r="K243" s="199">
        <f t="shared" si="15"/>
        <v>46.646897999999993</v>
      </c>
      <c r="L243" s="199">
        <f t="shared" si="16"/>
        <v>49.072536695999993</v>
      </c>
      <c r="M243" s="199" t="s">
        <v>1029</v>
      </c>
      <c r="N243" s="199">
        <f t="shared" si="17"/>
        <v>-3718192.0726665929</v>
      </c>
      <c r="O243" s="199">
        <f t="shared" si="18"/>
        <v>-4979419.0726665929</v>
      </c>
      <c r="P243" s="199" t="str">
        <f t="shared" si="19"/>
        <v>Overpaid</v>
      </c>
    </row>
    <row r="244" spans="1:16" ht="15.75" x14ac:dyDescent="0.25">
      <c r="A244" s="199" t="s">
        <v>111</v>
      </c>
      <c r="B244" s="199" t="s">
        <v>1037</v>
      </c>
      <c r="C244" s="199" t="s">
        <v>3757</v>
      </c>
      <c r="D244" s="199" t="s">
        <v>2688</v>
      </c>
      <c r="E244" s="199" t="s">
        <v>1487</v>
      </c>
      <c r="F244" s="199" t="s">
        <v>1194</v>
      </c>
      <c r="G244" s="199" t="s">
        <v>1171</v>
      </c>
      <c r="K244" s="199">
        <f t="shared" si="15"/>
        <v>51.601190000000003</v>
      </c>
      <c r="L244" s="199">
        <f t="shared" si="16"/>
        <v>51.652791189999995</v>
      </c>
      <c r="M244" s="199" t="s">
        <v>1043</v>
      </c>
      <c r="N244" s="199">
        <f t="shared" si="17"/>
        <v>-2767952.8811014481</v>
      </c>
      <c r="O244" s="199">
        <f t="shared" si="18"/>
        <v>-3292952.8811014481</v>
      </c>
      <c r="P244" s="199" t="str">
        <f t="shared" si="19"/>
        <v>Overpaid</v>
      </c>
    </row>
    <row r="245" spans="1:16" ht="15.75" x14ac:dyDescent="0.25">
      <c r="A245" s="199" t="s">
        <v>111</v>
      </c>
      <c r="B245" s="199" t="s">
        <v>10</v>
      </c>
      <c r="C245" s="199" t="s">
        <v>3768</v>
      </c>
      <c r="D245" s="199" t="s">
        <v>1027</v>
      </c>
      <c r="E245" s="199" t="s">
        <v>1738</v>
      </c>
      <c r="F245" s="199" t="s">
        <v>1234</v>
      </c>
      <c r="G245" s="199" t="s">
        <v>1579</v>
      </c>
      <c r="K245" s="199">
        <f t="shared" si="15"/>
        <v>49.914852999999994</v>
      </c>
      <c r="L245" s="199">
        <f t="shared" si="16"/>
        <v>51.212639177999996</v>
      </c>
      <c r="M245" s="199" t="s">
        <v>1093</v>
      </c>
      <c r="N245" s="199">
        <f t="shared" si="17"/>
        <v>-4112141.3402578831</v>
      </c>
      <c r="O245" s="199" t="e">
        <f t="shared" si="18"/>
        <v>#VALUE!</v>
      </c>
      <c r="P245" s="199" t="e">
        <f t="shared" si="19"/>
        <v>#VALUE!</v>
      </c>
    </row>
    <row r="246" spans="1:16" ht="15.75" x14ac:dyDescent="0.25">
      <c r="A246" s="199" t="s">
        <v>111</v>
      </c>
      <c r="B246" s="199" t="s">
        <v>1099</v>
      </c>
      <c r="C246" s="199" t="s">
        <v>3691</v>
      </c>
      <c r="D246" s="199" t="s">
        <v>3692</v>
      </c>
      <c r="E246" s="199" t="s">
        <v>1254</v>
      </c>
      <c r="F246" s="199" t="s">
        <v>2047</v>
      </c>
      <c r="G246" s="199" t="s">
        <v>3693</v>
      </c>
      <c r="K246" s="199">
        <f t="shared" si="15"/>
        <v>69.977569000000003</v>
      </c>
      <c r="L246" s="199">
        <f t="shared" si="16"/>
        <v>71.657030656000003</v>
      </c>
      <c r="M246" s="199" t="s">
        <v>1105</v>
      </c>
      <c r="N246" s="199">
        <f t="shared" si="17"/>
        <v>4586030.0057221176</v>
      </c>
      <c r="O246" s="199">
        <f t="shared" si="18"/>
        <v>-11429844.994277883</v>
      </c>
      <c r="P246" s="199" t="str">
        <f t="shared" si="19"/>
        <v>Overpaid</v>
      </c>
    </row>
    <row r="247" spans="1:16" ht="15.75" x14ac:dyDescent="0.25">
      <c r="A247" s="199" t="s">
        <v>111</v>
      </c>
      <c r="B247" s="199" t="s">
        <v>1059</v>
      </c>
      <c r="C247" s="199" t="s">
        <v>145</v>
      </c>
      <c r="D247" s="199" t="s">
        <v>2255</v>
      </c>
      <c r="E247" s="199" t="s">
        <v>1254</v>
      </c>
      <c r="F247" s="199" t="s">
        <v>1450</v>
      </c>
      <c r="G247" s="199" t="s">
        <v>1292</v>
      </c>
      <c r="K247" s="199">
        <f t="shared" si="15"/>
        <v>63.741371999999998</v>
      </c>
      <c r="L247" s="199">
        <f t="shared" si="16"/>
        <v>65.271164928000005</v>
      </c>
      <c r="M247" s="199" t="s">
        <v>1064</v>
      </c>
      <c r="N247" s="199">
        <f t="shared" si="17"/>
        <v>3125993.6662051012</v>
      </c>
      <c r="O247" s="199">
        <f t="shared" si="18"/>
        <v>-10374006.333794899</v>
      </c>
      <c r="P247" s="199" t="str">
        <f t="shared" si="19"/>
        <v>Overpaid</v>
      </c>
    </row>
    <row r="248" spans="1:16" ht="15.75" x14ac:dyDescent="0.25">
      <c r="A248" s="199" t="s">
        <v>111</v>
      </c>
      <c r="B248" s="199" t="s">
        <v>1048</v>
      </c>
      <c r="C248" s="199" t="s">
        <v>3755</v>
      </c>
      <c r="D248" s="199" t="s">
        <v>3756</v>
      </c>
      <c r="E248" s="199" t="s">
        <v>1027</v>
      </c>
      <c r="F248" s="199" t="s">
        <v>1194</v>
      </c>
      <c r="G248" s="199" t="s">
        <v>3473</v>
      </c>
      <c r="K248" s="199">
        <f t="shared" si="15"/>
        <v>40.797077999999999</v>
      </c>
      <c r="L248" s="199" t="e">
        <f t="shared" si="16"/>
        <v>#VALUE!</v>
      </c>
      <c r="M248" s="199" t="s">
        <v>1053</v>
      </c>
      <c r="N248" s="199" t="e">
        <f t="shared" si="17"/>
        <v>#VALUE!</v>
      </c>
      <c r="O248" s="199" t="e">
        <f t="shared" si="18"/>
        <v>#VALUE!</v>
      </c>
      <c r="P248" s="199" t="e">
        <f t="shared" si="19"/>
        <v>#VALUE!</v>
      </c>
    </row>
    <row r="249" spans="1:16" ht="15.75" x14ac:dyDescent="0.25">
      <c r="A249" s="199" t="s">
        <v>111</v>
      </c>
      <c r="B249" s="199" t="s">
        <v>27</v>
      </c>
      <c r="C249" s="199" t="s">
        <v>3727</v>
      </c>
      <c r="D249" s="199" t="s">
        <v>3728</v>
      </c>
      <c r="E249" s="199" t="s">
        <v>1027</v>
      </c>
      <c r="F249" s="199" t="s">
        <v>1307</v>
      </c>
      <c r="G249" s="199" t="s">
        <v>1027</v>
      </c>
      <c r="K249" s="199" t="e">
        <f t="shared" si="15"/>
        <v>#VALUE!</v>
      </c>
      <c r="L249" s="199" t="e">
        <f t="shared" si="16"/>
        <v>#VALUE!</v>
      </c>
      <c r="M249" s="199" t="s">
        <v>1058</v>
      </c>
      <c r="N249" s="199" t="e">
        <f t="shared" si="17"/>
        <v>#VALUE!</v>
      </c>
      <c r="O249" s="199" t="e">
        <f t="shared" si="18"/>
        <v>#VALUE!</v>
      </c>
      <c r="P249" s="199" t="e">
        <f t="shared" si="19"/>
        <v>#VALUE!</v>
      </c>
    </row>
    <row r="250" spans="1:16" ht="15.75" x14ac:dyDescent="0.25">
      <c r="A250" s="199" t="s">
        <v>111</v>
      </c>
      <c r="B250" s="199" t="s">
        <v>1094</v>
      </c>
      <c r="C250" s="199" t="s">
        <v>976</v>
      </c>
      <c r="D250" s="199" t="s">
        <v>1223</v>
      </c>
      <c r="E250" s="199" t="s">
        <v>1176</v>
      </c>
      <c r="F250" s="199" t="s">
        <v>1328</v>
      </c>
      <c r="G250" s="199" t="s">
        <v>1607</v>
      </c>
      <c r="K250" s="199">
        <f t="shared" si="15"/>
        <v>56.064385999999999</v>
      </c>
      <c r="L250" s="199">
        <f t="shared" si="16"/>
        <v>59.42824916</v>
      </c>
      <c r="M250" s="199" t="s">
        <v>1098</v>
      </c>
      <c r="N250" s="199">
        <f t="shared" si="17"/>
        <v>1978359.4955951269</v>
      </c>
      <c r="O250" s="199">
        <f t="shared" si="18"/>
        <v>1044107.4955951269</v>
      </c>
      <c r="P250" s="199" t="str">
        <f t="shared" si="19"/>
        <v/>
      </c>
    </row>
    <row r="251" spans="1:16" ht="15.75" x14ac:dyDescent="0.25">
      <c r="A251" s="199" t="s">
        <v>111</v>
      </c>
      <c r="B251" s="199" t="s">
        <v>1024</v>
      </c>
      <c r="C251" s="199" t="s">
        <v>3705</v>
      </c>
      <c r="D251" s="199" t="s">
        <v>3706</v>
      </c>
      <c r="E251" s="199" t="s">
        <v>1181</v>
      </c>
      <c r="F251" s="199" t="s">
        <v>1450</v>
      </c>
      <c r="G251" s="199" t="s">
        <v>1424</v>
      </c>
      <c r="K251" s="199">
        <f t="shared" si="15"/>
        <v>62.589462999999995</v>
      </c>
      <c r="L251" s="199">
        <f t="shared" si="16"/>
        <v>65.218220446000004</v>
      </c>
      <c r="M251" s="199" t="s">
        <v>1029</v>
      </c>
      <c r="N251" s="199">
        <f t="shared" si="17"/>
        <v>3363260.3824217133</v>
      </c>
      <c r="O251" s="199">
        <f t="shared" si="18"/>
        <v>230424.38242171332</v>
      </c>
      <c r="P251" s="199" t="str">
        <f t="shared" si="19"/>
        <v/>
      </c>
    </row>
    <row r="252" spans="1:16" ht="15.75" x14ac:dyDescent="0.25">
      <c r="A252" s="199" t="s">
        <v>111</v>
      </c>
      <c r="B252" s="199" t="s">
        <v>20</v>
      </c>
      <c r="C252" s="199" t="s">
        <v>3720</v>
      </c>
      <c r="D252" s="199" t="s">
        <v>2382</v>
      </c>
      <c r="E252" s="199" t="s">
        <v>1096</v>
      </c>
      <c r="F252" s="199" t="s">
        <v>1107</v>
      </c>
      <c r="G252" s="199" t="s">
        <v>1703</v>
      </c>
      <c r="K252" s="199">
        <f t="shared" si="15"/>
        <v>54.735537999999991</v>
      </c>
      <c r="L252" s="199">
        <f t="shared" si="16"/>
        <v>56.706017367999991</v>
      </c>
      <c r="M252" s="199" t="s">
        <v>1134</v>
      </c>
      <c r="N252" s="199">
        <f t="shared" si="17"/>
        <v>-430883.95061651245</v>
      </c>
      <c r="O252" s="199">
        <f t="shared" si="18"/>
        <v>-4416883.9506165124</v>
      </c>
      <c r="P252" s="199" t="str">
        <f t="shared" si="19"/>
        <v>Overpaid</v>
      </c>
    </row>
    <row r="253" spans="1:16" ht="15.75" x14ac:dyDescent="0.25">
      <c r="A253" s="199" t="s">
        <v>111</v>
      </c>
      <c r="B253" s="199" t="s">
        <v>1187</v>
      </c>
      <c r="C253" s="199" t="s">
        <v>3707</v>
      </c>
      <c r="D253" s="199" t="s">
        <v>1565</v>
      </c>
      <c r="E253" s="199" t="s">
        <v>1542</v>
      </c>
      <c r="F253" s="199" t="s">
        <v>1062</v>
      </c>
      <c r="G253" s="199" t="s">
        <v>2689</v>
      </c>
      <c r="K253" s="199">
        <f t="shared" si="15"/>
        <v>54.753592999999995</v>
      </c>
      <c r="L253" s="199">
        <f t="shared" si="16"/>
        <v>54.698839407000001</v>
      </c>
      <c r="M253" s="199" t="s">
        <v>1190</v>
      </c>
      <c r="N253" s="199">
        <f t="shared" si="17"/>
        <v>-1564758.7853370123</v>
      </c>
      <c r="O253" s="199">
        <f t="shared" si="18"/>
        <v>-18564758.785337012</v>
      </c>
      <c r="P253" s="199" t="str">
        <f t="shared" si="19"/>
        <v>Overpaid</v>
      </c>
    </row>
    <row r="254" spans="1:16" ht="15.75" x14ac:dyDescent="0.25">
      <c r="A254" s="199" t="s">
        <v>111</v>
      </c>
      <c r="B254" s="199" t="s">
        <v>1059</v>
      </c>
      <c r="C254" s="199" t="s">
        <v>3735</v>
      </c>
      <c r="D254" s="199" t="s">
        <v>1530</v>
      </c>
      <c r="E254" s="199" t="s">
        <v>1346</v>
      </c>
      <c r="F254" s="199" t="s">
        <v>1125</v>
      </c>
      <c r="G254" s="199" t="s">
        <v>2633</v>
      </c>
      <c r="K254" s="199">
        <f t="shared" si="15"/>
        <v>49.79569</v>
      </c>
      <c r="L254" s="199">
        <f t="shared" si="16"/>
        <v>52.634044329999995</v>
      </c>
      <c r="M254" s="199" t="s">
        <v>1064</v>
      </c>
      <c r="N254" s="199">
        <f t="shared" si="17"/>
        <v>-1990275.6165766316</v>
      </c>
      <c r="O254" s="199">
        <f t="shared" si="18"/>
        <v>-3186738.6165766316</v>
      </c>
      <c r="P254" s="199" t="str">
        <f t="shared" si="19"/>
        <v>Overpaid</v>
      </c>
    </row>
    <row r="255" spans="1:16" ht="15.75" x14ac:dyDescent="0.25">
      <c r="A255" s="199" t="s">
        <v>111</v>
      </c>
      <c r="B255" s="199" t="s">
        <v>16</v>
      </c>
      <c r="C255" s="199" t="s">
        <v>3729</v>
      </c>
      <c r="D255" s="199" t="s">
        <v>3730</v>
      </c>
      <c r="E255" s="199" t="s">
        <v>1237</v>
      </c>
      <c r="F255" s="199" t="s">
        <v>1312</v>
      </c>
      <c r="G255" s="199" t="s">
        <v>2913</v>
      </c>
      <c r="K255" s="199">
        <f t="shared" si="15"/>
        <v>51.626467000000005</v>
      </c>
      <c r="L255" s="199">
        <f t="shared" si="16"/>
        <v>53.536646279000003</v>
      </c>
      <c r="M255" s="199" t="s">
        <v>1116</v>
      </c>
      <c r="N255" s="199">
        <f t="shared" si="17"/>
        <v>-1805600.4751261165</v>
      </c>
      <c r="O255" s="199">
        <f t="shared" si="18"/>
        <v>-3574000.4751261165</v>
      </c>
      <c r="P255" s="199" t="str">
        <f t="shared" si="19"/>
        <v>Overpaid</v>
      </c>
    </row>
    <row r="256" spans="1:16" ht="15.75" x14ac:dyDescent="0.25">
      <c r="A256" s="199" t="s">
        <v>126</v>
      </c>
      <c r="B256" s="199" t="s">
        <v>1059</v>
      </c>
      <c r="C256" s="199" t="s">
        <v>3842</v>
      </c>
      <c r="D256" s="199" t="s">
        <v>3843</v>
      </c>
      <c r="E256" s="199" t="s">
        <v>1297</v>
      </c>
      <c r="F256" s="199" t="s">
        <v>1201</v>
      </c>
      <c r="G256" s="199" t="s">
        <v>1137</v>
      </c>
      <c r="K256" s="199">
        <f t="shared" si="15"/>
        <v>39.879884000000004</v>
      </c>
      <c r="L256" s="199">
        <f t="shared" si="16"/>
        <v>40.637601796000013</v>
      </c>
      <c r="M256" s="199" t="s">
        <v>1064</v>
      </c>
      <c r="N256" s="199">
        <f t="shared" si="17"/>
        <v>-6847159.7432560977</v>
      </c>
      <c r="O256" s="199">
        <f t="shared" si="18"/>
        <v>-7016559.7432560977</v>
      </c>
      <c r="P256" s="199" t="str">
        <f t="shared" si="19"/>
        <v>Overpaid</v>
      </c>
    </row>
    <row r="257" spans="1:16" ht="15.75" x14ac:dyDescent="0.25">
      <c r="A257" s="199" t="s">
        <v>126</v>
      </c>
      <c r="B257" s="199" t="s">
        <v>1048</v>
      </c>
      <c r="C257" s="199" t="s">
        <v>3803</v>
      </c>
      <c r="D257" s="199" t="s">
        <v>2296</v>
      </c>
      <c r="E257" s="199" t="s">
        <v>1427</v>
      </c>
      <c r="F257" s="199" t="s">
        <v>1107</v>
      </c>
      <c r="G257" s="199" t="s">
        <v>2702</v>
      </c>
      <c r="K257" s="199">
        <f t="shared" si="15"/>
        <v>55.927167999999995</v>
      </c>
      <c r="L257" s="199">
        <f t="shared" si="16"/>
        <v>57.325347199999989</v>
      </c>
      <c r="M257" s="199" t="s">
        <v>1053</v>
      </c>
      <c r="N257" s="199">
        <f t="shared" si="17"/>
        <v>-81751.401244187495</v>
      </c>
      <c r="O257" s="199">
        <f t="shared" si="18"/>
        <v>-8081751.4012441877</v>
      </c>
      <c r="P257" s="199" t="str">
        <f t="shared" si="19"/>
        <v>Overpaid</v>
      </c>
    </row>
    <row r="258" spans="1:16" ht="15.75" x14ac:dyDescent="0.25">
      <c r="A258" s="199" t="s">
        <v>126</v>
      </c>
      <c r="B258" s="199" t="s">
        <v>10</v>
      </c>
      <c r="C258" s="199" t="s">
        <v>3865</v>
      </c>
      <c r="D258" s="199" t="s">
        <v>1027</v>
      </c>
      <c r="E258" s="199" t="s">
        <v>1027</v>
      </c>
      <c r="F258" s="199" t="s">
        <v>1251</v>
      </c>
      <c r="G258" s="199" t="s">
        <v>1219</v>
      </c>
      <c r="K258" s="199" t="e">
        <f t="shared" ref="K258:K321" si="20">(F258*0.3611)+(G258*1.1*0.3611)+(H258*5.2*0.0666)+(I258*0.2111)</f>
        <v>#VALUE!</v>
      </c>
      <c r="L258" s="199" t="e">
        <f t="shared" ref="L258:L321" si="21">(K258)*((100+(29-E258))/100)-(J258*0.9)</f>
        <v>#VALUE!</v>
      </c>
      <c r="M258" s="199" t="s">
        <v>1093</v>
      </c>
      <c r="N258" s="199" t="e">
        <f t="shared" ref="N258:N321" si="22">(M258*((L258-63)/5.45))+M258</f>
        <v>#VALUE!</v>
      </c>
      <c r="O258" s="199" t="e">
        <f t="shared" ref="O258:O321" si="23">(N258-D258)</f>
        <v>#VALUE!</v>
      </c>
      <c r="P258" s="199" t="e">
        <f t="shared" ref="P258:P321" si="24">IF(O258&lt;(-3000000), "Overpaid", "")</f>
        <v>#VALUE!</v>
      </c>
    </row>
    <row r="259" spans="1:16" ht="15.75" x14ac:dyDescent="0.25">
      <c r="A259" s="199" t="s">
        <v>126</v>
      </c>
      <c r="B259" s="199" t="s">
        <v>20</v>
      </c>
      <c r="C259" s="199" t="s">
        <v>224</v>
      </c>
      <c r="D259" s="199" t="s">
        <v>3789</v>
      </c>
      <c r="E259" s="199" t="s">
        <v>1174</v>
      </c>
      <c r="F259" s="199" t="s">
        <v>1091</v>
      </c>
      <c r="G259" s="199" t="s">
        <v>2189</v>
      </c>
      <c r="K259" s="199">
        <f t="shared" si="20"/>
        <v>57.364345999999998</v>
      </c>
      <c r="L259" s="199">
        <f t="shared" si="21"/>
        <v>59.085276379999996</v>
      </c>
      <c r="M259" s="199" t="s">
        <v>1134</v>
      </c>
      <c r="N259" s="199">
        <f t="shared" si="22"/>
        <v>783814.65070552472</v>
      </c>
      <c r="O259" s="199">
        <f t="shared" si="23"/>
        <v>-8743685.3492944762</v>
      </c>
      <c r="P259" s="199" t="str">
        <f t="shared" si="24"/>
        <v>Overpaid</v>
      </c>
    </row>
    <row r="260" spans="1:16" ht="15.75" x14ac:dyDescent="0.25">
      <c r="A260" s="199" t="s">
        <v>126</v>
      </c>
      <c r="B260" s="199" t="s">
        <v>20</v>
      </c>
      <c r="C260" s="199" t="s">
        <v>844</v>
      </c>
      <c r="D260" s="199" t="s">
        <v>3852</v>
      </c>
      <c r="E260" s="199" t="s">
        <v>1870</v>
      </c>
      <c r="F260" s="199" t="s">
        <v>1218</v>
      </c>
      <c r="G260" s="199" t="s">
        <v>1219</v>
      </c>
      <c r="K260" s="199" t="e">
        <f t="shared" si="20"/>
        <v>#VALUE!</v>
      </c>
      <c r="L260" s="199" t="e">
        <f t="shared" si="21"/>
        <v>#VALUE!</v>
      </c>
      <c r="M260" s="199" t="s">
        <v>1134</v>
      </c>
      <c r="N260" s="199" t="e">
        <f t="shared" si="22"/>
        <v>#VALUE!</v>
      </c>
      <c r="O260" s="199" t="e">
        <f t="shared" si="23"/>
        <v>#VALUE!</v>
      </c>
      <c r="P260" s="199" t="e">
        <f t="shared" si="24"/>
        <v>#VALUE!</v>
      </c>
    </row>
    <row r="261" spans="1:16" ht="15.75" x14ac:dyDescent="0.25">
      <c r="A261" s="199" t="s">
        <v>126</v>
      </c>
      <c r="B261" s="199" t="s">
        <v>1117</v>
      </c>
      <c r="C261" s="199" t="s">
        <v>3866</v>
      </c>
      <c r="D261" s="199" t="s">
        <v>1027</v>
      </c>
      <c r="E261" s="199" t="s">
        <v>1368</v>
      </c>
      <c r="F261" s="199" t="s">
        <v>1251</v>
      </c>
      <c r="G261" s="199" t="s">
        <v>1027</v>
      </c>
      <c r="K261" s="199" t="e">
        <f t="shared" si="20"/>
        <v>#VALUE!</v>
      </c>
      <c r="L261" s="199" t="e">
        <f t="shared" si="21"/>
        <v>#VALUE!</v>
      </c>
      <c r="M261" s="199" t="s">
        <v>1121</v>
      </c>
      <c r="N261" s="199" t="e">
        <f t="shared" si="22"/>
        <v>#VALUE!</v>
      </c>
      <c r="O261" s="199" t="e">
        <f t="shared" si="23"/>
        <v>#VALUE!</v>
      </c>
      <c r="P261" s="199" t="e">
        <f t="shared" si="24"/>
        <v>#VALUE!</v>
      </c>
    </row>
    <row r="262" spans="1:16" ht="15.75" x14ac:dyDescent="0.25">
      <c r="A262" s="199" t="s">
        <v>126</v>
      </c>
      <c r="B262" s="199" t="s">
        <v>1024</v>
      </c>
      <c r="C262" s="199" t="s">
        <v>3773</v>
      </c>
      <c r="D262" s="199" t="s">
        <v>3774</v>
      </c>
      <c r="E262" s="199" t="s">
        <v>1905</v>
      </c>
      <c r="F262" s="199" t="s">
        <v>1034</v>
      </c>
      <c r="G262" s="199" t="s">
        <v>2455</v>
      </c>
      <c r="K262" s="199">
        <f t="shared" si="20"/>
        <v>64.199968999999996</v>
      </c>
      <c r="L262" s="199">
        <f t="shared" si="21"/>
        <v>63.365369402999995</v>
      </c>
      <c r="M262" s="199" t="s">
        <v>1029</v>
      </c>
      <c r="N262" s="199">
        <f t="shared" si="22"/>
        <v>2550605.0145519366</v>
      </c>
      <c r="O262" s="199">
        <f t="shared" si="23"/>
        <v>-14699394.985448062</v>
      </c>
      <c r="P262" s="199" t="str">
        <f t="shared" si="24"/>
        <v>Overpaid</v>
      </c>
    </row>
    <row r="263" spans="1:16" ht="15.75" x14ac:dyDescent="0.25">
      <c r="A263" s="199" t="s">
        <v>126</v>
      </c>
      <c r="B263" s="199" t="s">
        <v>1059</v>
      </c>
      <c r="C263" s="199" t="s">
        <v>3821</v>
      </c>
      <c r="D263" s="199" t="s">
        <v>3822</v>
      </c>
      <c r="E263" s="199" t="s">
        <v>1237</v>
      </c>
      <c r="F263" s="199" t="s">
        <v>1157</v>
      </c>
      <c r="G263" s="199" t="s">
        <v>3823</v>
      </c>
      <c r="K263" s="199">
        <f t="shared" si="20"/>
        <v>41.364004999999999</v>
      </c>
      <c r="L263" s="199">
        <f t="shared" si="21"/>
        <v>42.894473184999995</v>
      </c>
      <c r="M263" s="199" t="s">
        <v>1064</v>
      </c>
      <c r="N263" s="199">
        <f t="shared" si="22"/>
        <v>-5933441.9644958796</v>
      </c>
      <c r="O263" s="199">
        <f t="shared" si="23"/>
        <v>-6963607.9644958796</v>
      </c>
      <c r="P263" s="199" t="str">
        <f t="shared" si="24"/>
        <v>Overpaid</v>
      </c>
    </row>
    <row r="264" spans="1:16" ht="15.75" x14ac:dyDescent="0.25">
      <c r="A264" s="199" t="s">
        <v>126</v>
      </c>
      <c r="B264" s="199" t="s">
        <v>1099</v>
      </c>
      <c r="C264" s="199" t="s">
        <v>3826</v>
      </c>
      <c r="D264" s="199" t="s">
        <v>3827</v>
      </c>
      <c r="E264" s="199" t="s">
        <v>1067</v>
      </c>
      <c r="F264" s="199" t="s">
        <v>1162</v>
      </c>
      <c r="G264" s="199" t="s">
        <v>1772</v>
      </c>
      <c r="K264" s="199">
        <f t="shared" si="20"/>
        <v>50.019571999999997</v>
      </c>
      <c r="L264" s="199">
        <f t="shared" si="21"/>
        <v>52.320472312</v>
      </c>
      <c r="M264" s="199" t="s">
        <v>1105</v>
      </c>
      <c r="N264" s="199">
        <f t="shared" si="22"/>
        <v>-1700058.0404014545</v>
      </c>
      <c r="O264" s="199">
        <f t="shared" si="23"/>
        <v>-2365762.0404014545</v>
      </c>
      <c r="P264" s="199" t="str">
        <f t="shared" si="24"/>
        <v/>
      </c>
    </row>
    <row r="265" spans="1:16" ht="15.75" x14ac:dyDescent="0.25">
      <c r="A265" s="199" t="s">
        <v>126</v>
      </c>
      <c r="B265" s="199" t="s">
        <v>1099</v>
      </c>
      <c r="C265" s="199" t="s">
        <v>3840</v>
      </c>
      <c r="D265" s="199" t="s">
        <v>3841</v>
      </c>
      <c r="E265" s="199" t="s">
        <v>1301</v>
      </c>
      <c r="F265" s="199" t="s">
        <v>1201</v>
      </c>
      <c r="G265" s="199" t="s">
        <v>1979</v>
      </c>
      <c r="K265" s="199">
        <f t="shared" si="20"/>
        <v>44.010868000000002</v>
      </c>
      <c r="L265" s="199">
        <f t="shared" si="21"/>
        <v>45.727291852000008</v>
      </c>
      <c r="M265" s="199" t="s">
        <v>1105</v>
      </c>
      <c r="N265" s="199">
        <f t="shared" si="22"/>
        <v>-3843423.5834429674</v>
      </c>
      <c r="O265" s="199">
        <f t="shared" si="23"/>
        <v>-4050423.5834429674</v>
      </c>
      <c r="P265" s="199" t="str">
        <f t="shared" si="24"/>
        <v>Overpaid</v>
      </c>
    </row>
    <row r="266" spans="1:16" ht="15.75" x14ac:dyDescent="0.25">
      <c r="A266" s="199" t="s">
        <v>126</v>
      </c>
      <c r="B266" s="199" t="s">
        <v>1030</v>
      </c>
      <c r="C266" s="199" t="s">
        <v>3844</v>
      </c>
      <c r="D266" s="199" t="s">
        <v>1027</v>
      </c>
      <c r="E266" s="199" t="s">
        <v>1033</v>
      </c>
      <c r="F266" s="199" t="s">
        <v>1201</v>
      </c>
      <c r="G266" s="199" t="s">
        <v>2213</v>
      </c>
      <c r="K266" s="199">
        <f t="shared" si="20"/>
        <v>47.069384999999997</v>
      </c>
      <c r="L266" s="199">
        <f t="shared" si="21"/>
        <v>48.010772699999997</v>
      </c>
      <c r="M266" s="199" t="s">
        <v>1036</v>
      </c>
      <c r="N266" s="199">
        <f t="shared" si="22"/>
        <v>-5667293.4459025878</v>
      </c>
      <c r="O266" s="199" t="e">
        <f t="shared" si="23"/>
        <v>#VALUE!</v>
      </c>
      <c r="P266" s="199" t="e">
        <f t="shared" si="24"/>
        <v>#VALUE!</v>
      </c>
    </row>
    <row r="267" spans="1:16" ht="15.75" x14ac:dyDescent="0.25">
      <c r="A267" s="199" t="s">
        <v>126</v>
      </c>
      <c r="B267" s="199" t="s">
        <v>1059</v>
      </c>
      <c r="C267" s="199" t="s">
        <v>837</v>
      </c>
      <c r="D267" s="199" t="s">
        <v>3784</v>
      </c>
      <c r="E267" s="199" t="s">
        <v>1365</v>
      </c>
      <c r="F267" s="199" t="s">
        <v>1068</v>
      </c>
      <c r="G267" s="199" t="s">
        <v>2061</v>
      </c>
      <c r="K267" s="199">
        <f t="shared" si="20"/>
        <v>57.689335999999997</v>
      </c>
      <c r="L267" s="199">
        <f t="shared" si="21"/>
        <v>60.74687080799999</v>
      </c>
      <c r="M267" s="199" t="s">
        <v>1064</v>
      </c>
      <c r="N267" s="199">
        <f t="shared" si="22"/>
        <v>1294286.2884904752</v>
      </c>
      <c r="O267" s="199">
        <f t="shared" si="23"/>
        <v>296232.28849047516</v>
      </c>
      <c r="P267" s="199" t="str">
        <f t="shared" si="24"/>
        <v/>
      </c>
    </row>
    <row r="268" spans="1:16" ht="15.75" x14ac:dyDescent="0.25">
      <c r="A268" s="199" t="s">
        <v>126</v>
      </c>
      <c r="B268" s="199" t="s">
        <v>1117</v>
      </c>
      <c r="C268" s="199" t="s">
        <v>3835</v>
      </c>
      <c r="D268" s="199" t="s">
        <v>2212</v>
      </c>
      <c r="E268" s="199" t="s">
        <v>1303</v>
      </c>
      <c r="F268" s="199" t="s">
        <v>1194</v>
      </c>
      <c r="G268" s="199" t="s">
        <v>1579</v>
      </c>
      <c r="K268" s="199">
        <f t="shared" si="20"/>
        <v>51.720353000000003</v>
      </c>
      <c r="L268" s="199">
        <f t="shared" si="21"/>
        <v>53.116802531000012</v>
      </c>
      <c r="M268" s="199" t="s">
        <v>1121</v>
      </c>
      <c r="N268" s="199">
        <f t="shared" si="22"/>
        <v>-2725704.6915477673</v>
      </c>
      <c r="O268" s="199">
        <f t="shared" si="23"/>
        <v>-3385704.6915477673</v>
      </c>
      <c r="P268" s="199" t="str">
        <f t="shared" si="24"/>
        <v>Overpaid</v>
      </c>
    </row>
    <row r="269" spans="1:16" ht="15.75" x14ac:dyDescent="0.25">
      <c r="A269" s="199" t="s">
        <v>126</v>
      </c>
      <c r="B269" s="199" t="s">
        <v>1037</v>
      </c>
      <c r="C269" s="199" t="s">
        <v>3862</v>
      </c>
      <c r="D269" s="199" t="s">
        <v>3863</v>
      </c>
      <c r="E269" s="199" t="s">
        <v>1027</v>
      </c>
      <c r="F269" s="199" t="s">
        <v>1408</v>
      </c>
      <c r="G269" s="199" t="s">
        <v>3864</v>
      </c>
      <c r="K269" s="199">
        <f t="shared" si="20"/>
        <v>36.001670000000004</v>
      </c>
      <c r="L269" s="199" t="e">
        <f t="shared" si="21"/>
        <v>#VALUE!</v>
      </c>
      <c r="M269" s="199" t="s">
        <v>1043</v>
      </c>
      <c r="N269" s="199" t="e">
        <f t="shared" si="22"/>
        <v>#VALUE!</v>
      </c>
      <c r="O269" s="199" t="e">
        <f t="shared" si="23"/>
        <v>#VALUE!</v>
      </c>
      <c r="P269" s="199" t="e">
        <f t="shared" si="24"/>
        <v>#VALUE!</v>
      </c>
    </row>
    <row r="270" spans="1:16" ht="15.75" x14ac:dyDescent="0.25">
      <c r="A270" s="199" t="s">
        <v>126</v>
      </c>
      <c r="B270" s="199" t="s">
        <v>27</v>
      </c>
      <c r="C270" s="199" t="s">
        <v>264</v>
      </c>
      <c r="D270" s="199" t="s">
        <v>2309</v>
      </c>
      <c r="E270" s="199" t="s">
        <v>1609</v>
      </c>
      <c r="F270" s="199" t="s">
        <v>1107</v>
      </c>
      <c r="G270" s="199" t="s">
        <v>2457</v>
      </c>
      <c r="K270" s="199">
        <f t="shared" si="20"/>
        <v>56.880471999999997</v>
      </c>
      <c r="L270" s="199">
        <f t="shared" si="21"/>
        <v>55.515340671999994</v>
      </c>
      <c r="M270" s="199" t="s">
        <v>1058</v>
      </c>
      <c r="N270" s="199">
        <f t="shared" si="22"/>
        <v>-1194062.4132220047</v>
      </c>
      <c r="O270" s="199">
        <f t="shared" si="23"/>
        <v>-10194062.413222004</v>
      </c>
      <c r="P270" s="199" t="str">
        <f t="shared" si="24"/>
        <v>Overpaid</v>
      </c>
    </row>
    <row r="271" spans="1:16" ht="15.75" x14ac:dyDescent="0.25">
      <c r="A271" s="199" t="s">
        <v>126</v>
      </c>
      <c r="B271" s="199" t="s">
        <v>1030</v>
      </c>
      <c r="C271" s="199" t="s">
        <v>3805</v>
      </c>
      <c r="D271" s="199" t="s">
        <v>3806</v>
      </c>
      <c r="E271" s="199" t="s">
        <v>1033</v>
      </c>
      <c r="F271" s="199" t="s">
        <v>1307</v>
      </c>
      <c r="G271" s="199" t="s">
        <v>3807</v>
      </c>
      <c r="K271" s="199">
        <f t="shared" si="20"/>
        <v>61.083675999999997</v>
      </c>
      <c r="L271" s="199">
        <f t="shared" si="21"/>
        <v>62.30534952</v>
      </c>
      <c r="M271" s="199" t="s">
        <v>1036</v>
      </c>
      <c r="N271" s="199">
        <f t="shared" si="22"/>
        <v>2825172.3457383192</v>
      </c>
      <c r="O271" s="199">
        <f t="shared" si="23"/>
        <v>1905172.3457383192</v>
      </c>
      <c r="P271" s="199" t="str">
        <f t="shared" si="24"/>
        <v/>
      </c>
    </row>
    <row r="272" spans="1:16" ht="15.75" x14ac:dyDescent="0.25">
      <c r="A272" s="199" t="s">
        <v>126</v>
      </c>
      <c r="B272" s="199" t="s">
        <v>1099</v>
      </c>
      <c r="C272" s="199" t="s">
        <v>3787</v>
      </c>
      <c r="D272" s="199" t="s">
        <v>3788</v>
      </c>
      <c r="E272" s="199" t="s">
        <v>1356</v>
      </c>
      <c r="F272" s="199" t="s">
        <v>1091</v>
      </c>
      <c r="G272" s="199" t="s">
        <v>1708</v>
      </c>
      <c r="K272" s="199">
        <f t="shared" si="20"/>
        <v>56.411042000000002</v>
      </c>
      <c r="L272" s="199">
        <f t="shared" si="21"/>
        <v>57.595673882</v>
      </c>
      <c r="M272" s="199" t="s">
        <v>1105</v>
      </c>
      <c r="N272" s="199">
        <f t="shared" si="22"/>
        <v>14848.042684356216</v>
      </c>
      <c r="O272" s="199">
        <f t="shared" si="23"/>
        <v>-5735151.9573156442</v>
      </c>
      <c r="P272" s="199" t="str">
        <f t="shared" si="24"/>
        <v>Overpaid</v>
      </c>
    </row>
    <row r="273" spans="1:16" ht="15.75" x14ac:dyDescent="0.25">
      <c r="A273" s="199" t="s">
        <v>126</v>
      </c>
      <c r="B273" s="199" t="s">
        <v>27</v>
      </c>
      <c r="C273" s="199" t="s">
        <v>249</v>
      </c>
      <c r="D273" s="199" t="s">
        <v>2655</v>
      </c>
      <c r="E273" s="199" t="s">
        <v>1217</v>
      </c>
      <c r="F273" s="199" t="s">
        <v>1146</v>
      </c>
      <c r="G273" s="199" t="s">
        <v>3814</v>
      </c>
      <c r="K273" s="199">
        <f t="shared" si="20"/>
        <v>45.422769000000002</v>
      </c>
      <c r="L273" s="199">
        <f t="shared" si="21"/>
        <v>45.059386848000003</v>
      </c>
      <c r="M273" s="199" t="s">
        <v>1058</v>
      </c>
      <c r="N273" s="199">
        <f t="shared" si="22"/>
        <v>-7330254.9855164643</v>
      </c>
      <c r="O273" s="199">
        <f t="shared" si="23"/>
        <v>-12080254.985516464</v>
      </c>
      <c r="P273" s="199" t="str">
        <f t="shared" si="24"/>
        <v>Overpaid</v>
      </c>
    </row>
    <row r="274" spans="1:16" ht="15.75" x14ac:dyDescent="0.25">
      <c r="A274" s="199" t="s">
        <v>126</v>
      </c>
      <c r="B274" s="199" t="s">
        <v>1083</v>
      </c>
      <c r="C274" s="199" t="s">
        <v>3780</v>
      </c>
      <c r="D274" s="199" t="s">
        <v>2396</v>
      </c>
      <c r="E274" s="199" t="s">
        <v>1150</v>
      </c>
      <c r="F274" s="199" t="s">
        <v>1270</v>
      </c>
      <c r="G274" s="199" t="s">
        <v>1027</v>
      </c>
      <c r="K274" s="199" t="e">
        <f t="shared" si="20"/>
        <v>#VALUE!</v>
      </c>
      <c r="L274" s="199" t="e">
        <f t="shared" si="21"/>
        <v>#VALUE!</v>
      </c>
      <c r="M274" s="199" t="s">
        <v>1088</v>
      </c>
      <c r="N274" s="199" t="e">
        <f t="shared" si="22"/>
        <v>#VALUE!</v>
      </c>
      <c r="O274" s="199" t="e">
        <f t="shared" si="23"/>
        <v>#VALUE!</v>
      </c>
      <c r="P274" s="199" t="e">
        <f t="shared" si="24"/>
        <v>#VALUE!</v>
      </c>
    </row>
    <row r="275" spans="1:16" ht="15.75" x14ac:dyDescent="0.25">
      <c r="A275" s="199" t="s">
        <v>126</v>
      </c>
      <c r="B275" s="199" t="s">
        <v>27</v>
      </c>
      <c r="C275" s="199" t="s">
        <v>3808</v>
      </c>
      <c r="D275" s="199" t="s">
        <v>3809</v>
      </c>
      <c r="E275" s="199" t="s">
        <v>1297</v>
      </c>
      <c r="F275" s="199" t="s">
        <v>1307</v>
      </c>
      <c r="G275" s="199" t="s">
        <v>2192</v>
      </c>
      <c r="K275" s="199">
        <f t="shared" si="20"/>
        <v>49.405702000000005</v>
      </c>
      <c r="L275" s="199">
        <f t="shared" si="21"/>
        <v>50.34441033800001</v>
      </c>
      <c r="M275" s="199" t="s">
        <v>1058</v>
      </c>
      <c r="N275" s="199">
        <f t="shared" si="22"/>
        <v>-4228680.2818005756</v>
      </c>
      <c r="O275" s="199">
        <f t="shared" si="23"/>
        <v>-10401180.281800576</v>
      </c>
      <c r="P275" s="199" t="str">
        <f t="shared" si="24"/>
        <v>Overpaid</v>
      </c>
    </row>
    <row r="276" spans="1:16" ht="15.75" x14ac:dyDescent="0.25">
      <c r="A276" s="199" t="s">
        <v>126</v>
      </c>
      <c r="B276" s="199" t="s">
        <v>16</v>
      </c>
      <c r="C276" s="199" t="s">
        <v>3825</v>
      </c>
      <c r="D276" s="199" t="s">
        <v>1589</v>
      </c>
      <c r="E276" s="199" t="s">
        <v>1172</v>
      </c>
      <c r="F276" s="199" t="s">
        <v>1157</v>
      </c>
      <c r="G276" s="199" t="s">
        <v>1604</v>
      </c>
      <c r="K276" s="199">
        <f t="shared" si="20"/>
        <v>47.957690999999997</v>
      </c>
      <c r="L276" s="199">
        <f t="shared" si="21"/>
        <v>48.820929438</v>
      </c>
      <c r="M276" s="199" t="s">
        <v>1116</v>
      </c>
      <c r="N276" s="199">
        <f t="shared" si="22"/>
        <v>-3927192.8292005667</v>
      </c>
      <c r="O276" s="199">
        <f t="shared" si="23"/>
        <v>-6467192.8292005667</v>
      </c>
      <c r="P276" s="199" t="str">
        <f t="shared" si="24"/>
        <v>Overpaid</v>
      </c>
    </row>
    <row r="277" spans="1:16" ht="15.75" x14ac:dyDescent="0.25">
      <c r="A277" s="199" t="s">
        <v>126</v>
      </c>
      <c r="B277" s="199" t="s">
        <v>1024</v>
      </c>
      <c r="C277" s="199" t="s">
        <v>3845</v>
      </c>
      <c r="D277" s="199" t="s">
        <v>1027</v>
      </c>
      <c r="E277" s="199" t="s">
        <v>1427</v>
      </c>
      <c r="F277" s="199" t="s">
        <v>1201</v>
      </c>
      <c r="G277" s="199" t="s">
        <v>1418</v>
      </c>
      <c r="K277" s="199">
        <f t="shared" si="20"/>
        <v>45.877755000000001</v>
      </c>
      <c r="L277" s="199">
        <f t="shared" si="21"/>
        <v>47.024698874999999</v>
      </c>
      <c r="M277" s="199" t="s">
        <v>1029</v>
      </c>
      <c r="N277" s="199">
        <f t="shared" si="22"/>
        <v>-4616368.1047063079</v>
      </c>
      <c r="O277" s="199" t="e">
        <f t="shared" si="23"/>
        <v>#VALUE!</v>
      </c>
      <c r="P277" s="199" t="e">
        <f t="shared" si="24"/>
        <v>#VALUE!</v>
      </c>
    </row>
    <row r="278" spans="1:16" ht="15.75" x14ac:dyDescent="0.25">
      <c r="A278" s="199" t="s">
        <v>126</v>
      </c>
      <c r="B278" s="199" t="s">
        <v>1048</v>
      </c>
      <c r="C278" s="199" t="s">
        <v>262</v>
      </c>
      <c r="D278" s="199" t="s">
        <v>3796</v>
      </c>
      <c r="E278" s="199" t="s">
        <v>1301</v>
      </c>
      <c r="F278" s="199" t="s">
        <v>1107</v>
      </c>
      <c r="G278" s="199" t="s">
        <v>3797</v>
      </c>
      <c r="K278" s="199">
        <f t="shared" si="20"/>
        <v>54.020560000000003</v>
      </c>
      <c r="L278" s="199">
        <f t="shared" si="21"/>
        <v>56.127361840000013</v>
      </c>
      <c r="M278" s="199" t="s">
        <v>1053</v>
      </c>
      <c r="N278" s="199">
        <f t="shared" si="22"/>
        <v>-517699.59263114398</v>
      </c>
      <c r="O278" s="199">
        <f t="shared" si="23"/>
        <v>-3665379.592631144</v>
      </c>
      <c r="P278" s="199" t="str">
        <f t="shared" si="24"/>
        <v>Overpaid</v>
      </c>
    </row>
    <row r="279" spans="1:16" ht="15.75" x14ac:dyDescent="0.25">
      <c r="A279" s="199" t="s">
        <v>126</v>
      </c>
      <c r="B279" s="199" t="s">
        <v>1117</v>
      </c>
      <c r="C279" s="199" t="s">
        <v>3833</v>
      </c>
      <c r="D279" s="199" t="s">
        <v>2129</v>
      </c>
      <c r="E279" s="199" t="s">
        <v>2241</v>
      </c>
      <c r="F279" s="199" t="s">
        <v>1194</v>
      </c>
      <c r="G279" s="199" t="s">
        <v>3834</v>
      </c>
      <c r="K279" s="199">
        <f t="shared" si="20"/>
        <v>42.981732999999998</v>
      </c>
      <c r="L279" s="199">
        <f t="shared" si="21"/>
        <v>40.961591548999998</v>
      </c>
      <c r="M279" s="199" t="s">
        <v>1121</v>
      </c>
      <c r="N279" s="199">
        <f t="shared" si="22"/>
        <v>-10199207.920778831</v>
      </c>
      <c r="O279" s="199">
        <f t="shared" si="23"/>
        <v>-11314207.920778831</v>
      </c>
      <c r="P279" s="199" t="str">
        <f t="shared" si="24"/>
        <v>Overpaid</v>
      </c>
    </row>
    <row r="280" spans="1:16" ht="15.75" x14ac:dyDescent="0.25">
      <c r="A280" s="199" t="s">
        <v>126</v>
      </c>
      <c r="B280" s="199" t="s">
        <v>27</v>
      </c>
      <c r="C280" s="199" t="s">
        <v>3857</v>
      </c>
      <c r="D280" s="199" t="s">
        <v>1027</v>
      </c>
      <c r="E280" s="199" t="s">
        <v>1027</v>
      </c>
      <c r="F280" s="199" t="s">
        <v>1221</v>
      </c>
      <c r="G280" s="199" t="s">
        <v>2712</v>
      </c>
      <c r="K280" s="199">
        <f t="shared" si="20"/>
        <v>45.628596000000002</v>
      </c>
      <c r="L280" s="199" t="e">
        <f t="shared" si="21"/>
        <v>#VALUE!</v>
      </c>
      <c r="M280" s="199" t="s">
        <v>1058</v>
      </c>
      <c r="N280" s="199" t="e">
        <f t="shared" si="22"/>
        <v>#VALUE!</v>
      </c>
      <c r="O280" s="199" t="e">
        <f t="shared" si="23"/>
        <v>#VALUE!</v>
      </c>
      <c r="P280" s="199" t="e">
        <f t="shared" si="24"/>
        <v>#VALUE!</v>
      </c>
    </row>
    <row r="281" spans="1:16" ht="15.75" x14ac:dyDescent="0.25">
      <c r="A281" s="199" t="s">
        <v>126</v>
      </c>
      <c r="B281" s="199" t="s">
        <v>1059</v>
      </c>
      <c r="C281" s="199" t="s">
        <v>3815</v>
      </c>
      <c r="D281" s="199" t="s">
        <v>1382</v>
      </c>
      <c r="E281" s="199" t="s">
        <v>1174</v>
      </c>
      <c r="F281" s="199" t="s">
        <v>1146</v>
      </c>
      <c r="G281" s="199" t="s">
        <v>2767</v>
      </c>
      <c r="K281" s="199">
        <f t="shared" si="20"/>
        <v>49.911242000000001</v>
      </c>
      <c r="L281" s="199">
        <f t="shared" si="21"/>
        <v>51.408579260000003</v>
      </c>
      <c r="M281" s="199" t="s">
        <v>1064</v>
      </c>
      <c r="N281" s="199">
        <f t="shared" si="22"/>
        <v>-2486417.8545287801</v>
      </c>
      <c r="O281" s="199">
        <f t="shared" si="23"/>
        <v>-3311417.8545287801</v>
      </c>
      <c r="P281" s="199" t="str">
        <f t="shared" si="24"/>
        <v>Overpaid</v>
      </c>
    </row>
    <row r="282" spans="1:16" ht="15.75" x14ac:dyDescent="0.25">
      <c r="A282" s="199" t="s">
        <v>126</v>
      </c>
      <c r="B282" s="199" t="s">
        <v>1135</v>
      </c>
      <c r="C282" s="199" t="s">
        <v>3792</v>
      </c>
      <c r="D282" s="199" t="s">
        <v>3793</v>
      </c>
      <c r="E282" s="199" t="s">
        <v>1033</v>
      </c>
      <c r="F282" s="199" t="s">
        <v>1103</v>
      </c>
      <c r="G282" s="199" t="s">
        <v>1027</v>
      </c>
      <c r="K282" s="199" t="e">
        <f t="shared" si="20"/>
        <v>#VALUE!</v>
      </c>
      <c r="L282" s="199" t="e">
        <f t="shared" si="21"/>
        <v>#VALUE!</v>
      </c>
      <c r="M282" s="199" t="s">
        <v>1138</v>
      </c>
      <c r="N282" s="199" t="e">
        <f t="shared" si="22"/>
        <v>#VALUE!</v>
      </c>
      <c r="O282" s="199" t="e">
        <f t="shared" si="23"/>
        <v>#VALUE!</v>
      </c>
      <c r="P282" s="199" t="e">
        <f t="shared" si="24"/>
        <v>#VALUE!</v>
      </c>
    </row>
    <row r="283" spans="1:16" ht="15.75" x14ac:dyDescent="0.25">
      <c r="A283" s="199" t="s">
        <v>126</v>
      </c>
      <c r="B283" s="199" t="s">
        <v>1024</v>
      </c>
      <c r="C283" s="199" t="s">
        <v>617</v>
      </c>
      <c r="D283" s="199" t="s">
        <v>1681</v>
      </c>
      <c r="E283" s="199" t="s">
        <v>1027</v>
      </c>
      <c r="F283" s="199" t="s">
        <v>1111</v>
      </c>
      <c r="G283" s="199" t="s">
        <v>1027</v>
      </c>
      <c r="K283" s="199" t="e">
        <f t="shared" si="20"/>
        <v>#VALUE!</v>
      </c>
      <c r="L283" s="199" t="e">
        <f t="shared" si="21"/>
        <v>#VALUE!</v>
      </c>
      <c r="M283" s="199" t="s">
        <v>1029</v>
      </c>
      <c r="N283" s="199" t="e">
        <f t="shared" si="22"/>
        <v>#VALUE!</v>
      </c>
      <c r="O283" s="199" t="e">
        <f t="shared" si="23"/>
        <v>#VALUE!</v>
      </c>
      <c r="P283" s="199" t="e">
        <f t="shared" si="24"/>
        <v>#VALUE!</v>
      </c>
    </row>
    <row r="284" spans="1:16" ht="15.75" x14ac:dyDescent="0.25">
      <c r="A284" s="199" t="s">
        <v>126</v>
      </c>
      <c r="B284" s="199" t="s">
        <v>1024</v>
      </c>
      <c r="C284" s="199" t="s">
        <v>3832</v>
      </c>
      <c r="D284" s="199" t="s">
        <v>1243</v>
      </c>
      <c r="E284" s="199" t="s">
        <v>1407</v>
      </c>
      <c r="F284" s="199" t="s">
        <v>1186</v>
      </c>
      <c r="G284" s="199" t="s">
        <v>1846</v>
      </c>
      <c r="K284" s="199">
        <f t="shared" si="20"/>
        <v>46.838281000000002</v>
      </c>
      <c r="L284" s="199">
        <f t="shared" si="21"/>
        <v>47.494016934000001</v>
      </c>
      <c r="M284" s="199" t="s">
        <v>1029</v>
      </c>
      <c r="N284" s="199">
        <f t="shared" si="22"/>
        <v>-4410526.4957299866</v>
      </c>
      <c r="O284" s="199">
        <f t="shared" si="23"/>
        <v>-5445526.4957299866</v>
      </c>
      <c r="P284" s="199" t="str">
        <f t="shared" si="24"/>
        <v>Overpaid</v>
      </c>
    </row>
    <row r="285" spans="1:16" ht="15.75" x14ac:dyDescent="0.25">
      <c r="A285" s="199" t="s">
        <v>126</v>
      </c>
      <c r="B285" s="199" t="s">
        <v>27</v>
      </c>
      <c r="C285" s="199" t="s">
        <v>3824</v>
      </c>
      <c r="D285" s="199" t="s">
        <v>1027</v>
      </c>
      <c r="E285" s="199" t="s">
        <v>1122</v>
      </c>
      <c r="F285" s="199" t="s">
        <v>1157</v>
      </c>
      <c r="G285" s="199" t="s">
        <v>2139</v>
      </c>
      <c r="K285" s="199">
        <f t="shared" si="20"/>
        <v>40.807910999999997</v>
      </c>
      <c r="L285" s="199">
        <f t="shared" si="21"/>
        <v>41.501645487000005</v>
      </c>
      <c r="M285" s="199" t="s">
        <v>1058</v>
      </c>
      <c r="N285" s="199">
        <f t="shared" si="22"/>
        <v>-9418154.9974124022</v>
      </c>
      <c r="O285" s="199" t="e">
        <f t="shared" si="23"/>
        <v>#VALUE!</v>
      </c>
      <c r="P285" s="199" t="e">
        <f t="shared" si="24"/>
        <v>#VALUE!</v>
      </c>
    </row>
    <row r="286" spans="1:16" ht="15.75" x14ac:dyDescent="0.25">
      <c r="A286" s="199" t="s">
        <v>126</v>
      </c>
      <c r="B286" s="199" t="s">
        <v>20</v>
      </c>
      <c r="C286" s="199" t="s">
        <v>83</v>
      </c>
      <c r="D286" s="199" t="s">
        <v>1027</v>
      </c>
      <c r="E286" s="199" t="s">
        <v>1027</v>
      </c>
      <c r="F286" s="199" t="s">
        <v>1405</v>
      </c>
      <c r="G286" s="199" t="s">
        <v>1027</v>
      </c>
      <c r="K286" s="199" t="e">
        <f t="shared" si="20"/>
        <v>#VALUE!</v>
      </c>
      <c r="L286" s="199" t="e">
        <f t="shared" si="21"/>
        <v>#VALUE!</v>
      </c>
      <c r="M286" s="199" t="s">
        <v>1134</v>
      </c>
      <c r="N286" s="199" t="e">
        <f t="shared" si="22"/>
        <v>#VALUE!</v>
      </c>
      <c r="O286" s="199" t="e">
        <f t="shared" si="23"/>
        <v>#VALUE!</v>
      </c>
      <c r="P286" s="199" t="e">
        <f t="shared" si="24"/>
        <v>#VALUE!</v>
      </c>
    </row>
    <row r="287" spans="1:16" ht="15.75" x14ac:dyDescent="0.25">
      <c r="A287" s="199" t="s">
        <v>126</v>
      </c>
      <c r="B287" s="199" t="s">
        <v>1099</v>
      </c>
      <c r="C287" s="199" t="s">
        <v>728</v>
      </c>
      <c r="D287" s="199" t="s">
        <v>3781</v>
      </c>
      <c r="E287" s="199" t="s">
        <v>1274</v>
      </c>
      <c r="F287" s="199" t="s">
        <v>1450</v>
      </c>
      <c r="G287" s="199" t="s">
        <v>1429</v>
      </c>
      <c r="K287" s="199">
        <f t="shared" si="20"/>
        <v>61.159506999999998</v>
      </c>
      <c r="L287" s="199">
        <f t="shared" si="21"/>
        <v>65.318353475999999</v>
      </c>
      <c r="M287" s="199" t="s">
        <v>1105</v>
      </c>
      <c r="N287" s="199">
        <f t="shared" si="22"/>
        <v>2525400.4903462301</v>
      </c>
      <c r="O287" s="199">
        <f t="shared" si="23"/>
        <v>415005.4903462301</v>
      </c>
      <c r="P287" s="199" t="str">
        <f t="shared" si="24"/>
        <v/>
      </c>
    </row>
    <row r="288" spans="1:16" ht="15.75" x14ac:dyDescent="0.25">
      <c r="A288" s="199" t="s">
        <v>126</v>
      </c>
      <c r="B288" s="199" t="s">
        <v>1059</v>
      </c>
      <c r="C288" s="199" t="s">
        <v>271</v>
      </c>
      <c r="D288" s="199" t="s">
        <v>1165</v>
      </c>
      <c r="E288" s="199" t="s">
        <v>1217</v>
      </c>
      <c r="F288" s="199" t="s">
        <v>1312</v>
      </c>
      <c r="G288" s="199" t="s">
        <v>1986</v>
      </c>
      <c r="K288" s="199">
        <f t="shared" si="20"/>
        <v>50.275953000000001</v>
      </c>
      <c r="L288" s="199">
        <f t="shared" si="21"/>
        <v>49.873745376000002</v>
      </c>
      <c r="M288" s="199" t="s">
        <v>1064</v>
      </c>
      <c r="N288" s="199">
        <f t="shared" si="22"/>
        <v>-3107811.2640468124</v>
      </c>
      <c r="O288" s="199">
        <f t="shared" si="23"/>
        <v>-4227811.2640468124</v>
      </c>
      <c r="P288" s="199" t="str">
        <f t="shared" si="24"/>
        <v>Overpaid</v>
      </c>
    </row>
    <row r="289" spans="1:16" ht="15.75" x14ac:dyDescent="0.25">
      <c r="A289" s="199" t="s">
        <v>126</v>
      </c>
      <c r="B289" s="199" t="s">
        <v>1083</v>
      </c>
      <c r="C289" s="199" t="s">
        <v>1143</v>
      </c>
      <c r="D289" s="199" t="s">
        <v>2870</v>
      </c>
      <c r="E289" s="199" t="s">
        <v>1184</v>
      </c>
      <c r="F289" s="199" t="s">
        <v>1194</v>
      </c>
      <c r="G289" s="199" t="s">
        <v>1640</v>
      </c>
      <c r="K289" s="199">
        <f t="shared" si="20"/>
        <v>44.848619999999997</v>
      </c>
      <c r="L289" s="199">
        <f t="shared" si="21"/>
        <v>45.162560339999999</v>
      </c>
      <c r="M289" s="199" t="s">
        <v>1088</v>
      </c>
      <c r="N289" s="199">
        <f t="shared" si="22"/>
        <v>-8065121.0239197612</v>
      </c>
      <c r="O289" s="199">
        <f t="shared" si="23"/>
        <v>-9150121.0239197612</v>
      </c>
      <c r="P289" s="199" t="str">
        <f t="shared" si="24"/>
        <v>Overpaid</v>
      </c>
    </row>
    <row r="290" spans="1:16" ht="15.75" x14ac:dyDescent="0.25">
      <c r="A290" s="199" t="s">
        <v>126</v>
      </c>
      <c r="B290" s="199" t="s">
        <v>1117</v>
      </c>
      <c r="C290" s="199" t="s">
        <v>3782</v>
      </c>
      <c r="D290" s="199" t="s">
        <v>3783</v>
      </c>
      <c r="E290" s="199" t="s">
        <v>1179</v>
      </c>
      <c r="F290" s="199" t="s">
        <v>1068</v>
      </c>
      <c r="G290" s="199" t="s">
        <v>1496</v>
      </c>
      <c r="K290" s="199">
        <f t="shared" si="20"/>
        <v>50.221787999999997</v>
      </c>
      <c r="L290" s="199">
        <f t="shared" si="21"/>
        <v>52.130215944</v>
      </c>
      <c r="M290" s="199" t="s">
        <v>1121</v>
      </c>
      <c r="N290" s="199">
        <f t="shared" si="22"/>
        <v>-3332297.0456236694</v>
      </c>
      <c r="O290" s="199">
        <f t="shared" si="23"/>
        <v>-6391199.0456236694</v>
      </c>
      <c r="P290" s="199" t="str">
        <f t="shared" si="24"/>
        <v>Overpaid</v>
      </c>
    </row>
    <row r="291" spans="1:16" ht="15.75" x14ac:dyDescent="0.25">
      <c r="A291" s="199" t="s">
        <v>126</v>
      </c>
      <c r="B291" s="199" t="s">
        <v>1117</v>
      </c>
      <c r="C291" s="199" t="s">
        <v>3854</v>
      </c>
      <c r="D291" s="199" t="s">
        <v>1027</v>
      </c>
      <c r="E291" s="199" t="s">
        <v>1027</v>
      </c>
      <c r="F291" s="199" t="s">
        <v>1221</v>
      </c>
      <c r="G291" s="199" t="s">
        <v>1219</v>
      </c>
      <c r="K291" s="199" t="e">
        <f t="shared" si="20"/>
        <v>#VALUE!</v>
      </c>
      <c r="L291" s="199" t="e">
        <f t="shared" si="21"/>
        <v>#VALUE!</v>
      </c>
      <c r="M291" s="199" t="s">
        <v>1121</v>
      </c>
      <c r="N291" s="199" t="e">
        <f t="shared" si="22"/>
        <v>#VALUE!</v>
      </c>
      <c r="O291" s="199" t="e">
        <f t="shared" si="23"/>
        <v>#VALUE!</v>
      </c>
      <c r="P291" s="199" t="e">
        <f t="shared" si="24"/>
        <v>#VALUE!</v>
      </c>
    </row>
    <row r="292" spans="1:16" ht="15.75" x14ac:dyDescent="0.25">
      <c r="A292" s="199" t="s">
        <v>126</v>
      </c>
      <c r="B292" s="199" t="s">
        <v>1030</v>
      </c>
      <c r="C292" s="199" t="s">
        <v>3816</v>
      </c>
      <c r="D292" s="199" t="s">
        <v>1027</v>
      </c>
      <c r="E292" s="199" t="s">
        <v>1204</v>
      </c>
      <c r="F292" s="199" t="s">
        <v>1146</v>
      </c>
      <c r="G292" s="199" t="s">
        <v>2436</v>
      </c>
      <c r="K292" s="199">
        <f t="shared" si="20"/>
        <v>45.740537000000003</v>
      </c>
      <c r="L292" s="199">
        <f t="shared" si="21"/>
        <v>47.021272036000006</v>
      </c>
      <c r="M292" s="199" t="s">
        <v>1036</v>
      </c>
      <c r="N292" s="199">
        <f t="shared" si="22"/>
        <v>-6255159.7846995909</v>
      </c>
      <c r="O292" s="199" t="e">
        <f t="shared" si="23"/>
        <v>#VALUE!</v>
      </c>
      <c r="P292" s="199" t="e">
        <f t="shared" si="24"/>
        <v>#VALUE!</v>
      </c>
    </row>
    <row r="293" spans="1:16" ht="15.75" x14ac:dyDescent="0.25">
      <c r="A293" s="199" t="s">
        <v>126</v>
      </c>
      <c r="B293" s="199" t="s">
        <v>1083</v>
      </c>
      <c r="C293" s="199" t="s">
        <v>3858</v>
      </c>
      <c r="D293" s="199" t="s">
        <v>3859</v>
      </c>
      <c r="E293" s="199" t="s">
        <v>1027</v>
      </c>
      <c r="F293" s="199" t="s">
        <v>1234</v>
      </c>
      <c r="G293" s="199" t="s">
        <v>1219</v>
      </c>
      <c r="K293" s="199" t="e">
        <f t="shared" si="20"/>
        <v>#VALUE!</v>
      </c>
      <c r="L293" s="199" t="e">
        <f t="shared" si="21"/>
        <v>#VALUE!</v>
      </c>
      <c r="M293" s="199" t="s">
        <v>1088</v>
      </c>
      <c r="N293" s="199" t="e">
        <f t="shared" si="22"/>
        <v>#VALUE!</v>
      </c>
      <c r="O293" s="199" t="e">
        <f t="shared" si="23"/>
        <v>#VALUE!</v>
      </c>
      <c r="P293" s="199" t="e">
        <f t="shared" si="24"/>
        <v>#VALUE!</v>
      </c>
    </row>
    <row r="294" spans="1:16" ht="15.75" x14ac:dyDescent="0.25">
      <c r="A294" s="199" t="s">
        <v>126</v>
      </c>
      <c r="B294" s="199" t="s">
        <v>1078</v>
      </c>
      <c r="C294" s="199" t="s">
        <v>3790</v>
      </c>
      <c r="D294" s="199" t="s">
        <v>3791</v>
      </c>
      <c r="E294" s="199" t="s">
        <v>2482</v>
      </c>
      <c r="F294" s="199" t="s">
        <v>1103</v>
      </c>
      <c r="G294" s="199" t="s">
        <v>1027</v>
      </c>
      <c r="K294" s="199" t="e">
        <f t="shared" si="20"/>
        <v>#VALUE!</v>
      </c>
      <c r="L294" s="199" t="e">
        <f t="shared" si="21"/>
        <v>#VALUE!</v>
      </c>
      <c r="M294" s="199" t="s">
        <v>1082</v>
      </c>
      <c r="N294" s="199" t="e">
        <f t="shared" si="22"/>
        <v>#VALUE!</v>
      </c>
      <c r="O294" s="199" t="e">
        <f t="shared" si="23"/>
        <v>#VALUE!</v>
      </c>
      <c r="P294" s="199" t="e">
        <f t="shared" si="24"/>
        <v>#VALUE!</v>
      </c>
    </row>
    <row r="295" spans="1:16" ht="15.75" x14ac:dyDescent="0.25">
      <c r="A295" s="199" t="s">
        <v>126</v>
      </c>
      <c r="B295" s="199" t="s">
        <v>1030</v>
      </c>
      <c r="C295" s="199" t="s">
        <v>3775</v>
      </c>
      <c r="D295" s="199" t="s">
        <v>3776</v>
      </c>
      <c r="E295" s="199" t="s">
        <v>1172</v>
      </c>
      <c r="F295" s="199" t="s">
        <v>1802</v>
      </c>
      <c r="G295" s="199" t="s">
        <v>3777</v>
      </c>
      <c r="K295" s="199">
        <f t="shared" si="20"/>
        <v>66.69516999999999</v>
      </c>
      <c r="L295" s="199">
        <f t="shared" si="21"/>
        <v>67.895683059999996</v>
      </c>
      <c r="M295" s="199" t="s">
        <v>1036</v>
      </c>
      <c r="N295" s="199">
        <f t="shared" si="22"/>
        <v>6146412.0683363313</v>
      </c>
      <c r="O295" s="199">
        <f t="shared" si="23"/>
        <v>-11498587.93166367</v>
      </c>
      <c r="P295" s="199" t="str">
        <f t="shared" si="24"/>
        <v>Overpaid</v>
      </c>
    </row>
    <row r="296" spans="1:16" ht="15.75" x14ac:dyDescent="0.25">
      <c r="A296" s="199" t="s">
        <v>126</v>
      </c>
      <c r="B296" s="199" t="s">
        <v>10</v>
      </c>
      <c r="C296" s="199" t="s">
        <v>3860</v>
      </c>
      <c r="D296" s="199" t="s">
        <v>3861</v>
      </c>
      <c r="E296" s="199" t="s">
        <v>1027</v>
      </c>
      <c r="F296" s="199" t="s">
        <v>1405</v>
      </c>
      <c r="G296" s="199" t="s">
        <v>1922</v>
      </c>
      <c r="K296" s="199">
        <f t="shared" si="20"/>
        <v>34.058951999999998</v>
      </c>
      <c r="L296" s="199" t="e">
        <f t="shared" si="21"/>
        <v>#VALUE!</v>
      </c>
      <c r="M296" s="199" t="s">
        <v>1093</v>
      </c>
      <c r="N296" s="199" t="e">
        <f t="shared" si="22"/>
        <v>#VALUE!</v>
      </c>
      <c r="O296" s="199" t="e">
        <f t="shared" si="23"/>
        <v>#VALUE!</v>
      </c>
      <c r="P296" s="199" t="e">
        <f t="shared" si="24"/>
        <v>#VALUE!</v>
      </c>
    </row>
    <row r="297" spans="1:16" ht="15.75" x14ac:dyDescent="0.25">
      <c r="A297" s="199" t="s">
        <v>126</v>
      </c>
      <c r="B297" s="199" t="s">
        <v>1059</v>
      </c>
      <c r="C297" s="199" t="s">
        <v>3849</v>
      </c>
      <c r="D297" s="199" t="s">
        <v>2787</v>
      </c>
      <c r="E297" s="199" t="s">
        <v>1027</v>
      </c>
      <c r="F297" s="199" t="s">
        <v>1201</v>
      </c>
      <c r="G297" s="199" t="s">
        <v>1708</v>
      </c>
      <c r="K297" s="199">
        <f t="shared" si="20"/>
        <v>51.716742000000004</v>
      </c>
      <c r="L297" s="199" t="e">
        <f t="shared" si="21"/>
        <v>#VALUE!</v>
      </c>
      <c r="M297" s="199" t="s">
        <v>1064</v>
      </c>
      <c r="N297" s="199" t="e">
        <f t="shared" si="22"/>
        <v>#VALUE!</v>
      </c>
      <c r="O297" s="199" t="e">
        <f t="shared" si="23"/>
        <v>#VALUE!</v>
      </c>
      <c r="P297" s="199" t="e">
        <f t="shared" si="24"/>
        <v>#VALUE!</v>
      </c>
    </row>
    <row r="298" spans="1:16" ht="15.75" x14ac:dyDescent="0.25">
      <c r="A298" s="199" t="s">
        <v>126</v>
      </c>
      <c r="B298" s="199" t="s">
        <v>1099</v>
      </c>
      <c r="C298" s="199" t="s">
        <v>3851</v>
      </c>
      <c r="D298" s="199" t="s">
        <v>1412</v>
      </c>
      <c r="E298" s="199" t="s">
        <v>1184</v>
      </c>
      <c r="F298" s="199" t="s">
        <v>1218</v>
      </c>
      <c r="G298" s="199" t="s">
        <v>1509</v>
      </c>
      <c r="K298" s="199">
        <f t="shared" si="20"/>
        <v>49.485143999999998</v>
      </c>
      <c r="L298" s="199">
        <f t="shared" si="21"/>
        <v>49.831540008000005</v>
      </c>
      <c r="M298" s="199" t="s">
        <v>1105</v>
      </c>
      <c r="N298" s="199">
        <f t="shared" si="22"/>
        <v>-2509180.7046029624</v>
      </c>
      <c r="O298" s="199">
        <f t="shared" si="23"/>
        <v>-3404180.7046029624</v>
      </c>
      <c r="P298" s="199" t="str">
        <f t="shared" si="24"/>
        <v>Overpaid</v>
      </c>
    </row>
    <row r="299" spans="1:16" ht="15.75" x14ac:dyDescent="0.25">
      <c r="A299" s="199" t="s">
        <v>126</v>
      </c>
      <c r="B299" s="199" t="s">
        <v>1094</v>
      </c>
      <c r="C299" s="199" t="s">
        <v>3785</v>
      </c>
      <c r="D299" s="199" t="s">
        <v>1216</v>
      </c>
      <c r="E299" s="199" t="s">
        <v>3786</v>
      </c>
      <c r="F299" s="199" t="s">
        <v>1073</v>
      </c>
      <c r="G299" s="199" t="s">
        <v>2360</v>
      </c>
      <c r="K299" s="199">
        <f t="shared" si="20"/>
        <v>60.585357999999999</v>
      </c>
      <c r="L299" s="199">
        <f t="shared" si="21"/>
        <v>58.646626544</v>
      </c>
      <c r="M299" s="199" t="s">
        <v>1098</v>
      </c>
      <c r="N299" s="199">
        <f t="shared" si="22"/>
        <v>1155076.5375793204</v>
      </c>
      <c r="O299" s="199">
        <f t="shared" si="23"/>
        <v>-32423.462420679629</v>
      </c>
      <c r="P299" s="199" t="str">
        <f t="shared" si="24"/>
        <v/>
      </c>
    </row>
    <row r="300" spans="1:16" ht="15.75" x14ac:dyDescent="0.25">
      <c r="A300" s="199" t="s">
        <v>126</v>
      </c>
      <c r="B300" s="199" t="s">
        <v>16</v>
      </c>
      <c r="C300" s="199" t="s">
        <v>3801</v>
      </c>
      <c r="D300" s="199" t="s">
        <v>3802</v>
      </c>
      <c r="E300" s="199" t="s">
        <v>2172</v>
      </c>
      <c r="F300" s="199" t="s">
        <v>1107</v>
      </c>
      <c r="G300" s="199" t="s">
        <v>1562</v>
      </c>
      <c r="K300" s="199">
        <f t="shared" si="20"/>
        <v>49.651249999999997</v>
      </c>
      <c r="L300" s="199">
        <f t="shared" si="21"/>
        <v>48.409968749999997</v>
      </c>
      <c r="M300" s="199" t="s">
        <v>1116</v>
      </c>
      <c r="N300" s="199">
        <f t="shared" si="22"/>
        <v>-4112083.2886754591</v>
      </c>
      <c r="O300" s="199">
        <f t="shared" si="23"/>
        <v>-11637083.288675459</v>
      </c>
      <c r="P300" s="199" t="str">
        <f t="shared" si="24"/>
        <v>Overpaid</v>
      </c>
    </row>
    <row r="301" spans="1:16" ht="15.75" x14ac:dyDescent="0.25">
      <c r="A301" s="199" t="s">
        <v>126</v>
      </c>
      <c r="B301" s="199" t="s">
        <v>1024</v>
      </c>
      <c r="C301" s="199" t="s">
        <v>3817</v>
      </c>
      <c r="D301" s="199" t="s">
        <v>3818</v>
      </c>
      <c r="E301" s="199" t="s">
        <v>1263</v>
      </c>
      <c r="F301" s="199" t="s">
        <v>1146</v>
      </c>
      <c r="G301" s="199" t="s">
        <v>1900</v>
      </c>
      <c r="K301" s="199">
        <f t="shared" si="20"/>
        <v>47.488260999999994</v>
      </c>
      <c r="L301" s="199">
        <f t="shared" si="21"/>
        <v>49.007885351999995</v>
      </c>
      <c r="M301" s="199" t="s">
        <v>1029</v>
      </c>
      <c r="N301" s="199">
        <f t="shared" si="22"/>
        <v>-3746547.9742055144</v>
      </c>
      <c r="O301" s="199">
        <f t="shared" si="23"/>
        <v>-5234923.9742055144</v>
      </c>
      <c r="P301" s="199" t="str">
        <f t="shared" si="24"/>
        <v>Overpaid</v>
      </c>
    </row>
    <row r="302" spans="1:16" ht="15.75" x14ac:dyDescent="0.25">
      <c r="A302" s="199" t="s">
        <v>126</v>
      </c>
      <c r="B302" s="199" t="s">
        <v>1094</v>
      </c>
      <c r="C302" s="199" t="s">
        <v>267</v>
      </c>
      <c r="D302" s="199" t="s">
        <v>3855</v>
      </c>
      <c r="E302" s="199" t="s">
        <v>1288</v>
      </c>
      <c r="F302" s="199" t="s">
        <v>1221</v>
      </c>
      <c r="G302" s="199" t="s">
        <v>1027</v>
      </c>
      <c r="K302" s="199" t="e">
        <f t="shared" si="20"/>
        <v>#VALUE!</v>
      </c>
      <c r="L302" s="199" t="e">
        <f t="shared" si="21"/>
        <v>#VALUE!</v>
      </c>
      <c r="M302" s="199" t="s">
        <v>1098</v>
      </c>
      <c r="N302" s="199" t="e">
        <f t="shared" si="22"/>
        <v>#VALUE!</v>
      </c>
      <c r="O302" s="199" t="e">
        <f t="shared" si="23"/>
        <v>#VALUE!</v>
      </c>
      <c r="P302" s="199" t="e">
        <f t="shared" si="24"/>
        <v>#VALUE!</v>
      </c>
    </row>
    <row r="303" spans="1:16" ht="15.75" x14ac:dyDescent="0.25">
      <c r="A303" s="199" t="s">
        <v>126</v>
      </c>
      <c r="B303" s="199" t="s">
        <v>1099</v>
      </c>
      <c r="C303" s="199" t="s">
        <v>3831</v>
      </c>
      <c r="D303" s="199" t="s">
        <v>2088</v>
      </c>
      <c r="E303" s="199" t="s">
        <v>1193</v>
      </c>
      <c r="F303" s="199" t="s">
        <v>1186</v>
      </c>
      <c r="G303" s="199" t="s">
        <v>1063</v>
      </c>
      <c r="K303" s="199">
        <f t="shared" si="20"/>
        <v>51.048707</v>
      </c>
      <c r="L303" s="199">
        <f t="shared" si="21"/>
        <v>53.447996228999997</v>
      </c>
      <c r="M303" s="199" t="s">
        <v>1105</v>
      </c>
      <c r="N303" s="199">
        <f t="shared" si="22"/>
        <v>-1333513.2556325882</v>
      </c>
      <c r="O303" s="199">
        <f t="shared" si="23"/>
        <v>-2280863.2556325882</v>
      </c>
      <c r="P303" s="199" t="str">
        <f t="shared" si="24"/>
        <v/>
      </c>
    </row>
    <row r="304" spans="1:16" ht="15.75" x14ac:dyDescent="0.25">
      <c r="A304" s="199" t="s">
        <v>126</v>
      </c>
      <c r="B304" s="199" t="s">
        <v>20</v>
      </c>
      <c r="C304" s="199" t="s">
        <v>3856</v>
      </c>
      <c r="D304" s="199" t="s">
        <v>1027</v>
      </c>
      <c r="E304" s="199" t="s">
        <v>1435</v>
      </c>
      <c r="F304" s="199" t="s">
        <v>1221</v>
      </c>
      <c r="G304" s="199" t="s">
        <v>1372</v>
      </c>
      <c r="K304" s="199">
        <f t="shared" si="20"/>
        <v>45.588875000000002</v>
      </c>
      <c r="L304" s="199">
        <f t="shared" si="21"/>
        <v>47.093307875000001</v>
      </c>
      <c r="M304" s="199" t="s">
        <v>1134</v>
      </c>
      <c r="N304" s="199">
        <f t="shared" si="22"/>
        <v>-5338523.142974494</v>
      </c>
      <c r="O304" s="199" t="e">
        <f t="shared" si="23"/>
        <v>#VALUE!</v>
      </c>
      <c r="P304" s="199" t="e">
        <f t="shared" si="24"/>
        <v>#VALUE!</v>
      </c>
    </row>
    <row r="305" spans="1:16" ht="15.75" x14ac:dyDescent="0.25">
      <c r="A305" s="199" t="s">
        <v>126</v>
      </c>
      <c r="B305" s="199" t="s">
        <v>20</v>
      </c>
      <c r="C305" s="199" t="s">
        <v>3812</v>
      </c>
      <c r="D305" s="199" t="s">
        <v>3813</v>
      </c>
      <c r="E305" s="199" t="s">
        <v>1263</v>
      </c>
      <c r="F305" s="199" t="s">
        <v>1125</v>
      </c>
      <c r="G305" s="199" t="s">
        <v>1774</v>
      </c>
      <c r="K305" s="199">
        <f t="shared" si="20"/>
        <v>49.398479999999999</v>
      </c>
      <c r="L305" s="199">
        <f t="shared" si="21"/>
        <v>50.97923136</v>
      </c>
      <c r="M305" s="199" t="s">
        <v>1134</v>
      </c>
      <c r="N305" s="199">
        <f t="shared" si="22"/>
        <v>-3354617.3141987808</v>
      </c>
      <c r="O305" s="199">
        <f t="shared" si="23"/>
        <v>-5045744.3141987808</v>
      </c>
      <c r="P305" s="199" t="str">
        <f t="shared" si="24"/>
        <v>Overpaid</v>
      </c>
    </row>
    <row r="306" spans="1:16" ht="15.75" x14ac:dyDescent="0.25">
      <c r="A306" s="199" t="s">
        <v>126</v>
      </c>
      <c r="B306" s="199" t="s">
        <v>1024</v>
      </c>
      <c r="C306" s="199" t="s">
        <v>941</v>
      </c>
      <c r="D306" s="199" t="s">
        <v>3846</v>
      </c>
      <c r="E306" s="199" t="s">
        <v>1027</v>
      </c>
      <c r="F306" s="199" t="s">
        <v>1201</v>
      </c>
      <c r="G306" s="199" t="s">
        <v>1837</v>
      </c>
      <c r="K306" s="199">
        <f t="shared" si="20"/>
        <v>47.228268999999997</v>
      </c>
      <c r="L306" s="199" t="e">
        <f t="shared" si="21"/>
        <v>#VALUE!</v>
      </c>
      <c r="M306" s="199" t="s">
        <v>1029</v>
      </c>
      <c r="N306" s="199" t="e">
        <f t="shared" si="22"/>
        <v>#VALUE!</v>
      </c>
      <c r="O306" s="199" t="e">
        <f t="shared" si="23"/>
        <v>#VALUE!</v>
      </c>
      <c r="P306" s="199" t="e">
        <f t="shared" si="24"/>
        <v>#VALUE!</v>
      </c>
    </row>
    <row r="307" spans="1:16" ht="15.75" x14ac:dyDescent="0.25">
      <c r="A307" s="199" t="s">
        <v>126</v>
      </c>
      <c r="B307" s="199" t="s">
        <v>16</v>
      </c>
      <c r="C307" s="199" t="s">
        <v>3799</v>
      </c>
      <c r="D307" s="199" t="s">
        <v>3800</v>
      </c>
      <c r="E307" s="199" t="s">
        <v>1263</v>
      </c>
      <c r="F307" s="199" t="s">
        <v>1107</v>
      </c>
      <c r="G307" s="199" t="s">
        <v>3320</v>
      </c>
      <c r="K307" s="199">
        <f t="shared" si="20"/>
        <v>56.324377999999996</v>
      </c>
      <c r="L307" s="199">
        <f t="shared" si="21"/>
        <v>58.126758095999996</v>
      </c>
      <c r="M307" s="199" t="s">
        <v>1116</v>
      </c>
      <c r="N307" s="199">
        <f t="shared" si="22"/>
        <v>259482.40911866259</v>
      </c>
      <c r="O307" s="199">
        <f t="shared" si="23"/>
        <v>-966052.59088133741</v>
      </c>
      <c r="P307" s="199" t="str">
        <f t="shared" si="24"/>
        <v/>
      </c>
    </row>
    <row r="308" spans="1:16" ht="15.75" x14ac:dyDescent="0.25">
      <c r="A308" s="199" t="s">
        <v>126</v>
      </c>
      <c r="B308" s="199" t="s">
        <v>1024</v>
      </c>
      <c r="C308" s="199" t="s">
        <v>3778</v>
      </c>
      <c r="D308" s="199" t="s">
        <v>3779</v>
      </c>
      <c r="E308" s="199" t="s">
        <v>1301</v>
      </c>
      <c r="F308" s="199" t="s">
        <v>1266</v>
      </c>
      <c r="G308" s="199" t="s">
        <v>2824</v>
      </c>
      <c r="K308" s="199">
        <f t="shared" si="20"/>
        <v>61.686712999999997</v>
      </c>
      <c r="L308" s="199">
        <f t="shared" si="21"/>
        <v>64.092494807000008</v>
      </c>
      <c r="M308" s="199" t="s">
        <v>1029</v>
      </c>
      <c r="N308" s="199">
        <f t="shared" si="22"/>
        <v>2869520.2154837623</v>
      </c>
      <c r="O308" s="199">
        <f t="shared" si="23"/>
        <v>-21130479.784516238</v>
      </c>
      <c r="P308" s="199" t="str">
        <f t="shared" si="24"/>
        <v>Overpaid</v>
      </c>
    </row>
    <row r="309" spans="1:16" ht="15.75" x14ac:dyDescent="0.25">
      <c r="A309" s="199" t="s">
        <v>126</v>
      </c>
      <c r="B309" s="199" t="s">
        <v>1393</v>
      </c>
      <c r="C309" s="199" t="s">
        <v>3853</v>
      </c>
      <c r="D309" s="199" t="s">
        <v>1374</v>
      </c>
      <c r="E309" s="199" t="s">
        <v>1027</v>
      </c>
      <c r="F309" s="199" t="s">
        <v>1218</v>
      </c>
      <c r="G309" s="199" t="s">
        <v>1027</v>
      </c>
      <c r="K309" s="199" t="e">
        <f t="shared" si="20"/>
        <v>#VALUE!</v>
      </c>
      <c r="L309" s="199" t="e">
        <f t="shared" si="21"/>
        <v>#VALUE!</v>
      </c>
      <c r="M309" s="199" t="s">
        <v>1397</v>
      </c>
      <c r="N309" s="199" t="e">
        <f t="shared" si="22"/>
        <v>#VALUE!</v>
      </c>
      <c r="O309" s="199" t="e">
        <f t="shared" si="23"/>
        <v>#VALUE!</v>
      </c>
      <c r="P309" s="199" t="e">
        <f t="shared" si="24"/>
        <v>#VALUE!</v>
      </c>
    </row>
    <row r="310" spans="1:16" ht="15.75" x14ac:dyDescent="0.25">
      <c r="A310" s="199" t="s">
        <v>126</v>
      </c>
      <c r="B310" s="199" t="s">
        <v>1048</v>
      </c>
      <c r="C310" s="199" t="s">
        <v>3836</v>
      </c>
      <c r="D310" s="199" t="s">
        <v>3837</v>
      </c>
      <c r="E310" s="199" t="s">
        <v>1226</v>
      </c>
      <c r="F310" s="199" t="s">
        <v>1194</v>
      </c>
      <c r="G310" s="199" t="s">
        <v>3662</v>
      </c>
      <c r="K310" s="199">
        <f t="shared" si="20"/>
        <v>52.197005000000004</v>
      </c>
      <c r="L310" s="199">
        <f t="shared" si="21"/>
        <v>54.806855250000005</v>
      </c>
      <c r="M310" s="199" t="s">
        <v>1053</v>
      </c>
      <c r="N310" s="199">
        <f t="shared" si="22"/>
        <v>-998233.39450086933</v>
      </c>
      <c r="O310" s="199">
        <f t="shared" si="23"/>
        <v>-1989593.3945008693</v>
      </c>
      <c r="P310" s="199" t="str">
        <f t="shared" si="24"/>
        <v/>
      </c>
    </row>
    <row r="311" spans="1:16" ht="15.75" x14ac:dyDescent="0.25">
      <c r="A311" s="199" t="s">
        <v>126</v>
      </c>
      <c r="B311" s="199" t="s">
        <v>1024</v>
      </c>
      <c r="C311" s="199" t="s">
        <v>3850</v>
      </c>
      <c r="D311" s="199" t="s">
        <v>2489</v>
      </c>
      <c r="E311" s="199" t="s">
        <v>1033</v>
      </c>
      <c r="F311" s="199" t="s">
        <v>1201</v>
      </c>
      <c r="G311" s="199" t="s">
        <v>1027</v>
      </c>
      <c r="K311" s="199" t="e">
        <f t="shared" si="20"/>
        <v>#VALUE!</v>
      </c>
      <c r="L311" s="199" t="e">
        <f t="shared" si="21"/>
        <v>#VALUE!</v>
      </c>
      <c r="M311" s="199" t="s">
        <v>1029</v>
      </c>
      <c r="N311" s="199" t="e">
        <f t="shared" si="22"/>
        <v>#VALUE!</v>
      </c>
      <c r="O311" s="199" t="e">
        <f t="shared" si="23"/>
        <v>#VALUE!</v>
      </c>
      <c r="P311" s="199" t="e">
        <f t="shared" si="24"/>
        <v>#VALUE!</v>
      </c>
    </row>
    <row r="312" spans="1:16" ht="15.75" x14ac:dyDescent="0.25">
      <c r="A312" s="199" t="s">
        <v>126</v>
      </c>
      <c r="B312" s="199" t="s">
        <v>1117</v>
      </c>
      <c r="C312" s="199" t="s">
        <v>3794</v>
      </c>
      <c r="D312" s="199" t="s">
        <v>3795</v>
      </c>
      <c r="E312" s="199" t="s">
        <v>1288</v>
      </c>
      <c r="F312" s="199" t="s">
        <v>1103</v>
      </c>
      <c r="G312" s="199" t="s">
        <v>2294</v>
      </c>
      <c r="K312" s="199">
        <f t="shared" si="20"/>
        <v>53.468076999999994</v>
      </c>
      <c r="L312" s="199">
        <f t="shared" si="21"/>
        <v>55.018651233</v>
      </c>
      <c r="M312" s="199" t="s">
        <v>1121</v>
      </c>
      <c r="N312" s="199">
        <f t="shared" si="22"/>
        <v>-1556373.082499289</v>
      </c>
      <c r="O312" s="199">
        <f t="shared" si="23"/>
        <v>-2462904.082499289</v>
      </c>
      <c r="P312" s="199" t="str">
        <f t="shared" si="24"/>
        <v/>
      </c>
    </row>
    <row r="313" spans="1:16" ht="15.75" x14ac:dyDescent="0.25">
      <c r="A313" s="199" t="s">
        <v>126</v>
      </c>
      <c r="B313" s="199" t="s">
        <v>1059</v>
      </c>
      <c r="C313" s="199" t="s">
        <v>530</v>
      </c>
      <c r="D313" s="199" t="s">
        <v>3811</v>
      </c>
      <c r="E313" s="199" t="s">
        <v>1128</v>
      </c>
      <c r="F313" s="199" t="s">
        <v>1125</v>
      </c>
      <c r="G313" s="199" t="s">
        <v>1837</v>
      </c>
      <c r="K313" s="199">
        <f t="shared" si="20"/>
        <v>49.755969</v>
      </c>
      <c r="L313" s="199">
        <f t="shared" si="21"/>
        <v>52.343279387999999</v>
      </c>
      <c r="M313" s="199" t="s">
        <v>1064</v>
      </c>
      <c r="N313" s="199">
        <f t="shared" si="22"/>
        <v>-2107994.8176974803</v>
      </c>
      <c r="O313" s="199">
        <f t="shared" si="23"/>
        <v>-3224945.8176974803</v>
      </c>
      <c r="P313" s="199" t="str">
        <f t="shared" si="24"/>
        <v>Overpaid</v>
      </c>
    </row>
    <row r="314" spans="1:16" ht="15.75" x14ac:dyDescent="0.25">
      <c r="A314" s="199" t="s">
        <v>126</v>
      </c>
      <c r="B314" s="199" t="s">
        <v>10</v>
      </c>
      <c r="C314" s="199" t="s">
        <v>493</v>
      </c>
      <c r="D314" s="199" t="s">
        <v>3804</v>
      </c>
      <c r="E314" s="199" t="s">
        <v>2098</v>
      </c>
      <c r="F314" s="199" t="s">
        <v>1111</v>
      </c>
      <c r="G314" s="199" t="s">
        <v>2294</v>
      </c>
      <c r="K314" s="199">
        <f t="shared" si="20"/>
        <v>52.745876999999993</v>
      </c>
      <c r="L314" s="199">
        <f t="shared" si="21"/>
        <v>56.385342512999991</v>
      </c>
      <c r="M314" s="199" t="s">
        <v>1093</v>
      </c>
      <c r="N314" s="199">
        <f t="shared" si="22"/>
        <v>-755714.61591832805</v>
      </c>
      <c r="O314" s="199">
        <f t="shared" si="23"/>
        <v>-6101621.6159183281</v>
      </c>
      <c r="P314" s="199" t="str">
        <f t="shared" si="24"/>
        <v>Overpaid</v>
      </c>
    </row>
    <row r="315" spans="1:16" ht="15.75" x14ac:dyDescent="0.25">
      <c r="A315" s="199" t="s">
        <v>126</v>
      </c>
      <c r="B315" s="199" t="s">
        <v>1048</v>
      </c>
      <c r="C315" s="199" t="s">
        <v>3867</v>
      </c>
      <c r="D315" s="199" t="s">
        <v>1243</v>
      </c>
      <c r="E315" s="199" t="s">
        <v>1432</v>
      </c>
      <c r="F315" s="199" t="s">
        <v>1415</v>
      </c>
      <c r="G315" s="199" t="s">
        <v>1027</v>
      </c>
      <c r="K315" s="199" t="e">
        <f t="shared" si="20"/>
        <v>#VALUE!</v>
      </c>
      <c r="L315" s="199" t="e">
        <f t="shared" si="21"/>
        <v>#VALUE!</v>
      </c>
      <c r="M315" s="199" t="s">
        <v>1053</v>
      </c>
      <c r="N315" s="199" t="e">
        <f t="shared" si="22"/>
        <v>#VALUE!</v>
      </c>
      <c r="O315" s="199" t="e">
        <f t="shared" si="23"/>
        <v>#VALUE!</v>
      </c>
      <c r="P315" s="199" t="e">
        <f t="shared" si="24"/>
        <v>#VALUE!</v>
      </c>
    </row>
    <row r="316" spans="1:16" ht="15.75" x14ac:dyDescent="0.25">
      <c r="A316" s="199" t="s">
        <v>126</v>
      </c>
      <c r="B316" s="199" t="s">
        <v>1187</v>
      </c>
      <c r="C316" s="199" t="s">
        <v>3847</v>
      </c>
      <c r="D316" s="199" t="s">
        <v>3848</v>
      </c>
      <c r="E316" s="199" t="s">
        <v>1172</v>
      </c>
      <c r="F316" s="199" t="s">
        <v>1201</v>
      </c>
      <c r="G316" s="199" t="s">
        <v>1760</v>
      </c>
      <c r="K316" s="199">
        <f t="shared" si="20"/>
        <v>44.765567000000004</v>
      </c>
      <c r="L316" s="199">
        <f t="shared" si="21"/>
        <v>45.571347206000006</v>
      </c>
      <c r="M316" s="199" t="s">
        <v>1190</v>
      </c>
      <c r="N316" s="199">
        <f t="shared" si="22"/>
        <v>-6574060.4867827035</v>
      </c>
      <c r="O316" s="199">
        <f t="shared" si="23"/>
        <v>-12091560.486782704</v>
      </c>
      <c r="P316" s="199" t="str">
        <f t="shared" si="24"/>
        <v>Overpaid</v>
      </c>
    </row>
    <row r="317" spans="1:16" ht="15.75" x14ac:dyDescent="0.25">
      <c r="A317" s="199" t="s">
        <v>126</v>
      </c>
      <c r="B317" s="199" t="s">
        <v>20</v>
      </c>
      <c r="C317" s="199" t="s">
        <v>3830</v>
      </c>
      <c r="D317" s="199" t="s">
        <v>1165</v>
      </c>
      <c r="E317" s="199" t="s">
        <v>3556</v>
      </c>
      <c r="F317" s="199" t="s">
        <v>1162</v>
      </c>
      <c r="G317" s="199" t="s">
        <v>2767</v>
      </c>
      <c r="K317" s="199">
        <f t="shared" si="20"/>
        <v>48.827942</v>
      </c>
      <c r="L317" s="199">
        <f t="shared" si="21"/>
        <v>45.409986060000001</v>
      </c>
      <c r="M317" s="199" t="s">
        <v>1134</v>
      </c>
      <c r="N317" s="199">
        <f t="shared" si="22"/>
        <v>-6197920.3939432204</v>
      </c>
      <c r="O317" s="199">
        <f t="shared" si="23"/>
        <v>-7317920.3939432204</v>
      </c>
      <c r="P317" s="199" t="str">
        <f t="shared" si="24"/>
        <v>Overpaid</v>
      </c>
    </row>
    <row r="318" spans="1:16" ht="15.75" x14ac:dyDescent="0.25">
      <c r="A318" s="199" t="s">
        <v>126</v>
      </c>
      <c r="B318" s="199" t="s">
        <v>20</v>
      </c>
      <c r="C318" s="199" t="s">
        <v>726</v>
      </c>
      <c r="D318" s="199" t="s">
        <v>3820</v>
      </c>
      <c r="E318" s="199" t="s">
        <v>1662</v>
      </c>
      <c r="F318" s="199" t="s">
        <v>1157</v>
      </c>
      <c r="G318" s="199" t="s">
        <v>2108</v>
      </c>
      <c r="K318" s="199">
        <f t="shared" si="20"/>
        <v>51.373697</v>
      </c>
      <c r="L318" s="199">
        <f t="shared" si="21"/>
        <v>53.891008153000008</v>
      </c>
      <c r="M318" s="199" t="s">
        <v>1134</v>
      </c>
      <c r="N318" s="199">
        <f t="shared" si="22"/>
        <v>-1868048.9414490098</v>
      </c>
      <c r="O318" s="199">
        <f t="shared" si="23"/>
        <v>-4008611.9414490098</v>
      </c>
      <c r="P318" s="199" t="str">
        <f t="shared" si="24"/>
        <v>Overpaid</v>
      </c>
    </row>
    <row r="319" spans="1:16" ht="15.75" x14ac:dyDescent="0.25">
      <c r="A319" s="199" t="s">
        <v>126</v>
      </c>
      <c r="B319" s="199" t="s">
        <v>1117</v>
      </c>
      <c r="C319" s="199" t="s">
        <v>3838</v>
      </c>
      <c r="D319" s="199" t="s">
        <v>3839</v>
      </c>
      <c r="E319" s="199" t="s">
        <v>1237</v>
      </c>
      <c r="F319" s="199" t="s">
        <v>1194</v>
      </c>
      <c r="G319" s="199" t="s">
        <v>1219</v>
      </c>
      <c r="K319" s="199" t="e">
        <f t="shared" si="20"/>
        <v>#VALUE!</v>
      </c>
      <c r="L319" s="199" t="e">
        <f t="shared" si="21"/>
        <v>#VALUE!</v>
      </c>
      <c r="M319" s="199" t="s">
        <v>1121</v>
      </c>
      <c r="N319" s="199" t="e">
        <f t="shared" si="22"/>
        <v>#VALUE!</v>
      </c>
      <c r="O319" s="199" t="e">
        <f t="shared" si="23"/>
        <v>#VALUE!</v>
      </c>
      <c r="P319" s="199" t="e">
        <f t="shared" si="24"/>
        <v>#VALUE!</v>
      </c>
    </row>
    <row r="320" spans="1:16" ht="15.75" x14ac:dyDescent="0.25">
      <c r="A320" s="199" t="s">
        <v>126</v>
      </c>
      <c r="B320" s="199" t="s">
        <v>1037</v>
      </c>
      <c r="C320" s="199" t="s">
        <v>347</v>
      </c>
      <c r="D320" s="199" t="s">
        <v>1728</v>
      </c>
      <c r="E320" s="199" t="s">
        <v>1691</v>
      </c>
      <c r="F320" s="199" t="s">
        <v>1146</v>
      </c>
      <c r="G320" s="199" t="s">
        <v>1077</v>
      </c>
      <c r="K320" s="199">
        <f t="shared" si="20"/>
        <v>46.336351999999998</v>
      </c>
      <c r="L320" s="199">
        <f t="shared" si="21"/>
        <v>45.641306719999996</v>
      </c>
      <c r="M320" s="199" t="s">
        <v>1043</v>
      </c>
      <c r="N320" s="199">
        <f t="shared" si="22"/>
        <v>-5589542.9408288896</v>
      </c>
      <c r="O320" s="199">
        <f t="shared" si="23"/>
        <v>-9589542.9408288896</v>
      </c>
      <c r="P320" s="199" t="str">
        <f t="shared" si="24"/>
        <v>Overpaid</v>
      </c>
    </row>
    <row r="321" spans="1:16" ht="15.75" x14ac:dyDescent="0.25">
      <c r="A321" s="199" t="s">
        <v>126</v>
      </c>
      <c r="B321" s="199" t="s">
        <v>1059</v>
      </c>
      <c r="C321" s="199" t="s">
        <v>366</v>
      </c>
      <c r="D321" s="199" t="s">
        <v>3819</v>
      </c>
      <c r="E321" s="199" t="s">
        <v>1102</v>
      </c>
      <c r="F321" s="199" t="s">
        <v>1157</v>
      </c>
      <c r="G321" s="199" t="s">
        <v>1515</v>
      </c>
      <c r="K321" s="199">
        <f t="shared" si="20"/>
        <v>52.883094999999997</v>
      </c>
      <c r="L321" s="199">
        <f t="shared" si="21"/>
        <v>53.570575234999993</v>
      </c>
      <c r="M321" s="199" t="s">
        <v>1064</v>
      </c>
      <c r="N321" s="199">
        <f t="shared" si="22"/>
        <v>-1611111.370697266</v>
      </c>
      <c r="O321" s="199">
        <f t="shared" si="23"/>
        <v>-3646111.370697266</v>
      </c>
      <c r="P321" s="199" t="str">
        <f t="shared" si="24"/>
        <v>Overpaid</v>
      </c>
    </row>
    <row r="322" spans="1:16" ht="15.75" x14ac:dyDescent="0.25">
      <c r="A322" s="199" t="s">
        <v>126</v>
      </c>
      <c r="B322" s="199" t="s">
        <v>20</v>
      </c>
      <c r="C322" s="199" t="s">
        <v>3828</v>
      </c>
      <c r="D322" s="199" t="s">
        <v>3829</v>
      </c>
      <c r="E322" s="199" t="s">
        <v>1086</v>
      </c>
      <c r="F322" s="199" t="s">
        <v>1162</v>
      </c>
      <c r="G322" s="199" t="s">
        <v>1219</v>
      </c>
      <c r="K322" s="199" t="e">
        <f t="shared" ref="K322:K385" si="25">(F322*0.3611)+(G322*1.1*0.3611)+(H322*5.2*0.0666)+(I322*0.2111)</f>
        <v>#VALUE!</v>
      </c>
      <c r="L322" s="199" t="e">
        <f t="shared" ref="L322:L385" si="26">(K322)*((100+(29-E322))/100)-(J322*0.9)</f>
        <v>#VALUE!</v>
      </c>
      <c r="M322" s="199" t="s">
        <v>1134</v>
      </c>
      <c r="N322" s="199" t="e">
        <f t="shared" ref="N322:N385" si="27">(M322*((L322-63)/5.45))+M322</f>
        <v>#VALUE!</v>
      </c>
      <c r="O322" s="199" t="e">
        <f t="shared" ref="O322:O385" si="28">(N322-D322)</f>
        <v>#VALUE!</v>
      </c>
      <c r="P322" s="199" t="e">
        <f t="shared" ref="P322:P385" si="29">IF(O322&lt;(-3000000), "Overpaid", "")</f>
        <v>#VALUE!</v>
      </c>
    </row>
    <row r="323" spans="1:16" ht="15.75" x14ac:dyDescent="0.25">
      <c r="A323" s="199" t="s">
        <v>126</v>
      </c>
      <c r="B323" s="199" t="s">
        <v>1187</v>
      </c>
      <c r="C323" s="199" t="s">
        <v>3798</v>
      </c>
      <c r="D323" s="199" t="s">
        <v>1482</v>
      </c>
      <c r="E323" s="199" t="s">
        <v>3654</v>
      </c>
      <c r="F323" s="199" t="s">
        <v>1107</v>
      </c>
      <c r="G323" s="199" t="s">
        <v>3183</v>
      </c>
      <c r="K323" s="199">
        <f t="shared" si="25"/>
        <v>54.894421999999999</v>
      </c>
      <c r="L323" s="199">
        <f t="shared" si="26"/>
        <v>51.271390148000002</v>
      </c>
      <c r="M323" s="199" t="s">
        <v>1190</v>
      </c>
      <c r="N323" s="199">
        <f t="shared" si="27"/>
        <v>-3445793.2498579947</v>
      </c>
      <c r="O323" s="199">
        <f t="shared" si="28"/>
        <v>-7945793.2498579947</v>
      </c>
      <c r="P323" s="199" t="str">
        <f t="shared" si="29"/>
        <v>Overpaid</v>
      </c>
    </row>
    <row r="324" spans="1:16" ht="15.75" x14ac:dyDescent="0.25">
      <c r="A324" s="199" t="s">
        <v>126</v>
      </c>
      <c r="B324" s="199" t="s">
        <v>10</v>
      </c>
      <c r="C324" s="199" t="s">
        <v>494</v>
      </c>
      <c r="D324" s="199" t="s">
        <v>3810</v>
      </c>
      <c r="E324" s="199" t="s">
        <v>1339</v>
      </c>
      <c r="F324" s="199" t="s">
        <v>1307</v>
      </c>
      <c r="G324" s="199" t="s">
        <v>1151</v>
      </c>
      <c r="K324" s="199">
        <f t="shared" si="25"/>
        <v>54.291385000000005</v>
      </c>
      <c r="L324" s="199">
        <f t="shared" si="26"/>
        <v>56.897371480000011</v>
      </c>
      <c r="M324" s="199" t="s">
        <v>1093</v>
      </c>
      <c r="N324" s="199">
        <f t="shared" si="27"/>
        <v>-423472.92387185292</v>
      </c>
      <c r="O324" s="199">
        <f t="shared" si="28"/>
        <v>-1771392.9238718529</v>
      </c>
      <c r="P324" s="199" t="str">
        <f t="shared" si="29"/>
        <v/>
      </c>
    </row>
    <row r="325" spans="1:16" ht="15.75" x14ac:dyDescent="0.25">
      <c r="A325" s="199" t="s">
        <v>122</v>
      </c>
      <c r="B325" s="199" t="s">
        <v>1048</v>
      </c>
      <c r="C325" s="199" t="s">
        <v>3666</v>
      </c>
      <c r="D325" s="199" t="s">
        <v>1027</v>
      </c>
      <c r="E325" s="199" t="s">
        <v>1303</v>
      </c>
      <c r="F325" s="199" t="s">
        <v>1208</v>
      </c>
      <c r="G325" s="199" t="s">
        <v>2385</v>
      </c>
      <c r="K325" s="199">
        <f t="shared" si="25"/>
        <v>42.338975000000005</v>
      </c>
      <c r="L325" s="199">
        <f t="shared" si="26"/>
        <v>43.482127325000008</v>
      </c>
      <c r="M325" s="199" t="s">
        <v>1053</v>
      </c>
      <c r="N325" s="199">
        <f t="shared" si="27"/>
        <v>-5119314.3539987449</v>
      </c>
      <c r="O325" s="199" t="e">
        <f t="shared" si="28"/>
        <v>#VALUE!</v>
      </c>
      <c r="P325" s="199" t="e">
        <f t="shared" si="29"/>
        <v>#VALUE!</v>
      </c>
    </row>
    <row r="326" spans="1:16" ht="15.75" x14ac:dyDescent="0.25">
      <c r="A326" s="199" t="s">
        <v>122</v>
      </c>
      <c r="B326" s="199" t="s">
        <v>1059</v>
      </c>
      <c r="C326" s="199" t="s">
        <v>3620</v>
      </c>
      <c r="D326" s="199" t="s">
        <v>2255</v>
      </c>
      <c r="E326" s="199" t="s">
        <v>1454</v>
      </c>
      <c r="F326" s="199" t="s">
        <v>1068</v>
      </c>
      <c r="G326" s="199" t="s">
        <v>1626</v>
      </c>
      <c r="K326" s="199">
        <f t="shared" si="25"/>
        <v>48.950716</v>
      </c>
      <c r="L326" s="199">
        <f t="shared" si="26"/>
        <v>48.363307407999997</v>
      </c>
      <c r="M326" s="199" t="s">
        <v>1064</v>
      </c>
      <c r="N326" s="199">
        <f t="shared" si="27"/>
        <v>-3719327.7340604579</v>
      </c>
      <c r="O326" s="199">
        <f t="shared" si="28"/>
        <v>-17219327.734060459</v>
      </c>
      <c r="P326" s="199" t="str">
        <f t="shared" si="29"/>
        <v>Overpaid</v>
      </c>
    </row>
    <row r="327" spans="1:16" ht="15.75" x14ac:dyDescent="0.25">
      <c r="A327" s="199" t="s">
        <v>122</v>
      </c>
      <c r="B327" s="199" t="s">
        <v>1187</v>
      </c>
      <c r="C327" s="199" t="s">
        <v>3653</v>
      </c>
      <c r="D327" s="199" t="s">
        <v>1628</v>
      </c>
      <c r="E327" s="199" t="s">
        <v>3654</v>
      </c>
      <c r="F327" s="199" t="s">
        <v>1162</v>
      </c>
      <c r="G327" s="199" t="s">
        <v>1643</v>
      </c>
      <c r="K327" s="199">
        <f t="shared" si="25"/>
        <v>36.991083999999994</v>
      </c>
      <c r="L327" s="199">
        <f t="shared" si="26"/>
        <v>34.549672455999996</v>
      </c>
      <c r="M327" s="199" t="s">
        <v>1190</v>
      </c>
      <c r="N327" s="199">
        <f t="shared" si="27"/>
        <v>-12622917.375634085</v>
      </c>
      <c r="O327" s="199">
        <f t="shared" si="28"/>
        <v>-15372917.375634085</v>
      </c>
      <c r="P327" s="199" t="str">
        <f t="shared" si="29"/>
        <v>Overpaid</v>
      </c>
    </row>
    <row r="328" spans="1:16" ht="15.75" x14ac:dyDescent="0.25">
      <c r="A328" s="199" t="s">
        <v>122</v>
      </c>
      <c r="B328" s="199" t="s">
        <v>10</v>
      </c>
      <c r="C328" s="199" t="s">
        <v>3682</v>
      </c>
      <c r="D328" s="199" t="s">
        <v>1027</v>
      </c>
      <c r="E328" s="199" t="s">
        <v>1487</v>
      </c>
      <c r="F328" s="199" t="s">
        <v>1251</v>
      </c>
      <c r="G328" s="199" t="s">
        <v>1442</v>
      </c>
      <c r="K328" s="199">
        <f t="shared" si="25"/>
        <v>48.744889000000001</v>
      </c>
      <c r="L328" s="199">
        <f t="shared" si="26"/>
        <v>48.793633888999999</v>
      </c>
      <c r="M328" s="199" t="s">
        <v>1093</v>
      </c>
      <c r="N328" s="199">
        <f t="shared" si="27"/>
        <v>-5681768.1818711255</v>
      </c>
      <c r="O328" s="199" t="e">
        <f t="shared" si="28"/>
        <v>#VALUE!</v>
      </c>
      <c r="P328" s="199" t="e">
        <f t="shared" si="29"/>
        <v>#VALUE!</v>
      </c>
    </row>
    <row r="329" spans="1:16" ht="15.75" x14ac:dyDescent="0.25">
      <c r="A329" s="199" t="s">
        <v>122</v>
      </c>
      <c r="B329" s="199" t="s">
        <v>1083</v>
      </c>
      <c r="C329" s="199" t="s">
        <v>3667</v>
      </c>
      <c r="D329" s="199" t="s">
        <v>3668</v>
      </c>
      <c r="E329" s="199" t="s">
        <v>1027</v>
      </c>
      <c r="F329" s="199" t="s">
        <v>1208</v>
      </c>
      <c r="G329" s="199" t="s">
        <v>1776</v>
      </c>
      <c r="K329" s="199">
        <f t="shared" si="25"/>
        <v>37.493012999999998</v>
      </c>
      <c r="L329" s="199" t="e">
        <f t="shared" si="26"/>
        <v>#VALUE!</v>
      </c>
      <c r="M329" s="199" t="s">
        <v>1088</v>
      </c>
      <c r="N329" s="199" t="e">
        <f t="shared" si="27"/>
        <v>#VALUE!</v>
      </c>
      <c r="O329" s="199" t="e">
        <f t="shared" si="28"/>
        <v>#VALUE!</v>
      </c>
      <c r="P329" s="199" t="e">
        <f t="shared" si="29"/>
        <v>#VALUE!</v>
      </c>
    </row>
    <row r="330" spans="1:16" ht="15.75" x14ac:dyDescent="0.25">
      <c r="A330" s="199" t="s">
        <v>122</v>
      </c>
      <c r="B330" s="199" t="s">
        <v>1030</v>
      </c>
      <c r="C330" s="199" t="s">
        <v>3624</v>
      </c>
      <c r="D330" s="199" t="s">
        <v>2777</v>
      </c>
      <c r="E330" s="199" t="s">
        <v>1318</v>
      </c>
      <c r="F330" s="199" t="s">
        <v>1103</v>
      </c>
      <c r="G330" s="199" t="s">
        <v>1588</v>
      </c>
      <c r="K330" s="199">
        <f t="shared" si="25"/>
        <v>55.613011</v>
      </c>
      <c r="L330" s="199">
        <f t="shared" si="26"/>
        <v>57.337014340999993</v>
      </c>
      <c r="M330" s="199" t="s">
        <v>1036</v>
      </c>
      <c r="N330" s="199">
        <f t="shared" si="27"/>
        <v>-126535.6397705283</v>
      </c>
      <c r="O330" s="199">
        <f t="shared" si="28"/>
        <v>-2664035.6397705283</v>
      </c>
      <c r="P330" s="199" t="str">
        <f t="shared" si="29"/>
        <v/>
      </c>
    </row>
    <row r="331" spans="1:16" ht="15.75" x14ac:dyDescent="0.25">
      <c r="A331" s="199" t="s">
        <v>122</v>
      </c>
      <c r="B331" s="199" t="s">
        <v>1117</v>
      </c>
      <c r="C331" s="199" t="s">
        <v>568</v>
      </c>
      <c r="D331" s="199" t="s">
        <v>2953</v>
      </c>
      <c r="E331" s="199" t="s">
        <v>1263</v>
      </c>
      <c r="F331" s="199" t="s">
        <v>1157</v>
      </c>
      <c r="G331" s="199" t="s">
        <v>1076</v>
      </c>
      <c r="K331" s="199">
        <f t="shared" si="25"/>
        <v>37.034415999999993</v>
      </c>
      <c r="L331" s="199">
        <f t="shared" si="26"/>
        <v>38.219517311999994</v>
      </c>
      <c r="M331" s="199" t="s">
        <v>1121</v>
      </c>
      <c r="N331" s="199">
        <f t="shared" si="27"/>
        <v>-11885143.335257253</v>
      </c>
      <c r="O331" s="199">
        <f t="shared" si="28"/>
        <v>-12727766.335257253</v>
      </c>
      <c r="P331" s="199" t="str">
        <f t="shared" si="29"/>
        <v>Overpaid</v>
      </c>
    </row>
    <row r="332" spans="1:16" ht="15.75" x14ac:dyDescent="0.25">
      <c r="A332" s="199" t="s">
        <v>122</v>
      </c>
      <c r="B332" s="199" t="s">
        <v>20</v>
      </c>
      <c r="C332" s="199" t="s">
        <v>3607</v>
      </c>
      <c r="D332" s="199" t="s">
        <v>1027</v>
      </c>
      <c r="E332" s="199" t="s">
        <v>1159</v>
      </c>
      <c r="F332" s="199" t="s">
        <v>2807</v>
      </c>
      <c r="G332" s="199" t="s">
        <v>2561</v>
      </c>
      <c r="K332" s="199">
        <f t="shared" si="25"/>
        <v>66.554340999999994</v>
      </c>
      <c r="L332" s="199">
        <f t="shared" si="26"/>
        <v>67.086775727999992</v>
      </c>
      <c r="M332" s="199" t="s">
        <v>1134</v>
      </c>
      <c r="N332" s="199">
        <f t="shared" si="27"/>
        <v>4868872.2326981006</v>
      </c>
      <c r="O332" s="199" t="e">
        <f t="shared" si="28"/>
        <v>#VALUE!</v>
      </c>
      <c r="P332" s="199" t="e">
        <f t="shared" si="29"/>
        <v>#VALUE!</v>
      </c>
    </row>
    <row r="333" spans="1:16" ht="15.75" x14ac:dyDescent="0.25">
      <c r="A333" s="199" t="s">
        <v>122</v>
      </c>
      <c r="B333" s="199" t="s">
        <v>1024</v>
      </c>
      <c r="C333" s="199" t="s">
        <v>3655</v>
      </c>
      <c r="D333" s="199" t="s">
        <v>1412</v>
      </c>
      <c r="E333" s="199" t="s">
        <v>1263</v>
      </c>
      <c r="F333" s="199" t="s">
        <v>1162</v>
      </c>
      <c r="G333" s="199" t="s">
        <v>1562</v>
      </c>
      <c r="K333" s="199">
        <f t="shared" si="25"/>
        <v>46.762450000000001</v>
      </c>
      <c r="L333" s="199">
        <f t="shared" si="26"/>
        <v>48.258848400000005</v>
      </c>
      <c r="M333" s="199" t="s">
        <v>1029</v>
      </c>
      <c r="N333" s="199">
        <f t="shared" si="27"/>
        <v>-4075073.5197831159</v>
      </c>
      <c r="O333" s="199">
        <f t="shared" si="28"/>
        <v>-4970073.5197831159</v>
      </c>
      <c r="P333" s="199" t="str">
        <f t="shared" si="29"/>
        <v>Overpaid</v>
      </c>
    </row>
    <row r="334" spans="1:16" ht="15.75" x14ac:dyDescent="0.25">
      <c r="A334" s="199" t="s">
        <v>122</v>
      </c>
      <c r="B334" s="199" t="s">
        <v>1117</v>
      </c>
      <c r="C334" s="199" t="s">
        <v>3643</v>
      </c>
      <c r="D334" s="199" t="s">
        <v>2583</v>
      </c>
      <c r="E334" s="199" t="s">
        <v>1297</v>
      </c>
      <c r="F334" s="199" t="s">
        <v>1146</v>
      </c>
      <c r="G334" s="199" t="s">
        <v>1531</v>
      </c>
      <c r="K334" s="199">
        <f t="shared" si="25"/>
        <v>46.852725</v>
      </c>
      <c r="L334" s="199">
        <f t="shared" si="26"/>
        <v>47.742926775000008</v>
      </c>
      <c r="M334" s="199" t="s">
        <v>1121</v>
      </c>
      <c r="N334" s="199">
        <f t="shared" si="27"/>
        <v>-6029775.5032700635</v>
      </c>
      <c r="O334" s="199">
        <f t="shared" si="28"/>
        <v>-8462775.5032700635</v>
      </c>
      <c r="P334" s="199" t="str">
        <f t="shared" si="29"/>
        <v>Overpaid</v>
      </c>
    </row>
    <row r="335" spans="1:16" ht="15.75" x14ac:dyDescent="0.25">
      <c r="A335" s="199" t="s">
        <v>122</v>
      </c>
      <c r="B335" s="199" t="s">
        <v>1135</v>
      </c>
      <c r="C335" s="199" t="s">
        <v>3647</v>
      </c>
      <c r="D335" s="199" t="s">
        <v>3648</v>
      </c>
      <c r="E335" s="199" t="s">
        <v>1193</v>
      </c>
      <c r="F335" s="199" t="s">
        <v>1328</v>
      </c>
      <c r="G335" s="199" t="s">
        <v>1027</v>
      </c>
      <c r="K335" s="199" t="e">
        <f t="shared" si="25"/>
        <v>#VALUE!</v>
      </c>
      <c r="L335" s="199" t="e">
        <f t="shared" si="26"/>
        <v>#VALUE!</v>
      </c>
      <c r="M335" s="199" t="s">
        <v>1138</v>
      </c>
      <c r="N335" s="199" t="e">
        <f t="shared" si="27"/>
        <v>#VALUE!</v>
      </c>
      <c r="O335" s="199" t="e">
        <f t="shared" si="28"/>
        <v>#VALUE!</v>
      </c>
      <c r="P335" s="199" t="e">
        <f t="shared" si="29"/>
        <v>#VALUE!</v>
      </c>
    </row>
    <row r="336" spans="1:16" ht="15.75" x14ac:dyDescent="0.25">
      <c r="A336" s="199" t="s">
        <v>122</v>
      </c>
      <c r="B336" s="199" t="s">
        <v>1048</v>
      </c>
      <c r="C336" s="199" t="s">
        <v>3613</v>
      </c>
      <c r="D336" s="199" t="s">
        <v>3614</v>
      </c>
      <c r="E336" s="199" t="s">
        <v>1339</v>
      </c>
      <c r="F336" s="199" t="s">
        <v>1046</v>
      </c>
      <c r="G336" s="199" t="s">
        <v>2884</v>
      </c>
      <c r="K336" s="199">
        <f t="shared" si="25"/>
        <v>60.321755000000003</v>
      </c>
      <c r="L336" s="199">
        <f t="shared" si="26"/>
        <v>63.217199240000006</v>
      </c>
      <c r="M336" s="199" t="s">
        <v>1053</v>
      </c>
      <c r="N336" s="199">
        <f t="shared" si="27"/>
        <v>2062300.0425544316</v>
      </c>
      <c r="O336" s="199">
        <f t="shared" si="28"/>
        <v>555255.04255443159</v>
      </c>
      <c r="P336" s="199" t="str">
        <f t="shared" si="29"/>
        <v/>
      </c>
    </row>
    <row r="337" spans="1:16" ht="15.75" x14ac:dyDescent="0.25">
      <c r="A337" s="199" t="s">
        <v>122</v>
      </c>
      <c r="B337" s="199" t="s">
        <v>1099</v>
      </c>
      <c r="C337" s="199" t="s">
        <v>3615</v>
      </c>
      <c r="D337" s="199" t="s">
        <v>3616</v>
      </c>
      <c r="E337" s="199" t="s">
        <v>1181</v>
      </c>
      <c r="F337" s="199" t="s">
        <v>1056</v>
      </c>
      <c r="G337" s="199" t="s">
        <v>2260</v>
      </c>
      <c r="K337" s="199">
        <f t="shared" si="25"/>
        <v>59.166235</v>
      </c>
      <c r="L337" s="199">
        <f t="shared" si="26"/>
        <v>61.651216870000006</v>
      </c>
      <c r="M337" s="199" t="s">
        <v>1105</v>
      </c>
      <c r="N337" s="199">
        <f t="shared" si="27"/>
        <v>1333257.4433581615</v>
      </c>
      <c r="O337" s="199">
        <f t="shared" si="28"/>
        <v>-1928604.5566418385</v>
      </c>
      <c r="P337" s="199" t="str">
        <f t="shared" si="29"/>
        <v/>
      </c>
    </row>
    <row r="338" spans="1:16" ht="15.75" x14ac:dyDescent="0.25">
      <c r="A338" s="199" t="s">
        <v>122</v>
      </c>
      <c r="B338" s="199" t="s">
        <v>1117</v>
      </c>
      <c r="C338" s="199" t="s">
        <v>325</v>
      </c>
      <c r="D338" s="199" t="s">
        <v>2296</v>
      </c>
      <c r="E338" s="199" t="s">
        <v>1027</v>
      </c>
      <c r="F338" s="199" t="s">
        <v>1062</v>
      </c>
      <c r="G338" s="199" t="s">
        <v>1027</v>
      </c>
      <c r="K338" s="199" t="e">
        <f t="shared" si="25"/>
        <v>#VALUE!</v>
      </c>
      <c r="L338" s="199" t="e">
        <f t="shared" si="26"/>
        <v>#VALUE!</v>
      </c>
      <c r="M338" s="199" t="s">
        <v>1121</v>
      </c>
      <c r="N338" s="199" t="e">
        <f t="shared" si="27"/>
        <v>#VALUE!</v>
      </c>
      <c r="O338" s="199" t="e">
        <f t="shared" si="28"/>
        <v>#VALUE!</v>
      </c>
      <c r="P338" s="199" t="e">
        <f t="shared" si="29"/>
        <v>#VALUE!</v>
      </c>
    </row>
    <row r="339" spans="1:16" ht="15.75" x14ac:dyDescent="0.25">
      <c r="A339" s="199" t="s">
        <v>122</v>
      </c>
      <c r="B339" s="199" t="s">
        <v>1187</v>
      </c>
      <c r="C339" s="199" t="s">
        <v>3644</v>
      </c>
      <c r="D339" s="199" t="s">
        <v>1568</v>
      </c>
      <c r="E339" s="199" t="s">
        <v>1027</v>
      </c>
      <c r="F339" s="199" t="s">
        <v>1328</v>
      </c>
      <c r="G339" s="199" t="s">
        <v>1027</v>
      </c>
      <c r="K339" s="199" t="e">
        <f t="shared" si="25"/>
        <v>#VALUE!</v>
      </c>
      <c r="L339" s="199" t="e">
        <f t="shared" si="26"/>
        <v>#VALUE!</v>
      </c>
      <c r="M339" s="199" t="s">
        <v>1190</v>
      </c>
      <c r="N339" s="199" t="e">
        <f t="shared" si="27"/>
        <v>#VALUE!</v>
      </c>
      <c r="O339" s="199" t="e">
        <f t="shared" si="28"/>
        <v>#VALUE!</v>
      </c>
      <c r="P339" s="199" t="e">
        <f t="shared" si="29"/>
        <v>#VALUE!</v>
      </c>
    </row>
    <row r="340" spans="1:16" ht="15.75" x14ac:dyDescent="0.25">
      <c r="A340" s="199" t="s">
        <v>122</v>
      </c>
      <c r="B340" s="199" t="s">
        <v>1094</v>
      </c>
      <c r="C340" s="199" t="s">
        <v>3657</v>
      </c>
      <c r="D340" s="199" t="s">
        <v>3658</v>
      </c>
      <c r="E340" s="199" t="s">
        <v>1154</v>
      </c>
      <c r="F340" s="199" t="s">
        <v>1186</v>
      </c>
      <c r="G340" s="199" t="s">
        <v>1607</v>
      </c>
      <c r="K340" s="199">
        <f t="shared" si="25"/>
        <v>54.981086000000005</v>
      </c>
      <c r="L340" s="199">
        <f t="shared" si="26"/>
        <v>55.310972516000007</v>
      </c>
      <c r="M340" s="199" t="s">
        <v>1098</v>
      </c>
      <c r="N340" s="199">
        <f t="shared" si="27"/>
        <v>-2358367.2380664619</v>
      </c>
      <c r="O340" s="199">
        <f t="shared" si="28"/>
        <v>-9500867.2380664609</v>
      </c>
      <c r="P340" s="199" t="str">
        <f t="shared" si="29"/>
        <v>Overpaid</v>
      </c>
    </row>
    <row r="341" spans="1:16" ht="15.75" x14ac:dyDescent="0.25">
      <c r="A341" s="199" t="s">
        <v>122</v>
      </c>
      <c r="B341" s="199" t="s">
        <v>1083</v>
      </c>
      <c r="C341" s="199" t="s">
        <v>3610</v>
      </c>
      <c r="D341" s="199" t="s">
        <v>3611</v>
      </c>
      <c r="E341" s="199" t="s">
        <v>1288</v>
      </c>
      <c r="F341" s="199" t="s">
        <v>1428</v>
      </c>
      <c r="G341" s="199" t="s">
        <v>3612</v>
      </c>
      <c r="K341" s="199">
        <f t="shared" si="25"/>
        <v>65.951303999999993</v>
      </c>
      <c r="L341" s="199">
        <f t="shared" si="26"/>
        <v>67.863891816000006</v>
      </c>
      <c r="M341" s="199" t="s">
        <v>1088</v>
      </c>
      <c r="N341" s="199">
        <f t="shared" si="27"/>
        <v>6715091.0928155119</v>
      </c>
      <c r="O341" s="199">
        <f t="shared" si="28"/>
        <v>-11687967.907184489</v>
      </c>
      <c r="P341" s="199" t="str">
        <f t="shared" si="29"/>
        <v>Overpaid</v>
      </c>
    </row>
    <row r="342" spans="1:16" ht="15.75" x14ac:dyDescent="0.25">
      <c r="A342" s="199" t="s">
        <v>122</v>
      </c>
      <c r="B342" s="199" t="s">
        <v>1030</v>
      </c>
      <c r="C342" s="199" t="s">
        <v>3661</v>
      </c>
      <c r="D342" s="199" t="s">
        <v>1419</v>
      </c>
      <c r="E342" s="199" t="s">
        <v>1076</v>
      </c>
      <c r="F342" s="199" t="s">
        <v>1194</v>
      </c>
      <c r="G342" s="199" t="s">
        <v>3662</v>
      </c>
      <c r="K342" s="199">
        <f t="shared" si="25"/>
        <v>52.197005000000004</v>
      </c>
      <c r="L342" s="199">
        <f t="shared" si="26"/>
        <v>51.883822970000011</v>
      </c>
      <c r="M342" s="199" t="s">
        <v>1036</v>
      </c>
      <c r="N342" s="199">
        <f t="shared" si="27"/>
        <v>-3366298.6461642152</v>
      </c>
      <c r="O342" s="199">
        <f t="shared" si="28"/>
        <v>-5366298.6461642152</v>
      </c>
      <c r="P342" s="199" t="str">
        <f t="shared" si="29"/>
        <v>Overpaid</v>
      </c>
    </row>
    <row r="343" spans="1:16" ht="15.75" x14ac:dyDescent="0.25">
      <c r="A343" s="199" t="s">
        <v>122</v>
      </c>
      <c r="B343" s="199" t="s">
        <v>1024</v>
      </c>
      <c r="C343" s="199" t="s">
        <v>3649</v>
      </c>
      <c r="D343" s="199" t="s">
        <v>1027</v>
      </c>
      <c r="E343" s="199" t="s">
        <v>1033</v>
      </c>
      <c r="F343" s="199" t="s">
        <v>1328</v>
      </c>
      <c r="G343" s="199" t="s">
        <v>1621</v>
      </c>
      <c r="K343" s="199">
        <f t="shared" si="25"/>
        <v>50.702050999999997</v>
      </c>
      <c r="L343" s="199">
        <f t="shared" si="26"/>
        <v>51.716092019999998</v>
      </c>
      <c r="M343" s="199" t="s">
        <v>1029</v>
      </c>
      <c r="N343" s="199">
        <f t="shared" si="27"/>
        <v>-2558735.983400532</v>
      </c>
      <c r="O343" s="199" t="e">
        <f t="shared" si="28"/>
        <v>#VALUE!</v>
      </c>
      <c r="P343" s="199" t="e">
        <f t="shared" si="29"/>
        <v>#VALUE!</v>
      </c>
    </row>
    <row r="344" spans="1:16" ht="15.75" x14ac:dyDescent="0.25">
      <c r="A344" s="199" t="s">
        <v>122</v>
      </c>
      <c r="B344" s="199" t="s">
        <v>1094</v>
      </c>
      <c r="C344" s="199" t="s">
        <v>3680</v>
      </c>
      <c r="D344" s="199" t="s">
        <v>3681</v>
      </c>
      <c r="E344" s="199" t="s">
        <v>1233</v>
      </c>
      <c r="F344" s="199" t="s">
        <v>1234</v>
      </c>
      <c r="G344" s="199" t="s">
        <v>1027</v>
      </c>
      <c r="K344" s="199" t="e">
        <f t="shared" si="25"/>
        <v>#VALUE!</v>
      </c>
      <c r="L344" s="199" t="e">
        <f t="shared" si="26"/>
        <v>#VALUE!</v>
      </c>
      <c r="M344" s="199" t="s">
        <v>1098</v>
      </c>
      <c r="N344" s="199" t="e">
        <f t="shared" si="27"/>
        <v>#VALUE!</v>
      </c>
      <c r="O344" s="199" t="e">
        <f t="shared" si="28"/>
        <v>#VALUE!</v>
      </c>
      <c r="P344" s="199" t="e">
        <f t="shared" si="29"/>
        <v>#VALUE!</v>
      </c>
    </row>
    <row r="345" spans="1:16" ht="15.75" x14ac:dyDescent="0.25">
      <c r="A345" s="199" t="s">
        <v>122</v>
      </c>
      <c r="B345" s="199" t="s">
        <v>1037</v>
      </c>
      <c r="C345" s="199" t="s">
        <v>423</v>
      </c>
      <c r="D345" s="199" t="s">
        <v>1276</v>
      </c>
      <c r="E345" s="199" t="s">
        <v>1971</v>
      </c>
      <c r="F345" s="199" t="s">
        <v>1328</v>
      </c>
      <c r="G345" s="199" t="s">
        <v>1097</v>
      </c>
      <c r="K345" s="199">
        <f t="shared" si="25"/>
        <v>52.290891000000002</v>
      </c>
      <c r="L345" s="199">
        <f t="shared" si="26"/>
        <v>53.441290602000002</v>
      </c>
      <c r="M345" s="199" t="s">
        <v>1043</v>
      </c>
      <c r="N345" s="199">
        <f t="shared" si="27"/>
        <v>-1928490.9831440551</v>
      </c>
      <c r="O345" s="199">
        <f t="shared" si="28"/>
        <v>-7178490.9831440551</v>
      </c>
      <c r="P345" s="199" t="str">
        <f t="shared" si="29"/>
        <v>Overpaid</v>
      </c>
    </row>
    <row r="346" spans="1:16" ht="15.75" x14ac:dyDescent="0.25">
      <c r="A346" s="199" t="s">
        <v>122</v>
      </c>
      <c r="B346" s="199" t="s">
        <v>1117</v>
      </c>
      <c r="C346" s="199" t="s">
        <v>930</v>
      </c>
      <c r="D346" s="199" t="s">
        <v>3674</v>
      </c>
      <c r="E346" s="199" t="s">
        <v>1027</v>
      </c>
      <c r="F346" s="199" t="s">
        <v>1221</v>
      </c>
      <c r="G346" s="199" t="s">
        <v>1407</v>
      </c>
      <c r="K346" s="199">
        <f t="shared" si="25"/>
        <v>33.712295999999995</v>
      </c>
      <c r="L346" s="199" t="e">
        <f t="shared" si="26"/>
        <v>#VALUE!</v>
      </c>
      <c r="M346" s="199" t="s">
        <v>1121</v>
      </c>
      <c r="N346" s="199" t="e">
        <f t="shared" si="27"/>
        <v>#VALUE!</v>
      </c>
      <c r="O346" s="199" t="e">
        <f t="shared" si="28"/>
        <v>#VALUE!</v>
      </c>
      <c r="P346" s="199" t="e">
        <f t="shared" si="29"/>
        <v>#VALUE!</v>
      </c>
    </row>
    <row r="347" spans="1:16" ht="15.75" x14ac:dyDescent="0.25">
      <c r="A347" s="199" t="s">
        <v>122</v>
      </c>
      <c r="B347" s="199" t="s">
        <v>1117</v>
      </c>
      <c r="C347" s="199" t="s">
        <v>3669</v>
      </c>
      <c r="D347" s="199" t="s">
        <v>1589</v>
      </c>
      <c r="E347" s="199" t="s">
        <v>1738</v>
      </c>
      <c r="F347" s="199" t="s">
        <v>1208</v>
      </c>
      <c r="G347" s="199" t="s">
        <v>1219</v>
      </c>
      <c r="K347" s="199" t="e">
        <f t="shared" si="25"/>
        <v>#VALUE!</v>
      </c>
      <c r="L347" s="199" t="e">
        <f t="shared" si="26"/>
        <v>#VALUE!</v>
      </c>
      <c r="M347" s="199" t="s">
        <v>1121</v>
      </c>
      <c r="N347" s="199" t="e">
        <f t="shared" si="27"/>
        <v>#VALUE!</v>
      </c>
      <c r="O347" s="199" t="e">
        <f t="shared" si="28"/>
        <v>#VALUE!</v>
      </c>
      <c r="P347" s="199" t="e">
        <f t="shared" si="29"/>
        <v>#VALUE!</v>
      </c>
    </row>
    <row r="348" spans="1:16" ht="15.75" x14ac:dyDescent="0.25">
      <c r="A348" s="199" t="s">
        <v>122</v>
      </c>
      <c r="B348" s="199" t="s">
        <v>20</v>
      </c>
      <c r="C348" s="199" t="s">
        <v>623</v>
      </c>
      <c r="D348" s="199" t="s">
        <v>1027</v>
      </c>
      <c r="E348" s="199" t="s">
        <v>1738</v>
      </c>
      <c r="F348" s="199" t="s">
        <v>1146</v>
      </c>
      <c r="G348" s="199" t="s">
        <v>2578</v>
      </c>
      <c r="K348" s="199">
        <f t="shared" si="25"/>
        <v>51.341197999999999</v>
      </c>
      <c r="L348" s="199">
        <f t="shared" si="26"/>
        <v>52.676069147999996</v>
      </c>
      <c r="M348" s="199" t="s">
        <v>1134</v>
      </c>
      <c r="N348" s="199">
        <f t="shared" si="27"/>
        <v>-2488319.6654945426</v>
      </c>
      <c r="O348" s="199" t="e">
        <f t="shared" si="28"/>
        <v>#VALUE!</v>
      </c>
      <c r="P348" s="199" t="e">
        <f t="shared" si="29"/>
        <v>#VALUE!</v>
      </c>
    </row>
    <row r="349" spans="1:16" ht="15.75" x14ac:dyDescent="0.25">
      <c r="A349" s="199" t="s">
        <v>122</v>
      </c>
      <c r="B349" s="199" t="s">
        <v>1059</v>
      </c>
      <c r="C349" s="199" t="s">
        <v>156</v>
      </c>
      <c r="D349" s="199" t="s">
        <v>1728</v>
      </c>
      <c r="E349" s="199" t="s">
        <v>1407</v>
      </c>
      <c r="F349" s="199" t="s">
        <v>1091</v>
      </c>
      <c r="G349" s="199" t="s">
        <v>1182</v>
      </c>
      <c r="K349" s="199">
        <f t="shared" si="25"/>
        <v>53.471688</v>
      </c>
      <c r="L349" s="199">
        <f t="shared" si="26"/>
        <v>54.220291631999999</v>
      </c>
      <c r="M349" s="199" t="s">
        <v>1064</v>
      </c>
      <c r="N349" s="199">
        <f t="shared" si="27"/>
        <v>-1348066.9517798079</v>
      </c>
      <c r="O349" s="199">
        <f t="shared" si="28"/>
        <v>-5348066.9517798079</v>
      </c>
      <c r="P349" s="199" t="str">
        <f t="shared" si="29"/>
        <v>Overpaid</v>
      </c>
    </row>
    <row r="350" spans="1:16" ht="15.75" x14ac:dyDescent="0.25">
      <c r="A350" s="199" t="s">
        <v>122</v>
      </c>
      <c r="B350" s="199" t="s">
        <v>27</v>
      </c>
      <c r="C350" s="199" t="s">
        <v>178</v>
      </c>
      <c r="D350" s="199" t="s">
        <v>2296</v>
      </c>
      <c r="E350" s="199" t="s">
        <v>1166</v>
      </c>
      <c r="F350" s="199" t="s">
        <v>1312</v>
      </c>
      <c r="G350" s="199" t="s">
        <v>2089</v>
      </c>
      <c r="K350" s="199">
        <f t="shared" si="25"/>
        <v>51.229257000000004</v>
      </c>
      <c r="L350" s="199">
        <f t="shared" si="26"/>
        <v>51.434174028000001</v>
      </c>
      <c r="M350" s="199" t="s">
        <v>1058</v>
      </c>
      <c r="N350" s="199">
        <f t="shared" si="27"/>
        <v>-3589140.3629473383</v>
      </c>
      <c r="O350" s="199">
        <f t="shared" si="28"/>
        <v>-11589140.362947337</v>
      </c>
      <c r="P350" s="199" t="str">
        <f t="shared" si="29"/>
        <v>Overpaid</v>
      </c>
    </row>
    <row r="351" spans="1:16" ht="15.75" x14ac:dyDescent="0.25">
      <c r="A351" s="199" t="s">
        <v>122</v>
      </c>
      <c r="B351" s="199" t="s">
        <v>16</v>
      </c>
      <c r="C351" s="199" t="s">
        <v>3628</v>
      </c>
      <c r="D351" s="199" t="s">
        <v>3629</v>
      </c>
      <c r="E351" s="199" t="s">
        <v>1303</v>
      </c>
      <c r="F351" s="199" t="s">
        <v>1107</v>
      </c>
      <c r="G351" s="199" t="s">
        <v>1123</v>
      </c>
      <c r="K351" s="199">
        <f t="shared" si="25"/>
        <v>53.782234000000003</v>
      </c>
      <c r="L351" s="199">
        <f t="shared" si="26"/>
        <v>55.234354318000008</v>
      </c>
      <c r="M351" s="199" t="s">
        <v>1116</v>
      </c>
      <c r="N351" s="199">
        <f t="shared" si="27"/>
        <v>-1041804.7434406369</v>
      </c>
      <c r="O351" s="199">
        <f t="shared" si="28"/>
        <v>-2030258.7434406369</v>
      </c>
      <c r="P351" s="199" t="str">
        <f t="shared" si="29"/>
        <v/>
      </c>
    </row>
    <row r="352" spans="1:16" ht="15.75" x14ac:dyDescent="0.25">
      <c r="A352" s="199" t="s">
        <v>122</v>
      </c>
      <c r="B352" s="199" t="s">
        <v>1094</v>
      </c>
      <c r="C352" s="199" t="s">
        <v>484</v>
      </c>
      <c r="D352" s="199" t="s">
        <v>3641</v>
      </c>
      <c r="E352" s="199" t="s">
        <v>1141</v>
      </c>
      <c r="F352" s="199" t="s">
        <v>1146</v>
      </c>
      <c r="G352" s="199" t="s">
        <v>1027</v>
      </c>
      <c r="K352" s="199" t="e">
        <f t="shared" si="25"/>
        <v>#VALUE!</v>
      </c>
      <c r="L352" s="199" t="e">
        <f t="shared" si="26"/>
        <v>#VALUE!</v>
      </c>
      <c r="M352" s="199" t="s">
        <v>1098</v>
      </c>
      <c r="N352" s="199" t="e">
        <f t="shared" si="27"/>
        <v>#VALUE!</v>
      </c>
      <c r="O352" s="199" t="e">
        <f t="shared" si="28"/>
        <v>#VALUE!</v>
      </c>
      <c r="P352" s="199" t="e">
        <f t="shared" si="29"/>
        <v>#VALUE!</v>
      </c>
    </row>
    <row r="353" spans="1:16" ht="15.75" x14ac:dyDescent="0.25">
      <c r="A353" s="199" t="s">
        <v>122</v>
      </c>
      <c r="B353" s="199" t="s">
        <v>16</v>
      </c>
      <c r="C353" s="199" t="s">
        <v>3633</v>
      </c>
      <c r="D353" s="199" t="s">
        <v>3634</v>
      </c>
      <c r="E353" s="199" t="s">
        <v>1226</v>
      </c>
      <c r="F353" s="199" t="s">
        <v>1146</v>
      </c>
      <c r="G353" s="199" t="s">
        <v>1219</v>
      </c>
      <c r="K353" s="199" t="e">
        <f t="shared" si="25"/>
        <v>#VALUE!</v>
      </c>
      <c r="L353" s="199" t="e">
        <f t="shared" si="26"/>
        <v>#VALUE!</v>
      </c>
      <c r="M353" s="199" t="s">
        <v>1116</v>
      </c>
      <c r="N353" s="199" t="e">
        <f t="shared" si="27"/>
        <v>#VALUE!</v>
      </c>
      <c r="O353" s="199" t="e">
        <f t="shared" si="28"/>
        <v>#VALUE!</v>
      </c>
      <c r="P353" s="199" t="e">
        <f t="shared" si="29"/>
        <v>#VALUE!</v>
      </c>
    </row>
    <row r="354" spans="1:16" ht="15.75" x14ac:dyDescent="0.25">
      <c r="A354" s="199" t="s">
        <v>122</v>
      </c>
      <c r="B354" s="199" t="s">
        <v>1030</v>
      </c>
      <c r="C354" s="199" t="s">
        <v>3632</v>
      </c>
      <c r="D354" s="199" t="s">
        <v>1243</v>
      </c>
      <c r="E354" s="199" t="s">
        <v>2014</v>
      </c>
      <c r="F354" s="199" t="s">
        <v>1125</v>
      </c>
      <c r="G354" s="199" t="s">
        <v>1219</v>
      </c>
      <c r="K354" s="199" t="e">
        <f t="shared" si="25"/>
        <v>#VALUE!</v>
      </c>
      <c r="L354" s="199" t="e">
        <f t="shared" si="26"/>
        <v>#VALUE!</v>
      </c>
      <c r="M354" s="199" t="s">
        <v>1036</v>
      </c>
      <c r="N354" s="199" t="e">
        <f t="shared" si="27"/>
        <v>#VALUE!</v>
      </c>
      <c r="O354" s="199" t="e">
        <f t="shared" si="28"/>
        <v>#VALUE!</v>
      </c>
      <c r="P354" s="199" t="e">
        <f t="shared" si="29"/>
        <v>#VALUE!</v>
      </c>
    </row>
    <row r="355" spans="1:16" ht="15.75" x14ac:dyDescent="0.25">
      <c r="A355" s="199" t="s">
        <v>122</v>
      </c>
      <c r="B355" s="199" t="s">
        <v>27</v>
      </c>
      <c r="C355" s="199" t="s">
        <v>3670</v>
      </c>
      <c r="D355" s="199" t="s">
        <v>1412</v>
      </c>
      <c r="E355" s="199" t="s">
        <v>1237</v>
      </c>
      <c r="F355" s="199" t="s">
        <v>1218</v>
      </c>
      <c r="G355" s="199" t="s">
        <v>1219</v>
      </c>
      <c r="K355" s="199" t="e">
        <f t="shared" si="25"/>
        <v>#VALUE!</v>
      </c>
      <c r="L355" s="199" t="e">
        <f t="shared" si="26"/>
        <v>#VALUE!</v>
      </c>
      <c r="M355" s="199" t="s">
        <v>1058</v>
      </c>
      <c r="N355" s="199" t="e">
        <f t="shared" si="27"/>
        <v>#VALUE!</v>
      </c>
      <c r="O355" s="199" t="e">
        <f t="shared" si="28"/>
        <v>#VALUE!</v>
      </c>
      <c r="P355" s="199" t="e">
        <f t="shared" si="29"/>
        <v>#VALUE!</v>
      </c>
    </row>
    <row r="356" spans="1:16" ht="15.75" x14ac:dyDescent="0.25">
      <c r="A356" s="199" t="s">
        <v>122</v>
      </c>
      <c r="B356" s="199" t="s">
        <v>10</v>
      </c>
      <c r="C356" s="199" t="s">
        <v>430</v>
      </c>
      <c r="D356" s="199" t="s">
        <v>1027</v>
      </c>
      <c r="E356" s="199" t="s">
        <v>2359</v>
      </c>
      <c r="F356" s="199" t="s">
        <v>1218</v>
      </c>
      <c r="G356" s="199" t="s">
        <v>1219</v>
      </c>
      <c r="K356" s="199" t="e">
        <f t="shared" si="25"/>
        <v>#VALUE!</v>
      </c>
      <c r="L356" s="199" t="e">
        <f t="shared" si="26"/>
        <v>#VALUE!</v>
      </c>
      <c r="M356" s="199" t="s">
        <v>1093</v>
      </c>
      <c r="N356" s="199" t="e">
        <f t="shared" si="27"/>
        <v>#VALUE!</v>
      </c>
      <c r="O356" s="199" t="e">
        <f t="shared" si="28"/>
        <v>#VALUE!</v>
      </c>
      <c r="P356" s="199" t="e">
        <f t="shared" si="29"/>
        <v>#VALUE!</v>
      </c>
    </row>
    <row r="357" spans="1:16" ht="15.75" x14ac:dyDescent="0.25">
      <c r="A357" s="199" t="s">
        <v>122</v>
      </c>
      <c r="B357" s="199" t="s">
        <v>1099</v>
      </c>
      <c r="C357" s="199" t="s">
        <v>3671</v>
      </c>
      <c r="D357" s="199" t="s">
        <v>1374</v>
      </c>
      <c r="E357" s="199" t="s">
        <v>1033</v>
      </c>
      <c r="F357" s="199" t="s">
        <v>1218</v>
      </c>
      <c r="G357" s="199" t="s">
        <v>1027</v>
      </c>
      <c r="K357" s="199" t="e">
        <f t="shared" si="25"/>
        <v>#VALUE!</v>
      </c>
      <c r="L357" s="199" t="e">
        <f t="shared" si="26"/>
        <v>#VALUE!</v>
      </c>
      <c r="M357" s="199" t="s">
        <v>1105</v>
      </c>
      <c r="N357" s="199" t="e">
        <f t="shared" si="27"/>
        <v>#VALUE!</v>
      </c>
      <c r="O357" s="199" t="e">
        <f t="shared" si="28"/>
        <v>#VALUE!</v>
      </c>
      <c r="P357" s="199" t="e">
        <f t="shared" si="29"/>
        <v>#VALUE!</v>
      </c>
    </row>
    <row r="358" spans="1:16" ht="15.75" x14ac:dyDescent="0.25">
      <c r="A358" s="199" t="s">
        <v>122</v>
      </c>
      <c r="B358" s="199" t="s">
        <v>1099</v>
      </c>
      <c r="C358" s="199" t="s">
        <v>3638</v>
      </c>
      <c r="D358" s="199" t="s">
        <v>3639</v>
      </c>
      <c r="E358" s="199" t="s">
        <v>1339</v>
      </c>
      <c r="F358" s="199" t="s">
        <v>1146</v>
      </c>
      <c r="G358" s="199" t="s">
        <v>3640</v>
      </c>
      <c r="K358" s="199">
        <f t="shared" si="25"/>
        <v>55.313298000000003</v>
      </c>
      <c r="L358" s="199">
        <f t="shared" si="26"/>
        <v>57.968336304000005</v>
      </c>
      <c r="M358" s="199" t="s">
        <v>1105</v>
      </c>
      <c r="N358" s="199">
        <f t="shared" si="27"/>
        <v>135996.21985729039</v>
      </c>
      <c r="O358" s="199">
        <f t="shared" si="28"/>
        <v>-721336.78014270961</v>
      </c>
      <c r="P358" s="199" t="str">
        <f t="shared" si="29"/>
        <v/>
      </c>
    </row>
    <row r="359" spans="1:16" ht="15.75" x14ac:dyDescent="0.25">
      <c r="A359" s="199" t="s">
        <v>122</v>
      </c>
      <c r="B359" s="199" t="s">
        <v>20</v>
      </c>
      <c r="C359" s="199" t="s">
        <v>3672</v>
      </c>
      <c r="D359" s="199" t="s">
        <v>1027</v>
      </c>
      <c r="E359" s="199" t="s">
        <v>1027</v>
      </c>
      <c r="F359" s="199" t="s">
        <v>1218</v>
      </c>
      <c r="G359" s="199" t="s">
        <v>2374</v>
      </c>
      <c r="K359" s="199">
        <f t="shared" si="25"/>
        <v>46.029416999999995</v>
      </c>
      <c r="L359" s="199" t="e">
        <f t="shared" si="26"/>
        <v>#VALUE!</v>
      </c>
      <c r="M359" s="199" t="s">
        <v>1134</v>
      </c>
      <c r="N359" s="199" t="e">
        <f t="shared" si="27"/>
        <v>#VALUE!</v>
      </c>
      <c r="O359" s="199" t="e">
        <f t="shared" si="28"/>
        <v>#VALUE!</v>
      </c>
      <c r="P359" s="199" t="e">
        <f t="shared" si="29"/>
        <v>#VALUE!</v>
      </c>
    </row>
    <row r="360" spans="1:16" ht="15.75" x14ac:dyDescent="0.25">
      <c r="A360" s="199" t="s">
        <v>122</v>
      </c>
      <c r="B360" s="199" t="s">
        <v>1059</v>
      </c>
      <c r="C360" s="199" t="s">
        <v>3645</v>
      </c>
      <c r="D360" s="199" t="s">
        <v>3646</v>
      </c>
      <c r="E360" s="199" t="s">
        <v>1303</v>
      </c>
      <c r="F360" s="199" t="s">
        <v>1328</v>
      </c>
      <c r="G360" s="199" t="s">
        <v>1177</v>
      </c>
      <c r="K360" s="199">
        <f t="shared" si="25"/>
        <v>53.403079000000005</v>
      </c>
      <c r="L360" s="199">
        <f t="shared" si="26"/>
        <v>54.84496213300001</v>
      </c>
      <c r="M360" s="199" t="s">
        <v>1064</v>
      </c>
      <c r="N360" s="199">
        <f t="shared" si="27"/>
        <v>-1095162.6235080627</v>
      </c>
      <c r="O360" s="199">
        <f t="shared" si="28"/>
        <v>-1859829.6235080627</v>
      </c>
      <c r="P360" s="199" t="str">
        <f t="shared" si="29"/>
        <v/>
      </c>
    </row>
    <row r="361" spans="1:16" ht="15.75" x14ac:dyDescent="0.25">
      <c r="A361" s="199" t="s">
        <v>122</v>
      </c>
      <c r="B361" s="199" t="s">
        <v>16</v>
      </c>
      <c r="C361" s="199" t="s">
        <v>299</v>
      </c>
      <c r="D361" s="199" t="s">
        <v>3621</v>
      </c>
      <c r="E361" s="199" t="s">
        <v>1237</v>
      </c>
      <c r="F361" s="199" t="s">
        <v>1073</v>
      </c>
      <c r="G361" s="199" t="s">
        <v>1732</v>
      </c>
      <c r="K361" s="199">
        <f t="shared" si="25"/>
        <v>55.461348999999998</v>
      </c>
      <c r="L361" s="199">
        <f t="shared" si="26"/>
        <v>57.513418912999995</v>
      </c>
      <c r="M361" s="199" t="s">
        <v>1116</v>
      </c>
      <c r="N361" s="199">
        <f t="shared" si="27"/>
        <v>-16457.763920041267</v>
      </c>
      <c r="O361" s="199">
        <f t="shared" si="28"/>
        <v>-8849790.7639200408</v>
      </c>
      <c r="P361" s="199" t="str">
        <f t="shared" si="29"/>
        <v>Overpaid</v>
      </c>
    </row>
    <row r="362" spans="1:16" ht="15.75" x14ac:dyDescent="0.25">
      <c r="A362" s="199" t="s">
        <v>122</v>
      </c>
      <c r="B362" s="199" t="s">
        <v>1037</v>
      </c>
      <c r="C362" s="199" t="s">
        <v>3678</v>
      </c>
      <c r="D362" s="199" t="s">
        <v>1140</v>
      </c>
      <c r="E362" s="199" t="s">
        <v>1122</v>
      </c>
      <c r="F362" s="199" t="s">
        <v>1234</v>
      </c>
      <c r="G362" s="199" t="s">
        <v>2277</v>
      </c>
      <c r="K362" s="199">
        <f t="shared" si="25"/>
        <v>47.809640000000002</v>
      </c>
      <c r="L362" s="199">
        <f t="shared" si="26"/>
        <v>48.622403880000007</v>
      </c>
      <c r="M362" s="199" t="s">
        <v>1043</v>
      </c>
      <c r="N362" s="199">
        <f t="shared" si="27"/>
        <v>-4190315.4861603193</v>
      </c>
      <c r="O362" s="199">
        <f t="shared" si="28"/>
        <v>-4970315.4861603193</v>
      </c>
      <c r="P362" s="199" t="str">
        <f t="shared" si="29"/>
        <v>Overpaid</v>
      </c>
    </row>
    <row r="363" spans="1:16" ht="15.75" x14ac:dyDescent="0.25">
      <c r="A363" s="199" t="s">
        <v>122</v>
      </c>
      <c r="B363" s="199" t="s">
        <v>27</v>
      </c>
      <c r="C363" s="199" t="s">
        <v>3675</v>
      </c>
      <c r="D363" s="199" t="s">
        <v>3676</v>
      </c>
      <c r="E363" s="199" t="s">
        <v>1027</v>
      </c>
      <c r="F363" s="199" t="s">
        <v>1221</v>
      </c>
      <c r="G363" s="199" t="s">
        <v>3677</v>
      </c>
      <c r="K363" s="199">
        <f t="shared" si="25"/>
        <v>39.511561999999998</v>
      </c>
      <c r="L363" s="199" t="e">
        <f t="shared" si="26"/>
        <v>#VALUE!</v>
      </c>
      <c r="M363" s="199" t="s">
        <v>1058</v>
      </c>
      <c r="N363" s="199" t="e">
        <f t="shared" si="27"/>
        <v>#VALUE!</v>
      </c>
      <c r="O363" s="199" t="e">
        <f t="shared" si="28"/>
        <v>#VALUE!</v>
      </c>
      <c r="P363" s="199" t="e">
        <f t="shared" si="29"/>
        <v>#VALUE!</v>
      </c>
    </row>
    <row r="364" spans="1:16" ht="15.75" x14ac:dyDescent="0.25">
      <c r="A364" s="199" t="s">
        <v>122</v>
      </c>
      <c r="B364" s="199" t="s">
        <v>1024</v>
      </c>
      <c r="C364" s="199" t="s">
        <v>3659</v>
      </c>
      <c r="D364" s="199" t="s">
        <v>3660</v>
      </c>
      <c r="E364" s="199" t="s">
        <v>1288</v>
      </c>
      <c r="F364" s="199" t="s">
        <v>1194</v>
      </c>
      <c r="G364" s="199" t="s">
        <v>2712</v>
      </c>
      <c r="K364" s="199">
        <f t="shared" si="25"/>
        <v>47.072996000000003</v>
      </c>
      <c r="L364" s="199">
        <f t="shared" si="26"/>
        <v>48.438112884000013</v>
      </c>
      <c r="M364" s="199" t="s">
        <v>1029</v>
      </c>
      <c r="N364" s="199">
        <f t="shared" si="27"/>
        <v>-3996448.6104892008</v>
      </c>
      <c r="O364" s="199">
        <f t="shared" si="28"/>
        <v>-6096448.6104892008</v>
      </c>
      <c r="P364" s="199" t="str">
        <f t="shared" si="29"/>
        <v>Overpaid</v>
      </c>
    </row>
    <row r="365" spans="1:16" ht="15.75" x14ac:dyDescent="0.25">
      <c r="A365" s="199" t="s">
        <v>122</v>
      </c>
      <c r="B365" s="199" t="s">
        <v>1024</v>
      </c>
      <c r="C365" s="199" t="s">
        <v>463</v>
      </c>
      <c r="D365" s="199" t="s">
        <v>3622</v>
      </c>
      <c r="E365" s="199" t="s">
        <v>1474</v>
      </c>
      <c r="F365" s="199" t="s">
        <v>1091</v>
      </c>
      <c r="G365" s="199" t="s">
        <v>1027</v>
      </c>
      <c r="K365" s="199" t="e">
        <f t="shared" si="25"/>
        <v>#VALUE!</v>
      </c>
      <c r="L365" s="199" t="e">
        <f t="shared" si="26"/>
        <v>#VALUE!</v>
      </c>
      <c r="M365" s="199" t="s">
        <v>1029</v>
      </c>
      <c r="N365" s="199" t="e">
        <f t="shared" si="27"/>
        <v>#VALUE!</v>
      </c>
      <c r="O365" s="199" t="e">
        <f t="shared" si="28"/>
        <v>#VALUE!</v>
      </c>
      <c r="P365" s="199" t="e">
        <f t="shared" si="29"/>
        <v>#VALUE!</v>
      </c>
    </row>
    <row r="366" spans="1:16" ht="15.75" x14ac:dyDescent="0.25">
      <c r="A366" s="199" t="s">
        <v>122</v>
      </c>
      <c r="B366" s="199" t="s">
        <v>1030</v>
      </c>
      <c r="C366" s="199" t="s">
        <v>3673</v>
      </c>
      <c r="D366" s="199" t="s">
        <v>2406</v>
      </c>
      <c r="E366" s="199" t="s">
        <v>1027</v>
      </c>
      <c r="F366" s="199" t="s">
        <v>1221</v>
      </c>
      <c r="G366" s="199" t="s">
        <v>1027</v>
      </c>
      <c r="K366" s="199" t="e">
        <f t="shared" si="25"/>
        <v>#VALUE!</v>
      </c>
      <c r="L366" s="199" t="e">
        <f t="shared" si="26"/>
        <v>#VALUE!</v>
      </c>
      <c r="M366" s="199" t="s">
        <v>1036</v>
      </c>
      <c r="N366" s="199" t="e">
        <f t="shared" si="27"/>
        <v>#VALUE!</v>
      </c>
      <c r="O366" s="199" t="e">
        <f t="shared" si="28"/>
        <v>#VALUE!</v>
      </c>
      <c r="P366" s="199" t="e">
        <f t="shared" si="29"/>
        <v>#VALUE!</v>
      </c>
    </row>
    <row r="367" spans="1:16" ht="15.75" x14ac:dyDescent="0.25">
      <c r="A367" s="199" t="s">
        <v>122</v>
      </c>
      <c r="B367" s="199" t="s">
        <v>1024</v>
      </c>
      <c r="C367" s="199" t="s">
        <v>3618</v>
      </c>
      <c r="D367" s="199" t="s">
        <v>3619</v>
      </c>
      <c r="E367" s="199" t="s">
        <v>1427</v>
      </c>
      <c r="F367" s="199" t="s">
        <v>1062</v>
      </c>
      <c r="G367" s="199" t="s">
        <v>1027</v>
      </c>
      <c r="K367" s="199" t="e">
        <f t="shared" si="25"/>
        <v>#VALUE!</v>
      </c>
      <c r="L367" s="199" t="e">
        <f t="shared" si="26"/>
        <v>#VALUE!</v>
      </c>
      <c r="M367" s="199" t="s">
        <v>1029</v>
      </c>
      <c r="N367" s="199" t="e">
        <f t="shared" si="27"/>
        <v>#VALUE!</v>
      </c>
      <c r="O367" s="199" t="e">
        <f t="shared" si="28"/>
        <v>#VALUE!</v>
      </c>
      <c r="P367" s="199" t="e">
        <f t="shared" si="29"/>
        <v>#VALUE!</v>
      </c>
    </row>
    <row r="368" spans="1:16" ht="15.75" x14ac:dyDescent="0.25">
      <c r="A368" s="199" t="s">
        <v>122</v>
      </c>
      <c r="B368" s="199" t="s">
        <v>1117</v>
      </c>
      <c r="C368" s="199" t="s">
        <v>3625</v>
      </c>
      <c r="D368" s="199" t="s">
        <v>1027</v>
      </c>
      <c r="E368" s="199" t="s">
        <v>1086</v>
      </c>
      <c r="F368" s="199" t="s">
        <v>1107</v>
      </c>
      <c r="G368" s="199" t="s">
        <v>3626</v>
      </c>
      <c r="K368" s="199">
        <f t="shared" si="25"/>
        <v>51.160647999999995</v>
      </c>
      <c r="L368" s="199">
        <f t="shared" si="26"/>
        <v>53.462877159999991</v>
      </c>
      <c r="M368" s="199" t="s">
        <v>1121</v>
      </c>
      <c r="N368" s="199">
        <f t="shared" si="27"/>
        <v>-2512924.3571532164</v>
      </c>
      <c r="O368" s="199" t="e">
        <f t="shared" si="28"/>
        <v>#VALUE!</v>
      </c>
      <c r="P368" s="199" t="e">
        <f t="shared" si="29"/>
        <v>#VALUE!</v>
      </c>
    </row>
    <row r="369" spans="1:16" ht="15.75" x14ac:dyDescent="0.25">
      <c r="A369" s="199" t="s">
        <v>122</v>
      </c>
      <c r="B369" s="199" t="s">
        <v>1393</v>
      </c>
      <c r="C369" s="199" t="s">
        <v>3656</v>
      </c>
      <c r="D369" s="199" t="s">
        <v>1080</v>
      </c>
      <c r="E369" s="199" t="s">
        <v>1454</v>
      </c>
      <c r="F369" s="199" t="s">
        <v>1162</v>
      </c>
      <c r="G369" s="199" t="s">
        <v>1817</v>
      </c>
      <c r="K369" s="199">
        <f t="shared" si="25"/>
        <v>54.071113999999994</v>
      </c>
      <c r="L369" s="199">
        <f t="shared" si="26"/>
        <v>53.422260631999997</v>
      </c>
      <c r="M369" s="199" t="s">
        <v>1397</v>
      </c>
      <c r="N369" s="199">
        <f t="shared" si="27"/>
        <v>-958913.99650502531</v>
      </c>
      <c r="O369" s="199">
        <f t="shared" si="28"/>
        <v>-4208913.9965050258</v>
      </c>
      <c r="P369" s="199" t="str">
        <f t="shared" si="29"/>
        <v>Overpaid</v>
      </c>
    </row>
    <row r="370" spans="1:16" ht="15.75" x14ac:dyDescent="0.25">
      <c r="A370" s="199" t="s">
        <v>122</v>
      </c>
      <c r="B370" s="199" t="s">
        <v>27</v>
      </c>
      <c r="C370" s="199" t="s">
        <v>765</v>
      </c>
      <c r="D370" s="199" t="s">
        <v>3665</v>
      </c>
      <c r="E370" s="199" t="s">
        <v>1474</v>
      </c>
      <c r="F370" s="199" t="s">
        <v>1201</v>
      </c>
      <c r="G370" s="199" t="s">
        <v>1968</v>
      </c>
      <c r="K370" s="199">
        <f t="shared" si="25"/>
        <v>42.104259999999996</v>
      </c>
      <c r="L370" s="199">
        <f t="shared" si="26"/>
        <v>45.135766719999999</v>
      </c>
      <c r="M370" s="199" t="s">
        <v>1058</v>
      </c>
      <c r="N370" s="199">
        <f t="shared" si="27"/>
        <v>-7285430.6097466126</v>
      </c>
      <c r="O370" s="199">
        <f t="shared" si="28"/>
        <v>-8582154.6097466126</v>
      </c>
      <c r="P370" s="199" t="str">
        <f t="shared" si="29"/>
        <v>Overpaid</v>
      </c>
    </row>
    <row r="371" spans="1:16" ht="15.75" x14ac:dyDescent="0.25">
      <c r="A371" s="199" t="s">
        <v>122</v>
      </c>
      <c r="B371" s="199" t="s">
        <v>10</v>
      </c>
      <c r="C371" s="199" t="s">
        <v>3642</v>
      </c>
      <c r="D371" s="199" t="s">
        <v>1988</v>
      </c>
      <c r="E371" s="199" t="s">
        <v>1027</v>
      </c>
      <c r="F371" s="199" t="s">
        <v>1146</v>
      </c>
      <c r="G371" s="199" t="s">
        <v>1027</v>
      </c>
      <c r="K371" s="199" t="e">
        <f t="shared" si="25"/>
        <v>#VALUE!</v>
      </c>
      <c r="L371" s="199" t="e">
        <f t="shared" si="26"/>
        <v>#VALUE!</v>
      </c>
      <c r="M371" s="199" t="s">
        <v>1093</v>
      </c>
      <c r="N371" s="199" t="e">
        <f t="shared" si="27"/>
        <v>#VALUE!</v>
      </c>
      <c r="O371" s="199" t="e">
        <f t="shared" si="28"/>
        <v>#VALUE!</v>
      </c>
      <c r="P371" s="199" t="e">
        <f t="shared" si="29"/>
        <v>#VALUE!</v>
      </c>
    </row>
    <row r="372" spans="1:16" ht="15.75" x14ac:dyDescent="0.25">
      <c r="A372" s="199" t="s">
        <v>122</v>
      </c>
      <c r="B372" s="199" t="s">
        <v>1083</v>
      </c>
      <c r="C372" s="199" t="s">
        <v>202</v>
      </c>
      <c r="D372" s="199" t="s">
        <v>1216</v>
      </c>
      <c r="E372" s="199" t="s">
        <v>1076</v>
      </c>
      <c r="F372" s="199" t="s">
        <v>1107</v>
      </c>
      <c r="G372" s="199" t="s">
        <v>1277</v>
      </c>
      <c r="K372" s="199">
        <f t="shared" si="25"/>
        <v>59.97871</v>
      </c>
      <c r="L372" s="199">
        <f t="shared" si="26"/>
        <v>59.618837740000004</v>
      </c>
      <c r="M372" s="199" t="s">
        <v>1088</v>
      </c>
      <c r="N372" s="199">
        <f t="shared" si="27"/>
        <v>1346963.3120257454</v>
      </c>
      <c r="O372" s="199">
        <f t="shared" si="28"/>
        <v>159463.3120257454</v>
      </c>
      <c r="P372" s="199" t="str">
        <f t="shared" si="29"/>
        <v/>
      </c>
    </row>
    <row r="373" spans="1:16" ht="15.75" x14ac:dyDescent="0.25">
      <c r="A373" s="199" t="s">
        <v>122</v>
      </c>
      <c r="B373" s="199" t="s">
        <v>1048</v>
      </c>
      <c r="C373" s="199" t="s">
        <v>910</v>
      </c>
      <c r="D373" s="199" t="s">
        <v>3679</v>
      </c>
      <c r="E373" s="199" t="s">
        <v>1224</v>
      </c>
      <c r="F373" s="199" t="s">
        <v>1234</v>
      </c>
      <c r="G373" s="199" t="s">
        <v>3238</v>
      </c>
      <c r="K373" s="199">
        <f t="shared" si="25"/>
        <v>51.821460999999999</v>
      </c>
      <c r="L373" s="199">
        <f t="shared" si="26"/>
        <v>54.464355510999994</v>
      </c>
      <c r="M373" s="199" t="s">
        <v>1053</v>
      </c>
      <c r="N373" s="199">
        <f t="shared" si="27"/>
        <v>-1122869.4265869064</v>
      </c>
      <c r="O373" s="199">
        <f t="shared" si="28"/>
        <v>-2076675.4265869064</v>
      </c>
      <c r="P373" s="199" t="str">
        <f t="shared" si="29"/>
        <v/>
      </c>
    </row>
    <row r="374" spans="1:16" ht="15.75" x14ac:dyDescent="0.25">
      <c r="A374" s="199" t="s">
        <v>122</v>
      </c>
      <c r="B374" s="199" t="s">
        <v>10</v>
      </c>
      <c r="C374" s="199" t="s">
        <v>3651</v>
      </c>
      <c r="D374" s="199" t="s">
        <v>3652</v>
      </c>
      <c r="E374" s="199" t="s">
        <v>1096</v>
      </c>
      <c r="F374" s="199" t="s">
        <v>1157</v>
      </c>
      <c r="G374" s="199" t="s">
        <v>1409</v>
      </c>
      <c r="K374" s="199">
        <f t="shared" si="25"/>
        <v>49.586252000000002</v>
      </c>
      <c r="L374" s="199">
        <f t="shared" si="26"/>
        <v>51.371357072000002</v>
      </c>
      <c r="M374" s="199" t="s">
        <v>1093</v>
      </c>
      <c r="N374" s="199">
        <f t="shared" si="27"/>
        <v>-4009153.6089785844</v>
      </c>
      <c r="O374" s="199">
        <f t="shared" si="28"/>
        <v>-13759153.608978584</v>
      </c>
      <c r="P374" s="199" t="str">
        <f t="shared" si="29"/>
        <v>Overpaid</v>
      </c>
    </row>
    <row r="375" spans="1:16" ht="15.75" x14ac:dyDescent="0.25">
      <c r="A375" s="199" t="s">
        <v>122</v>
      </c>
      <c r="B375" s="199" t="s">
        <v>1117</v>
      </c>
      <c r="C375" s="199" t="s">
        <v>3683</v>
      </c>
      <c r="D375" s="199" t="s">
        <v>1382</v>
      </c>
      <c r="E375" s="199" t="s">
        <v>1421</v>
      </c>
      <c r="F375" s="199" t="s">
        <v>1422</v>
      </c>
      <c r="G375" s="199" t="s">
        <v>1027</v>
      </c>
      <c r="K375" s="199" t="e">
        <f t="shared" si="25"/>
        <v>#VALUE!</v>
      </c>
      <c r="L375" s="199" t="e">
        <f t="shared" si="26"/>
        <v>#VALUE!</v>
      </c>
      <c r="M375" s="199" t="s">
        <v>1121</v>
      </c>
      <c r="N375" s="199" t="e">
        <f t="shared" si="27"/>
        <v>#VALUE!</v>
      </c>
      <c r="O375" s="199" t="e">
        <f t="shared" si="28"/>
        <v>#VALUE!</v>
      </c>
      <c r="P375" s="199" t="e">
        <f t="shared" si="29"/>
        <v>#VALUE!</v>
      </c>
    </row>
    <row r="376" spans="1:16" ht="15.75" x14ac:dyDescent="0.25">
      <c r="A376" s="199" t="s">
        <v>122</v>
      </c>
      <c r="B376" s="199" t="s">
        <v>27</v>
      </c>
      <c r="C376" s="199" t="s">
        <v>3631</v>
      </c>
      <c r="D376" s="199" t="s">
        <v>1599</v>
      </c>
      <c r="E376" s="199" t="s">
        <v>1342</v>
      </c>
      <c r="F376" s="199" t="s">
        <v>1111</v>
      </c>
      <c r="G376" s="199" t="s">
        <v>2275</v>
      </c>
      <c r="K376" s="199">
        <f t="shared" si="25"/>
        <v>56.956302999999991</v>
      </c>
      <c r="L376" s="199">
        <f t="shared" si="26"/>
        <v>56.842390393999992</v>
      </c>
      <c r="M376" s="199" t="s">
        <v>1058</v>
      </c>
      <c r="N376" s="199">
        <f t="shared" si="27"/>
        <v>-415268.55239691399</v>
      </c>
      <c r="O376" s="199">
        <f t="shared" si="28"/>
        <v>-2665268.552396914</v>
      </c>
      <c r="P376" s="199" t="str">
        <f t="shared" si="29"/>
        <v/>
      </c>
    </row>
    <row r="377" spans="1:16" ht="15.75" x14ac:dyDescent="0.25">
      <c r="A377" s="199" t="s">
        <v>122</v>
      </c>
      <c r="B377" s="199" t="s">
        <v>1078</v>
      </c>
      <c r="C377" s="199" t="s">
        <v>3623</v>
      </c>
      <c r="D377" s="199" t="s">
        <v>1464</v>
      </c>
      <c r="E377" s="199" t="s">
        <v>1132</v>
      </c>
      <c r="F377" s="199" t="s">
        <v>1091</v>
      </c>
      <c r="G377" s="199" t="s">
        <v>1027</v>
      </c>
      <c r="K377" s="199" t="e">
        <f t="shared" si="25"/>
        <v>#VALUE!</v>
      </c>
      <c r="L377" s="199" t="e">
        <f t="shared" si="26"/>
        <v>#VALUE!</v>
      </c>
      <c r="M377" s="199" t="s">
        <v>1082</v>
      </c>
      <c r="N377" s="199" t="e">
        <f t="shared" si="27"/>
        <v>#VALUE!</v>
      </c>
      <c r="O377" s="199" t="e">
        <f t="shared" si="28"/>
        <v>#VALUE!</v>
      </c>
      <c r="P377" s="199" t="e">
        <f t="shared" si="29"/>
        <v>#VALUE!</v>
      </c>
    </row>
    <row r="378" spans="1:16" ht="15.75" x14ac:dyDescent="0.25">
      <c r="A378" s="199" t="s">
        <v>122</v>
      </c>
      <c r="B378" s="199" t="s">
        <v>1059</v>
      </c>
      <c r="C378" s="199" t="s">
        <v>3627</v>
      </c>
      <c r="D378" s="199" t="s">
        <v>1482</v>
      </c>
      <c r="E378" s="199" t="s">
        <v>1197</v>
      </c>
      <c r="F378" s="199" t="s">
        <v>1107</v>
      </c>
      <c r="G378" s="199" t="s">
        <v>3361</v>
      </c>
      <c r="K378" s="199">
        <f t="shared" si="25"/>
        <v>56.483261999999996</v>
      </c>
      <c r="L378" s="199">
        <f t="shared" si="26"/>
        <v>57.161061143999994</v>
      </c>
      <c r="M378" s="199" t="s">
        <v>1064</v>
      </c>
      <c r="N378" s="199">
        <f t="shared" si="27"/>
        <v>-157465.92797001777</v>
      </c>
      <c r="O378" s="199">
        <f t="shared" si="28"/>
        <v>-4657465.9279700182</v>
      </c>
      <c r="P378" s="199" t="str">
        <f t="shared" si="29"/>
        <v>Overpaid</v>
      </c>
    </row>
    <row r="379" spans="1:16" ht="15.75" x14ac:dyDescent="0.25">
      <c r="A379" s="199" t="s">
        <v>122</v>
      </c>
      <c r="B379" s="199" t="s">
        <v>27</v>
      </c>
      <c r="C379" s="199" t="s">
        <v>3608</v>
      </c>
      <c r="D379" s="199" t="s">
        <v>3609</v>
      </c>
      <c r="E379" s="199" t="s">
        <v>2754</v>
      </c>
      <c r="F379" s="199" t="s">
        <v>1794</v>
      </c>
      <c r="G379" s="199" t="s">
        <v>3543</v>
      </c>
      <c r="K379" s="199">
        <f t="shared" si="25"/>
        <v>69.251757999999995</v>
      </c>
      <c r="L379" s="199">
        <f t="shared" si="26"/>
        <v>65.927673616000007</v>
      </c>
      <c r="M379" s="199" t="s">
        <v>1058</v>
      </c>
      <c r="N379" s="199">
        <f t="shared" si="27"/>
        <v>4916530.7614126801</v>
      </c>
      <c r="O379" s="199">
        <f t="shared" si="28"/>
        <v>-11483469.23858732</v>
      </c>
      <c r="P379" s="199" t="str">
        <f t="shared" si="29"/>
        <v>Overpaid</v>
      </c>
    </row>
    <row r="380" spans="1:16" ht="15.75" x14ac:dyDescent="0.25">
      <c r="A380" s="199" t="s">
        <v>122</v>
      </c>
      <c r="B380" s="199" t="s">
        <v>1024</v>
      </c>
      <c r="C380" s="199" t="s">
        <v>3650</v>
      </c>
      <c r="D380" s="199" t="s">
        <v>1508</v>
      </c>
      <c r="E380" s="199" t="s">
        <v>1128</v>
      </c>
      <c r="F380" s="199" t="s">
        <v>1157</v>
      </c>
      <c r="G380" s="199" t="s">
        <v>1027</v>
      </c>
      <c r="K380" s="199" t="e">
        <f t="shared" si="25"/>
        <v>#VALUE!</v>
      </c>
      <c r="L380" s="199" t="e">
        <f t="shared" si="26"/>
        <v>#VALUE!</v>
      </c>
      <c r="M380" s="199" t="s">
        <v>1029</v>
      </c>
      <c r="N380" s="199" t="e">
        <f t="shared" si="27"/>
        <v>#VALUE!</v>
      </c>
      <c r="O380" s="199" t="e">
        <f t="shared" si="28"/>
        <v>#VALUE!</v>
      </c>
      <c r="P380" s="199" t="e">
        <f t="shared" si="29"/>
        <v>#VALUE!</v>
      </c>
    </row>
    <row r="381" spans="1:16" ht="15.75" x14ac:dyDescent="0.25">
      <c r="A381" s="199" t="s">
        <v>122</v>
      </c>
      <c r="B381" s="199" t="s">
        <v>1099</v>
      </c>
      <c r="C381" s="199" t="s">
        <v>3635</v>
      </c>
      <c r="D381" s="199" t="s">
        <v>1027</v>
      </c>
      <c r="E381" s="199" t="s">
        <v>1181</v>
      </c>
      <c r="F381" s="199" t="s">
        <v>1146</v>
      </c>
      <c r="G381" s="199" t="s">
        <v>2898</v>
      </c>
      <c r="K381" s="199">
        <f t="shared" si="25"/>
        <v>59.364840000000001</v>
      </c>
      <c r="L381" s="199">
        <f t="shared" si="26"/>
        <v>61.858163280000007</v>
      </c>
      <c r="M381" s="199" t="s">
        <v>1105</v>
      </c>
      <c r="N381" s="199">
        <f t="shared" si="27"/>
        <v>1400533.2910527876</v>
      </c>
      <c r="O381" s="199" t="e">
        <f t="shared" si="28"/>
        <v>#VALUE!</v>
      </c>
      <c r="P381" s="199" t="e">
        <f t="shared" si="29"/>
        <v>#VALUE!</v>
      </c>
    </row>
    <row r="382" spans="1:16" ht="15.75" x14ac:dyDescent="0.25">
      <c r="A382" s="199" t="s">
        <v>122</v>
      </c>
      <c r="B382" s="199" t="s">
        <v>1059</v>
      </c>
      <c r="C382" s="199" t="s">
        <v>3663</v>
      </c>
      <c r="D382" s="199" t="s">
        <v>3664</v>
      </c>
      <c r="E382" s="199" t="s">
        <v>1538</v>
      </c>
      <c r="F382" s="199" t="s">
        <v>1201</v>
      </c>
      <c r="G382" s="199" t="s">
        <v>2126</v>
      </c>
      <c r="K382" s="199">
        <f t="shared" si="25"/>
        <v>46.274965000000002</v>
      </c>
      <c r="L382" s="199">
        <f t="shared" si="26"/>
        <v>46.043590174999999</v>
      </c>
      <c r="M382" s="199" t="s">
        <v>1064</v>
      </c>
      <c r="N382" s="199">
        <f t="shared" si="27"/>
        <v>-4658489.3042852152</v>
      </c>
      <c r="O382" s="199">
        <f t="shared" si="28"/>
        <v>-6570989.3042852152</v>
      </c>
      <c r="P382" s="199" t="str">
        <f t="shared" si="29"/>
        <v>Overpaid</v>
      </c>
    </row>
    <row r="383" spans="1:16" ht="15.75" x14ac:dyDescent="0.25">
      <c r="A383" s="199" t="s">
        <v>122</v>
      </c>
      <c r="B383" s="199" t="s">
        <v>1024</v>
      </c>
      <c r="C383" s="199" t="s">
        <v>3636</v>
      </c>
      <c r="D383" s="199" t="s">
        <v>3637</v>
      </c>
      <c r="E383" s="199" t="s">
        <v>1027</v>
      </c>
      <c r="F383" s="199" t="s">
        <v>1146</v>
      </c>
      <c r="G383" s="199" t="s">
        <v>1027</v>
      </c>
      <c r="K383" s="199" t="e">
        <f t="shared" si="25"/>
        <v>#VALUE!</v>
      </c>
      <c r="L383" s="199" t="e">
        <f t="shared" si="26"/>
        <v>#VALUE!</v>
      </c>
      <c r="M383" s="199" t="s">
        <v>1029</v>
      </c>
      <c r="N383" s="199" t="e">
        <f t="shared" si="27"/>
        <v>#VALUE!</v>
      </c>
      <c r="O383" s="199" t="e">
        <f t="shared" si="28"/>
        <v>#VALUE!</v>
      </c>
      <c r="P383" s="199" t="e">
        <f t="shared" si="29"/>
        <v>#VALUE!</v>
      </c>
    </row>
    <row r="384" spans="1:16" ht="15.75" x14ac:dyDescent="0.25">
      <c r="A384" s="199" t="s">
        <v>122</v>
      </c>
      <c r="B384" s="199" t="s">
        <v>20</v>
      </c>
      <c r="C384" s="199" t="s">
        <v>3617</v>
      </c>
      <c r="D384" s="199" t="s">
        <v>1511</v>
      </c>
      <c r="E384" s="199" t="s">
        <v>1096</v>
      </c>
      <c r="F384" s="199" t="s">
        <v>1062</v>
      </c>
      <c r="G384" s="199" t="s">
        <v>3064</v>
      </c>
      <c r="K384" s="199">
        <f t="shared" si="25"/>
        <v>60.592579999999998</v>
      </c>
      <c r="L384" s="199">
        <f t="shared" si="26"/>
        <v>62.773912879999997</v>
      </c>
      <c r="M384" s="199" t="s">
        <v>1134</v>
      </c>
      <c r="N384" s="199">
        <f t="shared" si="27"/>
        <v>2666998.269948828</v>
      </c>
      <c r="O384" s="199">
        <f t="shared" si="28"/>
        <v>1542147.269948828</v>
      </c>
      <c r="P384" s="199" t="str">
        <f t="shared" si="29"/>
        <v/>
      </c>
    </row>
    <row r="385" spans="1:16" ht="15.75" x14ac:dyDescent="0.25">
      <c r="A385" s="199" t="s">
        <v>122</v>
      </c>
      <c r="B385" s="199" t="s">
        <v>1059</v>
      </c>
      <c r="C385" s="199" t="s">
        <v>3630</v>
      </c>
      <c r="D385" s="199" t="s">
        <v>1728</v>
      </c>
      <c r="E385" s="199" t="s">
        <v>1197</v>
      </c>
      <c r="F385" s="199" t="s">
        <v>1111</v>
      </c>
      <c r="G385" s="199" t="s">
        <v>1344</v>
      </c>
      <c r="K385" s="199">
        <f t="shared" si="25"/>
        <v>45.476934</v>
      </c>
      <c r="L385" s="199">
        <f t="shared" si="26"/>
        <v>46.022657207999998</v>
      </c>
      <c r="M385" s="199" t="s">
        <v>1064</v>
      </c>
      <c r="N385" s="199">
        <f t="shared" si="27"/>
        <v>-4666964.2329866588</v>
      </c>
      <c r="O385" s="199">
        <f t="shared" si="28"/>
        <v>-8666964.2329866588</v>
      </c>
      <c r="P385" s="199" t="str">
        <f t="shared" si="29"/>
        <v>Overpaid</v>
      </c>
    </row>
    <row r="386" spans="1:16" ht="15.75" x14ac:dyDescent="0.25">
      <c r="A386" s="199" t="s">
        <v>128</v>
      </c>
      <c r="B386" s="199" t="s">
        <v>1059</v>
      </c>
      <c r="C386" s="199" t="s">
        <v>3580</v>
      </c>
      <c r="D386" s="199" t="s">
        <v>3581</v>
      </c>
      <c r="E386" s="199" t="s">
        <v>1181</v>
      </c>
      <c r="F386" s="199" t="s">
        <v>1186</v>
      </c>
      <c r="G386" s="199" t="s">
        <v>3582</v>
      </c>
      <c r="K386" s="199">
        <f t="shared" ref="K386:K449" si="30">(F386*0.3611)+(G386*1.1*0.3611)+(H386*5.2*0.0666)+(I386*0.2111)</f>
        <v>45.090557000000004</v>
      </c>
      <c r="L386" s="199">
        <f t="shared" ref="L386:L449" si="31">(K386)*((100+(29-E386))/100)-(J386*0.9)</f>
        <v>46.984360394000007</v>
      </c>
      <c r="M386" s="199" t="s">
        <v>1064</v>
      </c>
      <c r="N386" s="199">
        <f t="shared" ref="N386:N449" si="32">(M386*((L386-63)/5.45))+M386</f>
        <v>-4277608.7281840947</v>
      </c>
      <c r="O386" s="199">
        <f t="shared" ref="O386:O449" si="33">(N386-D386)</f>
        <v>-5330021.7281840947</v>
      </c>
      <c r="P386" s="199" t="str">
        <f t="shared" ref="P386:P449" si="34">IF(O386&lt;(-3000000), "Overpaid", "")</f>
        <v>Overpaid</v>
      </c>
    </row>
    <row r="387" spans="1:16" ht="15.75" x14ac:dyDescent="0.25">
      <c r="A387" s="199" t="s">
        <v>128</v>
      </c>
      <c r="B387" s="199" t="s">
        <v>1024</v>
      </c>
      <c r="C387" s="199" t="s">
        <v>210</v>
      </c>
      <c r="D387" s="199" t="s">
        <v>1306</v>
      </c>
      <c r="E387" s="199" t="s">
        <v>1207</v>
      </c>
      <c r="F387" s="199" t="s">
        <v>1312</v>
      </c>
      <c r="G387" s="199" t="s">
        <v>1672</v>
      </c>
      <c r="K387" s="199">
        <f t="shared" si="30"/>
        <v>51.586746000000005</v>
      </c>
      <c r="L387" s="199">
        <f t="shared" si="31"/>
        <v>52.102613460000008</v>
      </c>
      <c r="M387" s="199" t="s">
        <v>1029</v>
      </c>
      <c r="N387" s="199">
        <f t="shared" si="32"/>
        <v>-2389208.7436370058</v>
      </c>
      <c r="O387" s="199">
        <f t="shared" si="33"/>
        <v>-3889208.7436370058</v>
      </c>
      <c r="P387" s="199" t="str">
        <f t="shared" si="34"/>
        <v>Overpaid</v>
      </c>
    </row>
    <row r="388" spans="1:16" ht="15.75" x14ac:dyDescent="0.25">
      <c r="A388" s="199" t="s">
        <v>128</v>
      </c>
      <c r="B388" s="199" t="s">
        <v>1048</v>
      </c>
      <c r="C388" s="199" t="s">
        <v>3601</v>
      </c>
      <c r="D388" s="199" t="s">
        <v>3602</v>
      </c>
      <c r="E388" s="199" t="s">
        <v>1179</v>
      </c>
      <c r="F388" s="199" t="s">
        <v>1422</v>
      </c>
      <c r="G388" s="199" t="s">
        <v>1027</v>
      </c>
      <c r="K388" s="199" t="e">
        <f t="shared" si="30"/>
        <v>#VALUE!</v>
      </c>
      <c r="L388" s="199" t="e">
        <f t="shared" si="31"/>
        <v>#VALUE!</v>
      </c>
      <c r="M388" s="199" t="s">
        <v>1053</v>
      </c>
      <c r="N388" s="199" t="e">
        <f t="shared" si="32"/>
        <v>#VALUE!</v>
      </c>
      <c r="O388" s="199" t="e">
        <f t="shared" si="33"/>
        <v>#VALUE!</v>
      </c>
      <c r="P388" s="199" t="e">
        <f t="shared" si="34"/>
        <v>#VALUE!</v>
      </c>
    </row>
    <row r="389" spans="1:16" ht="15.75" x14ac:dyDescent="0.25">
      <c r="A389" s="199" t="s">
        <v>128</v>
      </c>
      <c r="B389" s="199" t="s">
        <v>1099</v>
      </c>
      <c r="C389" s="199" t="s">
        <v>3576</v>
      </c>
      <c r="D389" s="199" t="s">
        <v>3577</v>
      </c>
      <c r="E389" s="199" t="s">
        <v>1224</v>
      </c>
      <c r="F389" s="199" t="s">
        <v>1157</v>
      </c>
      <c r="G389" s="199" t="s">
        <v>1820</v>
      </c>
      <c r="K389" s="199">
        <f t="shared" si="30"/>
        <v>53.518630999999992</v>
      </c>
      <c r="L389" s="199">
        <f t="shared" si="31"/>
        <v>56.248081180999989</v>
      </c>
      <c r="M389" s="199" t="s">
        <v>1105</v>
      </c>
      <c r="N389" s="199">
        <f t="shared" si="32"/>
        <v>-423238.51946893707</v>
      </c>
      <c r="O389" s="199">
        <f t="shared" si="33"/>
        <v>-1641472.5194689371</v>
      </c>
      <c r="P389" s="199" t="str">
        <f t="shared" si="34"/>
        <v/>
      </c>
    </row>
    <row r="390" spans="1:16" ht="15.75" x14ac:dyDescent="0.25">
      <c r="A390" s="199" t="s">
        <v>128</v>
      </c>
      <c r="B390" s="199" t="s">
        <v>1117</v>
      </c>
      <c r="C390" s="199" t="s">
        <v>3540</v>
      </c>
      <c r="D390" s="199" t="s">
        <v>3541</v>
      </c>
      <c r="E390" s="199" t="s">
        <v>1738</v>
      </c>
      <c r="F390" s="199" t="s">
        <v>1046</v>
      </c>
      <c r="G390" s="199" t="s">
        <v>2889</v>
      </c>
      <c r="K390" s="199">
        <f t="shared" si="30"/>
        <v>64.015807999999993</v>
      </c>
      <c r="L390" s="199">
        <f t="shared" si="31"/>
        <v>65.680219007999995</v>
      </c>
      <c r="M390" s="199" t="s">
        <v>1121</v>
      </c>
      <c r="N390" s="199">
        <f t="shared" si="32"/>
        <v>4998779.3795288038</v>
      </c>
      <c r="O390" s="199">
        <f t="shared" si="33"/>
        <v>4409612.3795288038</v>
      </c>
      <c r="P390" s="199" t="str">
        <f t="shared" si="34"/>
        <v/>
      </c>
    </row>
    <row r="391" spans="1:16" ht="15.75" x14ac:dyDescent="0.25">
      <c r="A391" s="199" t="s">
        <v>128</v>
      </c>
      <c r="B391" s="199" t="s">
        <v>1117</v>
      </c>
      <c r="C391" s="199" t="s">
        <v>3597</v>
      </c>
      <c r="D391" s="199" t="s">
        <v>3598</v>
      </c>
      <c r="E391" s="199" t="s">
        <v>1435</v>
      </c>
      <c r="F391" s="199" t="s">
        <v>1240</v>
      </c>
      <c r="G391" s="199" t="s">
        <v>2108</v>
      </c>
      <c r="K391" s="199">
        <f t="shared" si="30"/>
        <v>48.123796999999996</v>
      </c>
      <c r="L391" s="199">
        <f t="shared" si="31"/>
        <v>49.711882300999989</v>
      </c>
      <c r="M391" s="199" t="s">
        <v>1121</v>
      </c>
      <c r="N391" s="199">
        <f t="shared" si="32"/>
        <v>-4819183.9714929648</v>
      </c>
      <c r="O391" s="199">
        <f t="shared" si="33"/>
        <v>-5685788.9714929648</v>
      </c>
      <c r="P391" s="199" t="str">
        <f t="shared" si="34"/>
        <v>Overpaid</v>
      </c>
    </row>
    <row r="392" spans="1:16" ht="15.75" x14ac:dyDescent="0.25">
      <c r="A392" s="199" t="s">
        <v>128</v>
      </c>
      <c r="B392" s="199" t="s">
        <v>27</v>
      </c>
      <c r="C392" s="199" t="s">
        <v>3555</v>
      </c>
      <c r="D392" s="199" t="s">
        <v>1027</v>
      </c>
      <c r="E392" s="199" t="s">
        <v>1759</v>
      </c>
      <c r="F392" s="199" t="s">
        <v>1103</v>
      </c>
      <c r="G392" s="199" t="s">
        <v>1388</v>
      </c>
      <c r="K392" s="199">
        <f t="shared" si="30"/>
        <v>45.484155999999999</v>
      </c>
      <c r="L392" s="199">
        <f t="shared" si="31"/>
        <v>43.664789759999998</v>
      </c>
      <c r="M392" s="199" t="s">
        <v>1058</v>
      </c>
      <c r="N392" s="199">
        <f t="shared" si="32"/>
        <v>-8148689.7679163907</v>
      </c>
      <c r="O392" s="199" t="e">
        <f t="shared" si="33"/>
        <v>#VALUE!</v>
      </c>
      <c r="P392" s="199" t="e">
        <f t="shared" si="34"/>
        <v>#VALUE!</v>
      </c>
    </row>
    <row r="393" spans="1:16" ht="15.75" x14ac:dyDescent="0.25">
      <c r="A393" s="199" t="s">
        <v>128</v>
      </c>
      <c r="B393" s="199" t="s">
        <v>1048</v>
      </c>
      <c r="C393" s="199" t="s">
        <v>3606</v>
      </c>
      <c r="D393" s="199" t="s">
        <v>2513</v>
      </c>
      <c r="E393" s="199" t="s">
        <v>1905</v>
      </c>
      <c r="F393" s="199" t="s">
        <v>1259</v>
      </c>
      <c r="G393" s="199" t="s">
        <v>1027</v>
      </c>
      <c r="K393" s="199" t="e">
        <f t="shared" si="30"/>
        <v>#VALUE!</v>
      </c>
      <c r="L393" s="199" t="e">
        <f t="shared" si="31"/>
        <v>#VALUE!</v>
      </c>
      <c r="M393" s="199" t="s">
        <v>1053</v>
      </c>
      <c r="N393" s="199" t="e">
        <f t="shared" si="32"/>
        <v>#VALUE!</v>
      </c>
      <c r="O393" s="199" t="e">
        <f t="shared" si="33"/>
        <v>#VALUE!</v>
      </c>
      <c r="P393" s="199" t="e">
        <f t="shared" si="34"/>
        <v>#VALUE!</v>
      </c>
    </row>
    <row r="394" spans="1:16" ht="15.75" x14ac:dyDescent="0.25">
      <c r="A394" s="199" t="s">
        <v>128</v>
      </c>
      <c r="B394" s="199" t="s">
        <v>1030</v>
      </c>
      <c r="C394" s="199" t="s">
        <v>3583</v>
      </c>
      <c r="D394" s="199" t="s">
        <v>1402</v>
      </c>
      <c r="E394" s="199" t="s">
        <v>1128</v>
      </c>
      <c r="F394" s="199" t="s">
        <v>1194</v>
      </c>
      <c r="G394" s="199" t="s">
        <v>1147</v>
      </c>
      <c r="K394" s="199">
        <f t="shared" si="30"/>
        <v>54.302217999999996</v>
      </c>
      <c r="L394" s="199">
        <f t="shared" si="31"/>
        <v>57.125933335999996</v>
      </c>
      <c r="M394" s="199" t="s">
        <v>1036</v>
      </c>
      <c r="N394" s="199">
        <f t="shared" si="32"/>
        <v>-251939.71691113804</v>
      </c>
      <c r="O394" s="199">
        <f t="shared" si="33"/>
        <v>-1106939.716911138</v>
      </c>
      <c r="P394" s="199" t="str">
        <f t="shared" si="34"/>
        <v/>
      </c>
    </row>
    <row r="395" spans="1:16" ht="15.75" x14ac:dyDescent="0.25">
      <c r="A395" s="199" t="s">
        <v>128</v>
      </c>
      <c r="B395" s="199" t="s">
        <v>1024</v>
      </c>
      <c r="C395" s="199" t="s">
        <v>3560</v>
      </c>
      <c r="D395" s="199" t="s">
        <v>3561</v>
      </c>
      <c r="E395" s="199" t="s">
        <v>1141</v>
      </c>
      <c r="F395" s="199" t="s">
        <v>1307</v>
      </c>
      <c r="G395" s="199" t="s">
        <v>2313</v>
      </c>
      <c r="K395" s="199">
        <f t="shared" si="30"/>
        <v>48.968771000000004</v>
      </c>
      <c r="L395" s="199">
        <f t="shared" si="31"/>
        <v>51.123396924000005</v>
      </c>
      <c r="M395" s="199" t="s">
        <v>1029</v>
      </c>
      <c r="N395" s="199">
        <f t="shared" si="32"/>
        <v>-2818690.4212352233</v>
      </c>
      <c r="O395" s="199">
        <f t="shared" si="33"/>
        <v>-3684856.4212352233</v>
      </c>
      <c r="P395" s="199" t="str">
        <f t="shared" si="34"/>
        <v>Overpaid</v>
      </c>
    </row>
    <row r="396" spans="1:16" ht="15.75" x14ac:dyDescent="0.25">
      <c r="A396" s="199" t="s">
        <v>128</v>
      </c>
      <c r="B396" s="199" t="s">
        <v>20</v>
      </c>
      <c r="C396" s="199" t="s">
        <v>3591</v>
      </c>
      <c r="D396" s="199" t="s">
        <v>3592</v>
      </c>
      <c r="E396" s="199" t="s">
        <v>1027</v>
      </c>
      <c r="F396" s="199" t="s">
        <v>1218</v>
      </c>
      <c r="G396" s="199" t="s">
        <v>1846</v>
      </c>
      <c r="K396" s="199">
        <f t="shared" si="30"/>
        <v>45.393881</v>
      </c>
      <c r="L396" s="199" t="e">
        <f t="shared" si="31"/>
        <v>#VALUE!</v>
      </c>
      <c r="M396" s="199" t="s">
        <v>1134</v>
      </c>
      <c r="N396" s="199" t="e">
        <f t="shared" si="32"/>
        <v>#VALUE!</v>
      </c>
      <c r="O396" s="199" t="e">
        <f t="shared" si="33"/>
        <v>#VALUE!</v>
      </c>
      <c r="P396" s="199" t="e">
        <f t="shared" si="34"/>
        <v>#VALUE!</v>
      </c>
    </row>
    <row r="397" spans="1:16" ht="15.75" x14ac:dyDescent="0.25">
      <c r="A397" s="199" t="s">
        <v>128</v>
      </c>
      <c r="B397" s="199" t="s">
        <v>1187</v>
      </c>
      <c r="C397" s="199" t="s">
        <v>170</v>
      </c>
      <c r="D397" s="199" t="s">
        <v>1419</v>
      </c>
      <c r="E397" s="199" t="s">
        <v>3556</v>
      </c>
      <c r="F397" s="199" t="s">
        <v>1107</v>
      </c>
      <c r="G397" s="199" t="s">
        <v>1142</v>
      </c>
      <c r="K397" s="199">
        <f t="shared" si="30"/>
        <v>53.305582000000001</v>
      </c>
      <c r="L397" s="199">
        <f t="shared" si="31"/>
        <v>49.574191260000006</v>
      </c>
      <c r="M397" s="199" t="s">
        <v>1190</v>
      </c>
      <c r="N397" s="199">
        <f t="shared" si="32"/>
        <v>-4377240.9126035916</v>
      </c>
      <c r="O397" s="199">
        <f t="shared" si="33"/>
        <v>-6377240.9126035916</v>
      </c>
      <c r="P397" s="199" t="str">
        <f t="shared" si="34"/>
        <v>Overpaid</v>
      </c>
    </row>
    <row r="398" spans="1:16" ht="15.75" x14ac:dyDescent="0.25">
      <c r="A398" s="199" t="s">
        <v>128</v>
      </c>
      <c r="B398" s="199" t="s">
        <v>1117</v>
      </c>
      <c r="C398" s="199" t="s">
        <v>503</v>
      </c>
      <c r="D398" s="199" t="s">
        <v>3573</v>
      </c>
      <c r="E398" s="199" t="s">
        <v>2098</v>
      </c>
      <c r="F398" s="199" t="s">
        <v>1328</v>
      </c>
      <c r="G398" s="199" t="s">
        <v>2423</v>
      </c>
      <c r="K398" s="199">
        <f t="shared" si="30"/>
        <v>56.898527000000001</v>
      </c>
      <c r="L398" s="199">
        <f t="shared" si="31"/>
        <v>60.824525362999999</v>
      </c>
      <c r="M398" s="199" t="s">
        <v>1121</v>
      </c>
      <c r="N398" s="199">
        <f t="shared" si="32"/>
        <v>2013307.371695894</v>
      </c>
      <c r="O398" s="199">
        <f t="shared" si="33"/>
        <v>712147.37169589405</v>
      </c>
      <c r="P398" s="199" t="str">
        <f t="shared" si="34"/>
        <v/>
      </c>
    </row>
    <row r="399" spans="1:16" ht="15.75" x14ac:dyDescent="0.25">
      <c r="A399" s="199" t="s">
        <v>128</v>
      </c>
      <c r="B399" s="199" t="s">
        <v>1187</v>
      </c>
      <c r="C399" s="199" t="s">
        <v>3564</v>
      </c>
      <c r="D399" s="199" t="s">
        <v>3565</v>
      </c>
      <c r="E399" s="199" t="s">
        <v>1128</v>
      </c>
      <c r="F399" s="199" t="s">
        <v>1312</v>
      </c>
      <c r="G399" s="199" t="s">
        <v>2189</v>
      </c>
      <c r="K399" s="199">
        <f t="shared" si="30"/>
        <v>55.558845999999996</v>
      </c>
      <c r="L399" s="199">
        <f t="shared" si="31"/>
        <v>58.447905991999995</v>
      </c>
      <c r="M399" s="199" t="s">
        <v>1190</v>
      </c>
      <c r="N399" s="199">
        <f t="shared" si="32"/>
        <v>492783.98868103977</v>
      </c>
      <c r="O399" s="199">
        <f t="shared" si="33"/>
        <v>-784759.01131896023</v>
      </c>
      <c r="P399" s="199" t="str">
        <f t="shared" si="34"/>
        <v/>
      </c>
    </row>
    <row r="400" spans="1:16" ht="15.75" x14ac:dyDescent="0.25">
      <c r="A400" s="199" t="s">
        <v>128</v>
      </c>
      <c r="B400" s="199" t="s">
        <v>1099</v>
      </c>
      <c r="C400" s="199" t="s">
        <v>3531</v>
      </c>
      <c r="D400" s="199" t="s">
        <v>1027</v>
      </c>
      <c r="E400" s="199" t="s">
        <v>1435</v>
      </c>
      <c r="F400" s="199" t="s">
        <v>1270</v>
      </c>
      <c r="G400" s="199" t="s">
        <v>1451</v>
      </c>
      <c r="K400" s="199">
        <f t="shared" si="30"/>
        <v>60.448139999999995</v>
      </c>
      <c r="L400" s="199">
        <f t="shared" si="31"/>
        <v>62.442928619999989</v>
      </c>
      <c r="M400" s="199" t="s">
        <v>1105</v>
      </c>
      <c r="N400" s="199">
        <f t="shared" si="32"/>
        <v>1590633.6361176516</v>
      </c>
      <c r="O400" s="199" t="e">
        <f t="shared" si="33"/>
        <v>#VALUE!</v>
      </c>
      <c r="P400" s="199" t="e">
        <f t="shared" si="34"/>
        <v>#VALUE!</v>
      </c>
    </row>
    <row r="401" spans="1:16" ht="15.75" x14ac:dyDescent="0.25">
      <c r="A401" s="199" t="s">
        <v>128</v>
      </c>
      <c r="B401" s="199" t="s">
        <v>1187</v>
      </c>
      <c r="C401" s="199" t="s">
        <v>3584</v>
      </c>
      <c r="D401" s="199" t="s">
        <v>3585</v>
      </c>
      <c r="E401" s="199" t="s">
        <v>1120</v>
      </c>
      <c r="F401" s="199" t="s">
        <v>1194</v>
      </c>
      <c r="G401" s="199" t="s">
        <v>1763</v>
      </c>
      <c r="K401" s="199">
        <f t="shared" si="30"/>
        <v>43.458385</v>
      </c>
      <c r="L401" s="199">
        <f t="shared" si="31"/>
        <v>45.805137790000003</v>
      </c>
      <c r="M401" s="199" t="s">
        <v>1190</v>
      </c>
      <c r="N401" s="199">
        <f t="shared" si="32"/>
        <v>-6445752.7824951168</v>
      </c>
      <c r="O401" s="199">
        <f t="shared" si="33"/>
        <v>-7364731.7824951168</v>
      </c>
      <c r="P401" s="199" t="str">
        <f t="shared" si="34"/>
        <v>Overpaid</v>
      </c>
    </row>
    <row r="402" spans="1:16" ht="15.75" x14ac:dyDescent="0.25">
      <c r="A402" s="199" t="s">
        <v>128</v>
      </c>
      <c r="B402" s="199" t="s">
        <v>1083</v>
      </c>
      <c r="C402" s="199" t="s">
        <v>3562</v>
      </c>
      <c r="D402" s="199" t="s">
        <v>1027</v>
      </c>
      <c r="E402" s="199" t="s">
        <v>1356</v>
      </c>
      <c r="F402" s="199" t="s">
        <v>1307</v>
      </c>
      <c r="G402" s="199" t="s">
        <v>2206</v>
      </c>
      <c r="K402" s="199">
        <f t="shared" si="30"/>
        <v>49.445422999999998</v>
      </c>
      <c r="L402" s="199">
        <f t="shared" si="31"/>
        <v>50.48377688299999</v>
      </c>
      <c r="M402" s="199" t="s">
        <v>1088</v>
      </c>
      <c r="N402" s="199">
        <f t="shared" si="32"/>
        <v>-4600623.3882736508</v>
      </c>
      <c r="O402" s="199" t="e">
        <f t="shared" si="33"/>
        <v>#VALUE!</v>
      </c>
      <c r="P402" s="199" t="e">
        <f t="shared" si="34"/>
        <v>#VALUE!</v>
      </c>
    </row>
    <row r="403" spans="1:16" ht="15.75" x14ac:dyDescent="0.25">
      <c r="A403" s="199" t="s">
        <v>128</v>
      </c>
      <c r="B403" s="199" t="s">
        <v>1187</v>
      </c>
      <c r="C403" s="199" t="s">
        <v>227</v>
      </c>
      <c r="D403" s="199" t="s">
        <v>1419</v>
      </c>
      <c r="E403" s="199" t="s">
        <v>2068</v>
      </c>
      <c r="F403" s="199" t="s">
        <v>1103</v>
      </c>
      <c r="G403" s="199" t="s">
        <v>1837</v>
      </c>
      <c r="K403" s="199">
        <f t="shared" si="30"/>
        <v>51.561469000000002</v>
      </c>
      <c r="L403" s="199">
        <f t="shared" si="31"/>
        <v>48.880272611999999</v>
      </c>
      <c r="M403" s="199" t="s">
        <v>1190</v>
      </c>
      <c r="N403" s="199">
        <f t="shared" si="32"/>
        <v>-4758073.6525878021</v>
      </c>
      <c r="O403" s="199">
        <f t="shared" si="33"/>
        <v>-6758073.6525878021</v>
      </c>
      <c r="P403" s="199" t="str">
        <f t="shared" si="34"/>
        <v>Overpaid</v>
      </c>
    </row>
    <row r="404" spans="1:16" ht="15.75" x14ac:dyDescent="0.25">
      <c r="A404" s="199" t="s">
        <v>128</v>
      </c>
      <c r="B404" s="199" t="s">
        <v>10</v>
      </c>
      <c r="C404" s="199" t="s">
        <v>3522</v>
      </c>
      <c r="D404" s="199" t="s">
        <v>2635</v>
      </c>
      <c r="E404" s="199" t="s">
        <v>1325</v>
      </c>
      <c r="F404" s="199" t="s">
        <v>1028</v>
      </c>
      <c r="G404" s="199" t="s">
        <v>1292</v>
      </c>
      <c r="K404" s="199">
        <f t="shared" si="30"/>
        <v>67.352372000000003</v>
      </c>
      <c r="L404" s="199">
        <f t="shared" si="31"/>
        <v>64.860334236</v>
      </c>
      <c r="M404" s="199" t="s">
        <v>1093</v>
      </c>
      <c r="N404" s="199">
        <f t="shared" si="32"/>
        <v>4743477.3665721565</v>
      </c>
      <c r="O404" s="199">
        <f t="shared" si="33"/>
        <v>-13256522.633427843</v>
      </c>
      <c r="P404" s="199" t="str">
        <f t="shared" si="34"/>
        <v>Overpaid</v>
      </c>
    </row>
    <row r="405" spans="1:16" ht="15.75" x14ac:dyDescent="0.25">
      <c r="A405" s="199" t="s">
        <v>128</v>
      </c>
      <c r="B405" s="199" t="s">
        <v>16</v>
      </c>
      <c r="C405" s="199" t="s">
        <v>3551</v>
      </c>
      <c r="D405" s="199" t="s">
        <v>3552</v>
      </c>
      <c r="E405" s="199" t="s">
        <v>1193</v>
      </c>
      <c r="F405" s="199" t="s">
        <v>1103</v>
      </c>
      <c r="G405" s="199" t="s">
        <v>2643</v>
      </c>
      <c r="K405" s="199">
        <f t="shared" si="30"/>
        <v>54.898032999999998</v>
      </c>
      <c r="L405" s="199">
        <f t="shared" si="31"/>
        <v>57.478240550999992</v>
      </c>
      <c r="M405" s="199" t="s">
        <v>1116</v>
      </c>
      <c r="N405" s="199">
        <f t="shared" si="32"/>
        <v>-32284.444436389953</v>
      </c>
      <c r="O405" s="199">
        <f t="shared" si="33"/>
        <v>-2196453.44443639</v>
      </c>
      <c r="P405" s="199" t="str">
        <f t="shared" si="34"/>
        <v/>
      </c>
    </row>
    <row r="406" spans="1:16" ht="15.75" x14ac:dyDescent="0.25">
      <c r="A406" s="199" t="s">
        <v>128</v>
      </c>
      <c r="B406" s="199" t="s">
        <v>20</v>
      </c>
      <c r="C406" s="199" t="s">
        <v>223</v>
      </c>
      <c r="D406" s="199" t="s">
        <v>1710</v>
      </c>
      <c r="E406" s="199" t="s">
        <v>1971</v>
      </c>
      <c r="F406" s="199" t="s">
        <v>1312</v>
      </c>
      <c r="G406" s="199" t="s">
        <v>1329</v>
      </c>
      <c r="K406" s="199">
        <f t="shared" si="30"/>
        <v>52.262003</v>
      </c>
      <c r="L406" s="199">
        <f t="shared" si="31"/>
        <v>53.411767066000003</v>
      </c>
      <c r="M406" s="199" t="s">
        <v>1134</v>
      </c>
      <c r="N406" s="199">
        <f t="shared" si="32"/>
        <v>-2112719.0152572487</v>
      </c>
      <c r="O406" s="199">
        <f t="shared" si="33"/>
        <v>-5112719.0152572487</v>
      </c>
      <c r="P406" s="199" t="str">
        <f t="shared" si="34"/>
        <v>Overpaid</v>
      </c>
    </row>
    <row r="407" spans="1:16" ht="15.75" x14ac:dyDescent="0.25">
      <c r="A407" s="199" t="s">
        <v>128</v>
      </c>
      <c r="B407" s="199" t="s">
        <v>27</v>
      </c>
      <c r="C407" s="199" t="s">
        <v>876</v>
      </c>
      <c r="D407" s="199" t="s">
        <v>3578</v>
      </c>
      <c r="E407" s="199" t="s">
        <v>1027</v>
      </c>
      <c r="F407" s="199" t="s">
        <v>1186</v>
      </c>
      <c r="G407" s="199" t="s">
        <v>1027</v>
      </c>
      <c r="K407" s="199" t="e">
        <f t="shared" si="30"/>
        <v>#VALUE!</v>
      </c>
      <c r="L407" s="199" t="e">
        <f t="shared" si="31"/>
        <v>#VALUE!</v>
      </c>
      <c r="M407" s="199" t="s">
        <v>1058</v>
      </c>
      <c r="N407" s="199" t="e">
        <f t="shared" si="32"/>
        <v>#VALUE!</v>
      </c>
      <c r="O407" s="199" t="e">
        <f t="shared" si="33"/>
        <v>#VALUE!</v>
      </c>
      <c r="P407" s="199" t="e">
        <f t="shared" si="34"/>
        <v>#VALUE!</v>
      </c>
    </row>
    <row r="408" spans="1:16" ht="15.75" x14ac:dyDescent="0.25">
      <c r="A408" s="199" t="s">
        <v>128</v>
      </c>
      <c r="B408" s="199" t="s">
        <v>1030</v>
      </c>
      <c r="C408" s="199" t="s">
        <v>3571</v>
      </c>
      <c r="D408" s="199" t="s">
        <v>3572</v>
      </c>
      <c r="E408" s="199" t="s">
        <v>1096</v>
      </c>
      <c r="F408" s="199" t="s">
        <v>1328</v>
      </c>
      <c r="G408" s="199" t="s">
        <v>2625</v>
      </c>
      <c r="K408" s="199">
        <f t="shared" si="30"/>
        <v>48.835163999999999</v>
      </c>
      <c r="L408" s="199">
        <f t="shared" si="31"/>
        <v>50.593229903999998</v>
      </c>
      <c r="M408" s="199" t="s">
        <v>1036</v>
      </c>
      <c r="N408" s="199">
        <f t="shared" si="32"/>
        <v>-4133045.1964083007</v>
      </c>
      <c r="O408" s="199">
        <f t="shared" si="33"/>
        <v>-5133323.1964083007</v>
      </c>
      <c r="P408" s="199" t="str">
        <f t="shared" si="34"/>
        <v>Overpaid</v>
      </c>
    </row>
    <row r="409" spans="1:16" ht="15.75" x14ac:dyDescent="0.25">
      <c r="A409" s="199" t="s">
        <v>128</v>
      </c>
      <c r="B409" s="199" t="s">
        <v>1099</v>
      </c>
      <c r="C409" s="199" t="s">
        <v>3558</v>
      </c>
      <c r="D409" s="199" t="s">
        <v>3559</v>
      </c>
      <c r="E409" s="199" t="s">
        <v>1128</v>
      </c>
      <c r="F409" s="199" t="s">
        <v>1307</v>
      </c>
      <c r="G409" s="199" t="s">
        <v>1214</v>
      </c>
      <c r="K409" s="199">
        <f t="shared" si="30"/>
        <v>49.723469999999999</v>
      </c>
      <c r="L409" s="199">
        <f t="shared" si="31"/>
        <v>52.309090439999999</v>
      </c>
      <c r="M409" s="199" t="s">
        <v>1105</v>
      </c>
      <c r="N409" s="199">
        <f t="shared" si="32"/>
        <v>-1703758.153329975</v>
      </c>
      <c r="O409" s="199">
        <f t="shared" si="33"/>
        <v>-2657640.153329975</v>
      </c>
      <c r="P409" s="199" t="str">
        <f t="shared" si="34"/>
        <v/>
      </c>
    </row>
    <row r="410" spans="1:16" ht="15.75" x14ac:dyDescent="0.25">
      <c r="A410" s="199" t="s">
        <v>128</v>
      </c>
      <c r="B410" s="199" t="s">
        <v>1059</v>
      </c>
      <c r="C410" s="199" t="s">
        <v>3574</v>
      </c>
      <c r="D410" s="199" t="s">
        <v>3575</v>
      </c>
      <c r="E410" s="199" t="s">
        <v>1365</v>
      </c>
      <c r="F410" s="199" t="s">
        <v>1328</v>
      </c>
      <c r="G410" s="199" t="s">
        <v>2625</v>
      </c>
      <c r="K410" s="199">
        <f t="shared" si="30"/>
        <v>48.835163999999999</v>
      </c>
      <c r="L410" s="199">
        <f t="shared" si="31"/>
        <v>51.423427691999997</v>
      </c>
      <c r="M410" s="199" t="s">
        <v>1064</v>
      </c>
      <c r="N410" s="199">
        <f t="shared" si="32"/>
        <v>-2480406.3129002964</v>
      </c>
      <c r="O410" s="199">
        <f t="shared" si="33"/>
        <v>-3465141.3129002964</v>
      </c>
      <c r="P410" s="199" t="str">
        <f t="shared" si="34"/>
        <v>Overpaid</v>
      </c>
    </row>
    <row r="411" spans="1:16" ht="15.75" x14ac:dyDescent="0.25">
      <c r="A411" s="199" t="s">
        <v>128</v>
      </c>
      <c r="B411" s="199" t="s">
        <v>27</v>
      </c>
      <c r="C411" s="199" t="s">
        <v>3537</v>
      </c>
      <c r="D411" s="199" t="s">
        <v>2051</v>
      </c>
      <c r="E411" s="199" t="s">
        <v>1263</v>
      </c>
      <c r="F411" s="199" t="s">
        <v>1046</v>
      </c>
      <c r="G411" s="199" t="s">
        <v>1027</v>
      </c>
      <c r="K411" s="199" t="e">
        <f t="shared" si="30"/>
        <v>#VALUE!</v>
      </c>
      <c r="L411" s="199" t="e">
        <f t="shared" si="31"/>
        <v>#VALUE!</v>
      </c>
      <c r="M411" s="199" t="s">
        <v>1058</v>
      </c>
      <c r="N411" s="199" t="e">
        <f t="shared" si="32"/>
        <v>#VALUE!</v>
      </c>
      <c r="O411" s="199" t="e">
        <f t="shared" si="33"/>
        <v>#VALUE!</v>
      </c>
      <c r="P411" s="199" t="e">
        <f t="shared" si="34"/>
        <v>#VALUE!</v>
      </c>
    </row>
    <row r="412" spans="1:16" ht="15.75" x14ac:dyDescent="0.25">
      <c r="A412" s="199" t="s">
        <v>128</v>
      </c>
      <c r="B412" s="199" t="s">
        <v>16</v>
      </c>
      <c r="C412" s="199" t="s">
        <v>3599</v>
      </c>
      <c r="D412" s="199" t="s">
        <v>1559</v>
      </c>
      <c r="E412" s="199" t="s">
        <v>1027</v>
      </c>
      <c r="F412" s="199" t="s">
        <v>1405</v>
      </c>
      <c r="G412" s="199" t="s">
        <v>1219</v>
      </c>
      <c r="K412" s="199" t="e">
        <f t="shared" si="30"/>
        <v>#VALUE!</v>
      </c>
      <c r="L412" s="199" t="e">
        <f t="shared" si="31"/>
        <v>#VALUE!</v>
      </c>
      <c r="M412" s="199" t="s">
        <v>1116</v>
      </c>
      <c r="N412" s="199" t="e">
        <f t="shared" si="32"/>
        <v>#VALUE!</v>
      </c>
      <c r="O412" s="199" t="e">
        <f t="shared" si="33"/>
        <v>#VALUE!</v>
      </c>
      <c r="P412" s="199" t="e">
        <f t="shared" si="34"/>
        <v>#VALUE!</v>
      </c>
    </row>
    <row r="413" spans="1:16" ht="15.75" x14ac:dyDescent="0.25">
      <c r="A413" s="199" t="s">
        <v>128</v>
      </c>
      <c r="B413" s="199" t="s">
        <v>1059</v>
      </c>
      <c r="C413" s="199" t="s">
        <v>3593</v>
      </c>
      <c r="D413" s="199" t="s">
        <v>1559</v>
      </c>
      <c r="E413" s="199" t="s">
        <v>1572</v>
      </c>
      <c r="F413" s="199" t="s">
        <v>1221</v>
      </c>
      <c r="G413" s="199" t="s">
        <v>1214</v>
      </c>
      <c r="K413" s="199">
        <f t="shared" si="30"/>
        <v>45.390270000000001</v>
      </c>
      <c r="L413" s="199">
        <f t="shared" si="31"/>
        <v>47.342051609999999</v>
      </c>
      <c r="M413" s="199" t="s">
        <v>1064</v>
      </c>
      <c r="N413" s="199">
        <f t="shared" si="32"/>
        <v>-4132793.7312115068</v>
      </c>
      <c r="O413" s="199">
        <f t="shared" si="33"/>
        <v>-4989460.7312115068</v>
      </c>
      <c r="P413" s="199" t="str">
        <f t="shared" si="34"/>
        <v>Overpaid</v>
      </c>
    </row>
    <row r="414" spans="1:16" ht="15.75" x14ac:dyDescent="0.25">
      <c r="A414" s="199" t="s">
        <v>128</v>
      </c>
      <c r="B414" s="199" t="s">
        <v>10</v>
      </c>
      <c r="C414" s="199" t="s">
        <v>3538</v>
      </c>
      <c r="D414" s="199" t="s">
        <v>1921</v>
      </c>
      <c r="E414" s="199" t="s">
        <v>1263</v>
      </c>
      <c r="F414" s="199" t="s">
        <v>1046</v>
      </c>
      <c r="G414" s="199" t="s">
        <v>3539</v>
      </c>
      <c r="K414" s="199">
        <f t="shared" si="30"/>
        <v>60.718964999999997</v>
      </c>
      <c r="L414" s="199">
        <f t="shared" si="31"/>
        <v>62.661971879999996</v>
      </c>
      <c r="M414" s="199" t="s">
        <v>1093</v>
      </c>
      <c r="N414" s="199">
        <f t="shared" si="32"/>
        <v>3317019.7324112193</v>
      </c>
      <c r="O414" s="199">
        <f t="shared" si="33"/>
        <v>-12682980.267588781</v>
      </c>
      <c r="P414" s="199" t="str">
        <f t="shared" si="34"/>
        <v>Overpaid</v>
      </c>
    </row>
    <row r="415" spans="1:16" ht="15.75" x14ac:dyDescent="0.25">
      <c r="A415" s="199" t="s">
        <v>128</v>
      </c>
      <c r="B415" s="199" t="s">
        <v>1187</v>
      </c>
      <c r="C415" s="199" t="s">
        <v>517</v>
      </c>
      <c r="D415" s="199" t="s">
        <v>3547</v>
      </c>
      <c r="E415" s="199" t="s">
        <v>1176</v>
      </c>
      <c r="F415" s="199" t="s">
        <v>1091</v>
      </c>
      <c r="G415" s="199" t="s">
        <v>1518</v>
      </c>
      <c r="K415" s="199">
        <f t="shared" si="30"/>
        <v>56.887693999999996</v>
      </c>
      <c r="L415" s="199">
        <f t="shared" si="31"/>
        <v>60.300955639999998</v>
      </c>
      <c r="M415" s="199" t="s">
        <v>1190</v>
      </c>
      <c r="N415" s="199">
        <f t="shared" si="32"/>
        <v>1509764.8362322191</v>
      </c>
      <c r="O415" s="199">
        <f t="shared" si="33"/>
        <v>-2742555.1637677811</v>
      </c>
      <c r="P415" s="199" t="str">
        <f t="shared" si="34"/>
        <v/>
      </c>
    </row>
    <row r="416" spans="1:16" ht="15.75" x14ac:dyDescent="0.25">
      <c r="A416" s="199" t="s">
        <v>128</v>
      </c>
      <c r="B416" s="199" t="s">
        <v>1187</v>
      </c>
      <c r="C416" s="199" t="s">
        <v>3544</v>
      </c>
      <c r="D416" s="199" t="s">
        <v>2396</v>
      </c>
      <c r="E416" s="199" t="s">
        <v>1150</v>
      </c>
      <c r="F416" s="199" t="s">
        <v>1062</v>
      </c>
      <c r="G416" s="199" t="s">
        <v>3545</v>
      </c>
      <c r="K416" s="199">
        <f t="shared" si="30"/>
        <v>60.672021999999998</v>
      </c>
      <c r="L416" s="199">
        <f t="shared" si="31"/>
        <v>60.125973801999997</v>
      </c>
      <c r="M416" s="199" t="s">
        <v>1190</v>
      </c>
      <c r="N416" s="199">
        <f t="shared" si="32"/>
        <v>1413732.2349970776</v>
      </c>
      <c r="O416" s="199">
        <f t="shared" si="33"/>
        <v>-11586267.765002923</v>
      </c>
      <c r="P416" s="199" t="str">
        <f t="shared" si="34"/>
        <v>Overpaid</v>
      </c>
    </row>
    <row r="417" spans="1:16" ht="15.75" x14ac:dyDescent="0.25">
      <c r="A417" s="199" t="s">
        <v>128</v>
      </c>
      <c r="B417" s="199" t="s">
        <v>1037</v>
      </c>
      <c r="C417" s="199" t="s">
        <v>3523</v>
      </c>
      <c r="D417" s="199" t="s">
        <v>2309</v>
      </c>
      <c r="E417" s="199" t="s">
        <v>1751</v>
      </c>
      <c r="F417" s="199" t="s">
        <v>1794</v>
      </c>
      <c r="G417" s="199" t="s">
        <v>3454</v>
      </c>
      <c r="K417" s="199">
        <f t="shared" si="30"/>
        <v>68.735384999999994</v>
      </c>
      <c r="L417" s="199">
        <f t="shared" si="31"/>
        <v>64.473791129999995</v>
      </c>
      <c r="M417" s="199" t="s">
        <v>1043</v>
      </c>
      <c r="N417" s="199">
        <f t="shared" si="32"/>
        <v>3249796.3399108676</v>
      </c>
      <c r="O417" s="199">
        <f t="shared" si="33"/>
        <v>-5750203.6600891324</v>
      </c>
      <c r="P417" s="199" t="str">
        <f t="shared" si="34"/>
        <v>Overpaid</v>
      </c>
    </row>
    <row r="418" spans="1:16" ht="15.75" x14ac:dyDescent="0.25">
      <c r="A418" s="199" t="s">
        <v>128</v>
      </c>
      <c r="B418" s="199" t="s">
        <v>27</v>
      </c>
      <c r="C418" s="199" t="s">
        <v>3589</v>
      </c>
      <c r="D418" s="199" t="s">
        <v>1225</v>
      </c>
      <c r="E418" s="199" t="s">
        <v>1572</v>
      </c>
      <c r="F418" s="199" t="s">
        <v>1201</v>
      </c>
      <c r="G418" s="199" t="s">
        <v>1219</v>
      </c>
      <c r="K418" s="199" t="e">
        <f t="shared" si="30"/>
        <v>#VALUE!</v>
      </c>
      <c r="L418" s="199" t="e">
        <f t="shared" si="31"/>
        <v>#VALUE!</v>
      </c>
      <c r="M418" s="199" t="s">
        <v>1058</v>
      </c>
      <c r="N418" s="199" t="e">
        <f t="shared" si="32"/>
        <v>#VALUE!</v>
      </c>
      <c r="O418" s="199" t="e">
        <f t="shared" si="33"/>
        <v>#VALUE!</v>
      </c>
      <c r="P418" s="199" t="e">
        <f t="shared" si="34"/>
        <v>#VALUE!</v>
      </c>
    </row>
    <row r="419" spans="1:16" ht="15.75" x14ac:dyDescent="0.25">
      <c r="A419" s="199" t="s">
        <v>128</v>
      </c>
      <c r="B419" s="199" t="s">
        <v>1059</v>
      </c>
      <c r="C419" s="199" t="s">
        <v>3536</v>
      </c>
      <c r="D419" s="199" t="s">
        <v>1811</v>
      </c>
      <c r="E419" s="199" t="s">
        <v>1183</v>
      </c>
      <c r="F419" s="199" t="s">
        <v>1450</v>
      </c>
      <c r="G419" s="199" t="s">
        <v>3238</v>
      </c>
      <c r="K419" s="199">
        <f t="shared" si="30"/>
        <v>60.126761000000002</v>
      </c>
      <c r="L419" s="199">
        <f t="shared" si="31"/>
        <v>59.886253956000004</v>
      </c>
      <c r="M419" s="199" t="s">
        <v>1064</v>
      </c>
      <c r="N419" s="199">
        <f t="shared" si="32"/>
        <v>945856.63396706316</v>
      </c>
      <c r="O419" s="199">
        <f t="shared" si="33"/>
        <v>-6304143.3660329366</v>
      </c>
      <c r="P419" s="199" t="str">
        <f t="shared" si="34"/>
        <v>Overpaid</v>
      </c>
    </row>
    <row r="420" spans="1:16" ht="15.75" x14ac:dyDescent="0.25">
      <c r="A420" s="199" t="s">
        <v>128</v>
      </c>
      <c r="B420" s="199" t="s">
        <v>1094</v>
      </c>
      <c r="C420" s="199" t="s">
        <v>395</v>
      </c>
      <c r="D420" s="199" t="s">
        <v>3534</v>
      </c>
      <c r="E420" s="199" t="s">
        <v>1067</v>
      </c>
      <c r="F420" s="199" t="s">
        <v>1450</v>
      </c>
      <c r="G420" s="199" t="s">
        <v>3535</v>
      </c>
      <c r="K420" s="199">
        <f t="shared" si="30"/>
        <v>64.813839000000002</v>
      </c>
      <c r="L420" s="199">
        <f t="shared" si="31"/>
        <v>67.795275594000003</v>
      </c>
      <c r="M420" s="199" t="s">
        <v>1098</v>
      </c>
      <c r="N420" s="199">
        <f t="shared" si="32"/>
        <v>10791346.903293122</v>
      </c>
      <c r="O420" s="199">
        <f t="shared" si="33"/>
        <v>9285053.9032931216</v>
      </c>
      <c r="P420" s="199" t="str">
        <f t="shared" si="34"/>
        <v/>
      </c>
    </row>
    <row r="421" spans="1:16" ht="15.75" x14ac:dyDescent="0.25">
      <c r="A421" s="199" t="s">
        <v>128</v>
      </c>
      <c r="B421" s="199" t="s">
        <v>1078</v>
      </c>
      <c r="C421" s="199" t="s">
        <v>3553</v>
      </c>
      <c r="D421" s="199" t="s">
        <v>3554</v>
      </c>
      <c r="E421" s="199" t="s">
        <v>1310</v>
      </c>
      <c r="F421" s="199" t="s">
        <v>1103</v>
      </c>
      <c r="G421" s="199" t="s">
        <v>1027</v>
      </c>
      <c r="K421" s="199" t="e">
        <f t="shared" si="30"/>
        <v>#VALUE!</v>
      </c>
      <c r="L421" s="199" t="e">
        <f t="shared" si="31"/>
        <v>#VALUE!</v>
      </c>
      <c r="M421" s="199" t="s">
        <v>1082</v>
      </c>
      <c r="N421" s="199" t="e">
        <f t="shared" si="32"/>
        <v>#VALUE!</v>
      </c>
      <c r="O421" s="199" t="e">
        <f t="shared" si="33"/>
        <v>#VALUE!</v>
      </c>
      <c r="P421" s="199" t="e">
        <f t="shared" si="34"/>
        <v>#VALUE!</v>
      </c>
    </row>
    <row r="422" spans="1:16" ht="15.75" x14ac:dyDescent="0.25">
      <c r="A422" s="199" t="s">
        <v>128</v>
      </c>
      <c r="B422" s="199" t="s">
        <v>1048</v>
      </c>
      <c r="C422" s="199" t="s">
        <v>3594</v>
      </c>
      <c r="D422" s="199" t="s">
        <v>3595</v>
      </c>
      <c r="E422" s="199" t="s">
        <v>1027</v>
      </c>
      <c r="F422" s="199" t="s">
        <v>1221</v>
      </c>
      <c r="G422" s="199" t="s">
        <v>2428</v>
      </c>
      <c r="K422" s="199">
        <f t="shared" si="30"/>
        <v>42.848125999999993</v>
      </c>
      <c r="L422" s="199" t="e">
        <f t="shared" si="31"/>
        <v>#VALUE!</v>
      </c>
      <c r="M422" s="199" t="s">
        <v>1053</v>
      </c>
      <c r="N422" s="199" t="e">
        <f t="shared" si="32"/>
        <v>#VALUE!</v>
      </c>
      <c r="O422" s="199" t="e">
        <f t="shared" si="33"/>
        <v>#VALUE!</v>
      </c>
      <c r="P422" s="199" t="e">
        <f t="shared" si="34"/>
        <v>#VALUE!</v>
      </c>
    </row>
    <row r="423" spans="1:16" ht="15.75" x14ac:dyDescent="0.25">
      <c r="A423" s="199" t="s">
        <v>128</v>
      </c>
      <c r="B423" s="199" t="s">
        <v>10</v>
      </c>
      <c r="C423" s="199" t="s">
        <v>3588</v>
      </c>
      <c r="D423" s="199" t="s">
        <v>2088</v>
      </c>
      <c r="E423" s="199" t="s">
        <v>1263</v>
      </c>
      <c r="F423" s="199" t="s">
        <v>1201</v>
      </c>
      <c r="G423" s="199" t="s">
        <v>1298</v>
      </c>
      <c r="K423" s="199">
        <f t="shared" si="30"/>
        <v>47.863804999999999</v>
      </c>
      <c r="L423" s="199">
        <f t="shared" si="31"/>
        <v>49.395446759999999</v>
      </c>
      <c r="M423" s="199" t="s">
        <v>1093</v>
      </c>
      <c r="N423" s="199">
        <f t="shared" si="32"/>
        <v>-5291268.1526874658</v>
      </c>
      <c r="O423" s="199">
        <f t="shared" si="33"/>
        <v>-6238618.1526874658</v>
      </c>
      <c r="P423" s="199" t="str">
        <f t="shared" si="34"/>
        <v>Overpaid</v>
      </c>
    </row>
    <row r="424" spans="1:16" ht="15.75" x14ac:dyDescent="0.25">
      <c r="A424" s="199" t="s">
        <v>128</v>
      </c>
      <c r="B424" s="199" t="s">
        <v>16</v>
      </c>
      <c r="C424" s="199" t="s">
        <v>3548</v>
      </c>
      <c r="D424" s="199" t="s">
        <v>3549</v>
      </c>
      <c r="E424" s="199" t="s">
        <v>1027</v>
      </c>
      <c r="F424" s="199" t="s">
        <v>1091</v>
      </c>
      <c r="G424" s="199" t="s">
        <v>1027</v>
      </c>
      <c r="K424" s="199" t="e">
        <f t="shared" si="30"/>
        <v>#VALUE!</v>
      </c>
      <c r="L424" s="199" t="e">
        <f t="shared" si="31"/>
        <v>#VALUE!</v>
      </c>
      <c r="M424" s="199" t="s">
        <v>1116</v>
      </c>
      <c r="N424" s="199" t="e">
        <f t="shared" si="32"/>
        <v>#VALUE!</v>
      </c>
      <c r="O424" s="199" t="e">
        <f t="shared" si="33"/>
        <v>#VALUE!</v>
      </c>
      <c r="P424" s="199" t="e">
        <f t="shared" si="34"/>
        <v>#VALUE!</v>
      </c>
    </row>
    <row r="425" spans="1:16" ht="15.75" x14ac:dyDescent="0.25">
      <c r="A425" s="199" t="s">
        <v>128</v>
      </c>
      <c r="B425" s="199" t="s">
        <v>1094</v>
      </c>
      <c r="C425" s="199" t="s">
        <v>3603</v>
      </c>
      <c r="D425" s="199" t="s">
        <v>3604</v>
      </c>
      <c r="E425" s="199" t="s">
        <v>1181</v>
      </c>
      <c r="F425" s="199" t="s">
        <v>1422</v>
      </c>
      <c r="G425" s="199" t="s">
        <v>1027</v>
      </c>
      <c r="K425" s="199" t="e">
        <f t="shared" si="30"/>
        <v>#VALUE!</v>
      </c>
      <c r="L425" s="199" t="e">
        <f t="shared" si="31"/>
        <v>#VALUE!</v>
      </c>
      <c r="M425" s="199" t="s">
        <v>1098</v>
      </c>
      <c r="N425" s="199" t="e">
        <f t="shared" si="32"/>
        <v>#VALUE!</v>
      </c>
      <c r="O425" s="199" t="e">
        <f t="shared" si="33"/>
        <v>#VALUE!</v>
      </c>
      <c r="P425" s="199" t="e">
        <f t="shared" si="34"/>
        <v>#VALUE!</v>
      </c>
    </row>
    <row r="426" spans="1:16" ht="15.75" x14ac:dyDescent="0.25">
      <c r="A426" s="199" t="s">
        <v>128</v>
      </c>
      <c r="B426" s="199" t="s">
        <v>20</v>
      </c>
      <c r="C426" s="199" t="s">
        <v>75</v>
      </c>
      <c r="D426" s="199" t="s">
        <v>1806</v>
      </c>
      <c r="E426" s="199" t="s">
        <v>1184</v>
      </c>
      <c r="F426" s="199" t="s">
        <v>1266</v>
      </c>
      <c r="G426" s="199" t="s">
        <v>1027</v>
      </c>
      <c r="K426" s="199" t="e">
        <f t="shared" si="30"/>
        <v>#VALUE!</v>
      </c>
      <c r="L426" s="199" t="e">
        <f t="shared" si="31"/>
        <v>#VALUE!</v>
      </c>
      <c r="M426" s="199" t="s">
        <v>1134</v>
      </c>
      <c r="N426" s="199" t="e">
        <f t="shared" si="32"/>
        <v>#VALUE!</v>
      </c>
      <c r="O426" s="199" t="e">
        <f t="shared" si="33"/>
        <v>#VALUE!</v>
      </c>
      <c r="P426" s="199" t="e">
        <f t="shared" si="34"/>
        <v>#VALUE!</v>
      </c>
    </row>
    <row r="427" spans="1:16" ht="15.75" x14ac:dyDescent="0.25">
      <c r="A427" s="199" t="s">
        <v>128</v>
      </c>
      <c r="B427" s="199" t="s">
        <v>1048</v>
      </c>
      <c r="C427" s="199" t="s">
        <v>899</v>
      </c>
      <c r="D427" s="199" t="s">
        <v>3590</v>
      </c>
      <c r="E427" s="199" t="s">
        <v>1662</v>
      </c>
      <c r="F427" s="199" t="s">
        <v>1208</v>
      </c>
      <c r="G427" s="199" t="s">
        <v>2020</v>
      </c>
      <c r="K427" s="199">
        <f t="shared" si="30"/>
        <v>47.860194</v>
      </c>
      <c r="L427" s="199">
        <f t="shared" si="31"/>
        <v>50.205343506000006</v>
      </c>
      <c r="M427" s="199" t="s">
        <v>1053</v>
      </c>
      <c r="N427" s="199">
        <f t="shared" si="32"/>
        <v>-2672728.5840269588</v>
      </c>
      <c r="O427" s="199">
        <f t="shared" si="33"/>
        <v>-3631264.5840269588</v>
      </c>
      <c r="P427" s="199" t="str">
        <f t="shared" si="34"/>
        <v>Overpaid</v>
      </c>
    </row>
    <row r="428" spans="1:16" ht="15.75" x14ac:dyDescent="0.25">
      <c r="A428" s="199" t="s">
        <v>128</v>
      </c>
      <c r="B428" s="199" t="s">
        <v>1094</v>
      </c>
      <c r="C428" s="199" t="s">
        <v>3586</v>
      </c>
      <c r="D428" s="199" t="s">
        <v>3587</v>
      </c>
      <c r="E428" s="199" t="s">
        <v>1033</v>
      </c>
      <c r="F428" s="199" t="s">
        <v>1194</v>
      </c>
      <c r="G428" s="199" t="s">
        <v>3039</v>
      </c>
      <c r="K428" s="199">
        <f t="shared" si="30"/>
        <v>46.278576000000001</v>
      </c>
      <c r="L428" s="199">
        <f t="shared" si="31"/>
        <v>47.204147519999999</v>
      </c>
      <c r="M428" s="199" t="s">
        <v>1098</v>
      </c>
      <c r="N428" s="199">
        <f t="shared" si="32"/>
        <v>-10897284.518862443</v>
      </c>
      <c r="O428" s="199">
        <f t="shared" si="33"/>
        <v>-11575005.518862443</v>
      </c>
      <c r="P428" s="199" t="str">
        <f t="shared" si="34"/>
        <v>Overpaid</v>
      </c>
    </row>
    <row r="429" spans="1:16" ht="15.75" x14ac:dyDescent="0.25">
      <c r="A429" s="199" t="s">
        <v>128</v>
      </c>
      <c r="B429" s="199" t="s">
        <v>1187</v>
      </c>
      <c r="C429" s="199" t="s">
        <v>3546</v>
      </c>
      <c r="D429" s="199" t="s">
        <v>1416</v>
      </c>
      <c r="E429" s="199" t="s">
        <v>1027</v>
      </c>
      <c r="F429" s="199" t="s">
        <v>1068</v>
      </c>
      <c r="G429" s="199" t="s">
        <v>1027</v>
      </c>
      <c r="K429" s="199" t="e">
        <f t="shared" si="30"/>
        <v>#VALUE!</v>
      </c>
      <c r="L429" s="199" t="e">
        <f t="shared" si="31"/>
        <v>#VALUE!</v>
      </c>
      <c r="M429" s="199" t="s">
        <v>1190</v>
      </c>
      <c r="N429" s="199" t="e">
        <f t="shared" si="32"/>
        <v>#VALUE!</v>
      </c>
      <c r="O429" s="199" t="e">
        <f t="shared" si="33"/>
        <v>#VALUE!</v>
      </c>
      <c r="P429" s="199" t="e">
        <f t="shared" si="34"/>
        <v>#VALUE!</v>
      </c>
    </row>
    <row r="430" spans="1:16" ht="15.75" x14ac:dyDescent="0.25">
      <c r="A430" s="199" t="s">
        <v>128</v>
      </c>
      <c r="B430" s="199" t="s">
        <v>1024</v>
      </c>
      <c r="C430" s="199" t="s">
        <v>3529</v>
      </c>
      <c r="D430" s="199" t="s">
        <v>3530</v>
      </c>
      <c r="E430" s="199" t="s">
        <v>1662</v>
      </c>
      <c r="F430" s="199" t="s">
        <v>1041</v>
      </c>
      <c r="G430" s="199" t="s">
        <v>1277</v>
      </c>
      <c r="K430" s="199">
        <f t="shared" si="30"/>
        <v>63.589709999999997</v>
      </c>
      <c r="L430" s="199">
        <f t="shared" si="31"/>
        <v>66.705605790000007</v>
      </c>
      <c r="M430" s="199" t="s">
        <v>1029</v>
      </c>
      <c r="N430" s="199">
        <f t="shared" si="32"/>
        <v>4015623.5005789846</v>
      </c>
      <c r="O430" s="199">
        <f t="shared" si="33"/>
        <v>-1019724.4994210154</v>
      </c>
      <c r="P430" s="199" t="str">
        <f t="shared" si="34"/>
        <v/>
      </c>
    </row>
    <row r="431" spans="1:16" ht="15.75" x14ac:dyDescent="0.25">
      <c r="A431" s="199" t="s">
        <v>128</v>
      </c>
      <c r="B431" s="199" t="s">
        <v>27</v>
      </c>
      <c r="C431" s="199" t="s">
        <v>3569</v>
      </c>
      <c r="D431" s="199" t="s">
        <v>3570</v>
      </c>
      <c r="E431" s="199" t="s">
        <v>1427</v>
      </c>
      <c r="F431" s="199" t="s">
        <v>1146</v>
      </c>
      <c r="G431" s="199" t="s">
        <v>1418</v>
      </c>
      <c r="K431" s="199">
        <f t="shared" si="30"/>
        <v>48.044354999999996</v>
      </c>
      <c r="L431" s="199">
        <f t="shared" si="31"/>
        <v>49.245463874999992</v>
      </c>
      <c r="M431" s="199" t="s">
        <v>1058</v>
      </c>
      <c r="N431" s="199">
        <f t="shared" si="32"/>
        <v>-4873609.2129260823</v>
      </c>
      <c r="O431" s="199">
        <f t="shared" si="33"/>
        <v>-9943609.2129260823</v>
      </c>
      <c r="P431" s="199" t="str">
        <f t="shared" si="34"/>
        <v>Overpaid</v>
      </c>
    </row>
    <row r="432" spans="1:16" ht="15.75" x14ac:dyDescent="0.25">
      <c r="A432" s="199" t="s">
        <v>128</v>
      </c>
      <c r="B432" s="199" t="s">
        <v>1059</v>
      </c>
      <c r="C432" s="199" t="s">
        <v>3524</v>
      </c>
      <c r="D432" s="199" t="s">
        <v>3525</v>
      </c>
      <c r="E432" s="199" t="s">
        <v>2297</v>
      </c>
      <c r="F432" s="199" t="s">
        <v>1794</v>
      </c>
      <c r="G432" s="199" t="s">
        <v>1597</v>
      </c>
      <c r="K432" s="199">
        <f t="shared" si="30"/>
        <v>62.61835099999999</v>
      </c>
      <c r="L432" s="199">
        <f t="shared" si="31"/>
        <v>60.739800469999992</v>
      </c>
      <c r="M432" s="199" t="s">
        <v>1064</v>
      </c>
      <c r="N432" s="199">
        <f t="shared" si="32"/>
        <v>1291423.7888531764</v>
      </c>
      <c r="O432" s="199">
        <f t="shared" si="33"/>
        <v>-15391909.211146824</v>
      </c>
      <c r="P432" s="199" t="str">
        <f t="shared" si="34"/>
        <v>Overpaid</v>
      </c>
    </row>
    <row r="433" spans="1:16" ht="15.75" x14ac:dyDescent="0.25">
      <c r="A433" s="199" t="s">
        <v>128</v>
      </c>
      <c r="B433" s="199" t="s">
        <v>1048</v>
      </c>
      <c r="C433" s="199" t="s">
        <v>3528</v>
      </c>
      <c r="D433" s="199" t="s">
        <v>1949</v>
      </c>
      <c r="E433" s="199" t="s">
        <v>1027</v>
      </c>
      <c r="F433" s="199" t="s">
        <v>1266</v>
      </c>
      <c r="G433" s="199" t="s">
        <v>1027</v>
      </c>
      <c r="K433" s="199" t="e">
        <f t="shared" si="30"/>
        <v>#VALUE!</v>
      </c>
      <c r="L433" s="199" t="e">
        <f t="shared" si="31"/>
        <v>#VALUE!</v>
      </c>
      <c r="M433" s="199" t="s">
        <v>1053</v>
      </c>
      <c r="N433" s="199" t="e">
        <f t="shared" si="32"/>
        <v>#VALUE!</v>
      </c>
      <c r="O433" s="199" t="e">
        <f t="shared" si="33"/>
        <v>#VALUE!</v>
      </c>
      <c r="P433" s="199" t="e">
        <f t="shared" si="34"/>
        <v>#VALUE!</v>
      </c>
    </row>
    <row r="434" spans="1:16" ht="15.75" x14ac:dyDescent="0.25">
      <c r="A434" s="199" t="s">
        <v>128</v>
      </c>
      <c r="B434" s="199" t="s">
        <v>20</v>
      </c>
      <c r="C434" s="199" t="s">
        <v>3600</v>
      </c>
      <c r="D434" s="199" t="s">
        <v>2141</v>
      </c>
      <c r="E434" s="199" t="s">
        <v>1027</v>
      </c>
      <c r="F434" s="199" t="s">
        <v>1244</v>
      </c>
      <c r="G434" s="199" t="s">
        <v>1027</v>
      </c>
      <c r="K434" s="199" t="e">
        <f t="shared" si="30"/>
        <v>#VALUE!</v>
      </c>
      <c r="L434" s="199" t="e">
        <f t="shared" si="31"/>
        <v>#VALUE!</v>
      </c>
      <c r="M434" s="199" t="s">
        <v>1134</v>
      </c>
      <c r="N434" s="199" t="e">
        <f t="shared" si="32"/>
        <v>#VALUE!</v>
      </c>
      <c r="O434" s="199" t="e">
        <f t="shared" si="33"/>
        <v>#VALUE!</v>
      </c>
      <c r="P434" s="199" t="e">
        <f t="shared" si="34"/>
        <v>#VALUE!</v>
      </c>
    </row>
    <row r="435" spans="1:16" ht="15.75" x14ac:dyDescent="0.25">
      <c r="A435" s="199" t="s">
        <v>128</v>
      </c>
      <c r="B435" s="199" t="s">
        <v>1037</v>
      </c>
      <c r="C435" s="199" t="s">
        <v>533</v>
      </c>
      <c r="D435" s="199" t="s">
        <v>3579</v>
      </c>
      <c r="E435" s="199" t="s">
        <v>1462</v>
      </c>
      <c r="F435" s="199" t="s">
        <v>1186</v>
      </c>
      <c r="G435" s="199" t="s">
        <v>1769</v>
      </c>
      <c r="K435" s="199">
        <f t="shared" si="30"/>
        <v>48.427121</v>
      </c>
      <c r="L435" s="199">
        <f t="shared" si="31"/>
        <v>51.139039776000004</v>
      </c>
      <c r="M435" s="199" t="s">
        <v>1043</v>
      </c>
      <c r="N435" s="199">
        <f t="shared" si="32"/>
        <v>-3009090.6383638056</v>
      </c>
      <c r="O435" s="199">
        <f t="shared" si="33"/>
        <v>-4724562.6383638056</v>
      </c>
      <c r="P435" s="199" t="str">
        <f t="shared" si="34"/>
        <v>Overpaid</v>
      </c>
    </row>
    <row r="436" spans="1:16" ht="15.75" x14ac:dyDescent="0.25">
      <c r="A436" s="199" t="s">
        <v>128</v>
      </c>
      <c r="B436" s="199" t="s">
        <v>1030</v>
      </c>
      <c r="C436" s="199" t="s">
        <v>3532</v>
      </c>
      <c r="D436" s="199" t="s">
        <v>3533</v>
      </c>
      <c r="E436" s="199" t="s">
        <v>1061</v>
      </c>
      <c r="F436" s="199" t="s">
        <v>1450</v>
      </c>
      <c r="G436" s="199" t="s">
        <v>2200</v>
      </c>
      <c r="K436" s="199">
        <f t="shared" si="30"/>
        <v>56.591591999999999</v>
      </c>
      <c r="L436" s="199">
        <f t="shared" si="31"/>
        <v>58.855255679999999</v>
      </c>
      <c r="M436" s="199" t="s">
        <v>1036</v>
      </c>
      <c r="N436" s="199">
        <f t="shared" si="32"/>
        <v>775457.66841001017</v>
      </c>
      <c r="O436" s="199">
        <f t="shared" si="33"/>
        <v>-50567.33158998983</v>
      </c>
      <c r="P436" s="199" t="str">
        <f t="shared" si="34"/>
        <v/>
      </c>
    </row>
    <row r="437" spans="1:16" ht="15.75" x14ac:dyDescent="0.25">
      <c r="A437" s="199" t="s">
        <v>128</v>
      </c>
      <c r="B437" s="199" t="s">
        <v>1024</v>
      </c>
      <c r="C437" s="199" t="s">
        <v>3596</v>
      </c>
      <c r="D437" s="199" t="s">
        <v>1225</v>
      </c>
      <c r="E437" s="199" t="s">
        <v>1027</v>
      </c>
      <c r="F437" s="199" t="s">
        <v>1234</v>
      </c>
      <c r="G437" s="199" t="s">
        <v>1027</v>
      </c>
      <c r="K437" s="199" t="e">
        <f t="shared" si="30"/>
        <v>#VALUE!</v>
      </c>
      <c r="L437" s="199" t="e">
        <f t="shared" si="31"/>
        <v>#VALUE!</v>
      </c>
      <c r="M437" s="199" t="s">
        <v>1029</v>
      </c>
      <c r="N437" s="199" t="e">
        <f t="shared" si="32"/>
        <v>#VALUE!</v>
      </c>
      <c r="O437" s="199" t="e">
        <f t="shared" si="33"/>
        <v>#VALUE!</v>
      </c>
      <c r="P437" s="199" t="e">
        <f t="shared" si="34"/>
        <v>#VALUE!</v>
      </c>
    </row>
    <row r="438" spans="1:16" ht="15.75" x14ac:dyDescent="0.25">
      <c r="A438" s="199" t="s">
        <v>128</v>
      </c>
      <c r="B438" s="199" t="s">
        <v>10</v>
      </c>
      <c r="C438" s="199" t="s">
        <v>3605</v>
      </c>
      <c r="D438" s="199" t="s">
        <v>1027</v>
      </c>
      <c r="E438" s="199" t="s">
        <v>1303</v>
      </c>
      <c r="F438" s="199" t="s">
        <v>2042</v>
      </c>
      <c r="G438" s="199" t="s">
        <v>1219</v>
      </c>
      <c r="K438" s="199" t="e">
        <f t="shared" si="30"/>
        <v>#VALUE!</v>
      </c>
      <c r="L438" s="199" t="e">
        <f t="shared" si="31"/>
        <v>#VALUE!</v>
      </c>
      <c r="M438" s="199" t="s">
        <v>1093</v>
      </c>
      <c r="N438" s="199" t="e">
        <f t="shared" si="32"/>
        <v>#VALUE!</v>
      </c>
      <c r="O438" s="199" t="e">
        <f t="shared" si="33"/>
        <v>#VALUE!</v>
      </c>
      <c r="P438" s="199" t="e">
        <f t="shared" si="34"/>
        <v>#VALUE!</v>
      </c>
    </row>
    <row r="439" spans="1:16" ht="15.75" x14ac:dyDescent="0.25">
      <c r="A439" s="199" t="s">
        <v>128</v>
      </c>
      <c r="B439" s="199" t="s">
        <v>1135</v>
      </c>
      <c r="C439" s="199" t="s">
        <v>3557</v>
      </c>
      <c r="D439" s="199" t="s">
        <v>1165</v>
      </c>
      <c r="E439" s="199" t="s">
        <v>1682</v>
      </c>
      <c r="F439" s="199" t="s">
        <v>1111</v>
      </c>
      <c r="G439" s="199" t="s">
        <v>1027</v>
      </c>
      <c r="K439" s="199" t="e">
        <f t="shared" si="30"/>
        <v>#VALUE!</v>
      </c>
      <c r="L439" s="199" t="e">
        <f t="shared" si="31"/>
        <v>#VALUE!</v>
      </c>
      <c r="M439" s="199" t="s">
        <v>1138</v>
      </c>
      <c r="N439" s="199" t="e">
        <f t="shared" si="32"/>
        <v>#VALUE!</v>
      </c>
      <c r="O439" s="199" t="e">
        <f t="shared" si="33"/>
        <v>#VALUE!</v>
      </c>
      <c r="P439" s="199" t="e">
        <f t="shared" si="34"/>
        <v>#VALUE!</v>
      </c>
    </row>
    <row r="440" spans="1:16" ht="15.75" x14ac:dyDescent="0.25">
      <c r="A440" s="199" t="s">
        <v>128</v>
      </c>
      <c r="B440" s="199" t="s">
        <v>27</v>
      </c>
      <c r="C440" s="199" t="s">
        <v>3542</v>
      </c>
      <c r="D440" s="199" t="s">
        <v>2051</v>
      </c>
      <c r="E440" s="199" t="s">
        <v>2166</v>
      </c>
      <c r="F440" s="199" t="s">
        <v>1062</v>
      </c>
      <c r="G440" s="199" t="s">
        <v>3543</v>
      </c>
      <c r="K440" s="199">
        <f t="shared" si="30"/>
        <v>65.279657999999998</v>
      </c>
      <c r="L440" s="199">
        <f t="shared" si="31"/>
        <v>61.558717493999993</v>
      </c>
      <c r="M440" s="199" t="s">
        <v>1058</v>
      </c>
      <c r="N440" s="199">
        <f t="shared" si="32"/>
        <v>2352560.3617958017</v>
      </c>
      <c r="O440" s="199">
        <f t="shared" si="33"/>
        <v>-10980772.638204198</v>
      </c>
      <c r="P440" s="199" t="str">
        <f t="shared" si="34"/>
        <v>Overpaid</v>
      </c>
    </row>
    <row r="441" spans="1:16" ht="15.75" x14ac:dyDescent="0.25">
      <c r="A441" s="199" t="s">
        <v>128</v>
      </c>
      <c r="B441" s="199" t="s">
        <v>1099</v>
      </c>
      <c r="C441" s="199" t="s">
        <v>3563</v>
      </c>
      <c r="D441" s="199" t="s">
        <v>2112</v>
      </c>
      <c r="E441" s="199" t="s">
        <v>1102</v>
      </c>
      <c r="F441" s="199" t="s">
        <v>1312</v>
      </c>
      <c r="G441" s="199" t="s">
        <v>1755</v>
      </c>
      <c r="K441" s="199">
        <f t="shared" si="30"/>
        <v>51.745630000000006</v>
      </c>
      <c r="L441" s="199">
        <f t="shared" si="31"/>
        <v>52.418323190000002</v>
      </c>
      <c r="M441" s="199" t="s">
        <v>1105</v>
      </c>
      <c r="N441" s="199">
        <f t="shared" si="32"/>
        <v>-1668247.8690381846</v>
      </c>
      <c r="O441" s="199">
        <f t="shared" si="33"/>
        <v>-3418247.8690381846</v>
      </c>
      <c r="P441" s="199" t="str">
        <f t="shared" si="34"/>
        <v>Overpaid</v>
      </c>
    </row>
    <row r="442" spans="1:16" ht="15.75" x14ac:dyDescent="0.25">
      <c r="A442" s="199" t="s">
        <v>128</v>
      </c>
      <c r="B442" s="199" t="s">
        <v>1059</v>
      </c>
      <c r="C442" s="199" t="s">
        <v>3550</v>
      </c>
      <c r="D442" s="199" t="s">
        <v>1448</v>
      </c>
      <c r="E442" s="199" t="s">
        <v>1971</v>
      </c>
      <c r="F442" s="199" t="s">
        <v>1091</v>
      </c>
      <c r="G442" s="199" t="s">
        <v>1271</v>
      </c>
      <c r="K442" s="199">
        <f t="shared" si="30"/>
        <v>56.847972999999996</v>
      </c>
      <c r="L442" s="199">
        <f t="shared" si="31"/>
        <v>58.098628405999996</v>
      </c>
      <c r="M442" s="199" t="s">
        <v>1064</v>
      </c>
      <c r="N442" s="199">
        <f t="shared" si="32"/>
        <v>222117.89778468362</v>
      </c>
      <c r="O442" s="199">
        <f t="shared" si="33"/>
        <v>-7277882.1022153161</v>
      </c>
      <c r="P442" s="199" t="str">
        <f t="shared" si="34"/>
        <v>Overpaid</v>
      </c>
    </row>
    <row r="443" spans="1:16" ht="15.75" x14ac:dyDescent="0.25">
      <c r="A443" s="199" t="s">
        <v>128</v>
      </c>
      <c r="B443" s="199" t="s">
        <v>1135</v>
      </c>
      <c r="C443" s="199" t="s">
        <v>3567</v>
      </c>
      <c r="D443" s="199" t="s">
        <v>3568</v>
      </c>
      <c r="E443" s="199" t="s">
        <v>1027</v>
      </c>
      <c r="F443" s="199" t="s">
        <v>1146</v>
      </c>
      <c r="G443" s="199" t="s">
        <v>1027</v>
      </c>
      <c r="K443" s="199" t="e">
        <f t="shared" si="30"/>
        <v>#VALUE!</v>
      </c>
      <c r="L443" s="199" t="e">
        <f t="shared" si="31"/>
        <v>#VALUE!</v>
      </c>
      <c r="M443" s="199" t="s">
        <v>1138</v>
      </c>
      <c r="N443" s="199" t="e">
        <f t="shared" si="32"/>
        <v>#VALUE!</v>
      </c>
      <c r="O443" s="199" t="e">
        <f t="shared" si="33"/>
        <v>#VALUE!</v>
      </c>
      <c r="P443" s="199" t="e">
        <f t="shared" si="34"/>
        <v>#VALUE!</v>
      </c>
    </row>
    <row r="444" spans="1:16" ht="15.75" x14ac:dyDescent="0.25">
      <c r="A444" s="199" t="s">
        <v>128</v>
      </c>
      <c r="B444" s="199" t="s">
        <v>10</v>
      </c>
      <c r="C444" s="199" t="s">
        <v>3566</v>
      </c>
      <c r="D444" s="199" t="s">
        <v>1027</v>
      </c>
      <c r="E444" s="199" t="s">
        <v>1172</v>
      </c>
      <c r="F444" s="199" t="s">
        <v>1125</v>
      </c>
      <c r="G444" s="199" t="s">
        <v>1069</v>
      </c>
      <c r="K444" s="199">
        <f t="shared" si="30"/>
        <v>53.330859000000004</v>
      </c>
      <c r="L444" s="199">
        <f t="shared" si="31"/>
        <v>54.290814462000007</v>
      </c>
      <c r="M444" s="199" t="s">
        <v>1093</v>
      </c>
      <c r="N444" s="199">
        <f t="shared" si="32"/>
        <v>-2114796.9892853284</v>
      </c>
      <c r="O444" s="199" t="e">
        <f t="shared" si="33"/>
        <v>#VALUE!</v>
      </c>
      <c r="P444" s="199" t="e">
        <f t="shared" si="34"/>
        <v>#VALUE!</v>
      </c>
    </row>
    <row r="445" spans="1:16" ht="15.75" x14ac:dyDescent="0.25">
      <c r="A445" s="199" t="s">
        <v>128</v>
      </c>
      <c r="B445" s="199" t="s">
        <v>1024</v>
      </c>
      <c r="C445" s="199" t="s">
        <v>3526</v>
      </c>
      <c r="D445" s="199" t="s">
        <v>1914</v>
      </c>
      <c r="E445" s="199" t="s">
        <v>1145</v>
      </c>
      <c r="F445" s="199" t="s">
        <v>1428</v>
      </c>
      <c r="G445" s="199" t="s">
        <v>3527</v>
      </c>
      <c r="K445" s="199">
        <f t="shared" si="30"/>
        <v>68.17568</v>
      </c>
      <c r="L445" s="199">
        <f t="shared" si="31"/>
        <v>70.561828800000001</v>
      </c>
      <c r="M445" s="199" t="s">
        <v>1029</v>
      </c>
      <c r="N445" s="199">
        <f t="shared" si="32"/>
        <v>5706952.2993071564</v>
      </c>
      <c r="O445" s="199">
        <f t="shared" si="33"/>
        <v>-19293047.700692844</v>
      </c>
      <c r="P445" s="199" t="str">
        <f t="shared" si="34"/>
        <v>Overpaid</v>
      </c>
    </row>
    <row r="446" spans="1:16" ht="15.75" x14ac:dyDescent="0.25">
      <c r="A446" s="199" t="s">
        <v>132</v>
      </c>
      <c r="B446" s="199" t="s">
        <v>1099</v>
      </c>
      <c r="C446" s="199" t="s">
        <v>3498</v>
      </c>
      <c r="D446" s="199" t="s">
        <v>1225</v>
      </c>
      <c r="E446" s="199" t="s">
        <v>2445</v>
      </c>
      <c r="F446" s="199" t="s">
        <v>1157</v>
      </c>
      <c r="G446" s="199" t="s">
        <v>3320</v>
      </c>
      <c r="K446" s="199">
        <f t="shared" si="30"/>
        <v>53.796678</v>
      </c>
      <c r="L446" s="199">
        <f t="shared" si="31"/>
        <v>57.723835493999999</v>
      </c>
      <c r="M446" s="199" t="s">
        <v>1105</v>
      </c>
      <c r="N446" s="199">
        <f t="shared" si="32"/>
        <v>56511.877728461055</v>
      </c>
      <c r="O446" s="199">
        <f t="shared" si="33"/>
        <v>-648488.12227153894</v>
      </c>
      <c r="P446" s="199" t="str">
        <f t="shared" si="34"/>
        <v/>
      </c>
    </row>
    <row r="447" spans="1:16" ht="15.75" x14ac:dyDescent="0.25">
      <c r="A447" s="199" t="s">
        <v>132</v>
      </c>
      <c r="B447" s="199" t="s">
        <v>1094</v>
      </c>
      <c r="C447" s="199" t="s">
        <v>3494</v>
      </c>
      <c r="D447" s="199" t="s">
        <v>3495</v>
      </c>
      <c r="E447" s="199" t="s">
        <v>1462</v>
      </c>
      <c r="F447" s="199" t="s">
        <v>1157</v>
      </c>
      <c r="G447" s="199" t="s">
        <v>2134</v>
      </c>
      <c r="K447" s="199">
        <f t="shared" si="30"/>
        <v>43.747264999999999</v>
      </c>
      <c r="L447" s="199">
        <f t="shared" si="31"/>
        <v>46.197111839999998</v>
      </c>
      <c r="M447" s="199" t="s">
        <v>1098</v>
      </c>
      <c r="N447" s="199">
        <f t="shared" si="32"/>
        <v>-11957995.015829258</v>
      </c>
      <c r="O447" s="199">
        <f t="shared" si="33"/>
        <v>-20745665.015829258</v>
      </c>
      <c r="P447" s="199" t="str">
        <f t="shared" si="34"/>
        <v>Overpaid</v>
      </c>
    </row>
    <row r="448" spans="1:16" ht="15.75" x14ac:dyDescent="0.25">
      <c r="A448" s="199" t="s">
        <v>132</v>
      </c>
      <c r="B448" s="199" t="s">
        <v>27</v>
      </c>
      <c r="C448" s="199" t="s">
        <v>3489</v>
      </c>
      <c r="D448" s="199" t="s">
        <v>1165</v>
      </c>
      <c r="E448" s="199" t="s">
        <v>1417</v>
      </c>
      <c r="F448" s="199" t="s">
        <v>1328</v>
      </c>
      <c r="G448" s="199" t="s">
        <v>2343</v>
      </c>
      <c r="K448" s="199">
        <f t="shared" si="30"/>
        <v>46.531345999999999</v>
      </c>
      <c r="L448" s="199">
        <f t="shared" si="31"/>
        <v>43.972121969999996</v>
      </c>
      <c r="M448" s="199" t="s">
        <v>1058</v>
      </c>
      <c r="N448" s="199">
        <f t="shared" si="32"/>
        <v>-7968328.4488084037</v>
      </c>
      <c r="O448" s="199">
        <f t="shared" si="33"/>
        <v>-9088328.4488084037</v>
      </c>
      <c r="P448" s="199" t="str">
        <f t="shared" si="34"/>
        <v>Overpaid</v>
      </c>
    </row>
    <row r="449" spans="1:16" ht="15.75" x14ac:dyDescent="0.25">
      <c r="A449" s="199" t="s">
        <v>132</v>
      </c>
      <c r="B449" s="199" t="s">
        <v>1048</v>
      </c>
      <c r="C449" s="199" t="s">
        <v>236</v>
      </c>
      <c r="D449" s="199" t="s">
        <v>3466</v>
      </c>
      <c r="E449" s="199" t="s">
        <v>1170</v>
      </c>
      <c r="F449" s="199" t="s">
        <v>1103</v>
      </c>
      <c r="G449" s="199" t="s">
        <v>1844</v>
      </c>
      <c r="K449" s="199">
        <f t="shared" si="30"/>
        <v>51.442306000000002</v>
      </c>
      <c r="L449" s="199">
        <f t="shared" si="31"/>
        <v>52.265382896000006</v>
      </c>
      <c r="M449" s="199" t="s">
        <v>1053</v>
      </c>
      <c r="N449" s="199">
        <f t="shared" si="32"/>
        <v>-1923077.9820726849</v>
      </c>
      <c r="O449" s="199">
        <f t="shared" si="33"/>
        <v>-8673077.9820726849</v>
      </c>
      <c r="P449" s="199" t="str">
        <f t="shared" si="34"/>
        <v>Overpaid</v>
      </c>
    </row>
    <row r="450" spans="1:16" ht="15.75" x14ac:dyDescent="0.25">
      <c r="A450" s="199" t="s">
        <v>132</v>
      </c>
      <c r="B450" s="199" t="s">
        <v>1099</v>
      </c>
      <c r="C450" s="199" t="s">
        <v>3490</v>
      </c>
      <c r="D450" s="199" t="s">
        <v>3491</v>
      </c>
      <c r="E450" s="199" t="s">
        <v>1237</v>
      </c>
      <c r="F450" s="199" t="s">
        <v>1328</v>
      </c>
      <c r="G450" s="199" t="s">
        <v>3091</v>
      </c>
      <c r="K450" s="199">
        <f t="shared" ref="K450:K513" si="35">(F450*0.3611)+(G450*1.1*0.3611)+(H450*5.2*0.0666)+(I450*0.2111)</f>
        <v>53.919452</v>
      </c>
      <c r="L450" s="199">
        <f t="shared" ref="L450:L513" si="36">(K450)*((100+(29-E450))/100)-(J450*0.9)</f>
        <v>55.914471723999995</v>
      </c>
      <c r="M450" s="199" t="s">
        <v>1105</v>
      </c>
      <c r="N450" s="199">
        <f t="shared" ref="N450:N513" si="37">(M450*((L450-63)/5.45))+M450</f>
        <v>-531691.03632399347</v>
      </c>
      <c r="O450" s="199">
        <f t="shared" ref="O450:O513" si="38">(N450-D450)</f>
        <v>-1204667.0363239935</v>
      </c>
      <c r="P450" s="199" t="str">
        <f t="shared" ref="P450:P513" si="39">IF(O450&lt;(-3000000), "Overpaid", "")</f>
        <v/>
      </c>
    </row>
    <row r="451" spans="1:16" ht="15.75" x14ac:dyDescent="0.25">
      <c r="A451" s="199" t="s">
        <v>132</v>
      </c>
      <c r="B451" s="199" t="s">
        <v>1083</v>
      </c>
      <c r="C451" s="199" t="s">
        <v>3518</v>
      </c>
      <c r="D451" s="199" t="s">
        <v>1559</v>
      </c>
      <c r="E451" s="199" t="s">
        <v>1027</v>
      </c>
      <c r="F451" s="199" t="s">
        <v>1240</v>
      </c>
      <c r="G451" s="199" t="s">
        <v>1515</v>
      </c>
      <c r="K451" s="199">
        <f t="shared" si="35"/>
        <v>49.633195000000001</v>
      </c>
      <c r="L451" s="199" t="e">
        <f t="shared" si="36"/>
        <v>#VALUE!</v>
      </c>
      <c r="M451" s="199" t="s">
        <v>1088</v>
      </c>
      <c r="N451" s="199" t="e">
        <f t="shared" si="37"/>
        <v>#VALUE!</v>
      </c>
      <c r="O451" s="199" t="e">
        <f t="shared" si="38"/>
        <v>#VALUE!</v>
      </c>
      <c r="P451" s="199" t="e">
        <f t="shared" si="39"/>
        <v>#VALUE!</v>
      </c>
    </row>
    <row r="452" spans="1:16" ht="15.75" x14ac:dyDescent="0.25">
      <c r="A452" s="199" t="s">
        <v>132</v>
      </c>
      <c r="B452" s="199" t="s">
        <v>1048</v>
      </c>
      <c r="C452" s="199" t="s">
        <v>3521</v>
      </c>
      <c r="D452" s="199" t="s">
        <v>2267</v>
      </c>
      <c r="E452" s="199" t="s">
        <v>1166</v>
      </c>
      <c r="F452" s="199" t="s">
        <v>3138</v>
      </c>
      <c r="G452" s="199" t="s">
        <v>1027</v>
      </c>
      <c r="K452" s="199" t="e">
        <f t="shared" si="35"/>
        <v>#VALUE!</v>
      </c>
      <c r="L452" s="199" t="e">
        <f t="shared" si="36"/>
        <v>#VALUE!</v>
      </c>
      <c r="M452" s="199" t="s">
        <v>1053</v>
      </c>
      <c r="N452" s="199" t="e">
        <f t="shared" si="37"/>
        <v>#VALUE!</v>
      </c>
      <c r="O452" s="199" t="e">
        <f t="shared" si="38"/>
        <v>#VALUE!</v>
      </c>
      <c r="P452" s="199" t="e">
        <f t="shared" si="39"/>
        <v>#VALUE!</v>
      </c>
    </row>
    <row r="453" spans="1:16" ht="15.75" x14ac:dyDescent="0.25">
      <c r="A453" s="199" t="s">
        <v>132</v>
      </c>
      <c r="B453" s="199" t="s">
        <v>1187</v>
      </c>
      <c r="C453" s="199" t="s">
        <v>251</v>
      </c>
      <c r="D453" s="199" t="s">
        <v>1599</v>
      </c>
      <c r="E453" s="199" t="s">
        <v>1033</v>
      </c>
      <c r="F453" s="199" t="s">
        <v>1328</v>
      </c>
      <c r="G453" s="199" t="s">
        <v>1715</v>
      </c>
      <c r="K453" s="199">
        <f t="shared" si="35"/>
        <v>45.458878999999996</v>
      </c>
      <c r="L453" s="199">
        <f t="shared" si="36"/>
        <v>46.368056579999994</v>
      </c>
      <c r="M453" s="199" t="s">
        <v>1190</v>
      </c>
      <c r="N453" s="199">
        <f t="shared" si="37"/>
        <v>-6136814.6875150129</v>
      </c>
      <c r="O453" s="199">
        <f t="shared" si="38"/>
        <v>-8386814.6875150129</v>
      </c>
      <c r="P453" s="199" t="str">
        <f t="shared" si="39"/>
        <v>Overpaid</v>
      </c>
    </row>
    <row r="454" spans="1:16" ht="15.75" x14ac:dyDescent="0.25">
      <c r="A454" s="199" t="s">
        <v>132</v>
      </c>
      <c r="B454" s="199" t="s">
        <v>1187</v>
      </c>
      <c r="C454" s="199" t="s">
        <v>3476</v>
      </c>
      <c r="D454" s="199" t="s">
        <v>1279</v>
      </c>
      <c r="E454" s="199" t="s">
        <v>1421</v>
      </c>
      <c r="F454" s="199" t="s">
        <v>1111</v>
      </c>
      <c r="G454" s="199" t="s">
        <v>1597</v>
      </c>
      <c r="K454" s="199">
        <f t="shared" si="35"/>
        <v>56.47965099999999</v>
      </c>
      <c r="L454" s="199">
        <f t="shared" si="36"/>
        <v>56.649089952999987</v>
      </c>
      <c r="M454" s="199" t="s">
        <v>1190</v>
      </c>
      <c r="N454" s="199">
        <f t="shared" si="37"/>
        <v>-494432.6581612695</v>
      </c>
      <c r="O454" s="199">
        <f t="shared" si="38"/>
        <v>-5994432.6581612695</v>
      </c>
      <c r="P454" s="199" t="str">
        <f t="shared" si="39"/>
        <v>Overpaid</v>
      </c>
    </row>
    <row r="455" spans="1:16" ht="15.75" x14ac:dyDescent="0.25">
      <c r="A455" s="199" t="s">
        <v>132</v>
      </c>
      <c r="B455" s="199" t="s">
        <v>1059</v>
      </c>
      <c r="C455" s="199" t="s">
        <v>522</v>
      </c>
      <c r="D455" s="199" t="s">
        <v>1027</v>
      </c>
      <c r="E455" s="199" t="s">
        <v>1839</v>
      </c>
      <c r="F455" s="199" t="s">
        <v>1802</v>
      </c>
      <c r="G455" s="199" t="s">
        <v>3454</v>
      </c>
      <c r="K455" s="199">
        <f t="shared" si="35"/>
        <v>67.290984999999992</v>
      </c>
      <c r="L455" s="199">
        <f t="shared" si="36"/>
        <v>71.799480994999982</v>
      </c>
      <c r="M455" s="199" t="s">
        <v>1064</v>
      </c>
      <c r="N455" s="199">
        <f t="shared" si="37"/>
        <v>5769050.1048030294</v>
      </c>
      <c r="O455" s="199" t="e">
        <f t="shared" si="38"/>
        <v>#VALUE!</v>
      </c>
      <c r="P455" s="199" t="e">
        <f t="shared" si="39"/>
        <v>#VALUE!</v>
      </c>
    </row>
    <row r="456" spans="1:16" ht="15.75" x14ac:dyDescent="0.25">
      <c r="A456" s="199" t="s">
        <v>132</v>
      </c>
      <c r="B456" s="199" t="s">
        <v>1187</v>
      </c>
      <c r="C456" s="199" t="s">
        <v>3452</v>
      </c>
      <c r="D456" s="199" t="s">
        <v>3453</v>
      </c>
      <c r="E456" s="199" t="s">
        <v>1301</v>
      </c>
      <c r="F456" s="199" t="s">
        <v>1794</v>
      </c>
      <c r="G456" s="199" t="s">
        <v>2802</v>
      </c>
      <c r="K456" s="199">
        <f t="shared" si="35"/>
        <v>69.370920999999996</v>
      </c>
      <c r="L456" s="199">
        <f t="shared" si="36"/>
        <v>72.076386919000001</v>
      </c>
      <c r="M456" s="199" t="s">
        <v>1190</v>
      </c>
      <c r="N456" s="199">
        <f t="shared" si="37"/>
        <v>7972294.3725148188</v>
      </c>
      <c r="O456" s="199">
        <f t="shared" si="38"/>
        <v>-160048.6274851812</v>
      </c>
      <c r="P456" s="199" t="str">
        <f t="shared" si="39"/>
        <v/>
      </c>
    </row>
    <row r="457" spans="1:16" ht="15.75" x14ac:dyDescent="0.25">
      <c r="A457" s="199" t="s">
        <v>132</v>
      </c>
      <c r="B457" s="199" t="s">
        <v>20</v>
      </c>
      <c r="C457" s="199" t="s">
        <v>3492</v>
      </c>
      <c r="D457" s="199" t="s">
        <v>1027</v>
      </c>
      <c r="E457" s="199" t="s">
        <v>1027</v>
      </c>
      <c r="F457" s="199" t="s">
        <v>1328</v>
      </c>
      <c r="G457" s="199" t="s">
        <v>1027</v>
      </c>
      <c r="K457" s="199" t="e">
        <f t="shared" si="35"/>
        <v>#VALUE!</v>
      </c>
      <c r="L457" s="199" t="e">
        <f t="shared" si="36"/>
        <v>#VALUE!</v>
      </c>
      <c r="M457" s="199" t="s">
        <v>1134</v>
      </c>
      <c r="N457" s="199" t="e">
        <f t="shared" si="37"/>
        <v>#VALUE!</v>
      </c>
      <c r="O457" s="199" t="e">
        <f t="shared" si="38"/>
        <v>#VALUE!</v>
      </c>
      <c r="P457" s="199" t="e">
        <f t="shared" si="39"/>
        <v>#VALUE!</v>
      </c>
    </row>
    <row r="458" spans="1:16" ht="15.75" x14ac:dyDescent="0.25">
      <c r="A458" s="199" t="s">
        <v>132</v>
      </c>
      <c r="B458" s="199" t="s">
        <v>1393</v>
      </c>
      <c r="C458" s="199" t="s">
        <v>3510</v>
      </c>
      <c r="D458" s="199" t="s">
        <v>1412</v>
      </c>
      <c r="E458" s="199" t="s">
        <v>1027</v>
      </c>
      <c r="F458" s="199" t="s">
        <v>1208</v>
      </c>
      <c r="G458" s="199" t="s">
        <v>1027</v>
      </c>
      <c r="K458" s="199" t="e">
        <f t="shared" si="35"/>
        <v>#VALUE!</v>
      </c>
      <c r="L458" s="199" t="e">
        <f t="shared" si="36"/>
        <v>#VALUE!</v>
      </c>
      <c r="M458" s="199" t="s">
        <v>1397</v>
      </c>
      <c r="N458" s="199" t="e">
        <f t="shared" si="37"/>
        <v>#VALUE!</v>
      </c>
      <c r="O458" s="199" t="e">
        <f t="shared" si="38"/>
        <v>#VALUE!</v>
      </c>
      <c r="P458" s="199" t="e">
        <f t="shared" si="39"/>
        <v>#VALUE!</v>
      </c>
    </row>
    <row r="459" spans="1:16" ht="15.75" x14ac:dyDescent="0.25">
      <c r="A459" s="199" t="s">
        <v>132</v>
      </c>
      <c r="B459" s="199" t="s">
        <v>1187</v>
      </c>
      <c r="C459" s="199" t="s">
        <v>3488</v>
      </c>
      <c r="D459" s="199" t="s">
        <v>2870</v>
      </c>
      <c r="E459" s="199" t="s">
        <v>1342</v>
      </c>
      <c r="F459" s="199" t="s">
        <v>1146</v>
      </c>
      <c r="G459" s="199" t="s">
        <v>2321</v>
      </c>
      <c r="K459" s="199">
        <f t="shared" si="35"/>
        <v>53.366968999999997</v>
      </c>
      <c r="L459" s="199">
        <f t="shared" si="36"/>
        <v>53.260235062</v>
      </c>
      <c r="M459" s="199" t="s">
        <v>1190</v>
      </c>
      <c r="N459" s="199">
        <f t="shared" si="37"/>
        <v>-2354285.9670010135</v>
      </c>
      <c r="O459" s="199">
        <f t="shared" si="38"/>
        <v>-3439285.9670010135</v>
      </c>
      <c r="P459" s="199" t="str">
        <f t="shared" si="39"/>
        <v>Overpaid</v>
      </c>
    </row>
    <row r="460" spans="1:16" ht="15.75" x14ac:dyDescent="0.25">
      <c r="A460" s="199" t="s">
        <v>132</v>
      </c>
      <c r="B460" s="199" t="s">
        <v>16</v>
      </c>
      <c r="C460" s="199" t="s">
        <v>3511</v>
      </c>
      <c r="D460" s="199" t="s">
        <v>2583</v>
      </c>
      <c r="E460" s="199" t="s">
        <v>1086</v>
      </c>
      <c r="F460" s="199" t="s">
        <v>1208</v>
      </c>
      <c r="G460" s="199" t="s">
        <v>1774</v>
      </c>
      <c r="K460" s="199">
        <f t="shared" si="35"/>
        <v>46.509680000000003</v>
      </c>
      <c r="L460" s="199">
        <f t="shared" si="36"/>
        <v>48.6026156</v>
      </c>
      <c r="M460" s="199" t="s">
        <v>1116</v>
      </c>
      <c r="N460" s="199">
        <f t="shared" si="37"/>
        <v>-4025411.8243409172</v>
      </c>
      <c r="O460" s="199">
        <f t="shared" si="38"/>
        <v>-6458411.8243409172</v>
      </c>
      <c r="P460" s="199" t="str">
        <f t="shared" si="39"/>
        <v>Overpaid</v>
      </c>
    </row>
    <row r="461" spans="1:16" ht="15.75" x14ac:dyDescent="0.25">
      <c r="A461" s="199" t="s">
        <v>132</v>
      </c>
      <c r="B461" s="199" t="s">
        <v>1094</v>
      </c>
      <c r="C461" s="199" t="s">
        <v>3509</v>
      </c>
      <c r="D461" s="199" t="s">
        <v>1589</v>
      </c>
      <c r="E461" s="199" t="s">
        <v>1197</v>
      </c>
      <c r="F461" s="199" t="s">
        <v>1201</v>
      </c>
      <c r="G461" s="199" t="s">
        <v>2574</v>
      </c>
      <c r="K461" s="199">
        <f t="shared" si="35"/>
        <v>48.181573</v>
      </c>
      <c r="L461" s="199">
        <f t="shared" si="36"/>
        <v>48.759751876000003</v>
      </c>
      <c r="M461" s="199" t="s">
        <v>1098</v>
      </c>
      <c r="N461" s="199">
        <f t="shared" si="37"/>
        <v>-9258766.7361196317</v>
      </c>
      <c r="O461" s="199">
        <f t="shared" si="38"/>
        <v>-11798766.736119632</v>
      </c>
      <c r="P461" s="199" t="str">
        <f t="shared" si="39"/>
        <v>Overpaid</v>
      </c>
    </row>
    <row r="462" spans="1:16" ht="15.75" x14ac:dyDescent="0.25">
      <c r="A462" s="199" t="s">
        <v>132</v>
      </c>
      <c r="B462" s="199" t="s">
        <v>10</v>
      </c>
      <c r="C462" s="199" t="s">
        <v>3493</v>
      </c>
      <c r="D462" s="199" t="s">
        <v>1165</v>
      </c>
      <c r="E462" s="199" t="s">
        <v>2241</v>
      </c>
      <c r="F462" s="199" t="s">
        <v>1328</v>
      </c>
      <c r="G462" s="199" t="s">
        <v>2017</v>
      </c>
      <c r="K462" s="199">
        <f t="shared" si="35"/>
        <v>45.895809999999997</v>
      </c>
      <c r="L462" s="199">
        <f t="shared" si="36"/>
        <v>43.738706929999992</v>
      </c>
      <c r="M462" s="199" t="s">
        <v>1093</v>
      </c>
      <c r="N462" s="199">
        <f t="shared" si="37"/>
        <v>-8961773.0141552314</v>
      </c>
      <c r="O462" s="199">
        <f t="shared" si="38"/>
        <v>-10081773.014155231</v>
      </c>
      <c r="P462" s="199" t="str">
        <f t="shared" si="39"/>
        <v>Overpaid</v>
      </c>
    </row>
    <row r="463" spans="1:16" ht="15.75" x14ac:dyDescent="0.25">
      <c r="A463" s="199" t="s">
        <v>132</v>
      </c>
      <c r="B463" s="199" t="s">
        <v>27</v>
      </c>
      <c r="C463" s="199" t="s">
        <v>791</v>
      </c>
      <c r="D463" s="199" t="s">
        <v>3499</v>
      </c>
      <c r="E463" s="199" t="s">
        <v>1096</v>
      </c>
      <c r="F463" s="199" t="s">
        <v>1157</v>
      </c>
      <c r="G463" s="199" t="s">
        <v>2423</v>
      </c>
      <c r="K463" s="199">
        <f t="shared" si="35"/>
        <v>56.537426999999994</v>
      </c>
      <c r="L463" s="199">
        <f t="shared" si="36"/>
        <v>58.572774371999998</v>
      </c>
      <c r="M463" s="199" t="s">
        <v>1058</v>
      </c>
      <c r="N463" s="199">
        <f t="shared" si="37"/>
        <v>600226.49394205306</v>
      </c>
      <c r="O463" s="199">
        <f t="shared" si="38"/>
        <v>-505797.50605794694</v>
      </c>
      <c r="P463" s="199" t="str">
        <f t="shared" si="39"/>
        <v/>
      </c>
    </row>
    <row r="464" spans="1:16" ht="15.75" x14ac:dyDescent="0.25">
      <c r="A464" s="199" t="s">
        <v>132</v>
      </c>
      <c r="B464" s="199" t="s">
        <v>1059</v>
      </c>
      <c r="C464" s="199" t="s">
        <v>3477</v>
      </c>
      <c r="D464" s="199" t="s">
        <v>3478</v>
      </c>
      <c r="E464" s="199" t="s">
        <v>1128</v>
      </c>
      <c r="F464" s="199" t="s">
        <v>1307</v>
      </c>
      <c r="G464" s="199" t="s">
        <v>2275</v>
      </c>
      <c r="K464" s="199">
        <f t="shared" si="35"/>
        <v>56.595202999999998</v>
      </c>
      <c r="L464" s="199">
        <f t="shared" si="36"/>
        <v>59.538153555999997</v>
      </c>
      <c r="M464" s="199" t="s">
        <v>1064</v>
      </c>
      <c r="N464" s="199">
        <f t="shared" si="37"/>
        <v>804924.57827979419</v>
      </c>
      <c r="O464" s="199">
        <f t="shared" si="38"/>
        <v>-147307.42172020581</v>
      </c>
      <c r="P464" s="199" t="str">
        <f t="shared" si="39"/>
        <v/>
      </c>
    </row>
    <row r="465" spans="1:16" ht="15.75" x14ac:dyDescent="0.25">
      <c r="A465" s="199" t="s">
        <v>132</v>
      </c>
      <c r="B465" s="199" t="s">
        <v>1099</v>
      </c>
      <c r="C465" s="199" t="s">
        <v>3479</v>
      </c>
      <c r="D465" s="199" t="s">
        <v>3478</v>
      </c>
      <c r="E465" s="199" t="s">
        <v>1365</v>
      </c>
      <c r="F465" s="199" t="s">
        <v>1307</v>
      </c>
      <c r="G465" s="199" t="s">
        <v>2574</v>
      </c>
      <c r="K465" s="199">
        <f t="shared" si="35"/>
        <v>51.431472999999997</v>
      </c>
      <c r="L465" s="199">
        <f t="shared" si="36"/>
        <v>54.15734106899999</v>
      </c>
      <c r="M465" s="199" t="s">
        <v>1105</v>
      </c>
      <c r="N465" s="199">
        <f t="shared" si="37"/>
        <v>-1102913.5780696473</v>
      </c>
      <c r="O465" s="199">
        <f t="shared" si="38"/>
        <v>-2055145.5780696473</v>
      </c>
      <c r="P465" s="199" t="str">
        <f t="shared" si="39"/>
        <v/>
      </c>
    </row>
    <row r="466" spans="1:16" ht="15.75" x14ac:dyDescent="0.25">
      <c r="A466" s="199" t="s">
        <v>132</v>
      </c>
      <c r="B466" s="199" t="s">
        <v>10</v>
      </c>
      <c r="C466" s="199" t="s">
        <v>3468</v>
      </c>
      <c r="D466" s="199" t="s">
        <v>3469</v>
      </c>
      <c r="E466" s="199" t="s">
        <v>1365</v>
      </c>
      <c r="F466" s="199" t="s">
        <v>1103</v>
      </c>
      <c r="G466" s="199" t="s">
        <v>1219</v>
      </c>
      <c r="K466" s="199" t="e">
        <f t="shared" si="35"/>
        <v>#VALUE!</v>
      </c>
      <c r="L466" s="199" t="e">
        <f t="shared" si="36"/>
        <v>#VALUE!</v>
      </c>
      <c r="M466" s="199" t="s">
        <v>1093</v>
      </c>
      <c r="N466" s="199" t="e">
        <f t="shared" si="37"/>
        <v>#VALUE!</v>
      </c>
      <c r="O466" s="199" t="e">
        <f t="shared" si="38"/>
        <v>#VALUE!</v>
      </c>
      <c r="P466" s="199" t="e">
        <f t="shared" si="39"/>
        <v>#VALUE!</v>
      </c>
    </row>
    <row r="467" spans="1:16" ht="15.75" x14ac:dyDescent="0.25">
      <c r="A467" s="199" t="s">
        <v>132</v>
      </c>
      <c r="B467" s="199" t="s">
        <v>10</v>
      </c>
      <c r="C467" s="199" t="s">
        <v>787</v>
      </c>
      <c r="D467" s="199" t="s">
        <v>3505</v>
      </c>
      <c r="E467" s="199" t="s">
        <v>1200</v>
      </c>
      <c r="F467" s="199" t="s">
        <v>1194</v>
      </c>
      <c r="G467" s="199" t="s">
        <v>1418</v>
      </c>
      <c r="K467" s="199">
        <f t="shared" si="35"/>
        <v>46.238855000000001</v>
      </c>
      <c r="L467" s="199">
        <f t="shared" si="36"/>
        <v>48.920708590000004</v>
      </c>
      <c r="M467" s="199" t="s">
        <v>1093</v>
      </c>
      <c r="N467" s="199">
        <f t="shared" si="37"/>
        <v>-5599312.8592281379</v>
      </c>
      <c r="O467" s="199">
        <f t="shared" si="38"/>
        <v>-6713318.8592281379</v>
      </c>
      <c r="P467" s="199" t="str">
        <f t="shared" si="39"/>
        <v>Overpaid</v>
      </c>
    </row>
    <row r="468" spans="1:16" ht="15.75" x14ac:dyDescent="0.25">
      <c r="A468" s="199" t="s">
        <v>132</v>
      </c>
      <c r="B468" s="199" t="s">
        <v>16</v>
      </c>
      <c r="C468" s="199" t="s">
        <v>310</v>
      </c>
      <c r="D468" s="199" t="s">
        <v>1165</v>
      </c>
      <c r="E468" s="199" t="s">
        <v>2411</v>
      </c>
      <c r="F468" s="199" t="s">
        <v>1162</v>
      </c>
      <c r="G468" s="199" t="s">
        <v>3501</v>
      </c>
      <c r="K468" s="199">
        <f t="shared" si="35"/>
        <v>41.59872</v>
      </c>
      <c r="L468" s="199">
        <f t="shared" si="36"/>
        <v>40.39235712</v>
      </c>
      <c r="M468" s="199" t="s">
        <v>1116</v>
      </c>
      <c r="N468" s="199">
        <f t="shared" si="37"/>
        <v>-7719192.0497984588</v>
      </c>
      <c r="O468" s="199">
        <f t="shared" si="38"/>
        <v>-8839192.0497984588</v>
      </c>
      <c r="P468" s="199" t="str">
        <f t="shared" si="39"/>
        <v>Overpaid</v>
      </c>
    </row>
    <row r="469" spans="1:16" ht="15.75" x14ac:dyDescent="0.25">
      <c r="A469" s="199" t="s">
        <v>132</v>
      </c>
      <c r="B469" s="199" t="s">
        <v>1083</v>
      </c>
      <c r="C469" s="199" t="s">
        <v>3467</v>
      </c>
      <c r="D469" s="199" t="s">
        <v>1638</v>
      </c>
      <c r="E469" s="199" t="s">
        <v>1051</v>
      </c>
      <c r="F469" s="199" t="s">
        <v>1103</v>
      </c>
      <c r="G469" s="199" t="s">
        <v>1214</v>
      </c>
      <c r="K469" s="199">
        <f t="shared" si="35"/>
        <v>50.80677</v>
      </c>
      <c r="L469" s="199">
        <f t="shared" si="36"/>
        <v>49.231760130000005</v>
      </c>
      <c r="M469" s="199" t="s">
        <v>1088</v>
      </c>
      <c r="N469" s="199">
        <f t="shared" si="37"/>
        <v>-5415777.0369752534</v>
      </c>
      <c r="O469" s="199">
        <f t="shared" si="38"/>
        <v>-8015777.0369752534</v>
      </c>
      <c r="P469" s="199" t="str">
        <f t="shared" si="39"/>
        <v>Overpaid</v>
      </c>
    </row>
    <row r="470" spans="1:16" ht="15.75" x14ac:dyDescent="0.25">
      <c r="A470" s="199" t="s">
        <v>132</v>
      </c>
      <c r="B470" s="199" t="s">
        <v>16</v>
      </c>
      <c r="C470" s="199" t="s">
        <v>184</v>
      </c>
      <c r="D470" s="199" t="s">
        <v>2051</v>
      </c>
      <c r="E470" s="199" t="s">
        <v>1284</v>
      </c>
      <c r="F470" s="199" t="s">
        <v>1068</v>
      </c>
      <c r="G470" s="199" t="s">
        <v>1494</v>
      </c>
      <c r="K470" s="199">
        <f t="shared" si="35"/>
        <v>51.810627999999994</v>
      </c>
      <c r="L470" s="199">
        <f t="shared" si="36"/>
        <v>50.826226067999997</v>
      </c>
      <c r="M470" s="199" t="s">
        <v>1116</v>
      </c>
      <c r="N470" s="199">
        <f t="shared" si="37"/>
        <v>-3025013.5548069254</v>
      </c>
      <c r="O470" s="199">
        <f t="shared" si="38"/>
        <v>-16358346.554806925</v>
      </c>
      <c r="P470" s="199" t="str">
        <f t="shared" si="39"/>
        <v>Overpaid</v>
      </c>
    </row>
    <row r="471" spans="1:16" ht="15.75" x14ac:dyDescent="0.25">
      <c r="A471" s="199" t="s">
        <v>132</v>
      </c>
      <c r="B471" s="199" t="s">
        <v>20</v>
      </c>
      <c r="C471" s="199" t="s">
        <v>232</v>
      </c>
      <c r="D471" s="199" t="s">
        <v>1681</v>
      </c>
      <c r="E471" s="199" t="s">
        <v>1154</v>
      </c>
      <c r="F471" s="199" t="s">
        <v>1312</v>
      </c>
      <c r="G471" s="199" t="s">
        <v>1755</v>
      </c>
      <c r="K471" s="199">
        <f t="shared" si="35"/>
        <v>51.745630000000006</v>
      </c>
      <c r="L471" s="199">
        <f t="shared" si="36"/>
        <v>52.056103780000008</v>
      </c>
      <c r="M471" s="199" t="s">
        <v>1134</v>
      </c>
      <c r="N471" s="199">
        <f t="shared" si="37"/>
        <v>-2804834.6231261026</v>
      </c>
      <c r="O471" s="199">
        <f t="shared" si="38"/>
        <v>-4077334.6231261026</v>
      </c>
      <c r="P471" s="199" t="str">
        <f t="shared" si="39"/>
        <v>Overpaid</v>
      </c>
    </row>
    <row r="472" spans="1:16" ht="15.75" x14ac:dyDescent="0.25">
      <c r="A472" s="199" t="s">
        <v>132</v>
      </c>
      <c r="B472" s="199" t="s">
        <v>1048</v>
      </c>
      <c r="C472" s="199" t="s">
        <v>3517</v>
      </c>
      <c r="D472" s="199" t="s">
        <v>2212</v>
      </c>
      <c r="E472" s="199" t="s">
        <v>1027</v>
      </c>
      <c r="F472" s="199" t="s">
        <v>1221</v>
      </c>
      <c r="G472" s="199" t="s">
        <v>1027</v>
      </c>
      <c r="K472" s="199" t="e">
        <f t="shared" si="35"/>
        <v>#VALUE!</v>
      </c>
      <c r="L472" s="199" t="e">
        <f t="shared" si="36"/>
        <v>#VALUE!</v>
      </c>
      <c r="M472" s="199" t="s">
        <v>1053</v>
      </c>
      <c r="N472" s="199" t="e">
        <f t="shared" si="37"/>
        <v>#VALUE!</v>
      </c>
      <c r="O472" s="199" t="e">
        <f t="shared" si="38"/>
        <v>#VALUE!</v>
      </c>
      <c r="P472" s="199" t="e">
        <f t="shared" si="39"/>
        <v>#VALUE!</v>
      </c>
    </row>
    <row r="473" spans="1:16" ht="15.75" x14ac:dyDescent="0.25">
      <c r="A473" s="199" t="s">
        <v>132</v>
      </c>
      <c r="B473" s="199" t="s">
        <v>1059</v>
      </c>
      <c r="C473" s="199" t="s">
        <v>3508</v>
      </c>
      <c r="D473" s="199" t="s">
        <v>1599</v>
      </c>
      <c r="E473" s="199" t="s">
        <v>1487</v>
      </c>
      <c r="F473" s="199" t="s">
        <v>1201</v>
      </c>
      <c r="G473" s="199" t="s">
        <v>1219</v>
      </c>
      <c r="K473" s="199" t="e">
        <f t="shared" si="35"/>
        <v>#VALUE!</v>
      </c>
      <c r="L473" s="199" t="e">
        <f t="shared" si="36"/>
        <v>#VALUE!</v>
      </c>
      <c r="M473" s="199" t="s">
        <v>1064</v>
      </c>
      <c r="N473" s="199" t="e">
        <f t="shared" si="37"/>
        <v>#VALUE!</v>
      </c>
      <c r="O473" s="199" t="e">
        <f t="shared" si="38"/>
        <v>#VALUE!</v>
      </c>
      <c r="P473" s="199" t="e">
        <f t="shared" si="39"/>
        <v>#VALUE!</v>
      </c>
    </row>
    <row r="474" spans="1:16" ht="15.75" x14ac:dyDescent="0.25">
      <c r="A474" s="199" t="s">
        <v>132</v>
      </c>
      <c r="B474" s="199" t="s">
        <v>1030</v>
      </c>
      <c r="C474" s="199" t="s">
        <v>169</v>
      </c>
      <c r="D474" s="199" t="s">
        <v>1811</v>
      </c>
      <c r="E474" s="199" t="s">
        <v>1263</v>
      </c>
      <c r="F474" s="199" t="s">
        <v>1091</v>
      </c>
      <c r="G474" s="199" t="s">
        <v>1972</v>
      </c>
      <c r="K474" s="199">
        <f t="shared" si="35"/>
        <v>54.78248099999999</v>
      </c>
      <c r="L474" s="199">
        <f t="shared" si="36"/>
        <v>56.535520391999988</v>
      </c>
      <c r="M474" s="199" t="s">
        <v>1036</v>
      </c>
      <c r="N474" s="199">
        <f t="shared" si="37"/>
        <v>-602706.43025984848</v>
      </c>
      <c r="O474" s="199">
        <f t="shared" si="38"/>
        <v>-7852706.430259848</v>
      </c>
      <c r="P474" s="199" t="str">
        <f t="shared" si="39"/>
        <v>Overpaid</v>
      </c>
    </row>
    <row r="475" spans="1:16" ht="15.75" x14ac:dyDescent="0.25">
      <c r="A475" s="199" t="s">
        <v>132</v>
      </c>
      <c r="B475" s="199" t="s">
        <v>27</v>
      </c>
      <c r="C475" s="199" t="s">
        <v>3458</v>
      </c>
      <c r="D475" s="199" t="s">
        <v>3459</v>
      </c>
      <c r="E475" s="199" t="s">
        <v>1303</v>
      </c>
      <c r="F475" s="199" t="s">
        <v>1056</v>
      </c>
      <c r="G475" s="199" t="s">
        <v>1965</v>
      </c>
      <c r="K475" s="199">
        <f t="shared" si="35"/>
        <v>62.780845999999997</v>
      </c>
      <c r="L475" s="199">
        <f t="shared" si="36"/>
        <v>64.475928842000002</v>
      </c>
      <c r="M475" s="199" t="s">
        <v>1058</v>
      </c>
      <c r="N475" s="199">
        <f t="shared" si="37"/>
        <v>4064558.2250919105</v>
      </c>
      <c r="O475" s="199">
        <f t="shared" si="38"/>
        <v>-9685441.77490809</v>
      </c>
      <c r="P475" s="199" t="str">
        <f t="shared" si="39"/>
        <v>Overpaid</v>
      </c>
    </row>
    <row r="476" spans="1:16" ht="15.75" x14ac:dyDescent="0.25">
      <c r="A476" s="199" t="s">
        <v>132</v>
      </c>
      <c r="B476" s="199" t="s">
        <v>1094</v>
      </c>
      <c r="C476" s="199" t="s">
        <v>3515</v>
      </c>
      <c r="D476" s="199" t="s">
        <v>1296</v>
      </c>
      <c r="E476" s="199" t="s">
        <v>3516</v>
      </c>
      <c r="F476" s="199" t="s">
        <v>1218</v>
      </c>
      <c r="G476" s="199" t="s">
        <v>1720</v>
      </c>
      <c r="K476" s="199">
        <f t="shared" si="35"/>
        <v>44.281692999999997</v>
      </c>
      <c r="L476" s="199">
        <f t="shared" si="36"/>
        <v>40.296340629999996</v>
      </c>
      <c r="M476" s="199" t="s">
        <v>1098</v>
      </c>
      <c r="N476" s="199">
        <f t="shared" si="37"/>
        <v>-18173276.248611946</v>
      </c>
      <c r="O476" s="199">
        <f t="shared" si="38"/>
        <v>-21673276.248611946</v>
      </c>
      <c r="P476" s="199" t="str">
        <f t="shared" si="39"/>
        <v>Overpaid</v>
      </c>
    </row>
    <row r="477" spans="1:16" ht="15.75" x14ac:dyDescent="0.25">
      <c r="A477" s="199" t="s">
        <v>132</v>
      </c>
      <c r="B477" s="199" t="s">
        <v>27</v>
      </c>
      <c r="C477" s="199" t="s">
        <v>706</v>
      </c>
      <c r="D477" s="199" t="s">
        <v>3486</v>
      </c>
      <c r="E477" s="199" t="s">
        <v>1226</v>
      </c>
      <c r="F477" s="199" t="s">
        <v>1125</v>
      </c>
      <c r="G477" s="199" t="s">
        <v>1832</v>
      </c>
      <c r="K477" s="199">
        <f t="shared" si="35"/>
        <v>54.840256999999994</v>
      </c>
      <c r="L477" s="199">
        <f t="shared" si="36"/>
        <v>57.582269849999996</v>
      </c>
      <c r="M477" s="199" t="s">
        <v>1058</v>
      </c>
      <c r="N477" s="199">
        <f t="shared" si="37"/>
        <v>18937.919697437901</v>
      </c>
      <c r="O477" s="199">
        <f t="shared" si="38"/>
        <v>-3252923.0803025621</v>
      </c>
      <c r="P477" s="199" t="str">
        <f t="shared" si="39"/>
        <v>Overpaid</v>
      </c>
    </row>
    <row r="478" spans="1:16" ht="15.75" x14ac:dyDescent="0.25">
      <c r="A478" s="199" t="s">
        <v>132</v>
      </c>
      <c r="B478" s="199" t="s">
        <v>1048</v>
      </c>
      <c r="C478" s="199" t="s">
        <v>781</v>
      </c>
      <c r="D478" s="199" t="s">
        <v>1161</v>
      </c>
      <c r="E478" s="199" t="s">
        <v>1027</v>
      </c>
      <c r="F478" s="199" t="s">
        <v>1194</v>
      </c>
      <c r="G478" s="199" t="s">
        <v>1027</v>
      </c>
      <c r="K478" s="199" t="e">
        <f t="shared" si="35"/>
        <v>#VALUE!</v>
      </c>
      <c r="L478" s="199" t="e">
        <f t="shared" si="36"/>
        <v>#VALUE!</v>
      </c>
      <c r="M478" s="199" t="s">
        <v>1053</v>
      </c>
      <c r="N478" s="199" t="e">
        <f t="shared" si="37"/>
        <v>#VALUE!</v>
      </c>
      <c r="O478" s="199" t="e">
        <f t="shared" si="38"/>
        <v>#VALUE!</v>
      </c>
      <c r="P478" s="199" t="e">
        <f t="shared" si="39"/>
        <v>#VALUE!</v>
      </c>
    </row>
    <row r="479" spans="1:16" ht="15.75" x14ac:dyDescent="0.25">
      <c r="A479" s="199" t="s">
        <v>132</v>
      </c>
      <c r="B479" s="199" t="s">
        <v>1024</v>
      </c>
      <c r="C479" s="199" t="s">
        <v>3500</v>
      </c>
      <c r="D479" s="199" t="s">
        <v>1027</v>
      </c>
      <c r="E479" s="199" t="s">
        <v>1435</v>
      </c>
      <c r="F479" s="199" t="s">
        <v>1162</v>
      </c>
      <c r="G479" s="199" t="s">
        <v>1708</v>
      </c>
      <c r="K479" s="199">
        <f t="shared" si="35"/>
        <v>52.800042000000005</v>
      </c>
      <c r="L479" s="199">
        <f t="shared" si="36"/>
        <v>54.542443386000002</v>
      </c>
      <c r="M479" s="199" t="s">
        <v>1029</v>
      </c>
      <c r="N479" s="199">
        <f t="shared" si="37"/>
        <v>-1319106.0532216448</v>
      </c>
      <c r="O479" s="199" t="e">
        <f t="shared" si="38"/>
        <v>#VALUE!</v>
      </c>
      <c r="P479" s="199" t="e">
        <f t="shared" si="39"/>
        <v>#VALUE!</v>
      </c>
    </row>
    <row r="480" spans="1:16" ht="15.75" x14ac:dyDescent="0.25">
      <c r="A480" s="199" t="s">
        <v>132</v>
      </c>
      <c r="B480" s="199" t="s">
        <v>1117</v>
      </c>
      <c r="C480" s="199" t="s">
        <v>3513</v>
      </c>
      <c r="D480" s="199" t="s">
        <v>3514</v>
      </c>
      <c r="E480" s="199" t="s">
        <v>1027</v>
      </c>
      <c r="F480" s="199" t="s">
        <v>1218</v>
      </c>
      <c r="G480" s="199" t="s">
        <v>2169</v>
      </c>
      <c r="K480" s="199">
        <f t="shared" si="35"/>
        <v>54.529710999999999</v>
      </c>
      <c r="L480" s="199" t="e">
        <f t="shared" si="36"/>
        <v>#VALUE!</v>
      </c>
      <c r="M480" s="199" t="s">
        <v>1121</v>
      </c>
      <c r="N480" s="199" t="e">
        <f t="shared" si="37"/>
        <v>#VALUE!</v>
      </c>
      <c r="O480" s="199" t="e">
        <f t="shared" si="38"/>
        <v>#VALUE!</v>
      </c>
      <c r="P480" s="199" t="e">
        <f t="shared" si="39"/>
        <v>#VALUE!</v>
      </c>
    </row>
    <row r="481" spans="1:16" ht="15.75" x14ac:dyDescent="0.25">
      <c r="A481" s="199" t="s">
        <v>132</v>
      </c>
      <c r="B481" s="199" t="s">
        <v>1099</v>
      </c>
      <c r="C481" s="199" t="s">
        <v>3475</v>
      </c>
      <c r="D481" s="199" t="s">
        <v>1027</v>
      </c>
      <c r="E481" s="199" t="s">
        <v>1067</v>
      </c>
      <c r="F481" s="199" t="s">
        <v>1111</v>
      </c>
      <c r="G481" s="199" t="s">
        <v>3130</v>
      </c>
      <c r="K481" s="199">
        <f t="shared" si="35"/>
        <v>51.157036999999995</v>
      </c>
      <c r="L481" s="199">
        <f t="shared" si="36"/>
        <v>53.510260701999997</v>
      </c>
      <c r="M481" s="199" t="s">
        <v>1105</v>
      </c>
      <c r="N481" s="199">
        <f t="shared" si="37"/>
        <v>-1313271.8066394208</v>
      </c>
      <c r="O481" s="199" t="e">
        <f t="shared" si="38"/>
        <v>#VALUE!</v>
      </c>
      <c r="P481" s="199" t="e">
        <f t="shared" si="39"/>
        <v>#VALUE!</v>
      </c>
    </row>
    <row r="482" spans="1:16" ht="15.75" x14ac:dyDescent="0.25">
      <c r="A482" s="199" t="s">
        <v>132</v>
      </c>
      <c r="B482" s="199" t="s">
        <v>20</v>
      </c>
      <c r="C482" s="199" t="s">
        <v>3506</v>
      </c>
      <c r="D482" s="199" t="s">
        <v>1027</v>
      </c>
      <c r="E482" s="199" t="s">
        <v>1226</v>
      </c>
      <c r="F482" s="199" t="s">
        <v>1201</v>
      </c>
      <c r="G482" s="199" t="s">
        <v>3507</v>
      </c>
      <c r="K482" s="199">
        <f t="shared" si="35"/>
        <v>43.29589</v>
      </c>
      <c r="L482" s="199">
        <f t="shared" si="36"/>
        <v>45.460684499999999</v>
      </c>
      <c r="M482" s="199" t="s">
        <v>1134</v>
      </c>
      <c r="N482" s="199">
        <f t="shared" si="37"/>
        <v>-6172036.989132477</v>
      </c>
      <c r="O482" s="199" t="e">
        <f t="shared" si="38"/>
        <v>#VALUE!</v>
      </c>
      <c r="P482" s="199" t="e">
        <f t="shared" si="39"/>
        <v>#VALUE!</v>
      </c>
    </row>
    <row r="483" spans="1:16" ht="15.75" x14ac:dyDescent="0.25">
      <c r="A483" s="199" t="s">
        <v>132</v>
      </c>
      <c r="B483" s="199" t="s">
        <v>1078</v>
      </c>
      <c r="C483" s="199" t="s">
        <v>3470</v>
      </c>
      <c r="D483" s="199" t="s">
        <v>1628</v>
      </c>
      <c r="E483" s="199" t="s">
        <v>1623</v>
      </c>
      <c r="F483" s="199" t="s">
        <v>1103</v>
      </c>
      <c r="G483" s="199" t="s">
        <v>1027</v>
      </c>
      <c r="K483" s="199" t="e">
        <f t="shared" si="35"/>
        <v>#VALUE!</v>
      </c>
      <c r="L483" s="199" t="e">
        <f t="shared" si="36"/>
        <v>#VALUE!</v>
      </c>
      <c r="M483" s="199" t="s">
        <v>1082</v>
      </c>
      <c r="N483" s="199" t="e">
        <f t="shared" si="37"/>
        <v>#VALUE!</v>
      </c>
      <c r="O483" s="199" t="e">
        <f t="shared" si="38"/>
        <v>#VALUE!</v>
      </c>
      <c r="P483" s="199" t="e">
        <f t="shared" si="39"/>
        <v>#VALUE!</v>
      </c>
    </row>
    <row r="484" spans="1:16" ht="15.75" x14ac:dyDescent="0.25">
      <c r="A484" s="199" t="s">
        <v>132</v>
      </c>
      <c r="B484" s="199" t="s">
        <v>10</v>
      </c>
      <c r="C484" s="199" t="s">
        <v>3520</v>
      </c>
      <c r="D484" s="199" t="s">
        <v>1412</v>
      </c>
      <c r="E484" s="199" t="s">
        <v>1184</v>
      </c>
      <c r="F484" s="199" t="s">
        <v>1251</v>
      </c>
      <c r="G484" s="199" t="s">
        <v>1219</v>
      </c>
      <c r="K484" s="199" t="e">
        <f t="shared" si="35"/>
        <v>#VALUE!</v>
      </c>
      <c r="L484" s="199" t="e">
        <f t="shared" si="36"/>
        <v>#VALUE!</v>
      </c>
      <c r="M484" s="199" t="s">
        <v>1093</v>
      </c>
      <c r="N484" s="199" t="e">
        <f t="shared" si="37"/>
        <v>#VALUE!</v>
      </c>
      <c r="O484" s="199" t="e">
        <f t="shared" si="38"/>
        <v>#VALUE!</v>
      </c>
      <c r="P484" s="199" t="e">
        <f t="shared" si="39"/>
        <v>#VALUE!</v>
      </c>
    </row>
    <row r="485" spans="1:16" ht="15.75" x14ac:dyDescent="0.25">
      <c r="A485" s="199" t="s">
        <v>132</v>
      </c>
      <c r="B485" s="199" t="s">
        <v>10</v>
      </c>
      <c r="C485" s="199" t="s">
        <v>3484</v>
      </c>
      <c r="D485" s="199" t="s">
        <v>3485</v>
      </c>
      <c r="E485" s="199" t="s">
        <v>1691</v>
      </c>
      <c r="F485" s="199" t="s">
        <v>1312</v>
      </c>
      <c r="G485" s="199" t="s">
        <v>2210</v>
      </c>
      <c r="K485" s="199">
        <f t="shared" si="35"/>
        <v>45.946364000000003</v>
      </c>
      <c r="L485" s="199">
        <f t="shared" si="36"/>
        <v>45.257168540000002</v>
      </c>
      <c r="M485" s="199" t="s">
        <v>1093</v>
      </c>
      <c r="N485" s="199">
        <f t="shared" si="37"/>
        <v>-7976484.5107139833</v>
      </c>
      <c r="O485" s="199">
        <f t="shared" si="38"/>
        <v>-17076484.510713983</v>
      </c>
      <c r="P485" s="199" t="str">
        <f t="shared" si="39"/>
        <v>Overpaid</v>
      </c>
    </row>
    <row r="486" spans="1:16" ht="15.75" x14ac:dyDescent="0.25">
      <c r="A486" s="199" t="s">
        <v>132</v>
      </c>
      <c r="B486" s="199" t="s">
        <v>1024</v>
      </c>
      <c r="C486" s="199" t="s">
        <v>461</v>
      </c>
      <c r="D486" s="199" t="s">
        <v>3457</v>
      </c>
      <c r="E486" s="199" t="s">
        <v>1735</v>
      </c>
      <c r="F486" s="199" t="s">
        <v>1056</v>
      </c>
      <c r="G486" s="199" t="s">
        <v>1955</v>
      </c>
      <c r="K486" s="199">
        <f t="shared" si="35"/>
        <v>62.820567000000004</v>
      </c>
      <c r="L486" s="199">
        <f t="shared" si="36"/>
        <v>66.966724421999999</v>
      </c>
      <c r="M486" s="199" t="s">
        <v>1029</v>
      </c>
      <c r="N486" s="199">
        <f t="shared" si="37"/>
        <v>4130149.4138990473</v>
      </c>
      <c r="O486" s="199">
        <f t="shared" si="38"/>
        <v>-1008352.5861009527</v>
      </c>
      <c r="P486" s="199" t="str">
        <f t="shared" si="39"/>
        <v/>
      </c>
    </row>
    <row r="487" spans="1:16" ht="15.75" x14ac:dyDescent="0.25">
      <c r="A487" s="199" t="s">
        <v>132</v>
      </c>
      <c r="B487" s="199" t="s">
        <v>1024</v>
      </c>
      <c r="C487" s="199" t="s">
        <v>3462</v>
      </c>
      <c r="D487" s="199" t="s">
        <v>3463</v>
      </c>
      <c r="E487" s="199" t="s">
        <v>2025</v>
      </c>
      <c r="F487" s="199" t="s">
        <v>1091</v>
      </c>
      <c r="G487" s="199" t="s">
        <v>1372</v>
      </c>
      <c r="K487" s="199">
        <f t="shared" si="35"/>
        <v>51.366474999999994</v>
      </c>
      <c r="L487" s="199">
        <f t="shared" si="36"/>
        <v>54.551196449999999</v>
      </c>
      <c r="M487" s="199" t="s">
        <v>1029</v>
      </c>
      <c r="N487" s="199">
        <f t="shared" si="37"/>
        <v>-1315266.9834422478</v>
      </c>
      <c r="O487" s="199">
        <f t="shared" si="38"/>
        <v>-3550373.9834422478</v>
      </c>
      <c r="P487" s="199" t="str">
        <f t="shared" si="39"/>
        <v>Overpaid</v>
      </c>
    </row>
    <row r="488" spans="1:16" ht="15.75" x14ac:dyDescent="0.25">
      <c r="A488" s="199" t="s">
        <v>132</v>
      </c>
      <c r="B488" s="199" t="s">
        <v>10</v>
      </c>
      <c r="C488" s="199" t="s">
        <v>241</v>
      </c>
      <c r="D488" s="199" t="s">
        <v>1039</v>
      </c>
      <c r="E488" s="199" t="s">
        <v>1027</v>
      </c>
      <c r="F488" s="199" t="s">
        <v>1111</v>
      </c>
      <c r="G488" s="199" t="s">
        <v>1027</v>
      </c>
      <c r="K488" s="199" t="e">
        <f t="shared" si="35"/>
        <v>#VALUE!</v>
      </c>
      <c r="L488" s="199" t="e">
        <f t="shared" si="36"/>
        <v>#VALUE!</v>
      </c>
      <c r="M488" s="199" t="s">
        <v>1093</v>
      </c>
      <c r="N488" s="199" t="e">
        <f t="shared" si="37"/>
        <v>#VALUE!</v>
      </c>
      <c r="O488" s="199" t="e">
        <f t="shared" si="38"/>
        <v>#VALUE!</v>
      </c>
      <c r="P488" s="199" t="e">
        <f t="shared" si="39"/>
        <v>#VALUE!</v>
      </c>
    </row>
    <row r="489" spans="1:16" ht="15.75" x14ac:dyDescent="0.25">
      <c r="A489" s="199" t="s">
        <v>132</v>
      </c>
      <c r="B489" s="199" t="s">
        <v>16</v>
      </c>
      <c r="C489" s="199" t="s">
        <v>3519</v>
      </c>
      <c r="D489" s="199" t="s">
        <v>1027</v>
      </c>
      <c r="E489" s="199" t="s">
        <v>1096</v>
      </c>
      <c r="F489" s="199" t="s">
        <v>1240</v>
      </c>
      <c r="G489" s="199" t="s">
        <v>1219</v>
      </c>
      <c r="K489" s="199" t="e">
        <f t="shared" si="35"/>
        <v>#VALUE!</v>
      </c>
      <c r="L489" s="199" t="e">
        <f t="shared" si="36"/>
        <v>#VALUE!</v>
      </c>
      <c r="M489" s="199" t="s">
        <v>1116</v>
      </c>
      <c r="N489" s="199" t="e">
        <f t="shared" si="37"/>
        <v>#VALUE!</v>
      </c>
      <c r="O489" s="199" t="e">
        <f t="shared" si="38"/>
        <v>#VALUE!</v>
      </c>
      <c r="P489" s="199" t="e">
        <f t="shared" si="39"/>
        <v>#VALUE!</v>
      </c>
    </row>
    <row r="490" spans="1:16" ht="15.75" x14ac:dyDescent="0.25">
      <c r="A490" s="199" t="s">
        <v>132</v>
      </c>
      <c r="B490" s="199" t="s">
        <v>1024</v>
      </c>
      <c r="C490" s="199" t="s">
        <v>3496</v>
      </c>
      <c r="D490" s="199" t="s">
        <v>3497</v>
      </c>
      <c r="E490" s="199" t="s">
        <v>1179</v>
      </c>
      <c r="F490" s="199" t="s">
        <v>1157</v>
      </c>
      <c r="G490" s="199" t="s">
        <v>3130</v>
      </c>
      <c r="K490" s="199">
        <f t="shared" si="35"/>
        <v>48.990437</v>
      </c>
      <c r="L490" s="199">
        <f t="shared" si="36"/>
        <v>50.852073606000005</v>
      </c>
      <c r="M490" s="199" t="s">
        <v>1029</v>
      </c>
      <c r="N490" s="199">
        <f t="shared" si="37"/>
        <v>-2937692.0817485973</v>
      </c>
      <c r="O490" s="199">
        <f t="shared" si="38"/>
        <v>-4296117.0817485973</v>
      </c>
      <c r="P490" s="199" t="str">
        <f t="shared" si="39"/>
        <v>Overpaid</v>
      </c>
    </row>
    <row r="491" spans="1:16" ht="15.75" x14ac:dyDescent="0.25">
      <c r="A491" s="199" t="s">
        <v>132</v>
      </c>
      <c r="B491" s="199" t="s">
        <v>1037</v>
      </c>
      <c r="C491" s="199" t="s">
        <v>3502</v>
      </c>
      <c r="D491" s="199" t="s">
        <v>1710</v>
      </c>
      <c r="E491" s="199" t="s">
        <v>1027</v>
      </c>
      <c r="F491" s="199" t="s">
        <v>1186</v>
      </c>
      <c r="G491" s="199" t="s">
        <v>1027</v>
      </c>
      <c r="K491" s="199" t="e">
        <f t="shared" si="35"/>
        <v>#VALUE!</v>
      </c>
      <c r="L491" s="199" t="e">
        <f t="shared" si="36"/>
        <v>#VALUE!</v>
      </c>
      <c r="M491" s="199" t="s">
        <v>1043</v>
      </c>
      <c r="N491" s="199" t="e">
        <f t="shared" si="37"/>
        <v>#VALUE!</v>
      </c>
      <c r="O491" s="199" t="e">
        <f t="shared" si="38"/>
        <v>#VALUE!</v>
      </c>
      <c r="P491" s="199" t="e">
        <f t="shared" si="39"/>
        <v>#VALUE!</v>
      </c>
    </row>
    <row r="492" spans="1:16" ht="15.75" x14ac:dyDescent="0.25">
      <c r="A492" s="199" t="s">
        <v>132</v>
      </c>
      <c r="B492" s="199" t="s">
        <v>1059</v>
      </c>
      <c r="C492" s="199" t="s">
        <v>3456</v>
      </c>
      <c r="D492" s="199" t="s">
        <v>2187</v>
      </c>
      <c r="E492" s="199" t="s">
        <v>1288</v>
      </c>
      <c r="F492" s="199" t="s">
        <v>1056</v>
      </c>
      <c r="G492" s="199" t="s">
        <v>1698</v>
      </c>
      <c r="K492" s="199">
        <f t="shared" si="35"/>
        <v>58.769024999999999</v>
      </c>
      <c r="L492" s="199">
        <f t="shared" si="36"/>
        <v>60.473326725000007</v>
      </c>
      <c r="M492" s="199" t="s">
        <v>1064</v>
      </c>
      <c r="N492" s="199">
        <f t="shared" si="37"/>
        <v>1183539.1306639523</v>
      </c>
      <c r="O492" s="199">
        <f t="shared" si="38"/>
        <v>-9816460.8693360481</v>
      </c>
      <c r="P492" s="199" t="str">
        <f t="shared" si="39"/>
        <v>Overpaid</v>
      </c>
    </row>
    <row r="493" spans="1:16" ht="15.75" x14ac:dyDescent="0.25">
      <c r="A493" s="199" t="s">
        <v>132</v>
      </c>
      <c r="B493" s="199" t="s">
        <v>1024</v>
      </c>
      <c r="C493" s="199" t="s">
        <v>54</v>
      </c>
      <c r="D493" s="199" t="s">
        <v>1502</v>
      </c>
      <c r="E493" s="199" t="s">
        <v>1207</v>
      </c>
      <c r="F493" s="199" t="s">
        <v>1103</v>
      </c>
      <c r="G493" s="199" t="s">
        <v>1340</v>
      </c>
      <c r="K493" s="199">
        <f t="shared" si="35"/>
        <v>54.341938999999996</v>
      </c>
      <c r="L493" s="199">
        <f t="shared" si="36"/>
        <v>54.88535839</v>
      </c>
      <c r="M493" s="199" t="s">
        <v>1029</v>
      </c>
      <c r="N493" s="199">
        <f t="shared" si="37"/>
        <v>-1168704.4762700088</v>
      </c>
      <c r="O493" s="199">
        <f t="shared" si="38"/>
        <v>-13668704.476270009</v>
      </c>
      <c r="P493" s="199" t="str">
        <f t="shared" si="39"/>
        <v>Overpaid</v>
      </c>
    </row>
    <row r="494" spans="1:16" ht="15.75" x14ac:dyDescent="0.25">
      <c r="A494" s="199" t="s">
        <v>132</v>
      </c>
      <c r="B494" s="199" t="s">
        <v>1037</v>
      </c>
      <c r="C494" s="199" t="s">
        <v>2094</v>
      </c>
      <c r="D494" s="199" t="s">
        <v>2309</v>
      </c>
      <c r="E494" s="199" t="s">
        <v>1269</v>
      </c>
      <c r="F494" s="199" t="s">
        <v>1107</v>
      </c>
      <c r="G494" s="199" t="s">
        <v>1744</v>
      </c>
      <c r="K494" s="199">
        <f t="shared" si="35"/>
        <v>55.450515999999993</v>
      </c>
      <c r="L494" s="199">
        <f t="shared" si="36"/>
        <v>55.06236238799999</v>
      </c>
      <c r="M494" s="199" t="s">
        <v>1043</v>
      </c>
      <c r="N494" s="199">
        <f t="shared" si="37"/>
        <v>-1167614.021669982</v>
      </c>
      <c r="O494" s="199">
        <f t="shared" si="38"/>
        <v>-10167614.021669982</v>
      </c>
      <c r="P494" s="199" t="str">
        <f t="shared" si="39"/>
        <v>Overpaid</v>
      </c>
    </row>
    <row r="495" spans="1:16" ht="15.75" x14ac:dyDescent="0.25">
      <c r="A495" s="199" t="s">
        <v>132</v>
      </c>
      <c r="B495" s="199" t="s">
        <v>10</v>
      </c>
      <c r="C495" s="199" t="s">
        <v>3512</v>
      </c>
      <c r="D495" s="199" t="s">
        <v>1165</v>
      </c>
      <c r="E495" s="199" t="s">
        <v>1395</v>
      </c>
      <c r="F495" s="199" t="s">
        <v>1208</v>
      </c>
      <c r="G495" s="199" t="s">
        <v>2860</v>
      </c>
      <c r="K495" s="199">
        <f t="shared" si="35"/>
        <v>42.418417000000005</v>
      </c>
      <c r="L495" s="199">
        <f t="shared" si="36"/>
        <v>41.697303911000006</v>
      </c>
      <c r="M495" s="199" t="s">
        <v>1093</v>
      </c>
      <c r="N495" s="199">
        <f t="shared" si="37"/>
        <v>-10286383.996918853</v>
      </c>
      <c r="O495" s="199">
        <f t="shared" si="38"/>
        <v>-11406383.996918853</v>
      </c>
      <c r="P495" s="199" t="str">
        <f t="shared" si="39"/>
        <v>Overpaid</v>
      </c>
    </row>
    <row r="496" spans="1:16" ht="15.75" x14ac:dyDescent="0.25">
      <c r="A496" s="199" t="s">
        <v>132</v>
      </c>
      <c r="B496" s="199" t="s">
        <v>27</v>
      </c>
      <c r="C496" s="199" t="s">
        <v>30</v>
      </c>
      <c r="D496" s="199" t="s">
        <v>1806</v>
      </c>
      <c r="E496" s="199" t="s">
        <v>1233</v>
      </c>
      <c r="F496" s="199" t="s">
        <v>1073</v>
      </c>
      <c r="G496" s="199" t="s">
        <v>3408</v>
      </c>
      <c r="K496" s="199">
        <f t="shared" si="35"/>
        <v>55.421627999999998</v>
      </c>
      <c r="L496" s="199">
        <f t="shared" si="36"/>
        <v>56.252952419999993</v>
      </c>
      <c r="M496" s="199" t="s">
        <v>1058</v>
      </c>
      <c r="N496" s="199">
        <f t="shared" si="37"/>
        <v>-761186.77074109437</v>
      </c>
      <c r="O496" s="199">
        <f t="shared" si="38"/>
        <v>-15761186.770741094</v>
      </c>
      <c r="P496" s="199" t="str">
        <f t="shared" si="39"/>
        <v>Overpaid</v>
      </c>
    </row>
    <row r="497" spans="1:16" ht="15.75" x14ac:dyDescent="0.25">
      <c r="A497" s="199" t="s">
        <v>132</v>
      </c>
      <c r="B497" s="199" t="s">
        <v>1048</v>
      </c>
      <c r="C497" s="199" t="s">
        <v>176</v>
      </c>
      <c r="D497" s="199" t="s">
        <v>2296</v>
      </c>
      <c r="E497" s="199" t="s">
        <v>1445</v>
      </c>
      <c r="F497" s="199" t="s">
        <v>1111</v>
      </c>
      <c r="G497" s="199" t="s">
        <v>2324</v>
      </c>
      <c r="K497" s="199">
        <f t="shared" si="35"/>
        <v>52.189782999999991</v>
      </c>
      <c r="L497" s="199">
        <f t="shared" si="36"/>
        <v>51.667885169999991</v>
      </c>
      <c r="M497" s="199" t="s">
        <v>1053</v>
      </c>
      <c r="N497" s="199">
        <f t="shared" si="37"/>
        <v>-2140508.0623597521</v>
      </c>
      <c r="O497" s="199">
        <f t="shared" si="38"/>
        <v>-10140508.062359752</v>
      </c>
      <c r="P497" s="199" t="str">
        <f t="shared" si="39"/>
        <v>Overpaid</v>
      </c>
    </row>
    <row r="498" spans="1:16" ht="15.75" x14ac:dyDescent="0.25">
      <c r="A498" s="199" t="s">
        <v>132</v>
      </c>
      <c r="B498" s="199" t="s">
        <v>1117</v>
      </c>
      <c r="C498" s="199" t="s">
        <v>3455</v>
      </c>
      <c r="D498" s="199" t="s">
        <v>1565</v>
      </c>
      <c r="E498" s="199" t="s">
        <v>1691</v>
      </c>
      <c r="F498" s="199" t="s">
        <v>1450</v>
      </c>
      <c r="G498" s="199" t="s">
        <v>1588</v>
      </c>
      <c r="K498" s="199">
        <f t="shared" si="35"/>
        <v>58.140710999999996</v>
      </c>
      <c r="L498" s="199">
        <f t="shared" si="36"/>
        <v>57.268600334999995</v>
      </c>
      <c r="M498" s="199" t="s">
        <v>1121</v>
      </c>
      <c r="N498" s="199">
        <f t="shared" si="37"/>
        <v>-173015.61512970459</v>
      </c>
      <c r="O498" s="199">
        <f t="shared" si="38"/>
        <v>-17173015.615129706</v>
      </c>
      <c r="P498" s="199" t="str">
        <f t="shared" si="39"/>
        <v>Overpaid</v>
      </c>
    </row>
    <row r="499" spans="1:16" ht="15.75" x14ac:dyDescent="0.25">
      <c r="A499" s="199" t="s">
        <v>132</v>
      </c>
      <c r="B499" s="199" t="s">
        <v>27</v>
      </c>
      <c r="C499" s="199" t="s">
        <v>3474</v>
      </c>
      <c r="D499" s="199" t="s">
        <v>1027</v>
      </c>
      <c r="E499" s="199" t="s">
        <v>1572</v>
      </c>
      <c r="F499" s="199" t="s">
        <v>1107</v>
      </c>
      <c r="G499" s="199" t="s">
        <v>2693</v>
      </c>
      <c r="K499" s="199">
        <f t="shared" si="35"/>
        <v>63.712483999999996</v>
      </c>
      <c r="L499" s="199">
        <f t="shared" si="36"/>
        <v>66.45212081199999</v>
      </c>
      <c r="M499" s="199" t="s">
        <v>1058</v>
      </c>
      <c r="N499" s="199">
        <f t="shared" si="37"/>
        <v>5224308.4202302899</v>
      </c>
      <c r="O499" s="199" t="e">
        <f t="shared" si="38"/>
        <v>#VALUE!</v>
      </c>
      <c r="P499" s="199" t="e">
        <f t="shared" si="39"/>
        <v>#VALUE!</v>
      </c>
    </row>
    <row r="500" spans="1:16" ht="15.75" x14ac:dyDescent="0.25">
      <c r="A500" s="199" t="s">
        <v>132</v>
      </c>
      <c r="B500" s="199" t="s">
        <v>1059</v>
      </c>
      <c r="C500" s="199" t="s">
        <v>3471</v>
      </c>
      <c r="D500" s="199" t="s">
        <v>3472</v>
      </c>
      <c r="E500" s="199" t="s">
        <v>1179</v>
      </c>
      <c r="F500" s="199" t="s">
        <v>1103</v>
      </c>
      <c r="G500" s="199" t="s">
        <v>3473</v>
      </c>
      <c r="K500" s="199">
        <f t="shared" si="35"/>
        <v>44.769177999999997</v>
      </c>
      <c r="L500" s="199">
        <f t="shared" si="36"/>
        <v>46.470406763999996</v>
      </c>
      <c r="M500" s="199" t="s">
        <v>1064</v>
      </c>
      <c r="N500" s="199">
        <f t="shared" si="37"/>
        <v>-4485688.1834327364</v>
      </c>
      <c r="O500" s="199">
        <f t="shared" si="38"/>
        <v>-5388389.1834327364</v>
      </c>
      <c r="P500" s="199" t="str">
        <f t="shared" si="39"/>
        <v>Overpaid</v>
      </c>
    </row>
    <row r="501" spans="1:16" ht="15.75" x14ac:dyDescent="0.25">
      <c r="A501" s="199" t="s">
        <v>132</v>
      </c>
      <c r="B501" s="199" t="s">
        <v>1099</v>
      </c>
      <c r="C501" s="199" t="s">
        <v>506</v>
      </c>
      <c r="D501" s="199" t="s">
        <v>3460</v>
      </c>
      <c r="E501" s="199" t="s">
        <v>3461</v>
      </c>
      <c r="F501" s="199" t="s">
        <v>1068</v>
      </c>
      <c r="G501" s="199" t="s">
        <v>3085</v>
      </c>
      <c r="K501" s="199">
        <f t="shared" si="35"/>
        <v>56.974357999999995</v>
      </c>
      <c r="L501" s="199">
        <f t="shared" si="36"/>
        <v>61.190460492</v>
      </c>
      <c r="M501" s="199" t="s">
        <v>1105</v>
      </c>
      <c r="N501" s="199">
        <f t="shared" si="37"/>
        <v>1183470.9555874588</v>
      </c>
      <c r="O501" s="199">
        <f t="shared" si="38"/>
        <v>-1070223.0444125412</v>
      </c>
      <c r="P501" s="199" t="str">
        <f t="shared" si="39"/>
        <v/>
      </c>
    </row>
    <row r="502" spans="1:16" ht="15.75" x14ac:dyDescent="0.25">
      <c r="A502" s="199" t="s">
        <v>132</v>
      </c>
      <c r="B502" s="199" t="s">
        <v>1024</v>
      </c>
      <c r="C502" s="199" t="s">
        <v>3487</v>
      </c>
      <c r="D502" s="199" t="s">
        <v>1431</v>
      </c>
      <c r="E502" s="199" t="s">
        <v>1172</v>
      </c>
      <c r="F502" s="199" t="s">
        <v>1125</v>
      </c>
      <c r="G502" s="199" t="s">
        <v>1182</v>
      </c>
      <c r="K502" s="199">
        <f t="shared" si="35"/>
        <v>51.305087999999998</v>
      </c>
      <c r="L502" s="199">
        <f t="shared" si="36"/>
        <v>52.228579584000002</v>
      </c>
      <c r="M502" s="199" t="s">
        <v>1029</v>
      </c>
      <c r="N502" s="199">
        <f t="shared" si="37"/>
        <v>-2333960.3483463628</v>
      </c>
      <c r="O502" s="199">
        <f t="shared" si="38"/>
        <v>-8333960.3483463628</v>
      </c>
      <c r="P502" s="199" t="str">
        <f t="shared" si="39"/>
        <v>Overpaid</v>
      </c>
    </row>
    <row r="503" spans="1:16" ht="15.75" x14ac:dyDescent="0.25">
      <c r="A503" s="199" t="s">
        <v>132</v>
      </c>
      <c r="B503" s="199" t="s">
        <v>1059</v>
      </c>
      <c r="C503" s="199" t="s">
        <v>3503</v>
      </c>
      <c r="D503" s="199" t="s">
        <v>3504</v>
      </c>
      <c r="E503" s="199" t="s">
        <v>1179</v>
      </c>
      <c r="F503" s="199" t="s">
        <v>1186</v>
      </c>
      <c r="G503" s="199" t="s">
        <v>1744</v>
      </c>
      <c r="K503" s="199">
        <f t="shared" si="35"/>
        <v>52.200615999999997</v>
      </c>
      <c r="L503" s="199">
        <f t="shared" si="36"/>
        <v>54.184239407999996</v>
      </c>
      <c r="M503" s="199" t="s">
        <v>1064</v>
      </c>
      <c r="N503" s="199">
        <f t="shared" si="37"/>
        <v>-1362663.0684186229</v>
      </c>
      <c r="O503" s="199">
        <f t="shared" si="38"/>
        <v>-2276209.0684186229</v>
      </c>
      <c r="P503" s="199" t="str">
        <f t="shared" si="39"/>
        <v/>
      </c>
    </row>
    <row r="504" spans="1:16" ht="15.75" x14ac:dyDescent="0.25">
      <c r="A504" s="199" t="s">
        <v>132</v>
      </c>
      <c r="B504" s="199" t="s">
        <v>1135</v>
      </c>
      <c r="C504" s="199" t="s">
        <v>3480</v>
      </c>
      <c r="D504" s="199" t="s">
        <v>3481</v>
      </c>
      <c r="E504" s="199" t="s">
        <v>1027</v>
      </c>
      <c r="F504" s="199" t="s">
        <v>1307</v>
      </c>
      <c r="G504" s="199" t="s">
        <v>1027</v>
      </c>
      <c r="K504" s="199" t="e">
        <f t="shared" si="35"/>
        <v>#VALUE!</v>
      </c>
      <c r="L504" s="199" t="e">
        <f t="shared" si="36"/>
        <v>#VALUE!</v>
      </c>
      <c r="M504" s="199" t="s">
        <v>1138</v>
      </c>
      <c r="N504" s="199" t="e">
        <f t="shared" si="37"/>
        <v>#VALUE!</v>
      </c>
      <c r="O504" s="199" t="e">
        <f t="shared" si="38"/>
        <v>#VALUE!</v>
      </c>
      <c r="P504" s="199" t="e">
        <f t="shared" si="39"/>
        <v>#VALUE!</v>
      </c>
    </row>
    <row r="505" spans="1:16" ht="15.75" x14ac:dyDescent="0.25">
      <c r="A505" s="199" t="s">
        <v>132</v>
      </c>
      <c r="B505" s="199" t="s">
        <v>1083</v>
      </c>
      <c r="C505" s="199" t="s">
        <v>3482</v>
      </c>
      <c r="D505" s="199" t="s">
        <v>3483</v>
      </c>
      <c r="E505" s="199" t="s">
        <v>1204</v>
      </c>
      <c r="F505" s="199" t="s">
        <v>1312</v>
      </c>
      <c r="G505" s="199" t="s">
        <v>1252</v>
      </c>
      <c r="K505" s="199">
        <f t="shared" si="35"/>
        <v>46.701062999999998</v>
      </c>
      <c r="L505" s="199">
        <f t="shared" si="36"/>
        <v>48.008692763999996</v>
      </c>
      <c r="M505" s="199" t="s">
        <v>1088</v>
      </c>
      <c r="N505" s="199">
        <f t="shared" si="37"/>
        <v>-6212082.5365732908</v>
      </c>
      <c r="O505" s="199">
        <f t="shared" si="38"/>
        <v>-7441428.5365732908</v>
      </c>
      <c r="P505" s="199" t="str">
        <f t="shared" si="39"/>
        <v>Overpaid</v>
      </c>
    </row>
    <row r="506" spans="1:16" ht="15.75" x14ac:dyDescent="0.25">
      <c r="A506" s="199" t="s">
        <v>132</v>
      </c>
      <c r="B506" s="199" t="s">
        <v>16</v>
      </c>
      <c r="C506" s="199" t="s">
        <v>3464</v>
      </c>
      <c r="D506" s="199" t="s">
        <v>3465</v>
      </c>
      <c r="E506" s="199" t="s">
        <v>1371</v>
      </c>
      <c r="F506" s="199" t="s">
        <v>1091</v>
      </c>
      <c r="G506" s="199" t="s">
        <v>3320</v>
      </c>
      <c r="K506" s="199">
        <f t="shared" si="35"/>
        <v>57.046577999999997</v>
      </c>
      <c r="L506" s="199">
        <f t="shared" si="36"/>
        <v>60.184139789999996</v>
      </c>
      <c r="M506" s="199" t="s">
        <v>1116</v>
      </c>
      <c r="N506" s="199">
        <f t="shared" si="37"/>
        <v>1185094.65823698</v>
      </c>
      <c r="O506" s="199">
        <f t="shared" si="38"/>
        <v>-2786162.34176302</v>
      </c>
      <c r="P506" s="199" t="str">
        <f t="shared" si="39"/>
        <v/>
      </c>
    </row>
    <row r="507" spans="1:16" ht="15.75" x14ac:dyDescent="0.25">
      <c r="A507" s="199" t="s">
        <v>130</v>
      </c>
      <c r="B507" s="199" t="s">
        <v>1083</v>
      </c>
      <c r="C507" s="199" t="s">
        <v>543</v>
      </c>
      <c r="D507" s="199" t="s">
        <v>3395</v>
      </c>
      <c r="E507" s="199" t="s">
        <v>1067</v>
      </c>
      <c r="F507" s="199" t="s">
        <v>1062</v>
      </c>
      <c r="G507" s="199" t="s">
        <v>2023</v>
      </c>
      <c r="K507" s="199">
        <f t="shared" si="35"/>
        <v>52.568938000000003</v>
      </c>
      <c r="L507" s="199">
        <f t="shared" si="36"/>
        <v>54.987109148000002</v>
      </c>
      <c r="M507" s="199" t="s">
        <v>1088</v>
      </c>
      <c r="N507" s="199">
        <f t="shared" si="37"/>
        <v>-1668627.695456868</v>
      </c>
      <c r="O507" s="199">
        <f t="shared" si="38"/>
        <v>-3766389.695456868</v>
      </c>
      <c r="P507" s="199" t="str">
        <f t="shared" si="39"/>
        <v>Overpaid</v>
      </c>
    </row>
    <row r="508" spans="1:16" ht="15.75" x14ac:dyDescent="0.25">
      <c r="A508" s="199" t="s">
        <v>130</v>
      </c>
      <c r="B508" s="199" t="s">
        <v>16</v>
      </c>
      <c r="C508" s="199" t="s">
        <v>3441</v>
      </c>
      <c r="D508" s="199" t="s">
        <v>3442</v>
      </c>
      <c r="E508" s="199" t="s">
        <v>1224</v>
      </c>
      <c r="F508" s="199" t="s">
        <v>1221</v>
      </c>
      <c r="G508" s="199" t="s">
        <v>2126</v>
      </c>
      <c r="K508" s="199">
        <f t="shared" si="35"/>
        <v>45.191665</v>
      </c>
      <c r="L508" s="199">
        <f t="shared" si="36"/>
        <v>47.496439914999996</v>
      </c>
      <c r="M508" s="199" t="s">
        <v>1116</v>
      </c>
      <c r="N508" s="199">
        <f t="shared" si="37"/>
        <v>-4523078.2353422623</v>
      </c>
      <c r="O508" s="199">
        <f t="shared" si="38"/>
        <v>-5744151.2353422623</v>
      </c>
      <c r="P508" s="199" t="str">
        <f t="shared" si="39"/>
        <v>Overpaid</v>
      </c>
    </row>
    <row r="509" spans="1:16" ht="15.75" x14ac:dyDescent="0.25">
      <c r="A509" s="199" t="s">
        <v>130</v>
      </c>
      <c r="B509" s="199" t="s">
        <v>1024</v>
      </c>
      <c r="C509" s="199" t="s">
        <v>457</v>
      </c>
      <c r="D509" s="199" t="s">
        <v>1027</v>
      </c>
      <c r="E509" s="199" t="s">
        <v>1991</v>
      </c>
      <c r="F509" s="199" t="s">
        <v>1312</v>
      </c>
      <c r="G509" s="199" t="s">
        <v>1557</v>
      </c>
      <c r="K509" s="199">
        <f t="shared" si="35"/>
        <v>55.320520000000002</v>
      </c>
      <c r="L509" s="199">
        <f t="shared" si="36"/>
        <v>59.192956400000007</v>
      </c>
      <c r="M509" s="199" t="s">
        <v>1029</v>
      </c>
      <c r="N509" s="199">
        <f t="shared" si="37"/>
        <v>720596.15514165466</v>
      </c>
      <c r="O509" s="199" t="e">
        <f t="shared" si="38"/>
        <v>#VALUE!</v>
      </c>
      <c r="P509" s="199" t="e">
        <f t="shared" si="39"/>
        <v>#VALUE!</v>
      </c>
    </row>
    <row r="510" spans="1:16" ht="15.75" x14ac:dyDescent="0.25">
      <c r="A510" s="199" t="s">
        <v>130</v>
      </c>
      <c r="B510" s="199" t="s">
        <v>1094</v>
      </c>
      <c r="C510" s="199" t="s">
        <v>298</v>
      </c>
      <c r="D510" s="199" t="s">
        <v>1279</v>
      </c>
      <c r="E510" s="199" t="s">
        <v>1633</v>
      </c>
      <c r="F510" s="199" t="s">
        <v>1194</v>
      </c>
      <c r="G510" s="199" t="s">
        <v>1042</v>
      </c>
      <c r="K510" s="199">
        <f t="shared" si="35"/>
        <v>47.351042999999997</v>
      </c>
      <c r="L510" s="199">
        <f t="shared" si="36"/>
        <v>45.267597107999997</v>
      </c>
      <c r="M510" s="199" t="s">
        <v>1098</v>
      </c>
      <c r="N510" s="199">
        <f t="shared" si="37"/>
        <v>-12937052.712491699</v>
      </c>
      <c r="O510" s="199">
        <f t="shared" si="38"/>
        <v>-18437052.712491699</v>
      </c>
      <c r="P510" s="199" t="str">
        <f t="shared" si="39"/>
        <v>Overpaid</v>
      </c>
    </row>
    <row r="511" spans="1:16" ht="15.75" x14ac:dyDescent="0.25">
      <c r="A511" s="199" t="s">
        <v>130</v>
      </c>
      <c r="B511" s="199" t="s">
        <v>10</v>
      </c>
      <c r="C511" s="199" t="s">
        <v>3427</v>
      </c>
      <c r="D511" s="199" t="s">
        <v>3428</v>
      </c>
      <c r="E511" s="199" t="s">
        <v>1318</v>
      </c>
      <c r="F511" s="199" t="s">
        <v>1194</v>
      </c>
      <c r="G511" s="199" t="s">
        <v>3429</v>
      </c>
      <c r="K511" s="199">
        <f t="shared" si="35"/>
        <v>44.252804999999995</v>
      </c>
      <c r="L511" s="199">
        <f t="shared" si="36"/>
        <v>45.624641954999994</v>
      </c>
      <c r="M511" s="199" t="s">
        <v>1093</v>
      </c>
      <c r="N511" s="199">
        <f t="shared" si="37"/>
        <v>-7738040.9908150621</v>
      </c>
      <c r="O511" s="199">
        <f t="shared" si="38"/>
        <v>-8769863.9908150621</v>
      </c>
      <c r="P511" s="199" t="str">
        <f t="shared" si="39"/>
        <v>Overpaid</v>
      </c>
    </row>
    <row r="512" spans="1:16" ht="15.75" x14ac:dyDescent="0.25">
      <c r="A512" s="199" t="s">
        <v>130</v>
      </c>
      <c r="B512" s="199" t="s">
        <v>1030</v>
      </c>
      <c r="C512" s="199" t="s">
        <v>3406</v>
      </c>
      <c r="D512" s="199" t="s">
        <v>1165</v>
      </c>
      <c r="E512" s="199" t="s">
        <v>1284</v>
      </c>
      <c r="F512" s="199" t="s">
        <v>1312</v>
      </c>
      <c r="G512" s="199" t="s">
        <v>1133</v>
      </c>
      <c r="K512" s="199">
        <f t="shared" si="35"/>
        <v>52.659212999999994</v>
      </c>
      <c r="L512" s="199">
        <f t="shared" si="36"/>
        <v>51.658687952999991</v>
      </c>
      <c r="M512" s="199" t="s">
        <v>1036</v>
      </c>
      <c r="N512" s="199">
        <f t="shared" si="37"/>
        <v>-3500052.2685658317</v>
      </c>
      <c r="O512" s="199">
        <f t="shared" si="38"/>
        <v>-4620052.2685658317</v>
      </c>
      <c r="P512" s="199" t="str">
        <f t="shared" si="39"/>
        <v>Overpaid</v>
      </c>
    </row>
    <row r="513" spans="1:16" ht="15.75" x14ac:dyDescent="0.25">
      <c r="A513" s="199" t="s">
        <v>130</v>
      </c>
      <c r="B513" s="199" t="s">
        <v>20</v>
      </c>
      <c r="C513" s="199" t="s">
        <v>3447</v>
      </c>
      <c r="D513" s="199" t="s">
        <v>1559</v>
      </c>
      <c r="E513" s="199" t="s">
        <v>1027</v>
      </c>
      <c r="F513" s="199" t="s">
        <v>1234</v>
      </c>
      <c r="G513" s="199" t="s">
        <v>2704</v>
      </c>
      <c r="K513" s="199">
        <f t="shared" si="35"/>
        <v>38.316321000000002</v>
      </c>
      <c r="L513" s="199" t="e">
        <f t="shared" si="36"/>
        <v>#VALUE!</v>
      </c>
      <c r="M513" s="199" t="s">
        <v>1134</v>
      </c>
      <c r="N513" s="199" t="e">
        <f t="shared" si="37"/>
        <v>#VALUE!</v>
      </c>
      <c r="O513" s="199" t="e">
        <f t="shared" si="38"/>
        <v>#VALUE!</v>
      </c>
      <c r="P513" s="199" t="e">
        <f t="shared" si="39"/>
        <v>#VALUE!</v>
      </c>
    </row>
    <row r="514" spans="1:16" ht="15.75" x14ac:dyDescent="0.25">
      <c r="A514" s="199" t="s">
        <v>130</v>
      </c>
      <c r="B514" s="199" t="s">
        <v>1024</v>
      </c>
      <c r="C514" s="199" t="s">
        <v>542</v>
      </c>
      <c r="D514" s="199" t="s">
        <v>1690</v>
      </c>
      <c r="E514" s="199" t="s">
        <v>1150</v>
      </c>
      <c r="F514" s="199" t="s">
        <v>1068</v>
      </c>
      <c r="G514" s="199" t="s">
        <v>2213</v>
      </c>
      <c r="K514" s="199">
        <f t="shared" ref="K514:K577" si="40">(F514*0.3611)+(G514*1.1*0.3611)+(H514*5.2*0.0666)+(I514*0.2111)</f>
        <v>52.485884999999996</v>
      </c>
      <c r="L514" s="199">
        <f t="shared" ref="L514:L577" si="41">(K514)*((100+(29-E514))/100)-(J514*0.9)</f>
        <v>52.013512034999998</v>
      </c>
      <c r="M514" s="199" t="s">
        <v>1029</v>
      </c>
      <c r="N514" s="199">
        <f t="shared" ref="N514:N577" si="42">(M514*((L514-63)/5.45))+M514</f>
        <v>-2428288.3834087299</v>
      </c>
      <c r="O514" s="199">
        <f t="shared" ref="O514:O577" si="43">(N514-D514)</f>
        <v>-12678288.383408729</v>
      </c>
      <c r="P514" s="199" t="str">
        <f t="shared" ref="P514:P577" si="44">IF(O514&lt;(-3000000), "Overpaid", "")</f>
        <v>Overpaid</v>
      </c>
    </row>
    <row r="515" spans="1:16" ht="15.75" x14ac:dyDescent="0.25">
      <c r="A515" s="199" t="s">
        <v>130</v>
      </c>
      <c r="B515" s="199" t="s">
        <v>16</v>
      </c>
      <c r="C515" s="199" t="s">
        <v>563</v>
      </c>
      <c r="D515" s="199" t="s">
        <v>3431</v>
      </c>
      <c r="E515" s="199" t="s">
        <v>1045</v>
      </c>
      <c r="F515" s="199" t="s">
        <v>1194</v>
      </c>
      <c r="G515" s="199" t="s">
        <v>1183</v>
      </c>
      <c r="K515" s="199">
        <f t="shared" si="40"/>
        <v>35.871673999999999</v>
      </c>
      <c r="L515" s="199">
        <f t="shared" si="41"/>
        <v>37.091310915999998</v>
      </c>
      <c r="M515" s="199" t="s">
        <v>1116</v>
      </c>
      <c r="N515" s="199">
        <f t="shared" si="42"/>
        <v>-9204326.6800125483</v>
      </c>
      <c r="O515" s="199">
        <f t="shared" si="43"/>
        <v>-10114861.680012548</v>
      </c>
      <c r="P515" s="199" t="str">
        <f t="shared" si="44"/>
        <v>Overpaid</v>
      </c>
    </row>
    <row r="516" spans="1:16" ht="15.75" x14ac:dyDescent="0.25">
      <c r="A516" s="199" t="s">
        <v>130</v>
      </c>
      <c r="B516" s="199" t="s">
        <v>1099</v>
      </c>
      <c r="C516" s="199" t="s">
        <v>536</v>
      </c>
      <c r="D516" s="199" t="s">
        <v>1027</v>
      </c>
      <c r="E516" s="199" t="s">
        <v>1318</v>
      </c>
      <c r="F516" s="199" t="s">
        <v>1794</v>
      </c>
      <c r="G516" s="199" t="s">
        <v>1849</v>
      </c>
      <c r="K516" s="199">
        <f t="shared" si="40"/>
        <v>64.286632999999995</v>
      </c>
      <c r="L516" s="199">
        <f t="shared" si="41"/>
        <v>66.279518622999987</v>
      </c>
      <c r="M516" s="199" t="s">
        <v>1105</v>
      </c>
      <c r="N516" s="199">
        <f t="shared" si="42"/>
        <v>2837863.9925589706</v>
      </c>
      <c r="O516" s="199" t="e">
        <f t="shared" si="43"/>
        <v>#VALUE!</v>
      </c>
      <c r="P516" s="199" t="e">
        <f t="shared" si="44"/>
        <v>#VALUE!</v>
      </c>
    </row>
    <row r="517" spans="1:16" ht="15.75" x14ac:dyDescent="0.25">
      <c r="A517" s="199" t="s">
        <v>130</v>
      </c>
      <c r="B517" s="199" t="s">
        <v>27</v>
      </c>
      <c r="C517" s="199" t="s">
        <v>3445</v>
      </c>
      <c r="D517" s="199" t="s">
        <v>1027</v>
      </c>
      <c r="E517" s="199" t="s">
        <v>1027</v>
      </c>
      <c r="F517" s="199" t="s">
        <v>1234</v>
      </c>
      <c r="G517" s="199" t="s">
        <v>2959</v>
      </c>
      <c r="K517" s="199">
        <f t="shared" si="40"/>
        <v>39.468229999999998</v>
      </c>
      <c r="L517" s="199" t="e">
        <f t="shared" si="41"/>
        <v>#VALUE!</v>
      </c>
      <c r="M517" s="199" t="s">
        <v>1058</v>
      </c>
      <c r="N517" s="199" t="e">
        <f t="shared" si="42"/>
        <v>#VALUE!</v>
      </c>
      <c r="O517" s="199" t="e">
        <f t="shared" si="43"/>
        <v>#VALUE!</v>
      </c>
      <c r="P517" s="199" t="e">
        <f t="shared" si="44"/>
        <v>#VALUE!</v>
      </c>
    </row>
    <row r="518" spans="1:16" ht="15.75" x14ac:dyDescent="0.25">
      <c r="A518" s="199" t="s">
        <v>130</v>
      </c>
      <c r="B518" s="199" t="s">
        <v>1059</v>
      </c>
      <c r="C518" s="199" t="s">
        <v>575</v>
      </c>
      <c r="D518" s="199" t="s">
        <v>3438</v>
      </c>
      <c r="E518" s="199" t="s">
        <v>1303</v>
      </c>
      <c r="F518" s="199" t="s">
        <v>1208</v>
      </c>
      <c r="G518" s="199" t="s">
        <v>1840</v>
      </c>
      <c r="K518" s="199">
        <f t="shared" si="40"/>
        <v>46.549401000000003</v>
      </c>
      <c r="L518" s="199">
        <f t="shared" si="41"/>
        <v>47.806234827000011</v>
      </c>
      <c r="M518" s="199" t="s">
        <v>1064</v>
      </c>
      <c r="N518" s="199">
        <f t="shared" si="42"/>
        <v>-3944864.3436344163</v>
      </c>
      <c r="O518" s="199">
        <f t="shared" si="43"/>
        <v>-4858148.3436344163</v>
      </c>
      <c r="P518" s="199" t="str">
        <f t="shared" si="44"/>
        <v>Overpaid</v>
      </c>
    </row>
    <row r="519" spans="1:16" ht="15.75" x14ac:dyDescent="0.25">
      <c r="A519" s="199" t="s">
        <v>130</v>
      </c>
      <c r="B519" s="199" t="s">
        <v>1024</v>
      </c>
      <c r="C519" s="199" t="s">
        <v>3401</v>
      </c>
      <c r="D519" s="199" t="s">
        <v>2851</v>
      </c>
      <c r="E519" s="199" t="s">
        <v>1122</v>
      </c>
      <c r="F519" s="199" t="s">
        <v>1111</v>
      </c>
      <c r="G519" s="199" t="s">
        <v>2061</v>
      </c>
      <c r="K519" s="199">
        <f t="shared" si="40"/>
        <v>55.883835999999995</v>
      </c>
      <c r="L519" s="199">
        <f t="shared" si="41"/>
        <v>56.833861212000002</v>
      </c>
      <c r="M519" s="199" t="s">
        <v>1029</v>
      </c>
      <c r="N519" s="199">
        <f t="shared" si="42"/>
        <v>-314096.50139261177</v>
      </c>
      <c r="O519" s="199">
        <f t="shared" si="43"/>
        <v>-1379096.5013926118</v>
      </c>
      <c r="P519" s="199" t="str">
        <f t="shared" si="44"/>
        <v/>
      </c>
    </row>
    <row r="520" spans="1:16" ht="15.75" x14ac:dyDescent="0.25">
      <c r="A520" s="199" t="s">
        <v>130</v>
      </c>
      <c r="B520" s="199" t="s">
        <v>20</v>
      </c>
      <c r="C520" s="199" t="s">
        <v>555</v>
      </c>
      <c r="D520" s="199" t="s">
        <v>1027</v>
      </c>
      <c r="E520" s="199" t="s">
        <v>1288</v>
      </c>
      <c r="F520" s="199" t="s">
        <v>1146</v>
      </c>
      <c r="G520" s="199" t="s">
        <v>1042</v>
      </c>
      <c r="K520" s="199">
        <f t="shared" si="40"/>
        <v>49.156542999999999</v>
      </c>
      <c r="L520" s="199">
        <f t="shared" si="41"/>
        <v>50.582082747000008</v>
      </c>
      <c r="M520" s="199" t="s">
        <v>1134</v>
      </c>
      <c r="N520" s="199">
        <f t="shared" si="42"/>
        <v>-3557376.1825249996</v>
      </c>
      <c r="O520" s="199" t="e">
        <f t="shared" si="43"/>
        <v>#VALUE!</v>
      </c>
      <c r="P520" s="199" t="e">
        <f t="shared" si="44"/>
        <v>#VALUE!</v>
      </c>
    </row>
    <row r="521" spans="1:16" ht="15.75" x14ac:dyDescent="0.25">
      <c r="A521" s="199" t="s">
        <v>130</v>
      </c>
      <c r="B521" s="199" t="s">
        <v>27</v>
      </c>
      <c r="C521" s="199" t="s">
        <v>3424</v>
      </c>
      <c r="D521" s="199" t="s">
        <v>3425</v>
      </c>
      <c r="E521" s="199" t="s">
        <v>1569</v>
      </c>
      <c r="F521" s="199" t="s">
        <v>1186</v>
      </c>
      <c r="G521" s="199" t="s">
        <v>1260</v>
      </c>
      <c r="K521" s="199">
        <f t="shared" si="40"/>
        <v>48.347678999999999</v>
      </c>
      <c r="L521" s="199">
        <f t="shared" si="41"/>
        <v>46.462119518999998</v>
      </c>
      <c r="M521" s="199" t="s">
        <v>1058</v>
      </c>
      <c r="N521" s="199">
        <f t="shared" si="42"/>
        <v>-6507045.7459205575</v>
      </c>
      <c r="O521" s="199">
        <f t="shared" si="43"/>
        <v>-7727045.7459205575</v>
      </c>
      <c r="P521" s="199" t="str">
        <f t="shared" si="44"/>
        <v>Overpaid</v>
      </c>
    </row>
    <row r="522" spans="1:16" ht="15.75" x14ac:dyDescent="0.25">
      <c r="A522" s="199" t="s">
        <v>130</v>
      </c>
      <c r="B522" s="199" t="s">
        <v>1048</v>
      </c>
      <c r="C522" s="199" t="s">
        <v>3434</v>
      </c>
      <c r="D522" s="199" t="s">
        <v>1165</v>
      </c>
      <c r="E522" s="199" t="s">
        <v>1217</v>
      </c>
      <c r="F522" s="199" t="s">
        <v>1201</v>
      </c>
      <c r="G522" s="199" t="s">
        <v>3435</v>
      </c>
      <c r="K522" s="199">
        <f t="shared" si="40"/>
        <v>41.429002999999994</v>
      </c>
      <c r="L522" s="199">
        <f t="shared" si="41"/>
        <v>41.097570975999993</v>
      </c>
      <c r="M522" s="199" t="s">
        <v>1053</v>
      </c>
      <c r="N522" s="199">
        <f t="shared" si="42"/>
        <v>-5987057.0345995007</v>
      </c>
      <c r="O522" s="199">
        <f t="shared" si="43"/>
        <v>-7107057.0345995007</v>
      </c>
      <c r="P522" s="199" t="str">
        <f t="shared" si="44"/>
        <v>Overpaid</v>
      </c>
    </row>
    <row r="523" spans="1:16" ht="15.75" x14ac:dyDescent="0.25">
      <c r="A523" s="199" t="s">
        <v>130</v>
      </c>
      <c r="B523" s="199" t="s">
        <v>1059</v>
      </c>
      <c r="C523" s="199" t="s">
        <v>3433</v>
      </c>
      <c r="D523" s="199" t="s">
        <v>3015</v>
      </c>
      <c r="E523" s="199" t="s">
        <v>1086</v>
      </c>
      <c r="F523" s="199" t="s">
        <v>1201</v>
      </c>
      <c r="G523" s="199" t="s">
        <v>1933</v>
      </c>
      <c r="K523" s="199">
        <f t="shared" si="40"/>
        <v>50.44567</v>
      </c>
      <c r="L523" s="199">
        <f t="shared" si="41"/>
        <v>52.715725149999997</v>
      </c>
      <c r="M523" s="199" t="s">
        <v>1064</v>
      </c>
      <c r="N523" s="199">
        <f t="shared" si="42"/>
        <v>-1957206.2898168177</v>
      </c>
      <c r="O523" s="199">
        <f t="shared" si="43"/>
        <v>-2839706.2898168177</v>
      </c>
      <c r="P523" s="199" t="str">
        <f t="shared" si="44"/>
        <v/>
      </c>
    </row>
    <row r="524" spans="1:16" ht="15.75" x14ac:dyDescent="0.25">
      <c r="A524" s="199" t="s">
        <v>130</v>
      </c>
      <c r="B524" s="199" t="s">
        <v>1037</v>
      </c>
      <c r="C524" s="199" t="s">
        <v>541</v>
      </c>
      <c r="D524" s="199" t="s">
        <v>3421</v>
      </c>
      <c r="E524" s="199" t="s">
        <v>1297</v>
      </c>
      <c r="F524" s="199" t="s">
        <v>1186</v>
      </c>
      <c r="G524" s="199" t="s">
        <v>1498</v>
      </c>
      <c r="K524" s="199">
        <f t="shared" si="40"/>
        <v>48.506563</v>
      </c>
      <c r="L524" s="199">
        <f t="shared" si="41"/>
        <v>49.428187697000006</v>
      </c>
      <c r="M524" s="199" t="s">
        <v>1043</v>
      </c>
      <c r="N524" s="199">
        <f t="shared" si="42"/>
        <v>-3812107.4712045006</v>
      </c>
      <c r="O524" s="199">
        <f t="shared" si="43"/>
        <v>-7224607.4712045006</v>
      </c>
      <c r="P524" s="199" t="str">
        <f t="shared" si="44"/>
        <v>Overpaid</v>
      </c>
    </row>
    <row r="525" spans="1:16" ht="15.75" x14ac:dyDescent="0.25">
      <c r="A525" s="199" t="s">
        <v>130</v>
      </c>
      <c r="B525" s="199" t="s">
        <v>1117</v>
      </c>
      <c r="C525" s="199" t="s">
        <v>604</v>
      </c>
      <c r="D525" s="199" t="s">
        <v>3418</v>
      </c>
      <c r="E525" s="199" t="s">
        <v>1176</v>
      </c>
      <c r="F525" s="199" t="s">
        <v>1186</v>
      </c>
      <c r="G525" s="199" t="s">
        <v>3419</v>
      </c>
      <c r="K525" s="199">
        <f t="shared" si="40"/>
        <v>39.926827000000003</v>
      </c>
      <c r="L525" s="199">
        <f t="shared" si="41"/>
        <v>42.322436620000005</v>
      </c>
      <c r="M525" s="199" t="s">
        <v>1121</v>
      </c>
      <c r="N525" s="199">
        <f t="shared" si="42"/>
        <v>-9362506.6864142176</v>
      </c>
      <c r="O525" s="199">
        <f t="shared" si="43"/>
        <v>-10366433.686414218</v>
      </c>
      <c r="P525" s="199" t="str">
        <f t="shared" si="44"/>
        <v>Overpaid</v>
      </c>
    </row>
    <row r="526" spans="1:16" ht="15.75" x14ac:dyDescent="0.25">
      <c r="A526" s="199" t="s">
        <v>130</v>
      </c>
      <c r="B526" s="199" t="s">
        <v>10</v>
      </c>
      <c r="C526" s="199" t="s">
        <v>608</v>
      </c>
      <c r="D526" s="199" t="s">
        <v>3426</v>
      </c>
      <c r="E526" s="199" t="s">
        <v>1045</v>
      </c>
      <c r="F526" s="199" t="s">
        <v>1194</v>
      </c>
      <c r="G526" s="199" t="s">
        <v>1739</v>
      </c>
      <c r="K526" s="199">
        <f t="shared" si="40"/>
        <v>43.736432000000001</v>
      </c>
      <c r="L526" s="199">
        <f t="shared" si="41"/>
        <v>45.223470687999999</v>
      </c>
      <c r="M526" s="199" t="s">
        <v>1093</v>
      </c>
      <c r="N526" s="199">
        <f t="shared" si="42"/>
        <v>-7998350.1317791529</v>
      </c>
      <c r="O526" s="199">
        <f t="shared" si="43"/>
        <v>-9080741.1317791529</v>
      </c>
      <c r="P526" s="199" t="str">
        <f t="shared" si="44"/>
        <v>Overpaid</v>
      </c>
    </row>
    <row r="527" spans="1:16" ht="15.75" x14ac:dyDescent="0.25">
      <c r="A527" s="199" t="s">
        <v>130</v>
      </c>
      <c r="B527" s="199" t="s">
        <v>1099</v>
      </c>
      <c r="C527" s="199" t="s">
        <v>387</v>
      </c>
      <c r="D527" s="199" t="s">
        <v>1216</v>
      </c>
      <c r="E527" s="199" t="s">
        <v>1197</v>
      </c>
      <c r="F527" s="199" t="s">
        <v>1146</v>
      </c>
      <c r="G527" s="199" t="s">
        <v>3408</v>
      </c>
      <c r="K527" s="199">
        <f t="shared" si="40"/>
        <v>52.532827999999995</v>
      </c>
      <c r="L527" s="199">
        <f t="shared" si="41"/>
        <v>53.163221935999992</v>
      </c>
      <c r="M527" s="199" t="s">
        <v>1105</v>
      </c>
      <c r="N527" s="199">
        <f t="shared" si="42"/>
        <v>-1426090.034148403</v>
      </c>
      <c r="O527" s="199">
        <f t="shared" si="43"/>
        <v>-2613590.034148403</v>
      </c>
      <c r="P527" s="199" t="str">
        <f t="shared" si="44"/>
        <v/>
      </c>
    </row>
    <row r="528" spans="1:16" ht="15.75" x14ac:dyDescent="0.25">
      <c r="A528" s="199" t="s">
        <v>130</v>
      </c>
      <c r="B528" s="199" t="s">
        <v>16</v>
      </c>
      <c r="C528" s="199" t="s">
        <v>211</v>
      </c>
      <c r="D528" s="199" t="s">
        <v>3405</v>
      </c>
      <c r="E528" s="199" t="s">
        <v>1395</v>
      </c>
      <c r="F528" s="199" t="s">
        <v>1307</v>
      </c>
      <c r="G528" s="199" t="s">
        <v>1074</v>
      </c>
      <c r="K528" s="199">
        <f t="shared" si="40"/>
        <v>52.265613999999999</v>
      </c>
      <c r="L528" s="199">
        <f t="shared" si="41"/>
        <v>51.377098562</v>
      </c>
      <c r="M528" s="199" t="s">
        <v>1116</v>
      </c>
      <c r="N528" s="199">
        <f t="shared" si="42"/>
        <v>-2777177.0305315424</v>
      </c>
      <c r="O528" s="199">
        <f t="shared" si="43"/>
        <v>-8877177.0305315424</v>
      </c>
      <c r="P528" s="199" t="str">
        <f t="shared" si="44"/>
        <v>Overpaid</v>
      </c>
    </row>
    <row r="529" spans="1:16" ht="15.75" x14ac:dyDescent="0.25">
      <c r="A529" s="199" t="s">
        <v>130</v>
      </c>
      <c r="B529" s="199" t="s">
        <v>16</v>
      </c>
      <c r="C529" s="199" t="s">
        <v>605</v>
      </c>
      <c r="D529" s="199" t="s">
        <v>3437</v>
      </c>
      <c r="E529" s="199" t="s">
        <v>1120</v>
      </c>
      <c r="F529" s="199" t="s">
        <v>1208</v>
      </c>
      <c r="G529" s="199" t="s">
        <v>1027</v>
      </c>
      <c r="K529" s="199" t="e">
        <f t="shared" si="40"/>
        <v>#VALUE!</v>
      </c>
      <c r="L529" s="199" t="e">
        <f t="shared" si="41"/>
        <v>#VALUE!</v>
      </c>
      <c r="M529" s="199" t="s">
        <v>1116</v>
      </c>
      <c r="N529" s="199" t="e">
        <f t="shared" si="42"/>
        <v>#VALUE!</v>
      </c>
      <c r="O529" s="199" t="e">
        <f t="shared" si="43"/>
        <v>#VALUE!</v>
      </c>
      <c r="P529" s="199" t="e">
        <f t="shared" si="44"/>
        <v>#VALUE!</v>
      </c>
    </row>
    <row r="530" spans="1:16" ht="15.75" x14ac:dyDescent="0.25">
      <c r="A530" s="199" t="s">
        <v>130</v>
      </c>
      <c r="B530" s="199" t="s">
        <v>1024</v>
      </c>
      <c r="C530" s="199" t="s">
        <v>3411</v>
      </c>
      <c r="D530" s="199" t="s">
        <v>1243</v>
      </c>
      <c r="E530" s="199" t="s">
        <v>1154</v>
      </c>
      <c r="F530" s="199" t="s">
        <v>1328</v>
      </c>
      <c r="G530" s="199" t="s">
        <v>1396</v>
      </c>
      <c r="K530" s="199">
        <f t="shared" si="40"/>
        <v>47.007998000000001</v>
      </c>
      <c r="L530" s="199">
        <f t="shared" si="41"/>
        <v>47.290045988000003</v>
      </c>
      <c r="M530" s="199" t="s">
        <v>1029</v>
      </c>
      <c r="N530" s="199">
        <f t="shared" si="42"/>
        <v>-4499987.5912576606</v>
      </c>
      <c r="O530" s="199">
        <f t="shared" si="43"/>
        <v>-5534987.5912576606</v>
      </c>
      <c r="P530" s="199" t="str">
        <f t="shared" si="44"/>
        <v>Overpaid</v>
      </c>
    </row>
    <row r="531" spans="1:16" ht="15.75" x14ac:dyDescent="0.25">
      <c r="A531" s="199" t="s">
        <v>130</v>
      </c>
      <c r="B531" s="199" t="s">
        <v>27</v>
      </c>
      <c r="C531" s="199" t="s">
        <v>77</v>
      </c>
      <c r="D531" s="199" t="s">
        <v>2356</v>
      </c>
      <c r="E531" s="199" t="s">
        <v>1387</v>
      </c>
      <c r="F531" s="199" t="s">
        <v>1062</v>
      </c>
      <c r="G531" s="199" t="s">
        <v>1304</v>
      </c>
      <c r="K531" s="199">
        <f t="shared" si="40"/>
        <v>60.552858999999998</v>
      </c>
      <c r="L531" s="199">
        <f t="shared" si="41"/>
        <v>60.855623294999994</v>
      </c>
      <c r="M531" s="199" t="s">
        <v>1058</v>
      </c>
      <c r="N531" s="199">
        <f t="shared" si="42"/>
        <v>1939941.7261220028</v>
      </c>
      <c r="O531" s="199">
        <f t="shared" si="43"/>
        <v>-19060058.273877997</v>
      </c>
      <c r="P531" s="199" t="str">
        <f t="shared" si="44"/>
        <v>Overpaid</v>
      </c>
    </row>
    <row r="532" spans="1:16" ht="15.75" x14ac:dyDescent="0.25">
      <c r="A532" s="199" t="s">
        <v>130</v>
      </c>
      <c r="B532" s="199" t="s">
        <v>1048</v>
      </c>
      <c r="C532" s="199" t="s">
        <v>3432</v>
      </c>
      <c r="D532" s="199" t="s">
        <v>1027</v>
      </c>
      <c r="E532" s="199" t="s">
        <v>1096</v>
      </c>
      <c r="F532" s="199" t="s">
        <v>1201</v>
      </c>
      <c r="G532" s="199" t="s">
        <v>1498</v>
      </c>
      <c r="K532" s="199">
        <f t="shared" si="40"/>
        <v>47.784362999999999</v>
      </c>
      <c r="L532" s="199">
        <f t="shared" si="41"/>
        <v>49.504600068000002</v>
      </c>
      <c r="M532" s="199" t="s">
        <v>1053</v>
      </c>
      <c r="N532" s="199">
        <f t="shared" si="42"/>
        <v>-2927729.8925758256</v>
      </c>
      <c r="O532" s="199" t="e">
        <f t="shared" si="43"/>
        <v>#VALUE!</v>
      </c>
      <c r="P532" s="199" t="e">
        <f t="shared" si="44"/>
        <v>#VALUE!</v>
      </c>
    </row>
    <row r="533" spans="1:16" ht="15.75" x14ac:dyDescent="0.25">
      <c r="A533" s="199" t="s">
        <v>130</v>
      </c>
      <c r="B533" s="199" t="s">
        <v>1117</v>
      </c>
      <c r="C533" s="199" t="s">
        <v>445</v>
      </c>
      <c r="D533" s="199" t="s">
        <v>1165</v>
      </c>
      <c r="E533" s="199" t="s">
        <v>1090</v>
      </c>
      <c r="F533" s="199" t="s">
        <v>1312</v>
      </c>
      <c r="G533" s="199" t="s">
        <v>1087</v>
      </c>
      <c r="K533" s="199">
        <f t="shared" si="40"/>
        <v>52.540049999999994</v>
      </c>
      <c r="L533" s="199">
        <f t="shared" si="41"/>
        <v>52.540049999999994</v>
      </c>
      <c r="M533" s="199" t="s">
        <v>1121</v>
      </c>
      <c r="N533" s="199">
        <f t="shared" si="42"/>
        <v>-3080314.9002293618</v>
      </c>
      <c r="O533" s="199">
        <f t="shared" si="43"/>
        <v>-4200314.9002293618</v>
      </c>
      <c r="P533" s="199" t="str">
        <f t="shared" si="44"/>
        <v>Overpaid</v>
      </c>
    </row>
    <row r="534" spans="1:16" ht="15.75" x14ac:dyDescent="0.25">
      <c r="A534" s="199" t="s">
        <v>130</v>
      </c>
      <c r="B534" s="199" t="s">
        <v>1024</v>
      </c>
      <c r="C534" s="199" t="s">
        <v>11</v>
      </c>
      <c r="D534" s="199" t="s">
        <v>2635</v>
      </c>
      <c r="E534" s="199" t="s">
        <v>1342</v>
      </c>
      <c r="F534" s="199" t="s">
        <v>1125</v>
      </c>
      <c r="G534" s="199" t="s">
        <v>1562</v>
      </c>
      <c r="K534" s="199">
        <f t="shared" si="40"/>
        <v>48.206850000000003</v>
      </c>
      <c r="L534" s="199">
        <f t="shared" si="41"/>
        <v>48.110436300000003</v>
      </c>
      <c r="M534" s="199" t="s">
        <v>1029</v>
      </c>
      <c r="N534" s="199">
        <f t="shared" si="42"/>
        <v>-4140166.658369448</v>
      </c>
      <c r="O534" s="199">
        <f t="shared" si="43"/>
        <v>-22140166.658369448</v>
      </c>
      <c r="P534" s="199" t="str">
        <f t="shared" si="44"/>
        <v>Overpaid</v>
      </c>
    </row>
    <row r="535" spans="1:16" ht="15.75" x14ac:dyDescent="0.25">
      <c r="A535" s="199" t="s">
        <v>130</v>
      </c>
      <c r="B535" s="199" t="s">
        <v>20</v>
      </c>
      <c r="C535" s="199" t="s">
        <v>458</v>
      </c>
      <c r="D535" s="199" t="s">
        <v>3397</v>
      </c>
      <c r="E535" s="199" t="s">
        <v>1991</v>
      </c>
      <c r="F535" s="199" t="s">
        <v>1073</v>
      </c>
      <c r="G535" s="199" t="s">
        <v>3398</v>
      </c>
      <c r="K535" s="199">
        <f t="shared" si="40"/>
        <v>57.447399000000004</v>
      </c>
      <c r="L535" s="199">
        <f t="shared" si="41"/>
        <v>61.468716930000006</v>
      </c>
      <c r="M535" s="199" t="s">
        <v>1134</v>
      </c>
      <c r="N535" s="199">
        <f t="shared" si="42"/>
        <v>2000648.0798602456</v>
      </c>
      <c r="O535" s="199">
        <f t="shared" si="43"/>
        <v>-5834111.9201397542</v>
      </c>
      <c r="P535" s="199" t="str">
        <f t="shared" si="44"/>
        <v>Overpaid</v>
      </c>
    </row>
    <row r="536" spans="1:16" ht="15.75" x14ac:dyDescent="0.25">
      <c r="A536" s="199" t="s">
        <v>130</v>
      </c>
      <c r="B536" s="199" t="s">
        <v>27</v>
      </c>
      <c r="C536" s="199" t="s">
        <v>547</v>
      </c>
      <c r="D536" s="199" t="s">
        <v>1681</v>
      </c>
      <c r="E536" s="199" t="s">
        <v>2297</v>
      </c>
      <c r="F536" s="199" t="s">
        <v>1208</v>
      </c>
      <c r="G536" s="199" t="s">
        <v>2359</v>
      </c>
      <c r="K536" s="199">
        <f t="shared" si="40"/>
        <v>35.904173</v>
      </c>
      <c r="L536" s="199">
        <f t="shared" si="41"/>
        <v>34.827047809999996</v>
      </c>
      <c r="M536" s="199" t="s">
        <v>1058</v>
      </c>
      <c r="N536" s="199">
        <f t="shared" si="42"/>
        <v>-13335216.738317557</v>
      </c>
      <c r="O536" s="199">
        <f t="shared" si="43"/>
        <v>-14607716.738317557</v>
      </c>
      <c r="P536" s="199" t="str">
        <f t="shared" si="44"/>
        <v>Overpaid</v>
      </c>
    </row>
    <row r="537" spans="1:16" ht="15.75" x14ac:dyDescent="0.25">
      <c r="A537" s="199" t="s">
        <v>130</v>
      </c>
      <c r="B537" s="199" t="s">
        <v>1030</v>
      </c>
      <c r="C537" s="199" t="s">
        <v>538</v>
      </c>
      <c r="D537" s="199" t="s">
        <v>3396</v>
      </c>
      <c r="E537" s="199" t="s">
        <v>1181</v>
      </c>
      <c r="F537" s="199" t="s">
        <v>1073</v>
      </c>
      <c r="G537" s="199" t="s">
        <v>1463</v>
      </c>
      <c r="K537" s="199">
        <f t="shared" si="40"/>
        <v>56.692699999999995</v>
      </c>
      <c r="L537" s="199">
        <f t="shared" si="41"/>
        <v>59.0737934</v>
      </c>
      <c r="M537" s="199" t="s">
        <v>1036</v>
      </c>
      <c r="N537" s="199">
        <f t="shared" si="42"/>
        <v>905291.81003262335</v>
      </c>
      <c r="O537" s="199">
        <f t="shared" si="43"/>
        <v>82576.810032623354</v>
      </c>
      <c r="P537" s="199" t="str">
        <f t="shared" si="44"/>
        <v/>
      </c>
    </row>
    <row r="538" spans="1:16" ht="15.75" x14ac:dyDescent="0.25">
      <c r="A538" s="199" t="s">
        <v>130</v>
      </c>
      <c r="B538" s="199" t="s">
        <v>16</v>
      </c>
      <c r="C538" s="199" t="s">
        <v>602</v>
      </c>
      <c r="D538" s="199" t="s">
        <v>3430</v>
      </c>
      <c r="E538" s="199" t="s">
        <v>1346</v>
      </c>
      <c r="F538" s="199" t="s">
        <v>1194</v>
      </c>
      <c r="G538" s="199" t="s">
        <v>1968</v>
      </c>
      <c r="K538" s="199">
        <f t="shared" si="40"/>
        <v>42.465360000000004</v>
      </c>
      <c r="L538" s="199">
        <f t="shared" si="41"/>
        <v>44.885885520000002</v>
      </c>
      <c r="M538" s="199" t="s">
        <v>1116</v>
      </c>
      <c r="N538" s="199">
        <f t="shared" si="42"/>
        <v>-5697561.8676446956</v>
      </c>
      <c r="O538" s="199">
        <f t="shared" si="43"/>
        <v>-7068942.8676446956</v>
      </c>
      <c r="P538" s="199" t="str">
        <f t="shared" si="44"/>
        <v>Overpaid</v>
      </c>
    </row>
    <row r="539" spans="1:16" ht="15.75" x14ac:dyDescent="0.25">
      <c r="A539" s="199" t="s">
        <v>130</v>
      </c>
      <c r="B539" s="199" t="s">
        <v>1037</v>
      </c>
      <c r="C539" s="199" t="s">
        <v>153</v>
      </c>
      <c r="D539" s="199" t="s">
        <v>1080</v>
      </c>
      <c r="E539" s="199" t="s">
        <v>1284</v>
      </c>
      <c r="F539" s="199" t="s">
        <v>1312</v>
      </c>
      <c r="G539" s="199" t="s">
        <v>2374</v>
      </c>
      <c r="K539" s="199">
        <f t="shared" si="40"/>
        <v>49.640416999999999</v>
      </c>
      <c r="L539" s="199">
        <f t="shared" si="41"/>
        <v>48.697249076999995</v>
      </c>
      <c r="M539" s="199" t="s">
        <v>1043</v>
      </c>
      <c r="N539" s="199">
        <f t="shared" si="42"/>
        <v>-4155185.6501061134</v>
      </c>
      <c r="O539" s="199">
        <f t="shared" si="43"/>
        <v>-7405185.6501061134</v>
      </c>
      <c r="P539" s="199" t="str">
        <f t="shared" si="44"/>
        <v>Overpaid</v>
      </c>
    </row>
    <row r="540" spans="1:16" ht="15.75" x14ac:dyDescent="0.25">
      <c r="A540" s="199" t="s">
        <v>130</v>
      </c>
      <c r="B540" s="199" t="s">
        <v>20</v>
      </c>
      <c r="C540" s="199" t="s">
        <v>551</v>
      </c>
      <c r="D540" s="199" t="s">
        <v>1216</v>
      </c>
      <c r="E540" s="199" t="s">
        <v>1166</v>
      </c>
      <c r="F540" s="199" t="s">
        <v>1186</v>
      </c>
      <c r="G540" s="199" t="s">
        <v>2876</v>
      </c>
      <c r="K540" s="199">
        <f t="shared" si="40"/>
        <v>41.912877000000002</v>
      </c>
      <c r="L540" s="199">
        <f t="shared" si="41"/>
        <v>42.080528508</v>
      </c>
      <c r="M540" s="199" t="s">
        <v>1134</v>
      </c>
      <c r="N540" s="199">
        <f t="shared" si="42"/>
        <v>-7897730.0452580936</v>
      </c>
      <c r="O540" s="199">
        <f t="shared" si="43"/>
        <v>-9085230.0452580936</v>
      </c>
      <c r="P540" s="199" t="str">
        <f t="shared" si="44"/>
        <v>Overpaid</v>
      </c>
    </row>
    <row r="541" spans="1:16" ht="15.75" x14ac:dyDescent="0.25">
      <c r="A541" s="199" t="s">
        <v>130</v>
      </c>
      <c r="B541" s="199" t="s">
        <v>1117</v>
      </c>
      <c r="C541" s="199" t="s">
        <v>3409</v>
      </c>
      <c r="D541" s="199" t="s">
        <v>1243</v>
      </c>
      <c r="E541" s="199" t="s">
        <v>1166</v>
      </c>
      <c r="F541" s="199" t="s">
        <v>1328</v>
      </c>
      <c r="G541" s="199" t="s">
        <v>3410</v>
      </c>
      <c r="K541" s="199">
        <f t="shared" si="40"/>
        <v>47.881860000000003</v>
      </c>
      <c r="L541" s="199">
        <f t="shared" si="41"/>
        <v>48.073387440000005</v>
      </c>
      <c r="M541" s="199" t="s">
        <v>1121</v>
      </c>
      <c r="N541" s="199">
        <f t="shared" si="42"/>
        <v>-5826595.2499064188</v>
      </c>
      <c r="O541" s="199">
        <f t="shared" si="43"/>
        <v>-6861595.2499064188</v>
      </c>
      <c r="P541" s="199" t="str">
        <f t="shared" si="44"/>
        <v>Overpaid</v>
      </c>
    </row>
    <row r="542" spans="1:16" ht="15.75" x14ac:dyDescent="0.25">
      <c r="A542" s="199" t="s">
        <v>130</v>
      </c>
      <c r="B542" s="199" t="s">
        <v>1083</v>
      </c>
      <c r="C542" s="199" t="s">
        <v>3422</v>
      </c>
      <c r="D542" s="199" t="s">
        <v>3423</v>
      </c>
      <c r="E542" s="199" t="s">
        <v>1371</v>
      </c>
      <c r="F542" s="199" t="s">
        <v>1186</v>
      </c>
      <c r="G542" s="199" t="s">
        <v>2574</v>
      </c>
      <c r="K542" s="199">
        <f t="shared" si="40"/>
        <v>48.903773000000001</v>
      </c>
      <c r="L542" s="199">
        <f t="shared" si="41"/>
        <v>51.593480514999996</v>
      </c>
      <c r="M542" s="199" t="s">
        <v>1088</v>
      </c>
      <c r="N542" s="199">
        <f t="shared" si="42"/>
        <v>-3878125.8957802448</v>
      </c>
      <c r="O542" s="199">
        <f t="shared" si="43"/>
        <v>-4815738.8957802448</v>
      </c>
      <c r="P542" s="199" t="str">
        <f t="shared" si="44"/>
        <v>Overpaid</v>
      </c>
    </row>
    <row r="543" spans="1:16" ht="15.75" x14ac:dyDescent="0.25">
      <c r="A543" s="199" t="s">
        <v>130</v>
      </c>
      <c r="B543" s="199" t="s">
        <v>1117</v>
      </c>
      <c r="C543" s="199" t="s">
        <v>3413</v>
      </c>
      <c r="D543" s="199" t="s">
        <v>1216</v>
      </c>
      <c r="E543" s="199" t="s">
        <v>1620</v>
      </c>
      <c r="F543" s="199" t="s">
        <v>1157</v>
      </c>
      <c r="G543" s="199" t="s">
        <v>3230</v>
      </c>
      <c r="K543" s="199">
        <f t="shared" si="40"/>
        <v>52.327000999999996</v>
      </c>
      <c r="L543" s="199">
        <f t="shared" si="41"/>
        <v>52.797944009000005</v>
      </c>
      <c r="M543" s="199" t="s">
        <v>1121</v>
      </c>
      <c r="N543" s="199">
        <f t="shared" si="42"/>
        <v>-2921751.4896957986</v>
      </c>
      <c r="O543" s="199">
        <f t="shared" si="43"/>
        <v>-4109251.4896957986</v>
      </c>
      <c r="P543" s="199" t="str">
        <f t="shared" si="44"/>
        <v>Overpaid</v>
      </c>
    </row>
    <row r="544" spans="1:16" ht="15.75" x14ac:dyDescent="0.25">
      <c r="A544" s="199" t="s">
        <v>130</v>
      </c>
      <c r="B544" s="199" t="s">
        <v>1135</v>
      </c>
      <c r="C544" s="199" t="s">
        <v>556</v>
      </c>
      <c r="D544" s="199" t="s">
        <v>1027</v>
      </c>
      <c r="E544" s="199" t="s">
        <v>1145</v>
      </c>
      <c r="F544" s="199" t="s">
        <v>1307</v>
      </c>
      <c r="G544" s="199" t="s">
        <v>1027</v>
      </c>
      <c r="K544" s="199" t="e">
        <f t="shared" si="40"/>
        <v>#VALUE!</v>
      </c>
      <c r="L544" s="199" t="e">
        <f t="shared" si="41"/>
        <v>#VALUE!</v>
      </c>
      <c r="M544" s="199" t="s">
        <v>1138</v>
      </c>
      <c r="N544" s="199" t="e">
        <f t="shared" si="42"/>
        <v>#VALUE!</v>
      </c>
      <c r="O544" s="199" t="e">
        <f t="shared" si="43"/>
        <v>#VALUE!</v>
      </c>
      <c r="P544" s="199" t="e">
        <f t="shared" si="44"/>
        <v>#VALUE!</v>
      </c>
    </row>
    <row r="545" spans="1:16" ht="15.75" x14ac:dyDescent="0.25">
      <c r="A545" s="199" t="s">
        <v>130</v>
      </c>
      <c r="B545" s="199" t="s">
        <v>16</v>
      </c>
      <c r="C545" s="199" t="s">
        <v>3449</v>
      </c>
      <c r="D545" s="199" t="s">
        <v>3450</v>
      </c>
      <c r="E545" s="199" t="s">
        <v>1339</v>
      </c>
      <c r="F545" s="199" t="s">
        <v>1240</v>
      </c>
      <c r="G545" s="199" t="s">
        <v>2828</v>
      </c>
      <c r="K545" s="199">
        <f t="shared" si="40"/>
        <v>41.053458999999997</v>
      </c>
      <c r="L545" s="199">
        <f t="shared" si="41"/>
        <v>43.024025031999997</v>
      </c>
      <c r="M545" s="199" t="s">
        <v>1116</v>
      </c>
      <c r="N545" s="199">
        <f t="shared" si="42"/>
        <v>-6535209.4849381223</v>
      </c>
      <c r="O545" s="199">
        <f t="shared" si="43"/>
        <v>-7431145.4849381223</v>
      </c>
      <c r="P545" s="199" t="str">
        <f t="shared" si="44"/>
        <v>Overpaid</v>
      </c>
    </row>
    <row r="546" spans="1:16" ht="15.75" x14ac:dyDescent="0.25">
      <c r="A546" s="199" t="s">
        <v>130</v>
      </c>
      <c r="B546" s="199" t="s">
        <v>1024</v>
      </c>
      <c r="C546" s="199" t="s">
        <v>3402</v>
      </c>
      <c r="D546" s="199" t="s">
        <v>2141</v>
      </c>
      <c r="E546" s="199" t="s">
        <v>1339</v>
      </c>
      <c r="F546" s="199" t="s">
        <v>1111</v>
      </c>
      <c r="G546" s="199" t="s">
        <v>1607</v>
      </c>
      <c r="K546" s="199">
        <f t="shared" si="40"/>
        <v>57.869885999999994</v>
      </c>
      <c r="L546" s="199">
        <f t="shared" si="41"/>
        <v>60.647640527999997</v>
      </c>
      <c r="M546" s="199" t="s">
        <v>1029</v>
      </c>
      <c r="N546" s="199">
        <f t="shared" si="42"/>
        <v>1358616.6099646664</v>
      </c>
      <c r="O546" s="199">
        <f t="shared" si="43"/>
        <v>571116.60996466642</v>
      </c>
      <c r="P546" s="199" t="str">
        <f t="shared" si="44"/>
        <v/>
      </c>
    </row>
    <row r="547" spans="1:16" ht="15.75" x14ac:dyDescent="0.25">
      <c r="A547" s="199" t="s">
        <v>130</v>
      </c>
      <c r="B547" s="199" t="s">
        <v>27</v>
      </c>
      <c r="C547" s="199" t="s">
        <v>3440</v>
      </c>
      <c r="D547" s="199" t="s">
        <v>1027</v>
      </c>
      <c r="E547" s="199" t="s">
        <v>1122</v>
      </c>
      <c r="F547" s="199" t="s">
        <v>1218</v>
      </c>
      <c r="G547" s="199" t="s">
        <v>1269</v>
      </c>
      <c r="K547" s="199">
        <f t="shared" si="40"/>
        <v>34.907536999999998</v>
      </c>
      <c r="L547" s="199">
        <f t="shared" si="41"/>
        <v>35.500965129000001</v>
      </c>
      <c r="M547" s="199" t="s">
        <v>1058</v>
      </c>
      <c r="N547" s="199">
        <f t="shared" si="42"/>
        <v>-12939720.878561892</v>
      </c>
      <c r="O547" s="199" t="e">
        <f t="shared" si="43"/>
        <v>#VALUE!</v>
      </c>
      <c r="P547" s="199" t="e">
        <f t="shared" si="44"/>
        <v>#VALUE!</v>
      </c>
    </row>
    <row r="548" spans="1:16" ht="15.75" x14ac:dyDescent="0.25">
      <c r="A548" s="199" t="s">
        <v>130</v>
      </c>
      <c r="B548" s="199" t="s">
        <v>1078</v>
      </c>
      <c r="C548" s="199" t="s">
        <v>546</v>
      </c>
      <c r="D548" s="199" t="s">
        <v>3393</v>
      </c>
      <c r="E548" s="199" t="s">
        <v>3394</v>
      </c>
      <c r="F548" s="199" t="s">
        <v>1056</v>
      </c>
      <c r="G548" s="199" t="s">
        <v>1027</v>
      </c>
      <c r="K548" s="199" t="e">
        <f t="shared" si="40"/>
        <v>#VALUE!</v>
      </c>
      <c r="L548" s="199" t="e">
        <f t="shared" si="41"/>
        <v>#VALUE!</v>
      </c>
      <c r="M548" s="199" t="s">
        <v>1082</v>
      </c>
      <c r="N548" s="199" t="e">
        <f t="shared" si="42"/>
        <v>#VALUE!</v>
      </c>
      <c r="O548" s="199" t="e">
        <f t="shared" si="43"/>
        <v>#VALUE!</v>
      </c>
      <c r="P548" s="199" t="e">
        <f t="shared" si="44"/>
        <v>#VALUE!</v>
      </c>
    </row>
    <row r="549" spans="1:16" ht="15.75" x14ac:dyDescent="0.25">
      <c r="A549" s="199" t="s">
        <v>130</v>
      </c>
      <c r="B549" s="199" t="s">
        <v>1099</v>
      </c>
      <c r="C549" s="199" t="s">
        <v>574</v>
      </c>
      <c r="D549" s="199" t="s">
        <v>3436</v>
      </c>
      <c r="E549" s="199" t="s">
        <v>1027</v>
      </c>
      <c r="F549" s="199" t="s">
        <v>1208</v>
      </c>
      <c r="G549" s="199" t="s">
        <v>1063</v>
      </c>
      <c r="K549" s="199">
        <f t="shared" si="40"/>
        <v>49.965406999999999</v>
      </c>
      <c r="L549" s="199" t="e">
        <f t="shared" si="41"/>
        <v>#VALUE!</v>
      </c>
      <c r="M549" s="199" t="s">
        <v>1105</v>
      </c>
      <c r="N549" s="199" t="e">
        <f t="shared" si="42"/>
        <v>#VALUE!</v>
      </c>
      <c r="O549" s="199" t="e">
        <f t="shared" si="43"/>
        <v>#VALUE!</v>
      </c>
      <c r="P549" s="199" t="e">
        <f t="shared" si="44"/>
        <v>#VALUE!</v>
      </c>
    </row>
    <row r="550" spans="1:16" ht="15.75" x14ac:dyDescent="0.25">
      <c r="A550" s="199" t="s">
        <v>130</v>
      </c>
      <c r="B550" s="199" t="s">
        <v>1059</v>
      </c>
      <c r="C550" s="199" t="s">
        <v>279</v>
      </c>
      <c r="D550" s="199" t="s">
        <v>1243</v>
      </c>
      <c r="E550" s="199" t="s">
        <v>1421</v>
      </c>
      <c r="F550" s="199" t="s">
        <v>1125</v>
      </c>
      <c r="G550" s="199" t="s">
        <v>1396</v>
      </c>
      <c r="K550" s="199">
        <f t="shared" si="40"/>
        <v>47.730198000000001</v>
      </c>
      <c r="L550" s="199">
        <f t="shared" si="41"/>
        <v>47.873388593999998</v>
      </c>
      <c r="M550" s="199" t="s">
        <v>1064</v>
      </c>
      <c r="N550" s="199">
        <f t="shared" si="42"/>
        <v>-3917676.444883218</v>
      </c>
      <c r="O550" s="199">
        <f t="shared" si="43"/>
        <v>-4952676.444883218</v>
      </c>
      <c r="P550" s="199" t="str">
        <f t="shared" si="44"/>
        <v>Overpaid</v>
      </c>
    </row>
    <row r="551" spans="1:16" ht="15.75" x14ac:dyDescent="0.25">
      <c r="A551" s="199" t="s">
        <v>130</v>
      </c>
      <c r="B551" s="199" t="s">
        <v>10</v>
      </c>
      <c r="C551" s="199" t="s">
        <v>684</v>
      </c>
      <c r="D551" s="199" t="s">
        <v>3407</v>
      </c>
      <c r="E551" s="199" t="s">
        <v>1839</v>
      </c>
      <c r="F551" s="199" t="s">
        <v>1125</v>
      </c>
      <c r="G551" s="199" t="s">
        <v>2782</v>
      </c>
      <c r="K551" s="199">
        <f t="shared" si="40"/>
        <v>43.837540000000004</v>
      </c>
      <c r="L551" s="199">
        <f t="shared" si="41"/>
        <v>46.774655180000003</v>
      </c>
      <c r="M551" s="199" t="s">
        <v>1093</v>
      </c>
      <c r="N551" s="199">
        <f t="shared" si="42"/>
        <v>-6991828.6388294902</v>
      </c>
      <c r="O551" s="199">
        <f t="shared" si="43"/>
        <v>-13129643.63882949</v>
      </c>
      <c r="P551" s="199" t="str">
        <f t="shared" si="44"/>
        <v>Overpaid</v>
      </c>
    </row>
    <row r="552" spans="1:16" ht="15.75" x14ac:dyDescent="0.25">
      <c r="A552" s="199" t="s">
        <v>130</v>
      </c>
      <c r="B552" s="199" t="s">
        <v>20</v>
      </c>
      <c r="C552" s="199" t="s">
        <v>573</v>
      </c>
      <c r="D552" s="199" t="s">
        <v>3448</v>
      </c>
      <c r="E552" s="199" t="s">
        <v>1027</v>
      </c>
      <c r="F552" s="199" t="s">
        <v>1234</v>
      </c>
      <c r="G552" s="199" t="s">
        <v>1150</v>
      </c>
      <c r="K552" s="199">
        <f t="shared" si="40"/>
        <v>34.264778999999997</v>
      </c>
      <c r="L552" s="199" t="e">
        <f t="shared" si="41"/>
        <v>#VALUE!</v>
      </c>
      <c r="M552" s="199" t="s">
        <v>1134</v>
      </c>
      <c r="N552" s="199" t="e">
        <f t="shared" si="42"/>
        <v>#VALUE!</v>
      </c>
      <c r="O552" s="199" t="e">
        <f t="shared" si="43"/>
        <v>#VALUE!</v>
      </c>
      <c r="P552" s="199" t="e">
        <f t="shared" si="44"/>
        <v>#VALUE!</v>
      </c>
    </row>
    <row r="553" spans="1:16" ht="15.75" x14ac:dyDescent="0.25">
      <c r="A553" s="199" t="s">
        <v>130</v>
      </c>
      <c r="B553" s="199" t="s">
        <v>1187</v>
      </c>
      <c r="C553" s="199" t="s">
        <v>3389</v>
      </c>
      <c r="D553" s="199" t="s">
        <v>3390</v>
      </c>
      <c r="E553" s="199" t="s">
        <v>1301</v>
      </c>
      <c r="F553" s="199" t="s">
        <v>2807</v>
      </c>
      <c r="G553" s="199" t="s">
        <v>2722</v>
      </c>
      <c r="K553" s="199">
        <f t="shared" si="40"/>
        <v>70.486719999999991</v>
      </c>
      <c r="L553" s="199">
        <f t="shared" si="41"/>
        <v>73.235702079999996</v>
      </c>
      <c r="M553" s="199" t="s">
        <v>1190</v>
      </c>
      <c r="N553" s="199">
        <f t="shared" si="42"/>
        <v>8608543.5503418706</v>
      </c>
      <c r="O553" s="199">
        <f t="shared" si="43"/>
        <v>5296533.5503418706</v>
      </c>
      <c r="P553" s="199" t="str">
        <f t="shared" si="44"/>
        <v/>
      </c>
    </row>
    <row r="554" spans="1:16" ht="15.75" x14ac:dyDescent="0.25">
      <c r="A554" s="199" t="s">
        <v>130</v>
      </c>
      <c r="B554" s="199" t="s">
        <v>1117</v>
      </c>
      <c r="C554" s="199" t="s">
        <v>599</v>
      </c>
      <c r="D554" s="199" t="s">
        <v>3439</v>
      </c>
      <c r="E554" s="199" t="s">
        <v>1371</v>
      </c>
      <c r="F554" s="199" t="s">
        <v>1218</v>
      </c>
      <c r="G554" s="199" t="s">
        <v>1219</v>
      </c>
      <c r="K554" s="199" t="e">
        <f t="shared" si="40"/>
        <v>#VALUE!</v>
      </c>
      <c r="L554" s="199" t="e">
        <f t="shared" si="41"/>
        <v>#VALUE!</v>
      </c>
      <c r="M554" s="199" t="s">
        <v>1121</v>
      </c>
      <c r="N554" s="199" t="e">
        <f t="shared" si="42"/>
        <v>#VALUE!</v>
      </c>
      <c r="O554" s="199" t="e">
        <f t="shared" si="43"/>
        <v>#VALUE!</v>
      </c>
      <c r="P554" s="199" t="e">
        <f t="shared" si="44"/>
        <v>#VALUE!</v>
      </c>
    </row>
    <row r="555" spans="1:16" ht="15.75" x14ac:dyDescent="0.25">
      <c r="A555" s="199" t="s">
        <v>130</v>
      </c>
      <c r="B555" s="199" t="s">
        <v>1059</v>
      </c>
      <c r="C555" s="199" t="s">
        <v>562</v>
      </c>
      <c r="D555" s="199" t="s">
        <v>3412</v>
      </c>
      <c r="E555" s="199" t="s">
        <v>1086</v>
      </c>
      <c r="F555" s="199" t="s">
        <v>1328</v>
      </c>
      <c r="G555" s="199" t="s">
        <v>2876</v>
      </c>
      <c r="K555" s="199">
        <f t="shared" si="40"/>
        <v>42.996177000000003</v>
      </c>
      <c r="L555" s="199">
        <f t="shared" si="41"/>
        <v>44.931004965</v>
      </c>
      <c r="M555" s="199" t="s">
        <v>1064</v>
      </c>
      <c r="N555" s="199">
        <f t="shared" si="42"/>
        <v>-5108930.9606939657</v>
      </c>
      <c r="O555" s="199">
        <f t="shared" si="43"/>
        <v>-6130652.9606939657</v>
      </c>
      <c r="P555" s="199" t="str">
        <f t="shared" si="44"/>
        <v>Overpaid</v>
      </c>
    </row>
    <row r="556" spans="1:16" ht="15.75" x14ac:dyDescent="0.25">
      <c r="A556" s="199" t="s">
        <v>130</v>
      </c>
      <c r="B556" s="199" t="s">
        <v>1024</v>
      </c>
      <c r="C556" s="199" t="s">
        <v>539</v>
      </c>
      <c r="D556" s="199" t="s">
        <v>3399</v>
      </c>
      <c r="E556" s="199" t="s">
        <v>1174</v>
      </c>
      <c r="F556" s="199" t="s">
        <v>1107</v>
      </c>
      <c r="G556" s="199" t="s">
        <v>1151</v>
      </c>
      <c r="K556" s="199">
        <f t="shared" si="40"/>
        <v>55.013584999999999</v>
      </c>
      <c r="L556" s="199">
        <f t="shared" si="41"/>
        <v>56.663992550000003</v>
      </c>
      <c r="M556" s="199" t="s">
        <v>1029</v>
      </c>
      <c r="N556" s="199">
        <f t="shared" si="42"/>
        <v>-388600.42901738361</v>
      </c>
      <c r="O556" s="199">
        <f t="shared" si="43"/>
        <v>-1077097.4290173836</v>
      </c>
      <c r="P556" s="199" t="str">
        <f t="shared" si="44"/>
        <v/>
      </c>
    </row>
    <row r="557" spans="1:16" ht="15.75" x14ac:dyDescent="0.25">
      <c r="A557" s="199" t="s">
        <v>130</v>
      </c>
      <c r="B557" s="199" t="s">
        <v>1094</v>
      </c>
      <c r="C557" s="199" t="s">
        <v>419</v>
      </c>
      <c r="D557" s="199" t="s">
        <v>3403</v>
      </c>
      <c r="E557" s="199" t="s">
        <v>1045</v>
      </c>
      <c r="F557" s="199" t="s">
        <v>1307</v>
      </c>
      <c r="G557" s="199" t="s">
        <v>3404</v>
      </c>
      <c r="K557" s="199">
        <f t="shared" si="40"/>
        <v>57.27046</v>
      </c>
      <c r="L557" s="199">
        <f t="shared" si="41"/>
        <v>59.217655640000004</v>
      </c>
      <c r="M557" s="199" t="s">
        <v>1098</v>
      </c>
      <c r="N557" s="199">
        <f t="shared" si="42"/>
        <v>1756541.3796201437</v>
      </c>
      <c r="O557" s="199">
        <f t="shared" si="43"/>
        <v>-4659472.6203798559</v>
      </c>
      <c r="P557" s="199" t="str">
        <f t="shared" si="44"/>
        <v>Overpaid</v>
      </c>
    </row>
    <row r="558" spans="1:16" ht="15.75" x14ac:dyDescent="0.25">
      <c r="A558" s="199" t="s">
        <v>130</v>
      </c>
      <c r="B558" s="199" t="s">
        <v>1048</v>
      </c>
      <c r="C558" s="199" t="s">
        <v>600</v>
      </c>
      <c r="D558" s="199" t="s">
        <v>3415</v>
      </c>
      <c r="E558" s="199" t="s">
        <v>1839</v>
      </c>
      <c r="F558" s="199" t="s">
        <v>1157</v>
      </c>
      <c r="G558" s="199" t="s">
        <v>2574</v>
      </c>
      <c r="K558" s="199">
        <f t="shared" si="40"/>
        <v>49.625973000000002</v>
      </c>
      <c r="L558" s="199">
        <f t="shared" si="41"/>
        <v>52.950913190999998</v>
      </c>
      <c r="M558" s="199" t="s">
        <v>1053</v>
      </c>
      <c r="N558" s="199">
        <f t="shared" si="42"/>
        <v>-1673612.7530099363</v>
      </c>
      <c r="O558" s="199">
        <f t="shared" si="43"/>
        <v>-2786888.7530099363</v>
      </c>
      <c r="P558" s="199" t="str">
        <f t="shared" si="44"/>
        <v/>
      </c>
    </row>
    <row r="559" spans="1:16" ht="15.75" x14ac:dyDescent="0.25">
      <c r="A559" s="199" t="s">
        <v>130</v>
      </c>
      <c r="B559" s="199" t="s">
        <v>1030</v>
      </c>
      <c r="C559" s="199" t="s">
        <v>480</v>
      </c>
      <c r="D559" s="199" t="s">
        <v>3420</v>
      </c>
      <c r="E559" s="199" t="s">
        <v>2098</v>
      </c>
      <c r="F559" s="199" t="s">
        <v>1186</v>
      </c>
      <c r="G559" s="199" t="s">
        <v>1501</v>
      </c>
      <c r="K559" s="199">
        <f t="shared" si="40"/>
        <v>36.709426000000001</v>
      </c>
      <c r="L559" s="199">
        <f t="shared" si="41"/>
        <v>39.242376393999997</v>
      </c>
      <c r="M559" s="199" t="s">
        <v>1036</v>
      </c>
      <c r="N559" s="199">
        <f t="shared" si="42"/>
        <v>-10876633.086658422</v>
      </c>
      <c r="O559" s="199">
        <f t="shared" si="43"/>
        <v>-11987755.086658422</v>
      </c>
      <c r="P559" s="199" t="str">
        <f t="shared" si="44"/>
        <v>Overpaid</v>
      </c>
    </row>
    <row r="560" spans="1:16" ht="15.75" x14ac:dyDescent="0.25">
      <c r="A560" s="199" t="s">
        <v>130</v>
      </c>
      <c r="B560" s="199" t="s">
        <v>27</v>
      </c>
      <c r="C560" s="199" t="s">
        <v>828</v>
      </c>
      <c r="D560" s="199" t="s">
        <v>1027</v>
      </c>
      <c r="E560" s="199" t="s">
        <v>1237</v>
      </c>
      <c r="F560" s="199" t="s">
        <v>1221</v>
      </c>
      <c r="G560" s="199" t="s">
        <v>3120</v>
      </c>
      <c r="K560" s="199">
        <f t="shared" si="40"/>
        <v>38.558257999999995</v>
      </c>
      <c r="L560" s="199">
        <f t="shared" si="41"/>
        <v>39.984913545999994</v>
      </c>
      <c r="M560" s="199" t="s">
        <v>1058</v>
      </c>
      <c r="N560" s="199">
        <f t="shared" si="42"/>
        <v>-10308265.974104298</v>
      </c>
      <c r="O560" s="199" t="e">
        <f t="shared" si="43"/>
        <v>#VALUE!</v>
      </c>
      <c r="P560" s="199" t="e">
        <f t="shared" si="44"/>
        <v>#VALUE!</v>
      </c>
    </row>
    <row r="561" spans="1:16" ht="15.75" x14ac:dyDescent="0.25">
      <c r="A561" s="199" t="s">
        <v>130</v>
      </c>
      <c r="B561" s="199" t="s">
        <v>1059</v>
      </c>
      <c r="C561" s="199" t="s">
        <v>603</v>
      </c>
      <c r="D561" s="199" t="s">
        <v>3414</v>
      </c>
      <c r="E561" s="199" t="s">
        <v>1291</v>
      </c>
      <c r="F561" s="199" t="s">
        <v>1157</v>
      </c>
      <c r="G561" s="199" t="s">
        <v>1824</v>
      </c>
      <c r="K561" s="199">
        <f t="shared" si="40"/>
        <v>51.413418</v>
      </c>
      <c r="L561" s="199">
        <f t="shared" si="41"/>
        <v>55.32083776799999</v>
      </c>
      <c r="M561" s="199" t="s">
        <v>1064</v>
      </c>
      <c r="N561" s="199">
        <f t="shared" si="42"/>
        <v>-902499.43928871024</v>
      </c>
      <c r="O561" s="199">
        <f t="shared" si="43"/>
        <v>-2212959.4392887102</v>
      </c>
      <c r="P561" s="199" t="str">
        <f t="shared" si="44"/>
        <v/>
      </c>
    </row>
    <row r="562" spans="1:16" ht="15.75" x14ac:dyDescent="0.25">
      <c r="A562" s="199" t="s">
        <v>130</v>
      </c>
      <c r="B562" s="199" t="s">
        <v>1024</v>
      </c>
      <c r="C562" s="199" t="s">
        <v>570</v>
      </c>
      <c r="D562" s="199" t="s">
        <v>3416</v>
      </c>
      <c r="E562" s="199" t="s">
        <v>1237</v>
      </c>
      <c r="F562" s="199" t="s">
        <v>1157</v>
      </c>
      <c r="G562" s="199" t="s">
        <v>1027</v>
      </c>
      <c r="K562" s="199" t="e">
        <f t="shared" si="40"/>
        <v>#VALUE!</v>
      </c>
      <c r="L562" s="199" t="e">
        <f t="shared" si="41"/>
        <v>#VALUE!</v>
      </c>
      <c r="M562" s="199" t="s">
        <v>1029</v>
      </c>
      <c r="N562" s="199" t="e">
        <f t="shared" si="42"/>
        <v>#VALUE!</v>
      </c>
      <c r="O562" s="199" t="e">
        <f t="shared" si="43"/>
        <v>#VALUE!</v>
      </c>
      <c r="P562" s="199" t="e">
        <f t="shared" si="44"/>
        <v>#VALUE!</v>
      </c>
    </row>
    <row r="563" spans="1:16" ht="15.75" x14ac:dyDescent="0.25">
      <c r="A563" s="199" t="s">
        <v>130</v>
      </c>
      <c r="B563" s="199" t="s">
        <v>1048</v>
      </c>
      <c r="C563" s="199" t="s">
        <v>3451</v>
      </c>
      <c r="D563" s="199" t="s">
        <v>1216</v>
      </c>
      <c r="E563" s="199" t="s">
        <v>1115</v>
      </c>
      <c r="F563" s="199" t="s">
        <v>3138</v>
      </c>
      <c r="G563" s="199" t="s">
        <v>1027</v>
      </c>
      <c r="K563" s="199" t="e">
        <f t="shared" si="40"/>
        <v>#VALUE!</v>
      </c>
      <c r="L563" s="199" t="e">
        <f t="shared" si="41"/>
        <v>#VALUE!</v>
      </c>
      <c r="M563" s="199" t="s">
        <v>1053</v>
      </c>
      <c r="N563" s="199" t="e">
        <f t="shared" si="42"/>
        <v>#VALUE!</v>
      </c>
      <c r="O563" s="199" t="e">
        <f t="shared" si="43"/>
        <v>#VALUE!</v>
      </c>
      <c r="P563" s="199" t="e">
        <f t="shared" si="44"/>
        <v>#VALUE!</v>
      </c>
    </row>
    <row r="564" spans="1:16" ht="15.75" x14ac:dyDescent="0.25">
      <c r="A564" s="199" t="s">
        <v>130</v>
      </c>
      <c r="B564" s="199" t="s">
        <v>1117</v>
      </c>
      <c r="C564" s="199" t="s">
        <v>566</v>
      </c>
      <c r="D564" s="199" t="s">
        <v>3446</v>
      </c>
      <c r="E564" s="199" t="s">
        <v>1145</v>
      </c>
      <c r="F564" s="199" t="s">
        <v>1234</v>
      </c>
      <c r="G564" s="199" t="s">
        <v>1220</v>
      </c>
      <c r="K564" s="199">
        <f t="shared" si="40"/>
        <v>34.741430999999999</v>
      </c>
      <c r="L564" s="199">
        <f t="shared" si="41"/>
        <v>35.957381084999994</v>
      </c>
      <c r="M564" s="199" t="s">
        <v>1121</v>
      </c>
      <c r="N564" s="199">
        <f t="shared" si="42"/>
        <v>-13275993.927853329</v>
      </c>
      <c r="O564" s="199">
        <f t="shared" si="43"/>
        <v>-14127279.927853329</v>
      </c>
      <c r="P564" s="199" t="str">
        <f t="shared" si="44"/>
        <v>Overpaid</v>
      </c>
    </row>
    <row r="565" spans="1:16" ht="15.75" x14ac:dyDescent="0.25">
      <c r="A565" s="199" t="s">
        <v>130</v>
      </c>
      <c r="B565" s="199" t="s">
        <v>20</v>
      </c>
      <c r="C565" s="199" t="s">
        <v>3443</v>
      </c>
      <c r="D565" s="199" t="s">
        <v>3444</v>
      </c>
      <c r="E565" s="199" t="s">
        <v>1181</v>
      </c>
      <c r="F565" s="199" t="s">
        <v>1221</v>
      </c>
      <c r="G565" s="199" t="s">
        <v>1214</v>
      </c>
      <c r="K565" s="199">
        <f t="shared" si="40"/>
        <v>45.390270000000001</v>
      </c>
      <c r="L565" s="199">
        <f t="shared" si="41"/>
        <v>47.29666134</v>
      </c>
      <c r="M565" s="199" t="s">
        <v>1134</v>
      </c>
      <c r="N565" s="199">
        <f t="shared" si="42"/>
        <v>-5234703.7738920795</v>
      </c>
      <c r="O565" s="199">
        <f t="shared" si="43"/>
        <v>-6108044.7738920795</v>
      </c>
      <c r="P565" s="199" t="str">
        <f t="shared" si="44"/>
        <v>Overpaid</v>
      </c>
    </row>
    <row r="566" spans="1:16" ht="15.75" x14ac:dyDescent="0.25">
      <c r="A566" s="199" t="s">
        <v>130</v>
      </c>
      <c r="B566" s="199" t="s">
        <v>16</v>
      </c>
      <c r="C566" s="199" t="s">
        <v>569</v>
      </c>
      <c r="D566" s="199" t="s">
        <v>2088</v>
      </c>
      <c r="E566" s="199" t="s">
        <v>1537</v>
      </c>
      <c r="F566" s="199" t="s">
        <v>1186</v>
      </c>
      <c r="G566" s="199" t="s">
        <v>2438</v>
      </c>
      <c r="K566" s="199">
        <f t="shared" si="40"/>
        <v>47.076607000000003</v>
      </c>
      <c r="L566" s="199">
        <f t="shared" si="41"/>
        <v>49.006747886999996</v>
      </c>
      <c r="M566" s="199" t="s">
        <v>1116</v>
      </c>
      <c r="N566" s="199">
        <f t="shared" si="42"/>
        <v>-3843593.4499467509</v>
      </c>
      <c r="O566" s="199">
        <f t="shared" si="43"/>
        <v>-4790943.4499467509</v>
      </c>
      <c r="P566" s="199" t="str">
        <f t="shared" si="44"/>
        <v>Overpaid</v>
      </c>
    </row>
    <row r="567" spans="1:16" ht="15.75" x14ac:dyDescent="0.25">
      <c r="A567" s="199" t="s">
        <v>130</v>
      </c>
      <c r="B567" s="199" t="s">
        <v>20</v>
      </c>
      <c r="C567" s="199" t="s">
        <v>554</v>
      </c>
      <c r="D567" s="199" t="s">
        <v>3400</v>
      </c>
      <c r="E567" s="199" t="s">
        <v>2091</v>
      </c>
      <c r="F567" s="199" t="s">
        <v>1111</v>
      </c>
      <c r="G567" s="199" t="s">
        <v>2490</v>
      </c>
      <c r="K567" s="199">
        <f t="shared" si="40"/>
        <v>52.229503999999991</v>
      </c>
      <c r="L567" s="199">
        <f t="shared" si="41"/>
        <v>55.62442175999999</v>
      </c>
      <c r="M567" s="199" t="s">
        <v>1134</v>
      </c>
      <c r="N567" s="199">
        <f t="shared" si="42"/>
        <v>-983078.00162454788</v>
      </c>
      <c r="O567" s="199">
        <f t="shared" si="43"/>
        <v>-2676805.0016245479</v>
      </c>
      <c r="P567" s="199" t="str">
        <f t="shared" si="44"/>
        <v/>
      </c>
    </row>
    <row r="568" spans="1:16" ht="15.75" x14ac:dyDescent="0.25">
      <c r="A568" s="199" t="s">
        <v>130</v>
      </c>
      <c r="B568" s="199" t="s">
        <v>10</v>
      </c>
      <c r="C568" s="199" t="s">
        <v>537</v>
      </c>
      <c r="D568" s="199" t="s">
        <v>3391</v>
      </c>
      <c r="E568" s="199" t="s">
        <v>1224</v>
      </c>
      <c r="F568" s="199" t="s">
        <v>1034</v>
      </c>
      <c r="G568" s="199" t="s">
        <v>3392</v>
      </c>
      <c r="K568" s="199">
        <f t="shared" si="40"/>
        <v>68.251510999999994</v>
      </c>
      <c r="L568" s="199">
        <f t="shared" si="41"/>
        <v>71.732338060999993</v>
      </c>
      <c r="M568" s="199" t="s">
        <v>1093</v>
      </c>
      <c r="N568" s="199">
        <f t="shared" si="42"/>
        <v>9202534.0327309631</v>
      </c>
      <c r="O568" s="199">
        <f t="shared" si="43"/>
        <v>1116137.0327309631</v>
      </c>
      <c r="P568" s="199" t="str">
        <f t="shared" si="44"/>
        <v/>
      </c>
    </row>
    <row r="569" spans="1:16" ht="15.75" x14ac:dyDescent="0.25">
      <c r="A569" s="199" t="s">
        <v>130</v>
      </c>
      <c r="B569" s="199" t="s">
        <v>1059</v>
      </c>
      <c r="C569" s="199" t="s">
        <v>549</v>
      </c>
      <c r="D569" s="199" t="s">
        <v>2396</v>
      </c>
      <c r="E569" s="199" t="s">
        <v>1122</v>
      </c>
      <c r="F569" s="199" t="s">
        <v>1062</v>
      </c>
      <c r="G569" s="199" t="s">
        <v>3361</v>
      </c>
      <c r="K569" s="199">
        <f t="shared" si="40"/>
        <v>58.288762000000006</v>
      </c>
      <c r="L569" s="199">
        <f t="shared" si="41"/>
        <v>59.279670954000011</v>
      </c>
      <c r="M569" s="199" t="s">
        <v>1064</v>
      </c>
      <c r="N569" s="199">
        <f t="shared" si="42"/>
        <v>700275.21717807883</v>
      </c>
      <c r="O569" s="199">
        <f t="shared" si="43"/>
        <v>-12299724.782821922</v>
      </c>
      <c r="P569" s="199" t="str">
        <f t="shared" si="44"/>
        <v>Overpaid</v>
      </c>
    </row>
    <row r="570" spans="1:16" ht="15.75" x14ac:dyDescent="0.25">
      <c r="A570" s="199" t="s">
        <v>130</v>
      </c>
      <c r="B570" s="199" t="s">
        <v>1059</v>
      </c>
      <c r="C570" s="199" t="s">
        <v>572</v>
      </c>
      <c r="D570" s="199" t="s">
        <v>3417</v>
      </c>
      <c r="E570" s="199" t="s">
        <v>1662</v>
      </c>
      <c r="F570" s="199" t="s">
        <v>1157</v>
      </c>
      <c r="G570" s="199" t="s">
        <v>2275</v>
      </c>
      <c r="K570" s="199">
        <f t="shared" si="40"/>
        <v>54.789702999999996</v>
      </c>
      <c r="L570" s="199">
        <f t="shared" si="41"/>
        <v>57.474398447000006</v>
      </c>
      <c r="M570" s="199" t="s">
        <v>1064</v>
      </c>
      <c r="N570" s="199">
        <f t="shared" si="42"/>
        <v>-30608.072491266765</v>
      </c>
      <c r="O570" s="199">
        <f t="shared" si="43"/>
        <v>-1316431.0724912668</v>
      </c>
      <c r="P570" s="199" t="str">
        <f t="shared" si="44"/>
        <v/>
      </c>
    </row>
    <row r="571" spans="1:16" ht="15.75" x14ac:dyDescent="0.25">
      <c r="A571" s="199" t="s">
        <v>119</v>
      </c>
      <c r="B571" s="199" t="s">
        <v>20</v>
      </c>
      <c r="C571" s="199" t="s">
        <v>3369</v>
      </c>
      <c r="D571" s="199" t="s">
        <v>3370</v>
      </c>
      <c r="E571" s="199" t="s">
        <v>1174</v>
      </c>
      <c r="F571" s="199" t="s">
        <v>1186</v>
      </c>
      <c r="G571" s="199" t="s">
        <v>2218</v>
      </c>
      <c r="K571" s="199">
        <f t="shared" si="40"/>
        <v>44.574184000000002</v>
      </c>
      <c r="L571" s="199">
        <f t="shared" si="41"/>
        <v>45.911409520000007</v>
      </c>
      <c r="M571" s="199" t="s">
        <v>1134</v>
      </c>
      <c r="N571" s="199">
        <f t="shared" si="42"/>
        <v>-5941925.4087566063</v>
      </c>
      <c r="O571" s="199">
        <f t="shared" si="43"/>
        <v>-7144722.4087566063</v>
      </c>
      <c r="P571" s="199" t="str">
        <f t="shared" si="44"/>
        <v>Overpaid</v>
      </c>
    </row>
    <row r="572" spans="1:16" ht="15.75" x14ac:dyDescent="0.25">
      <c r="A572" s="199" t="s">
        <v>119</v>
      </c>
      <c r="B572" s="199" t="s">
        <v>1048</v>
      </c>
      <c r="C572" s="199" t="s">
        <v>3387</v>
      </c>
      <c r="D572" s="199" t="s">
        <v>3388</v>
      </c>
      <c r="E572" s="199" t="s">
        <v>1445</v>
      </c>
      <c r="F572" s="199" t="s">
        <v>2715</v>
      </c>
      <c r="G572" s="199" t="s">
        <v>1027</v>
      </c>
      <c r="K572" s="199" t="e">
        <f t="shared" si="40"/>
        <v>#VALUE!</v>
      </c>
      <c r="L572" s="199" t="e">
        <f t="shared" si="41"/>
        <v>#VALUE!</v>
      </c>
      <c r="M572" s="199" t="s">
        <v>1053</v>
      </c>
      <c r="N572" s="199" t="e">
        <f t="shared" si="42"/>
        <v>#VALUE!</v>
      </c>
      <c r="O572" s="199" t="e">
        <f t="shared" si="43"/>
        <v>#VALUE!</v>
      </c>
      <c r="P572" s="199" t="e">
        <f t="shared" si="44"/>
        <v>#VALUE!</v>
      </c>
    </row>
    <row r="573" spans="1:16" ht="15.75" x14ac:dyDescent="0.25">
      <c r="A573" s="199" t="s">
        <v>119</v>
      </c>
      <c r="B573" s="199" t="s">
        <v>1078</v>
      </c>
      <c r="C573" s="199" t="s">
        <v>3330</v>
      </c>
      <c r="D573" s="199" t="s">
        <v>3331</v>
      </c>
      <c r="E573" s="199" t="s">
        <v>1387</v>
      </c>
      <c r="F573" s="199" t="s">
        <v>1111</v>
      </c>
      <c r="G573" s="199" t="s">
        <v>1027</v>
      </c>
      <c r="K573" s="199" t="e">
        <f t="shared" si="40"/>
        <v>#VALUE!</v>
      </c>
      <c r="L573" s="199" t="e">
        <f t="shared" si="41"/>
        <v>#VALUE!</v>
      </c>
      <c r="M573" s="199" t="s">
        <v>1082</v>
      </c>
      <c r="N573" s="199" t="e">
        <f t="shared" si="42"/>
        <v>#VALUE!</v>
      </c>
      <c r="O573" s="199" t="e">
        <f t="shared" si="43"/>
        <v>#VALUE!</v>
      </c>
      <c r="P573" s="199" t="e">
        <f t="shared" si="44"/>
        <v>#VALUE!</v>
      </c>
    </row>
    <row r="574" spans="1:16" ht="15.75" x14ac:dyDescent="0.25">
      <c r="A574" s="199" t="s">
        <v>119</v>
      </c>
      <c r="B574" s="199" t="s">
        <v>1083</v>
      </c>
      <c r="C574" s="199" t="s">
        <v>142</v>
      </c>
      <c r="D574" s="199" t="s">
        <v>3314</v>
      </c>
      <c r="E574" s="199" t="s">
        <v>1501</v>
      </c>
      <c r="F574" s="199" t="s">
        <v>1441</v>
      </c>
      <c r="G574" s="199" t="s">
        <v>1924</v>
      </c>
      <c r="K574" s="199">
        <f t="shared" si="40"/>
        <v>64.752452000000005</v>
      </c>
      <c r="L574" s="199">
        <f t="shared" si="41"/>
        <v>63.716412768000012</v>
      </c>
      <c r="M574" s="199" t="s">
        <v>1088</v>
      </c>
      <c r="N574" s="199">
        <f t="shared" si="42"/>
        <v>4014781.6354622021</v>
      </c>
      <c r="O574" s="199">
        <f t="shared" si="43"/>
        <v>-5418551.3645377979</v>
      </c>
      <c r="P574" s="199" t="str">
        <f t="shared" si="44"/>
        <v>Overpaid</v>
      </c>
    </row>
    <row r="575" spans="1:16" ht="15.75" x14ac:dyDescent="0.25">
      <c r="A575" s="199" t="s">
        <v>119</v>
      </c>
      <c r="B575" s="199" t="s">
        <v>1117</v>
      </c>
      <c r="C575" s="199" t="s">
        <v>3376</v>
      </c>
      <c r="D575" s="199" t="s">
        <v>1027</v>
      </c>
      <c r="E575" s="199" t="s">
        <v>1033</v>
      </c>
      <c r="F575" s="199" t="s">
        <v>1221</v>
      </c>
      <c r="G575" s="199" t="s">
        <v>1219</v>
      </c>
      <c r="K575" s="199" t="e">
        <f t="shared" si="40"/>
        <v>#VALUE!</v>
      </c>
      <c r="L575" s="199" t="e">
        <f t="shared" si="41"/>
        <v>#VALUE!</v>
      </c>
      <c r="M575" s="199" t="s">
        <v>1121</v>
      </c>
      <c r="N575" s="199" t="e">
        <f t="shared" si="42"/>
        <v>#VALUE!</v>
      </c>
      <c r="O575" s="199" t="e">
        <f t="shared" si="43"/>
        <v>#VALUE!</v>
      </c>
      <c r="P575" s="199" t="e">
        <f t="shared" si="44"/>
        <v>#VALUE!</v>
      </c>
    </row>
    <row r="576" spans="1:16" ht="15.75" x14ac:dyDescent="0.25">
      <c r="A576" s="199" t="s">
        <v>119</v>
      </c>
      <c r="B576" s="199" t="s">
        <v>10</v>
      </c>
      <c r="C576" s="199" t="s">
        <v>492</v>
      </c>
      <c r="D576" s="199" t="s">
        <v>3345</v>
      </c>
      <c r="E576" s="199" t="s">
        <v>1120</v>
      </c>
      <c r="F576" s="199" t="s">
        <v>1125</v>
      </c>
      <c r="G576" s="199" t="s">
        <v>1459</v>
      </c>
      <c r="K576" s="199">
        <f t="shared" si="40"/>
        <v>55.594955999999996</v>
      </c>
      <c r="L576" s="199">
        <f t="shared" si="41"/>
        <v>58.597083624</v>
      </c>
      <c r="M576" s="199" t="s">
        <v>1093</v>
      </c>
      <c r="N576" s="199">
        <f t="shared" si="42"/>
        <v>679424.12904913165</v>
      </c>
      <c r="O576" s="199">
        <f t="shared" si="43"/>
        <v>-2856404.8709508684</v>
      </c>
      <c r="P576" s="199" t="str">
        <f t="shared" si="44"/>
        <v/>
      </c>
    </row>
    <row r="577" spans="1:16" ht="15.75" x14ac:dyDescent="0.25">
      <c r="A577" s="199" t="s">
        <v>119</v>
      </c>
      <c r="B577" s="199" t="s">
        <v>1024</v>
      </c>
      <c r="C577" s="199" t="s">
        <v>3335</v>
      </c>
      <c r="D577" s="199" t="s">
        <v>1027</v>
      </c>
      <c r="E577" s="199" t="s">
        <v>1033</v>
      </c>
      <c r="F577" s="199" t="s">
        <v>1111</v>
      </c>
      <c r="G577" s="199" t="s">
        <v>1171</v>
      </c>
      <c r="K577" s="199">
        <f t="shared" si="40"/>
        <v>54.851089999999999</v>
      </c>
      <c r="L577" s="199">
        <f t="shared" si="41"/>
        <v>55.9481118</v>
      </c>
      <c r="M577" s="199" t="s">
        <v>1029</v>
      </c>
      <c r="N577" s="199">
        <f t="shared" si="42"/>
        <v>-702583.75565339439</v>
      </c>
      <c r="O577" s="199" t="e">
        <f t="shared" si="43"/>
        <v>#VALUE!</v>
      </c>
      <c r="P577" s="199" t="e">
        <f t="shared" si="44"/>
        <v>#VALUE!</v>
      </c>
    </row>
    <row r="578" spans="1:16" ht="15.75" x14ac:dyDescent="0.25">
      <c r="A578" s="199" t="s">
        <v>119</v>
      </c>
      <c r="B578" s="199" t="s">
        <v>1094</v>
      </c>
      <c r="C578" s="199" t="s">
        <v>3366</v>
      </c>
      <c r="D578" s="199" t="s">
        <v>1039</v>
      </c>
      <c r="E578" s="199" t="s">
        <v>1115</v>
      </c>
      <c r="F578" s="199" t="s">
        <v>1162</v>
      </c>
      <c r="G578" s="199" t="s">
        <v>3242</v>
      </c>
      <c r="K578" s="199">
        <f t="shared" ref="K578:K641" si="45">(F578*0.3611)+(G578*1.1*0.3611)+(H578*5.2*0.0666)+(I578*0.2111)</f>
        <v>54.944975999999997</v>
      </c>
      <c r="L578" s="199">
        <f t="shared" ref="L578:L641" si="46">(K578)*((100+(29-E578))/100)-(J578*0.9)</f>
        <v>53.076846815999993</v>
      </c>
      <c r="M578" s="199" t="s">
        <v>1098</v>
      </c>
      <c r="N578" s="199">
        <f t="shared" ref="N578:N641" si="47">(M578*((L578-63)/5.45))+M578</f>
        <v>-4711571.4279451557</v>
      </c>
      <c r="O578" s="199">
        <f t="shared" ref="O578:O641" si="48">(N578-D578)</f>
        <v>-14711571.427945156</v>
      </c>
      <c r="P578" s="199" t="str">
        <f t="shared" ref="P578:P641" si="49">IF(O578&lt;(-3000000), "Overpaid", "")</f>
        <v>Overpaid</v>
      </c>
    </row>
    <row r="579" spans="1:16" ht="15.75" x14ac:dyDescent="0.25">
      <c r="A579" s="199" t="s">
        <v>119</v>
      </c>
      <c r="B579" s="199" t="s">
        <v>27</v>
      </c>
      <c r="C579" s="199" t="s">
        <v>3368</v>
      </c>
      <c r="D579" s="199" t="s">
        <v>1599</v>
      </c>
      <c r="E579" s="199" t="s">
        <v>1166</v>
      </c>
      <c r="F579" s="199" t="s">
        <v>1162</v>
      </c>
      <c r="G579" s="199" t="s">
        <v>1222</v>
      </c>
      <c r="K579" s="199">
        <f t="shared" si="45"/>
        <v>46.563845000000001</v>
      </c>
      <c r="L579" s="199">
        <f t="shared" si="46"/>
        <v>46.750100379999999</v>
      </c>
      <c r="M579" s="199" t="s">
        <v>1058</v>
      </c>
      <c r="N579" s="199">
        <f t="shared" si="47"/>
        <v>-6338040.9807909466</v>
      </c>
      <c r="O579" s="199">
        <f t="shared" si="48"/>
        <v>-8588040.9807909466</v>
      </c>
      <c r="P579" s="199" t="str">
        <f t="shared" si="49"/>
        <v>Overpaid</v>
      </c>
    </row>
    <row r="580" spans="1:16" ht="15.75" x14ac:dyDescent="0.25">
      <c r="A580" s="199" t="s">
        <v>119</v>
      </c>
      <c r="B580" s="199" t="s">
        <v>1187</v>
      </c>
      <c r="C580" s="199" t="s">
        <v>3364</v>
      </c>
      <c r="D580" s="199" t="s">
        <v>1027</v>
      </c>
      <c r="E580" s="199" t="s">
        <v>1172</v>
      </c>
      <c r="F580" s="199" t="s">
        <v>1328</v>
      </c>
      <c r="G580" s="199" t="s">
        <v>1498</v>
      </c>
      <c r="K580" s="199">
        <f t="shared" si="45"/>
        <v>49.589862999999994</v>
      </c>
      <c r="L580" s="199">
        <f t="shared" si="46"/>
        <v>50.482480533999997</v>
      </c>
      <c r="M580" s="199" t="s">
        <v>1190</v>
      </c>
      <c r="N580" s="199">
        <f t="shared" si="47"/>
        <v>-3878758.4263458075</v>
      </c>
      <c r="O580" s="199" t="e">
        <f t="shared" si="48"/>
        <v>#VALUE!</v>
      </c>
      <c r="P580" s="199" t="e">
        <f t="shared" si="49"/>
        <v>#VALUE!</v>
      </c>
    </row>
    <row r="581" spans="1:16" ht="15.75" x14ac:dyDescent="0.25">
      <c r="A581" s="199" t="s">
        <v>119</v>
      </c>
      <c r="B581" s="199" t="s">
        <v>10</v>
      </c>
      <c r="C581" s="199" t="s">
        <v>3315</v>
      </c>
      <c r="D581" s="199" t="s">
        <v>3316</v>
      </c>
      <c r="E581" s="199" t="s">
        <v>1421</v>
      </c>
      <c r="F581" s="199" t="s">
        <v>1266</v>
      </c>
      <c r="G581" s="199" t="s">
        <v>1304</v>
      </c>
      <c r="K581" s="199">
        <f t="shared" si="45"/>
        <v>62.719459000000001</v>
      </c>
      <c r="L581" s="199">
        <f t="shared" si="46"/>
        <v>62.907617376999994</v>
      </c>
      <c r="M581" s="199" t="s">
        <v>1093</v>
      </c>
      <c r="N581" s="199">
        <f t="shared" si="47"/>
        <v>3476412.424674416</v>
      </c>
      <c r="O581" s="199">
        <f t="shared" si="48"/>
        <v>-15723587.575325584</v>
      </c>
      <c r="P581" s="199" t="str">
        <f t="shared" si="49"/>
        <v>Overpaid</v>
      </c>
    </row>
    <row r="582" spans="1:16" ht="15.75" x14ac:dyDescent="0.25">
      <c r="A582" s="199" t="s">
        <v>119</v>
      </c>
      <c r="B582" s="199" t="s">
        <v>1024</v>
      </c>
      <c r="C582" s="199" t="s">
        <v>3342</v>
      </c>
      <c r="D582" s="199" t="s">
        <v>1225</v>
      </c>
      <c r="E582" s="199" t="s">
        <v>1027</v>
      </c>
      <c r="F582" s="199" t="s">
        <v>1312</v>
      </c>
      <c r="G582" s="199" t="s">
        <v>3343</v>
      </c>
      <c r="K582" s="199">
        <f t="shared" si="45"/>
        <v>58.815967999999998</v>
      </c>
      <c r="L582" s="199" t="e">
        <f t="shared" si="46"/>
        <v>#VALUE!</v>
      </c>
      <c r="M582" s="199" t="s">
        <v>1029</v>
      </c>
      <c r="N582" s="199" t="e">
        <f t="shared" si="47"/>
        <v>#VALUE!</v>
      </c>
      <c r="O582" s="199" t="e">
        <f t="shared" si="48"/>
        <v>#VALUE!</v>
      </c>
      <c r="P582" s="199" t="e">
        <f t="shared" si="49"/>
        <v>#VALUE!</v>
      </c>
    </row>
    <row r="583" spans="1:16" ht="15.75" x14ac:dyDescent="0.25">
      <c r="A583" s="199" t="s">
        <v>119</v>
      </c>
      <c r="B583" s="199" t="s">
        <v>20</v>
      </c>
      <c r="C583" s="199" t="s">
        <v>3326</v>
      </c>
      <c r="D583" s="199" t="s">
        <v>3327</v>
      </c>
      <c r="E583" s="199" t="s">
        <v>1120</v>
      </c>
      <c r="F583" s="199" t="s">
        <v>1107</v>
      </c>
      <c r="G583" s="199" t="s">
        <v>1281</v>
      </c>
      <c r="K583" s="199">
        <f t="shared" si="45"/>
        <v>53.504187000000002</v>
      </c>
      <c r="L583" s="199">
        <f t="shared" si="46"/>
        <v>56.393413098000003</v>
      </c>
      <c r="M583" s="199" t="s">
        <v>1134</v>
      </c>
      <c r="N583" s="199">
        <f t="shared" si="47"/>
        <v>-590479.84480925417</v>
      </c>
      <c r="O583" s="199">
        <f t="shared" si="48"/>
        <v>-2011649.8448092542</v>
      </c>
      <c r="P583" s="199" t="str">
        <f t="shared" si="49"/>
        <v/>
      </c>
    </row>
    <row r="584" spans="1:16" ht="15.75" x14ac:dyDescent="0.25">
      <c r="A584" s="199" t="s">
        <v>119</v>
      </c>
      <c r="B584" s="199" t="s">
        <v>27</v>
      </c>
      <c r="C584" s="199" t="s">
        <v>3362</v>
      </c>
      <c r="D584" s="199" t="s">
        <v>3363</v>
      </c>
      <c r="E584" s="199" t="s">
        <v>1226</v>
      </c>
      <c r="F584" s="199" t="s">
        <v>1328</v>
      </c>
      <c r="G584" s="199" t="s">
        <v>1744</v>
      </c>
      <c r="K584" s="199">
        <f t="shared" si="45"/>
        <v>53.283915999999998</v>
      </c>
      <c r="L584" s="199">
        <f t="shared" si="46"/>
        <v>55.9481118</v>
      </c>
      <c r="M584" s="199" t="s">
        <v>1058</v>
      </c>
      <c r="N584" s="199">
        <f t="shared" si="47"/>
        <v>-940085.87259864248</v>
      </c>
      <c r="O584" s="199">
        <f t="shared" si="48"/>
        <v>-4071269.8725986425</v>
      </c>
      <c r="P584" s="199" t="str">
        <f t="shared" si="49"/>
        <v>Overpaid</v>
      </c>
    </row>
    <row r="585" spans="1:16" ht="15.75" x14ac:dyDescent="0.25">
      <c r="A585" s="199" t="s">
        <v>119</v>
      </c>
      <c r="B585" s="199" t="s">
        <v>1059</v>
      </c>
      <c r="C585" s="199" t="s">
        <v>3346</v>
      </c>
      <c r="D585" s="199" t="s">
        <v>3347</v>
      </c>
      <c r="E585" s="199" t="s">
        <v>1027</v>
      </c>
      <c r="F585" s="199" t="s">
        <v>1125</v>
      </c>
      <c r="G585" s="199" t="s">
        <v>2462</v>
      </c>
      <c r="K585" s="199">
        <f t="shared" si="45"/>
        <v>45.863310999999996</v>
      </c>
      <c r="L585" s="199" t="e">
        <f t="shared" si="46"/>
        <v>#VALUE!</v>
      </c>
      <c r="M585" s="199" t="s">
        <v>1064</v>
      </c>
      <c r="N585" s="199" t="e">
        <f t="shared" si="47"/>
        <v>#VALUE!</v>
      </c>
      <c r="O585" s="199" t="e">
        <f t="shared" si="48"/>
        <v>#VALUE!</v>
      </c>
      <c r="P585" s="199" t="e">
        <f t="shared" si="49"/>
        <v>#VALUE!</v>
      </c>
    </row>
    <row r="586" spans="1:16" ht="15.75" x14ac:dyDescent="0.25">
      <c r="A586" s="199" t="s">
        <v>119</v>
      </c>
      <c r="B586" s="199" t="s">
        <v>1083</v>
      </c>
      <c r="C586" s="199" t="s">
        <v>3338</v>
      </c>
      <c r="D586" s="199" t="s">
        <v>1027</v>
      </c>
      <c r="E586" s="199" t="s">
        <v>1076</v>
      </c>
      <c r="F586" s="199" t="s">
        <v>1312</v>
      </c>
      <c r="G586" s="199" t="s">
        <v>2277</v>
      </c>
      <c r="K586" s="199">
        <f t="shared" si="45"/>
        <v>52.14284</v>
      </c>
      <c r="L586" s="199">
        <f t="shared" si="46"/>
        <v>51.829982960000002</v>
      </c>
      <c r="M586" s="199" t="s">
        <v>1088</v>
      </c>
      <c r="N586" s="199">
        <f t="shared" si="47"/>
        <v>-3724145.6630823473</v>
      </c>
      <c r="O586" s="199" t="e">
        <f t="shared" si="48"/>
        <v>#VALUE!</v>
      </c>
      <c r="P586" s="199" t="e">
        <f t="shared" si="49"/>
        <v>#VALUE!</v>
      </c>
    </row>
    <row r="587" spans="1:16" ht="15.75" x14ac:dyDescent="0.25">
      <c r="A587" s="199" t="s">
        <v>119</v>
      </c>
      <c r="B587" s="199" t="s">
        <v>1024</v>
      </c>
      <c r="C587" s="199" t="s">
        <v>1848</v>
      </c>
      <c r="D587" s="199" t="s">
        <v>3318</v>
      </c>
      <c r="E587" s="199" t="s">
        <v>1217</v>
      </c>
      <c r="F587" s="199" t="s">
        <v>1270</v>
      </c>
      <c r="G587" s="199" t="s">
        <v>1849</v>
      </c>
      <c r="K587" s="199">
        <f t="shared" si="45"/>
        <v>61.758932999999999</v>
      </c>
      <c r="L587" s="199">
        <f t="shared" si="46"/>
        <v>61.264861535999998</v>
      </c>
      <c r="M587" s="199" t="s">
        <v>1029</v>
      </c>
      <c r="N587" s="199">
        <f t="shared" si="47"/>
        <v>1629328.0453000506</v>
      </c>
      <c r="O587" s="199">
        <f t="shared" si="48"/>
        <v>-17620671.954699948</v>
      </c>
      <c r="P587" s="199" t="str">
        <f t="shared" si="49"/>
        <v>Overpaid</v>
      </c>
    </row>
    <row r="588" spans="1:16" ht="15.75" x14ac:dyDescent="0.25">
      <c r="A588" s="199" t="s">
        <v>119</v>
      </c>
      <c r="B588" s="199" t="s">
        <v>1059</v>
      </c>
      <c r="C588" s="199" t="s">
        <v>3311</v>
      </c>
      <c r="D588" s="199" t="s">
        <v>3312</v>
      </c>
      <c r="E588" s="199" t="s">
        <v>1254</v>
      </c>
      <c r="F588" s="199" t="s">
        <v>1034</v>
      </c>
      <c r="G588" s="199" t="s">
        <v>1281</v>
      </c>
      <c r="K588" s="199">
        <f t="shared" si="45"/>
        <v>58.559587000000001</v>
      </c>
      <c r="L588" s="199">
        <f t="shared" si="46"/>
        <v>59.965017088000003</v>
      </c>
      <c r="M588" s="199" t="s">
        <v>1064</v>
      </c>
      <c r="N588" s="199">
        <f t="shared" si="47"/>
        <v>977744.70449248422</v>
      </c>
      <c r="O588" s="199">
        <f t="shared" si="48"/>
        <v>-18542855.295507517</v>
      </c>
      <c r="P588" s="199" t="str">
        <f t="shared" si="49"/>
        <v>Overpaid</v>
      </c>
    </row>
    <row r="589" spans="1:16" ht="15.75" x14ac:dyDescent="0.25">
      <c r="A589" s="199" t="s">
        <v>119</v>
      </c>
      <c r="B589" s="199" t="s">
        <v>1024</v>
      </c>
      <c r="C589" s="199" t="s">
        <v>3356</v>
      </c>
      <c r="D589" s="199" t="s">
        <v>1027</v>
      </c>
      <c r="E589" s="199" t="s">
        <v>1027</v>
      </c>
      <c r="F589" s="199" t="s">
        <v>1146</v>
      </c>
      <c r="G589" s="199" t="s">
        <v>1027</v>
      </c>
      <c r="K589" s="199" t="e">
        <f t="shared" si="45"/>
        <v>#VALUE!</v>
      </c>
      <c r="L589" s="199" t="e">
        <f t="shared" si="46"/>
        <v>#VALUE!</v>
      </c>
      <c r="M589" s="199" t="s">
        <v>1029</v>
      </c>
      <c r="N589" s="199" t="e">
        <f t="shared" si="47"/>
        <v>#VALUE!</v>
      </c>
      <c r="O589" s="199" t="e">
        <f t="shared" si="48"/>
        <v>#VALUE!</v>
      </c>
      <c r="P589" s="199" t="e">
        <f t="shared" si="49"/>
        <v>#VALUE!</v>
      </c>
    </row>
    <row r="590" spans="1:16" ht="15.75" x14ac:dyDescent="0.25">
      <c r="A590" s="199" t="s">
        <v>119</v>
      </c>
      <c r="B590" s="199" t="s">
        <v>1099</v>
      </c>
      <c r="C590" s="199" t="s">
        <v>3325</v>
      </c>
      <c r="D590" s="199" t="s">
        <v>1027</v>
      </c>
      <c r="E590" s="199" t="s">
        <v>1280</v>
      </c>
      <c r="F590" s="199" t="s">
        <v>1107</v>
      </c>
      <c r="G590" s="199" t="s">
        <v>2689</v>
      </c>
      <c r="K590" s="199">
        <f t="shared" si="45"/>
        <v>52.948092999999993</v>
      </c>
      <c r="L590" s="199">
        <f t="shared" si="46"/>
        <v>50.671325001</v>
      </c>
      <c r="M590" s="199" t="s">
        <v>1105</v>
      </c>
      <c r="N590" s="199">
        <f t="shared" si="47"/>
        <v>-2236176.4650739948</v>
      </c>
      <c r="O590" s="199" t="e">
        <f t="shared" si="48"/>
        <v>#VALUE!</v>
      </c>
      <c r="P590" s="199" t="e">
        <f t="shared" si="49"/>
        <v>#VALUE!</v>
      </c>
    </row>
    <row r="591" spans="1:16" ht="15.75" x14ac:dyDescent="0.25">
      <c r="A591" s="199" t="s">
        <v>119</v>
      </c>
      <c r="B591" s="199" t="s">
        <v>1030</v>
      </c>
      <c r="C591" s="199" t="s">
        <v>311</v>
      </c>
      <c r="D591" s="199" t="s">
        <v>1448</v>
      </c>
      <c r="E591" s="199" t="s">
        <v>1440</v>
      </c>
      <c r="F591" s="199" t="s">
        <v>1046</v>
      </c>
      <c r="G591" s="199" t="s">
        <v>3320</v>
      </c>
      <c r="K591" s="199">
        <f t="shared" si="45"/>
        <v>58.852077999999999</v>
      </c>
      <c r="L591" s="199">
        <f t="shared" si="46"/>
        <v>58.969782156000001</v>
      </c>
      <c r="M591" s="199" t="s">
        <v>1036</v>
      </c>
      <c r="N591" s="199">
        <f t="shared" si="47"/>
        <v>843498.3101103222</v>
      </c>
      <c r="O591" s="199">
        <f t="shared" si="48"/>
        <v>-6656501.6898896778</v>
      </c>
      <c r="P591" s="199" t="str">
        <f t="shared" si="49"/>
        <v>Overpaid</v>
      </c>
    </row>
    <row r="592" spans="1:16" ht="15.75" x14ac:dyDescent="0.25">
      <c r="A592" s="199" t="s">
        <v>119</v>
      </c>
      <c r="B592" s="199" t="s">
        <v>27</v>
      </c>
      <c r="C592" s="199" t="s">
        <v>3328</v>
      </c>
      <c r="D592" s="199" t="s">
        <v>3329</v>
      </c>
      <c r="E592" s="199" t="s">
        <v>1303</v>
      </c>
      <c r="F592" s="199" t="s">
        <v>1107</v>
      </c>
      <c r="G592" s="199" t="s">
        <v>1798</v>
      </c>
      <c r="K592" s="199">
        <f t="shared" si="45"/>
        <v>58.310427999999995</v>
      </c>
      <c r="L592" s="199">
        <f t="shared" si="46"/>
        <v>59.884809556</v>
      </c>
      <c r="M592" s="199" t="s">
        <v>1058</v>
      </c>
      <c r="N592" s="199">
        <f t="shared" si="47"/>
        <v>1370208.906466699</v>
      </c>
      <c r="O592" s="199">
        <f t="shared" si="48"/>
        <v>-2065265.093533301</v>
      </c>
      <c r="P592" s="199" t="str">
        <f t="shared" si="49"/>
        <v/>
      </c>
    </row>
    <row r="593" spans="1:16" ht="15.75" x14ac:dyDescent="0.25">
      <c r="A593" s="199" t="s">
        <v>119</v>
      </c>
      <c r="B593" s="199" t="s">
        <v>1187</v>
      </c>
      <c r="C593" s="199" t="s">
        <v>3371</v>
      </c>
      <c r="D593" s="199" t="s">
        <v>1027</v>
      </c>
      <c r="E593" s="199" t="s">
        <v>1141</v>
      </c>
      <c r="F593" s="199" t="s">
        <v>1194</v>
      </c>
      <c r="G593" s="199" t="s">
        <v>2911</v>
      </c>
      <c r="K593" s="199">
        <f t="shared" si="45"/>
        <v>43.180337999999999</v>
      </c>
      <c r="L593" s="199">
        <f t="shared" si="46"/>
        <v>45.080272872000002</v>
      </c>
      <c r="M593" s="199" t="s">
        <v>1190</v>
      </c>
      <c r="N593" s="199">
        <f t="shared" si="47"/>
        <v>-6843569.289712498</v>
      </c>
      <c r="O593" s="199" t="e">
        <f t="shared" si="48"/>
        <v>#VALUE!</v>
      </c>
      <c r="P593" s="199" t="e">
        <f t="shared" si="49"/>
        <v>#VALUE!</v>
      </c>
    </row>
    <row r="594" spans="1:16" ht="15.75" x14ac:dyDescent="0.25">
      <c r="A594" s="199" t="s">
        <v>119</v>
      </c>
      <c r="B594" s="199" t="s">
        <v>10</v>
      </c>
      <c r="C594" s="199" t="s">
        <v>3385</v>
      </c>
      <c r="D594" s="199" t="s">
        <v>1402</v>
      </c>
      <c r="E594" s="199" t="s">
        <v>1027</v>
      </c>
      <c r="F594" s="199" t="s">
        <v>1251</v>
      </c>
      <c r="G594" s="199" t="s">
        <v>1076</v>
      </c>
      <c r="K594" s="199">
        <f t="shared" si="45"/>
        <v>32.340115999999995</v>
      </c>
      <c r="L594" s="199" t="e">
        <f t="shared" si="46"/>
        <v>#VALUE!</v>
      </c>
      <c r="M594" s="199" t="s">
        <v>1093</v>
      </c>
      <c r="N594" s="199" t="e">
        <f t="shared" si="47"/>
        <v>#VALUE!</v>
      </c>
      <c r="O594" s="199" t="e">
        <f t="shared" si="48"/>
        <v>#VALUE!</v>
      </c>
      <c r="P594" s="199" t="e">
        <f t="shared" si="49"/>
        <v>#VALUE!</v>
      </c>
    </row>
    <row r="595" spans="1:16" ht="15.75" x14ac:dyDescent="0.25">
      <c r="A595" s="199" t="s">
        <v>119</v>
      </c>
      <c r="B595" s="199" t="s">
        <v>10</v>
      </c>
      <c r="C595" s="199" t="s">
        <v>3382</v>
      </c>
      <c r="D595" s="199" t="s">
        <v>3383</v>
      </c>
      <c r="E595" s="199" t="s">
        <v>1027</v>
      </c>
      <c r="F595" s="199" t="s">
        <v>1244</v>
      </c>
      <c r="G595" s="199" t="s">
        <v>3384</v>
      </c>
      <c r="K595" s="199">
        <f t="shared" si="45"/>
        <v>36.951363000000001</v>
      </c>
      <c r="L595" s="199" t="e">
        <f t="shared" si="46"/>
        <v>#VALUE!</v>
      </c>
      <c r="M595" s="199" t="s">
        <v>1093</v>
      </c>
      <c r="N595" s="199" t="e">
        <f t="shared" si="47"/>
        <v>#VALUE!</v>
      </c>
      <c r="O595" s="199" t="e">
        <f t="shared" si="48"/>
        <v>#VALUE!</v>
      </c>
      <c r="P595" s="199" t="e">
        <f t="shared" si="49"/>
        <v>#VALUE!</v>
      </c>
    </row>
    <row r="596" spans="1:16" ht="15.75" x14ac:dyDescent="0.25">
      <c r="A596" s="199" t="s">
        <v>119</v>
      </c>
      <c r="B596" s="199" t="s">
        <v>1024</v>
      </c>
      <c r="C596" s="199" t="s">
        <v>3381</v>
      </c>
      <c r="D596" s="199" t="s">
        <v>3015</v>
      </c>
      <c r="E596" s="199" t="s">
        <v>1174</v>
      </c>
      <c r="F596" s="199" t="s">
        <v>1240</v>
      </c>
      <c r="G596" s="199" t="s">
        <v>1562</v>
      </c>
      <c r="K596" s="199">
        <f t="shared" si="45"/>
        <v>43.873649999999998</v>
      </c>
      <c r="L596" s="199">
        <f t="shared" si="46"/>
        <v>45.189859499999997</v>
      </c>
      <c r="M596" s="199" t="s">
        <v>1029</v>
      </c>
      <c r="N596" s="199">
        <f t="shared" si="47"/>
        <v>-5421123.6045646798</v>
      </c>
      <c r="O596" s="199">
        <f t="shared" si="48"/>
        <v>-6303623.6045646798</v>
      </c>
      <c r="P596" s="199" t="str">
        <f t="shared" si="49"/>
        <v>Overpaid</v>
      </c>
    </row>
    <row r="597" spans="1:16" ht="15.75" x14ac:dyDescent="0.25">
      <c r="A597" s="199" t="s">
        <v>119</v>
      </c>
      <c r="B597" s="199" t="s">
        <v>1187</v>
      </c>
      <c r="C597" s="199" t="s">
        <v>3367</v>
      </c>
      <c r="D597" s="199" t="s">
        <v>1027</v>
      </c>
      <c r="E597" s="199" t="s">
        <v>1263</v>
      </c>
      <c r="F597" s="199" t="s">
        <v>1162</v>
      </c>
      <c r="G597" s="199" t="s">
        <v>1739</v>
      </c>
      <c r="K597" s="199">
        <f t="shared" si="45"/>
        <v>44.458631999999994</v>
      </c>
      <c r="L597" s="199">
        <f t="shared" si="46"/>
        <v>45.881308223999994</v>
      </c>
      <c r="M597" s="199" t="s">
        <v>1190</v>
      </c>
      <c r="N597" s="199">
        <f t="shared" si="47"/>
        <v>-6403949.3302178085</v>
      </c>
      <c r="O597" s="199" t="e">
        <f t="shared" si="48"/>
        <v>#VALUE!</v>
      </c>
      <c r="P597" s="199" t="e">
        <f t="shared" si="49"/>
        <v>#VALUE!</v>
      </c>
    </row>
    <row r="598" spans="1:16" ht="15.75" x14ac:dyDescent="0.25">
      <c r="A598" s="199" t="s">
        <v>119</v>
      </c>
      <c r="B598" s="199" t="s">
        <v>20</v>
      </c>
      <c r="C598" s="199" t="s">
        <v>3365</v>
      </c>
      <c r="D598" s="199" t="s">
        <v>1027</v>
      </c>
      <c r="E598" s="199" t="s">
        <v>1233</v>
      </c>
      <c r="F598" s="199" t="s">
        <v>1157</v>
      </c>
      <c r="G598" s="199" t="s">
        <v>1520</v>
      </c>
      <c r="K598" s="199">
        <f t="shared" si="45"/>
        <v>57.649614999999997</v>
      </c>
      <c r="L598" s="199">
        <f t="shared" si="46"/>
        <v>58.514359224999993</v>
      </c>
      <c r="M598" s="199" t="s">
        <v>1134</v>
      </c>
      <c r="N598" s="199">
        <f t="shared" si="47"/>
        <v>492340.59674520744</v>
      </c>
      <c r="O598" s="199" t="e">
        <f t="shared" si="48"/>
        <v>#VALUE!</v>
      </c>
      <c r="P598" s="199" t="e">
        <f t="shared" si="49"/>
        <v>#VALUE!</v>
      </c>
    </row>
    <row r="599" spans="1:16" ht="15.75" x14ac:dyDescent="0.25">
      <c r="A599" s="199" t="s">
        <v>119</v>
      </c>
      <c r="B599" s="199" t="s">
        <v>1048</v>
      </c>
      <c r="C599" s="199" t="s">
        <v>3336</v>
      </c>
      <c r="D599" s="199" t="s">
        <v>1412</v>
      </c>
      <c r="E599" s="199" t="s">
        <v>1303</v>
      </c>
      <c r="F599" s="199" t="s">
        <v>1307</v>
      </c>
      <c r="G599" s="199" t="s">
        <v>1281</v>
      </c>
      <c r="K599" s="199">
        <f t="shared" si="45"/>
        <v>52.781987000000001</v>
      </c>
      <c r="L599" s="199">
        <f t="shared" si="46"/>
        <v>54.207100649000012</v>
      </c>
      <c r="M599" s="199" t="s">
        <v>1053</v>
      </c>
      <c r="N599" s="199">
        <f t="shared" si="47"/>
        <v>-1216484.7540850616</v>
      </c>
      <c r="O599" s="199">
        <f t="shared" si="48"/>
        <v>-2111484.7540850616</v>
      </c>
      <c r="P599" s="199" t="str">
        <f t="shared" si="49"/>
        <v/>
      </c>
    </row>
    <row r="600" spans="1:16" ht="15.75" x14ac:dyDescent="0.25">
      <c r="A600" s="199" t="s">
        <v>119</v>
      </c>
      <c r="B600" s="199" t="s">
        <v>1030</v>
      </c>
      <c r="C600" s="199" t="s">
        <v>3357</v>
      </c>
      <c r="D600" s="199" t="s">
        <v>1027</v>
      </c>
      <c r="E600" s="199" t="s">
        <v>1170</v>
      </c>
      <c r="F600" s="199" t="s">
        <v>1146</v>
      </c>
      <c r="G600" s="199" t="s">
        <v>3358</v>
      </c>
      <c r="K600" s="199">
        <f t="shared" si="45"/>
        <v>50.229010000000002</v>
      </c>
      <c r="L600" s="199">
        <f t="shared" si="46"/>
        <v>51.032674160000006</v>
      </c>
      <c r="M600" s="199" t="s">
        <v>1036</v>
      </c>
      <c r="N600" s="199">
        <f t="shared" si="47"/>
        <v>-3871969.5900152763</v>
      </c>
      <c r="O600" s="199" t="e">
        <f t="shared" si="48"/>
        <v>#VALUE!</v>
      </c>
      <c r="P600" s="199" t="e">
        <f t="shared" si="49"/>
        <v>#VALUE!</v>
      </c>
    </row>
    <row r="601" spans="1:16" ht="15.75" x14ac:dyDescent="0.25">
      <c r="A601" s="199" t="s">
        <v>119</v>
      </c>
      <c r="B601" s="199" t="s">
        <v>1024</v>
      </c>
      <c r="C601" s="199" t="s">
        <v>319</v>
      </c>
      <c r="D601" s="199" t="s">
        <v>1027</v>
      </c>
      <c r="E601" s="199" t="s">
        <v>1564</v>
      </c>
      <c r="F601" s="199" t="s">
        <v>1073</v>
      </c>
      <c r="G601" s="199" t="s">
        <v>2643</v>
      </c>
      <c r="K601" s="199">
        <f t="shared" si="45"/>
        <v>55.620232999999999</v>
      </c>
      <c r="L601" s="199">
        <f t="shared" si="46"/>
        <v>55.008410437000002</v>
      </c>
      <c r="M601" s="199" t="s">
        <v>1029</v>
      </c>
      <c r="N601" s="199">
        <f t="shared" si="47"/>
        <v>-1114734.1871311669</v>
      </c>
      <c r="O601" s="199" t="e">
        <f t="shared" si="48"/>
        <v>#VALUE!</v>
      </c>
      <c r="P601" s="199" t="e">
        <f t="shared" si="49"/>
        <v>#VALUE!</v>
      </c>
    </row>
    <row r="602" spans="1:16" ht="15.75" x14ac:dyDescent="0.25">
      <c r="A602" s="199" t="s">
        <v>119</v>
      </c>
      <c r="B602" s="199" t="s">
        <v>10</v>
      </c>
      <c r="C602" s="199" t="s">
        <v>3344</v>
      </c>
      <c r="D602" s="199" t="s">
        <v>1710</v>
      </c>
      <c r="E602" s="199" t="s">
        <v>1784</v>
      </c>
      <c r="F602" s="199" t="s">
        <v>1125</v>
      </c>
      <c r="G602" s="199" t="s">
        <v>1772</v>
      </c>
      <c r="K602" s="199">
        <f t="shared" si="45"/>
        <v>51.463971999999998</v>
      </c>
      <c r="L602" s="199">
        <f t="shared" si="46"/>
        <v>50.434692559999995</v>
      </c>
      <c r="M602" s="199" t="s">
        <v>1093</v>
      </c>
      <c r="N602" s="199">
        <f t="shared" si="47"/>
        <v>-4616929.7747882744</v>
      </c>
      <c r="O602" s="199">
        <f t="shared" si="48"/>
        <v>-7616929.7747882744</v>
      </c>
      <c r="P602" s="199" t="str">
        <f t="shared" si="49"/>
        <v>Overpaid</v>
      </c>
    </row>
    <row r="603" spans="1:16" ht="15.75" x14ac:dyDescent="0.25">
      <c r="A603" s="199" t="s">
        <v>119</v>
      </c>
      <c r="B603" s="199" t="s">
        <v>1094</v>
      </c>
      <c r="C603" s="199" t="s">
        <v>412</v>
      </c>
      <c r="D603" s="199" t="s">
        <v>1416</v>
      </c>
      <c r="E603" s="199" t="s">
        <v>1090</v>
      </c>
      <c r="F603" s="199" t="s">
        <v>1157</v>
      </c>
      <c r="G603" s="199" t="s">
        <v>1133</v>
      </c>
      <c r="K603" s="199">
        <f t="shared" si="45"/>
        <v>51.214812999999992</v>
      </c>
      <c r="L603" s="199">
        <f t="shared" si="46"/>
        <v>51.214812999999992</v>
      </c>
      <c r="M603" s="199" t="s">
        <v>1098</v>
      </c>
      <c r="N603" s="199">
        <f t="shared" si="47"/>
        <v>-6672851.3046803735</v>
      </c>
      <c r="O603" s="199">
        <f t="shared" si="48"/>
        <v>-20672851.304680374</v>
      </c>
      <c r="P603" s="199" t="str">
        <f t="shared" si="49"/>
        <v>Overpaid</v>
      </c>
    </row>
    <row r="604" spans="1:16" ht="15.75" x14ac:dyDescent="0.25">
      <c r="A604" s="199" t="s">
        <v>119</v>
      </c>
      <c r="B604" s="199" t="s">
        <v>1030</v>
      </c>
      <c r="C604" s="199" t="s">
        <v>3375</v>
      </c>
      <c r="D604" s="199" t="s">
        <v>2212</v>
      </c>
      <c r="E604" s="199" t="s">
        <v>1033</v>
      </c>
      <c r="F604" s="199" t="s">
        <v>1221</v>
      </c>
      <c r="G604" s="199" t="s">
        <v>1829</v>
      </c>
      <c r="K604" s="199">
        <f t="shared" si="45"/>
        <v>51.507304000000005</v>
      </c>
      <c r="L604" s="199">
        <f t="shared" si="46"/>
        <v>52.537450080000006</v>
      </c>
      <c r="M604" s="199" t="s">
        <v>1036</v>
      </c>
      <c r="N604" s="199">
        <f t="shared" si="47"/>
        <v>-2977976.1416184623</v>
      </c>
      <c r="O604" s="199">
        <f t="shared" si="48"/>
        <v>-3637976.1416184623</v>
      </c>
      <c r="P604" s="199" t="str">
        <f t="shared" si="49"/>
        <v>Overpaid</v>
      </c>
    </row>
    <row r="605" spans="1:16" ht="15.75" x14ac:dyDescent="0.25">
      <c r="A605" s="199" t="s">
        <v>119</v>
      </c>
      <c r="B605" s="199" t="s">
        <v>1059</v>
      </c>
      <c r="C605" s="199" t="s">
        <v>3353</v>
      </c>
      <c r="D605" s="199" t="s">
        <v>1027</v>
      </c>
      <c r="E605" s="199" t="s">
        <v>1356</v>
      </c>
      <c r="F605" s="199" t="s">
        <v>1146</v>
      </c>
      <c r="G605" s="199" t="s">
        <v>1677</v>
      </c>
      <c r="K605" s="199">
        <f t="shared" si="45"/>
        <v>49.831800000000001</v>
      </c>
      <c r="L605" s="199">
        <f t="shared" si="46"/>
        <v>50.878267799999996</v>
      </c>
      <c r="M605" s="199" t="s">
        <v>1064</v>
      </c>
      <c r="N605" s="199">
        <f t="shared" si="47"/>
        <v>-2701119.9468340939</v>
      </c>
      <c r="O605" s="199" t="e">
        <f t="shared" si="48"/>
        <v>#VALUE!</v>
      </c>
      <c r="P605" s="199" t="e">
        <f t="shared" si="49"/>
        <v>#VALUE!</v>
      </c>
    </row>
    <row r="606" spans="1:16" ht="15.75" x14ac:dyDescent="0.25">
      <c r="A606" s="199" t="s">
        <v>119</v>
      </c>
      <c r="B606" s="199" t="s">
        <v>10</v>
      </c>
      <c r="C606" s="199" t="s">
        <v>3386</v>
      </c>
      <c r="D606" s="199" t="s">
        <v>1027</v>
      </c>
      <c r="E606" s="199" t="s">
        <v>1237</v>
      </c>
      <c r="F606" s="199" t="s">
        <v>1906</v>
      </c>
      <c r="G606" s="199" t="s">
        <v>1219</v>
      </c>
      <c r="K606" s="199" t="e">
        <f t="shared" si="45"/>
        <v>#VALUE!</v>
      </c>
      <c r="L606" s="199" t="e">
        <f t="shared" si="46"/>
        <v>#VALUE!</v>
      </c>
      <c r="M606" s="199" t="s">
        <v>1093</v>
      </c>
      <c r="N606" s="199" t="e">
        <f t="shared" si="47"/>
        <v>#VALUE!</v>
      </c>
      <c r="O606" s="199" t="e">
        <f t="shared" si="48"/>
        <v>#VALUE!</v>
      </c>
      <c r="P606" s="199" t="e">
        <f t="shared" si="49"/>
        <v>#VALUE!</v>
      </c>
    </row>
    <row r="607" spans="1:16" ht="15.75" x14ac:dyDescent="0.25">
      <c r="A607" s="199" t="s">
        <v>119</v>
      </c>
      <c r="B607" s="199" t="s">
        <v>1037</v>
      </c>
      <c r="C607" s="199" t="s">
        <v>3322</v>
      </c>
      <c r="D607" s="199" t="s">
        <v>1085</v>
      </c>
      <c r="E607" s="199" t="s">
        <v>1237</v>
      </c>
      <c r="F607" s="199" t="s">
        <v>1073</v>
      </c>
      <c r="G607" s="199" t="s">
        <v>1409</v>
      </c>
      <c r="K607" s="199">
        <f t="shared" si="45"/>
        <v>53.197251999999999</v>
      </c>
      <c r="L607" s="199">
        <f t="shared" si="46"/>
        <v>55.165550323999994</v>
      </c>
      <c r="M607" s="199" t="s">
        <v>1043</v>
      </c>
      <c r="N607" s="199">
        <f t="shared" si="47"/>
        <v>-1119181.0504206349</v>
      </c>
      <c r="O607" s="199">
        <f t="shared" si="48"/>
        <v>-13119181.050420634</v>
      </c>
      <c r="P607" s="199" t="str">
        <f t="shared" si="49"/>
        <v>Overpaid</v>
      </c>
    </row>
    <row r="608" spans="1:16" ht="15.75" x14ac:dyDescent="0.25">
      <c r="A608" s="199" t="s">
        <v>119</v>
      </c>
      <c r="B608" s="199" t="s">
        <v>1099</v>
      </c>
      <c r="C608" s="199" t="s">
        <v>3359</v>
      </c>
      <c r="D608" s="199" t="s">
        <v>3360</v>
      </c>
      <c r="E608" s="199" t="s">
        <v>1365</v>
      </c>
      <c r="F608" s="199" t="s">
        <v>1328</v>
      </c>
      <c r="G608" s="199" t="s">
        <v>3361</v>
      </c>
      <c r="K608" s="199">
        <f t="shared" si="45"/>
        <v>54.316662000000001</v>
      </c>
      <c r="L608" s="199">
        <f t="shared" si="46"/>
        <v>57.195445085999999</v>
      </c>
      <c r="M608" s="199" t="s">
        <v>1105</v>
      </c>
      <c r="N608" s="199">
        <f t="shared" si="47"/>
        <v>-115261.63896075846</v>
      </c>
      <c r="O608" s="199">
        <f t="shared" si="48"/>
        <v>-964689.63896075846</v>
      </c>
      <c r="P608" s="199" t="str">
        <f t="shared" si="49"/>
        <v/>
      </c>
    </row>
    <row r="609" spans="1:16" ht="15.75" x14ac:dyDescent="0.25">
      <c r="A609" s="199" t="s">
        <v>119</v>
      </c>
      <c r="B609" s="199" t="s">
        <v>1099</v>
      </c>
      <c r="C609" s="199" t="s">
        <v>3372</v>
      </c>
      <c r="D609" s="199" t="s">
        <v>1027</v>
      </c>
      <c r="E609" s="199" t="s">
        <v>1421</v>
      </c>
      <c r="F609" s="199" t="s">
        <v>1201</v>
      </c>
      <c r="G609" s="199" t="s">
        <v>1142</v>
      </c>
      <c r="K609" s="199">
        <f t="shared" si="45"/>
        <v>49.333482000000004</v>
      </c>
      <c r="L609" s="199">
        <f t="shared" si="46"/>
        <v>49.481482446000001</v>
      </c>
      <c r="M609" s="199" t="s">
        <v>1105</v>
      </c>
      <c r="N609" s="199">
        <f t="shared" si="47"/>
        <v>-2622980.3072414631</v>
      </c>
      <c r="O609" s="199" t="e">
        <f t="shared" si="48"/>
        <v>#VALUE!</v>
      </c>
      <c r="P609" s="199" t="e">
        <f t="shared" si="49"/>
        <v>#VALUE!</v>
      </c>
    </row>
    <row r="610" spans="1:16" ht="15.75" x14ac:dyDescent="0.25">
      <c r="A610" s="199" t="s">
        <v>119</v>
      </c>
      <c r="B610" s="199" t="s">
        <v>20</v>
      </c>
      <c r="C610" s="199" t="s">
        <v>848</v>
      </c>
      <c r="D610" s="199" t="s">
        <v>3373</v>
      </c>
      <c r="E610" s="199" t="s">
        <v>1086</v>
      </c>
      <c r="F610" s="199" t="s">
        <v>1208</v>
      </c>
      <c r="G610" s="199" t="s">
        <v>1219</v>
      </c>
      <c r="K610" s="199" t="e">
        <f t="shared" si="45"/>
        <v>#VALUE!</v>
      </c>
      <c r="L610" s="199" t="e">
        <f t="shared" si="46"/>
        <v>#VALUE!</v>
      </c>
      <c r="M610" s="199" t="s">
        <v>1134</v>
      </c>
      <c r="N610" s="199" t="e">
        <f t="shared" si="47"/>
        <v>#VALUE!</v>
      </c>
      <c r="O610" s="199" t="e">
        <f t="shared" si="48"/>
        <v>#VALUE!</v>
      </c>
      <c r="P610" s="199" t="e">
        <f t="shared" si="49"/>
        <v>#VALUE!</v>
      </c>
    </row>
    <row r="611" spans="1:16" ht="15.75" x14ac:dyDescent="0.25">
      <c r="A611" s="199" t="s">
        <v>119</v>
      </c>
      <c r="B611" s="199" t="s">
        <v>1024</v>
      </c>
      <c r="C611" s="199" t="s">
        <v>3337</v>
      </c>
      <c r="D611" s="199" t="s">
        <v>2382</v>
      </c>
      <c r="E611" s="199" t="s">
        <v>1301</v>
      </c>
      <c r="F611" s="199" t="s">
        <v>1312</v>
      </c>
      <c r="G611" s="199" t="s">
        <v>2828</v>
      </c>
      <c r="K611" s="199">
        <f t="shared" si="45"/>
        <v>45.747759000000002</v>
      </c>
      <c r="L611" s="199">
        <f t="shared" si="46"/>
        <v>47.531921601000008</v>
      </c>
      <c r="M611" s="199" t="s">
        <v>1029</v>
      </c>
      <c r="N611" s="199">
        <f t="shared" si="47"/>
        <v>-4393901.6131085549</v>
      </c>
      <c r="O611" s="199">
        <f t="shared" si="48"/>
        <v>-8379901.6131085549</v>
      </c>
      <c r="P611" s="199" t="str">
        <f t="shared" si="49"/>
        <v>Overpaid</v>
      </c>
    </row>
    <row r="612" spans="1:16" ht="15.75" x14ac:dyDescent="0.25">
      <c r="A612" s="199" t="s">
        <v>119</v>
      </c>
      <c r="B612" s="199" t="s">
        <v>1117</v>
      </c>
      <c r="C612" s="199" t="s">
        <v>3313</v>
      </c>
      <c r="D612" s="199" t="s">
        <v>2309</v>
      </c>
      <c r="E612" s="199" t="s">
        <v>1503</v>
      </c>
      <c r="F612" s="199" t="s">
        <v>1441</v>
      </c>
      <c r="G612" s="199" t="s">
        <v>1955</v>
      </c>
      <c r="K612" s="199">
        <f t="shared" si="45"/>
        <v>65.348266999999993</v>
      </c>
      <c r="L612" s="199">
        <f t="shared" si="46"/>
        <v>62.080853649999987</v>
      </c>
      <c r="M612" s="199" t="s">
        <v>1121</v>
      </c>
      <c r="N612" s="199">
        <f t="shared" si="47"/>
        <v>2785747.5641181115</v>
      </c>
      <c r="O612" s="199">
        <f t="shared" si="48"/>
        <v>-6214252.4358818885</v>
      </c>
      <c r="P612" s="199" t="str">
        <f t="shared" si="49"/>
        <v>Overpaid</v>
      </c>
    </row>
    <row r="613" spans="1:16" ht="15.75" x14ac:dyDescent="0.25">
      <c r="A613" s="199" t="s">
        <v>119</v>
      </c>
      <c r="B613" s="199" t="s">
        <v>1187</v>
      </c>
      <c r="C613" s="199" t="s">
        <v>3332</v>
      </c>
      <c r="D613" s="199" t="s">
        <v>3333</v>
      </c>
      <c r="E613" s="199" t="s">
        <v>1564</v>
      </c>
      <c r="F613" s="199" t="s">
        <v>1111</v>
      </c>
      <c r="G613" s="199" t="s">
        <v>2277</v>
      </c>
      <c r="K613" s="199">
        <f t="shared" si="45"/>
        <v>52.865039999999993</v>
      </c>
      <c r="L613" s="199">
        <f t="shared" si="46"/>
        <v>52.283524559999996</v>
      </c>
      <c r="M613" s="199" t="s">
        <v>1190</v>
      </c>
      <c r="N613" s="199">
        <f t="shared" si="47"/>
        <v>-2890319.027533507</v>
      </c>
      <c r="O613" s="199">
        <f t="shared" si="48"/>
        <v>-11556986.027533507</v>
      </c>
      <c r="P613" s="199" t="str">
        <f t="shared" si="49"/>
        <v>Overpaid</v>
      </c>
    </row>
    <row r="614" spans="1:16" ht="15.75" x14ac:dyDescent="0.25">
      <c r="A614" s="199" t="s">
        <v>119</v>
      </c>
      <c r="B614" s="199" t="s">
        <v>1099</v>
      </c>
      <c r="C614" s="199" t="s">
        <v>3355</v>
      </c>
      <c r="D614" s="199" t="s">
        <v>1027</v>
      </c>
      <c r="E614" s="199" t="s">
        <v>1784</v>
      </c>
      <c r="F614" s="199" t="s">
        <v>1146</v>
      </c>
      <c r="G614" s="199" t="s">
        <v>1173</v>
      </c>
      <c r="K614" s="199">
        <f t="shared" si="45"/>
        <v>46.376072999999998</v>
      </c>
      <c r="L614" s="199">
        <f t="shared" si="46"/>
        <v>45.448551539999997</v>
      </c>
      <c r="M614" s="199" t="s">
        <v>1105</v>
      </c>
      <c r="N614" s="199">
        <f t="shared" si="47"/>
        <v>-3934038.7855934436</v>
      </c>
      <c r="O614" s="199" t="e">
        <f t="shared" si="48"/>
        <v>#VALUE!</v>
      </c>
      <c r="P614" s="199" t="e">
        <f t="shared" si="49"/>
        <v>#VALUE!</v>
      </c>
    </row>
    <row r="615" spans="1:16" ht="15.75" x14ac:dyDescent="0.25">
      <c r="A615" s="199" t="s">
        <v>119</v>
      </c>
      <c r="B615" s="199" t="s">
        <v>1083</v>
      </c>
      <c r="C615" s="199" t="s">
        <v>3352</v>
      </c>
      <c r="D615" s="199" t="s">
        <v>1027</v>
      </c>
      <c r="E615" s="199" t="s">
        <v>1449</v>
      </c>
      <c r="F615" s="199" t="s">
        <v>1146</v>
      </c>
      <c r="G615" s="199" t="s">
        <v>1329</v>
      </c>
      <c r="K615" s="199">
        <f t="shared" si="45"/>
        <v>51.539802999999999</v>
      </c>
      <c r="L615" s="199">
        <f t="shared" si="46"/>
        <v>49.581290486</v>
      </c>
      <c r="M615" s="199" t="s">
        <v>1088</v>
      </c>
      <c r="N615" s="199">
        <f t="shared" si="47"/>
        <v>-5188207.4422851969</v>
      </c>
      <c r="O615" s="199" t="e">
        <f t="shared" si="48"/>
        <v>#VALUE!</v>
      </c>
      <c r="P615" s="199" t="e">
        <f t="shared" si="49"/>
        <v>#VALUE!</v>
      </c>
    </row>
    <row r="616" spans="1:16" ht="15.75" x14ac:dyDescent="0.25">
      <c r="A616" s="199" t="s">
        <v>119</v>
      </c>
      <c r="B616" s="199" t="s">
        <v>1024</v>
      </c>
      <c r="C616" s="199" t="s">
        <v>474</v>
      </c>
      <c r="D616" s="199" t="s">
        <v>3321</v>
      </c>
      <c r="E616" s="199" t="s">
        <v>2091</v>
      </c>
      <c r="F616" s="199" t="s">
        <v>1046</v>
      </c>
      <c r="G616" s="199" t="s">
        <v>2177</v>
      </c>
      <c r="K616" s="199">
        <f t="shared" si="45"/>
        <v>63.102225000000004</v>
      </c>
      <c r="L616" s="199">
        <f t="shared" si="46"/>
        <v>67.203869624999996</v>
      </c>
      <c r="M616" s="199" t="s">
        <v>1029</v>
      </c>
      <c r="N616" s="199">
        <f t="shared" si="47"/>
        <v>4234160.6472416259</v>
      </c>
      <c r="O616" s="199">
        <f t="shared" si="48"/>
        <v>-583808.35275837407</v>
      </c>
      <c r="P616" s="199" t="str">
        <f t="shared" si="49"/>
        <v/>
      </c>
    </row>
    <row r="617" spans="1:16" ht="15.75" x14ac:dyDescent="0.25">
      <c r="A617" s="199" t="s">
        <v>119</v>
      </c>
      <c r="B617" s="199" t="s">
        <v>1059</v>
      </c>
      <c r="C617" s="199" t="s">
        <v>3324</v>
      </c>
      <c r="D617" s="199" t="s">
        <v>1027</v>
      </c>
      <c r="E617" s="199" t="s">
        <v>1027</v>
      </c>
      <c r="F617" s="199" t="s">
        <v>1103</v>
      </c>
      <c r="G617" s="199" t="s">
        <v>1027</v>
      </c>
      <c r="K617" s="199" t="e">
        <f t="shared" si="45"/>
        <v>#VALUE!</v>
      </c>
      <c r="L617" s="199" t="e">
        <f t="shared" si="46"/>
        <v>#VALUE!</v>
      </c>
      <c r="M617" s="199" t="s">
        <v>1064</v>
      </c>
      <c r="N617" s="199" t="e">
        <f t="shared" si="47"/>
        <v>#VALUE!</v>
      </c>
      <c r="O617" s="199" t="e">
        <f t="shared" si="48"/>
        <v>#VALUE!</v>
      </c>
      <c r="P617" s="199" t="e">
        <f t="shared" si="49"/>
        <v>#VALUE!</v>
      </c>
    </row>
    <row r="618" spans="1:16" ht="15.75" x14ac:dyDescent="0.25">
      <c r="A618" s="199" t="s">
        <v>119</v>
      </c>
      <c r="B618" s="199" t="s">
        <v>1117</v>
      </c>
      <c r="C618" s="199" t="s">
        <v>3380</v>
      </c>
      <c r="D618" s="199" t="s">
        <v>1027</v>
      </c>
      <c r="E618" s="199" t="s">
        <v>1076</v>
      </c>
      <c r="F618" s="199" t="s">
        <v>1234</v>
      </c>
      <c r="G618" s="199" t="s">
        <v>3175</v>
      </c>
      <c r="K618" s="199">
        <f t="shared" si="45"/>
        <v>40.381812999999994</v>
      </c>
      <c r="L618" s="199">
        <f t="shared" si="46"/>
        <v>40.139522121999995</v>
      </c>
      <c r="M618" s="199" t="s">
        <v>1121</v>
      </c>
      <c r="N618" s="199">
        <f t="shared" si="47"/>
        <v>-10704648.634760231</v>
      </c>
      <c r="O618" s="199" t="e">
        <f t="shared" si="48"/>
        <v>#VALUE!</v>
      </c>
      <c r="P618" s="199" t="e">
        <f t="shared" si="49"/>
        <v>#VALUE!</v>
      </c>
    </row>
    <row r="619" spans="1:16" ht="15.75" x14ac:dyDescent="0.25">
      <c r="A619" s="199" t="s">
        <v>119</v>
      </c>
      <c r="B619" s="199" t="s">
        <v>16</v>
      </c>
      <c r="C619" s="199" t="s">
        <v>3339</v>
      </c>
      <c r="D619" s="199" t="s">
        <v>3340</v>
      </c>
      <c r="E619" s="199" t="s">
        <v>1120</v>
      </c>
      <c r="F619" s="199" t="s">
        <v>1312</v>
      </c>
      <c r="G619" s="199" t="s">
        <v>1319</v>
      </c>
      <c r="K619" s="199">
        <f t="shared" si="45"/>
        <v>49.203485999999998</v>
      </c>
      <c r="L619" s="199">
        <f t="shared" si="46"/>
        <v>51.860474244000002</v>
      </c>
      <c r="M619" s="199" t="s">
        <v>1116</v>
      </c>
      <c r="N619" s="199">
        <f t="shared" si="47"/>
        <v>-2559707.1981275985</v>
      </c>
      <c r="O619" s="199">
        <f t="shared" si="48"/>
        <v>-5729508.1981275985</v>
      </c>
      <c r="P619" s="199" t="str">
        <f t="shared" si="49"/>
        <v>Overpaid</v>
      </c>
    </row>
    <row r="620" spans="1:16" ht="15.75" x14ac:dyDescent="0.25">
      <c r="A620" s="199" t="s">
        <v>119</v>
      </c>
      <c r="B620" s="199" t="s">
        <v>27</v>
      </c>
      <c r="C620" s="199" t="s">
        <v>3349</v>
      </c>
      <c r="D620" s="199" t="s">
        <v>3350</v>
      </c>
      <c r="E620" s="199" t="s">
        <v>1174</v>
      </c>
      <c r="F620" s="199" t="s">
        <v>1125</v>
      </c>
      <c r="G620" s="199" t="s">
        <v>3351</v>
      </c>
      <c r="K620" s="199">
        <f t="shared" si="45"/>
        <v>58.295984000000004</v>
      </c>
      <c r="L620" s="199">
        <f t="shared" si="46"/>
        <v>60.044863520000007</v>
      </c>
      <c r="M620" s="199" t="s">
        <v>1058</v>
      </c>
      <c r="N620" s="199">
        <f t="shared" si="47"/>
        <v>1464138.3519859416</v>
      </c>
      <c r="O620" s="199">
        <f t="shared" si="48"/>
        <v>-1168361.6480140584</v>
      </c>
      <c r="P620" s="199" t="str">
        <f t="shared" si="49"/>
        <v/>
      </c>
    </row>
    <row r="621" spans="1:16" ht="15.75" x14ac:dyDescent="0.25">
      <c r="A621" s="199" t="s">
        <v>119</v>
      </c>
      <c r="B621" s="199" t="s">
        <v>27</v>
      </c>
      <c r="C621" s="199" t="s">
        <v>3317</v>
      </c>
      <c r="D621" s="199" t="s">
        <v>2367</v>
      </c>
      <c r="E621" s="199" t="s">
        <v>1040</v>
      </c>
      <c r="F621" s="199" t="s">
        <v>1041</v>
      </c>
      <c r="G621" s="199" t="s">
        <v>1035</v>
      </c>
      <c r="K621" s="199">
        <f t="shared" si="45"/>
        <v>61.007844999999996</v>
      </c>
      <c r="L621" s="199">
        <f t="shared" si="46"/>
        <v>58.201484129999997</v>
      </c>
      <c r="M621" s="199" t="s">
        <v>1058</v>
      </c>
      <c r="N621" s="199">
        <f t="shared" si="47"/>
        <v>382330.69376203325</v>
      </c>
      <c r="O621" s="199">
        <f t="shared" si="48"/>
        <v>-17117669.306237966</v>
      </c>
      <c r="P621" s="199" t="str">
        <f t="shared" si="49"/>
        <v>Overpaid</v>
      </c>
    </row>
    <row r="622" spans="1:16" ht="15.75" x14ac:dyDescent="0.25">
      <c r="A622" s="199" t="s">
        <v>119</v>
      </c>
      <c r="B622" s="199" t="s">
        <v>16</v>
      </c>
      <c r="C622" s="199" t="s">
        <v>3374</v>
      </c>
      <c r="D622" s="199" t="s">
        <v>1027</v>
      </c>
      <c r="E622" s="199" t="s">
        <v>1738</v>
      </c>
      <c r="F622" s="199" t="s">
        <v>1208</v>
      </c>
      <c r="G622" s="199" t="s">
        <v>1081</v>
      </c>
      <c r="K622" s="199">
        <f t="shared" si="45"/>
        <v>38.724363999999994</v>
      </c>
      <c r="L622" s="199">
        <f t="shared" si="46"/>
        <v>39.731197463999997</v>
      </c>
      <c r="M622" s="199" t="s">
        <v>1116</v>
      </c>
      <c r="N622" s="199">
        <f t="shared" si="47"/>
        <v>-8016646.5658958759</v>
      </c>
      <c r="O622" s="199" t="e">
        <f t="shared" si="48"/>
        <v>#VALUE!</v>
      </c>
      <c r="P622" s="199" t="e">
        <f t="shared" si="49"/>
        <v>#VALUE!</v>
      </c>
    </row>
    <row r="623" spans="1:16" ht="15.75" x14ac:dyDescent="0.25">
      <c r="A623" s="199" t="s">
        <v>119</v>
      </c>
      <c r="B623" s="199" t="s">
        <v>1059</v>
      </c>
      <c r="C623" s="199" t="s">
        <v>3334</v>
      </c>
      <c r="D623" s="199" t="s">
        <v>2736</v>
      </c>
      <c r="E623" s="199" t="s">
        <v>1395</v>
      </c>
      <c r="F623" s="199" t="s">
        <v>1111</v>
      </c>
      <c r="G623" s="199" t="s">
        <v>1344</v>
      </c>
      <c r="K623" s="199">
        <f t="shared" si="45"/>
        <v>45.476934</v>
      </c>
      <c r="L623" s="199">
        <f t="shared" si="46"/>
        <v>44.703826122000002</v>
      </c>
      <c r="M623" s="199" t="s">
        <v>1064</v>
      </c>
      <c r="N623" s="199">
        <f t="shared" si="47"/>
        <v>-5200906.6704393271</v>
      </c>
      <c r="O623" s="199">
        <f t="shared" si="48"/>
        <v>-15700906.670439327</v>
      </c>
      <c r="P623" s="199" t="str">
        <f t="shared" si="49"/>
        <v>Overpaid</v>
      </c>
    </row>
    <row r="624" spans="1:16" ht="15.75" x14ac:dyDescent="0.25">
      <c r="A624" s="199" t="s">
        <v>119</v>
      </c>
      <c r="B624" s="199" t="s">
        <v>1135</v>
      </c>
      <c r="C624" s="199" t="s">
        <v>3323</v>
      </c>
      <c r="D624" s="199" t="s">
        <v>1027</v>
      </c>
      <c r="E624" s="199" t="s">
        <v>1027</v>
      </c>
      <c r="F624" s="199" t="s">
        <v>1091</v>
      </c>
      <c r="G624" s="199" t="s">
        <v>1027</v>
      </c>
      <c r="K624" s="199" t="e">
        <f t="shared" si="45"/>
        <v>#VALUE!</v>
      </c>
      <c r="L624" s="199" t="e">
        <f t="shared" si="46"/>
        <v>#VALUE!</v>
      </c>
      <c r="M624" s="199" t="s">
        <v>1138</v>
      </c>
      <c r="N624" s="199" t="e">
        <f t="shared" si="47"/>
        <v>#VALUE!</v>
      </c>
      <c r="O624" s="199" t="e">
        <f t="shared" si="48"/>
        <v>#VALUE!</v>
      </c>
      <c r="P624" s="199" t="e">
        <f t="shared" si="49"/>
        <v>#VALUE!</v>
      </c>
    </row>
    <row r="625" spans="1:16" ht="15.75" x14ac:dyDescent="0.25">
      <c r="A625" s="199" t="s">
        <v>119</v>
      </c>
      <c r="B625" s="199" t="s">
        <v>1094</v>
      </c>
      <c r="C625" s="199" t="s">
        <v>70</v>
      </c>
      <c r="D625" s="199" t="s">
        <v>1027</v>
      </c>
      <c r="E625" s="199" t="s">
        <v>1751</v>
      </c>
      <c r="F625" s="199" t="s">
        <v>1125</v>
      </c>
      <c r="G625" s="199" t="s">
        <v>2561</v>
      </c>
      <c r="K625" s="199">
        <f t="shared" si="45"/>
        <v>58.971240999999992</v>
      </c>
      <c r="L625" s="199">
        <f t="shared" si="46"/>
        <v>55.315024057999992</v>
      </c>
      <c r="M625" s="199" t="s">
        <v>1098</v>
      </c>
      <c r="N625" s="199">
        <f t="shared" si="47"/>
        <v>-2354099.7496212805</v>
      </c>
      <c r="O625" s="199" t="e">
        <f t="shared" si="48"/>
        <v>#VALUE!</v>
      </c>
      <c r="P625" s="199" t="e">
        <f t="shared" si="49"/>
        <v>#VALUE!</v>
      </c>
    </row>
    <row r="626" spans="1:16" ht="15.75" x14ac:dyDescent="0.25">
      <c r="A626" s="199" t="s">
        <v>119</v>
      </c>
      <c r="B626" s="199" t="s">
        <v>16</v>
      </c>
      <c r="C626" s="199" t="s">
        <v>3348</v>
      </c>
      <c r="D626" s="199" t="s">
        <v>1754</v>
      </c>
      <c r="E626" s="199" t="s">
        <v>1342</v>
      </c>
      <c r="F626" s="199" t="s">
        <v>1125</v>
      </c>
      <c r="G626" s="199" t="s">
        <v>2428</v>
      </c>
      <c r="K626" s="199">
        <f t="shared" si="45"/>
        <v>46.459125999999998</v>
      </c>
      <c r="L626" s="199">
        <f t="shared" si="46"/>
        <v>46.366207748000001</v>
      </c>
      <c r="M626" s="199" t="s">
        <v>1116</v>
      </c>
      <c r="N626" s="199">
        <f t="shared" si="47"/>
        <v>-5031567.6134550711</v>
      </c>
      <c r="O626" s="199">
        <f t="shared" si="48"/>
        <v>-16531567.613455072</v>
      </c>
      <c r="P626" s="199" t="str">
        <f t="shared" si="49"/>
        <v>Overpaid</v>
      </c>
    </row>
    <row r="627" spans="1:16" ht="15.75" x14ac:dyDescent="0.25">
      <c r="A627" s="199" t="s">
        <v>119</v>
      </c>
      <c r="B627" s="199" t="s">
        <v>20</v>
      </c>
      <c r="C627" s="199" t="s">
        <v>3378</v>
      </c>
      <c r="D627" s="199" t="s">
        <v>1027</v>
      </c>
      <c r="E627" s="199" t="s">
        <v>1288</v>
      </c>
      <c r="F627" s="199" t="s">
        <v>1234</v>
      </c>
      <c r="G627" s="199" t="s">
        <v>3091</v>
      </c>
      <c r="K627" s="199">
        <f t="shared" si="45"/>
        <v>50.669551999999996</v>
      </c>
      <c r="L627" s="199">
        <f t="shared" si="46"/>
        <v>52.138969008000004</v>
      </c>
      <c r="M627" s="199" t="s">
        <v>1134</v>
      </c>
      <c r="N627" s="199">
        <f t="shared" si="47"/>
        <v>-2762528.8985109348</v>
      </c>
      <c r="O627" s="199" t="e">
        <f t="shared" si="48"/>
        <v>#VALUE!</v>
      </c>
      <c r="P627" s="199" t="e">
        <f t="shared" si="49"/>
        <v>#VALUE!</v>
      </c>
    </row>
    <row r="628" spans="1:16" ht="15.75" x14ac:dyDescent="0.25">
      <c r="A628" s="199" t="s">
        <v>119</v>
      </c>
      <c r="B628" s="199" t="s">
        <v>1099</v>
      </c>
      <c r="C628" s="199" t="s">
        <v>3319</v>
      </c>
      <c r="D628" s="199" t="s">
        <v>1806</v>
      </c>
      <c r="E628" s="199" t="s">
        <v>1170</v>
      </c>
      <c r="F628" s="199" t="s">
        <v>1270</v>
      </c>
      <c r="G628" s="199" t="s">
        <v>1108</v>
      </c>
      <c r="K628" s="199">
        <f t="shared" si="45"/>
        <v>59.931767000000001</v>
      </c>
      <c r="L628" s="199">
        <f t="shared" si="46"/>
        <v>60.890675272000003</v>
      </c>
      <c r="M628" s="199" t="s">
        <v>1105</v>
      </c>
      <c r="N628" s="199">
        <f t="shared" si="47"/>
        <v>1086014.3009790527</v>
      </c>
      <c r="O628" s="199">
        <f t="shared" si="48"/>
        <v>-13913985.699020948</v>
      </c>
      <c r="P628" s="199" t="str">
        <f t="shared" si="49"/>
        <v>Overpaid</v>
      </c>
    </row>
    <row r="629" spans="1:16" ht="15.75" x14ac:dyDescent="0.25">
      <c r="A629" s="199" t="s">
        <v>119</v>
      </c>
      <c r="B629" s="199" t="s">
        <v>1059</v>
      </c>
      <c r="C629" s="199" t="s">
        <v>529</v>
      </c>
      <c r="D629" s="199" t="s">
        <v>3341</v>
      </c>
      <c r="E629" s="199" t="s">
        <v>1662</v>
      </c>
      <c r="F629" s="199" t="s">
        <v>1312</v>
      </c>
      <c r="G629" s="199" t="s">
        <v>1222</v>
      </c>
      <c r="K629" s="199">
        <f t="shared" si="45"/>
        <v>48.369344999999996</v>
      </c>
      <c r="L629" s="199">
        <f t="shared" si="46"/>
        <v>50.739442905000004</v>
      </c>
      <c r="M629" s="199" t="s">
        <v>1064</v>
      </c>
      <c r="N629" s="199">
        <f t="shared" si="47"/>
        <v>-2757324.6447687056</v>
      </c>
      <c r="O629" s="199">
        <f t="shared" si="48"/>
        <v>-4558499.6447687056</v>
      </c>
      <c r="P629" s="199" t="str">
        <f t="shared" si="49"/>
        <v>Overpaid</v>
      </c>
    </row>
    <row r="630" spans="1:16" ht="15.75" x14ac:dyDescent="0.25">
      <c r="A630" s="199" t="s">
        <v>119</v>
      </c>
      <c r="B630" s="199" t="s">
        <v>1187</v>
      </c>
      <c r="C630" s="199" t="s">
        <v>3377</v>
      </c>
      <c r="D630" s="199" t="s">
        <v>1027</v>
      </c>
      <c r="E630" s="199" t="s">
        <v>1145</v>
      </c>
      <c r="F630" s="199" t="s">
        <v>1234</v>
      </c>
      <c r="G630" s="199" t="s">
        <v>1219</v>
      </c>
      <c r="K630" s="199" t="e">
        <f t="shared" si="45"/>
        <v>#VALUE!</v>
      </c>
      <c r="L630" s="199" t="e">
        <f t="shared" si="46"/>
        <v>#VALUE!</v>
      </c>
      <c r="M630" s="199" t="s">
        <v>1190</v>
      </c>
      <c r="N630" s="199" t="e">
        <f t="shared" si="47"/>
        <v>#VALUE!</v>
      </c>
      <c r="O630" s="199" t="e">
        <f t="shared" si="48"/>
        <v>#VALUE!</v>
      </c>
      <c r="P630" s="199" t="e">
        <f t="shared" si="49"/>
        <v>#VALUE!</v>
      </c>
    </row>
    <row r="631" spans="1:16" ht="15.75" x14ac:dyDescent="0.25">
      <c r="A631" s="199" t="s">
        <v>119</v>
      </c>
      <c r="B631" s="199" t="s">
        <v>1048</v>
      </c>
      <c r="C631" s="199" t="s">
        <v>3354</v>
      </c>
      <c r="D631" s="199" t="s">
        <v>1511</v>
      </c>
      <c r="E631" s="199" t="s">
        <v>1318</v>
      </c>
      <c r="F631" s="199" t="s">
        <v>1146</v>
      </c>
      <c r="G631" s="199" t="s">
        <v>1063</v>
      </c>
      <c r="K631" s="199">
        <f t="shared" si="45"/>
        <v>52.493106999999995</v>
      </c>
      <c r="L631" s="199">
        <f t="shared" si="46"/>
        <v>54.120393316999987</v>
      </c>
      <c r="M631" s="199" t="s">
        <v>1053</v>
      </c>
      <c r="N631" s="199">
        <f t="shared" si="47"/>
        <v>-1248037.6476574843</v>
      </c>
      <c r="O631" s="199">
        <f t="shared" si="48"/>
        <v>-2372888.6476574843</v>
      </c>
      <c r="P631" s="199" t="str">
        <f t="shared" si="49"/>
        <v/>
      </c>
    </row>
    <row r="632" spans="1:16" ht="15.75" x14ac:dyDescent="0.25">
      <c r="A632" s="199" t="s">
        <v>119</v>
      </c>
      <c r="B632" s="199" t="s">
        <v>1393</v>
      </c>
      <c r="C632" s="199" t="s">
        <v>3379</v>
      </c>
      <c r="D632" s="199" t="s">
        <v>2212</v>
      </c>
      <c r="E632" s="199" t="s">
        <v>1027</v>
      </c>
      <c r="F632" s="199" t="s">
        <v>1234</v>
      </c>
      <c r="G632" s="199" t="s">
        <v>1653</v>
      </c>
      <c r="K632" s="199">
        <f t="shared" si="45"/>
        <v>43.837539999999997</v>
      </c>
      <c r="L632" s="199" t="e">
        <f t="shared" si="46"/>
        <v>#VALUE!</v>
      </c>
      <c r="M632" s="199" t="s">
        <v>1397</v>
      </c>
      <c r="N632" s="199" t="e">
        <f t="shared" si="47"/>
        <v>#VALUE!</v>
      </c>
      <c r="O632" s="199" t="e">
        <f t="shared" si="48"/>
        <v>#VALUE!</v>
      </c>
      <c r="P632" s="199" t="e">
        <f t="shared" si="49"/>
        <v>#VALUE!</v>
      </c>
    </row>
    <row r="633" spans="1:16" ht="15.75" x14ac:dyDescent="0.25">
      <c r="A633" s="199" t="s">
        <v>114</v>
      </c>
      <c r="B633" s="199" t="s">
        <v>10</v>
      </c>
      <c r="C633" s="199" t="s">
        <v>3302</v>
      </c>
      <c r="D633" s="199" t="s">
        <v>1027</v>
      </c>
      <c r="E633" s="199" t="s">
        <v>1356</v>
      </c>
      <c r="F633" s="199" t="s">
        <v>1234</v>
      </c>
      <c r="G633" s="199" t="s">
        <v>2108</v>
      </c>
      <c r="K633" s="199">
        <f t="shared" si="45"/>
        <v>48.484897000000004</v>
      </c>
      <c r="L633" s="199">
        <f t="shared" si="46"/>
        <v>49.503079837000001</v>
      </c>
      <c r="M633" s="199" t="s">
        <v>1093</v>
      </c>
      <c r="N633" s="199">
        <f t="shared" si="47"/>
        <v>-5221427.9719020519</v>
      </c>
      <c r="O633" s="199" t="e">
        <f t="shared" si="48"/>
        <v>#VALUE!</v>
      </c>
      <c r="P633" s="199" t="e">
        <f t="shared" si="49"/>
        <v>#VALUE!</v>
      </c>
    </row>
    <row r="634" spans="1:16" ht="15.75" x14ac:dyDescent="0.25">
      <c r="A634" s="199" t="s">
        <v>114</v>
      </c>
      <c r="B634" s="199" t="s">
        <v>1024</v>
      </c>
      <c r="C634" s="199" t="s">
        <v>735</v>
      </c>
      <c r="D634" s="199" t="s">
        <v>3272</v>
      </c>
      <c r="E634" s="199" t="s">
        <v>1735</v>
      </c>
      <c r="F634" s="199" t="s">
        <v>1157</v>
      </c>
      <c r="G634" s="199" t="s">
        <v>1027</v>
      </c>
      <c r="K634" s="199" t="e">
        <f t="shared" si="45"/>
        <v>#VALUE!</v>
      </c>
      <c r="L634" s="199" t="e">
        <f t="shared" si="46"/>
        <v>#VALUE!</v>
      </c>
      <c r="M634" s="199" t="s">
        <v>1029</v>
      </c>
      <c r="N634" s="199" t="e">
        <f t="shared" si="47"/>
        <v>#VALUE!</v>
      </c>
      <c r="O634" s="199" t="e">
        <f t="shared" si="48"/>
        <v>#VALUE!</v>
      </c>
      <c r="P634" s="199" t="e">
        <f t="shared" si="49"/>
        <v>#VALUE!</v>
      </c>
    </row>
    <row r="635" spans="1:16" ht="15.75" x14ac:dyDescent="0.25">
      <c r="A635" s="199" t="s">
        <v>114</v>
      </c>
      <c r="B635" s="199" t="s">
        <v>1099</v>
      </c>
      <c r="C635" s="199" t="s">
        <v>3266</v>
      </c>
      <c r="D635" s="199" t="s">
        <v>3267</v>
      </c>
      <c r="E635" s="199" t="s">
        <v>1150</v>
      </c>
      <c r="F635" s="199" t="s">
        <v>1312</v>
      </c>
      <c r="G635" s="199" t="s">
        <v>1160</v>
      </c>
      <c r="K635" s="199">
        <f t="shared" si="45"/>
        <v>52.103119</v>
      </c>
      <c r="L635" s="199">
        <f t="shared" si="46"/>
        <v>51.634190928999999</v>
      </c>
      <c r="M635" s="199" t="s">
        <v>1105</v>
      </c>
      <c r="N635" s="199">
        <f t="shared" si="47"/>
        <v>-1923160.0589306243</v>
      </c>
      <c r="O635" s="199">
        <f t="shared" si="48"/>
        <v>-3723160.0589306243</v>
      </c>
      <c r="P635" s="199" t="str">
        <f t="shared" si="49"/>
        <v>Overpaid</v>
      </c>
    </row>
    <row r="636" spans="1:16" ht="15.75" x14ac:dyDescent="0.25">
      <c r="A636" s="199" t="s">
        <v>114</v>
      </c>
      <c r="B636" s="199" t="s">
        <v>1048</v>
      </c>
      <c r="C636" s="199" t="s">
        <v>3308</v>
      </c>
      <c r="D636" s="199" t="s">
        <v>1027</v>
      </c>
      <c r="E636" s="199" t="s">
        <v>1027</v>
      </c>
      <c r="F636" s="199" t="s">
        <v>2354</v>
      </c>
      <c r="G636" s="199" t="s">
        <v>1027</v>
      </c>
      <c r="K636" s="199" t="e">
        <f t="shared" si="45"/>
        <v>#VALUE!</v>
      </c>
      <c r="L636" s="199" t="e">
        <f t="shared" si="46"/>
        <v>#VALUE!</v>
      </c>
      <c r="M636" s="199" t="s">
        <v>1053</v>
      </c>
      <c r="N636" s="199" t="e">
        <f t="shared" si="47"/>
        <v>#VALUE!</v>
      </c>
      <c r="O636" s="199" t="e">
        <f t="shared" si="48"/>
        <v>#VALUE!</v>
      </c>
      <c r="P636" s="199" t="e">
        <f t="shared" si="49"/>
        <v>#VALUE!</v>
      </c>
    </row>
    <row r="637" spans="1:16" ht="15.75" x14ac:dyDescent="0.25">
      <c r="A637" s="199" t="s">
        <v>114</v>
      </c>
      <c r="B637" s="199" t="s">
        <v>10</v>
      </c>
      <c r="C637" s="199" t="s">
        <v>3224</v>
      </c>
      <c r="D637" s="199" t="s">
        <v>1027</v>
      </c>
      <c r="E637" s="199" t="s">
        <v>1269</v>
      </c>
      <c r="F637" s="199" t="s">
        <v>1046</v>
      </c>
      <c r="G637" s="199" t="s">
        <v>2761</v>
      </c>
      <c r="K637" s="199">
        <f t="shared" si="45"/>
        <v>57.104354000000001</v>
      </c>
      <c r="L637" s="199">
        <f t="shared" si="46"/>
        <v>56.704623521999999</v>
      </c>
      <c r="M637" s="199" t="s">
        <v>1093</v>
      </c>
      <c r="N637" s="199">
        <f t="shared" si="47"/>
        <v>-548541.83956158673</v>
      </c>
      <c r="O637" s="199" t="e">
        <f t="shared" si="48"/>
        <v>#VALUE!</v>
      </c>
      <c r="P637" s="199" t="e">
        <f t="shared" si="49"/>
        <v>#VALUE!</v>
      </c>
    </row>
    <row r="638" spans="1:16" ht="15.75" x14ac:dyDescent="0.25">
      <c r="A638" s="199" t="s">
        <v>114</v>
      </c>
      <c r="B638" s="199" t="s">
        <v>1059</v>
      </c>
      <c r="C638" s="199" t="s">
        <v>3288</v>
      </c>
      <c r="D638" s="199" t="s">
        <v>1412</v>
      </c>
      <c r="E638" s="199" t="s">
        <v>1096</v>
      </c>
      <c r="F638" s="199" t="s">
        <v>1208</v>
      </c>
      <c r="G638" s="199" t="s">
        <v>1396</v>
      </c>
      <c r="K638" s="199">
        <f t="shared" si="45"/>
        <v>44.841397999999998</v>
      </c>
      <c r="L638" s="199">
        <f t="shared" si="46"/>
        <v>46.455688328000001</v>
      </c>
      <c r="M638" s="199" t="s">
        <v>1064</v>
      </c>
      <c r="N638" s="199">
        <f t="shared" si="47"/>
        <v>-4491647.0948329549</v>
      </c>
      <c r="O638" s="199">
        <f t="shared" si="48"/>
        <v>-5386647.0948329549</v>
      </c>
      <c r="P638" s="199" t="str">
        <f t="shared" si="49"/>
        <v>Overpaid</v>
      </c>
    </row>
    <row r="639" spans="1:16" ht="15.75" x14ac:dyDescent="0.25">
      <c r="A639" s="199" t="s">
        <v>114</v>
      </c>
      <c r="B639" s="199" t="s">
        <v>1059</v>
      </c>
      <c r="C639" s="199" t="s">
        <v>3292</v>
      </c>
      <c r="D639" s="199" t="s">
        <v>3293</v>
      </c>
      <c r="E639" s="199" t="s">
        <v>1193</v>
      </c>
      <c r="F639" s="199" t="s">
        <v>1208</v>
      </c>
      <c r="G639" s="199" t="s">
        <v>1643</v>
      </c>
      <c r="K639" s="199">
        <f t="shared" si="45"/>
        <v>35.546683999999999</v>
      </c>
      <c r="L639" s="199">
        <f t="shared" si="46"/>
        <v>37.217378147999995</v>
      </c>
      <c r="M639" s="199" t="s">
        <v>1064</v>
      </c>
      <c r="N639" s="199">
        <f t="shared" si="47"/>
        <v>-8231872.7445133291</v>
      </c>
      <c r="O639" s="199">
        <f t="shared" si="48"/>
        <v>-9181263.7445133291</v>
      </c>
      <c r="P639" s="199" t="str">
        <f t="shared" si="49"/>
        <v>Overpaid</v>
      </c>
    </row>
    <row r="640" spans="1:16" ht="15.75" x14ac:dyDescent="0.25">
      <c r="A640" s="199" t="s">
        <v>114</v>
      </c>
      <c r="B640" s="199" t="s">
        <v>27</v>
      </c>
      <c r="C640" s="199" t="s">
        <v>901</v>
      </c>
      <c r="D640" s="199" t="s">
        <v>3297</v>
      </c>
      <c r="E640" s="199" t="s">
        <v>1027</v>
      </c>
      <c r="F640" s="199" t="s">
        <v>1221</v>
      </c>
      <c r="G640" s="199" t="s">
        <v>2134</v>
      </c>
      <c r="K640" s="199">
        <f t="shared" si="45"/>
        <v>41.219565000000003</v>
      </c>
      <c r="L640" s="199" t="e">
        <f t="shared" si="46"/>
        <v>#VALUE!</v>
      </c>
      <c r="M640" s="199" t="s">
        <v>1058</v>
      </c>
      <c r="N640" s="199" t="e">
        <f t="shared" si="47"/>
        <v>#VALUE!</v>
      </c>
      <c r="O640" s="199" t="e">
        <f t="shared" si="48"/>
        <v>#VALUE!</v>
      </c>
      <c r="P640" s="199" t="e">
        <f t="shared" si="49"/>
        <v>#VALUE!</v>
      </c>
    </row>
    <row r="641" spans="1:16" ht="15.75" x14ac:dyDescent="0.25">
      <c r="A641" s="199" t="s">
        <v>114</v>
      </c>
      <c r="B641" s="199" t="s">
        <v>20</v>
      </c>
      <c r="C641" s="199" t="s">
        <v>3295</v>
      </c>
      <c r="D641" s="199" t="s">
        <v>1530</v>
      </c>
      <c r="E641" s="199" t="s">
        <v>1027</v>
      </c>
      <c r="F641" s="199" t="s">
        <v>1218</v>
      </c>
      <c r="G641" s="199" t="s">
        <v>1027</v>
      </c>
      <c r="K641" s="199" t="e">
        <f t="shared" si="45"/>
        <v>#VALUE!</v>
      </c>
      <c r="L641" s="199" t="e">
        <f t="shared" si="46"/>
        <v>#VALUE!</v>
      </c>
      <c r="M641" s="199" t="s">
        <v>1134</v>
      </c>
      <c r="N641" s="199" t="e">
        <f t="shared" si="47"/>
        <v>#VALUE!</v>
      </c>
      <c r="O641" s="199" t="e">
        <f t="shared" si="48"/>
        <v>#VALUE!</v>
      </c>
      <c r="P641" s="199" t="e">
        <f t="shared" si="49"/>
        <v>#VALUE!</v>
      </c>
    </row>
    <row r="642" spans="1:16" ht="15.75" x14ac:dyDescent="0.25">
      <c r="A642" s="199" t="s">
        <v>114</v>
      </c>
      <c r="B642" s="199" t="s">
        <v>1099</v>
      </c>
      <c r="C642" s="199" t="s">
        <v>3243</v>
      </c>
      <c r="D642" s="199" t="s">
        <v>3244</v>
      </c>
      <c r="E642" s="199" t="s">
        <v>1537</v>
      </c>
      <c r="F642" s="199" t="s">
        <v>1091</v>
      </c>
      <c r="G642" s="199" t="s">
        <v>1027</v>
      </c>
      <c r="K642" s="199" t="e">
        <f t="shared" ref="K642:K705" si="50">(F642*0.3611)+(G642*1.1*0.3611)+(H642*5.2*0.0666)+(I642*0.2111)</f>
        <v>#VALUE!</v>
      </c>
      <c r="L642" s="199" t="e">
        <f t="shared" ref="L642:L705" si="51">(K642)*((100+(29-E642))/100)-(J642*0.9)</f>
        <v>#VALUE!</v>
      </c>
      <c r="M642" s="199" t="s">
        <v>1105</v>
      </c>
      <c r="N642" s="199" t="e">
        <f t="shared" ref="N642:N705" si="52">(M642*((L642-63)/5.45))+M642</f>
        <v>#VALUE!</v>
      </c>
      <c r="O642" s="199" t="e">
        <f t="shared" ref="O642:O705" si="53">(N642-D642)</f>
        <v>#VALUE!</v>
      </c>
      <c r="P642" s="199" t="e">
        <f t="shared" ref="P642:P705" si="54">IF(O642&lt;(-3000000), "Overpaid", "")</f>
        <v>#VALUE!</v>
      </c>
    </row>
    <row r="643" spans="1:16" ht="15.75" x14ac:dyDescent="0.25">
      <c r="A643" s="199" t="s">
        <v>114</v>
      </c>
      <c r="B643" s="199" t="s">
        <v>1024</v>
      </c>
      <c r="C643" s="199" t="s">
        <v>3303</v>
      </c>
      <c r="D643" s="199" t="s">
        <v>1225</v>
      </c>
      <c r="E643" s="199" t="s">
        <v>1027</v>
      </c>
      <c r="F643" s="199" t="s">
        <v>1240</v>
      </c>
      <c r="G643" s="199" t="s">
        <v>1027</v>
      </c>
      <c r="K643" s="199" t="e">
        <f t="shared" si="50"/>
        <v>#VALUE!</v>
      </c>
      <c r="L643" s="199" t="e">
        <f t="shared" si="51"/>
        <v>#VALUE!</v>
      </c>
      <c r="M643" s="199" t="s">
        <v>1029</v>
      </c>
      <c r="N643" s="199" t="e">
        <f t="shared" si="52"/>
        <v>#VALUE!</v>
      </c>
      <c r="O643" s="199" t="e">
        <f t="shared" si="53"/>
        <v>#VALUE!</v>
      </c>
      <c r="P643" s="199" t="e">
        <f t="shared" si="54"/>
        <v>#VALUE!</v>
      </c>
    </row>
    <row r="644" spans="1:16" ht="15.75" x14ac:dyDescent="0.25">
      <c r="A644" s="199" t="s">
        <v>114</v>
      </c>
      <c r="B644" s="199" t="s">
        <v>1117</v>
      </c>
      <c r="C644" s="199" t="s">
        <v>3275</v>
      </c>
      <c r="D644" s="199" t="s">
        <v>3276</v>
      </c>
      <c r="E644" s="199" t="s">
        <v>1288</v>
      </c>
      <c r="F644" s="199" t="s">
        <v>1162</v>
      </c>
      <c r="G644" s="199" t="s">
        <v>3277</v>
      </c>
      <c r="K644" s="199">
        <f t="shared" si="50"/>
        <v>41.876767000000001</v>
      </c>
      <c r="L644" s="199">
        <f t="shared" si="51"/>
        <v>43.091193243000006</v>
      </c>
      <c r="M644" s="199" t="s">
        <v>1121</v>
      </c>
      <c r="N644" s="199">
        <f t="shared" si="52"/>
        <v>-8889844.7874976788</v>
      </c>
      <c r="O644" s="199">
        <f t="shared" si="53"/>
        <v>-10154844.787497679</v>
      </c>
      <c r="P644" s="199" t="str">
        <f t="shared" si="54"/>
        <v>Overpaid</v>
      </c>
    </row>
    <row r="645" spans="1:16" ht="15.75" x14ac:dyDescent="0.25">
      <c r="A645" s="199" t="s">
        <v>114</v>
      </c>
      <c r="B645" s="199" t="s">
        <v>1078</v>
      </c>
      <c r="C645" s="199" t="s">
        <v>3289</v>
      </c>
      <c r="D645" s="199" t="s">
        <v>3134</v>
      </c>
      <c r="E645" s="199" t="s">
        <v>1027</v>
      </c>
      <c r="F645" s="199" t="s">
        <v>1208</v>
      </c>
      <c r="G645" s="199" t="s">
        <v>1027</v>
      </c>
      <c r="K645" s="199" t="e">
        <f t="shared" si="50"/>
        <v>#VALUE!</v>
      </c>
      <c r="L645" s="199" t="e">
        <f t="shared" si="51"/>
        <v>#VALUE!</v>
      </c>
      <c r="M645" s="199" t="s">
        <v>1082</v>
      </c>
      <c r="N645" s="199" t="e">
        <f t="shared" si="52"/>
        <v>#VALUE!</v>
      </c>
      <c r="O645" s="199" t="e">
        <f t="shared" si="53"/>
        <v>#VALUE!</v>
      </c>
      <c r="P645" s="199" t="e">
        <f t="shared" si="54"/>
        <v>#VALUE!</v>
      </c>
    </row>
    <row r="646" spans="1:16" ht="15.75" x14ac:dyDescent="0.25">
      <c r="A646" s="199" t="s">
        <v>114</v>
      </c>
      <c r="B646" s="199" t="s">
        <v>1099</v>
      </c>
      <c r="C646" s="199" t="s">
        <v>3278</v>
      </c>
      <c r="D646" s="199" t="s">
        <v>3279</v>
      </c>
      <c r="E646" s="199" t="s">
        <v>1662</v>
      </c>
      <c r="F646" s="199" t="s">
        <v>1162</v>
      </c>
      <c r="G646" s="199" t="s">
        <v>2225</v>
      </c>
      <c r="K646" s="199">
        <f t="shared" si="50"/>
        <v>56.891305000000003</v>
      </c>
      <c r="L646" s="199">
        <f t="shared" si="51"/>
        <v>59.678978945000011</v>
      </c>
      <c r="M646" s="199" t="s">
        <v>1105</v>
      </c>
      <c r="N646" s="199">
        <f t="shared" si="52"/>
        <v>692106.05416583759</v>
      </c>
      <c r="O646" s="199">
        <f t="shared" si="53"/>
        <v>-401251.94583416241</v>
      </c>
      <c r="P646" s="199" t="str">
        <f t="shared" si="54"/>
        <v/>
      </c>
    </row>
    <row r="647" spans="1:16" ht="15.75" x14ac:dyDescent="0.25">
      <c r="A647" s="199" t="s">
        <v>114</v>
      </c>
      <c r="B647" s="199" t="s">
        <v>1078</v>
      </c>
      <c r="C647" s="199" t="s">
        <v>3245</v>
      </c>
      <c r="D647" s="199" t="s">
        <v>1568</v>
      </c>
      <c r="E647" s="199" t="s">
        <v>3246</v>
      </c>
      <c r="F647" s="199" t="s">
        <v>1103</v>
      </c>
      <c r="G647" s="199" t="s">
        <v>1027</v>
      </c>
      <c r="K647" s="199" t="e">
        <f t="shared" si="50"/>
        <v>#VALUE!</v>
      </c>
      <c r="L647" s="199" t="e">
        <f t="shared" si="51"/>
        <v>#VALUE!</v>
      </c>
      <c r="M647" s="199" t="s">
        <v>1082</v>
      </c>
      <c r="N647" s="199" t="e">
        <f t="shared" si="52"/>
        <v>#VALUE!</v>
      </c>
      <c r="O647" s="199" t="e">
        <f t="shared" si="53"/>
        <v>#VALUE!</v>
      </c>
      <c r="P647" s="199" t="e">
        <f t="shared" si="54"/>
        <v>#VALUE!</v>
      </c>
    </row>
    <row r="648" spans="1:16" ht="15.75" x14ac:dyDescent="0.25">
      <c r="A648" s="199" t="s">
        <v>114</v>
      </c>
      <c r="B648" s="199" t="s">
        <v>1024</v>
      </c>
      <c r="C648" s="199" t="s">
        <v>59</v>
      </c>
      <c r="D648" s="199" t="s">
        <v>2187</v>
      </c>
      <c r="E648" s="199" t="s">
        <v>1076</v>
      </c>
      <c r="F648" s="199" t="s">
        <v>1091</v>
      </c>
      <c r="G648" s="199" t="s">
        <v>1491</v>
      </c>
      <c r="K648" s="199">
        <f t="shared" si="50"/>
        <v>50.929544</v>
      </c>
      <c r="L648" s="199">
        <f t="shared" si="51"/>
        <v>50.623966736000007</v>
      </c>
      <c r="M648" s="199" t="s">
        <v>1029</v>
      </c>
      <c r="N648" s="199">
        <f t="shared" si="52"/>
        <v>-3037739.1271135239</v>
      </c>
      <c r="O648" s="199">
        <f t="shared" si="53"/>
        <v>-14037739.127113525</v>
      </c>
      <c r="P648" s="199" t="str">
        <f t="shared" si="54"/>
        <v>Overpaid</v>
      </c>
    </row>
    <row r="649" spans="1:16" ht="15.75" x14ac:dyDescent="0.25">
      <c r="A649" s="199" t="s">
        <v>114</v>
      </c>
      <c r="B649" s="199" t="s">
        <v>1059</v>
      </c>
      <c r="C649" s="199" t="s">
        <v>3271</v>
      </c>
      <c r="D649" s="199" t="s">
        <v>1027</v>
      </c>
      <c r="E649" s="199" t="s">
        <v>1061</v>
      </c>
      <c r="F649" s="199" t="s">
        <v>1146</v>
      </c>
      <c r="G649" s="199" t="s">
        <v>2625</v>
      </c>
      <c r="K649" s="199">
        <f t="shared" si="50"/>
        <v>49.196263999999999</v>
      </c>
      <c r="L649" s="199">
        <f t="shared" si="51"/>
        <v>51.164114560000002</v>
      </c>
      <c r="M649" s="199" t="s">
        <v>1064</v>
      </c>
      <c r="N649" s="199">
        <f t="shared" si="52"/>
        <v>-2585391.9226825973</v>
      </c>
      <c r="O649" s="199" t="e">
        <f t="shared" si="53"/>
        <v>#VALUE!</v>
      </c>
      <c r="P649" s="199" t="e">
        <f t="shared" si="54"/>
        <v>#VALUE!</v>
      </c>
    </row>
    <row r="650" spans="1:16" ht="15.75" x14ac:dyDescent="0.25">
      <c r="A650" s="199" t="s">
        <v>114</v>
      </c>
      <c r="B650" s="199" t="s">
        <v>16</v>
      </c>
      <c r="C650" s="199" t="s">
        <v>3225</v>
      </c>
      <c r="D650" s="199" t="s">
        <v>3226</v>
      </c>
      <c r="E650" s="199" t="s">
        <v>1301</v>
      </c>
      <c r="F650" s="199" t="s">
        <v>1046</v>
      </c>
      <c r="G650" s="199" t="s">
        <v>1803</v>
      </c>
      <c r="K650" s="199">
        <f t="shared" si="50"/>
        <v>61.831153</v>
      </c>
      <c r="L650" s="199">
        <f t="shared" si="51"/>
        <v>64.242567967000014</v>
      </c>
      <c r="M650" s="199" t="s">
        <v>1116</v>
      </c>
      <c r="N650" s="199">
        <f t="shared" si="52"/>
        <v>3010974.0484120823</v>
      </c>
      <c r="O650" s="199">
        <f t="shared" si="53"/>
        <v>2136605.0484120823</v>
      </c>
      <c r="P650" s="199" t="str">
        <f t="shared" si="54"/>
        <v/>
      </c>
    </row>
    <row r="651" spans="1:16" ht="15.75" x14ac:dyDescent="0.25">
      <c r="A651" s="199" t="s">
        <v>114</v>
      </c>
      <c r="B651" s="199" t="s">
        <v>1135</v>
      </c>
      <c r="C651" s="199" t="s">
        <v>3280</v>
      </c>
      <c r="D651" s="199" t="s">
        <v>1243</v>
      </c>
      <c r="E651" s="199" t="s">
        <v>1691</v>
      </c>
      <c r="F651" s="199" t="s">
        <v>1162</v>
      </c>
      <c r="G651" s="199" t="s">
        <v>1027</v>
      </c>
      <c r="K651" s="199" t="e">
        <f t="shared" si="50"/>
        <v>#VALUE!</v>
      </c>
      <c r="L651" s="199" t="e">
        <f t="shared" si="51"/>
        <v>#VALUE!</v>
      </c>
      <c r="M651" s="199" t="s">
        <v>1138</v>
      </c>
      <c r="N651" s="199" t="e">
        <f t="shared" si="52"/>
        <v>#VALUE!</v>
      </c>
      <c r="O651" s="199" t="e">
        <f t="shared" si="53"/>
        <v>#VALUE!</v>
      </c>
      <c r="P651" s="199" t="e">
        <f t="shared" si="54"/>
        <v>#VALUE!</v>
      </c>
    </row>
    <row r="652" spans="1:16" ht="15.75" x14ac:dyDescent="0.25">
      <c r="A652" s="199" t="s">
        <v>114</v>
      </c>
      <c r="B652" s="199" t="s">
        <v>1024</v>
      </c>
      <c r="C652" s="199" t="s">
        <v>3287</v>
      </c>
      <c r="D652" s="199" t="s">
        <v>1638</v>
      </c>
      <c r="E652" s="199" t="s">
        <v>2003</v>
      </c>
      <c r="F652" s="199" t="s">
        <v>1201</v>
      </c>
      <c r="G652" s="199" t="s">
        <v>1027</v>
      </c>
      <c r="K652" s="199" t="e">
        <f t="shared" si="50"/>
        <v>#VALUE!</v>
      </c>
      <c r="L652" s="199" t="e">
        <f t="shared" si="51"/>
        <v>#VALUE!</v>
      </c>
      <c r="M652" s="199" t="s">
        <v>1029</v>
      </c>
      <c r="N652" s="199" t="e">
        <f t="shared" si="52"/>
        <v>#VALUE!</v>
      </c>
      <c r="O652" s="199" t="e">
        <f t="shared" si="53"/>
        <v>#VALUE!</v>
      </c>
      <c r="P652" s="199" t="e">
        <f t="shared" si="54"/>
        <v>#VALUE!</v>
      </c>
    </row>
    <row r="653" spans="1:16" ht="15.75" x14ac:dyDescent="0.25">
      <c r="A653" s="199" t="s">
        <v>114</v>
      </c>
      <c r="B653" s="199" t="s">
        <v>20</v>
      </c>
      <c r="C653" s="199" t="s">
        <v>3219</v>
      </c>
      <c r="D653" s="199" t="s">
        <v>3220</v>
      </c>
      <c r="E653" s="199" t="s">
        <v>1643</v>
      </c>
      <c r="F653" s="199" t="s">
        <v>1441</v>
      </c>
      <c r="G653" s="199" t="s">
        <v>1459</v>
      </c>
      <c r="K653" s="199">
        <f t="shared" si="50"/>
        <v>61.733655999999996</v>
      </c>
      <c r="L653" s="199">
        <f t="shared" si="51"/>
        <v>60.869384815999993</v>
      </c>
      <c r="M653" s="199" t="s">
        <v>1134</v>
      </c>
      <c r="N653" s="199">
        <f t="shared" si="52"/>
        <v>1694667.151793388</v>
      </c>
      <c r="O653" s="199">
        <f t="shared" si="53"/>
        <v>-11930332.848206611</v>
      </c>
      <c r="P653" s="199" t="str">
        <f t="shared" si="54"/>
        <v>Overpaid</v>
      </c>
    </row>
    <row r="654" spans="1:16" ht="15.75" x14ac:dyDescent="0.25">
      <c r="A654" s="199" t="s">
        <v>114</v>
      </c>
      <c r="B654" s="199" t="s">
        <v>1059</v>
      </c>
      <c r="C654" s="199" t="s">
        <v>766</v>
      </c>
      <c r="D654" s="199" t="s">
        <v>3260</v>
      </c>
      <c r="E654" s="199" t="s">
        <v>1339</v>
      </c>
      <c r="F654" s="199" t="s">
        <v>1307</v>
      </c>
      <c r="G654" s="199" t="s">
        <v>1549</v>
      </c>
      <c r="K654" s="199">
        <f t="shared" si="50"/>
        <v>53.933895999999997</v>
      </c>
      <c r="L654" s="199">
        <f t="shared" si="51"/>
        <v>56.522723008</v>
      </c>
      <c r="M654" s="199" t="s">
        <v>1064</v>
      </c>
      <c r="N654" s="199">
        <f t="shared" si="52"/>
        <v>-415903.73996350262</v>
      </c>
      <c r="O654" s="199">
        <f t="shared" si="53"/>
        <v>-1710141.7399635026</v>
      </c>
      <c r="P654" s="199" t="str">
        <f t="shared" si="54"/>
        <v/>
      </c>
    </row>
    <row r="655" spans="1:16" ht="15.75" x14ac:dyDescent="0.25">
      <c r="A655" s="199" t="s">
        <v>114</v>
      </c>
      <c r="B655" s="199" t="s">
        <v>10</v>
      </c>
      <c r="C655" s="199" t="s">
        <v>379</v>
      </c>
      <c r="D655" s="199" t="s">
        <v>1165</v>
      </c>
      <c r="E655" s="199" t="s">
        <v>2166</v>
      </c>
      <c r="F655" s="199" t="s">
        <v>1125</v>
      </c>
      <c r="G655" s="199" t="s">
        <v>2294</v>
      </c>
      <c r="K655" s="199">
        <f t="shared" si="50"/>
        <v>51.662576999999999</v>
      </c>
      <c r="L655" s="199">
        <f t="shared" si="51"/>
        <v>48.717810110999999</v>
      </c>
      <c r="M655" s="199" t="s">
        <v>1093</v>
      </c>
      <c r="N655" s="199">
        <f t="shared" si="52"/>
        <v>-5730968.1723475922</v>
      </c>
      <c r="O655" s="199">
        <f t="shared" si="53"/>
        <v>-6850968.1723475922</v>
      </c>
      <c r="P655" s="199" t="str">
        <f t="shared" si="54"/>
        <v>Overpaid</v>
      </c>
    </row>
    <row r="656" spans="1:16" ht="15.75" x14ac:dyDescent="0.25">
      <c r="A656" s="199" t="s">
        <v>114</v>
      </c>
      <c r="B656" s="199" t="s">
        <v>1117</v>
      </c>
      <c r="C656" s="199" t="s">
        <v>3273</v>
      </c>
      <c r="D656" s="199" t="s">
        <v>3274</v>
      </c>
      <c r="E656" s="199" t="s">
        <v>1027</v>
      </c>
      <c r="F656" s="199" t="s">
        <v>1162</v>
      </c>
      <c r="G656" s="199" t="s">
        <v>1027</v>
      </c>
      <c r="K656" s="199" t="e">
        <f t="shared" si="50"/>
        <v>#VALUE!</v>
      </c>
      <c r="L656" s="199" t="e">
        <f t="shared" si="51"/>
        <v>#VALUE!</v>
      </c>
      <c r="M656" s="199" t="s">
        <v>1121</v>
      </c>
      <c r="N656" s="199" t="e">
        <f t="shared" si="52"/>
        <v>#VALUE!</v>
      </c>
      <c r="O656" s="199" t="e">
        <f t="shared" si="53"/>
        <v>#VALUE!</v>
      </c>
      <c r="P656" s="199" t="e">
        <f t="shared" si="54"/>
        <v>#VALUE!</v>
      </c>
    </row>
    <row r="657" spans="1:16" ht="15.75" x14ac:dyDescent="0.25">
      <c r="A657" s="199" t="s">
        <v>114</v>
      </c>
      <c r="B657" s="199" t="s">
        <v>1094</v>
      </c>
      <c r="C657" s="199" t="s">
        <v>397</v>
      </c>
      <c r="D657" s="199" t="s">
        <v>3258</v>
      </c>
      <c r="E657" s="199" t="s">
        <v>1193</v>
      </c>
      <c r="F657" s="199" t="s">
        <v>1307</v>
      </c>
      <c r="G657" s="199" t="s">
        <v>3259</v>
      </c>
      <c r="K657" s="199">
        <f t="shared" si="50"/>
        <v>53.894174999999997</v>
      </c>
      <c r="L657" s="199">
        <f t="shared" si="51"/>
        <v>56.42720122499999</v>
      </c>
      <c r="M657" s="199" t="s">
        <v>1098</v>
      </c>
      <c r="N657" s="199">
        <f t="shared" si="52"/>
        <v>-1182643.7436893862</v>
      </c>
      <c r="O657" s="199">
        <f t="shared" si="53"/>
        <v>-5079231.7436893862</v>
      </c>
      <c r="P657" s="199" t="str">
        <f t="shared" si="54"/>
        <v>Overpaid</v>
      </c>
    </row>
    <row r="658" spans="1:16" ht="15.75" x14ac:dyDescent="0.25">
      <c r="A658" s="199" t="s">
        <v>114</v>
      </c>
      <c r="B658" s="199" t="s">
        <v>27</v>
      </c>
      <c r="C658" s="199" t="s">
        <v>3252</v>
      </c>
      <c r="D658" s="199" t="s">
        <v>3253</v>
      </c>
      <c r="E658" s="199" t="s">
        <v>1432</v>
      </c>
      <c r="F658" s="199" t="s">
        <v>1111</v>
      </c>
      <c r="G658" s="199" t="s">
        <v>1163</v>
      </c>
      <c r="K658" s="199">
        <f t="shared" si="50"/>
        <v>48.694334999999995</v>
      </c>
      <c r="L658" s="199">
        <f t="shared" si="51"/>
        <v>46.697867264999999</v>
      </c>
      <c r="M658" s="199" t="s">
        <v>1058</v>
      </c>
      <c r="N658" s="199">
        <f t="shared" si="52"/>
        <v>-6368694.5641641933</v>
      </c>
      <c r="O658" s="199">
        <f t="shared" si="53"/>
        <v>-9243694.5641641933</v>
      </c>
      <c r="P658" s="199" t="str">
        <f t="shared" si="54"/>
        <v>Overpaid</v>
      </c>
    </row>
    <row r="659" spans="1:16" ht="15.75" x14ac:dyDescent="0.25">
      <c r="A659" s="199" t="s">
        <v>114</v>
      </c>
      <c r="B659" s="199" t="s">
        <v>1030</v>
      </c>
      <c r="C659" s="199" t="s">
        <v>3221</v>
      </c>
      <c r="D659" s="199" t="s">
        <v>3222</v>
      </c>
      <c r="E659" s="199" t="s">
        <v>1971</v>
      </c>
      <c r="F659" s="199" t="s">
        <v>1270</v>
      </c>
      <c r="G659" s="199" t="s">
        <v>1881</v>
      </c>
      <c r="K659" s="199">
        <f t="shared" si="50"/>
        <v>62.195864</v>
      </c>
      <c r="L659" s="199">
        <f t="shared" si="51"/>
        <v>63.564173008000004</v>
      </c>
      <c r="M659" s="199" t="s">
        <v>1036</v>
      </c>
      <c r="N659" s="199">
        <f t="shared" si="52"/>
        <v>3573044.461448431</v>
      </c>
      <c r="O659" s="199">
        <f t="shared" si="53"/>
        <v>1490068.461448431</v>
      </c>
      <c r="P659" s="199" t="str">
        <f t="shared" si="54"/>
        <v/>
      </c>
    </row>
    <row r="660" spans="1:16" ht="15.75" x14ac:dyDescent="0.25">
      <c r="A660" s="199" t="s">
        <v>114</v>
      </c>
      <c r="B660" s="199" t="s">
        <v>1024</v>
      </c>
      <c r="C660" s="199" t="s">
        <v>3286</v>
      </c>
      <c r="D660" s="199" t="s">
        <v>1027</v>
      </c>
      <c r="E660" s="199" t="s">
        <v>1027</v>
      </c>
      <c r="F660" s="199" t="s">
        <v>1201</v>
      </c>
      <c r="G660" s="199" t="s">
        <v>1027</v>
      </c>
      <c r="K660" s="199" t="e">
        <f t="shared" si="50"/>
        <v>#VALUE!</v>
      </c>
      <c r="L660" s="199" t="e">
        <f t="shared" si="51"/>
        <v>#VALUE!</v>
      </c>
      <c r="M660" s="199" t="s">
        <v>1029</v>
      </c>
      <c r="N660" s="199" t="e">
        <f t="shared" si="52"/>
        <v>#VALUE!</v>
      </c>
      <c r="O660" s="199" t="e">
        <f t="shared" si="53"/>
        <v>#VALUE!</v>
      </c>
      <c r="P660" s="199" t="e">
        <f t="shared" si="54"/>
        <v>#VALUE!</v>
      </c>
    </row>
    <row r="661" spans="1:16" ht="15.75" x14ac:dyDescent="0.25">
      <c r="A661" s="199" t="s">
        <v>114</v>
      </c>
      <c r="B661" s="199" t="s">
        <v>1037</v>
      </c>
      <c r="C661" s="199" t="s">
        <v>3307</v>
      </c>
      <c r="D661" s="199" t="s">
        <v>1225</v>
      </c>
      <c r="E661" s="199" t="s">
        <v>1027</v>
      </c>
      <c r="F661" s="199" t="s">
        <v>1422</v>
      </c>
      <c r="G661" s="199" t="s">
        <v>1219</v>
      </c>
      <c r="K661" s="199" t="e">
        <f t="shared" si="50"/>
        <v>#VALUE!</v>
      </c>
      <c r="L661" s="199" t="e">
        <f t="shared" si="51"/>
        <v>#VALUE!</v>
      </c>
      <c r="M661" s="199" t="s">
        <v>1043</v>
      </c>
      <c r="N661" s="199" t="e">
        <f t="shared" si="52"/>
        <v>#VALUE!</v>
      </c>
      <c r="O661" s="199" t="e">
        <f t="shared" si="53"/>
        <v>#VALUE!</v>
      </c>
      <c r="P661" s="199" t="e">
        <f t="shared" si="54"/>
        <v>#VALUE!</v>
      </c>
    </row>
    <row r="662" spans="1:16" ht="15.75" x14ac:dyDescent="0.25">
      <c r="A662" s="199" t="s">
        <v>114</v>
      </c>
      <c r="B662" s="199" t="s">
        <v>1099</v>
      </c>
      <c r="C662" s="199" t="s">
        <v>878</v>
      </c>
      <c r="D662" s="199" t="s">
        <v>1225</v>
      </c>
      <c r="E662" s="199" t="s">
        <v>2098</v>
      </c>
      <c r="F662" s="199" t="s">
        <v>1234</v>
      </c>
      <c r="G662" s="199" t="s">
        <v>3259</v>
      </c>
      <c r="K662" s="199">
        <f t="shared" si="50"/>
        <v>49.199874999999992</v>
      </c>
      <c r="L662" s="199">
        <f t="shared" si="51"/>
        <v>52.594666374999989</v>
      </c>
      <c r="M662" s="199" t="s">
        <v>1105</v>
      </c>
      <c r="N662" s="199">
        <f t="shared" si="52"/>
        <v>-1610920.7704137419</v>
      </c>
      <c r="O662" s="199">
        <f t="shared" si="53"/>
        <v>-2315920.7704137419</v>
      </c>
      <c r="P662" s="199" t="str">
        <f t="shared" si="54"/>
        <v/>
      </c>
    </row>
    <row r="663" spans="1:16" ht="15.75" x14ac:dyDescent="0.25">
      <c r="A663" s="199" t="s">
        <v>114</v>
      </c>
      <c r="B663" s="199" t="s">
        <v>1024</v>
      </c>
      <c r="C663" s="199" t="s">
        <v>3247</v>
      </c>
      <c r="D663" s="199" t="s">
        <v>1464</v>
      </c>
      <c r="E663" s="199" t="s">
        <v>1170</v>
      </c>
      <c r="F663" s="199" t="s">
        <v>1103</v>
      </c>
      <c r="G663" s="199" t="s">
        <v>1255</v>
      </c>
      <c r="K663" s="199">
        <f t="shared" si="50"/>
        <v>53.428355999999994</v>
      </c>
      <c r="L663" s="199">
        <f t="shared" si="51"/>
        <v>54.283209695999993</v>
      </c>
      <c r="M663" s="199" t="s">
        <v>1029</v>
      </c>
      <c r="N663" s="199">
        <f t="shared" si="52"/>
        <v>-1432805.2361684288</v>
      </c>
      <c r="O663" s="199">
        <f t="shared" si="53"/>
        <v>-6432805.2361684293</v>
      </c>
      <c r="P663" s="199" t="str">
        <f t="shared" si="54"/>
        <v>Overpaid</v>
      </c>
    </row>
    <row r="664" spans="1:16" ht="15.75" x14ac:dyDescent="0.25">
      <c r="A664" s="199" t="s">
        <v>114</v>
      </c>
      <c r="B664" s="199" t="s">
        <v>1083</v>
      </c>
      <c r="C664" s="199" t="s">
        <v>3290</v>
      </c>
      <c r="D664" s="199" t="s">
        <v>3291</v>
      </c>
      <c r="E664" s="199" t="s">
        <v>1027</v>
      </c>
      <c r="F664" s="199" t="s">
        <v>1208</v>
      </c>
      <c r="G664" s="199" t="s">
        <v>1055</v>
      </c>
      <c r="K664" s="199">
        <f t="shared" si="50"/>
        <v>36.936918999999996</v>
      </c>
      <c r="L664" s="199" t="e">
        <f t="shared" si="51"/>
        <v>#VALUE!</v>
      </c>
      <c r="M664" s="199" t="s">
        <v>1088</v>
      </c>
      <c r="N664" s="199" t="e">
        <f t="shared" si="52"/>
        <v>#VALUE!</v>
      </c>
      <c r="O664" s="199" t="e">
        <f t="shared" si="53"/>
        <v>#VALUE!</v>
      </c>
      <c r="P664" s="199" t="e">
        <f t="shared" si="54"/>
        <v>#VALUE!</v>
      </c>
    </row>
    <row r="665" spans="1:16" ht="15.75" x14ac:dyDescent="0.25">
      <c r="A665" s="199" t="s">
        <v>114</v>
      </c>
      <c r="B665" s="199" t="s">
        <v>20</v>
      </c>
      <c r="C665" s="199" t="s">
        <v>3239</v>
      </c>
      <c r="D665" s="199" t="s">
        <v>3240</v>
      </c>
      <c r="E665" s="199" t="s">
        <v>1193</v>
      </c>
      <c r="F665" s="199" t="s">
        <v>1068</v>
      </c>
      <c r="G665" s="199" t="s">
        <v>3151</v>
      </c>
      <c r="K665" s="199">
        <f t="shared" si="50"/>
        <v>62.257250999999997</v>
      </c>
      <c r="L665" s="199">
        <f t="shared" si="51"/>
        <v>65.183341796999997</v>
      </c>
      <c r="M665" s="199" t="s">
        <v>1134</v>
      </c>
      <c r="N665" s="199">
        <f t="shared" si="52"/>
        <v>3897099.7093900768</v>
      </c>
      <c r="O665" s="199">
        <f t="shared" si="53"/>
        <v>2549765.7093900768</v>
      </c>
      <c r="P665" s="199" t="str">
        <f t="shared" si="54"/>
        <v/>
      </c>
    </row>
    <row r="666" spans="1:16" ht="15.75" x14ac:dyDescent="0.25">
      <c r="A666" s="199" t="s">
        <v>114</v>
      </c>
      <c r="B666" s="199" t="s">
        <v>1048</v>
      </c>
      <c r="C666" s="199" t="s">
        <v>51</v>
      </c>
      <c r="D666" s="199" t="s">
        <v>1502</v>
      </c>
      <c r="E666" s="199" t="s">
        <v>1170</v>
      </c>
      <c r="F666" s="199" t="s">
        <v>1312</v>
      </c>
      <c r="G666" s="199" t="s">
        <v>1842</v>
      </c>
      <c r="K666" s="199">
        <f t="shared" si="50"/>
        <v>47.733809000000001</v>
      </c>
      <c r="L666" s="199">
        <f t="shared" si="51"/>
        <v>48.497549943999999</v>
      </c>
      <c r="M666" s="199" t="s">
        <v>1053</v>
      </c>
      <c r="N666" s="199">
        <f t="shared" si="52"/>
        <v>-3294196.5413784618</v>
      </c>
      <c r="O666" s="199">
        <f t="shared" si="53"/>
        <v>-15794196.541378461</v>
      </c>
      <c r="P666" s="199" t="str">
        <f t="shared" si="54"/>
        <v>Overpaid</v>
      </c>
    </row>
    <row r="667" spans="1:16" ht="15.75" x14ac:dyDescent="0.25">
      <c r="A667" s="199" t="s">
        <v>114</v>
      </c>
      <c r="B667" s="199" t="s">
        <v>1059</v>
      </c>
      <c r="C667" s="199" t="s">
        <v>3229</v>
      </c>
      <c r="D667" s="199" t="s">
        <v>1101</v>
      </c>
      <c r="E667" s="199" t="s">
        <v>2014</v>
      </c>
      <c r="F667" s="199" t="s">
        <v>1056</v>
      </c>
      <c r="G667" s="199" t="s">
        <v>3230</v>
      </c>
      <c r="K667" s="199">
        <f t="shared" si="50"/>
        <v>57.021300999999994</v>
      </c>
      <c r="L667" s="199">
        <f t="shared" si="51"/>
        <v>56.850237096999997</v>
      </c>
      <c r="M667" s="199" t="s">
        <v>1064</v>
      </c>
      <c r="N667" s="199">
        <f t="shared" si="52"/>
        <v>-283306.26570230722</v>
      </c>
      <c r="O667" s="199">
        <f t="shared" si="53"/>
        <v>-7283306.2657023072</v>
      </c>
      <c r="P667" s="199" t="str">
        <f t="shared" si="54"/>
        <v>Overpaid</v>
      </c>
    </row>
    <row r="668" spans="1:16" ht="15.75" x14ac:dyDescent="0.25">
      <c r="A668" s="199" t="s">
        <v>114</v>
      </c>
      <c r="B668" s="199" t="s">
        <v>1059</v>
      </c>
      <c r="C668" s="199" t="s">
        <v>3269</v>
      </c>
      <c r="D668" s="199" t="s">
        <v>3270</v>
      </c>
      <c r="E668" s="199" t="s">
        <v>1301</v>
      </c>
      <c r="F668" s="199" t="s">
        <v>1146</v>
      </c>
      <c r="G668" s="199" t="s">
        <v>1219</v>
      </c>
      <c r="K668" s="199" t="e">
        <f t="shared" si="50"/>
        <v>#VALUE!</v>
      </c>
      <c r="L668" s="199" t="e">
        <f t="shared" si="51"/>
        <v>#VALUE!</v>
      </c>
      <c r="M668" s="199" t="s">
        <v>1064</v>
      </c>
      <c r="N668" s="199" t="e">
        <f t="shared" si="52"/>
        <v>#VALUE!</v>
      </c>
      <c r="O668" s="199" t="e">
        <f t="shared" si="53"/>
        <v>#VALUE!</v>
      </c>
      <c r="P668" s="199" t="e">
        <f t="shared" si="54"/>
        <v>#VALUE!</v>
      </c>
    </row>
    <row r="669" spans="1:16" ht="15.75" x14ac:dyDescent="0.25">
      <c r="A669" s="199" t="s">
        <v>114</v>
      </c>
      <c r="B669" s="199" t="s">
        <v>1048</v>
      </c>
      <c r="C669" s="199" t="s">
        <v>3309</v>
      </c>
      <c r="D669" s="199" t="s">
        <v>3310</v>
      </c>
      <c r="E669" s="199" t="s">
        <v>1395</v>
      </c>
      <c r="F669" s="199" t="s">
        <v>2715</v>
      </c>
      <c r="G669" s="199" t="s">
        <v>1027</v>
      </c>
      <c r="K669" s="199" t="e">
        <f t="shared" si="50"/>
        <v>#VALUE!</v>
      </c>
      <c r="L669" s="199" t="e">
        <f t="shared" si="51"/>
        <v>#VALUE!</v>
      </c>
      <c r="M669" s="199" t="s">
        <v>1053</v>
      </c>
      <c r="N669" s="199" t="e">
        <f t="shared" si="52"/>
        <v>#VALUE!</v>
      </c>
      <c r="O669" s="199" t="e">
        <f t="shared" si="53"/>
        <v>#VALUE!</v>
      </c>
      <c r="P669" s="199" t="e">
        <f t="shared" si="54"/>
        <v>#VALUE!</v>
      </c>
    </row>
    <row r="670" spans="1:16" ht="15.75" x14ac:dyDescent="0.25">
      <c r="A670" s="199" t="s">
        <v>114</v>
      </c>
      <c r="B670" s="199" t="s">
        <v>1117</v>
      </c>
      <c r="C670" s="199" t="s">
        <v>3227</v>
      </c>
      <c r="D670" s="199" t="s">
        <v>1710</v>
      </c>
      <c r="E670" s="199" t="s">
        <v>1738</v>
      </c>
      <c r="F670" s="199" t="s">
        <v>1046</v>
      </c>
      <c r="G670" s="199" t="s">
        <v>3228</v>
      </c>
      <c r="K670" s="199">
        <f t="shared" si="50"/>
        <v>61.950316000000001</v>
      </c>
      <c r="L670" s="199">
        <f t="shared" si="51"/>
        <v>63.561024216</v>
      </c>
      <c r="M670" s="199" t="s">
        <v>1121</v>
      </c>
      <c r="N670" s="199">
        <f t="shared" si="52"/>
        <v>3695814.8201447707</v>
      </c>
      <c r="O670" s="199">
        <f t="shared" si="53"/>
        <v>695814.82014477067</v>
      </c>
      <c r="P670" s="199" t="str">
        <f t="shared" si="54"/>
        <v/>
      </c>
    </row>
    <row r="671" spans="1:16" ht="15.75" x14ac:dyDescent="0.25">
      <c r="A671" s="199" t="s">
        <v>114</v>
      </c>
      <c r="B671" s="199" t="s">
        <v>1037</v>
      </c>
      <c r="C671" s="199" t="s">
        <v>3306</v>
      </c>
      <c r="D671" s="199" t="s">
        <v>1243</v>
      </c>
      <c r="E671" s="199" t="s">
        <v>1040</v>
      </c>
      <c r="F671" s="199" t="s">
        <v>1408</v>
      </c>
      <c r="G671" s="199" t="s">
        <v>1027</v>
      </c>
      <c r="K671" s="199" t="e">
        <f t="shared" si="50"/>
        <v>#VALUE!</v>
      </c>
      <c r="L671" s="199" t="e">
        <f t="shared" si="51"/>
        <v>#VALUE!</v>
      </c>
      <c r="M671" s="199" t="s">
        <v>1043</v>
      </c>
      <c r="N671" s="199" t="e">
        <f t="shared" si="52"/>
        <v>#VALUE!</v>
      </c>
      <c r="O671" s="199" t="e">
        <f t="shared" si="53"/>
        <v>#VALUE!</v>
      </c>
      <c r="P671" s="199" t="e">
        <f t="shared" si="54"/>
        <v>#VALUE!</v>
      </c>
    </row>
    <row r="672" spans="1:16" ht="15.75" x14ac:dyDescent="0.25">
      <c r="A672" s="199" t="s">
        <v>114</v>
      </c>
      <c r="B672" s="199" t="s">
        <v>1059</v>
      </c>
      <c r="C672" s="199" t="s">
        <v>3254</v>
      </c>
      <c r="D672" s="199" t="s">
        <v>1431</v>
      </c>
      <c r="E672" s="199" t="s">
        <v>1421</v>
      </c>
      <c r="F672" s="199" t="s">
        <v>1111</v>
      </c>
      <c r="G672" s="199" t="s">
        <v>2483</v>
      </c>
      <c r="K672" s="199">
        <f t="shared" si="50"/>
        <v>45.159165999999999</v>
      </c>
      <c r="L672" s="199">
        <f t="shared" si="51"/>
        <v>45.294643497999992</v>
      </c>
      <c r="M672" s="199" t="s">
        <v>1064</v>
      </c>
      <c r="N672" s="199">
        <f t="shared" si="52"/>
        <v>-4961708.1307782559</v>
      </c>
      <c r="O672" s="199">
        <f t="shared" si="53"/>
        <v>-10961708.130778257</v>
      </c>
      <c r="P672" s="199" t="str">
        <f t="shared" si="54"/>
        <v>Overpaid</v>
      </c>
    </row>
    <row r="673" spans="1:16" ht="15.75" x14ac:dyDescent="0.25">
      <c r="A673" s="199" t="s">
        <v>114</v>
      </c>
      <c r="B673" s="199" t="s">
        <v>1024</v>
      </c>
      <c r="C673" s="199" t="s">
        <v>3241</v>
      </c>
      <c r="D673" s="199" t="s">
        <v>2382</v>
      </c>
      <c r="E673" s="199" t="s">
        <v>1288</v>
      </c>
      <c r="F673" s="199" t="s">
        <v>1068</v>
      </c>
      <c r="G673" s="199" t="s">
        <v>3242</v>
      </c>
      <c r="K673" s="199">
        <f t="shared" si="50"/>
        <v>59.278175999999995</v>
      </c>
      <c r="L673" s="199">
        <f t="shared" si="51"/>
        <v>60.997243104000006</v>
      </c>
      <c r="M673" s="199" t="s">
        <v>1029</v>
      </c>
      <c r="N673" s="199">
        <f t="shared" si="52"/>
        <v>1511951.3375893459</v>
      </c>
      <c r="O673" s="199">
        <f t="shared" si="53"/>
        <v>-2474048.6624106541</v>
      </c>
      <c r="P673" s="199" t="str">
        <f t="shared" si="54"/>
        <v/>
      </c>
    </row>
    <row r="674" spans="1:16" ht="15.75" x14ac:dyDescent="0.25">
      <c r="A674" s="199" t="s">
        <v>114</v>
      </c>
      <c r="B674" s="199" t="s">
        <v>1135</v>
      </c>
      <c r="C674" s="199" t="s">
        <v>3255</v>
      </c>
      <c r="D674" s="199" t="s">
        <v>3256</v>
      </c>
      <c r="E674" s="199" t="s">
        <v>1145</v>
      </c>
      <c r="F674" s="199" t="s">
        <v>1111</v>
      </c>
      <c r="G674" s="199" t="s">
        <v>1027</v>
      </c>
      <c r="K674" s="199" t="e">
        <f t="shared" si="50"/>
        <v>#VALUE!</v>
      </c>
      <c r="L674" s="199" t="e">
        <f t="shared" si="51"/>
        <v>#VALUE!</v>
      </c>
      <c r="M674" s="199" t="s">
        <v>1138</v>
      </c>
      <c r="N674" s="199" t="e">
        <f t="shared" si="52"/>
        <v>#VALUE!</v>
      </c>
      <c r="O674" s="199" t="e">
        <f t="shared" si="53"/>
        <v>#VALUE!</v>
      </c>
      <c r="P674" s="199" t="e">
        <f t="shared" si="54"/>
        <v>#VALUE!</v>
      </c>
    </row>
    <row r="675" spans="1:16" ht="15.75" x14ac:dyDescent="0.25">
      <c r="A675" s="199" t="s">
        <v>114</v>
      </c>
      <c r="B675" s="199" t="s">
        <v>1117</v>
      </c>
      <c r="C675" s="199" t="s">
        <v>3250</v>
      </c>
      <c r="D675" s="199" t="s">
        <v>3251</v>
      </c>
      <c r="E675" s="199" t="s">
        <v>1027</v>
      </c>
      <c r="F675" s="199" t="s">
        <v>1107</v>
      </c>
      <c r="G675" s="199" t="s">
        <v>1027</v>
      </c>
      <c r="K675" s="199" t="e">
        <f t="shared" si="50"/>
        <v>#VALUE!</v>
      </c>
      <c r="L675" s="199" t="e">
        <f t="shared" si="51"/>
        <v>#VALUE!</v>
      </c>
      <c r="M675" s="199" t="s">
        <v>1121</v>
      </c>
      <c r="N675" s="199" t="e">
        <f t="shared" si="52"/>
        <v>#VALUE!</v>
      </c>
      <c r="O675" s="199" t="e">
        <f t="shared" si="53"/>
        <v>#VALUE!</v>
      </c>
      <c r="P675" s="199" t="e">
        <f t="shared" si="54"/>
        <v>#VALUE!</v>
      </c>
    </row>
    <row r="676" spans="1:16" ht="15.75" x14ac:dyDescent="0.25">
      <c r="A676" s="199" t="s">
        <v>114</v>
      </c>
      <c r="B676" s="199" t="s">
        <v>1059</v>
      </c>
      <c r="C676" s="199" t="s">
        <v>796</v>
      </c>
      <c r="D676" s="199" t="s">
        <v>3268</v>
      </c>
      <c r="E676" s="199" t="s">
        <v>1061</v>
      </c>
      <c r="F676" s="199" t="s">
        <v>1125</v>
      </c>
      <c r="G676" s="199" t="s">
        <v>1027</v>
      </c>
      <c r="K676" s="199" t="e">
        <f t="shared" si="50"/>
        <v>#VALUE!</v>
      </c>
      <c r="L676" s="199" t="e">
        <f t="shared" si="51"/>
        <v>#VALUE!</v>
      </c>
      <c r="M676" s="199" t="s">
        <v>1064</v>
      </c>
      <c r="N676" s="199" t="e">
        <f t="shared" si="52"/>
        <v>#VALUE!</v>
      </c>
      <c r="O676" s="199" t="e">
        <f t="shared" si="53"/>
        <v>#VALUE!</v>
      </c>
      <c r="P676" s="199" t="e">
        <f t="shared" si="54"/>
        <v>#VALUE!</v>
      </c>
    </row>
    <row r="677" spans="1:16" ht="15.75" x14ac:dyDescent="0.25">
      <c r="A677" s="199" t="s">
        <v>114</v>
      </c>
      <c r="B677" s="199" t="s">
        <v>1083</v>
      </c>
      <c r="C677" s="199" t="s">
        <v>289</v>
      </c>
      <c r="D677" s="199" t="s">
        <v>1419</v>
      </c>
      <c r="E677" s="199" t="s">
        <v>1172</v>
      </c>
      <c r="F677" s="199" t="s">
        <v>1056</v>
      </c>
      <c r="G677" s="199" t="s">
        <v>2691</v>
      </c>
      <c r="K677" s="199">
        <f t="shared" si="50"/>
        <v>59.762050000000002</v>
      </c>
      <c r="L677" s="199">
        <f t="shared" si="51"/>
        <v>60.837766900000005</v>
      </c>
      <c r="M677" s="199" t="s">
        <v>1088</v>
      </c>
      <c r="N677" s="199">
        <f t="shared" si="52"/>
        <v>2140574.539592756</v>
      </c>
      <c r="O677" s="199">
        <f t="shared" si="53"/>
        <v>140574.53959275596</v>
      </c>
      <c r="P677" s="199" t="str">
        <f t="shared" si="54"/>
        <v/>
      </c>
    </row>
    <row r="678" spans="1:16" ht="15.75" x14ac:dyDescent="0.25">
      <c r="A678" s="199" t="s">
        <v>114</v>
      </c>
      <c r="B678" s="199" t="s">
        <v>10</v>
      </c>
      <c r="C678" s="199" t="s">
        <v>3248</v>
      </c>
      <c r="D678" s="199" t="s">
        <v>3249</v>
      </c>
      <c r="E678" s="199" t="s">
        <v>1288</v>
      </c>
      <c r="F678" s="199" t="s">
        <v>1107</v>
      </c>
      <c r="G678" s="199" t="s">
        <v>2328</v>
      </c>
      <c r="K678" s="199">
        <f t="shared" si="50"/>
        <v>49.492366000000004</v>
      </c>
      <c r="L678" s="199">
        <f t="shared" si="51"/>
        <v>50.927644614000009</v>
      </c>
      <c r="M678" s="199" t="s">
        <v>1093</v>
      </c>
      <c r="N678" s="199">
        <f t="shared" si="52"/>
        <v>-4297066.5735355541</v>
      </c>
      <c r="O678" s="199">
        <f t="shared" si="53"/>
        <v>-7157542.5735355541</v>
      </c>
      <c r="P678" s="199" t="str">
        <f t="shared" si="54"/>
        <v>Overpaid</v>
      </c>
    </row>
    <row r="679" spans="1:16" ht="15.75" x14ac:dyDescent="0.25">
      <c r="A679" s="199" t="s">
        <v>114</v>
      </c>
      <c r="B679" s="199" t="s">
        <v>1048</v>
      </c>
      <c r="C679" s="199" t="s">
        <v>53</v>
      </c>
      <c r="D679" s="199" t="s">
        <v>1502</v>
      </c>
      <c r="E679" s="199" t="s">
        <v>1620</v>
      </c>
      <c r="F679" s="199" t="s">
        <v>1068</v>
      </c>
      <c r="G679" s="199" t="s">
        <v>1840</v>
      </c>
      <c r="K679" s="199">
        <f t="shared" si="50"/>
        <v>52.327000999999996</v>
      </c>
      <c r="L679" s="199">
        <f t="shared" si="51"/>
        <v>52.797944009000005</v>
      </c>
      <c r="M679" s="199" t="s">
        <v>1053</v>
      </c>
      <c r="N679" s="199">
        <f t="shared" si="52"/>
        <v>-1729278.4067461723</v>
      </c>
      <c r="O679" s="199">
        <f t="shared" si="53"/>
        <v>-14229278.406746171</v>
      </c>
      <c r="P679" s="199" t="str">
        <f t="shared" si="54"/>
        <v>Overpaid</v>
      </c>
    </row>
    <row r="680" spans="1:16" ht="15.75" x14ac:dyDescent="0.25">
      <c r="A680" s="199" t="s">
        <v>114</v>
      </c>
      <c r="B680" s="199" t="s">
        <v>1083</v>
      </c>
      <c r="C680" s="199" t="s">
        <v>3223</v>
      </c>
      <c r="D680" s="199" t="s">
        <v>2309</v>
      </c>
      <c r="E680" s="199" t="s">
        <v>3217</v>
      </c>
      <c r="F680" s="199" t="s">
        <v>1450</v>
      </c>
      <c r="G680" s="199" t="s">
        <v>1463</v>
      </c>
      <c r="K680" s="199">
        <f t="shared" si="50"/>
        <v>58.498199999999997</v>
      </c>
      <c r="L680" s="199">
        <f t="shared" si="51"/>
        <v>54.754315199999994</v>
      </c>
      <c r="M680" s="199" t="s">
        <v>1088</v>
      </c>
      <c r="N680" s="199">
        <f t="shared" si="52"/>
        <v>-1820193.4278267929</v>
      </c>
      <c r="O680" s="199">
        <f t="shared" si="53"/>
        <v>-10820193.427826792</v>
      </c>
      <c r="P680" s="199" t="str">
        <f t="shared" si="54"/>
        <v>Overpaid</v>
      </c>
    </row>
    <row r="681" spans="1:16" ht="15.75" x14ac:dyDescent="0.25">
      <c r="A681" s="199" t="s">
        <v>114</v>
      </c>
      <c r="B681" s="199" t="s">
        <v>1024</v>
      </c>
      <c r="C681" s="199" t="s">
        <v>3236</v>
      </c>
      <c r="D681" s="199" t="s">
        <v>3237</v>
      </c>
      <c r="E681" s="199" t="s">
        <v>1150</v>
      </c>
      <c r="F681" s="199" t="s">
        <v>1068</v>
      </c>
      <c r="G681" s="199" t="s">
        <v>3238</v>
      </c>
      <c r="K681" s="199">
        <f t="shared" si="50"/>
        <v>58.682361</v>
      </c>
      <c r="L681" s="199">
        <f t="shared" si="51"/>
        <v>58.154219750999999</v>
      </c>
      <c r="M681" s="199" t="s">
        <v>1029</v>
      </c>
      <c r="N681" s="199">
        <f t="shared" si="52"/>
        <v>265009.11979845958</v>
      </c>
      <c r="O681" s="199">
        <f t="shared" si="53"/>
        <v>-7359990.8802015409</v>
      </c>
      <c r="P681" s="199" t="str">
        <f t="shared" si="54"/>
        <v>Overpaid</v>
      </c>
    </row>
    <row r="682" spans="1:16" ht="15.75" x14ac:dyDescent="0.25">
      <c r="A682" s="199" t="s">
        <v>114</v>
      </c>
      <c r="B682" s="199" t="s">
        <v>27</v>
      </c>
      <c r="C682" s="199" t="s">
        <v>3235</v>
      </c>
      <c r="D682" s="199" t="s">
        <v>1279</v>
      </c>
      <c r="E682" s="199" t="s">
        <v>1154</v>
      </c>
      <c r="F682" s="199" t="s">
        <v>1068</v>
      </c>
      <c r="G682" s="199" t="s">
        <v>1907</v>
      </c>
      <c r="K682" s="199">
        <f t="shared" si="50"/>
        <v>59.000129000000001</v>
      </c>
      <c r="L682" s="199">
        <f t="shared" si="51"/>
        <v>59.354129774</v>
      </c>
      <c r="M682" s="199" t="s">
        <v>1058</v>
      </c>
      <c r="N682" s="199">
        <f t="shared" si="52"/>
        <v>1058773.5853675567</v>
      </c>
      <c r="O682" s="199">
        <f t="shared" si="53"/>
        <v>-4441226.4146324433</v>
      </c>
      <c r="P682" s="199" t="str">
        <f t="shared" si="54"/>
        <v>Overpaid</v>
      </c>
    </row>
    <row r="683" spans="1:16" ht="15.75" x14ac:dyDescent="0.25">
      <c r="A683" s="199" t="s">
        <v>114</v>
      </c>
      <c r="B683" s="199" t="s">
        <v>1187</v>
      </c>
      <c r="C683" s="199" t="s">
        <v>3261</v>
      </c>
      <c r="D683" s="199" t="s">
        <v>3262</v>
      </c>
      <c r="E683" s="199" t="s">
        <v>1620</v>
      </c>
      <c r="F683" s="199" t="s">
        <v>1307</v>
      </c>
      <c r="G683" s="199" t="s">
        <v>1488</v>
      </c>
      <c r="K683" s="199">
        <f t="shared" si="50"/>
        <v>48.174351000000001</v>
      </c>
      <c r="L683" s="199">
        <f t="shared" si="51"/>
        <v>48.60792015900001</v>
      </c>
      <c r="M683" s="199" t="s">
        <v>1190</v>
      </c>
      <c r="N683" s="199">
        <f t="shared" si="52"/>
        <v>-4907544.676628368</v>
      </c>
      <c r="O683" s="199">
        <f t="shared" si="53"/>
        <v>-15307544.676628368</v>
      </c>
      <c r="P683" s="199" t="str">
        <f t="shared" si="54"/>
        <v>Overpaid</v>
      </c>
    </row>
    <row r="684" spans="1:16" ht="15.75" x14ac:dyDescent="0.25">
      <c r="A684" s="199" t="s">
        <v>114</v>
      </c>
      <c r="B684" s="199" t="s">
        <v>1037</v>
      </c>
      <c r="C684" s="199" t="s">
        <v>3231</v>
      </c>
      <c r="D684" s="199" t="s">
        <v>2655</v>
      </c>
      <c r="E684" s="199" t="s">
        <v>1691</v>
      </c>
      <c r="F684" s="199" t="s">
        <v>1056</v>
      </c>
      <c r="G684" s="199" t="s">
        <v>1035</v>
      </c>
      <c r="K684" s="199">
        <f t="shared" si="50"/>
        <v>59.563445000000002</v>
      </c>
      <c r="L684" s="199">
        <f t="shared" si="51"/>
        <v>58.669993325</v>
      </c>
      <c r="M684" s="199" t="s">
        <v>1043</v>
      </c>
      <c r="N684" s="199">
        <f t="shared" si="52"/>
        <v>525687.46514304611</v>
      </c>
      <c r="O684" s="199">
        <f t="shared" si="53"/>
        <v>-4224312.5348569537</v>
      </c>
      <c r="P684" s="199" t="str">
        <f t="shared" si="54"/>
        <v>Overpaid</v>
      </c>
    </row>
    <row r="685" spans="1:16" ht="15.75" x14ac:dyDescent="0.25">
      <c r="A685" s="199" t="s">
        <v>114</v>
      </c>
      <c r="B685" s="199" t="s">
        <v>27</v>
      </c>
      <c r="C685" s="199" t="s">
        <v>3301</v>
      </c>
      <c r="D685" s="199" t="s">
        <v>2414</v>
      </c>
      <c r="E685" s="199" t="s">
        <v>1090</v>
      </c>
      <c r="F685" s="199" t="s">
        <v>1234</v>
      </c>
      <c r="G685" s="199" t="s">
        <v>1769</v>
      </c>
      <c r="K685" s="199">
        <f t="shared" si="50"/>
        <v>46.260520999999997</v>
      </c>
      <c r="L685" s="199">
        <f t="shared" si="51"/>
        <v>46.260520999999997</v>
      </c>
      <c r="M685" s="199" t="s">
        <v>1058</v>
      </c>
      <c r="N685" s="199">
        <f t="shared" si="52"/>
        <v>-6625356.0747242216</v>
      </c>
      <c r="O685" s="199">
        <f t="shared" si="53"/>
        <v>-7165356.0747242216</v>
      </c>
      <c r="P685" s="199" t="str">
        <f t="shared" si="54"/>
        <v>Overpaid</v>
      </c>
    </row>
    <row r="686" spans="1:16" ht="15.75" x14ac:dyDescent="0.25">
      <c r="A686" s="199" t="s">
        <v>114</v>
      </c>
      <c r="B686" s="199" t="s">
        <v>1099</v>
      </c>
      <c r="C686" s="199" t="s">
        <v>3233</v>
      </c>
      <c r="D686" s="199" t="s">
        <v>3234</v>
      </c>
      <c r="E686" s="199" t="s">
        <v>1318</v>
      </c>
      <c r="F686" s="199" t="s">
        <v>1068</v>
      </c>
      <c r="G686" s="199" t="s">
        <v>1027</v>
      </c>
      <c r="K686" s="199" t="e">
        <f t="shared" si="50"/>
        <v>#VALUE!</v>
      </c>
      <c r="L686" s="199" t="e">
        <f t="shared" si="51"/>
        <v>#VALUE!</v>
      </c>
      <c r="M686" s="199" t="s">
        <v>1105</v>
      </c>
      <c r="N686" s="199" t="e">
        <f t="shared" si="52"/>
        <v>#VALUE!</v>
      </c>
      <c r="O686" s="199" t="e">
        <f t="shared" si="53"/>
        <v>#VALUE!</v>
      </c>
      <c r="P686" s="199" t="e">
        <f t="shared" si="54"/>
        <v>#VALUE!</v>
      </c>
    </row>
    <row r="687" spans="1:16" ht="15.75" x14ac:dyDescent="0.25">
      <c r="A687" s="199" t="s">
        <v>114</v>
      </c>
      <c r="B687" s="199" t="s">
        <v>20</v>
      </c>
      <c r="C687" s="199" t="s">
        <v>3299</v>
      </c>
      <c r="D687" s="199" t="s">
        <v>2536</v>
      </c>
      <c r="E687" s="199" t="s">
        <v>1027</v>
      </c>
      <c r="F687" s="199" t="s">
        <v>1234</v>
      </c>
      <c r="G687" s="199" t="s">
        <v>1858</v>
      </c>
      <c r="K687" s="199">
        <f t="shared" si="50"/>
        <v>43.162282999999995</v>
      </c>
      <c r="L687" s="199" t="e">
        <f t="shared" si="51"/>
        <v>#VALUE!</v>
      </c>
      <c r="M687" s="199" t="s">
        <v>1134</v>
      </c>
      <c r="N687" s="199" t="e">
        <f t="shared" si="52"/>
        <v>#VALUE!</v>
      </c>
      <c r="O687" s="199" t="e">
        <f t="shared" si="53"/>
        <v>#VALUE!</v>
      </c>
      <c r="P687" s="199" t="e">
        <f t="shared" si="54"/>
        <v>#VALUE!</v>
      </c>
    </row>
    <row r="688" spans="1:16" ht="15.75" x14ac:dyDescent="0.25">
      <c r="A688" s="199" t="s">
        <v>114</v>
      </c>
      <c r="B688" s="199" t="s">
        <v>10</v>
      </c>
      <c r="C688" s="199" t="s">
        <v>3305</v>
      </c>
      <c r="D688" s="199" t="s">
        <v>1243</v>
      </c>
      <c r="E688" s="199" t="s">
        <v>1454</v>
      </c>
      <c r="F688" s="199" t="s">
        <v>1405</v>
      </c>
      <c r="G688" s="199" t="s">
        <v>1824</v>
      </c>
      <c r="K688" s="199">
        <f t="shared" si="50"/>
        <v>47.802418000000003</v>
      </c>
      <c r="L688" s="199">
        <f t="shared" si="51"/>
        <v>47.228788984000005</v>
      </c>
      <c r="M688" s="199" t="s">
        <v>1093</v>
      </c>
      <c r="N688" s="199">
        <f t="shared" si="52"/>
        <v>-6697153.5458548069</v>
      </c>
      <c r="O688" s="199">
        <f t="shared" si="53"/>
        <v>-7732153.5458548069</v>
      </c>
      <c r="P688" s="199" t="str">
        <f t="shared" si="54"/>
        <v>Overpaid</v>
      </c>
    </row>
    <row r="689" spans="1:16" ht="15.75" x14ac:dyDescent="0.25">
      <c r="A689" s="199" t="s">
        <v>114</v>
      </c>
      <c r="B689" s="199" t="s">
        <v>16</v>
      </c>
      <c r="C689" s="199" t="s">
        <v>495</v>
      </c>
      <c r="D689" s="199" t="s">
        <v>3257</v>
      </c>
      <c r="E689" s="199" t="s">
        <v>1067</v>
      </c>
      <c r="F689" s="199" t="s">
        <v>1111</v>
      </c>
      <c r="G689" s="199" t="s">
        <v>2328</v>
      </c>
      <c r="K689" s="199">
        <f t="shared" si="50"/>
        <v>49.131265999999997</v>
      </c>
      <c r="L689" s="199">
        <f t="shared" si="51"/>
        <v>51.391304235999996</v>
      </c>
      <c r="M689" s="199" t="s">
        <v>1116</v>
      </c>
      <c r="N689" s="199">
        <f t="shared" si="52"/>
        <v>-2770785.9238644009</v>
      </c>
      <c r="O689" s="199">
        <f t="shared" si="53"/>
        <v>-5834777.9238644009</v>
      </c>
      <c r="P689" s="199" t="str">
        <f t="shared" si="54"/>
        <v>Overpaid</v>
      </c>
    </row>
    <row r="690" spans="1:16" ht="15.75" x14ac:dyDescent="0.25">
      <c r="A690" s="199" t="s">
        <v>114</v>
      </c>
      <c r="B690" s="199" t="s">
        <v>1030</v>
      </c>
      <c r="C690" s="199" t="s">
        <v>3283</v>
      </c>
      <c r="D690" s="199" t="s">
        <v>3284</v>
      </c>
      <c r="E690" s="199" t="s">
        <v>1040</v>
      </c>
      <c r="F690" s="199" t="s">
        <v>1186</v>
      </c>
      <c r="G690" s="199" t="s">
        <v>1219</v>
      </c>
      <c r="K690" s="199" t="e">
        <f t="shared" si="50"/>
        <v>#VALUE!</v>
      </c>
      <c r="L690" s="199" t="e">
        <f t="shared" si="51"/>
        <v>#VALUE!</v>
      </c>
      <c r="M690" s="199" t="s">
        <v>1036</v>
      </c>
      <c r="N690" s="199" t="e">
        <f t="shared" si="52"/>
        <v>#VALUE!</v>
      </c>
      <c r="O690" s="199" t="e">
        <f t="shared" si="53"/>
        <v>#VALUE!</v>
      </c>
      <c r="P690" s="199" t="e">
        <f t="shared" si="54"/>
        <v>#VALUE!</v>
      </c>
    </row>
    <row r="691" spans="1:16" ht="15.75" x14ac:dyDescent="0.25">
      <c r="A691" s="199" t="s">
        <v>114</v>
      </c>
      <c r="B691" s="199" t="s">
        <v>27</v>
      </c>
      <c r="C691" s="199" t="s">
        <v>3263</v>
      </c>
      <c r="D691" s="199" t="s">
        <v>3264</v>
      </c>
      <c r="E691" s="199" t="s">
        <v>1462</v>
      </c>
      <c r="F691" s="199" t="s">
        <v>1312</v>
      </c>
      <c r="G691" s="199" t="s">
        <v>3265</v>
      </c>
      <c r="K691" s="199">
        <f t="shared" si="50"/>
        <v>53.970005999999998</v>
      </c>
      <c r="L691" s="199">
        <f t="shared" si="51"/>
        <v>56.992326335999998</v>
      </c>
      <c r="M691" s="199" t="s">
        <v>1058</v>
      </c>
      <c r="N691" s="199">
        <f t="shared" si="52"/>
        <v>-327276.98040769901</v>
      </c>
      <c r="O691" s="199">
        <f t="shared" si="53"/>
        <v>-2457837.980407699</v>
      </c>
      <c r="P691" s="199" t="str">
        <f t="shared" si="54"/>
        <v/>
      </c>
    </row>
    <row r="692" spans="1:16" ht="15.75" x14ac:dyDescent="0.25">
      <c r="A692" s="199" t="s">
        <v>114</v>
      </c>
      <c r="B692" s="199" t="s">
        <v>16</v>
      </c>
      <c r="C692" s="199" t="s">
        <v>912</v>
      </c>
      <c r="D692" s="199" t="s">
        <v>3294</v>
      </c>
      <c r="E692" s="199" t="s">
        <v>1294</v>
      </c>
      <c r="F692" s="199" t="s">
        <v>1218</v>
      </c>
      <c r="G692" s="199" t="s">
        <v>1219</v>
      </c>
      <c r="K692" s="199" t="e">
        <f t="shared" si="50"/>
        <v>#VALUE!</v>
      </c>
      <c r="L692" s="199" t="e">
        <f t="shared" si="51"/>
        <v>#VALUE!</v>
      </c>
      <c r="M692" s="199" t="s">
        <v>1116</v>
      </c>
      <c r="N692" s="199" t="e">
        <f t="shared" si="52"/>
        <v>#VALUE!</v>
      </c>
      <c r="O692" s="199" t="e">
        <f t="shared" si="53"/>
        <v>#VALUE!</v>
      </c>
      <c r="P692" s="199" t="e">
        <f t="shared" si="54"/>
        <v>#VALUE!</v>
      </c>
    </row>
    <row r="693" spans="1:16" ht="15.75" x14ac:dyDescent="0.25">
      <c r="A693" s="199" t="s">
        <v>114</v>
      </c>
      <c r="B693" s="199" t="s">
        <v>1187</v>
      </c>
      <c r="C693" s="199" t="s">
        <v>3285</v>
      </c>
      <c r="D693" s="199" t="s">
        <v>1216</v>
      </c>
      <c r="E693" s="199" t="s">
        <v>1368</v>
      </c>
      <c r="F693" s="199" t="s">
        <v>1194</v>
      </c>
      <c r="G693" s="199" t="s">
        <v>1631</v>
      </c>
      <c r="K693" s="199">
        <f t="shared" si="50"/>
        <v>43.855595000000001</v>
      </c>
      <c r="L693" s="199">
        <f t="shared" si="51"/>
        <v>43.066194289999999</v>
      </c>
      <c r="M693" s="199" t="s">
        <v>1190</v>
      </c>
      <c r="N693" s="199">
        <f t="shared" si="52"/>
        <v>-7948925.1799703483</v>
      </c>
      <c r="O693" s="199">
        <f t="shared" si="53"/>
        <v>-9136425.1799703483</v>
      </c>
      <c r="P693" s="199" t="str">
        <f t="shared" si="54"/>
        <v>Overpaid</v>
      </c>
    </row>
    <row r="694" spans="1:16" ht="15.75" x14ac:dyDescent="0.25">
      <c r="A694" s="199" t="s">
        <v>114</v>
      </c>
      <c r="B694" s="199" t="s">
        <v>1094</v>
      </c>
      <c r="C694" s="199" t="s">
        <v>3304</v>
      </c>
      <c r="D694" s="199" t="s">
        <v>1419</v>
      </c>
      <c r="E694" s="199" t="s">
        <v>3000</v>
      </c>
      <c r="F694" s="199" t="s">
        <v>1240</v>
      </c>
      <c r="G694" s="199" t="s">
        <v>2294</v>
      </c>
      <c r="K694" s="199">
        <f t="shared" si="50"/>
        <v>47.329376999999994</v>
      </c>
      <c r="L694" s="199">
        <f t="shared" si="51"/>
        <v>43.448368085999988</v>
      </c>
      <c r="M694" s="199" t="s">
        <v>1098</v>
      </c>
      <c r="N694" s="199">
        <f t="shared" si="52"/>
        <v>-14853246.307560816</v>
      </c>
      <c r="O694" s="199">
        <f t="shared" si="53"/>
        <v>-16853246.307560816</v>
      </c>
      <c r="P694" s="199" t="str">
        <f t="shared" si="54"/>
        <v>Overpaid</v>
      </c>
    </row>
    <row r="695" spans="1:16" ht="15.75" x14ac:dyDescent="0.25">
      <c r="A695" s="199" t="s">
        <v>114</v>
      </c>
      <c r="B695" s="199" t="s">
        <v>1030</v>
      </c>
      <c r="C695" s="199" t="s">
        <v>3300</v>
      </c>
      <c r="D695" s="199" t="s">
        <v>1674</v>
      </c>
      <c r="E695" s="199" t="s">
        <v>1027</v>
      </c>
      <c r="F695" s="199" t="s">
        <v>1234</v>
      </c>
      <c r="G695" s="199" t="s">
        <v>1219</v>
      </c>
      <c r="K695" s="199" t="e">
        <f t="shared" si="50"/>
        <v>#VALUE!</v>
      </c>
      <c r="L695" s="199" t="e">
        <f t="shared" si="51"/>
        <v>#VALUE!</v>
      </c>
      <c r="M695" s="199" t="s">
        <v>1036</v>
      </c>
      <c r="N695" s="199" t="e">
        <f t="shared" si="52"/>
        <v>#VALUE!</v>
      </c>
      <c r="O695" s="199" t="e">
        <f t="shared" si="53"/>
        <v>#VALUE!</v>
      </c>
      <c r="P695" s="199" t="e">
        <f t="shared" si="54"/>
        <v>#VALUE!</v>
      </c>
    </row>
    <row r="696" spans="1:16" ht="15.75" x14ac:dyDescent="0.25">
      <c r="A696" s="199" t="s">
        <v>114</v>
      </c>
      <c r="B696" s="199" t="s">
        <v>1094</v>
      </c>
      <c r="C696" s="199" t="s">
        <v>815</v>
      </c>
      <c r="D696" s="199" t="s">
        <v>3298</v>
      </c>
      <c r="E696" s="199" t="s">
        <v>1365</v>
      </c>
      <c r="F696" s="199" t="s">
        <v>1221</v>
      </c>
      <c r="G696" s="199" t="s">
        <v>1027</v>
      </c>
      <c r="K696" s="199" t="e">
        <f t="shared" si="50"/>
        <v>#VALUE!</v>
      </c>
      <c r="L696" s="199" t="e">
        <f t="shared" si="51"/>
        <v>#VALUE!</v>
      </c>
      <c r="M696" s="199" t="s">
        <v>1098</v>
      </c>
      <c r="N696" s="199" t="e">
        <f t="shared" si="52"/>
        <v>#VALUE!</v>
      </c>
      <c r="O696" s="199" t="e">
        <f t="shared" si="53"/>
        <v>#VALUE!</v>
      </c>
      <c r="P696" s="199" t="e">
        <f t="shared" si="54"/>
        <v>#VALUE!</v>
      </c>
    </row>
    <row r="697" spans="1:16" ht="15.75" x14ac:dyDescent="0.25">
      <c r="A697" s="199" t="s">
        <v>114</v>
      </c>
      <c r="B697" s="199" t="s">
        <v>20</v>
      </c>
      <c r="C697" s="199" t="s">
        <v>3281</v>
      </c>
      <c r="D697" s="199" t="s">
        <v>3282</v>
      </c>
      <c r="E697" s="199" t="s">
        <v>1435</v>
      </c>
      <c r="F697" s="199" t="s">
        <v>1186</v>
      </c>
      <c r="G697" s="199" t="s">
        <v>1281</v>
      </c>
      <c r="K697" s="199">
        <f t="shared" si="50"/>
        <v>50.254287000000005</v>
      </c>
      <c r="L697" s="199">
        <f t="shared" si="51"/>
        <v>51.912678471</v>
      </c>
      <c r="M697" s="199" t="s">
        <v>1134</v>
      </c>
      <c r="N697" s="199">
        <f t="shared" si="52"/>
        <v>-2878058.480368128</v>
      </c>
      <c r="O697" s="199">
        <f t="shared" si="53"/>
        <v>-4027276.480368128</v>
      </c>
      <c r="P697" s="199" t="str">
        <f t="shared" si="54"/>
        <v>Overpaid</v>
      </c>
    </row>
    <row r="698" spans="1:16" ht="15.75" x14ac:dyDescent="0.25">
      <c r="A698" s="199" t="s">
        <v>114</v>
      </c>
      <c r="B698" s="199" t="s">
        <v>10</v>
      </c>
      <c r="C698" s="199" t="s">
        <v>957</v>
      </c>
      <c r="D698" s="199" t="s">
        <v>3296</v>
      </c>
      <c r="E698" s="199" t="s">
        <v>1371</v>
      </c>
      <c r="F698" s="199" t="s">
        <v>1221</v>
      </c>
      <c r="G698" s="199" t="s">
        <v>1219</v>
      </c>
      <c r="K698" s="199" t="e">
        <f t="shared" si="50"/>
        <v>#VALUE!</v>
      </c>
      <c r="L698" s="199" t="e">
        <f t="shared" si="51"/>
        <v>#VALUE!</v>
      </c>
      <c r="M698" s="199" t="s">
        <v>1093</v>
      </c>
      <c r="N698" s="199" t="e">
        <f t="shared" si="52"/>
        <v>#VALUE!</v>
      </c>
      <c r="O698" s="199" t="e">
        <f t="shared" si="53"/>
        <v>#VALUE!</v>
      </c>
      <c r="P698" s="199" t="e">
        <f t="shared" si="54"/>
        <v>#VALUE!</v>
      </c>
    </row>
    <row r="699" spans="1:16" ht="15.75" x14ac:dyDescent="0.25">
      <c r="A699" s="199" t="s">
        <v>114</v>
      </c>
      <c r="B699" s="199" t="s">
        <v>1030</v>
      </c>
      <c r="C699" s="199" t="s">
        <v>3232</v>
      </c>
      <c r="D699" s="199" t="s">
        <v>1954</v>
      </c>
      <c r="E699" s="199" t="s">
        <v>1368</v>
      </c>
      <c r="F699" s="199" t="s">
        <v>1056</v>
      </c>
      <c r="G699" s="199" t="s">
        <v>1459</v>
      </c>
      <c r="K699" s="199">
        <f t="shared" si="50"/>
        <v>59.205956</v>
      </c>
      <c r="L699" s="199">
        <f t="shared" si="51"/>
        <v>58.140248792000001</v>
      </c>
      <c r="M699" s="199" t="s">
        <v>1036</v>
      </c>
      <c r="N699" s="199">
        <f t="shared" si="52"/>
        <v>350669.18998287478</v>
      </c>
      <c r="O699" s="199">
        <f t="shared" si="53"/>
        <v>-3899330.8100171252</v>
      </c>
      <c r="P699" s="199" t="str">
        <f t="shared" si="54"/>
        <v>Overpaid</v>
      </c>
    </row>
    <row r="700" spans="1:16" ht="15.75" x14ac:dyDescent="0.25">
      <c r="A700" s="199" t="s">
        <v>120</v>
      </c>
      <c r="B700" s="199" t="s">
        <v>20</v>
      </c>
      <c r="C700" s="199" t="s">
        <v>336</v>
      </c>
      <c r="D700" s="199" t="s">
        <v>1416</v>
      </c>
      <c r="E700" s="199" t="s">
        <v>1905</v>
      </c>
      <c r="F700" s="199" t="s">
        <v>1041</v>
      </c>
      <c r="G700" s="199" t="s">
        <v>3146</v>
      </c>
      <c r="K700" s="199">
        <f t="shared" si="50"/>
        <v>64.066361999999998</v>
      </c>
      <c r="L700" s="199">
        <f t="shared" si="51"/>
        <v>63.233499293999998</v>
      </c>
      <c r="M700" s="199" t="s">
        <v>1134</v>
      </c>
      <c r="N700" s="199">
        <f t="shared" si="52"/>
        <v>2901633.9155245228</v>
      </c>
      <c r="O700" s="199">
        <f t="shared" si="53"/>
        <v>-11098366.084475476</v>
      </c>
      <c r="P700" s="199" t="str">
        <f t="shared" si="54"/>
        <v>Overpaid</v>
      </c>
    </row>
    <row r="701" spans="1:16" ht="15.75" x14ac:dyDescent="0.25">
      <c r="A701" s="199" t="s">
        <v>120</v>
      </c>
      <c r="B701" s="199" t="s">
        <v>20</v>
      </c>
      <c r="C701" s="199" t="s">
        <v>3211</v>
      </c>
      <c r="D701" s="199" t="s">
        <v>1225</v>
      </c>
      <c r="E701" s="199" t="s">
        <v>1027</v>
      </c>
      <c r="F701" s="199" t="s">
        <v>1234</v>
      </c>
      <c r="G701" s="199" t="s">
        <v>1027</v>
      </c>
      <c r="K701" s="199" t="e">
        <f t="shared" si="50"/>
        <v>#VALUE!</v>
      </c>
      <c r="L701" s="199" t="e">
        <f t="shared" si="51"/>
        <v>#VALUE!</v>
      </c>
      <c r="M701" s="199" t="s">
        <v>1134</v>
      </c>
      <c r="N701" s="199" t="e">
        <f t="shared" si="52"/>
        <v>#VALUE!</v>
      </c>
      <c r="O701" s="199" t="e">
        <f t="shared" si="53"/>
        <v>#VALUE!</v>
      </c>
      <c r="P701" s="199" t="e">
        <f t="shared" si="54"/>
        <v>#VALUE!</v>
      </c>
    </row>
    <row r="702" spans="1:16" ht="15.75" x14ac:dyDescent="0.25">
      <c r="A702" s="199" t="s">
        <v>120</v>
      </c>
      <c r="B702" s="199" t="s">
        <v>10</v>
      </c>
      <c r="C702" s="199" t="s">
        <v>879</v>
      </c>
      <c r="D702" s="199" t="s">
        <v>3209</v>
      </c>
      <c r="E702" s="199" t="s">
        <v>1365</v>
      </c>
      <c r="F702" s="199" t="s">
        <v>1234</v>
      </c>
      <c r="G702" s="199" t="s">
        <v>2147</v>
      </c>
      <c r="K702" s="199">
        <f t="shared" si="50"/>
        <v>36.330270999999996</v>
      </c>
      <c r="L702" s="199">
        <f t="shared" si="51"/>
        <v>38.255775362999991</v>
      </c>
      <c r="M702" s="199" t="s">
        <v>1093</v>
      </c>
      <c r="N702" s="199">
        <f t="shared" si="52"/>
        <v>-12519498.413693108</v>
      </c>
      <c r="O702" s="199">
        <f t="shared" si="53"/>
        <v>-13483966.413693108</v>
      </c>
      <c r="P702" s="199" t="str">
        <f t="shared" si="54"/>
        <v>Overpaid</v>
      </c>
    </row>
    <row r="703" spans="1:16" ht="15.75" x14ac:dyDescent="0.25">
      <c r="A703" s="199" t="s">
        <v>120</v>
      </c>
      <c r="B703" s="199" t="s">
        <v>1099</v>
      </c>
      <c r="C703" s="199" t="s">
        <v>861</v>
      </c>
      <c r="D703" s="199" t="s">
        <v>3203</v>
      </c>
      <c r="E703" s="199" t="s">
        <v>1141</v>
      </c>
      <c r="F703" s="199" t="s">
        <v>1201</v>
      </c>
      <c r="G703" s="199" t="s">
        <v>1653</v>
      </c>
      <c r="K703" s="199">
        <f t="shared" si="50"/>
        <v>45.281939999999999</v>
      </c>
      <c r="L703" s="199">
        <f t="shared" si="51"/>
        <v>47.274345359999998</v>
      </c>
      <c r="M703" s="199" t="s">
        <v>1105</v>
      </c>
      <c r="N703" s="199">
        <f t="shared" si="52"/>
        <v>-3340494.6552260267</v>
      </c>
      <c r="O703" s="199">
        <f t="shared" si="53"/>
        <v>-4330204.6552260267</v>
      </c>
      <c r="P703" s="199" t="str">
        <f t="shared" si="54"/>
        <v>Overpaid</v>
      </c>
    </row>
    <row r="704" spans="1:16" ht="15.75" x14ac:dyDescent="0.25">
      <c r="A704" s="199" t="s">
        <v>120</v>
      </c>
      <c r="B704" s="199" t="s">
        <v>1117</v>
      </c>
      <c r="C704" s="199" t="s">
        <v>3198</v>
      </c>
      <c r="D704" s="199" t="s">
        <v>3199</v>
      </c>
      <c r="E704" s="199" t="s">
        <v>1303</v>
      </c>
      <c r="F704" s="199" t="s">
        <v>1194</v>
      </c>
      <c r="G704" s="199" t="s">
        <v>1027</v>
      </c>
      <c r="K704" s="199" t="e">
        <f t="shared" si="50"/>
        <v>#VALUE!</v>
      </c>
      <c r="L704" s="199" t="e">
        <f t="shared" si="51"/>
        <v>#VALUE!</v>
      </c>
      <c r="M704" s="199" t="s">
        <v>1121</v>
      </c>
      <c r="N704" s="199" t="e">
        <f t="shared" si="52"/>
        <v>#VALUE!</v>
      </c>
      <c r="O704" s="199" t="e">
        <f t="shared" si="53"/>
        <v>#VALUE!</v>
      </c>
      <c r="P704" s="199" t="e">
        <f t="shared" si="54"/>
        <v>#VALUE!</v>
      </c>
    </row>
    <row r="705" spans="1:16" ht="15.75" x14ac:dyDescent="0.25">
      <c r="A705" s="199" t="s">
        <v>120</v>
      </c>
      <c r="B705" s="199" t="s">
        <v>1030</v>
      </c>
      <c r="C705" s="199" t="s">
        <v>906</v>
      </c>
      <c r="D705" s="199" t="s">
        <v>1225</v>
      </c>
      <c r="E705" s="199" t="s">
        <v>1027</v>
      </c>
      <c r="F705" s="199" t="s">
        <v>1208</v>
      </c>
      <c r="G705" s="199" t="s">
        <v>1602</v>
      </c>
      <c r="K705" s="199">
        <f t="shared" si="50"/>
        <v>57.234349999999999</v>
      </c>
      <c r="L705" s="199" t="e">
        <f t="shared" si="51"/>
        <v>#VALUE!</v>
      </c>
      <c r="M705" s="199" t="s">
        <v>1036</v>
      </c>
      <c r="N705" s="199" t="e">
        <f t="shared" si="52"/>
        <v>#VALUE!</v>
      </c>
      <c r="O705" s="199" t="e">
        <f t="shared" si="53"/>
        <v>#VALUE!</v>
      </c>
      <c r="P705" s="199" t="e">
        <f t="shared" si="54"/>
        <v>#VALUE!</v>
      </c>
    </row>
    <row r="706" spans="1:16" ht="15.75" x14ac:dyDescent="0.25">
      <c r="A706" s="199" t="s">
        <v>120</v>
      </c>
      <c r="B706" s="199" t="s">
        <v>1048</v>
      </c>
      <c r="C706" s="199" t="s">
        <v>3144</v>
      </c>
      <c r="D706" s="199" t="s">
        <v>3145</v>
      </c>
      <c r="E706" s="199" t="s">
        <v>1145</v>
      </c>
      <c r="F706" s="199" t="s">
        <v>1441</v>
      </c>
      <c r="G706" s="199" t="s">
        <v>1708</v>
      </c>
      <c r="K706" s="199">
        <f t="shared" ref="K706:K769" si="55">(F706*0.3611)+(G706*1.1*0.3611)+(H706*5.2*0.0666)+(I706*0.2111)</f>
        <v>60.383141999999999</v>
      </c>
      <c r="L706" s="199">
        <f t="shared" ref="L706:L769" si="56">(K706)*((100+(29-E706))/100)-(J706*0.9)</f>
        <v>62.496551969999992</v>
      </c>
      <c r="M706" s="199" t="s">
        <v>1053</v>
      </c>
      <c r="N706" s="199">
        <f t="shared" ref="N706:N769" si="57">(M706*((L706-63)/5.45))+M706</f>
        <v>1800055.707628285</v>
      </c>
      <c r="O706" s="199">
        <f t="shared" ref="O706:O769" si="58">(N706-D706)</f>
        <v>-3155250.292371715</v>
      </c>
      <c r="P706" s="199" t="str">
        <f t="shared" ref="P706:P769" si="59">IF(O706&lt;(-3000000), "Overpaid", "")</f>
        <v>Overpaid</v>
      </c>
    </row>
    <row r="707" spans="1:16" ht="15.75" x14ac:dyDescent="0.25">
      <c r="A707" s="199" t="s">
        <v>120</v>
      </c>
      <c r="B707" s="199" t="s">
        <v>1135</v>
      </c>
      <c r="C707" s="199" t="s">
        <v>3176</v>
      </c>
      <c r="D707" s="199" t="s">
        <v>1402</v>
      </c>
      <c r="E707" s="199" t="s">
        <v>1027</v>
      </c>
      <c r="F707" s="199" t="s">
        <v>1125</v>
      </c>
      <c r="G707" s="199" t="s">
        <v>1027</v>
      </c>
      <c r="K707" s="199" t="e">
        <f t="shared" si="55"/>
        <v>#VALUE!</v>
      </c>
      <c r="L707" s="199" t="e">
        <f t="shared" si="56"/>
        <v>#VALUE!</v>
      </c>
      <c r="M707" s="199" t="s">
        <v>1138</v>
      </c>
      <c r="N707" s="199" t="e">
        <f t="shared" si="57"/>
        <v>#VALUE!</v>
      </c>
      <c r="O707" s="199" t="e">
        <f t="shared" si="58"/>
        <v>#VALUE!</v>
      </c>
      <c r="P707" s="199" t="e">
        <f t="shared" si="59"/>
        <v>#VALUE!</v>
      </c>
    </row>
    <row r="708" spans="1:16" ht="15.75" x14ac:dyDescent="0.25">
      <c r="A708" s="199" t="s">
        <v>120</v>
      </c>
      <c r="B708" s="199" t="s">
        <v>27</v>
      </c>
      <c r="C708" s="199" t="s">
        <v>3200</v>
      </c>
      <c r="D708" s="199" t="s">
        <v>3201</v>
      </c>
      <c r="E708" s="199" t="s">
        <v>1086</v>
      </c>
      <c r="F708" s="199" t="s">
        <v>1194</v>
      </c>
      <c r="G708" s="199" t="s">
        <v>2130</v>
      </c>
      <c r="K708" s="199">
        <f t="shared" si="55"/>
        <v>42.624243999999997</v>
      </c>
      <c r="L708" s="199">
        <f t="shared" si="56"/>
        <v>44.542334979999993</v>
      </c>
      <c r="M708" s="199" t="s">
        <v>1058</v>
      </c>
      <c r="N708" s="199">
        <f t="shared" si="57"/>
        <v>-7633692.6140023638</v>
      </c>
      <c r="O708" s="199">
        <f t="shared" si="58"/>
        <v>-9620552.6140023638</v>
      </c>
      <c r="P708" s="199" t="str">
        <f t="shared" si="59"/>
        <v>Overpaid</v>
      </c>
    </row>
    <row r="709" spans="1:16" ht="15.75" x14ac:dyDescent="0.25">
      <c r="A709" s="199" t="s">
        <v>120</v>
      </c>
      <c r="B709" s="199" t="s">
        <v>1059</v>
      </c>
      <c r="C709" s="199" t="s">
        <v>87</v>
      </c>
      <c r="D709" s="199" t="s">
        <v>1728</v>
      </c>
      <c r="E709" s="199" t="s">
        <v>1569</v>
      </c>
      <c r="F709" s="199" t="s">
        <v>1046</v>
      </c>
      <c r="G709" s="199" t="s">
        <v>1701</v>
      </c>
      <c r="K709" s="199">
        <f t="shared" si="55"/>
        <v>62.387247000000002</v>
      </c>
      <c r="L709" s="199">
        <f t="shared" si="56"/>
        <v>59.954144366999998</v>
      </c>
      <c r="M709" s="199" t="s">
        <v>1064</v>
      </c>
      <c r="N709" s="199">
        <f t="shared" si="57"/>
        <v>973342.77067843266</v>
      </c>
      <c r="O709" s="199">
        <f t="shared" si="58"/>
        <v>-3026657.2293215673</v>
      </c>
      <c r="P709" s="199" t="str">
        <f t="shared" si="59"/>
        <v>Overpaid</v>
      </c>
    </row>
    <row r="710" spans="1:16" ht="15.75" x14ac:dyDescent="0.25">
      <c r="A710" s="199" t="s">
        <v>120</v>
      </c>
      <c r="B710" s="199" t="s">
        <v>20</v>
      </c>
      <c r="C710" s="199" t="s">
        <v>3189</v>
      </c>
      <c r="D710" s="199" t="s">
        <v>3190</v>
      </c>
      <c r="E710" s="199" t="s">
        <v>1193</v>
      </c>
      <c r="F710" s="199" t="s">
        <v>1162</v>
      </c>
      <c r="G710" s="199" t="s">
        <v>1052</v>
      </c>
      <c r="K710" s="199">
        <f t="shared" si="55"/>
        <v>49.741524999999996</v>
      </c>
      <c r="L710" s="199">
        <f t="shared" si="56"/>
        <v>52.079376674999992</v>
      </c>
      <c r="M710" s="199" t="s">
        <v>1134</v>
      </c>
      <c r="N710" s="199">
        <f t="shared" si="57"/>
        <v>-2792952.9604476737</v>
      </c>
      <c r="O710" s="199">
        <f t="shared" si="58"/>
        <v>-4010478.9604476737</v>
      </c>
      <c r="P710" s="199" t="str">
        <f t="shared" si="59"/>
        <v>Overpaid</v>
      </c>
    </row>
    <row r="711" spans="1:16" ht="15.75" x14ac:dyDescent="0.25">
      <c r="A711" s="199" t="s">
        <v>120</v>
      </c>
      <c r="B711" s="199" t="s">
        <v>10</v>
      </c>
      <c r="C711" s="199" t="s">
        <v>3197</v>
      </c>
      <c r="D711" s="199" t="s">
        <v>1027</v>
      </c>
      <c r="E711" s="199" t="s">
        <v>1318</v>
      </c>
      <c r="F711" s="199" t="s">
        <v>1194</v>
      </c>
      <c r="G711" s="199" t="s">
        <v>1459</v>
      </c>
      <c r="K711" s="199">
        <f t="shared" si="55"/>
        <v>53.428355999999994</v>
      </c>
      <c r="L711" s="199">
        <f t="shared" si="56"/>
        <v>55.084635035999987</v>
      </c>
      <c r="M711" s="199" t="s">
        <v>1093</v>
      </c>
      <c r="N711" s="199">
        <f t="shared" si="57"/>
        <v>-1599708.3757791175</v>
      </c>
      <c r="O711" s="199" t="e">
        <f t="shared" si="58"/>
        <v>#VALUE!</v>
      </c>
      <c r="P711" s="199" t="e">
        <f t="shared" si="59"/>
        <v>#VALUE!</v>
      </c>
    </row>
    <row r="712" spans="1:16" ht="15.75" x14ac:dyDescent="0.25">
      <c r="A712" s="199" t="s">
        <v>120</v>
      </c>
      <c r="B712" s="199" t="s">
        <v>1024</v>
      </c>
      <c r="C712" s="199" t="s">
        <v>3177</v>
      </c>
      <c r="D712" s="199" t="s">
        <v>1027</v>
      </c>
      <c r="E712" s="199" t="s">
        <v>1263</v>
      </c>
      <c r="F712" s="199" t="s">
        <v>1146</v>
      </c>
      <c r="G712" s="199" t="s">
        <v>1027</v>
      </c>
      <c r="K712" s="199" t="e">
        <f t="shared" si="55"/>
        <v>#VALUE!</v>
      </c>
      <c r="L712" s="199" t="e">
        <f t="shared" si="56"/>
        <v>#VALUE!</v>
      </c>
      <c r="M712" s="199" t="s">
        <v>1029</v>
      </c>
      <c r="N712" s="199" t="e">
        <f t="shared" si="57"/>
        <v>#VALUE!</v>
      </c>
      <c r="O712" s="199" t="e">
        <f t="shared" si="58"/>
        <v>#VALUE!</v>
      </c>
      <c r="P712" s="199" t="e">
        <f t="shared" si="59"/>
        <v>#VALUE!</v>
      </c>
    </row>
    <row r="713" spans="1:16" ht="15.75" x14ac:dyDescent="0.25">
      <c r="A713" s="199" t="s">
        <v>120</v>
      </c>
      <c r="B713" s="199" t="s">
        <v>1094</v>
      </c>
      <c r="C713" s="199" t="s">
        <v>3212</v>
      </c>
      <c r="D713" s="199" t="s">
        <v>1027</v>
      </c>
      <c r="E713" s="199" t="s">
        <v>1197</v>
      </c>
      <c r="F713" s="199" t="s">
        <v>1405</v>
      </c>
      <c r="G713" s="199" t="s">
        <v>1171</v>
      </c>
      <c r="K713" s="199">
        <f t="shared" si="55"/>
        <v>49.073489999999993</v>
      </c>
      <c r="L713" s="199">
        <f t="shared" si="56"/>
        <v>49.662371879999995</v>
      </c>
      <c r="M713" s="199" t="s">
        <v>1098</v>
      </c>
      <c r="N713" s="199">
        <f t="shared" si="57"/>
        <v>-8308037.2515247893</v>
      </c>
      <c r="O713" s="199" t="e">
        <f t="shared" si="58"/>
        <v>#VALUE!</v>
      </c>
      <c r="P713" s="199" t="e">
        <f t="shared" si="59"/>
        <v>#VALUE!</v>
      </c>
    </row>
    <row r="714" spans="1:16" ht="15.75" x14ac:dyDescent="0.25">
      <c r="A714" s="199" t="s">
        <v>120</v>
      </c>
      <c r="B714" s="199" t="s">
        <v>20</v>
      </c>
      <c r="C714" s="199" t="s">
        <v>3214</v>
      </c>
      <c r="D714" s="199" t="s">
        <v>3215</v>
      </c>
      <c r="E714" s="199" t="s">
        <v>1027</v>
      </c>
      <c r="F714" s="199" t="s">
        <v>1408</v>
      </c>
      <c r="G714" s="199" t="s">
        <v>2625</v>
      </c>
      <c r="K714" s="199">
        <f t="shared" si="55"/>
        <v>44.501964000000001</v>
      </c>
      <c r="L714" s="199" t="e">
        <f t="shared" si="56"/>
        <v>#VALUE!</v>
      </c>
      <c r="M714" s="199" t="s">
        <v>1134</v>
      </c>
      <c r="N714" s="199" t="e">
        <f t="shared" si="57"/>
        <v>#VALUE!</v>
      </c>
      <c r="O714" s="199" t="e">
        <f t="shared" si="58"/>
        <v>#VALUE!</v>
      </c>
      <c r="P714" s="199" t="e">
        <f t="shared" si="59"/>
        <v>#VALUE!</v>
      </c>
    </row>
    <row r="715" spans="1:16" ht="15.75" x14ac:dyDescent="0.25">
      <c r="A715" s="199" t="s">
        <v>120</v>
      </c>
      <c r="B715" s="199" t="s">
        <v>1083</v>
      </c>
      <c r="C715" s="199" t="s">
        <v>483</v>
      </c>
      <c r="D715" s="199" t="s">
        <v>3168</v>
      </c>
      <c r="E715" s="199" t="s">
        <v>1200</v>
      </c>
      <c r="F715" s="199" t="s">
        <v>1307</v>
      </c>
      <c r="G715" s="199" t="s">
        <v>1769</v>
      </c>
      <c r="K715" s="199">
        <f t="shared" si="55"/>
        <v>50.954821000000003</v>
      </c>
      <c r="L715" s="199">
        <f t="shared" si="56"/>
        <v>53.910200618000005</v>
      </c>
      <c r="M715" s="199" t="s">
        <v>1088</v>
      </c>
      <c r="N715" s="199">
        <f t="shared" si="57"/>
        <v>-2369773.1996555543</v>
      </c>
      <c r="O715" s="199">
        <f t="shared" si="58"/>
        <v>-5243311.1996555543</v>
      </c>
      <c r="P715" s="199" t="str">
        <f t="shared" si="59"/>
        <v>Overpaid</v>
      </c>
    </row>
    <row r="716" spans="1:16" ht="15.75" x14ac:dyDescent="0.25">
      <c r="A716" s="199" t="s">
        <v>120</v>
      </c>
      <c r="B716" s="199" t="s">
        <v>1059</v>
      </c>
      <c r="C716" s="199" t="s">
        <v>3194</v>
      </c>
      <c r="D716" s="199" t="s">
        <v>1027</v>
      </c>
      <c r="E716" s="199" t="s">
        <v>1303</v>
      </c>
      <c r="F716" s="199" t="s">
        <v>1186</v>
      </c>
      <c r="G716" s="199" t="s">
        <v>1255</v>
      </c>
      <c r="K716" s="199">
        <f t="shared" si="55"/>
        <v>49.817356000000004</v>
      </c>
      <c r="L716" s="199">
        <f t="shared" si="56"/>
        <v>51.162424612000009</v>
      </c>
      <c r="M716" s="199" t="s">
        <v>1064</v>
      </c>
      <c r="N716" s="199">
        <f t="shared" si="57"/>
        <v>-2586076.1156500382</v>
      </c>
      <c r="O716" s="199" t="e">
        <f t="shared" si="58"/>
        <v>#VALUE!</v>
      </c>
      <c r="P716" s="199" t="e">
        <f t="shared" si="59"/>
        <v>#VALUE!</v>
      </c>
    </row>
    <row r="717" spans="1:16" ht="15.75" x14ac:dyDescent="0.25">
      <c r="A717" s="199" t="s">
        <v>120</v>
      </c>
      <c r="B717" s="199" t="s">
        <v>1094</v>
      </c>
      <c r="C717" s="199" t="s">
        <v>398</v>
      </c>
      <c r="D717" s="199" t="s">
        <v>3153</v>
      </c>
      <c r="E717" s="199" t="s">
        <v>2467</v>
      </c>
      <c r="F717" s="199" t="s">
        <v>1046</v>
      </c>
      <c r="G717" s="199" t="s">
        <v>2075</v>
      </c>
      <c r="K717" s="199">
        <f t="shared" si="55"/>
        <v>61.076453999999998</v>
      </c>
      <c r="L717" s="199">
        <f t="shared" si="56"/>
        <v>57.778325483999993</v>
      </c>
      <c r="M717" s="199" t="s">
        <v>1098</v>
      </c>
      <c r="N717" s="199">
        <f t="shared" si="57"/>
        <v>240495.19040260836</v>
      </c>
      <c r="O717" s="199">
        <f t="shared" si="58"/>
        <v>-34759504.809597388</v>
      </c>
      <c r="P717" s="199" t="str">
        <f t="shared" si="59"/>
        <v>Overpaid</v>
      </c>
    </row>
    <row r="718" spans="1:16" ht="15.75" x14ac:dyDescent="0.25">
      <c r="A718" s="199" t="s">
        <v>120</v>
      </c>
      <c r="B718" s="199" t="s">
        <v>27</v>
      </c>
      <c r="C718" s="199" t="s">
        <v>3202</v>
      </c>
      <c r="D718" s="199" t="s">
        <v>1027</v>
      </c>
      <c r="E718" s="199" t="s">
        <v>1427</v>
      </c>
      <c r="F718" s="199" t="s">
        <v>1201</v>
      </c>
      <c r="G718" s="199" t="s">
        <v>1304</v>
      </c>
      <c r="K718" s="199">
        <f t="shared" si="55"/>
        <v>54.775259000000005</v>
      </c>
      <c r="L718" s="199">
        <f t="shared" si="56"/>
        <v>56.144640475000003</v>
      </c>
      <c r="M718" s="199" t="s">
        <v>1058</v>
      </c>
      <c r="N718" s="199">
        <f t="shared" si="57"/>
        <v>-824750.83802629635</v>
      </c>
      <c r="O718" s="199" t="e">
        <f t="shared" si="58"/>
        <v>#VALUE!</v>
      </c>
      <c r="P718" s="199" t="e">
        <f t="shared" si="59"/>
        <v>#VALUE!</v>
      </c>
    </row>
    <row r="719" spans="1:16" ht="15.75" x14ac:dyDescent="0.25">
      <c r="A719" s="199" t="s">
        <v>120</v>
      </c>
      <c r="B719" s="199" t="s">
        <v>20</v>
      </c>
      <c r="C719" s="199" t="s">
        <v>3206</v>
      </c>
      <c r="D719" s="199" t="s">
        <v>1027</v>
      </c>
      <c r="E719" s="199" t="s">
        <v>1096</v>
      </c>
      <c r="F719" s="199" t="s">
        <v>1218</v>
      </c>
      <c r="G719" s="199" t="s">
        <v>1219</v>
      </c>
      <c r="K719" s="199" t="e">
        <f t="shared" si="55"/>
        <v>#VALUE!</v>
      </c>
      <c r="L719" s="199" t="e">
        <f t="shared" si="56"/>
        <v>#VALUE!</v>
      </c>
      <c r="M719" s="199" t="s">
        <v>1134</v>
      </c>
      <c r="N719" s="199" t="e">
        <f t="shared" si="57"/>
        <v>#VALUE!</v>
      </c>
      <c r="O719" s="199" t="e">
        <f t="shared" si="58"/>
        <v>#VALUE!</v>
      </c>
      <c r="P719" s="199" t="e">
        <f t="shared" si="59"/>
        <v>#VALUE!</v>
      </c>
    </row>
    <row r="720" spans="1:16" ht="15.75" x14ac:dyDescent="0.25">
      <c r="A720" s="199" t="s">
        <v>120</v>
      </c>
      <c r="B720" s="199" t="s">
        <v>1099</v>
      </c>
      <c r="C720" s="199" t="s">
        <v>3185</v>
      </c>
      <c r="D720" s="199" t="s">
        <v>3186</v>
      </c>
      <c r="E720" s="199" t="s">
        <v>1537</v>
      </c>
      <c r="F720" s="199" t="s">
        <v>1162</v>
      </c>
      <c r="G720" s="199" t="s">
        <v>1491</v>
      </c>
      <c r="K720" s="199">
        <f t="shared" si="55"/>
        <v>47.318544000000003</v>
      </c>
      <c r="L720" s="199">
        <f t="shared" si="56"/>
        <v>49.258604304000002</v>
      </c>
      <c r="M720" s="199" t="s">
        <v>1105</v>
      </c>
      <c r="N720" s="199">
        <f t="shared" si="57"/>
        <v>-2695435.3739210591</v>
      </c>
      <c r="O720" s="199">
        <f t="shared" si="58"/>
        <v>-3753635.3739210591</v>
      </c>
      <c r="P720" s="199" t="str">
        <f t="shared" si="59"/>
        <v>Overpaid</v>
      </c>
    </row>
    <row r="721" spans="1:16" ht="15.75" x14ac:dyDescent="0.25">
      <c r="A721" s="199" t="s">
        <v>120</v>
      </c>
      <c r="B721" s="199" t="s">
        <v>1059</v>
      </c>
      <c r="C721" s="199" t="s">
        <v>953</v>
      </c>
      <c r="D721" s="199" t="s">
        <v>1225</v>
      </c>
      <c r="E721" s="199" t="s">
        <v>1226</v>
      </c>
      <c r="F721" s="199" t="s">
        <v>1218</v>
      </c>
      <c r="G721" s="199" t="s">
        <v>1219</v>
      </c>
      <c r="K721" s="199" t="e">
        <f t="shared" si="55"/>
        <v>#VALUE!</v>
      </c>
      <c r="L721" s="199" t="e">
        <f t="shared" si="56"/>
        <v>#VALUE!</v>
      </c>
      <c r="M721" s="199" t="s">
        <v>1064</v>
      </c>
      <c r="N721" s="199" t="e">
        <f t="shared" si="57"/>
        <v>#VALUE!</v>
      </c>
      <c r="O721" s="199" t="e">
        <f t="shared" si="58"/>
        <v>#VALUE!</v>
      </c>
      <c r="P721" s="199" t="e">
        <f t="shared" si="59"/>
        <v>#VALUE!</v>
      </c>
    </row>
    <row r="722" spans="1:16" ht="15.75" x14ac:dyDescent="0.25">
      <c r="A722" s="199" t="s">
        <v>120</v>
      </c>
      <c r="B722" s="199" t="s">
        <v>1024</v>
      </c>
      <c r="C722" s="199" t="s">
        <v>3158</v>
      </c>
      <c r="D722" s="199" t="s">
        <v>3159</v>
      </c>
      <c r="E722" s="199" t="s">
        <v>1045</v>
      </c>
      <c r="F722" s="199" t="s">
        <v>1107</v>
      </c>
      <c r="G722" s="199" t="s">
        <v>1610</v>
      </c>
      <c r="K722" s="199">
        <f t="shared" si="55"/>
        <v>53.663070999999995</v>
      </c>
      <c r="L722" s="199">
        <f t="shared" si="56"/>
        <v>55.487615413999997</v>
      </c>
      <c r="M722" s="199" t="s">
        <v>1029</v>
      </c>
      <c r="N722" s="199">
        <f t="shared" si="57"/>
        <v>-904556.20313175023</v>
      </c>
      <c r="O722" s="199">
        <f t="shared" si="58"/>
        <v>-1795249.2031317502</v>
      </c>
      <c r="P722" s="199" t="str">
        <f t="shared" si="59"/>
        <v/>
      </c>
    </row>
    <row r="723" spans="1:16" ht="15.75" x14ac:dyDescent="0.25">
      <c r="A723" s="199" t="s">
        <v>120</v>
      </c>
      <c r="B723" s="199" t="s">
        <v>1024</v>
      </c>
      <c r="C723" s="199" t="s">
        <v>3139</v>
      </c>
      <c r="D723" s="199" t="s">
        <v>3140</v>
      </c>
      <c r="E723" s="199" t="s">
        <v>1371</v>
      </c>
      <c r="F723" s="199" t="s">
        <v>2047</v>
      </c>
      <c r="G723" s="199" t="s">
        <v>2693</v>
      </c>
      <c r="K723" s="199">
        <f t="shared" si="55"/>
        <v>70.573384000000004</v>
      </c>
      <c r="L723" s="199">
        <f t="shared" si="56"/>
        <v>74.454920119999997</v>
      </c>
      <c r="M723" s="199" t="s">
        <v>1029</v>
      </c>
      <c r="N723" s="199">
        <f t="shared" si="57"/>
        <v>7414451.437328916</v>
      </c>
      <c r="O723" s="199">
        <f t="shared" si="58"/>
        <v>4133750.437328916</v>
      </c>
      <c r="P723" s="199" t="str">
        <f t="shared" si="59"/>
        <v/>
      </c>
    </row>
    <row r="724" spans="1:16" ht="15.75" x14ac:dyDescent="0.25">
      <c r="A724" s="199" t="s">
        <v>120</v>
      </c>
      <c r="B724" s="199" t="s">
        <v>1030</v>
      </c>
      <c r="C724" s="199" t="s">
        <v>3181</v>
      </c>
      <c r="D724" s="199" t="s">
        <v>2406</v>
      </c>
      <c r="E724" s="199" t="s">
        <v>1537</v>
      </c>
      <c r="F724" s="199" t="s">
        <v>1328</v>
      </c>
      <c r="G724" s="199" t="s">
        <v>3050</v>
      </c>
      <c r="K724" s="199">
        <f t="shared" si="55"/>
        <v>59.440670999999995</v>
      </c>
      <c r="L724" s="199">
        <f t="shared" si="56"/>
        <v>61.87773851099999</v>
      </c>
      <c r="M724" s="199" t="s">
        <v>1036</v>
      </c>
      <c r="N724" s="199">
        <f t="shared" si="57"/>
        <v>2571126.9191552303</v>
      </c>
      <c r="O724" s="199">
        <f t="shared" si="58"/>
        <v>1876126.9191552303</v>
      </c>
      <c r="P724" s="199" t="str">
        <f t="shared" si="59"/>
        <v/>
      </c>
    </row>
    <row r="725" spans="1:16" ht="15.75" x14ac:dyDescent="0.25">
      <c r="A725" s="199" t="s">
        <v>120</v>
      </c>
      <c r="B725" s="199" t="s">
        <v>1117</v>
      </c>
      <c r="C725" s="199" t="s">
        <v>189</v>
      </c>
      <c r="D725" s="199" t="s">
        <v>1464</v>
      </c>
      <c r="E725" s="199" t="s">
        <v>1691</v>
      </c>
      <c r="F725" s="199" t="s">
        <v>1091</v>
      </c>
      <c r="G725" s="199" t="s">
        <v>1123</v>
      </c>
      <c r="K725" s="199">
        <f t="shared" si="55"/>
        <v>54.504434000000003</v>
      </c>
      <c r="L725" s="199">
        <f t="shared" si="56"/>
        <v>53.686867490000004</v>
      </c>
      <c r="M725" s="199" t="s">
        <v>1121</v>
      </c>
      <c r="N725" s="199">
        <f t="shared" si="57"/>
        <v>-2375206.2659534374</v>
      </c>
      <c r="O725" s="199">
        <f t="shared" si="58"/>
        <v>-7375206.2659534374</v>
      </c>
      <c r="P725" s="199" t="str">
        <f t="shared" si="59"/>
        <v>Overpaid</v>
      </c>
    </row>
    <row r="726" spans="1:16" ht="15.75" x14ac:dyDescent="0.25">
      <c r="A726" s="199" t="s">
        <v>120</v>
      </c>
      <c r="B726" s="199" t="s">
        <v>27</v>
      </c>
      <c r="C726" s="199" t="s">
        <v>3184</v>
      </c>
      <c r="D726" s="199" t="s">
        <v>1027</v>
      </c>
      <c r="E726" s="199" t="s">
        <v>1342</v>
      </c>
      <c r="F726" s="199" t="s">
        <v>1162</v>
      </c>
      <c r="G726" s="199" t="s">
        <v>2126</v>
      </c>
      <c r="K726" s="199">
        <f t="shared" si="55"/>
        <v>47.358265000000003</v>
      </c>
      <c r="L726" s="199">
        <f t="shared" si="56"/>
        <v>47.263548470000003</v>
      </c>
      <c r="M726" s="199" t="s">
        <v>1058</v>
      </c>
      <c r="N726" s="199">
        <f t="shared" si="57"/>
        <v>-6036718.2694295924</v>
      </c>
      <c r="O726" s="199" t="e">
        <f t="shared" si="58"/>
        <v>#VALUE!</v>
      </c>
      <c r="P726" s="199" t="e">
        <f t="shared" si="59"/>
        <v>#VALUE!</v>
      </c>
    </row>
    <row r="727" spans="1:16" ht="15.75" x14ac:dyDescent="0.25">
      <c r="A727" s="199" t="s">
        <v>120</v>
      </c>
      <c r="B727" s="199" t="s">
        <v>1048</v>
      </c>
      <c r="C727" s="199" t="s">
        <v>3204</v>
      </c>
      <c r="D727" s="199" t="s">
        <v>3205</v>
      </c>
      <c r="E727" s="199" t="s">
        <v>1620</v>
      </c>
      <c r="F727" s="199" t="s">
        <v>1201</v>
      </c>
      <c r="G727" s="199" t="s">
        <v>1077</v>
      </c>
      <c r="K727" s="199">
        <f t="shared" si="55"/>
        <v>44.169752000000003</v>
      </c>
      <c r="L727" s="199">
        <f t="shared" si="56"/>
        <v>44.567279768000006</v>
      </c>
      <c r="M727" s="199" t="s">
        <v>1053</v>
      </c>
      <c r="N727" s="199">
        <f t="shared" si="57"/>
        <v>-4724426.1853278056</v>
      </c>
      <c r="O727" s="199">
        <f t="shared" si="58"/>
        <v>-5931926.1853278056</v>
      </c>
      <c r="P727" s="199" t="str">
        <f t="shared" si="59"/>
        <v>Overpaid</v>
      </c>
    </row>
    <row r="728" spans="1:16" ht="15.75" x14ac:dyDescent="0.25">
      <c r="A728" s="199" t="s">
        <v>120</v>
      </c>
      <c r="B728" s="199" t="s">
        <v>1187</v>
      </c>
      <c r="C728" s="199" t="s">
        <v>3195</v>
      </c>
      <c r="D728" s="199" t="s">
        <v>3196</v>
      </c>
      <c r="E728" s="199" t="s">
        <v>1226</v>
      </c>
      <c r="F728" s="199" t="s">
        <v>1194</v>
      </c>
      <c r="G728" s="199" t="s">
        <v>1087</v>
      </c>
      <c r="K728" s="199">
        <f t="shared" si="55"/>
        <v>50.012349999999998</v>
      </c>
      <c r="L728" s="199">
        <f t="shared" si="56"/>
        <v>52.512967500000002</v>
      </c>
      <c r="M728" s="199" t="s">
        <v>1190</v>
      </c>
      <c r="N728" s="199">
        <f t="shared" si="57"/>
        <v>-2764397.3740917416</v>
      </c>
      <c r="O728" s="199">
        <f t="shared" si="58"/>
        <v>-3760896.3740917416</v>
      </c>
      <c r="P728" s="199" t="str">
        <f t="shared" si="59"/>
        <v>Overpaid</v>
      </c>
    </row>
    <row r="729" spans="1:16" ht="15.75" x14ac:dyDescent="0.25">
      <c r="A729" s="199" t="s">
        <v>120</v>
      </c>
      <c r="B729" s="199" t="s">
        <v>1024</v>
      </c>
      <c r="C729" s="199" t="s">
        <v>621</v>
      </c>
      <c r="D729" s="199" t="s">
        <v>3182</v>
      </c>
      <c r="E729" s="199" t="s">
        <v>1226</v>
      </c>
      <c r="F729" s="199" t="s">
        <v>1328</v>
      </c>
      <c r="G729" s="199" t="s">
        <v>3183</v>
      </c>
      <c r="K729" s="199">
        <f t="shared" si="55"/>
        <v>52.727822000000003</v>
      </c>
      <c r="L729" s="199">
        <f t="shared" si="56"/>
        <v>55.364213100000008</v>
      </c>
      <c r="M729" s="199" t="s">
        <v>1029</v>
      </c>
      <c r="N729" s="199">
        <f t="shared" si="57"/>
        <v>-958680.11841274891</v>
      </c>
      <c r="O729" s="199">
        <f t="shared" si="58"/>
        <v>-4276349.1184127489</v>
      </c>
      <c r="P729" s="199" t="str">
        <f t="shared" si="59"/>
        <v>Overpaid</v>
      </c>
    </row>
    <row r="730" spans="1:16" ht="15.75" x14ac:dyDescent="0.25">
      <c r="A730" s="199" t="s">
        <v>120</v>
      </c>
      <c r="B730" s="199" t="s">
        <v>1024</v>
      </c>
      <c r="C730" s="199" t="s">
        <v>889</v>
      </c>
      <c r="D730" s="199" t="s">
        <v>3188</v>
      </c>
      <c r="E730" s="199" t="s">
        <v>1128</v>
      </c>
      <c r="F730" s="199" t="s">
        <v>1162</v>
      </c>
      <c r="G730" s="199" t="s">
        <v>2048</v>
      </c>
      <c r="K730" s="199">
        <f t="shared" si="55"/>
        <v>61.300336000000001</v>
      </c>
      <c r="L730" s="199">
        <f t="shared" si="56"/>
        <v>64.487953472000001</v>
      </c>
      <c r="M730" s="199" t="s">
        <v>1029</v>
      </c>
      <c r="N730" s="199">
        <f t="shared" si="57"/>
        <v>3042967.297534415</v>
      </c>
      <c r="O730" s="199">
        <f t="shared" si="58"/>
        <v>2082802.297534415</v>
      </c>
      <c r="P730" s="199" t="str">
        <f t="shared" si="59"/>
        <v/>
      </c>
    </row>
    <row r="731" spans="1:16" ht="15.75" x14ac:dyDescent="0.25">
      <c r="A731" s="199" t="s">
        <v>120</v>
      </c>
      <c r="B731" s="199" t="s">
        <v>1048</v>
      </c>
      <c r="C731" s="199" t="s">
        <v>3166</v>
      </c>
      <c r="D731" s="199" t="s">
        <v>1027</v>
      </c>
      <c r="E731" s="199" t="s">
        <v>1067</v>
      </c>
      <c r="F731" s="199" t="s">
        <v>1307</v>
      </c>
      <c r="G731" s="199" t="s">
        <v>1319</v>
      </c>
      <c r="K731" s="199">
        <f t="shared" si="55"/>
        <v>49.564585999999998</v>
      </c>
      <c r="L731" s="199">
        <f t="shared" si="56"/>
        <v>51.844556955999998</v>
      </c>
      <c r="M731" s="199" t="s">
        <v>1053</v>
      </c>
      <c r="N731" s="199">
        <f t="shared" si="57"/>
        <v>-2076217.0049333004</v>
      </c>
      <c r="O731" s="199" t="e">
        <f t="shared" si="58"/>
        <v>#VALUE!</v>
      </c>
      <c r="P731" s="199" t="e">
        <f t="shared" si="59"/>
        <v>#VALUE!</v>
      </c>
    </row>
    <row r="732" spans="1:16" ht="15.75" x14ac:dyDescent="0.25">
      <c r="A732" s="199" t="s">
        <v>120</v>
      </c>
      <c r="B732" s="199" t="s">
        <v>1030</v>
      </c>
      <c r="C732" s="199" t="s">
        <v>3143</v>
      </c>
      <c r="D732" s="199" t="s">
        <v>1921</v>
      </c>
      <c r="E732" s="199" t="s">
        <v>1027</v>
      </c>
      <c r="F732" s="199" t="s">
        <v>1034</v>
      </c>
      <c r="G732" s="199" t="s">
        <v>1027</v>
      </c>
      <c r="K732" s="199" t="e">
        <f t="shared" si="55"/>
        <v>#VALUE!</v>
      </c>
      <c r="L732" s="199" t="e">
        <f t="shared" si="56"/>
        <v>#VALUE!</v>
      </c>
      <c r="M732" s="199" t="s">
        <v>1036</v>
      </c>
      <c r="N732" s="199" t="e">
        <f t="shared" si="57"/>
        <v>#VALUE!</v>
      </c>
      <c r="O732" s="199" t="e">
        <f t="shared" si="58"/>
        <v>#VALUE!</v>
      </c>
      <c r="P732" s="199" t="e">
        <f t="shared" si="59"/>
        <v>#VALUE!</v>
      </c>
    </row>
    <row r="733" spans="1:16" ht="15.75" x14ac:dyDescent="0.25">
      <c r="A733" s="199" t="s">
        <v>120</v>
      </c>
      <c r="B733" s="199" t="s">
        <v>27</v>
      </c>
      <c r="C733" s="199" t="s">
        <v>166</v>
      </c>
      <c r="D733" s="199" t="s">
        <v>1131</v>
      </c>
      <c r="E733" s="199" t="s">
        <v>1356</v>
      </c>
      <c r="F733" s="199" t="s">
        <v>1091</v>
      </c>
      <c r="G733" s="199" t="s">
        <v>2282</v>
      </c>
      <c r="K733" s="199">
        <f t="shared" si="55"/>
        <v>57.165740999999997</v>
      </c>
      <c r="L733" s="199">
        <f t="shared" si="56"/>
        <v>58.366221560999989</v>
      </c>
      <c r="M733" s="199" t="s">
        <v>1058</v>
      </c>
      <c r="N733" s="199">
        <f t="shared" si="57"/>
        <v>479008.68388099782</v>
      </c>
      <c r="O733" s="199">
        <f t="shared" si="58"/>
        <v>-6020991.3161190022</v>
      </c>
      <c r="P733" s="199" t="str">
        <f t="shared" si="59"/>
        <v>Overpaid</v>
      </c>
    </row>
    <row r="734" spans="1:16" ht="15.75" x14ac:dyDescent="0.25">
      <c r="A734" s="199" t="s">
        <v>120</v>
      </c>
      <c r="B734" s="199" t="s">
        <v>1078</v>
      </c>
      <c r="C734" s="199" t="s">
        <v>3178</v>
      </c>
      <c r="D734" s="199" t="s">
        <v>2583</v>
      </c>
      <c r="E734" s="199" t="s">
        <v>1154</v>
      </c>
      <c r="F734" s="199" t="s">
        <v>1146</v>
      </c>
      <c r="G734" s="199" t="s">
        <v>1027</v>
      </c>
      <c r="K734" s="199" t="e">
        <f t="shared" si="55"/>
        <v>#VALUE!</v>
      </c>
      <c r="L734" s="199" t="e">
        <f t="shared" si="56"/>
        <v>#VALUE!</v>
      </c>
      <c r="M734" s="199" t="s">
        <v>1082</v>
      </c>
      <c r="N734" s="199" t="e">
        <f t="shared" si="57"/>
        <v>#VALUE!</v>
      </c>
      <c r="O734" s="199" t="e">
        <f t="shared" si="58"/>
        <v>#VALUE!</v>
      </c>
      <c r="P734" s="199" t="e">
        <f t="shared" si="59"/>
        <v>#VALUE!</v>
      </c>
    </row>
    <row r="735" spans="1:16" ht="15.75" x14ac:dyDescent="0.25">
      <c r="A735" s="199" t="s">
        <v>120</v>
      </c>
      <c r="B735" s="199" t="s">
        <v>1037</v>
      </c>
      <c r="C735" s="199" t="s">
        <v>3164</v>
      </c>
      <c r="D735" s="199" t="s">
        <v>3165</v>
      </c>
      <c r="E735" s="199" t="s">
        <v>1233</v>
      </c>
      <c r="F735" s="199" t="s">
        <v>1111</v>
      </c>
      <c r="G735" s="199" t="s">
        <v>1708</v>
      </c>
      <c r="K735" s="199">
        <f t="shared" si="55"/>
        <v>55.327742000000001</v>
      </c>
      <c r="L735" s="199">
        <f t="shared" si="56"/>
        <v>56.157658129999994</v>
      </c>
      <c r="M735" s="199" t="s">
        <v>1043</v>
      </c>
      <c r="N735" s="199">
        <f t="shared" si="57"/>
        <v>-653518.77722381148</v>
      </c>
      <c r="O735" s="199">
        <f t="shared" si="58"/>
        <v>-3874236.7772238115</v>
      </c>
      <c r="P735" s="199" t="str">
        <f t="shared" si="59"/>
        <v>Overpaid</v>
      </c>
    </row>
    <row r="736" spans="1:16" ht="15.75" x14ac:dyDescent="0.25">
      <c r="A736" s="199" t="s">
        <v>120</v>
      </c>
      <c r="B736" s="199" t="s">
        <v>16</v>
      </c>
      <c r="C736" s="199" t="s">
        <v>3169</v>
      </c>
      <c r="D736" s="199" t="s">
        <v>3170</v>
      </c>
      <c r="E736" s="199" t="s">
        <v>1027</v>
      </c>
      <c r="F736" s="199" t="s">
        <v>1125</v>
      </c>
      <c r="G736" s="199" t="s">
        <v>1027</v>
      </c>
      <c r="K736" s="199" t="e">
        <f t="shared" si="55"/>
        <v>#VALUE!</v>
      </c>
      <c r="L736" s="199" t="e">
        <f t="shared" si="56"/>
        <v>#VALUE!</v>
      </c>
      <c r="M736" s="199" t="s">
        <v>1116</v>
      </c>
      <c r="N736" s="199" t="e">
        <f t="shared" si="57"/>
        <v>#VALUE!</v>
      </c>
      <c r="O736" s="199" t="e">
        <f t="shared" si="58"/>
        <v>#VALUE!</v>
      </c>
      <c r="P736" s="199" t="e">
        <f t="shared" si="59"/>
        <v>#VALUE!</v>
      </c>
    </row>
    <row r="737" spans="1:16" ht="15.75" x14ac:dyDescent="0.25">
      <c r="A737" s="199" t="s">
        <v>120</v>
      </c>
      <c r="B737" s="199" t="s">
        <v>27</v>
      </c>
      <c r="C737" s="199" t="s">
        <v>854</v>
      </c>
      <c r="D737" s="199" t="s">
        <v>3207</v>
      </c>
      <c r="E737" s="199" t="s">
        <v>1128</v>
      </c>
      <c r="F737" s="199" t="s">
        <v>1218</v>
      </c>
      <c r="G737" s="199" t="s">
        <v>1672</v>
      </c>
      <c r="K737" s="199">
        <f t="shared" si="55"/>
        <v>47.975746000000001</v>
      </c>
      <c r="L737" s="199">
        <f t="shared" si="56"/>
        <v>50.470484792000001</v>
      </c>
      <c r="M737" s="199" t="s">
        <v>1058</v>
      </c>
      <c r="N737" s="199">
        <f t="shared" si="57"/>
        <v>-4154692.0889285766</v>
      </c>
      <c r="O737" s="199">
        <f t="shared" si="58"/>
        <v>-5146954.0889285766</v>
      </c>
      <c r="P737" s="199" t="str">
        <f t="shared" si="59"/>
        <v>Overpaid</v>
      </c>
    </row>
    <row r="738" spans="1:16" ht="15.75" x14ac:dyDescent="0.25">
      <c r="A738" s="199" t="s">
        <v>120</v>
      </c>
      <c r="B738" s="199" t="s">
        <v>1117</v>
      </c>
      <c r="C738" s="199" t="s">
        <v>3152</v>
      </c>
      <c r="D738" s="199" t="s">
        <v>1039</v>
      </c>
      <c r="E738" s="199" t="s">
        <v>1027</v>
      </c>
      <c r="F738" s="199" t="s">
        <v>1270</v>
      </c>
      <c r="G738" s="199" t="s">
        <v>1027</v>
      </c>
      <c r="K738" s="199" t="e">
        <f t="shared" si="55"/>
        <v>#VALUE!</v>
      </c>
      <c r="L738" s="199" t="e">
        <f t="shared" si="56"/>
        <v>#VALUE!</v>
      </c>
      <c r="M738" s="199" t="s">
        <v>1121</v>
      </c>
      <c r="N738" s="199" t="e">
        <f t="shared" si="57"/>
        <v>#VALUE!</v>
      </c>
      <c r="O738" s="199" t="e">
        <f t="shared" si="58"/>
        <v>#VALUE!</v>
      </c>
      <c r="P738" s="199" t="e">
        <f t="shared" si="59"/>
        <v>#VALUE!</v>
      </c>
    </row>
    <row r="739" spans="1:16" ht="15.75" x14ac:dyDescent="0.25">
      <c r="A739" s="199" t="s">
        <v>120</v>
      </c>
      <c r="B739" s="199" t="s">
        <v>16</v>
      </c>
      <c r="C739" s="199" t="s">
        <v>744</v>
      </c>
      <c r="D739" s="199" t="s">
        <v>3187</v>
      </c>
      <c r="E739" s="199" t="s">
        <v>1224</v>
      </c>
      <c r="F739" s="199" t="s">
        <v>1162</v>
      </c>
      <c r="G739" s="199" t="s">
        <v>1604</v>
      </c>
      <c r="K739" s="199">
        <f t="shared" si="55"/>
        <v>47.596591000000004</v>
      </c>
      <c r="L739" s="199">
        <f t="shared" si="56"/>
        <v>50.024017141000002</v>
      </c>
      <c r="M739" s="199" t="s">
        <v>1116</v>
      </c>
      <c r="N739" s="199">
        <f t="shared" si="57"/>
        <v>-3385925.8791212393</v>
      </c>
      <c r="O739" s="199">
        <f t="shared" si="58"/>
        <v>-4885421.8791212393</v>
      </c>
      <c r="P739" s="199" t="str">
        <f t="shared" si="59"/>
        <v>Overpaid</v>
      </c>
    </row>
    <row r="740" spans="1:16" ht="15.75" x14ac:dyDescent="0.25">
      <c r="A740" s="199" t="s">
        <v>120</v>
      </c>
      <c r="B740" s="199" t="s">
        <v>1059</v>
      </c>
      <c r="C740" s="199" t="s">
        <v>3179</v>
      </c>
      <c r="D740" s="199" t="s">
        <v>1027</v>
      </c>
      <c r="E740" s="199" t="s">
        <v>1204</v>
      </c>
      <c r="F740" s="199" t="s">
        <v>1146</v>
      </c>
      <c r="G740" s="199" t="s">
        <v>1520</v>
      </c>
      <c r="K740" s="199">
        <f t="shared" si="55"/>
        <v>58.371814999999998</v>
      </c>
      <c r="L740" s="199">
        <f t="shared" si="56"/>
        <v>60.006225819999997</v>
      </c>
      <c r="M740" s="199" t="s">
        <v>1064</v>
      </c>
      <c r="N740" s="199">
        <f t="shared" si="57"/>
        <v>994428.48685247218</v>
      </c>
      <c r="O740" s="199" t="e">
        <f t="shared" si="58"/>
        <v>#VALUE!</v>
      </c>
      <c r="P740" s="199" t="e">
        <f t="shared" si="59"/>
        <v>#VALUE!</v>
      </c>
    </row>
    <row r="741" spans="1:16" ht="15.75" x14ac:dyDescent="0.25">
      <c r="A741" s="199" t="s">
        <v>120</v>
      </c>
      <c r="B741" s="199" t="s">
        <v>20</v>
      </c>
      <c r="C741" s="199" t="s">
        <v>3147</v>
      </c>
      <c r="D741" s="199" t="s">
        <v>3148</v>
      </c>
      <c r="E741" s="199" t="s">
        <v>1159</v>
      </c>
      <c r="F741" s="199" t="s">
        <v>1041</v>
      </c>
      <c r="G741" s="199" t="s">
        <v>2055</v>
      </c>
      <c r="K741" s="199">
        <f t="shared" si="55"/>
        <v>65.694923000000003</v>
      </c>
      <c r="L741" s="199">
        <f t="shared" si="56"/>
        <v>66.220482384000007</v>
      </c>
      <c r="M741" s="199" t="s">
        <v>1134</v>
      </c>
      <c r="N741" s="199">
        <f t="shared" si="57"/>
        <v>4426597.8489575852</v>
      </c>
      <c r="O741" s="199">
        <f t="shared" si="58"/>
        <v>-9973402.1510424148</v>
      </c>
      <c r="P741" s="199" t="str">
        <f t="shared" si="59"/>
        <v>Overpaid</v>
      </c>
    </row>
    <row r="742" spans="1:16" ht="15.75" x14ac:dyDescent="0.25">
      <c r="A742" s="199" t="s">
        <v>120</v>
      </c>
      <c r="B742" s="199" t="s">
        <v>1187</v>
      </c>
      <c r="C742" s="199" t="s">
        <v>64</v>
      </c>
      <c r="D742" s="199" t="s">
        <v>2736</v>
      </c>
      <c r="E742" s="199" t="s">
        <v>1440</v>
      </c>
      <c r="F742" s="199" t="s">
        <v>1073</v>
      </c>
      <c r="G742" s="199" t="s">
        <v>1809</v>
      </c>
      <c r="K742" s="199">
        <f t="shared" si="55"/>
        <v>59.512890999999996</v>
      </c>
      <c r="L742" s="199">
        <f t="shared" si="56"/>
        <v>59.631916781999998</v>
      </c>
      <c r="M742" s="199" t="s">
        <v>1190</v>
      </c>
      <c r="N742" s="199">
        <f t="shared" si="57"/>
        <v>1142586.4902079399</v>
      </c>
      <c r="O742" s="199">
        <f t="shared" si="58"/>
        <v>-9357413.5097920597</v>
      </c>
      <c r="P742" s="199" t="str">
        <f t="shared" si="59"/>
        <v>Overpaid</v>
      </c>
    </row>
    <row r="743" spans="1:16" ht="15.75" x14ac:dyDescent="0.25">
      <c r="A743" s="199" t="s">
        <v>120</v>
      </c>
      <c r="B743" s="199" t="s">
        <v>1099</v>
      </c>
      <c r="C743" s="199" t="s">
        <v>3141</v>
      </c>
      <c r="D743" s="199" t="s">
        <v>3142</v>
      </c>
      <c r="E743" s="199" t="s">
        <v>1170</v>
      </c>
      <c r="F743" s="199" t="s">
        <v>1428</v>
      </c>
      <c r="G743" s="199" t="s">
        <v>2761</v>
      </c>
      <c r="K743" s="199">
        <f t="shared" si="55"/>
        <v>59.993154000000004</v>
      </c>
      <c r="L743" s="199">
        <f t="shared" si="56"/>
        <v>60.953044464000008</v>
      </c>
      <c r="M743" s="199" t="s">
        <v>1105</v>
      </c>
      <c r="N743" s="199">
        <f t="shared" si="57"/>
        <v>1106289.7928893943</v>
      </c>
      <c r="O743" s="199">
        <f t="shared" si="58"/>
        <v>-11493710.207110606</v>
      </c>
      <c r="P743" s="199" t="str">
        <f t="shared" si="59"/>
        <v>Overpaid</v>
      </c>
    </row>
    <row r="744" spans="1:16" ht="15.75" x14ac:dyDescent="0.25">
      <c r="A744" s="199" t="s">
        <v>120</v>
      </c>
      <c r="B744" s="199" t="s">
        <v>20</v>
      </c>
      <c r="C744" s="199" t="s">
        <v>3180</v>
      </c>
      <c r="D744" s="199" t="s">
        <v>1027</v>
      </c>
      <c r="E744" s="199" t="s">
        <v>1179</v>
      </c>
      <c r="F744" s="199" t="s">
        <v>1146</v>
      </c>
      <c r="G744" s="199" t="s">
        <v>1774</v>
      </c>
      <c r="K744" s="199">
        <f t="shared" si="55"/>
        <v>49.037379999999999</v>
      </c>
      <c r="L744" s="199">
        <f t="shared" si="56"/>
        <v>50.900800439999998</v>
      </c>
      <c r="M744" s="199" t="s">
        <v>1134</v>
      </c>
      <c r="N744" s="199">
        <f t="shared" si="57"/>
        <v>-3394659.1626666868</v>
      </c>
      <c r="O744" s="199" t="e">
        <f t="shared" si="58"/>
        <v>#VALUE!</v>
      </c>
      <c r="P744" s="199" t="e">
        <f t="shared" si="59"/>
        <v>#VALUE!</v>
      </c>
    </row>
    <row r="745" spans="1:16" ht="15.75" x14ac:dyDescent="0.25">
      <c r="A745" s="199" t="s">
        <v>120</v>
      </c>
      <c r="B745" s="199" t="s">
        <v>10</v>
      </c>
      <c r="C745" s="199" t="s">
        <v>3156</v>
      </c>
      <c r="D745" s="199" t="s">
        <v>3157</v>
      </c>
      <c r="E745" s="199" t="s">
        <v>1120</v>
      </c>
      <c r="F745" s="199" t="s">
        <v>1068</v>
      </c>
      <c r="G745" s="199" t="s">
        <v>1919</v>
      </c>
      <c r="K745" s="199">
        <f t="shared" si="55"/>
        <v>65.117163000000005</v>
      </c>
      <c r="L745" s="199">
        <f t="shared" si="56"/>
        <v>68.633489802000014</v>
      </c>
      <c r="M745" s="199" t="s">
        <v>1093</v>
      </c>
      <c r="N745" s="199">
        <f t="shared" si="57"/>
        <v>7191775.5496754795</v>
      </c>
      <c r="O745" s="199">
        <f t="shared" si="58"/>
        <v>3855240.5496754795</v>
      </c>
      <c r="P745" s="199" t="str">
        <f t="shared" si="59"/>
        <v/>
      </c>
    </row>
    <row r="746" spans="1:16" ht="15.75" x14ac:dyDescent="0.25">
      <c r="A746" s="199" t="s">
        <v>120</v>
      </c>
      <c r="B746" s="199" t="s">
        <v>16</v>
      </c>
      <c r="C746" s="199" t="s">
        <v>437</v>
      </c>
      <c r="D746" s="199" t="s">
        <v>1599</v>
      </c>
      <c r="E746" s="199" t="s">
        <v>1643</v>
      </c>
      <c r="F746" s="199" t="s">
        <v>1201</v>
      </c>
      <c r="G746" s="199" t="s">
        <v>1504</v>
      </c>
      <c r="K746" s="199">
        <f t="shared" si="55"/>
        <v>45.401102999999999</v>
      </c>
      <c r="L746" s="199">
        <f t="shared" si="56"/>
        <v>44.765487557999997</v>
      </c>
      <c r="M746" s="199" t="s">
        <v>1116</v>
      </c>
      <c r="N746" s="199">
        <f t="shared" si="57"/>
        <v>-5751728.6898348071</v>
      </c>
      <c r="O746" s="199">
        <f t="shared" si="58"/>
        <v>-8001728.6898348071</v>
      </c>
      <c r="P746" s="199" t="str">
        <f t="shared" si="59"/>
        <v>Overpaid</v>
      </c>
    </row>
    <row r="747" spans="1:16" ht="15.75" x14ac:dyDescent="0.25">
      <c r="A747" s="199" t="s">
        <v>120</v>
      </c>
      <c r="B747" s="199" t="s">
        <v>1059</v>
      </c>
      <c r="C747" s="199" t="s">
        <v>158</v>
      </c>
      <c r="D747" s="199" t="s">
        <v>1027</v>
      </c>
      <c r="E747" s="199" t="s">
        <v>1738</v>
      </c>
      <c r="F747" s="199" t="s">
        <v>1125</v>
      </c>
      <c r="G747" s="199" t="s">
        <v>2318</v>
      </c>
      <c r="K747" s="199">
        <f t="shared" si="55"/>
        <v>48.524617999999997</v>
      </c>
      <c r="L747" s="199">
        <f t="shared" si="56"/>
        <v>49.786258067999995</v>
      </c>
      <c r="M747" s="199" t="s">
        <v>1064</v>
      </c>
      <c r="N747" s="199">
        <f t="shared" si="57"/>
        <v>-3143231.4076691298</v>
      </c>
      <c r="O747" s="199" t="e">
        <f t="shared" si="58"/>
        <v>#VALUE!</v>
      </c>
      <c r="P747" s="199" t="e">
        <f t="shared" si="59"/>
        <v>#VALUE!</v>
      </c>
    </row>
    <row r="748" spans="1:16" ht="15.75" x14ac:dyDescent="0.25">
      <c r="A748" s="199" t="s">
        <v>120</v>
      </c>
      <c r="B748" s="199" t="s">
        <v>1083</v>
      </c>
      <c r="C748" s="199" t="s">
        <v>3171</v>
      </c>
      <c r="D748" s="199" t="s">
        <v>3172</v>
      </c>
      <c r="E748" s="199" t="s">
        <v>1086</v>
      </c>
      <c r="F748" s="199" t="s">
        <v>1125</v>
      </c>
      <c r="G748" s="199" t="s">
        <v>2230</v>
      </c>
      <c r="K748" s="199">
        <f t="shared" si="55"/>
        <v>49.477922</v>
      </c>
      <c r="L748" s="199">
        <f t="shared" si="56"/>
        <v>51.704428489999998</v>
      </c>
      <c r="M748" s="199" t="s">
        <v>1088</v>
      </c>
      <c r="N748" s="199">
        <f t="shared" si="57"/>
        <v>-3805890.7228717348</v>
      </c>
      <c r="O748" s="199">
        <f t="shared" si="58"/>
        <v>-4855343.7228717348</v>
      </c>
      <c r="P748" s="199" t="str">
        <f t="shared" si="59"/>
        <v>Overpaid</v>
      </c>
    </row>
    <row r="749" spans="1:16" ht="15.75" x14ac:dyDescent="0.25">
      <c r="A749" s="199" t="s">
        <v>120</v>
      </c>
      <c r="B749" s="199" t="s">
        <v>1059</v>
      </c>
      <c r="C749" s="199" t="s">
        <v>3160</v>
      </c>
      <c r="D749" s="199" t="s">
        <v>3161</v>
      </c>
      <c r="E749" s="199" t="s">
        <v>1193</v>
      </c>
      <c r="F749" s="199" t="s">
        <v>1107</v>
      </c>
      <c r="G749" s="199" t="s">
        <v>1281</v>
      </c>
      <c r="K749" s="199">
        <f t="shared" si="55"/>
        <v>53.504187000000002</v>
      </c>
      <c r="L749" s="199">
        <f t="shared" si="56"/>
        <v>56.018883789</v>
      </c>
      <c r="M749" s="199" t="s">
        <v>1064</v>
      </c>
      <c r="N749" s="199">
        <f t="shared" si="57"/>
        <v>-619888.27106296876</v>
      </c>
      <c r="O749" s="199">
        <f t="shared" si="58"/>
        <v>-1741177.2710629688</v>
      </c>
      <c r="P749" s="199" t="str">
        <f t="shared" si="59"/>
        <v/>
      </c>
    </row>
    <row r="750" spans="1:16" ht="15.75" x14ac:dyDescent="0.25">
      <c r="A750" s="199" t="s">
        <v>120</v>
      </c>
      <c r="B750" s="199" t="s">
        <v>1393</v>
      </c>
      <c r="C750" s="199" t="s">
        <v>3167</v>
      </c>
      <c r="D750" s="199" t="s">
        <v>1710</v>
      </c>
      <c r="E750" s="199" t="s">
        <v>1183</v>
      </c>
      <c r="F750" s="199" t="s">
        <v>1307</v>
      </c>
      <c r="G750" s="199" t="s">
        <v>1498</v>
      </c>
      <c r="K750" s="199">
        <f t="shared" si="55"/>
        <v>51.034262999999996</v>
      </c>
      <c r="L750" s="199">
        <f t="shared" si="56"/>
        <v>50.830125947999996</v>
      </c>
      <c r="M750" s="199" t="s">
        <v>1397</v>
      </c>
      <c r="N750" s="199">
        <f t="shared" si="57"/>
        <v>-1561092.0915135015</v>
      </c>
      <c r="O750" s="199">
        <f t="shared" si="58"/>
        <v>-4561092.0915135015</v>
      </c>
      <c r="P750" s="199" t="str">
        <f t="shared" si="59"/>
        <v>Overpaid</v>
      </c>
    </row>
    <row r="751" spans="1:16" ht="15.75" x14ac:dyDescent="0.25">
      <c r="A751" s="199" t="s">
        <v>120</v>
      </c>
      <c r="B751" s="199" t="s">
        <v>10</v>
      </c>
      <c r="C751" s="199" t="s">
        <v>3149</v>
      </c>
      <c r="D751" s="199" t="s">
        <v>3150</v>
      </c>
      <c r="E751" s="199" t="s">
        <v>1122</v>
      </c>
      <c r="F751" s="199" t="s">
        <v>1041</v>
      </c>
      <c r="G751" s="199" t="s">
        <v>3151</v>
      </c>
      <c r="K751" s="199">
        <f t="shared" si="55"/>
        <v>64.423850999999999</v>
      </c>
      <c r="L751" s="199">
        <f t="shared" si="56"/>
        <v>65.519056467000013</v>
      </c>
      <c r="M751" s="199" t="s">
        <v>1093</v>
      </c>
      <c r="N751" s="199">
        <f t="shared" si="57"/>
        <v>5170904.3340313332</v>
      </c>
      <c r="O751" s="199">
        <f t="shared" si="58"/>
        <v>-13329095.665968668</v>
      </c>
      <c r="P751" s="199" t="str">
        <f t="shared" si="59"/>
        <v>Overpaid</v>
      </c>
    </row>
    <row r="752" spans="1:16" ht="15.75" x14ac:dyDescent="0.25">
      <c r="A752" s="199" t="s">
        <v>120</v>
      </c>
      <c r="B752" s="199" t="s">
        <v>1117</v>
      </c>
      <c r="C752" s="199" t="s">
        <v>3192</v>
      </c>
      <c r="D752" s="199" t="s">
        <v>3193</v>
      </c>
      <c r="E752" s="199" t="s">
        <v>1027</v>
      </c>
      <c r="F752" s="199" t="s">
        <v>1186</v>
      </c>
      <c r="G752" s="199" t="s">
        <v>1027</v>
      </c>
      <c r="K752" s="199" t="e">
        <f t="shared" si="55"/>
        <v>#VALUE!</v>
      </c>
      <c r="L752" s="199" t="e">
        <f t="shared" si="56"/>
        <v>#VALUE!</v>
      </c>
      <c r="M752" s="199" t="s">
        <v>1121</v>
      </c>
      <c r="N752" s="199" t="e">
        <f t="shared" si="57"/>
        <v>#VALUE!</v>
      </c>
      <c r="O752" s="199" t="e">
        <f t="shared" si="58"/>
        <v>#VALUE!</v>
      </c>
      <c r="P752" s="199" t="e">
        <f t="shared" si="59"/>
        <v>#VALUE!</v>
      </c>
    </row>
    <row r="753" spans="1:16" ht="15.75" x14ac:dyDescent="0.25">
      <c r="A753" s="199" t="s">
        <v>120</v>
      </c>
      <c r="B753" s="199" t="s">
        <v>10</v>
      </c>
      <c r="C753" s="199" t="s">
        <v>3210</v>
      </c>
      <c r="D753" s="199" t="s">
        <v>1027</v>
      </c>
      <c r="E753" s="199" t="s">
        <v>1318</v>
      </c>
      <c r="F753" s="199" t="s">
        <v>1234</v>
      </c>
      <c r="G753" s="199" t="s">
        <v>1129</v>
      </c>
      <c r="K753" s="199">
        <f t="shared" si="55"/>
        <v>44.353912999999991</v>
      </c>
      <c r="L753" s="199">
        <f t="shared" si="56"/>
        <v>45.728884302999987</v>
      </c>
      <c r="M753" s="199" t="s">
        <v>1093</v>
      </c>
      <c r="N753" s="199">
        <f t="shared" si="57"/>
        <v>-7670400.9619992431</v>
      </c>
      <c r="O753" s="199" t="e">
        <f t="shared" si="58"/>
        <v>#VALUE!</v>
      </c>
      <c r="P753" s="199" t="e">
        <f t="shared" si="59"/>
        <v>#VALUE!</v>
      </c>
    </row>
    <row r="754" spans="1:16" ht="15.75" x14ac:dyDescent="0.25">
      <c r="A754" s="199" t="s">
        <v>120</v>
      </c>
      <c r="B754" s="199" t="s">
        <v>1048</v>
      </c>
      <c r="C754" s="199" t="s">
        <v>3208</v>
      </c>
      <c r="D754" s="199" t="s">
        <v>1027</v>
      </c>
      <c r="E754" s="199" t="s">
        <v>1303</v>
      </c>
      <c r="F754" s="199" t="s">
        <v>1221</v>
      </c>
      <c r="G754" s="199" t="s">
        <v>2169</v>
      </c>
      <c r="K754" s="199">
        <f t="shared" si="55"/>
        <v>54.168610999999999</v>
      </c>
      <c r="L754" s="199">
        <f t="shared" si="56"/>
        <v>55.631163497000003</v>
      </c>
      <c r="M754" s="199" t="s">
        <v>1053</v>
      </c>
      <c r="N754" s="199">
        <f t="shared" si="57"/>
        <v>-698266.71592225274</v>
      </c>
      <c r="O754" s="199" t="e">
        <f t="shared" si="58"/>
        <v>#VALUE!</v>
      </c>
      <c r="P754" s="199" t="e">
        <f t="shared" si="59"/>
        <v>#VALUE!</v>
      </c>
    </row>
    <row r="755" spans="1:16" ht="15.75" x14ac:dyDescent="0.25">
      <c r="A755" s="199" t="s">
        <v>120</v>
      </c>
      <c r="B755" s="199" t="s">
        <v>1037</v>
      </c>
      <c r="C755" s="199" t="s">
        <v>3213</v>
      </c>
      <c r="D755" s="199" t="s">
        <v>1027</v>
      </c>
      <c r="E755" s="199" t="s">
        <v>1122</v>
      </c>
      <c r="F755" s="199" t="s">
        <v>1408</v>
      </c>
      <c r="G755" s="199" t="s">
        <v>2695</v>
      </c>
      <c r="K755" s="199">
        <f t="shared" si="55"/>
        <v>40.649027000000004</v>
      </c>
      <c r="L755" s="199">
        <f t="shared" si="56"/>
        <v>41.340060459000007</v>
      </c>
      <c r="M755" s="199" t="s">
        <v>1043</v>
      </c>
      <c r="N755" s="199">
        <f t="shared" si="57"/>
        <v>-7608404.2977937516</v>
      </c>
      <c r="O755" s="199" t="e">
        <f t="shared" si="58"/>
        <v>#VALUE!</v>
      </c>
      <c r="P755" s="199" t="e">
        <f t="shared" si="59"/>
        <v>#VALUE!</v>
      </c>
    </row>
    <row r="756" spans="1:16" ht="15.75" x14ac:dyDescent="0.25">
      <c r="A756" s="199" t="s">
        <v>120</v>
      </c>
      <c r="B756" s="199" t="s">
        <v>1048</v>
      </c>
      <c r="C756" s="199" t="s">
        <v>3216</v>
      </c>
      <c r="D756" s="199" t="s">
        <v>1027</v>
      </c>
      <c r="E756" s="199" t="s">
        <v>3217</v>
      </c>
      <c r="F756" s="199" t="s">
        <v>3218</v>
      </c>
      <c r="G756" s="199" t="s">
        <v>1027</v>
      </c>
      <c r="K756" s="199" t="e">
        <f t="shared" si="55"/>
        <v>#VALUE!</v>
      </c>
      <c r="L756" s="199" t="e">
        <f t="shared" si="56"/>
        <v>#VALUE!</v>
      </c>
      <c r="M756" s="199" t="s">
        <v>1053</v>
      </c>
      <c r="N756" s="199" t="e">
        <f t="shared" si="57"/>
        <v>#VALUE!</v>
      </c>
      <c r="O756" s="199" t="e">
        <f t="shared" si="58"/>
        <v>#VALUE!</v>
      </c>
      <c r="P756" s="199" t="e">
        <f t="shared" si="59"/>
        <v>#VALUE!</v>
      </c>
    </row>
    <row r="757" spans="1:16" ht="15.75" x14ac:dyDescent="0.25">
      <c r="A757" s="199" t="s">
        <v>120</v>
      </c>
      <c r="B757" s="199" t="s">
        <v>1059</v>
      </c>
      <c r="C757" s="199" t="s">
        <v>3173</v>
      </c>
      <c r="D757" s="199" t="s">
        <v>3174</v>
      </c>
      <c r="E757" s="199" t="s">
        <v>1839</v>
      </c>
      <c r="F757" s="199" t="s">
        <v>1125</v>
      </c>
      <c r="G757" s="199" t="s">
        <v>3175</v>
      </c>
      <c r="K757" s="199">
        <f t="shared" si="55"/>
        <v>44.353912999999999</v>
      </c>
      <c r="L757" s="199">
        <f t="shared" si="56"/>
        <v>47.325625170999999</v>
      </c>
      <c r="M757" s="199" t="s">
        <v>1064</v>
      </c>
      <c r="N757" s="199">
        <f t="shared" si="57"/>
        <v>-4139444.1453330982</v>
      </c>
      <c r="O757" s="199">
        <f t="shared" si="58"/>
        <v>-6215900.1453330982</v>
      </c>
      <c r="P757" s="199" t="str">
        <f t="shared" si="59"/>
        <v>Overpaid</v>
      </c>
    </row>
    <row r="758" spans="1:16" ht="15.75" x14ac:dyDescent="0.25">
      <c r="A758" s="199" t="s">
        <v>120</v>
      </c>
      <c r="B758" s="199" t="s">
        <v>1099</v>
      </c>
      <c r="C758" s="199" t="s">
        <v>3162</v>
      </c>
      <c r="D758" s="199" t="s">
        <v>3163</v>
      </c>
      <c r="E758" s="199" t="s">
        <v>1086</v>
      </c>
      <c r="F758" s="199" t="s">
        <v>1111</v>
      </c>
      <c r="G758" s="199" t="s">
        <v>1271</v>
      </c>
      <c r="K758" s="199">
        <f t="shared" si="55"/>
        <v>55.764673000000002</v>
      </c>
      <c r="L758" s="199">
        <f t="shared" si="56"/>
        <v>58.274083284999996</v>
      </c>
      <c r="M758" s="199" t="s">
        <v>1105</v>
      </c>
      <c r="N758" s="199">
        <f t="shared" si="57"/>
        <v>235390.97295712447</v>
      </c>
      <c r="O758" s="199">
        <f t="shared" si="58"/>
        <v>-632402.02704287553</v>
      </c>
      <c r="P758" s="199" t="str">
        <f t="shared" si="59"/>
        <v/>
      </c>
    </row>
    <row r="759" spans="1:16" ht="15.75" x14ac:dyDescent="0.25">
      <c r="A759" s="199" t="s">
        <v>120</v>
      </c>
      <c r="B759" s="199" t="s">
        <v>1059</v>
      </c>
      <c r="C759" s="199" t="s">
        <v>792</v>
      </c>
      <c r="D759" s="199" t="s">
        <v>3191</v>
      </c>
      <c r="E759" s="199" t="s">
        <v>1371</v>
      </c>
      <c r="F759" s="199" t="s">
        <v>1186</v>
      </c>
      <c r="G759" s="199" t="s">
        <v>2446</v>
      </c>
      <c r="K759" s="199">
        <f t="shared" si="55"/>
        <v>43.303111999999999</v>
      </c>
      <c r="L759" s="199">
        <f t="shared" si="56"/>
        <v>45.684783159999995</v>
      </c>
      <c r="M759" s="199" t="s">
        <v>1064</v>
      </c>
      <c r="N759" s="199">
        <f t="shared" si="57"/>
        <v>-4803756.044050416</v>
      </c>
      <c r="O759" s="199">
        <f t="shared" si="58"/>
        <v>-5909025.044050416</v>
      </c>
      <c r="P759" s="199" t="str">
        <f t="shared" si="59"/>
        <v>Overpaid</v>
      </c>
    </row>
    <row r="760" spans="1:16" ht="15.75" x14ac:dyDescent="0.25">
      <c r="A760" s="199" t="s">
        <v>120</v>
      </c>
      <c r="B760" s="199" t="s">
        <v>1024</v>
      </c>
      <c r="C760" s="199" t="s">
        <v>3154</v>
      </c>
      <c r="D760" s="199" t="s">
        <v>3155</v>
      </c>
      <c r="E760" s="199" t="s">
        <v>1115</v>
      </c>
      <c r="F760" s="199" t="s">
        <v>1046</v>
      </c>
      <c r="G760" s="199" t="s">
        <v>1087</v>
      </c>
      <c r="K760" s="199">
        <f t="shared" si="55"/>
        <v>56.151049999999998</v>
      </c>
      <c r="L760" s="199">
        <f t="shared" si="56"/>
        <v>54.241914299999998</v>
      </c>
      <c r="M760" s="199" t="s">
        <v>1029</v>
      </c>
      <c r="N760" s="199">
        <f t="shared" si="57"/>
        <v>-1450917.2831969731</v>
      </c>
      <c r="O760" s="199">
        <f t="shared" si="58"/>
        <v>-17500917.283196975</v>
      </c>
      <c r="P760" s="199" t="str">
        <f t="shared" si="59"/>
        <v>Overpaid</v>
      </c>
    </row>
    <row r="761" spans="1:16" ht="15.75" x14ac:dyDescent="0.25">
      <c r="A761" s="199" t="s">
        <v>124</v>
      </c>
      <c r="B761" s="199" t="s">
        <v>27</v>
      </c>
      <c r="C761" s="199" t="s">
        <v>3060</v>
      </c>
      <c r="D761" s="199" t="s">
        <v>3061</v>
      </c>
      <c r="E761" s="199" t="s">
        <v>1122</v>
      </c>
      <c r="F761" s="199" t="s">
        <v>1091</v>
      </c>
      <c r="G761" s="199" t="s">
        <v>1469</v>
      </c>
      <c r="K761" s="199">
        <f t="shared" si="55"/>
        <v>58.198487</v>
      </c>
      <c r="L761" s="199">
        <f t="shared" si="56"/>
        <v>59.18786127900001</v>
      </c>
      <c r="M761" s="199" t="s">
        <v>1058</v>
      </c>
      <c r="N761" s="199">
        <f t="shared" si="57"/>
        <v>961197.0733439778</v>
      </c>
      <c r="O761" s="199">
        <f t="shared" si="58"/>
        <v>-2853802.9266560222</v>
      </c>
      <c r="P761" s="199" t="str">
        <f t="shared" si="59"/>
        <v/>
      </c>
    </row>
    <row r="762" spans="1:16" ht="15.75" x14ac:dyDescent="0.25">
      <c r="A762" s="199" t="s">
        <v>124</v>
      </c>
      <c r="B762" s="199" t="s">
        <v>1059</v>
      </c>
      <c r="C762" s="199" t="s">
        <v>3051</v>
      </c>
      <c r="D762" s="199" t="s">
        <v>2635</v>
      </c>
      <c r="E762" s="199" t="s">
        <v>1538</v>
      </c>
      <c r="F762" s="199" t="s">
        <v>1450</v>
      </c>
      <c r="G762" s="199" t="s">
        <v>2625</v>
      </c>
      <c r="K762" s="199">
        <f t="shared" si="55"/>
        <v>53.890563999999998</v>
      </c>
      <c r="L762" s="199">
        <f t="shared" si="56"/>
        <v>53.62111118</v>
      </c>
      <c r="M762" s="199" t="s">
        <v>1064</v>
      </c>
      <c r="N762" s="199">
        <f t="shared" si="57"/>
        <v>-1590651.3694592626</v>
      </c>
      <c r="O762" s="199">
        <f t="shared" si="58"/>
        <v>-19590651.369459264</v>
      </c>
      <c r="P762" s="199" t="str">
        <f t="shared" si="59"/>
        <v>Overpaid</v>
      </c>
    </row>
    <row r="763" spans="1:16" ht="15.75" x14ac:dyDescent="0.25">
      <c r="A763" s="199" t="s">
        <v>124</v>
      </c>
      <c r="B763" s="199" t="s">
        <v>1083</v>
      </c>
      <c r="C763" s="199" t="s">
        <v>3128</v>
      </c>
      <c r="D763" s="199" t="s">
        <v>1225</v>
      </c>
      <c r="E763" s="199" t="s">
        <v>2091</v>
      </c>
      <c r="F763" s="199" t="s">
        <v>1208</v>
      </c>
      <c r="G763" s="199" t="s">
        <v>1027</v>
      </c>
      <c r="K763" s="199" t="e">
        <f t="shared" si="55"/>
        <v>#VALUE!</v>
      </c>
      <c r="L763" s="199" t="e">
        <f t="shared" si="56"/>
        <v>#VALUE!</v>
      </c>
      <c r="M763" s="199" t="s">
        <v>1088</v>
      </c>
      <c r="N763" s="199" t="e">
        <f t="shared" si="57"/>
        <v>#VALUE!</v>
      </c>
      <c r="O763" s="199" t="e">
        <f t="shared" si="58"/>
        <v>#VALUE!</v>
      </c>
      <c r="P763" s="199" t="e">
        <f t="shared" si="59"/>
        <v>#VALUE!</v>
      </c>
    </row>
    <row r="764" spans="1:16" ht="15.75" x14ac:dyDescent="0.25">
      <c r="A764" s="199" t="s">
        <v>124</v>
      </c>
      <c r="B764" s="199" t="s">
        <v>1024</v>
      </c>
      <c r="C764" s="199" t="s">
        <v>360</v>
      </c>
      <c r="D764" s="199" t="s">
        <v>2577</v>
      </c>
      <c r="E764" s="199" t="s">
        <v>1440</v>
      </c>
      <c r="F764" s="199" t="s">
        <v>2044</v>
      </c>
      <c r="G764" s="199" t="s">
        <v>3042</v>
      </c>
      <c r="K764" s="199">
        <f t="shared" si="55"/>
        <v>71.970841000000007</v>
      </c>
      <c r="L764" s="199">
        <f t="shared" si="56"/>
        <v>72.114782682000012</v>
      </c>
      <c r="M764" s="199" t="s">
        <v>1029</v>
      </c>
      <c r="N764" s="199">
        <f t="shared" si="57"/>
        <v>6388073.5977673642</v>
      </c>
      <c r="O764" s="199">
        <f t="shared" si="58"/>
        <v>-23611926.402232636</v>
      </c>
      <c r="P764" s="199" t="str">
        <f t="shared" si="59"/>
        <v>Overpaid</v>
      </c>
    </row>
    <row r="765" spans="1:16" ht="15.75" x14ac:dyDescent="0.25">
      <c r="A765" s="199" t="s">
        <v>124</v>
      </c>
      <c r="B765" s="199" t="s">
        <v>1094</v>
      </c>
      <c r="C765" s="199" t="s">
        <v>411</v>
      </c>
      <c r="D765" s="199" t="s">
        <v>3054</v>
      </c>
      <c r="E765" s="199" t="s">
        <v>1181</v>
      </c>
      <c r="F765" s="199" t="s">
        <v>1056</v>
      </c>
      <c r="G765" s="199" t="s">
        <v>3055</v>
      </c>
      <c r="K765" s="199">
        <f t="shared" si="55"/>
        <v>62.502799000000003</v>
      </c>
      <c r="L765" s="199">
        <f t="shared" si="56"/>
        <v>65.12791655800001</v>
      </c>
      <c r="M765" s="199" t="s">
        <v>1098</v>
      </c>
      <c r="N765" s="199">
        <f t="shared" si="57"/>
        <v>7981818.120098005</v>
      </c>
      <c r="O765" s="199">
        <f t="shared" si="58"/>
        <v>412958.12009800505</v>
      </c>
      <c r="P765" s="199" t="str">
        <f t="shared" si="59"/>
        <v/>
      </c>
    </row>
    <row r="766" spans="1:16" ht="15.75" x14ac:dyDescent="0.25">
      <c r="A766" s="199" t="s">
        <v>124</v>
      </c>
      <c r="B766" s="199" t="s">
        <v>1059</v>
      </c>
      <c r="C766" s="199" t="s">
        <v>3133</v>
      </c>
      <c r="D766" s="199" t="s">
        <v>3134</v>
      </c>
      <c r="E766" s="199" t="s">
        <v>1027</v>
      </c>
      <c r="F766" s="199" t="s">
        <v>1234</v>
      </c>
      <c r="G766" s="199" t="s">
        <v>1219</v>
      </c>
      <c r="K766" s="199" t="e">
        <f t="shared" si="55"/>
        <v>#VALUE!</v>
      </c>
      <c r="L766" s="199" t="e">
        <f t="shared" si="56"/>
        <v>#VALUE!</v>
      </c>
      <c r="M766" s="199" t="s">
        <v>1064</v>
      </c>
      <c r="N766" s="199" t="e">
        <f t="shared" si="57"/>
        <v>#VALUE!</v>
      </c>
      <c r="O766" s="199" t="e">
        <f t="shared" si="58"/>
        <v>#VALUE!</v>
      </c>
      <c r="P766" s="199" t="e">
        <f t="shared" si="59"/>
        <v>#VALUE!</v>
      </c>
    </row>
    <row r="767" spans="1:16" ht="15.75" x14ac:dyDescent="0.25">
      <c r="A767" s="199" t="s">
        <v>124</v>
      </c>
      <c r="B767" s="199" t="s">
        <v>27</v>
      </c>
      <c r="C767" s="199" t="s">
        <v>369</v>
      </c>
      <c r="D767" s="199" t="s">
        <v>3079</v>
      </c>
      <c r="E767" s="199" t="s">
        <v>1183</v>
      </c>
      <c r="F767" s="199" t="s">
        <v>1307</v>
      </c>
      <c r="G767" s="199" t="s">
        <v>3064</v>
      </c>
      <c r="K767" s="199">
        <f t="shared" si="55"/>
        <v>58.064880000000002</v>
      </c>
      <c r="L767" s="199">
        <f t="shared" si="56"/>
        <v>57.832620480000003</v>
      </c>
      <c r="M767" s="199" t="s">
        <v>1058</v>
      </c>
      <c r="N767" s="199">
        <f t="shared" si="57"/>
        <v>165858.96603461448</v>
      </c>
      <c r="O767" s="199">
        <f t="shared" si="58"/>
        <v>-1959141.0339653855</v>
      </c>
      <c r="P767" s="199" t="str">
        <f t="shared" si="59"/>
        <v/>
      </c>
    </row>
    <row r="768" spans="1:16" ht="15.75" x14ac:dyDescent="0.25">
      <c r="A768" s="199" t="s">
        <v>124</v>
      </c>
      <c r="B768" s="199" t="s">
        <v>1024</v>
      </c>
      <c r="C768" s="199" t="s">
        <v>3092</v>
      </c>
      <c r="D768" s="199" t="s">
        <v>1216</v>
      </c>
      <c r="E768" s="199" t="s">
        <v>1971</v>
      </c>
      <c r="F768" s="199" t="s">
        <v>1146</v>
      </c>
      <c r="G768" s="199" t="s">
        <v>1621</v>
      </c>
      <c r="K768" s="199">
        <f t="shared" si="55"/>
        <v>51.063151000000005</v>
      </c>
      <c r="L768" s="199">
        <f t="shared" si="56"/>
        <v>52.186540322000006</v>
      </c>
      <c r="M768" s="199" t="s">
        <v>1029</v>
      </c>
      <c r="N768" s="199">
        <f t="shared" si="57"/>
        <v>-2352398.6529551698</v>
      </c>
      <c r="O768" s="199">
        <f t="shared" si="58"/>
        <v>-3539898.6529551698</v>
      </c>
      <c r="P768" s="199" t="str">
        <f t="shared" si="59"/>
        <v>Overpaid</v>
      </c>
    </row>
    <row r="769" spans="1:16" ht="15.75" x14ac:dyDescent="0.25">
      <c r="A769" s="199" t="s">
        <v>124</v>
      </c>
      <c r="B769" s="199" t="s">
        <v>1135</v>
      </c>
      <c r="C769" s="199" t="s">
        <v>3067</v>
      </c>
      <c r="D769" s="199" t="s">
        <v>1681</v>
      </c>
      <c r="E769" s="199" t="s">
        <v>3068</v>
      </c>
      <c r="F769" s="199" t="s">
        <v>1091</v>
      </c>
      <c r="G769" s="199" t="s">
        <v>1027</v>
      </c>
      <c r="K769" s="199" t="e">
        <f t="shared" si="55"/>
        <v>#VALUE!</v>
      </c>
      <c r="L769" s="199" t="e">
        <f t="shared" si="56"/>
        <v>#VALUE!</v>
      </c>
      <c r="M769" s="199" t="s">
        <v>1138</v>
      </c>
      <c r="N769" s="199" t="e">
        <f t="shared" si="57"/>
        <v>#VALUE!</v>
      </c>
      <c r="O769" s="199" t="e">
        <f t="shared" si="58"/>
        <v>#VALUE!</v>
      </c>
      <c r="P769" s="199" t="e">
        <f t="shared" si="59"/>
        <v>#VALUE!</v>
      </c>
    </row>
    <row r="770" spans="1:16" ht="15.75" x14ac:dyDescent="0.25">
      <c r="A770" s="199" t="s">
        <v>124</v>
      </c>
      <c r="B770" s="199" t="s">
        <v>10</v>
      </c>
      <c r="C770" s="199" t="s">
        <v>233</v>
      </c>
      <c r="D770" s="199" t="s">
        <v>1806</v>
      </c>
      <c r="E770" s="199" t="s">
        <v>1609</v>
      </c>
      <c r="F770" s="199" t="s">
        <v>1428</v>
      </c>
      <c r="G770" s="199" t="s">
        <v>3043</v>
      </c>
      <c r="K770" s="199">
        <f t="shared" ref="K770:K833" si="60">(F770*0.3611)+(G770*1.1*0.3611)+(H770*5.2*0.0666)+(I770*0.2111)</f>
        <v>64.004975000000002</v>
      </c>
      <c r="L770" s="199">
        <f t="shared" ref="L770:L833" si="61">(K770)*((100+(29-E770))/100)-(J770*0.9)</f>
        <v>62.468855599999998</v>
      </c>
      <c r="M770" s="199" t="s">
        <v>1093</v>
      </c>
      <c r="N770" s="199">
        <f t="shared" ref="N770:N833" si="62">(M770*((L770-63)/5.45))+M770</f>
        <v>3191711.8225778332</v>
      </c>
      <c r="O770" s="199">
        <f t="shared" ref="O770:O833" si="63">(N770-D770)</f>
        <v>-11808288.177422166</v>
      </c>
      <c r="P770" s="199" t="str">
        <f t="shared" ref="P770:P833" si="64">IF(O770&lt;(-3000000), "Overpaid", "")</f>
        <v>Overpaid</v>
      </c>
    </row>
    <row r="771" spans="1:16" ht="15.75" x14ac:dyDescent="0.25">
      <c r="A771" s="199" t="s">
        <v>124</v>
      </c>
      <c r="B771" s="199" t="s">
        <v>1094</v>
      </c>
      <c r="C771" s="199" t="s">
        <v>261</v>
      </c>
      <c r="D771" s="199" t="s">
        <v>1131</v>
      </c>
      <c r="E771" s="199" t="s">
        <v>1564</v>
      </c>
      <c r="F771" s="199" t="s">
        <v>1146</v>
      </c>
      <c r="G771" s="199" t="s">
        <v>3091</v>
      </c>
      <c r="K771" s="199">
        <f t="shared" si="60"/>
        <v>54.280552</v>
      </c>
      <c r="L771" s="199">
        <f t="shared" si="61"/>
        <v>53.683465928000004</v>
      </c>
      <c r="M771" s="199" t="s">
        <v>1098</v>
      </c>
      <c r="N771" s="199">
        <f t="shared" si="62"/>
        <v>-4072619.6285818033</v>
      </c>
      <c r="O771" s="199">
        <f t="shared" si="63"/>
        <v>-10572619.628581803</v>
      </c>
      <c r="P771" s="199" t="str">
        <f t="shared" si="64"/>
        <v>Overpaid</v>
      </c>
    </row>
    <row r="772" spans="1:16" ht="15.75" x14ac:dyDescent="0.25">
      <c r="A772" s="199" t="s">
        <v>124</v>
      </c>
      <c r="B772" s="199" t="s">
        <v>1048</v>
      </c>
      <c r="C772" s="199" t="s">
        <v>3135</v>
      </c>
      <c r="D772" s="199" t="s">
        <v>1402</v>
      </c>
      <c r="E772" s="199" t="s">
        <v>1027</v>
      </c>
      <c r="F772" s="199" t="s">
        <v>1906</v>
      </c>
      <c r="G772" s="199" t="s">
        <v>1284</v>
      </c>
      <c r="K772" s="199">
        <f t="shared" si="60"/>
        <v>31.773188999999999</v>
      </c>
      <c r="L772" s="199" t="e">
        <f t="shared" si="61"/>
        <v>#VALUE!</v>
      </c>
      <c r="M772" s="199" t="s">
        <v>1053</v>
      </c>
      <c r="N772" s="199" t="e">
        <f t="shared" si="62"/>
        <v>#VALUE!</v>
      </c>
      <c r="O772" s="199" t="e">
        <f t="shared" si="63"/>
        <v>#VALUE!</v>
      </c>
      <c r="P772" s="199" t="e">
        <f t="shared" si="64"/>
        <v>#VALUE!</v>
      </c>
    </row>
    <row r="773" spans="1:16" ht="15.75" x14ac:dyDescent="0.25">
      <c r="A773" s="199" t="s">
        <v>124</v>
      </c>
      <c r="B773" s="199" t="s">
        <v>1094</v>
      </c>
      <c r="C773" s="199" t="s">
        <v>959</v>
      </c>
      <c r="D773" s="199" t="s">
        <v>3125</v>
      </c>
      <c r="E773" s="199" t="s">
        <v>1045</v>
      </c>
      <c r="F773" s="199" t="s">
        <v>1208</v>
      </c>
      <c r="G773" s="199" t="s">
        <v>1844</v>
      </c>
      <c r="K773" s="199">
        <f t="shared" si="60"/>
        <v>46.748006000000004</v>
      </c>
      <c r="L773" s="199">
        <f t="shared" si="61"/>
        <v>48.337438204000009</v>
      </c>
      <c r="M773" s="199" t="s">
        <v>1098</v>
      </c>
      <c r="N773" s="199">
        <f t="shared" si="62"/>
        <v>-9703589.6493484788</v>
      </c>
      <c r="O773" s="199">
        <f t="shared" si="63"/>
        <v>-10639143.649348479</v>
      </c>
      <c r="P773" s="199" t="str">
        <f t="shared" si="64"/>
        <v>Overpaid</v>
      </c>
    </row>
    <row r="774" spans="1:16" ht="15.75" x14ac:dyDescent="0.25">
      <c r="A774" s="199" t="s">
        <v>124</v>
      </c>
      <c r="B774" s="199" t="s">
        <v>1117</v>
      </c>
      <c r="C774" s="199" t="s">
        <v>3112</v>
      </c>
      <c r="D774" s="199" t="s">
        <v>1947</v>
      </c>
      <c r="E774" s="199" t="s">
        <v>1150</v>
      </c>
      <c r="F774" s="199" t="s">
        <v>1194</v>
      </c>
      <c r="G774" s="199" t="s">
        <v>1542</v>
      </c>
      <c r="K774" s="199">
        <f t="shared" si="60"/>
        <v>35.752510999999998</v>
      </c>
      <c r="L774" s="199">
        <f t="shared" si="61"/>
        <v>35.430738400999999</v>
      </c>
      <c r="M774" s="199" t="s">
        <v>1121</v>
      </c>
      <c r="N774" s="199">
        <f t="shared" si="62"/>
        <v>-13599794.62578883</v>
      </c>
      <c r="O774" s="199">
        <f t="shared" si="63"/>
        <v>-15289794.62578883</v>
      </c>
      <c r="P774" s="199" t="str">
        <f t="shared" si="64"/>
        <v>Overpaid</v>
      </c>
    </row>
    <row r="775" spans="1:16" ht="15.75" x14ac:dyDescent="0.25">
      <c r="A775" s="199" t="s">
        <v>124</v>
      </c>
      <c r="B775" s="199" t="s">
        <v>1099</v>
      </c>
      <c r="C775" s="199" t="s">
        <v>3107</v>
      </c>
      <c r="D775" s="199" t="s">
        <v>2073</v>
      </c>
      <c r="E775" s="199" t="s">
        <v>1226</v>
      </c>
      <c r="F775" s="199" t="s">
        <v>1162</v>
      </c>
      <c r="G775" s="199" t="s">
        <v>1465</v>
      </c>
      <c r="K775" s="199">
        <f t="shared" si="60"/>
        <v>55.938000999999993</v>
      </c>
      <c r="L775" s="199">
        <f t="shared" si="61"/>
        <v>58.734901049999998</v>
      </c>
      <c r="M775" s="199" t="s">
        <v>1105</v>
      </c>
      <c r="N775" s="199">
        <f t="shared" si="62"/>
        <v>385197.41692065075</v>
      </c>
      <c r="O775" s="199">
        <f t="shared" si="63"/>
        <v>-379802.58307934925</v>
      </c>
      <c r="P775" s="199" t="str">
        <f t="shared" si="64"/>
        <v/>
      </c>
    </row>
    <row r="776" spans="1:16" ht="15.75" x14ac:dyDescent="0.25">
      <c r="A776" s="199" t="s">
        <v>124</v>
      </c>
      <c r="B776" s="199" t="s">
        <v>16</v>
      </c>
      <c r="C776" s="199" t="s">
        <v>3126</v>
      </c>
      <c r="D776" s="199" t="s">
        <v>3127</v>
      </c>
      <c r="E776" s="199" t="s">
        <v>1027</v>
      </c>
      <c r="F776" s="199" t="s">
        <v>1208</v>
      </c>
      <c r="G776" s="199" t="s">
        <v>1383</v>
      </c>
      <c r="K776" s="199">
        <f t="shared" si="60"/>
        <v>48.098519999999994</v>
      </c>
      <c r="L776" s="199" t="e">
        <f t="shared" si="61"/>
        <v>#VALUE!</v>
      </c>
      <c r="M776" s="199" t="s">
        <v>1116</v>
      </c>
      <c r="N776" s="199" t="e">
        <f t="shared" si="62"/>
        <v>#VALUE!</v>
      </c>
      <c r="O776" s="199" t="e">
        <f t="shared" si="63"/>
        <v>#VALUE!</v>
      </c>
      <c r="P776" s="199" t="e">
        <f t="shared" si="64"/>
        <v>#VALUE!</v>
      </c>
    </row>
    <row r="777" spans="1:16" ht="15.75" x14ac:dyDescent="0.25">
      <c r="A777" s="199" t="s">
        <v>124</v>
      </c>
      <c r="B777" s="199" t="s">
        <v>16</v>
      </c>
      <c r="C777" s="199" t="s">
        <v>3070</v>
      </c>
      <c r="D777" s="199" t="s">
        <v>3071</v>
      </c>
      <c r="E777" s="199" t="s">
        <v>1738</v>
      </c>
      <c r="F777" s="199" t="s">
        <v>1091</v>
      </c>
      <c r="G777" s="199" t="s">
        <v>1931</v>
      </c>
      <c r="K777" s="199">
        <f t="shared" si="60"/>
        <v>57.801276999999999</v>
      </c>
      <c r="L777" s="199">
        <f t="shared" si="61"/>
        <v>59.304110201999997</v>
      </c>
      <c r="M777" s="199" t="s">
        <v>1116</v>
      </c>
      <c r="N777" s="199">
        <f t="shared" si="62"/>
        <v>789170.96132896934</v>
      </c>
      <c r="O777" s="199">
        <f t="shared" si="63"/>
        <v>-1227264.0386710307</v>
      </c>
      <c r="P777" s="199" t="str">
        <f t="shared" si="64"/>
        <v/>
      </c>
    </row>
    <row r="778" spans="1:16" ht="15.75" x14ac:dyDescent="0.25">
      <c r="A778" s="199" t="s">
        <v>124</v>
      </c>
      <c r="B778" s="199" t="s">
        <v>1024</v>
      </c>
      <c r="C778" s="199" t="s">
        <v>3110</v>
      </c>
      <c r="D778" s="199" t="s">
        <v>1027</v>
      </c>
      <c r="E778" s="199" t="s">
        <v>1159</v>
      </c>
      <c r="F778" s="199" t="s">
        <v>1186</v>
      </c>
      <c r="G778" s="199" t="s">
        <v>1332</v>
      </c>
      <c r="K778" s="199">
        <f t="shared" si="60"/>
        <v>55.139969999999998</v>
      </c>
      <c r="L778" s="199">
        <f t="shared" si="61"/>
        <v>55.581089759999998</v>
      </c>
      <c r="M778" s="199" t="s">
        <v>1029</v>
      </c>
      <c r="N778" s="199">
        <f t="shared" si="62"/>
        <v>-863558.61224499159</v>
      </c>
      <c r="O778" s="199" t="e">
        <f t="shared" si="63"/>
        <v>#VALUE!</v>
      </c>
      <c r="P778" s="199" t="e">
        <f t="shared" si="64"/>
        <v>#VALUE!</v>
      </c>
    </row>
    <row r="779" spans="1:16" ht="15.75" x14ac:dyDescent="0.25">
      <c r="A779" s="199" t="s">
        <v>124</v>
      </c>
      <c r="B779" s="199" t="s">
        <v>1099</v>
      </c>
      <c r="C779" s="199" t="s">
        <v>337</v>
      </c>
      <c r="D779" s="199" t="s">
        <v>1027</v>
      </c>
      <c r="E779" s="199" t="s">
        <v>1395</v>
      </c>
      <c r="F779" s="199" t="s">
        <v>1073</v>
      </c>
      <c r="G779" s="199" t="s">
        <v>1536</v>
      </c>
      <c r="K779" s="199">
        <f t="shared" si="60"/>
        <v>58.956796999999995</v>
      </c>
      <c r="L779" s="199">
        <f t="shared" si="61"/>
        <v>57.954531450999994</v>
      </c>
      <c r="M779" s="199" t="s">
        <v>1105</v>
      </c>
      <c r="N779" s="199">
        <f t="shared" si="62"/>
        <v>131508.42425902211</v>
      </c>
      <c r="O779" s="199" t="e">
        <f t="shared" si="63"/>
        <v>#VALUE!</v>
      </c>
      <c r="P779" s="199" t="e">
        <f t="shared" si="64"/>
        <v>#VALUE!</v>
      </c>
    </row>
    <row r="780" spans="1:16" ht="15.75" x14ac:dyDescent="0.25">
      <c r="A780" s="199" t="s">
        <v>124</v>
      </c>
      <c r="B780" s="199" t="s">
        <v>1187</v>
      </c>
      <c r="C780" s="199" t="s">
        <v>3093</v>
      </c>
      <c r="D780" s="199" t="s">
        <v>3094</v>
      </c>
      <c r="E780" s="199" t="s">
        <v>1045</v>
      </c>
      <c r="F780" s="199" t="s">
        <v>1328</v>
      </c>
      <c r="G780" s="199" t="s">
        <v>1238</v>
      </c>
      <c r="K780" s="199">
        <f t="shared" si="60"/>
        <v>42.877014000000003</v>
      </c>
      <c r="L780" s="199">
        <f t="shared" si="61"/>
        <v>44.334832476000003</v>
      </c>
      <c r="M780" s="199" t="s">
        <v>1190</v>
      </c>
      <c r="N780" s="199">
        <f t="shared" si="62"/>
        <v>-7252677.9212816432</v>
      </c>
      <c r="O780" s="199">
        <f t="shared" si="63"/>
        <v>-8666552.9212816432</v>
      </c>
      <c r="P780" s="199" t="str">
        <f t="shared" si="64"/>
        <v>Overpaid</v>
      </c>
    </row>
    <row r="781" spans="1:16" ht="15.75" x14ac:dyDescent="0.25">
      <c r="A781" s="199" t="s">
        <v>124</v>
      </c>
      <c r="B781" s="199" t="s">
        <v>1059</v>
      </c>
      <c r="C781" s="199" t="s">
        <v>3095</v>
      </c>
      <c r="D781" s="199" t="s">
        <v>3096</v>
      </c>
      <c r="E781" s="199" t="s">
        <v>1213</v>
      </c>
      <c r="F781" s="199" t="s">
        <v>1328</v>
      </c>
      <c r="G781" s="199" t="s">
        <v>2119</v>
      </c>
      <c r="K781" s="199">
        <f t="shared" si="60"/>
        <v>46.213577999999998</v>
      </c>
      <c r="L781" s="199">
        <f t="shared" si="61"/>
        <v>48.940179102000009</v>
      </c>
      <c r="M781" s="199" t="s">
        <v>1064</v>
      </c>
      <c r="N781" s="199">
        <f t="shared" si="62"/>
        <v>-3485775.2483315784</v>
      </c>
      <c r="O781" s="199">
        <f t="shared" si="63"/>
        <v>-6299328.2483315784</v>
      </c>
      <c r="P781" s="199" t="str">
        <f t="shared" si="64"/>
        <v>Overpaid</v>
      </c>
    </row>
    <row r="782" spans="1:16" ht="15.75" x14ac:dyDescent="0.25">
      <c r="A782" s="199" t="s">
        <v>124</v>
      </c>
      <c r="B782" s="199" t="s">
        <v>1059</v>
      </c>
      <c r="C782" s="199" t="s">
        <v>3076</v>
      </c>
      <c r="D782" s="199" t="s">
        <v>2414</v>
      </c>
      <c r="E782" s="199" t="s">
        <v>1204</v>
      </c>
      <c r="F782" s="199" t="s">
        <v>1111</v>
      </c>
      <c r="G782" s="199" t="s">
        <v>2294</v>
      </c>
      <c r="K782" s="199">
        <f t="shared" si="60"/>
        <v>52.745876999999993</v>
      </c>
      <c r="L782" s="199">
        <f t="shared" si="61"/>
        <v>54.222761555999995</v>
      </c>
      <c r="M782" s="199" t="s">
        <v>1064</v>
      </c>
      <c r="N782" s="199">
        <f t="shared" si="62"/>
        <v>-1347066.9774427759</v>
      </c>
      <c r="O782" s="199">
        <f t="shared" si="63"/>
        <v>-1887066.9774427759</v>
      </c>
      <c r="P782" s="199" t="str">
        <f t="shared" si="64"/>
        <v/>
      </c>
    </row>
    <row r="783" spans="1:16" ht="15.75" x14ac:dyDescent="0.25">
      <c r="A783" s="199" t="s">
        <v>124</v>
      </c>
      <c r="B783" s="199" t="s">
        <v>1099</v>
      </c>
      <c r="C783" s="199" t="s">
        <v>3089</v>
      </c>
      <c r="D783" s="199" t="s">
        <v>3090</v>
      </c>
      <c r="E783" s="199" t="s">
        <v>1318</v>
      </c>
      <c r="F783" s="199" t="s">
        <v>1125</v>
      </c>
      <c r="G783" s="199" t="s">
        <v>1087</v>
      </c>
      <c r="K783" s="199">
        <f t="shared" si="60"/>
        <v>52.17895</v>
      </c>
      <c r="L783" s="199">
        <f t="shared" si="61"/>
        <v>53.796497449999997</v>
      </c>
      <c r="M783" s="199" t="s">
        <v>1105</v>
      </c>
      <c r="N783" s="199">
        <f t="shared" si="62"/>
        <v>-1220219.6011768905</v>
      </c>
      <c r="O783" s="199">
        <f t="shared" si="63"/>
        <v>-1871913.6011768905</v>
      </c>
      <c r="P783" s="199" t="str">
        <f t="shared" si="64"/>
        <v/>
      </c>
    </row>
    <row r="784" spans="1:16" ht="15.75" x14ac:dyDescent="0.25">
      <c r="A784" s="199" t="s">
        <v>124</v>
      </c>
      <c r="B784" s="199" t="s">
        <v>1048</v>
      </c>
      <c r="C784" s="199" t="s">
        <v>3059</v>
      </c>
      <c r="D784" s="199" t="s">
        <v>2063</v>
      </c>
      <c r="E784" s="199" t="s">
        <v>1172</v>
      </c>
      <c r="F784" s="199" t="s">
        <v>1068</v>
      </c>
      <c r="G784" s="199" t="s">
        <v>1260</v>
      </c>
      <c r="K784" s="199">
        <f t="shared" si="60"/>
        <v>53.041978999999998</v>
      </c>
      <c r="L784" s="199">
        <f t="shared" si="61"/>
        <v>53.996734621999998</v>
      </c>
      <c r="M784" s="199" t="s">
        <v>1053</v>
      </c>
      <c r="N784" s="199">
        <f t="shared" si="62"/>
        <v>-1293037.182905993</v>
      </c>
      <c r="O784" s="199">
        <f t="shared" si="63"/>
        <v>-12224037.182905992</v>
      </c>
      <c r="P784" s="199" t="str">
        <f t="shared" si="64"/>
        <v>Overpaid</v>
      </c>
    </row>
    <row r="785" spans="1:16" ht="15.75" x14ac:dyDescent="0.25">
      <c r="A785" s="199" t="s">
        <v>124</v>
      </c>
      <c r="B785" s="199" t="s">
        <v>1037</v>
      </c>
      <c r="C785" s="199" t="s">
        <v>3131</v>
      </c>
      <c r="D785" s="199" t="s">
        <v>1589</v>
      </c>
      <c r="E785" s="199" t="s">
        <v>1303</v>
      </c>
      <c r="F785" s="199" t="s">
        <v>1218</v>
      </c>
      <c r="G785" s="199" t="s">
        <v>1219</v>
      </c>
      <c r="K785" s="199" t="e">
        <f t="shared" si="60"/>
        <v>#VALUE!</v>
      </c>
      <c r="L785" s="199" t="e">
        <f t="shared" si="61"/>
        <v>#VALUE!</v>
      </c>
      <c r="M785" s="199" t="s">
        <v>1043</v>
      </c>
      <c r="N785" s="199" t="e">
        <f t="shared" si="62"/>
        <v>#VALUE!</v>
      </c>
      <c r="O785" s="199" t="e">
        <f t="shared" si="63"/>
        <v>#VALUE!</v>
      </c>
      <c r="P785" s="199" t="e">
        <f t="shared" si="64"/>
        <v>#VALUE!</v>
      </c>
    </row>
    <row r="786" spans="1:16" ht="15.75" x14ac:dyDescent="0.25">
      <c r="A786" s="199" t="s">
        <v>124</v>
      </c>
      <c r="B786" s="199" t="s">
        <v>20</v>
      </c>
      <c r="C786" s="199" t="s">
        <v>102</v>
      </c>
      <c r="D786" s="199" t="s">
        <v>1728</v>
      </c>
      <c r="E786" s="199" t="s">
        <v>2241</v>
      </c>
      <c r="F786" s="199" t="s">
        <v>1103</v>
      </c>
      <c r="G786" s="199" t="s">
        <v>1648</v>
      </c>
      <c r="K786" s="199">
        <f t="shared" si="60"/>
        <v>56.089662999999994</v>
      </c>
      <c r="L786" s="199">
        <f t="shared" si="61"/>
        <v>53.453448838999989</v>
      </c>
      <c r="M786" s="199" t="s">
        <v>1134</v>
      </c>
      <c r="N786" s="199">
        <f t="shared" si="62"/>
        <v>-2091438.9481824394</v>
      </c>
      <c r="O786" s="199">
        <f t="shared" si="63"/>
        <v>-6091438.9481824394</v>
      </c>
      <c r="P786" s="199" t="str">
        <f t="shared" si="64"/>
        <v>Overpaid</v>
      </c>
    </row>
    <row r="787" spans="1:16" ht="15.75" x14ac:dyDescent="0.25">
      <c r="A787" s="199" t="s">
        <v>124</v>
      </c>
      <c r="B787" s="199" t="s">
        <v>16</v>
      </c>
      <c r="C787" s="199" t="s">
        <v>3118</v>
      </c>
      <c r="D787" s="199" t="s">
        <v>3119</v>
      </c>
      <c r="E787" s="199" t="s">
        <v>1061</v>
      </c>
      <c r="F787" s="199" t="s">
        <v>1201</v>
      </c>
      <c r="G787" s="199" t="s">
        <v>3120</v>
      </c>
      <c r="K787" s="199">
        <f t="shared" si="60"/>
        <v>39.641557999999996</v>
      </c>
      <c r="L787" s="199">
        <f t="shared" si="61"/>
        <v>41.227220320000001</v>
      </c>
      <c r="M787" s="199" t="s">
        <v>1116</v>
      </c>
      <c r="N787" s="199">
        <f t="shared" si="62"/>
        <v>-7343588.6279775407</v>
      </c>
      <c r="O787" s="199">
        <f t="shared" si="63"/>
        <v>-9347208.6279775407</v>
      </c>
      <c r="P787" s="199" t="str">
        <f t="shared" si="64"/>
        <v>Overpaid</v>
      </c>
    </row>
    <row r="788" spans="1:16" ht="15.75" x14ac:dyDescent="0.25">
      <c r="A788" s="199" t="s">
        <v>124</v>
      </c>
      <c r="B788" s="199" t="s">
        <v>10</v>
      </c>
      <c r="C788" s="199" t="s">
        <v>3115</v>
      </c>
      <c r="D788" s="199" t="s">
        <v>1599</v>
      </c>
      <c r="E788" s="199" t="s">
        <v>1501</v>
      </c>
      <c r="F788" s="199" t="s">
        <v>1201</v>
      </c>
      <c r="G788" s="199" t="s">
        <v>1933</v>
      </c>
      <c r="K788" s="199">
        <f t="shared" si="60"/>
        <v>50.44567</v>
      </c>
      <c r="L788" s="199">
        <f t="shared" si="61"/>
        <v>49.638539280000003</v>
      </c>
      <c r="M788" s="199" t="s">
        <v>1093</v>
      </c>
      <c r="N788" s="199">
        <f t="shared" si="62"/>
        <v>-5133532.0178710148</v>
      </c>
      <c r="O788" s="199">
        <f t="shared" si="63"/>
        <v>-7383532.0178710148</v>
      </c>
      <c r="P788" s="199" t="str">
        <f t="shared" si="64"/>
        <v>Overpaid</v>
      </c>
    </row>
    <row r="789" spans="1:16" ht="15.75" x14ac:dyDescent="0.25">
      <c r="A789" s="199" t="s">
        <v>124</v>
      </c>
      <c r="B789" s="199" t="s">
        <v>1059</v>
      </c>
      <c r="C789" s="199" t="s">
        <v>335</v>
      </c>
      <c r="D789" s="199" t="s">
        <v>3098</v>
      </c>
      <c r="E789" s="199" t="s">
        <v>1421</v>
      </c>
      <c r="F789" s="199" t="s">
        <v>1328</v>
      </c>
      <c r="G789" s="199" t="s">
        <v>3099</v>
      </c>
      <c r="K789" s="199">
        <f t="shared" si="60"/>
        <v>45.776646999999997</v>
      </c>
      <c r="L789" s="199">
        <f t="shared" si="61"/>
        <v>45.913976940999994</v>
      </c>
      <c r="M789" s="199" t="s">
        <v>1064</v>
      </c>
      <c r="N789" s="199">
        <f t="shared" si="62"/>
        <v>-4710964.5657669473</v>
      </c>
      <c r="O789" s="199">
        <f t="shared" si="63"/>
        <v>-7860964.5657669473</v>
      </c>
      <c r="P789" s="199" t="str">
        <f t="shared" si="64"/>
        <v>Overpaid</v>
      </c>
    </row>
    <row r="790" spans="1:16" ht="15.75" x14ac:dyDescent="0.25">
      <c r="A790" s="199" t="s">
        <v>124</v>
      </c>
      <c r="B790" s="199" t="s">
        <v>1059</v>
      </c>
      <c r="C790" s="199" t="s">
        <v>3083</v>
      </c>
      <c r="D790" s="199" t="s">
        <v>3084</v>
      </c>
      <c r="E790" s="199" t="s">
        <v>1027</v>
      </c>
      <c r="F790" s="199" t="s">
        <v>1307</v>
      </c>
      <c r="G790" s="199" t="s">
        <v>3085</v>
      </c>
      <c r="K790" s="199">
        <f t="shared" si="60"/>
        <v>54.807758</v>
      </c>
      <c r="L790" s="199" t="e">
        <f t="shared" si="61"/>
        <v>#VALUE!</v>
      </c>
      <c r="M790" s="199" t="s">
        <v>1064</v>
      </c>
      <c r="N790" s="199" t="e">
        <f t="shared" si="62"/>
        <v>#VALUE!</v>
      </c>
      <c r="O790" s="199" t="e">
        <f t="shared" si="63"/>
        <v>#VALUE!</v>
      </c>
      <c r="P790" s="199" t="e">
        <f t="shared" si="64"/>
        <v>#VALUE!</v>
      </c>
    </row>
    <row r="791" spans="1:16" ht="15.75" x14ac:dyDescent="0.25">
      <c r="A791" s="199" t="s">
        <v>124</v>
      </c>
      <c r="B791" s="199" t="s">
        <v>27</v>
      </c>
      <c r="C791" s="199" t="s">
        <v>3100</v>
      </c>
      <c r="D791" s="199" t="s">
        <v>1374</v>
      </c>
      <c r="E791" s="199" t="s">
        <v>1454</v>
      </c>
      <c r="F791" s="199" t="s">
        <v>1157</v>
      </c>
      <c r="G791" s="199" t="s">
        <v>1222</v>
      </c>
      <c r="K791" s="199">
        <f t="shared" si="60"/>
        <v>46.924944999999994</v>
      </c>
      <c r="L791" s="199">
        <f t="shared" si="61"/>
        <v>46.361845659999993</v>
      </c>
      <c r="M791" s="199" t="s">
        <v>1058</v>
      </c>
      <c r="N791" s="199">
        <f t="shared" si="62"/>
        <v>-6565892.5732065402</v>
      </c>
      <c r="O791" s="199">
        <f t="shared" si="63"/>
        <v>-7530892.5732065402</v>
      </c>
      <c r="P791" s="199" t="str">
        <f t="shared" si="64"/>
        <v>Overpaid</v>
      </c>
    </row>
    <row r="792" spans="1:16" ht="15.75" x14ac:dyDescent="0.25">
      <c r="A792" s="199" t="s">
        <v>124</v>
      </c>
      <c r="B792" s="199" t="s">
        <v>1059</v>
      </c>
      <c r="C792" s="199" t="s">
        <v>3109</v>
      </c>
      <c r="D792" s="199" t="s">
        <v>1165</v>
      </c>
      <c r="E792" s="199" t="s">
        <v>1670</v>
      </c>
      <c r="F792" s="199" t="s">
        <v>1186</v>
      </c>
      <c r="G792" s="199" t="s">
        <v>2568</v>
      </c>
      <c r="K792" s="199">
        <f t="shared" si="60"/>
        <v>44.971394000000004</v>
      </c>
      <c r="L792" s="199">
        <f t="shared" si="61"/>
        <v>43.397395209999999</v>
      </c>
      <c r="M792" s="199" t="s">
        <v>1064</v>
      </c>
      <c r="N792" s="199">
        <f t="shared" si="62"/>
        <v>-5729828.7688958365</v>
      </c>
      <c r="O792" s="199">
        <f t="shared" si="63"/>
        <v>-6849828.7688958365</v>
      </c>
      <c r="P792" s="199" t="str">
        <f t="shared" si="64"/>
        <v>Overpaid</v>
      </c>
    </row>
    <row r="793" spans="1:16" ht="15.75" x14ac:dyDescent="0.25">
      <c r="A793" s="199" t="s">
        <v>124</v>
      </c>
      <c r="B793" s="199" t="s">
        <v>1393</v>
      </c>
      <c r="C793" s="199" t="s">
        <v>3122</v>
      </c>
      <c r="D793" s="199" t="s">
        <v>1027</v>
      </c>
      <c r="E793" s="199" t="s">
        <v>1168</v>
      </c>
      <c r="F793" s="199" t="s">
        <v>1201</v>
      </c>
      <c r="G793" s="199" t="s">
        <v>1027</v>
      </c>
      <c r="K793" s="199" t="e">
        <f t="shared" si="60"/>
        <v>#VALUE!</v>
      </c>
      <c r="L793" s="199" t="e">
        <f t="shared" si="61"/>
        <v>#VALUE!</v>
      </c>
      <c r="M793" s="199" t="s">
        <v>1397</v>
      </c>
      <c r="N793" s="199" t="e">
        <f t="shared" si="62"/>
        <v>#VALUE!</v>
      </c>
      <c r="O793" s="199" t="e">
        <f t="shared" si="63"/>
        <v>#VALUE!</v>
      </c>
      <c r="P793" s="199" t="e">
        <f t="shared" si="64"/>
        <v>#VALUE!</v>
      </c>
    </row>
    <row r="794" spans="1:16" ht="15.75" x14ac:dyDescent="0.25">
      <c r="A794" s="199" t="s">
        <v>124</v>
      </c>
      <c r="B794" s="199" t="s">
        <v>1187</v>
      </c>
      <c r="C794" s="199" t="s">
        <v>3101</v>
      </c>
      <c r="D794" s="199" t="s">
        <v>1027</v>
      </c>
      <c r="E794" s="199" t="s">
        <v>3102</v>
      </c>
      <c r="F794" s="199" t="s">
        <v>1157</v>
      </c>
      <c r="G794" s="199" t="s">
        <v>1844</v>
      </c>
      <c r="K794" s="199">
        <f t="shared" si="60"/>
        <v>48.553505999999999</v>
      </c>
      <c r="L794" s="199">
        <f t="shared" si="61"/>
        <v>46.368598229999996</v>
      </c>
      <c r="M794" s="199" t="s">
        <v>1190</v>
      </c>
      <c r="N794" s="199">
        <f t="shared" si="62"/>
        <v>-6136517.4220441859</v>
      </c>
      <c r="O794" s="199" t="e">
        <f t="shared" si="63"/>
        <v>#VALUE!</v>
      </c>
      <c r="P794" s="199" t="e">
        <f t="shared" si="64"/>
        <v>#VALUE!</v>
      </c>
    </row>
    <row r="795" spans="1:16" ht="15.75" x14ac:dyDescent="0.25">
      <c r="A795" s="199" t="s">
        <v>124</v>
      </c>
      <c r="B795" s="199" t="s">
        <v>1083</v>
      </c>
      <c r="C795" s="199" t="s">
        <v>3052</v>
      </c>
      <c r="D795" s="199" t="s">
        <v>3053</v>
      </c>
      <c r="E795" s="199" t="s">
        <v>2025</v>
      </c>
      <c r="F795" s="199" t="s">
        <v>1046</v>
      </c>
      <c r="G795" s="199" t="s">
        <v>1359</v>
      </c>
      <c r="K795" s="199">
        <f t="shared" si="60"/>
        <v>56.349654999999998</v>
      </c>
      <c r="L795" s="199">
        <f t="shared" si="61"/>
        <v>59.843333610000002</v>
      </c>
      <c r="M795" s="199" t="s">
        <v>1088</v>
      </c>
      <c r="N795" s="199">
        <f t="shared" si="62"/>
        <v>1493126.3941973317</v>
      </c>
      <c r="O795" s="199">
        <f t="shared" si="63"/>
        <v>-685976.60580266826</v>
      </c>
      <c r="P795" s="199" t="str">
        <f t="shared" si="64"/>
        <v/>
      </c>
    </row>
    <row r="796" spans="1:16" ht="15.75" x14ac:dyDescent="0.25">
      <c r="A796" s="199" t="s">
        <v>124</v>
      </c>
      <c r="B796" s="199" t="s">
        <v>1117</v>
      </c>
      <c r="C796" s="199" t="s">
        <v>3063</v>
      </c>
      <c r="D796" s="199" t="s">
        <v>1502</v>
      </c>
      <c r="E796" s="199" t="s">
        <v>1174</v>
      </c>
      <c r="F796" s="199" t="s">
        <v>1091</v>
      </c>
      <c r="G796" s="199" t="s">
        <v>3064</v>
      </c>
      <c r="K796" s="199">
        <f t="shared" si="60"/>
        <v>59.509280000000004</v>
      </c>
      <c r="L796" s="199">
        <f t="shared" si="61"/>
        <v>61.294558400000007</v>
      </c>
      <c r="M796" s="199" t="s">
        <v>1121</v>
      </c>
      <c r="N796" s="199">
        <f t="shared" si="62"/>
        <v>2302302.2254311969</v>
      </c>
      <c r="O796" s="199">
        <f t="shared" si="63"/>
        <v>-10197697.774568804</v>
      </c>
      <c r="P796" s="199" t="str">
        <f t="shared" si="64"/>
        <v>Overpaid</v>
      </c>
    </row>
    <row r="797" spans="1:16" ht="15.75" x14ac:dyDescent="0.25">
      <c r="A797" s="199" t="s">
        <v>124</v>
      </c>
      <c r="B797" s="199" t="s">
        <v>1099</v>
      </c>
      <c r="C797" s="199" t="s">
        <v>3082</v>
      </c>
      <c r="D797" s="199" t="s">
        <v>1027</v>
      </c>
      <c r="E797" s="199" t="s">
        <v>1297</v>
      </c>
      <c r="F797" s="199" t="s">
        <v>1307</v>
      </c>
      <c r="G797" s="199" t="s">
        <v>1732</v>
      </c>
      <c r="K797" s="199">
        <f t="shared" si="60"/>
        <v>53.655849000000003</v>
      </c>
      <c r="L797" s="199">
        <f t="shared" si="61"/>
        <v>54.67531013100001</v>
      </c>
      <c r="M797" s="199" t="s">
        <v>1105</v>
      </c>
      <c r="N797" s="199">
        <f t="shared" si="62"/>
        <v>-934527.91858591186</v>
      </c>
      <c r="O797" s="199" t="e">
        <f t="shared" si="63"/>
        <v>#VALUE!</v>
      </c>
      <c r="P797" s="199" t="e">
        <f t="shared" si="64"/>
        <v>#VALUE!</v>
      </c>
    </row>
    <row r="798" spans="1:16" ht="15.75" x14ac:dyDescent="0.25">
      <c r="A798" s="199" t="s">
        <v>124</v>
      </c>
      <c r="B798" s="199" t="s">
        <v>1024</v>
      </c>
      <c r="C798" s="199" t="s">
        <v>3044</v>
      </c>
      <c r="D798" s="199" t="s">
        <v>3045</v>
      </c>
      <c r="E798" s="199" t="s">
        <v>1662</v>
      </c>
      <c r="F798" s="199" t="s">
        <v>1266</v>
      </c>
      <c r="G798" s="199" t="s">
        <v>3046</v>
      </c>
      <c r="K798" s="199">
        <f t="shared" si="60"/>
        <v>65.102719000000008</v>
      </c>
      <c r="L798" s="199">
        <f t="shared" si="61"/>
        <v>68.292752231000023</v>
      </c>
      <c r="M798" s="199" t="s">
        <v>1029</v>
      </c>
      <c r="N798" s="199">
        <f t="shared" si="62"/>
        <v>4711741.5613086345</v>
      </c>
      <c r="O798" s="199">
        <f t="shared" si="63"/>
        <v>-2059756.4386913655</v>
      </c>
      <c r="P798" s="199" t="str">
        <f t="shared" si="64"/>
        <v/>
      </c>
    </row>
    <row r="799" spans="1:16" ht="15.75" x14ac:dyDescent="0.25">
      <c r="A799" s="199" t="s">
        <v>124</v>
      </c>
      <c r="B799" s="199" t="s">
        <v>1078</v>
      </c>
      <c r="C799" s="199" t="s">
        <v>3087</v>
      </c>
      <c r="D799" s="199" t="s">
        <v>3088</v>
      </c>
      <c r="E799" s="199" t="s">
        <v>1297</v>
      </c>
      <c r="F799" s="199" t="s">
        <v>1125</v>
      </c>
      <c r="G799" s="199" t="s">
        <v>1027</v>
      </c>
      <c r="K799" s="199" t="e">
        <f t="shared" si="60"/>
        <v>#VALUE!</v>
      </c>
      <c r="L799" s="199" t="e">
        <f t="shared" si="61"/>
        <v>#VALUE!</v>
      </c>
      <c r="M799" s="199" t="s">
        <v>1082</v>
      </c>
      <c r="N799" s="199" t="e">
        <f t="shared" si="62"/>
        <v>#VALUE!</v>
      </c>
      <c r="O799" s="199" t="e">
        <f t="shared" si="63"/>
        <v>#VALUE!</v>
      </c>
      <c r="P799" s="199" t="e">
        <f t="shared" si="64"/>
        <v>#VALUE!</v>
      </c>
    </row>
    <row r="800" spans="1:16" ht="15.75" x14ac:dyDescent="0.25">
      <c r="A800" s="199" t="s">
        <v>124</v>
      </c>
      <c r="B800" s="199" t="s">
        <v>20</v>
      </c>
      <c r="C800" s="199" t="s">
        <v>3056</v>
      </c>
      <c r="D800" s="199" t="s">
        <v>3057</v>
      </c>
      <c r="E800" s="199" t="s">
        <v>1120</v>
      </c>
      <c r="F800" s="199" t="s">
        <v>1056</v>
      </c>
      <c r="G800" s="199" t="s">
        <v>3058</v>
      </c>
      <c r="K800" s="199">
        <f t="shared" si="60"/>
        <v>64.806617000000003</v>
      </c>
      <c r="L800" s="199">
        <f t="shared" si="61"/>
        <v>68.306174318000004</v>
      </c>
      <c r="M800" s="199" t="s">
        <v>1134</v>
      </c>
      <c r="N800" s="199">
        <f t="shared" si="62"/>
        <v>5491419.7377223559</v>
      </c>
      <c r="O800" s="199">
        <f t="shared" si="63"/>
        <v>1986868.7377223559</v>
      </c>
      <c r="P800" s="199" t="str">
        <f t="shared" si="64"/>
        <v/>
      </c>
    </row>
    <row r="801" spans="1:16" ht="15.75" x14ac:dyDescent="0.25">
      <c r="A801" s="199" t="s">
        <v>124</v>
      </c>
      <c r="B801" s="199" t="s">
        <v>1048</v>
      </c>
      <c r="C801" s="199" t="s">
        <v>3123</v>
      </c>
      <c r="D801" s="199" t="s">
        <v>3124</v>
      </c>
      <c r="E801" s="199" t="s">
        <v>1067</v>
      </c>
      <c r="F801" s="199" t="s">
        <v>1208</v>
      </c>
      <c r="G801" s="199" t="s">
        <v>1027</v>
      </c>
      <c r="K801" s="199" t="e">
        <f t="shared" si="60"/>
        <v>#VALUE!</v>
      </c>
      <c r="L801" s="199" t="e">
        <f t="shared" si="61"/>
        <v>#VALUE!</v>
      </c>
      <c r="M801" s="199" t="s">
        <v>1053</v>
      </c>
      <c r="N801" s="199" t="e">
        <f t="shared" si="62"/>
        <v>#VALUE!</v>
      </c>
      <c r="O801" s="199" t="e">
        <f t="shared" si="63"/>
        <v>#VALUE!</v>
      </c>
      <c r="P801" s="199" t="e">
        <f t="shared" si="64"/>
        <v>#VALUE!</v>
      </c>
    </row>
    <row r="802" spans="1:16" ht="15.75" x14ac:dyDescent="0.25">
      <c r="A802" s="199" t="s">
        <v>124</v>
      </c>
      <c r="B802" s="199" t="s">
        <v>10</v>
      </c>
      <c r="C802" s="199" t="s">
        <v>3121</v>
      </c>
      <c r="D802" s="199" t="s">
        <v>1027</v>
      </c>
      <c r="E802" s="199" t="s">
        <v>1179</v>
      </c>
      <c r="F802" s="199" t="s">
        <v>1201</v>
      </c>
      <c r="G802" s="199" t="s">
        <v>2662</v>
      </c>
      <c r="K802" s="199">
        <f t="shared" si="60"/>
        <v>37.576065999999997</v>
      </c>
      <c r="L802" s="199">
        <f t="shared" si="61"/>
        <v>39.003956508000002</v>
      </c>
      <c r="M802" s="199" t="s">
        <v>1093</v>
      </c>
      <c r="N802" s="199">
        <f t="shared" si="62"/>
        <v>-12034023.986282319</v>
      </c>
      <c r="O802" s="199" t="e">
        <f t="shared" si="63"/>
        <v>#VALUE!</v>
      </c>
      <c r="P802" s="199" t="e">
        <f t="shared" si="64"/>
        <v>#VALUE!</v>
      </c>
    </row>
    <row r="803" spans="1:16" ht="15.75" x14ac:dyDescent="0.25">
      <c r="A803" s="199" t="s">
        <v>124</v>
      </c>
      <c r="B803" s="199" t="s">
        <v>10</v>
      </c>
      <c r="C803" s="199" t="s">
        <v>3097</v>
      </c>
      <c r="D803" s="199" t="s">
        <v>1027</v>
      </c>
      <c r="E803" s="199" t="s">
        <v>1303</v>
      </c>
      <c r="F803" s="199" t="s">
        <v>1328</v>
      </c>
      <c r="G803" s="199" t="s">
        <v>1027</v>
      </c>
      <c r="K803" s="199" t="e">
        <f t="shared" si="60"/>
        <v>#VALUE!</v>
      </c>
      <c r="L803" s="199" t="e">
        <f t="shared" si="61"/>
        <v>#VALUE!</v>
      </c>
      <c r="M803" s="199" t="s">
        <v>1093</v>
      </c>
      <c r="N803" s="199" t="e">
        <f t="shared" si="62"/>
        <v>#VALUE!</v>
      </c>
      <c r="O803" s="199" t="e">
        <f t="shared" si="63"/>
        <v>#VALUE!</v>
      </c>
      <c r="P803" s="199" t="e">
        <f t="shared" si="64"/>
        <v>#VALUE!</v>
      </c>
    </row>
    <row r="804" spans="1:16" ht="15.75" x14ac:dyDescent="0.25">
      <c r="A804" s="199" t="s">
        <v>124</v>
      </c>
      <c r="B804" s="199" t="s">
        <v>1024</v>
      </c>
      <c r="C804" s="199" t="s">
        <v>799</v>
      </c>
      <c r="D804" s="199" t="s">
        <v>3129</v>
      </c>
      <c r="E804" s="199" t="s">
        <v>1870</v>
      </c>
      <c r="F804" s="199" t="s">
        <v>1208</v>
      </c>
      <c r="G804" s="199" t="s">
        <v>3130</v>
      </c>
      <c r="K804" s="199">
        <f t="shared" si="60"/>
        <v>47.184936999999998</v>
      </c>
      <c r="L804" s="199">
        <f t="shared" si="61"/>
        <v>50.063218156999994</v>
      </c>
      <c r="M804" s="199" t="s">
        <v>1029</v>
      </c>
      <c r="N804" s="199">
        <f t="shared" si="62"/>
        <v>-3283681.910518216</v>
      </c>
      <c r="O804" s="199">
        <f t="shared" si="63"/>
        <v>-4379929.910518216</v>
      </c>
      <c r="P804" s="199" t="str">
        <f t="shared" si="64"/>
        <v>Overpaid</v>
      </c>
    </row>
    <row r="805" spans="1:16" ht="15.75" x14ac:dyDescent="0.25">
      <c r="A805" s="199" t="s">
        <v>124</v>
      </c>
      <c r="B805" s="199" t="s">
        <v>1030</v>
      </c>
      <c r="C805" s="199" t="s">
        <v>3072</v>
      </c>
      <c r="D805" s="199" t="s">
        <v>3073</v>
      </c>
      <c r="E805" s="199" t="s">
        <v>1454</v>
      </c>
      <c r="F805" s="199" t="s">
        <v>1103</v>
      </c>
      <c r="G805" s="199" t="s">
        <v>1528</v>
      </c>
      <c r="K805" s="199">
        <f t="shared" si="60"/>
        <v>50.925933000000001</v>
      </c>
      <c r="L805" s="199">
        <f t="shared" si="61"/>
        <v>50.314821803999997</v>
      </c>
      <c r="M805" s="199" t="s">
        <v>1036</v>
      </c>
      <c r="N805" s="199">
        <f t="shared" si="62"/>
        <v>-4298448.5724675115</v>
      </c>
      <c r="O805" s="199">
        <f t="shared" si="63"/>
        <v>-9681781.5724675115</v>
      </c>
      <c r="P805" s="199" t="str">
        <f t="shared" si="64"/>
        <v>Overpaid</v>
      </c>
    </row>
    <row r="806" spans="1:16" ht="15.75" x14ac:dyDescent="0.25">
      <c r="A806" s="199" t="s">
        <v>124</v>
      </c>
      <c r="B806" s="199" t="s">
        <v>10</v>
      </c>
      <c r="C806" s="199" t="s">
        <v>96</v>
      </c>
      <c r="D806" s="199" t="s">
        <v>1710</v>
      </c>
      <c r="E806" s="199" t="s">
        <v>2297</v>
      </c>
      <c r="F806" s="199" t="s">
        <v>1146</v>
      </c>
      <c r="G806" s="199" t="s">
        <v>1219</v>
      </c>
      <c r="K806" s="199" t="e">
        <f t="shared" si="60"/>
        <v>#VALUE!</v>
      </c>
      <c r="L806" s="199" t="e">
        <f t="shared" si="61"/>
        <v>#VALUE!</v>
      </c>
      <c r="M806" s="199" t="s">
        <v>1093</v>
      </c>
      <c r="N806" s="199" t="e">
        <f t="shared" si="62"/>
        <v>#VALUE!</v>
      </c>
      <c r="O806" s="199" t="e">
        <f t="shared" si="63"/>
        <v>#VALUE!</v>
      </c>
      <c r="P806" s="199" t="e">
        <f t="shared" si="64"/>
        <v>#VALUE!</v>
      </c>
    </row>
    <row r="807" spans="1:16" ht="15.75" x14ac:dyDescent="0.25">
      <c r="A807" s="199" t="s">
        <v>124</v>
      </c>
      <c r="B807" s="199" t="s">
        <v>27</v>
      </c>
      <c r="C807" s="199" t="s">
        <v>3065</v>
      </c>
      <c r="D807" s="199" t="s">
        <v>3066</v>
      </c>
      <c r="E807" s="199" t="s">
        <v>1342</v>
      </c>
      <c r="F807" s="199" t="s">
        <v>1091</v>
      </c>
      <c r="G807" s="199" t="s">
        <v>1637</v>
      </c>
      <c r="K807" s="199">
        <f t="shared" si="60"/>
        <v>49.221541000000002</v>
      </c>
      <c r="L807" s="199">
        <f t="shared" si="61"/>
        <v>49.123097917999999</v>
      </c>
      <c r="M807" s="199" t="s">
        <v>1058</v>
      </c>
      <c r="N807" s="199">
        <f t="shared" si="62"/>
        <v>-4945421.0331659131</v>
      </c>
      <c r="O807" s="199">
        <f t="shared" si="63"/>
        <v>-21295421.033165913</v>
      </c>
      <c r="P807" s="199" t="str">
        <f t="shared" si="64"/>
        <v>Overpaid</v>
      </c>
    </row>
    <row r="808" spans="1:16" ht="15.75" x14ac:dyDescent="0.25">
      <c r="A808" s="199" t="s">
        <v>124</v>
      </c>
      <c r="B808" s="199" t="s">
        <v>1083</v>
      </c>
      <c r="C808" s="199" t="s">
        <v>3132</v>
      </c>
      <c r="D808" s="199" t="s">
        <v>1412</v>
      </c>
      <c r="E808" s="199" t="s">
        <v>1170</v>
      </c>
      <c r="F808" s="199" t="s">
        <v>1234</v>
      </c>
      <c r="G808" s="199" t="s">
        <v>1851</v>
      </c>
      <c r="K808" s="199">
        <f t="shared" si="60"/>
        <v>49.398479999999999</v>
      </c>
      <c r="L808" s="199">
        <f t="shared" si="61"/>
        <v>50.188855680000003</v>
      </c>
      <c r="M808" s="199" t="s">
        <v>1088</v>
      </c>
      <c r="N808" s="199">
        <f t="shared" si="62"/>
        <v>-4792638.4664496118</v>
      </c>
      <c r="O808" s="199">
        <f t="shared" si="63"/>
        <v>-5687638.4664496118</v>
      </c>
      <c r="P808" s="199" t="str">
        <f t="shared" si="64"/>
        <v>Overpaid</v>
      </c>
    </row>
    <row r="809" spans="1:16" ht="15.75" x14ac:dyDescent="0.25">
      <c r="A809" s="199" t="s">
        <v>124</v>
      </c>
      <c r="B809" s="199" t="s">
        <v>1117</v>
      </c>
      <c r="C809" s="199" t="s">
        <v>3086</v>
      </c>
      <c r="D809" s="199" t="s">
        <v>1027</v>
      </c>
      <c r="E809" s="199" t="s">
        <v>1421</v>
      </c>
      <c r="F809" s="199" t="s">
        <v>1125</v>
      </c>
      <c r="G809" s="199" t="s">
        <v>1604</v>
      </c>
      <c r="K809" s="199">
        <f t="shared" si="60"/>
        <v>49.040991000000005</v>
      </c>
      <c r="L809" s="199">
        <f t="shared" si="61"/>
        <v>49.188113973</v>
      </c>
      <c r="M809" s="199" t="s">
        <v>1121</v>
      </c>
      <c r="N809" s="199">
        <f t="shared" si="62"/>
        <v>-5141217.4019676372</v>
      </c>
      <c r="O809" s="199" t="e">
        <f t="shared" si="63"/>
        <v>#VALUE!</v>
      </c>
      <c r="P809" s="199" t="e">
        <f t="shared" si="64"/>
        <v>#VALUE!</v>
      </c>
    </row>
    <row r="810" spans="1:16" ht="15.75" x14ac:dyDescent="0.25">
      <c r="A810" s="199" t="s">
        <v>124</v>
      </c>
      <c r="B810" s="199" t="s">
        <v>1048</v>
      </c>
      <c r="C810" s="199" t="s">
        <v>3108</v>
      </c>
      <c r="D810" s="199" t="s">
        <v>1296</v>
      </c>
      <c r="E810" s="199" t="s">
        <v>1170</v>
      </c>
      <c r="F810" s="199" t="s">
        <v>1186</v>
      </c>
      <c r="G810" s="199" t="s">
        <v>1769</v>
      </c>
      <c r="K810" s="199">
        <f t="shared" si="60"/>
        <v>48.427121</v>
      </c>
      <c r="L810" s="199">
        <f t="shared" si="61"/>
        <v>49.201954936</v>
      </c>
      <c r="M810" s="199" t="s">
        <v>1053</v>
      </c>
      <c r="N810" s="199">
        <f t="shared" si="62"/>
        <v>-3037862.7892979272</v>
      </c>
      <c r="O810" s="199">
        <f t="shared" si="63"/>
        <v>-6537862.7892979272</v>
      </c>
      <c r="P810" s="199" t="str">
        <f t="shared" si="64"/>
        <v>Overpaid</v>
      </c>
    </row>
    <row r="811" spans="1:16" ht="15.75" x14ac:dyDescent="0.25">
      <c r="A811" s="199" t="s">
        <v>124</v>
      </c>
      <c r="B811" s="199" t="s">
        <v>1117</v>
      </c>
      <c r="C811" s="199" t="s">
        <v>3111</v>
      </c>
      <c r="D811" s="199" t="s">
        <v>1710</v>
      </c>
      <c r="E811" s="199" t="s">
        <v>1154</v>
      </c>
      <c r="F811" s="199" t="s">
        <v>1194</v>
      </c>
      <c r="G811" s="199" t="s">
        <v>1363</v>
      </c>
      <c r="K811" s="199">
        <f t="shared" si="60"/>
        <v>47.668811000000005</v>
      </c>
      <c r="L811" s="199">
        <f t="shared" si="61"/>
        <v>47.954823866000005</v>
      </c>
      <c r="M811" s="199" t="s">
        <v>1121</v>
      </c>
      <c r="N811" s="199">
        <f t="shared" si="62"/>
        <v>-5899492.8124802262</v>
      </c>
      <c r="O811" s="199">
        <f t="shared" si="63"/>
        <v>-8899492.8124802262</v>
      </c>
      <c r="P811" s="199" t="str">
        <f t="shared" si="64"/>
        <v>Overpaid</v>
      </c>
    </row>
    <row r="812" spans="1:16" ht="15.75" x14ac:dyDescent="0.25">
      <c r="A812" s="199" t="s">
        <v>124</v>
      </c>
      <c r="B812" s="199" t="s">
        <v>1037</v>
      </c>
      <c r="C812" s="199" t="s">
        <v>203</v>
      </c>
      <c r="D812" s="199" t="s">
        <v>3069</v>
      </c>
      <c r="E812" s="199" t="s">
        <v>1045</v>
      </c>
      <c r="F812" s="199" t="s">
        <v>1091</v>
      </c>
      <c r="G812" s="199" t="s">
        <v>1881</v>
      </c>
      <c r="K812" s="199">
        <f t="shared" si="60"/>
        <v>59.668163999999997</v>
      </c>
      <c r="L812" s="199">
        <f t="shared" si="61"/>
        <v>61.696881575999996</v>
      </c>
      <c r="M812" s="199" t="s">
        <v>1043</v>
      </c>
      <c r="N812" s="199">
        <f t="shared" si="62"/>
        <v>1946407.7287566308</v>
      </c>
      <c r="O812" s="199">
        <f t="shared" si="63"/>
        <v>-5071092.2712433692</v>
      </c>
      <c r="P812" s="199" t="str">
        <f t="shared" si="64"/>
        <v>Overpaid</v>
      </c>
    </row>
    <row r="813" spans="1:16" ht="15.75" x14ac:dyDescent="0.25">
      <c r="A813" s="199" t="s">
        <v>124</v>
      </c>
      <c r="B813" s="199" t="s">
        <v>1030</v>
      </c>
      <c r="C813" s="199" t="s">
        <v>3103</v>
      </c>
      <c r="D813" s="199" t="s">
        <v>3104</v>
      </c>
      <c r="E813" s="199" t="s">
        <v>1076</v>
      </c>
      <c r="F813" s="199" t="s">
        <v>1157</v>
      </c>
      <c r="G813" s="199" t="s">
        <v>1644</v>
      </c>
      <c r="K813" s="199">
        <f t="shared" si="60"/>
        <v>46.686618999999993</v>
      </c>
      <c r="L813" s="199">
        <f t="shared" si="61"/>
        <v>46.406499285999999</v>
      </c>
      <c r="M813" s="199" t="s">
        <v>1036</v>
      </c>
      <c r="N813" s="199">
        <f t="shared" si="62"/>
        <v>-6620398.7571260631</v>
      </c>
      <c r="O813" s="199">
        <f t="shared" si="63"/>
        <v>-9470398.7571260631</v>
      </c>
      <c r="P813" s="199" t="str">
        <f t="shared" si="64"/>
        <v>Overpaid</v>
      </c>
    </row>
    <row r="814" spans="1:16" ht="15.75" x14ac:dyDescent="0.25">
      <c r="A814" s="199" t="s">
        <v>124</v>
      </c>
      <c r="B814" s="199" t="s">
        <v>27</v>
      </c>
      <c r="C814" s="199" t="s">
        <v>3048</v>
      </c>
      <c r="D814" s="199" t="s">
        <v>3049</v>
      </c>
      <c r="E814" s="199" t="s">
        <v>1033</v>
      </c>
      <c r="F814" s="199" t="s">
        <v>1270</v>
      </c>
      <c r="G814" s="199" t="s">
        <v>3050</v>
      </c>
      <c r="K814" s="199">
        <f t="shared" si="60"/>
        <v>64.857170999999994</v>
      </c>
      <c r="L814" s="199">
        <f t="shared" si="61"/>
        <v>66.154314419999992</v>
      </c>
      <c r="M814" s="199" t="s">
        <v>1058</v>
      </c>
      <c r="N814" s="199">
        <f t="shared" si="62"/>
        <v>5049537.4331609234</v>
      </c>
      <c r="O814" s="199">
        <f t="shared" si="63"/>
        <v>1189762.4331609234</v>
      </c>
      <c r="P814" s="199" t="str">
        <f t="shared" si="64"/>
        <v/>
      </c>
    </row>
    <row r="815" spans="1:16" ht="15.75" x14ac:dyDescent="0.25">
      <c r="A815" s="199" t="s">
        <v>124</v>
      </c>
      <c r="B815" s="199" t="s">
        <v>1117</v>
      </c>
      <c r="C815" s="199" t="s">
        <v>502</v>
      </c>
      <c r="D815" s="199" t="s">
        <v>1161</v>
      </c>
      <c r="E815" s="199" t="s">
        <v>2025</v>
      </c>
      <c r="F815" s="199" t="s">
        <v>1194</v>
      </c>
      <c r="G815" s="199" t="s">
        <v>2959</v>
      </c>
      <c r="K815" s="199">
        <f t="shared" si="60"/>
        <v>41.27373</v>
      </c>
      <c r="L815" s="199">
        <f t="shared" si="61"/>
        <v>43.83270126</v>
      </c>
      <c r="M815" s="199" t="s">
        <v>1121</v>
      </c>
      <c r="N815" s="199">
        <f t="shared" si="62"/>
        <v>-8433936.4064949546</v>
      </c>
      <c r="O815" s="199">
        <f t="shared" si="63"/>
        <v>-9695163.4064949546</v>
      </c>
      <c r="P815" s="199" t="str">
        <f t="shared" si="64"/>
        <v>Overpaid</v>
      </c>
    </row>
    <row r="816" spans="1:16" ht="15.75" x14ac:dyDescent="0.25">
      <c r="A816" s="199" t="s">
        <v>124</v>
      </c>
      <c r="B816" s="199" t="s">
        <v>1393</v>
      </c>
      <c r="C816" s="199" t="s">
        <v>3105</v>
      </c>
      <c r="D816" s="199" t="s">
        <v>1638</v>
      </c>
      <c r="E816" s="199" t="s">
        <v>2014</v>
      </c>
      <c r="F816" s="199" t="s">
        <v>1162</v>
      </c>
      <c r="G816" s="199" t="s">
        <v>1027</v>
      </c>
      <c r="K816" s="199" t="e">
        <f t="shared" si="60"/>
        <v>#VALUE!</v>
      </c>
      <c r="L816" s="199" t="e">
        <f t="shared" si="61"/>
        <v>#VALUE!</v>
      </c>
      <c r="M816" s="199" t="s">
        <v>1397</v>
      </c>
      <c r="N816" s="199" t="e">
        <f t="shared" si="62"/>
        <v>#VALUE!</v>
      </c>
      <c r="O816" s="199" t="e">
        <f t="shared" si="63"/>
        <v>#VALUE!</v>
      </c>
      <c r="P816" s="199" t="e">
        <f t="shared" si="64"/>
        <v>#VALUE!</v>
      </c>
    </row>
    <row r="817" spans="1:16" ht="15.75" x14ac:dyDescent="0.25">
      <c r="A817" s="199" t="s">
        <v>124</v>
      </c>
      <c r="B817" s="199" t="s">
        <v>1024</v>
      </c>
      <c r="C817" s="199" t="s">
        <v>3080</v>
      </c>
      <c r="D817" s="199" t="s">
        <v>3081</v>
      </c>
      <c r="E817" s="199" t="s">
        <v>1027</v>
      </c>
      <c r="F817" s="199" t="s">
        <v>1307</v>
      </c>
      <c r="G817" s="199" t="s">
        <v>1027</v>
      </c>
      <c r="K817" s="199" t="e">
        <f t="shared" si="60"/>
        <v>#VALUE!</v>
      </c>
      <c r="L817" s="199" t="e">
        <f t="shared" si="61"/>
        <v>#VALUE!</v>
      </c>
      <c r="M817" s="199" t="s">
        <v>1029</v>
      </c>
      <c r="N817" s="199" t="e">
        <f t="shared" si="62"/>
        <v>#VALUE!</v>
      </c>
      <c r="O817" s="199" t="e">
        <f t="shared" si="63"/>
        <v>#VALUE!</v>
      </c>
      <c r="P817" s="199" t="e">
        <f t="shared" si="64"/>
        <v>#VALUE!</v>
      </c>
    </row>
    <row r="818" spans="1:16" ht="15.75" x14ac:dyDescent="0.25">
      <c r="A818" s="199" t="s">
        <v>124</v>
      </c>
      <c r="B818" s="199" t="s">
        <v>1059</v>
      </c>
      <c r="C818" s="199" t="s">
        <v>3047</v>
      </c>
      <c r="D818" s="199" t="s">
        <v>2632</v>
      </c>
      <c r="E818" s="199" t="s">
        <v>1905</v>
      </c>
      <c r="F818" s="199" t="s">
        <v>1041</v>
      </c>
      <c r="G818" s="199" t="s">
        <v>1219</v>
      </c>
      <c r="K818" s="199" t="e">
        <f t="shared" si="60"/>
        <v>#VALUE!</v>
      </c>
      <c r="L818" s="199" t="e">
        <f t="shared" si="61"/>
        <v>#VALUE!</v>
      </c>
      <c r="M818" s="199" t="s">
        <v>1064</v>
      </c>
      <c r="N818" s="199" t="e">
        <f t="shared" si="62"/>
        <v>#VALUE!</v>
      </c>
      <c r="O818" s="199" t="e">
        <f t="shared" si="63"/>
        <v>#VALUE!</v>
      </c>
      <c r="P818" s="199" t="e">
        <f t="shared" si="64"/>
        <v>#VALUE!</v>
      </c>
    </row>
    <row r="819" spans="1:16" ht="15.75" x14ac:dyDescent="0.25">
      <c r="A819" s="199" t="s">
        <v>124</v>
      </c>
      <c r="B819" s="199" t="s">
        <v>10</v>
      </c>
      <c r="C819" s="199" t="s">
        <v>3106</v>
      </c>
      <c r="D819" s="199" t="s">
        <v>1243</v>
      </c>
      <c r="E819" s="199" t="s">
        <v>1284</v>
      </c>
      <c r="F819" s="199" t="s">
        <v>1162</v>
      </c>
      <c r="G819" s="199" t="s">
        <v>1148</v>
      </c>
      <c r="K819" s="199">
        <f t="shared" si="60"/>
        <v>50.694828999999999</v>
      </c>
      <c r="L819" s="199">
        <f t="shared" si="61"/>
        <v>49.731627248999999</v>
      </c>
      <c r="M819" s="199" t="s">
        <v>1093</v>
      </c>
      <c r="N819" s="199">
        <f t="shared" si="62"/>
        <v>-5073129.7626803871</v>
      </c>
      <c r="O819" s="199">
        <f t="shared" si="63"/>
        <v>-6108129.7626803871</v>
      </c>
      <c r="P819" s="199" t="str">
        <f t="shared" si="64"/>
        <v>Overpaid</v>
      </c>
    </row>
    <row r="820" spans="1:16" ht="15.75" x14ac:dyDescent="0.25">
      <c r="A820" s="199" t="s">
        <v>124</v>
      </c>
      <c r="B820" s="199" t="s">
        <v>1030</v>
      </c>
      <c r="C820" s="199" t="s">
        <v>3074</v>
      </c>
      <c r="D820" s="199" t="s">
        <v>3075</v>
      </c>
      <c r="E820" s="199" t="s">
        <v>1181</v>
      </c>
      <c r="F820" s="199" t="s">
        <v>1111</v>
      </c>
      <c r="G820" s="199" t="s">
        <v>1400</v>
      </c>
      <c r="K820" s="199">
        <f t="shared" si="60"/>
        <v>51.713130999999997</v>
      </c>
      <c r="L820" s="199">
        <f t="shared" si="61"/>
        <v>53.885082501999996</v>
      </c>
      <c r="M820" s="199" t="s">
        <v>1036</v>
      </c>
      <c r="N820" s="199">
        <f t="shared" si="62"/>
        <v>-2177342.2797241788</v>
      </c>
      <c r="O820" s="199">
        <f t="shared" si="63"/>
        <v>-3395615.2797241788</v>
      </c>
      <c r="P820" s="199" t="str">
        <f t="shared" si="64"/>
        <v>Overpaid</v>
      </c>
    </row>
    <row r="821" spans="1:16" ht="15.75" x14ac:dyDescent="0.25">
      <c r="A821" s="199" t="s">
        <v>124</v>
      </c>
      <c r="B821" s="199" t="s">
        <v>20</v>
      </c>
      <c r="C821" s="199" t="s">
        <v>3062</v>
      </c>
      <c r="D821" s="199" t="s">
        <v>2450</v>
      </c>
      <c r="E821" s="199" t="s">
        <v>1427</v>
      </c>
      <c r="F821" s="199" t="s">
        <v>1091</v>
      </c>
      <c r="G821" s="199" t="s">
        <v>1343</v>
      </c>
      <c r="K821" s="199">
        <f t="shared" si="60"/>
        <v>54.861922999999997</v>
      </c>
      <c r="L821" s="199">
        <f t="shared" si="61"/>
        <v>56.23347107499999</v>
      </c>
      <c r="M821" s="199" t="s">
        <v>1134</v>
      </c>
      <c r="N821" s="199">
        <f t="shared" si="62"/>
        <v>-672136.08763563773</v>
      </c>
      <c r="O821" s="199">
        <f t="shared" si="63"/>
        <v>-22672136.087635636</v>
      </c>
      <c r="P821" s="199" t="str">
        <f t="shared" si="64"/>
        <v>Overpaid</v>
      </c>
    </row>
    <row r="822" spans="1:16" ht="15.75" x14ac:dyDescent="0.25">
      <c r="A822" s="199" t="s">
        <v>124</v>
      </c>
      <c r="B822" s="199" t="s">
        <v>1048</v>
      </c>
      <c r="C822" s="199" t="s">
        <v>3136</v>
      </c>
      <c r="D822" s="199" t="s">
        <v>3137</v>
      </c>
      <c r="E822" s="199" t="s">
        <v>1027</v>
      </c>
      <c r="F822" s="199" t="s">
        <v>3138</v>
      </c>
      <c r="G822" s="199" t="s">
        <v>1027</v>
      </c>
      <c r="K822" s="199" t="e">
        <f t="shared" si="60"/>
        <v>#VALUE!</v>
      </c>
      <c r="L822" s="199" t="e">
        <f t="shared" si="61"/>
        <v>#VALUE!</v>
      </c>
      <c r="M822" s="199" t="s">
        <v>1053</v>
      </c>
      <c r="N822" s="199" t="e">
        <f t="shared" si="62"/>
        <v>#VALUE!</v>
      </c>
      <c r="O822" s="199" t="e">
        <f t="shared" si="63"/>
        <v>#VALUE!</v>
      </c>
      <c r="P822" s="199" t="e">
        <f t="shared" si="64"/>
        <v>#VALUE!</v>
      </c>
    </row>
    <row r="823" spans="1:16" ht="15.75" x14ac:dyDescent="0.25">
      <c r="A823" s="199" t="s">
        <v>124</v>
      </c>
      <c r="B823" s="199" t="s">
        <v>10</v>
      </c>
      <c r="C823" s="199" t="s">
        <v>3113</v>
      </c>
      <c r="D823" s="199" t="s">
        <v>3114</v>
      </c>
      <c r="E823" s="199" t="s">
        <v>1120</v>
      </c>
      <c r="F823" s="199" t="s">
        <v>1194</v>
      </c>
      <c r="G823" s="199" t="s">
        <v>1814</v>
      </c>
      <c r="K823" s="199">
        <f t="shared" si="60"/>
        <v>47.192159000000004</v>
      </c>
      <c r="L823" s="199">
        <f t="shared" si="61"/>
        <v>49.740535586000007</v>
      </c>
      <c r="M823" s="199" t="s">
        <v>1093</v>
      </c>
      <c r="N823" s="199">
        <f t="shared" si="62"/>
        <v>-5067349.3847155534</v>
      </c>
      <c r="O823" s="199">
        <f t="shared" si="63"/>
        <v>-8477435.3847155534</v>
      </c>
      <c r="P823" s="199" t="str">
        <f t="shared" si="64"/>
        <v>Overpaid</v>
      </c>
    </row>
    <row r="824" spans="1:16" ht="15.75" x14ac:dyDescent="0.25">
      <c r="A824" s="199" t="s">
        <v>124</v>
      </c>
      <c r="B824" s="199" t="s">
        <v>20</v>
      </c>
      <c r="C824" s="199" t="s">
        <v>3077</v>
      </c>
      <c r="D824" s="199" t="s">
        <v>3078</v>
      </c>
      <c r="E824" s="199" t="s">
        <v>1233</v>
      </c>
      <c r="F824" s="199" t="s">
        <v>1111</v>
      </c>
      <c r="G824" s="199" t="s">
        <v>1552</v>
      </c>
      <c r="K824" s="199">
        <f t="shared" si="60"/>
        <v>57.154907999999992</v>
      </c>
      <c r="L824" s="199">
        <f t="shared" si="61"/>
        <v>58.012231619999987</v>
      </c>
      <c r="M824" s="199" t="s">
        <v>1134</v>
      </c>
      <c r="N824" s="199">
        <f t="shared" si="62"/>
        <v>235986.11982510891</v>
      </c>
      <c r="O824" s="199">
        <f t="shared" si="63"/>
        <v>-471708.88017489109</v>
      </c>
      <c r="P824" s="199" t="str">
        <f t="shared" si="64"/>
        <v/>
      </c>
    </row>
    <row r="825" spans="1:16" ht="15.75" x14ac:dyDescent="0.25">
      <c r="A825" s="199" t="s">
        <v>124</v>
      </c>
      <c r="B825" s="199" t="s">
        <v>1393</v>
      </c>
      <c r="C825" s="199" t="s">
        <v>429</v>
      </c>
      <c r="D825" s="199" t="s">
        <v>1080</v>
      </c>
      <c r="E825" s="199" t="s">
        <v>1427</v>
      </c>
      <c r="F825" s="199" t="s">
        <v>1107</v>
      </c>
      <c r="G825" s="199" t="s">
        <v>2712</v>
      </c>
      <c r="K825" s="199">
        <f t="shared" si="60"/>
        <v>50.683995999999993</v>
      </c>
      <c r="L825" s="199">
        <f t="shared" si="61"/>
        <v>51.951095899999991</v>
      </c>
      <c r="M825" s="199" t="s">
        <v>1397</v>
      </c>
      <c r="N825" s="199">
        <f t="shared" si="62"/>
        <v>-1300679.8704882222</v>
      </c>
      <c r="O825" s="199">
        <f t="shared" si="63"/>
        <v>-4550679.8704882227</v>
      </c>
      <c r="P825" s="199" t="str">
        <f t="shared" si="64"/>
        <v>Overpaid</v>
      </c>
    </row>
    <row r="826" spans="1:16" ht="15.75" x14ac:dyDescent="0.25">
      <c r="A826" s="199" t="s">
        <v>124</v>
      </c>
      <c r="B826" s="199" t="s">
        <v>1048</v>
      </c>
      <c r="C826" s="199" t="s">
        <v>3116</v>
      </c>
      <c r="D826" s="199" t="s">
        <v>3117</v>
      </c>
      <c r="E826" s="199" t="s">
        <v>1159</v>
      </c>
      <c r="F826" s="199" t="s">
        <v>1201</v>
      </c>
      <c r="G826" s="199" t="s">
        <v>1027</v>
      </c>
      <c r="K826" s="199" t="e">
        <f t="shared" si="60"/>
        <v>#VALUE!</v>
      </c>
      <c r="L826" s="199" t="e">
        <f t="shared" si="61"/>
        <v>#VALUE!</v>
      </c>
      <c r="M826" s="199" t="s">
        <v>1053</v>
      </c>
      <c r="N826" s="199" t="e">
        <f t="shared" si="62"/>
        <v>#VALUE!</v>
      </c>
      <c r="O826" s="199" t="e">
        <f t="shared" si="63"/>
        <v>#VALUE!</v>
      </c>
      <c r="P826" s="199" t="e">
        <f t="shared" si="64"/>
        <v>#VALUE!</v>
      </c>
    </row>
    <row r="827" spans="1:16" ht="15.75" x14ac:dyDescent="0.25">
      <c r="A827" s="199" t="s">
        <v>2800</v>
      </c>
      <c r="B827" s="199" t="s">
        <v>1099</v>
      </c>
      <c r="C827" s="199" t="s">
        <v>797</v>
      </c>
      <c r="D827" s="199" t="s">
        <v>2842</v>
      </c>
      <c r="E827" s="199" t="s">
        <v>1346</v>
      </c>
      <c r="F827" s="199" t="s">
        <v>1157</v>
      </c>
      <c r="G827" s="199" t="s">
        <v>1824</v>
      </c>
      <c r="K827" s="199">
        <f t="shared" si="60"/>
        <v>51.413418</v>
      </c>
      <c r="L827" s="199">
        <f t="shared" si="61"/>
        <v>54.343982825999994</v>
      </c>
      <c r="M827" s="199" t="s">
        <v>1105</v>
      </c>
      <c r="N827" s="199">
        <f t="shared" si="62"/>
        <v>-1042238.5346253584</v>
      </c>
      <c r="O827" s="199">
        <f t="shared" si="63"/>
        <v>-2143221.5346253584</v>
      </c>
      <c r="P827" s="199" t="str">
        <f t="shared" si="64"/>
        <v/>
      </c>
    </row>
    <row r="828" spans="1:16" ht="15.75" x14ac:dyDescent="0.25">
      <c r="A828" s="199" t="s">
        <v>2800</v>
      </c>
      <c r="B828" s="199" t="s">
        <v>1059</v>
      </c>
      <c r="C828" s="199" t="s">
        <v>2864</v>
      </c>
      <c r="D828" s="199" t="s">
        <v>1412</v>
      </c>
      <c r="E828" s="199" t="s">
        <v>1179</v>
      </c>
      <c r="F828" s="199" t="s">
        <v>1218</v>
      </c>
      <c r="G828" s="199" t="s">
        <v>1384</v>
      </c>
      <c r="K828" s="199">
        <f t="shared" si="60"/>
        <v>57.627949000000001</v>
      </c>
      <c r="L828" s="199">
        <f t="shared" si="61"/>
        <v>59.817811062000004</v>
      </c>
      <c r="M828" s="199" t="s">
        <v>1064</v>
      </c>
      <c r="N828" s="199">
        <f t="shared" si="62"/>
        <v>918146.81878556451</v>
      </c>
      <c r="O828" s="199">
        <f t="shared" si="63"/>
        <v>23146.818785564508</v>
      </c>
      <c r="P828" s="199" t="str">
        <f t="shared" si="64"/>
        <v/>
      </c>
    </row>
    <row r="829" spans="1:16" ht="15.75" x14ac:dyDescent="0.25">
      <c r="A829" s="199" t="s">
        <v>2800</v>
      </c>
      <c r="B829" s="199" t="s">
        <v>1030</v>
      </c>
      <c r="C829" s="199" t="s">
        <v>2819</v>
      </c>
      <c r="D829" s="199" t="s">
        <v>1027</v>
      </c>
      <c r="E829" s="199" t="s">
        <v>1371</v>
      </c>
      <c r="F829" s="199" t="s">
        <v>1103</v>
      </c>
      <c r="G829" s="199" t="s">
        <v>1900</v>
      </c>
      <c r="K829" s="199">
        <f t="shared" si="60"/>
        <v>49.654860999999997</v>
      </c>
      <c r="L829" s="199">
        <f t="shared" si="61"/>
        <v>52.385878354999996</v>
      </c>
      <c r="M829" s="199" t="s">
        <v>1036</v>
      </c>
      <c r="N829" s="199">
        <f t="shared" si="62"/>
        <v>-3068025.5152901337</v>
      </c>
      <c r="O829" s="199" t="e">
        <f t="shared" si="63"/>
        <v>#VALUE!</v>
      </c>
      <c r="P829" s="199" t="e">
        <f t="shared" si="64"/>
        <v>#VALUE!</v>
      </c>
    </row>
    <row r="830" spans="1:16" ht="15.75" x14ac:dyDescent="0.25">
      <c r="A830" s="199" t="s">
        <v>2800</v>
      </c>
      <c r="B830" s="199" t="s">
        <v>1048</v>
      </c>
      <c r="C830" s="199" t="s">
        <v>2880</v>
      </c>
      <c r="D830" s="199" t="s">
        <v>2881</v>
      </c>
      <c r="E830" s="199" t="s">
        <v>1407</v>
      </c>
      <c r="F830" s="199" t="s">
        <v>1259</v>
      </c>
      <c r="G830" s="199" t="s">
        <v>1027</v>
      </c>
      <c r="K830" s="199" t="e">
        <f t="shared" si="60"/>
        <v>#VALUE!</v>
      </c>
      <c r="L830" s="199" t="e">
        <f t="shared" si="61"/>
        <v>#VALUE!</v>
      </c>
      <c r="M830" s="199" t="s">
        <v>1053</v>
      </c>
      <c r="N830" s="199" t="e">
        <f t="shared" si="62"/>
        <v>#VALUE!</v>
      </c>
      <c r="O830" s="199" t="e">
        <f t="shared" si="63"/>
        <v>#VALUE!</v>
      </c>
      <c r="P830" s="199" t="e">
        <f t="shared" si="64"/>
        <v>#VALUE!</v>
      </c>
    </row>
    <row r="831" spans="1:16" ht="15.75" x14ac:dyDescent="0.25">
      <c r="A831" s="199" t="s">
        <v>2800</v>
      </c>
      <c r="B831" s="199" t="s">
        <v>10</v>
      </c>
      <c r="C831" s="199" t="s">
        <v>948</v>
      </c>
      <c r="D831" s="199" t="s">
        <v>2857</v>
      </c>
      <c r="E831" s="199" t="s">
        <v>1346</v>
      </c>
      <c r="F831" s="199" t="s">
        <v>1208</v>
      </c>
      <c r="G831" s="199" t="s">
        <v>1772</v>
      </c>
      <c r="K831" s="199">
        <f t="shared" si="60"/>
        <v>48.575172000000002</v>
      </c>
      <c r="L831" s="199">
        <f t="shared" si="61"/>
        <v>51.343956804000001</v>
      </c>
      <c r="M831" s="199" t="s">
        <v>1093</v>
      </c>
      <c r="N831" s="199">
        <f t="shared" si="62"/>
        <v>-4026932.8988031121</v>
      </c>
      <c r="O831" s="199">
        <f t="shared" si="63"/>
        <v>-4966197.8988031121</v>
      </c>
      <c r="P831" s="199" t="str">
        <f t="shared" si="64"/>
        <v>Overpaid</v>
      </c>
    </row>
    <row r="832" spans="1:16" ht="15.75" x14ac:dyDescent="0.25">
      <c r="A832" s="199" t="s">
        <v>2800</v>
      </c>
      <c r="B832" s="199" t="s">
        <v>20</v>
      </c>
      <c r="C832" s="199" t="s">
        <v>2865</v>
      </c>
      <c r="D832" s="199" t="s">
        <v>1243</v>
      </c>
      <c r="E832" s="199" t="s">
        <v>1310</v>
      </c>
      <c r="F832" s="199" t="s">
        <v>1221</v>
      </c>
      <c r="G832" s="199" t="s">
        <v>1626</v>
      </c>
      <c r="K832" s="199">
        <f t="shared" si="60"/>
        <v>42.450915999999999</v>
      </c>
      <c r="L832" s="199">
        <f t="shared" si="61"/>
        <v>42.917876075999992</v>
      </c>
      <c r="M832" s="199" t="s">
        <v>1134</v>
      </c>
      <c r="N832" s="199">
        <f t="shared" si="62"/>
        <v>-7470233.5370847341</v>
      </c>
      <c r="O832" s="199">
        <f t="shared" si="63"/>
        <v>-8505233.5370847341</v>
      </c>
      <c r="P832" s="199" t="str">
        <f t="shared" si="64"/>
        <v>Overpaid</v>
      </c>
    </row>
    <row r="833" spans="1:16" ht="15.75" x14ac:dyDescent="0.25">
      <c r="A833" s="199" t="s">
        <v>2800</v>
      </c>
      <c r="B833" s="199" t="s">
        <v>1059</v>
      </c>
      <c r="C833" s="199" t="s">
        <v>2836</v>
      </c>
      <c r="D833" s="199" t="s">
        <v>1243</v>
      </c>
      <c r="E833" s="199" t="s">
        <v>1254</v>
      </c>
      <c r="F833" s="199" t="s">
        <v>1146</v>
      </c>
      <c r="G833" s="199" t="s">
        <v>1173</v>
      </c>
      <c r="K833" s="199">
        <f t="shared" si="60"/>
        <v>46.376072999999998</v>
      </c>
      <c r="L833" s="199">
        <f t="shared" si="61"/>
        <v>47.489098751999997</v>
      </c>
      <c r="M833" s="199" t="s">
        <v>1064</v>
      </c>
      <c r="N833" s="199">
        <f t="shared" si="62"/>
        <v>-4073260.1713391338</v>
      </c>
      <c r="O833" s="199">
        <f t="shared" si="63"/>
        <v>-5108260.1713391338</v>
      </c>
      <c r="P833" s="199" t="str">
        <f t="shared" si="64"/>
        <v>Overpaid</v>
      </c>
    </row>
    <row r="834" spans="1:16" ht="15.75" x14ac:dyDescent="0.25">
      <c r="A834" s="199" t="s">
        <v>2800</v>
      </c>
      <c r="B834" s="199" t="s">
        <v>1059</v>
      </c>
      <c r="C834" s="199" t="s">
        <v>2853</v>
      </c>
      <c r="D834" s="199" t="s">
        <v>1674</v>
      </c>
      <c r="E834" s="199" t="s">
        <v>1141</v>
      </c>
      <c r="F834" s="199" t="s">
        <v>1201</v>
      </c>
      <c r="G834" s="199" t="s">
        <v>1363</v>
      </c>
      <c r="K834" s="199">
        <f t="shared" ref="K834:K897" si="65">(F834*0.3611)+(G834*1.1*0.3611)+(H834*5.2*0.0666)+(I834*0.2111)</f>
        <v>47.307710999999998</v>
      </c>
      <c r="L834" s="199">
        <f t="shared" ref="L834:L897" si="66">(K834)*((100+(29-E834))/100)-(J834*0.9)</f>
        <v>49.389250283999999</v>
      </c>
      <c r="M834" s="199" t="s">
        <v>1064</v>
      </c>
      <c r="N834" s="199">
        <f t="shared" ref="N834:N897" si="67">(M834*((L834-63)/5.45))+M834</f>
        <v>-3303964.1247902978</v>
      </c>
      <c r="O834" s="199">
        <f t="shared" ref="O834:O897" si="68">(N834-D834)</f>
        <v>-4162297.1247902978</v>
      </c>
      <c r="P834" s="199" t="str">
        <f t="shared" ref="P834:P897" si="69">IF(O834&lt;(-3000000), "Overpaid", "")</f>
        <v>Overpaid</v>
      </c>
    </row>
    <row r="835" spans="1:16" ht="15.75" x14ac:dyDescent="0.25">
      <c r="A835" s="199" t="s">
        <v>2800</v>
      </c>
      <c r="B835" s="199" t="s">
        <v>1030</v>
      </c>
      <c r="C835" s="199" t="s">
        <v>2852</v>
      </c>
      <c r="D835" s="199" t="s">
        <v>1027</v>
      </c>
      <c r="E835" s="199" t="s">
        <v>1045</v>
      </c>
      <c r="F835" s="199" t="s">
        <v>1194</v>
      </c>
      <c r="G835" s="199" t="s">
        <v>1525</v>
      </c>
      <c r="K835" s="199">
        <f t="shared" si="65"/>
        <v>45.921087</v>
      </c>
      <c r="L835" s="199">
        <f t="shared" si="66"/>
        <v>47.482403957999999</v>
      </c>
      <c r="M835" s="199" t="s">
        <v>1036</v>
      </c>
      <c r="N835" s="199">
        <f t="shared" si="67"/>
        <v>-5981199.4483894352</v>
      </c>
      <c r="O835" s="199" t="e">
        <f t="shared" si="68"/>
        <v>#VALUE!</v>
      </c>
      <c r="P835" s="199" t="e">
        <f t="shared" si="69"/>
        <v>#VALUE!</v>
      </c>
    </row>
    <row r="836" spans="1:16" ht="15.75" x14ac:dyDescent="0.25">
      <c r="A836" s="199" t="s">
        <v>2800</v>
      </c>
      <c r="B836" s="199" t="s">
        <v>1059</v>
      </c>
      <c r="C836" s="199" t="s">
        <v>329</v>
      </c>
      <c r="D836" s="199" t="s">
        <v>1027</v>
      </c>
      <c r="E836" s="199" t="s">
        <v>1027</v>
      </c>
      <c r="F836" s="199" t="s">
        <v>1103</v>
      </c>
      <c r="G836" s="199" t="s">
        <v>1027</v>
      </c>
      <c r="K836" s="199" t="e">
        <f t="shared" si="65"/>
        <v>#VALUE!</v>
      </c>
      <c r="L836" s="199" t="e">
        <f t="shared" si="66"/>
        <v>#VALUE!</v>
      </c>
      <c r="M836" s="199" t="s">
        <v>1064</v>
      </c>
      <c r="N836" s="199" t="e">
        <f t="shared" si="67"/>
        <v>#VALUE!</v>
      </c>
      <c r="O836" s="199" t="e">
        <f t="shared" si="68"/>
        <v>#VALUE!</v>
      </c>
      <c r="P836" s="199" t="e">
        <f t="shared" si="69"/>
        <v>#VALUE!</v>
      </c>
    </row>
    <row r="837" spans="1:16" ht="15.75" x14ac:dyDescent="0.25">
      <c r="A837" s="199" t="s">
        <v>2800</v>
      </c>
      <c r="B837" s="199" t="s">
        <v>16</v>
      </c>
      <c r="C837" s="199" t="s">
        <v>2838</v>
      </c>
      <c r="D837" s="199" t="s">
        <v>1027</v>
      </c>
      <c r="E837" s="199" t="s">
        <v>1128</v>
      </c>
      <c r="F837" s="199" t="s">
        <v>1328</v>
      </c>
      <c r="G837" s="199" t="s">
        <v>1329</v>
      </c>
      <c r="K837" s="199">
        <f t="shared" si="65"/>
        <v>51.178702999999999</v>
      </c>
      <c r="L837" s="199">
        <f t="shared" si="66"/>
        <v>53.839995555999998</v>
      </c>
      <c r="M837" s="199" t="s">
        <v>1116</v>
      </c>
      <c r="N837" s="199">
        <f t="shared" si="67"/>
        <v>-1669124.1920079966</v>
      </c>
      <c r="O837" s="199" t="e">
        <f t="shared" si="68"/>
        <v>#VALUE!</v>
      </c>
      <c r="P837" s="199" t="e">
        <f t="shared" si="69"/>
        <v>#VALUE!</v>
      </c>
    </row>
    <row r="838" spans="1:16" ht="15.75" x14ac:dyDescent="0.25">
      <c r="A838" s="199" t="s">
        <v>2800</v>
      </c>
      <c r="B838" s="199" t="s">
        <v>1187</v>
      </c>
      <c r="C838" s="199" t="s">
        <v>2861</v>
      </c>
      <c r="D838" s="199" t="s">
        <v>2862</v>
      </c>
      <c r="E838" s="199" t="s">
        <v>1193</v>
      </c>
      <c r="F838" s="199" t="s">
        <v>1218</v>
      </c>
      <c r="G838" s="199" t="s">
        <v>2863</v>
      </c>
      <c r="K838" s="199">
        <f t="shared" si="65"/>
        <v>37.211354999999998</v>
      </c>
      <c r="L838" s="199">
        <f t="shared" si="66"/>
        <v>38.960288684999995</v>
      </c>
      <c r="M838" s="199" t="s">
        <v>1190</v>
      </c>
      <c r="N838" s="199">
        <f t="shared" si="67"/>
        <v>-10202306.446168369</v>
      </c>
      <c r="O838" s="199">
        <f t="shared" si="68"/>
        <v>-11297382.446168369</v>
      </c>
      <c r="P838" s="199" t="str">
        <f t="shared" si="69"/>
        <v>Overpaid</v>
      </c>
    </row>
    <row r="839" spans="1:16" ht="15.75" x14ac:dyDescent="0.25">
      <c r="A839" s="199" t="s">
        <v>2800</v>
      </c>
      <c r="B839" s="199" t="s">
        <v>1059</v>
      </c>
      <c r="C839" s="199" t="s">
        <v>2817</v>
      </c>
      <c r="D839" s="199" t="s">
        <v>2818</v>
      </c>
      <c r="E839" s="199" t="s">
        <v>1371</v>
      </c>
      <c r="F839" s="199" t="s">
        <v>1091</v>
      </c>
      <c r="G839" s="199" t="s">
        <v>1646</v>
      </c>
      <c r="K839" s="199">
        <f t="shared" si="65"/>
        <v>52.716988999999998</v>
      </c>
      <c r="L839" s="199">
        <f t="shared" si="66"/>
        <v>55.616423394999998</v>
      </c>
      <c r="M839" s="199" t="s">
        <v>1064</v>
      </c>
      <c r="N839" s="199">
        <f t="shared" si="67"/>
        <v>-782828.53386969678</v>
      </c>
      <c r="O839" s="199">
        <f t="shared" si="68"/>
        <v>-1728591.5338696968</v>
      </c>
      <c r="P839" s="199" t="str">
        <f t="shared" si="69"/>
        <v/>
      </c>
    </row>
    <row r="840" spans="1:16" ht="15.75" x14ac:dyDescent="0.25">
      <c r="A840" s="199" t="s">
        <v>2800</v>
      </c>
      <c r="B840" s="199" t="s">
        <v>1117</v>
      </c>
      <c r="C840" s="199" t="s">
        <v>2850</v>
      </c>
      <c r="D840" s="199" t="s">
        <v>2851</v>
      </c>
      <c r="E840" s="199" t="s">
        <v>1310</v>
      </c>
      <c r="F840" s="199" t="s">
        <v>1186</v>
      </c>
      <c r="G840" s="199" t="s">
        <v>1219</v>
      </c>
      <c r="K840" s="199" t="e">
        <f t="shared" si="65"/>
        <v>#VALUE!</v>
      </c>
      <c r="L840" s="199" t="e">
        <f t="shared" si="66"/>
        <v>#VALUE!</v>
      </c>
      <c r="M840" s="199" t="s">
        <v>1121</v>
      </c>
      <c r="N840" s="199" t="e">
        <f t="shared" si="67"/>
        <v>#VALUE!</v>
      </c>
      <c r="O840" s="199" t="e">
        <f t="shared" si="68"/>
        <v>#VALUE!</v>
      </c>
      <c r="P840" s="199" t="e">
        <f t="shared" si="69"/>
        <v>#VALUE!</v>
      </c>
    </row>
    <row r="841" spans="1:16" ht="15.75" x14ac:dyDescent="0.25">
      <c r="A841" s="199" t="s">
        <v>2800</v>
      </c>
      <c r="B841" s="199" t="s">
        <v>20</v>
      </c>
      <c r="C841" s="199" t="s">
        <v>2805</v>
      </c>
      <c r="D841" s="199" t="s">
        <v>2806</v>
      </c>
      <c r="E841" s="199" t="s">
        <v>1096</v>
      </c>
      <c r="F841" s="199" t="s">
        <v>2807</v>
      </c>
      <c r="G841" s="199" t="s">
        <v>2802</v>
      </c>
      <c r="K841" s="199">
        <f t="shared" si="65"/>
        <v>69.732021000000003</v>
      </c>
      <c r="L841" s="199">
        <f t="shared" si="66"/>
        <v>72.242373756000006</v>
      </c>
      <c r="M841" s="199" t="s">
        <v>1134</v>
      </c>
      <c r="N841" s="199">
        <f t="shared" si="67"/>
        <v>7500993.2762687262</v>
      </c>
      <c r="O841" s="199">
        <f t="shared" si="68"/>
        <v>-15999006.723731274</v>
      </c>
      <c r="P841" s="199" t="str">
        <f t="shared" si="69"/>
        <v>Overpaid</v>
      </c>
    </row>
    <row r="842" spans="1:16" ht="15.75" x14ac:dyDescent="0.25">
      <c r="A842" s="199" t="s">
        <v>2800</v>
      </c>
      <c r="B842" s="199" t="s">
        <v>1083</v>
      </c>
      <c r="C842" s="199" t="s">
        <v>2833</v>
      </c>
      <c r="D842" s="199" t="s">
        <v>1243</v>
      </c>
      <c r="E842" s="199" t="s">
        <v>1691</v>
      </c>
      <c r="F842" s="199" t="s">
        <v>1146</v>
      </c>
      <c r="G842" s="199" t="s">
        <v>2108</v>
      </c>
      <c r="K842" s="199">
        <f t="shared" si="65"/>
        <v>52.095897000000001</v>
      </c>
      <c r="L842" s="199">
        <f t="shared" si="66"/>
        <v>51.314458545000001</v>
      </c>
      <c r="M842" s="199" t="s">
        <v>1088</v>
      </c>
      <c r="N842" s="199">
        <f t="shared" si="67"/>
        <v>-4059789.4209434809</v>
      </c>
      <c r="O842" s="199">
        <f t="shared" si="68"/>
        <v>-5094789.4209434809</v>
      </c>
      <c r="P842" s="199" t="str">
        <f t="shared" si="69"/>
        <v>Overpaid</v>
      </c>
    </row>
    <row r="843" spans="1:16" ht="15.75" x14ac:dyDescent="0.25">
      <c r="A843" s="199" t="s">
        <v>2800</v>
      </c>
      <c r="B843" s="199" t="s">
        <v>27</v>
      </c>
      <c r="C843" s="199" t="s">
        <v>868</v>
      </c>
      <c r="D843" s="199" t="s">
        <v>2854</v>
      </c>
      <c r="E843" s="199" t="s">
        <v>1120</v>
      </c>
      <c r="F843" s="199" t="s">
        <v>1201</v>
      </c>
      <c r="G843" s="199" t="s">
        <v>1855</v>
      </c>
      <c r="K843" s="199">
        <f t="shared" si="65"/>
        <v>44.328636000000003</v>
      </c>
      <c r="L843" s="199">
        <f t="shared" si="66"/>
        <v>46.722382344000003</v>
      </c>
      <c r="M843" s="199" t="s">
        <v>1058</v>
      </c>
      <c r="N843" s="199">
        <f t="shared" si="67"/>
        <v>-6354307.6179131735</v>
      </c>
      <c r="O843" s="199">
        <f t="shared" si="68"/>
        <v>-7336547.6179131735</v>
      </c>
      <c r="P843" s="199" t="str">
        <f t="shared" si="69"/>
        <v>Overpaid</v>
      </c>
    </row>
    <row r="844" spans="1:16" ht="15.75" x14ac:dyDescent="0.25">
      <c r="A844" s="199" t="s">
        <v>2800</v>
      </c>
      <c r="B844" s="199" t="s">
        <v>20</v>
      </c>
      <c r="C844" s="199" t="s">
        <v>2858</v>
      </c>
      <c r="D844" s="199" t="s">
        <v>2859</v>
      </c>
      <c r="E844" s="199" t="s">
        <v>1141</v>
      </c>
      <c r="F844" s="199" t="s">
        <v>1218</v>
      </c>
      <c r="G844" s="199" t="s">
        <v>2860</v>
      </c>
      <c r="K844" s="199">
        <f t="shared" si="65"/>
        <v>42.057316999999998</v>
      </c>
      <c r="L844" s="199">
        <f t="shared" si="66"/>
        <v>43.907838947999998</v>
      </c>
      <c r="M844" s="199" t="s">
        <v>1134</v>
      </c>
      <c r="N844" s="199">
        <f t="shared" si="67"/>
        <v>-6964821.3436605595</v>
      </c>
      <c r="O844" s="199">
        <f t="shared" si="68"/>
        <v>-8214311.3436605595</v>
      </c>
      <c r="P844" s="199" t="str">
        <f t="shared" si="69"/>
        <v>Overpaid</v>
      </c>
    </row>
    <row r="845" spans="1:16" ht="15.75" x14ac:dyDescent="0.25">
      <c r="A845" s="199" t="s">
        <v>2800</v>
      </c>
      <c r="B845" s="199" t="s">
        <v>1024</v>
      </c>
      <c r="C845" s="199" t="s">
        <v>2821</v>
      </c>
      <c r="D845" s="199" t="s">
        <v>1419</v>
      </c>
      <c r="E845" s="199" t="s">
        <v>2014</v>
      </c>
      <c r="F845" s="199" t="s">
        <v>1307</v>
      </c>
      <c r="G845" s="199" t="s">
        <v>2578</v>
      </c>
      <c r="K845" s="199">
        <f t="shared" si="65"/>
        <v>52.424498</v>
      </c>
      <c r="L845" s="199">
        <f t="shared" si="66"/>
        <v>52.267224505999998</v>
      </c>
      <c r="M845" s="199" t="s">
        <v>1029</v>
      </c>
      <c r="N845" s="199">
        <f t="shared" si="67"/>
        <v>-2317010.7919193348</v>
      </c>
      <c r="O845" s="199">
        <f t="shared" si="68"/>
        <v>-4317010.7919193348</v>
      </c>
      <c r="P845" s="199" t="str">
        <f t="shared" si="69"/>
        <v>Overpaid</v>
      </c>
    </row>
    <row r="846" spans="1:16" ht="15.75" x14ac:dyDescent="0.25">
      <c r="A846" s="199" t="s">
        <v>2800</v>
      </c>
      <c r="B846" s="199" t="s">
        <v>1117</v>
      </c>
      <c r="C846" s="199" t="s">
        <v>2874</v>
      </c>
      <c r="D846" s="199" t="s">
        <v>1559</v>
      </c>
      <c r="E846" s="199" t="s">
        <v>1027</v>
      </c>
      <c r="F846" s="199" t="s">
        <v>1240</v>
      </c>
      <c r="G846" s="199" t="s">
        <v>1027</v>
      </c>
      <c r="K846" s="199" t="e">
        <f t="shared" si="65"/>
        <v>#VALUE!</v>
      </c>
      <c r="L846" s="199" t="e">
        <f t="shared" si="66"/>
        <v>#VALUE!</v>
      </c>
      <c r="M846" s="199" t="s">
        <v>1121</v>
      </c>
      <c r="N846" s="199" t="e">
        <f t="shared" si="67"/>
        <v>#VALUE!</v>
      </c>
      <c r="O846" s="199" t="e">
        <f t="shared" si="68"/>
        <v>#VALUE!</v>
      </c>
      <c r="P846" s="199" t="e">
        <f t="shared" si="69"/>
        <v>#VALUE!</v>
      </c>
    </row>
    <row r="847" spans="1:16" ht="15.75" x14ac:dyDescent="0.25">
      <c r="A847" s="199" t="s">
        <v>2800</v>
      </c>
      <c r="B847" s="199" t="s">
        <v>1187</v>
      </c>
      <c r="C847" s="199" t="s">
        <v>2869</v>
      </c>
      <c r="D847" s="199" t="s">
        <v>2870</v>
      </c>
      <c r="E847" s="199" t="s">
        <v>1183</v>
      </c>
      <c r="F847" s="199" t="s">
        <v>1234</v>
      </c>
      <c r="G847" s="199" t="s">
        <v>2871</v>
      </c>
      <c r="K847" s="199">
        <f t="shared" si="65"/>
        <v>45.188053999999994</v>
      </c>
      <c r="L847" s="199">
        <f t="shared" si="66"/>
        <v>45.007301783999992</v>
      </c>
      <c r="M847" s="199" t="s">
        <v>1190</v>
      </c>
      <c r="N847" s="199">
        <f t="shared" si="67"/>
        <v>-6883616.89394214</v>
      </c>
      <c r="O847" s="199">
        <f t="shared" si="68"/>
        <v>-7968616.89394214</v>
      </c>
      <c r="P847" s="199" t="str">
        <f t="shared" si="69"/>
        <v>Overpaid</v>
      </c>
    </row>
    <row r="848" spans="1:16" ht="15.75" x14ac:dyDescent="0.25">
      <c r="A848" s="199" t="s">
        <v>2800</v>
      </c>
      <c r="B848" s="199" t="s">
        <v>10</v>
      </c>
      <c r="C848" s="199" t="s">
        <v>2809</v>
      </c>
      <c r="D848" s="199" t="s">
        <v>2635</v>
      </c>
      <c r="E848" s="199" t="s">
        <v>1122</v>
      </c>
      <c r="F848" s="199" t="s">
        <v>1270</v>
      </c>
      <c r="G848" s="199" t="s">
        <v>2810</v>
      </c>
      <c r="K848" s="199">
        <f t="shared" si="65"/>
        <v>64.459960999999993</v>
      </c>
      <c r="L848" s="199">
        <f t="shared" si="66"/>
        <v>65.555780337000002</v>
      </c>
      <c r="M848" s="199" t="s">
        <v>1093</v>
      </c>
      <c r="N848" s="199">
        <f t="shared" si="67"/>
        <v>5194733.4560022596</v>
      </c>
      <c r="O848" s="199">
        <f t="shared" si="68"/>
        <v>-12805266.54399774</v>
      </c>
      <c r="P848" s="199" t="str">
        <f t="shared" si="69"/>
        <v>Overpaid</v>
      </c>
    </row>
    <row r="849" spans="1:16" ht="15.75" x14ac:dyDescent="0.25">
      <c r="A849" s="199" t="s">
        <v>2800</v>
      </c>
      <c r="B849" s="199" t="s">
        <v>1024</v>
      </c>
      <c r="C849" s="199" t="s">
        <v>2826</v>
      </c>
      <c r="D849" s="199" t="s">
        <v>2827</v>
      </c>
      <c r="E849" s="199" t="s">
        <v>1269</v>
      </c>
      <c r="F849" s="199" t="s">
        <v>1125</v>
      </c>
      <c r="G849" s="199" t="s">
        <v>2828</v>
      </c>
      <c r="K849" s="199">
        <f t="shared" si="65"/>
        <v>45.386658999999995</v>
      </c>
      <c r="L849" s="199">
        <f t="shared" si="66"/>
        <v>45.068952386999996</v>
      </c>
      <c r="M849" s="199" t="s">
        <v>1029</v>
      </c>
      <c r="N849" s="199">
        <f t="shared" si="67"/>
        <v>-5474153.1315546101</v>
      </c>
      <c r="O849" s="199">
        <f t="shared" si="68"/>
        <v>-6752653.1315546101</v>
      </c>
      <c r="P849" s="199" t="str">
        <f t="shared" si="69"/>
        <v>Overpaid</v>
      </c>
    </row>
    <row r="850" spans="1:16" ht="15.75" x14ac:dyDescent="0.25">
      <c r="A850" s="199" t="s">
        <v>2800</v>
      </c>
      <c r="B850" s="199" t="s">
        <v>10</v>
      </c>
      <c r="C850" s="199" t="s">
        <v>2855</v>
      </c>
      <c r="D850" s="199" t="s">
        <v>2856</v>
      </c>
      <c r="E850" s="199" t="s">
        <v>1297</v>
      </c>
      <c r="F850" s="199" t="s">
        <v>1201</v>
      </c>
      <c r="G850" s="199" t="s">
        <v>2215</v>
      </c>
      <c r="K850" s="199">
        <f t="shared" si="65"/>
        <v>45.838034</v>
      </c>
      <c r="L850" s="199">
        <f t="shared" si="66"/>
        <v>46.708956646000004</v>
      </c>
      <c r="M850" s="199" t="s">
        <v>1093</v>
      </c>
      <c r="N850" s="199">
        <f t="shared" si="67"/>
        <v>-7034458.6334351115</v>
      </c>
      <c r="O850" s="199">
        <f t="shared" si="68"/>
        <v>-7901323.6334351115</v>
      </c>
      <c r="P850" s="199" t="str">
        <f t="shared" si="69"/>
        <v>Overpaid</v>
      </c>
    </row>
    <row r="851" spans="1:16" ht="15.75" x14ac:dyDescent="0.25">
      <c r="A851" s="199" t="s">
        <v>2800</v>
      </c>
      <c r="B851" s="199" t="s">
        <v>1099</v>
      </c>
      <c r="C851" s="199" t="s">
        <v>2803</v>
      </c>
      <c r="D851" s="199" t="s">
        <v>2804</v>
      </c>
      <c r="E851" s="199" t="s">
        <v>1537</v>
      </c>
      <c r="F851" s="199" t="s">
        <v>1028</v>
      </c>
      <c r="G851" s="199" t="s">
        <v>2048</v>
      </c>
      <c r="K851" s="199">
        <f t="shared" si="65"/>
        <v>70.688935999999998</v>
      </c>
      <c r="L851" s="199">
        <f t="shared" si="66"/>
        <v>73.587182375999987</v>
      </c>
      <c r="M851" s="199" t="s">
        <v>1105</v>
      </c>
      <c r="N851" s="199">
        <f t="shared" si="67"/>
        <v>5213499.6638922626</v>
      </c>
      <c r="O851" s="199">
        <f t="shared" si="68"/>
        <v>2230149.6638922626</v>
      </c>
      <c r="P851" s="199" t="str">
        <f t="shared" si="69"/>
        <v/>
      </c>
    </row>
    <row r="852" spans="1:16" ht="15.75" x14ac:dyDescent="0.25">
      <c r="A852" s="199" t="s">
        <v>2800</v>
      </c>
      <c r="B852" s="199" t="s">
        <v>20</v>
      </c>
      <c r="C852" s="199" t="s">
        <v>2841</v>
      </c>
      <c r="D852" s="199" t="s">
        <v>1027</v>
      </c>
      <c r="E852" s="199" t="s">
        <v>1387</v>
      </c>
      <c r="F852" s="199" t="s">
        <v>1157</v>
      </c>
      <c r="G852" s="199" t="s">
        <v>1219</v>
      </c>
      <c r="K852" s="199" t="e">
        <f t="shared" si="65"/>
        <v>#VALUE!</v>
      </c>
      <c r="L852" s="199" t="e">
        <f t="shared" si="66"/>
        <v>#VALUE!</v>
      </c>
      <c r="M852" s="199" t="s">
        <v>1134</v>
      </c>
      <c r="N852" s="199" t="e">
        <f t="shared" si="67"/>
        <v>#VALUE!</v>
      </c>
      <c r="O852" s="199" t="e">
        <f t="shared" si="68"/>
        <v>#VALUE!</v>
      </c>
      <c r="P852" s="199" t="e">
        <f t="shared" si="69"/>
        <v>#VALUE!</v>
      </c>
    </row>
    <row r="853" spans="1:16" ht="15.75" x14ac:dyDescent="0.25">
      <c r="A853" s="199" t="s">
        <v>2800</v>
      </c>
      <c r="B853" s="199" t="s">
        <v>1048</v>
      </c>
      <c r="C853" s="199" t="s">
        <v>2873</v>
      </c>
      <c r="D853" s="199" t="s">
        <v>1027</v>
      </c>
      <c r="E853" s="199" t="s">
        <v>1263</v>
      </c>
      <c r="F853" s="199" t="s">
        <v>1240</v>
      </c>
      <c r="G853" s="199" t="s">
        <v>1289</v>
      </c>
      <c r="K853" s="199">
        <f t="shared" si="65"/>
        <v>45.700815999999996</v>
      </c>
      <c r="L853" s="199">
        <f t="shared" si="66"/>
        <v>47.163242111999999</v>
      </c>
      <c r="M853" s="199" t="s">
        <v>1053</v>
      </c>
      <c r="N853" s="199">
        <f t="shared" si="67"/>
        <v>-3779752.6304060128</v>
      </c>
      <c r="O853" s="199" t="e">
        <f t="shared" si="68"/>
        <v>#VALUE!</v>
      </c>
      <c r="P853" s="199" t="e">
        <f t="shared" si="69"/>
        <v>#VALUE!</v>
      </c>
    </row>
    <row r="854" spans="1:16" ht="15.75" x14ac:dyDescent="0.25">
      <c r="A854" s="199" t="s">
        <v>2800</v>
      </c>
      <c r="B854" s="199" t="s">
        <v>27</v>
      </c>
      <c r="C854" s="199" t="s">
        <v>2844</v>
      </c>
      <c r="D854" s="199" t="s">
        <v>1027</v>
      </c>
      <c r="E854" s="199" t="s">
        <v>1204</v>
      </c>
      <c r="F854" s="199" t="s">
        <v>1157</v>
      </c>
      <c r="G854" s="199" t="s">
        <v>1863</v>
      </c>
      <c r="K854" s="199">
        <f t="shared" si="65"/>
        <v>45.058057999999996</v>
      </c>
      <c r="L854" s="199">
        <f t="shared" si="66"/>
        <v>46.319683624</v>
      </c>
      <c r="M854" s="199" t="s">
        <v>1058</v>
      </c>
      <c r="N854" s="199">
        <f t="shared" si="67"/>
        <v>-6590635.8320704158</v>
      </c>
      <c r="O854" s="199" t="e">
        <f t="shared" si="68"/>
        <v>#VALUE!</v>
      </c>
      <c r="P854" s="199" t="e">
        <f t="shared" si="69"/>
        <v>#VALUE!</v>
      </c>
    </row>
    <row r="855" spans="1:16" ht="15.75" x14ac:dyDescent="0.25">
      <c r="A855" s="199" t="s">
        <v>2800</v>
      </c>
      <c r="B855" s="199" t="s">
        <v>10</v>
      </c>
      <c r="C855" s="199" t="s">
        <v>2823</v>
      </c>
      <c r="D855" s="199" t="s">
        <v>2209</v>
      </c>
      <c r="E855" s="199" t="s">
        <v>1620</v>
      </c>
      <c r="F855" s="199" t="s">
        <v>1312</v>
      </c>
      <c r="G855" s="199" t="s">
        <v>2824</v>
      </c>
      <c r="K855" s="199">
        <f t="shared" si="65"/>
        <v>56.631312999999992</v>
      </c>
      <c r="L855" s="199">
        <f t="shared" si="66"/>
        <v>57.140994816999999</v>
      </c>
      <c r="M855" s="199" t="s">
        <v>1093</v>
      </c>
      <c r="N855" s="199">
        <f t="shared" si="67"/>
        <v>-265392.35631896043</v>
      </c>
      <c r="O855" s="199">
        <f t="shared" si="68"/>
        <v>-1515392.3563189604</v>
      </c>
      <c r="P855" s="199" t="str">
        <f t="shared" si="69"/>
        <v/>
      </c>
    </row>
    <row r="856" spans="1:16" ht="15.75" x14ac:dyDescent="0.25">
      <c r="A856" s="199" t="s">
        <v>2800</v>
      </c>
      <c r="B856" s="199" t="s">
        <v>1117</v>
      </c>
      <c r="C856" s="199" t="s">
        <v>198</v>
      </c>
      <c r="D856" s="199" t="s">
        <v>1027</v>
      </c>
      <c r="E856" s="199" t="s">
        <v>1197</v>
      </c>
      <c r="F856" s="199" t="s">
        <v>1312</v>
      </c>
      <c r="G856" s="199" t="s">
        <v>1366</v>
      </c>
      <c r="K856" s="199">
        <f t="shared" si="65"/>
        <v>42.689242</v>
      </c>
      <c r="L856" s="199">
        <f t="shared" si="66"/>
        <v>43.201512903999998</v>
      </c>
      <c r="M856" s="199" t="s">
        <v>1121</v>
      </c>
      <c r="N856" s="199">
        <f t="shared" si="67"/>
        <v>-8822015.9078548625</v>
      </c>
      <c r="O856" s="199" t="e">
        <f t="shared" si="68"/>
        <v>#VALUE!</v>
      </c>
      <c r="P856" s="199" t="e">
        <f t="shared" si="69"/>
        <v>#VALUE!</v>
      </c>
    </row>
    <row r="857" spans="1:16" ht="15.75" x14ac:dyDescent="0.25">
      <c r="A857" s="199" t="s">
        <v>2800</v>
      </c>
      <c r="B857" s="199" t="s">
        <v>1094</v>
      </c>
      <c r="C857" s="199" t="s">
        <v>2872</v>
      </c>
      <c r="D857" s="199" t="s">
        <v>1027</v>
      </c>
      <c r="E857" s="199" t="s">
        <v>1738</v>
      </c>
      <c r="F857" s="199" t="s">
        <v>1240</v>
      </c>
      <c r="G857" s="199" t="s">
        <v>1155</v>
      </c>
      <c r="K857" s="199">
        <f t="shared" si="65"/>
        <v>46.733561999999992</v>
      </c>
      <c r="L857" s="199">
        <f t="shared" si="66"/>
        <v>47.948634611999992</v>
      </c>
      <c r="M857" s="199" t="s">
        <v>1098</v>
      </c>
      <c r="N857" s="199">
        <f t="shared" si="67"/>
        <v>-10113116.401461987</v>
      </c>
      <c r="O857" s="199" t="e">
        <f t="shared" si="68"/>
        <v>#VALUE!</v>
      </c>
      <c r="P857" s="199" t="e">
        <f t="shared" si="69"/>
        <v>#VALUE!</v>
      </c>
    </row>
    <row r="858" spans="1:16" ht="15.75" x14ac:dyDescent="0.25">
      <c r="A858" s="199" t="s">
        <v>2800</v>
      </c>
      <c r="B858" s="199" t="s">
        <v>1393</v>
      </c>
      <c r="C858" s="199" t="s">
        <v>2849</v>
      </c>
      <c r="D858" s="199" t="s">
        <v>1306</v>
      </c>
      <c r="E858" s="199" t="s">
        <v>1207</v>
      </c>
      <c r="F858" s="199" t="s">
        <v>1186</v>
      </c>
      <c r="G858" s="199" t="s">
        <v>1219</v>
      </c>
      <c r="K858" s="199" t="e">
        <f t="shared" si="65"/>
        <v>#VALUE!</v>
      </c>
      <c r="L858" s="199" t="e">
        <f t="shared" si="66"/>
        <v>#VALUE!</v>
      </c>
      <c r="M858" s="199" t="s">
        <v>1397</v>
      </c>
      <c r="N858" s="199" t="e">
        <f t="shared" si="67"/>
        <v>#VALUE!</v>
      </c>
      <c r="O858" s="199" t="e">
        <f t="shared" si="68"/>
        <v>#VALUE!</v>
      </c>
      <c r="P858" s="199" t="e">
        <f t="shared" si="69"/>
        <v>#VALUE!</v>
      </c>
    </row>
    <row r="859" spans="1:16" ht="15.75" x14ac:dyDescent="0.25">
      <c r="A859" s="199" t="s">
        <v>2800</v>
      </c>
      <c r="B859" s="199" t="s">
        <v>10</v>
      </c>
      <c r="C859" s="199" t="s">
        <v>2879</v>
      </c>
      <c r="D859" s="199" t="s">
        <v>1027</v>
      </c>
      <c r="E859" s="199" t="s">
        <v>1170</v>
      </c>
      <c r="F859" s="199" t="s">
        <v>1251</v>
      </c>
      <c r="G859" s="199" t="s">
        <v>1677</v>
      </c>
      <c r="K859" s="199">
        <f t="shared" si="65"/>
        <v>44.415300000000002</v>
      </c>
      <c r="L859" s="199">
        <f t="shared" si="66"/>
        <v>45.125944799999999</v>
      </c>
      <c r="M859" s="199" t="s">
        <v>1093</v>
      </c>
      <c r="N859" s="199">
        <f t="shared" si="67"/>
        <v>-8061632.0320929177</v>
      </c>
      <c r="O859" s="199" t="e">
        <f t="shared" si="68"/>
        <v>#VALUE!</v>
      </c>
      <c r="P859" s="199" t="e">
        <f t="shared" si="69"/>
        <v>#VALUE!</v>
      </c>
    </row>
    <row r="860" spans="1:16" ht="15.75" x14ac:dyDescent="0.25">
      <c r="A860" s="199" t="s">
        <v>2800</v>
      </c>
      <c r="B860" s="199" t="s">
        <v>1030</v>
      </c>
      <c r="C860" s="199" t="s">
        <v>2877</v>
      </c>
      <c r="D860" s="199" t="s">
        <v>1225</v>
      </c>
      <c r="E860" s="199" t="s">
        <v>1027</v>
      </c>
      <c r="F860" s="199" t="s">
        <v>1405</v>
      </c>
      <c r="G860" s="199" t="s">
        <v>2089</v>
      </c>
      <c r="K860" s="199">
        <f t="shared" si="65"/>
        <v>46.173856999999998</v>
      </c>
      <c r="L860" s="199" t="e">
        <f t="shared" si="66"/>
        <v>#VALUE!</v>
      </c>
      <c r="M860" s="199" t="s">
        <v>1036</v>
      </c>
      <c r="N860" s="199" t="e">
        <f t="shared" si="67"/>
        <v>#VALUE!</v>
      </c>
      <c r="O860" s="199" t="e">
        <f t="shared" si="68"/>
        <v>#VALUE!</v>
      </c>
      <c r="P860" s="199" t="e">
        <f t="shared" si="69"/>
        <v>#VALUE!</v>
      </c>
    </row>
    <row r="861" spans="1:16" ht="15.75" x14ac:dyDescent="0.25">
      <c r="A861" s="199" t="s">
        <v>2800</v>
      </c>
      <c r="B861" s="199" t="s">
        <v>27</v>
      </c>
      <c r="C861" s="199" t="s">
        <v>2848</v>
      </c>
      <c r="D861" s="199" t="s">
        <v>1216</v>
      </c>
      <c r="E861" s="199" t="s">
        <v>1102</v>
      </c>
      <c r="F861" s="199" t="s">
        <v>1186</v>
      </c>
      <c r="G861" s="199" t="s">
        <v>2436</v>
      </c>
      <c r="K861" s="199">
        <f t="shared" si="65"/>
        <v>44.296137000000002</v>
      </c>
      <c r="L861" s="199">
        <f t="shared" si="66"/>
        <v>44.871986780999997</v>
      </c>
      <c r="M861" s="199" t="s">
        <v>1058</v>
      </c>
      <c r="N861" s="199">
        <f t="shared" si="67"/>
        <v>-7440232.7951480877</v>
      </c>
      <c r="O861" s="199">
        <f t="shared" si="68"/>
        <v>-8627732.7951480877</v>
      </c>
      <c r="P861" s="199" t="str">
        <f t="shared" si="69"/>
        <v>Overpaid</v>
      </c>
    </row>
    <row r="862" spans="1:16" ht="15.75" x14ac:dyDescent="0.25">
      <c r="A862" s="199" t="s">
        <v>2800</v>
      </c>
      <c r="B862" s="199" t="s">
        <v>1024</v>
      </c>
      <c r="C862" s="199" t="s">
        <v>2814</v>
      </c>
      <c r="D862" s="199" t="s">
        <v>2815</v>
      </c>
      <c r="E862" s="199" t="s">
        <v>1033</v>
      </c>
      <c r="F862" s="199" t="s">
        <v>1068</v>
      </c>
      <c r="G862" s="199" t="s">
        <v>2204</v>
      </c>
      <c r="K862" s="199">
        <f t="shared" si="65"/>
        <v>55.306075999999997</v>
      </c>
      <c r="L862" s="199">
        <f t="shared" si="66"/>
        <v>56.412197519999999</v>
      </c>
      <c r="M862" s="199" t="s">
        <v>1029</v>
      </c>
      <c r="N862" s="199">
        <f t="shared" si="67"/>
        <v>-499037.03616154147</v>
      </c>
      <c r="O862" s="199">
        <f t="shared" si="68"/>
        <v>-16663537.036161542</v>
      </c>
      <c r="P862" s="199" t="str">
        <f t="shared" si="69"/>
        <v>Overpaid</v>
      </c>
    </row>
    <row r="863" spans="1:16" ht="15.75" x14ac:dyDescent="0.25">
      <c r="A863" s="199" t="s">
        <v>2800</v>
      </c>
      <c r="B863" s="199" t="s">
        <v>1037</v>
      </c>
      <c r="C863" s="199" t="s">
        <v>2868</v>
      </c>
      <c r="D863" s="199" t="s">
        <v>1243</v>
      </c>
      <c r="E863" s="199" t="s">
        <v>1609</v>
      </c>
      <c r="F863" s="199" t="s">
        <v>1234</v>
      </c>
      <c r="G863" s="199" t="s">
        <v>1846</v>
      </c>
      <c r="K863" s="199">
        <f t="shared" si="65"/>
        <v>44.671681</v>
      </c>
      <c r="L863" s="199">
        <f t="shared" si="66"/>
        <v>43.599560656000001</v>
      </c>
      <c r="M863" s="199" t="s">
        <v>1043</v>
      </c>
      <c r="N863" s="199">
        <f t="shared" si="67"/>
        <v>-6547870.3601909187</v>
      </c>
      <c r="O863" s="199">
        <f t="shared" si="68"/>
        <v>-7582870.3601909187</v>
      </c>
      <c r="P863" s="199" t="str">
        <f t="shared" si="69"/>
        <v>Overpaid</v>
      </c>
    </row>
    <row r="864" spans="1:16" ht="15.75" x14ac:dyDescent="0.25">
      <c r="A864" s="199" t="s">
        <v>2800</v>
      </c>
      <c r="B864" s="199" t="s">
        <v>1048</v>
      </c>
      <c r="C864" s="199" t="s">
        <v>2822</v>
      </c>
      <c r="D864" s="199" t="s">
        <v>2311</v>
      </c>
      <c r="E864" s="199" t="s">
        <v>1435</v>
      </c>
      <c r="F864" s="199" t="s">
        <v>1312</v>
      </c>
      <c r="G864" s="199" t="s">
        <v>1400</v>
      </c>
      <c r="K864" s="199">
        <f t="shared" si="65"/>
        <v>50.990931000000003</v>
      </c>
      <c r="L864" s="199">
        <f t="shared" si="66"/>
        <v>52.673631723</v>
      </c>
      <c r="M864" s="199" t="s">
        <v>1053</v>
      </c>
      <c r="N864" s="199">
        <f t="shared" si="67"/>
        <v>-1774515.784479137</v>
      </c>
      <c r="O864" s="199">
        <f t="shared" si="68"/>
        <v>-2526613.784479137</v>
      </c>
      <c r="P864" s="199" t="str">
        <f t="shared" si="69"/>
        <v/>
      </c>
    </row>
    <row r="865" spans="1:16" ht="15.75" x14ac:dyDescent="0.25">
      <c r="A865" s="199" t="s">
        <v>2800</v>
      </c>
      <c r="B865" s="199" t="s">
        <v>16</v>
      </c>
      <c r="C865" s="199" t="s">
        <v>497</v>
      </c>
      <c r="D865" s="199" t="s">
        <v>2831</v>
      </c>
      <c r="E865" s="199" t="s">
        <v>1462</v>
      </c>
      <c r="F865" s="199" t="s">
        <v>1146</v>
      </c>
      <c r="G865" s="199" t="s">
        <v>2398</v>
      </c>
      <c r="K865" s="199">
        <f t="shared" si="65"/>
        <v>50.586498999999996</v>
      </c>
      <c r="L865" s="199">
        <f t="shared" si="66"/>
        <v>53.419342944</v>
      </c>
      <c r="M865" s="199" t="s">
        <v>1116</v>
      </c>
      <c r="N865" s="199">
        <f t="shared" si="67"/>
        <v>-1858375.0303071411</v>
      </c>
      <c r="O865" s="199">
        <f t="shared" si="68"/>
        <v>-3141232.0303071411</v>
      </c>
      <c r="P865" s="199" t="str">
        <f t="shared" si="69"/>
        <v>Overpaid</v>
      </c>
    </row>
    <row r="866" spans="1:16" ht="15.75" x14ac:dyDescent="0.25">
      <c r="A866" s="199" t="s">
        <v>2800</v>
      </c>
      <c r="B866" s="199" t="s">
        <v>1083</v>
      </c>
      <c r="C866" s="199" t="s">
        <v>278</v>
      </c>
      <c r="D866" s="199" t="s">
        <v>1681</v>
      </c>
      <c r="E866" s="199" t="s">
        <v>2411</v>
      </c>
      <c r="F866" s="199" t="s">
        <v>1107</v>
      </c>
      <c r="G866" s="199" t="s">
        <v>1092</v>
      </c>
      <c r="K866" s="199">
        <f t="shared" si="65"/>
        <v>56.522982999999996</v>
      </c>
      <c r="L866" s="199">
        <f t="shared" si="66"/>
        <v>54.883816492999998</v>
      </c>
      <c r="M866" s="199" t="s">
        <v>1088</v>
      </c>
      <c r="N866" s="199">
        <f t="shared" si="67"/>
        <v>-1735878.7002102612</v>
      </c>
      <c r="O866" s="199">
        <f t="shared" si="68"/>
        <v>-3008378.7002102612</v>
      </c>
      <c r="P866" s="199" t="str">
        <f t="shared" si="69"/>
        <v>Overpaid</v>
      </c>
    </row>
    <row r="867" spans="1:16" ht="15.75" x14ac:dyDescent="0.25">
      <c r="A867" s="199" t="s">
        <v>2800</v>
      </c>
      <c r="B867" s="199" t="s">
        <v>1117</v>
      </c>
      <c r="C867" s="199" t="s">
        <v>2829</v>
      </c>
      <c r="D867" s="199" t="s">
        <v>2830</v>
      </c>
      <c r="E867" s="199" t="s">
        <v>1067</v>
      </c>
      <c r="F867" s="199" t="s">
        <v>1125</v>
      </c>
      <c r="G867" s="199" t="s">
        <v>2625</v>
      </c>
      <c r="K867" s="199">
        <f t="shared" si="65"/>
        <v>49.557364</v>
      </c>
      <c r="L867" s="199">
        <f t="shared" si="66"/>
        <v>51.837002744000003</v>
      </c>
      <c r="M867" s="199" t="s">
        <v>1121</v>
      </c>
      <c r="N867" s="199">
        <f t="shared" si="67"/>
        <v>-3512576.0881099058</v>
      </c>
      <c r="O867" s="199">
        <f t="shared" si="68"/>
        <v>-4757784.0881099058</v>
      </c>
      <c r="P867" s="199" t="str">
        <f t="shared" si="69"/>
        <v>Overpaid</v>
      </c>
    </row>
    <row r="868" spans="1:16" ht="15.75" x14ac:dyDescent="0.25">
      <c r="A868" s="199" t="s">
        <v>2800</v>
      </c>
      <c r="B868" s="199" t="s">
        <v>1094</v>
      </c>
      <c r="C868" s="199" t="s">
        <v>400</v>
      </c>
      <c r="D868" s="199" t="s">
        <v>2820</v>
      </c>
      <c r="E868" s="199" t="s">
        <v>1132</v>
      </c>
      <c r="F868" s="199" t="s">
        <v>1107</v>
      </c>
      <c r="G868" s="199" t="s">
        <v>1313</v>
      </c>
      <c r="K868" s="199">
        <f t="shared" si="65"/>
        <v>54.258885999999997</v>
      </c>
      <c r="L868" s="199">
        <f t="shared" si="66"/>
        <v>52.739637191999996</v>
      </c>
      <c r="M868" s="199" t="s">
        <v>1098</v>
      </c>
      <c r="N868" s="199">
        <f t="shared" si="67"/>
        <v>-5066754.2630310263</v>
      </c>
      <c r="O868" s="199">
        <f t="shared" si="68"/>
        <v>-45566754.263031028</v>
      </c>
      <c r="P868" s="199" t="str">
        <f t="shared" si="69"/>
        <v>Overpaid</v>
      </c>
    </row>
    <row r="869" spans="1:16" ht="15.75" x14ac:dyDescent="0.25">
      <c r="A869" s="199" t="s">
        <v>2800</v>
      </c>
      <c r="B869" s="199" t="s">
        <v>1117</v>
      </c>
      <c r="C869" s="199" t="s">
        <v>2816</v>
      </c>
      <c r="D869" s="199" t="s">
        <v>1710</v>
      </c>
      <c r="E869" s="199" t="s">
        <v>1564</v>
      </c>
      <c r="F869" s="199" t="s">
        <v>1068</v>
      </c>
      <c r="G869" s="199" t="s">
        <v>2369</v>
      </c>
      <c r="K869" s="199">
        <f t="shared" si="65"/>
        <v>58.722082</v>
      </c>
      <c r="L869" s="199">
        <f t="shared" si="66"/>
        <v>58.076139098000006</v>
      </c>
      <c r="M869" s="199" t="s">
        <v>1121</v>
      </c>
      <c r="N869" s="199">
        <f t="shared" si="67"/>
        <v>323491.07339647133</v>
      </c>
      <c r="O869" s="199">
        <f t="shared" si="68"/>
        <v>-2676508.9266035287</v>
      </c>
      <c r="P869" s="199" t="str">
        <f t="shared" si="69"/>
        <v/>
      </c>
    </row>
    <row r="870" spans="1:16" ht="15.75" x14ac:dyDescent="0.25">
      <c r="A870" s="199" t="s">
        <v>2800</v>
      </c>
      <c r="B870" s="199" t="s">
        <v>1024</v>
      </c>
      <c r="C870" s="199" t="s">
        <v>346</v>
      </c>
      <c r="D870" s="199" t="s">
        <v>2801</v>
      </c>
      <c r="E870" s="199" t="s">
        <v>1445</v>
      </c>
      <c r="F870" s="199" t="s">
        <v>2044</v>
      </c>
      <c r="G870" s="199" t="s">
        <v>2802</v>
      </c>
      <c r="K870" s="199">
        <f t="shared" si="65"/>
        <v>71.176421000000005</v>
      </c>
      <c r="L870" s="199">
        <f t="shared" si="66"/>
        <v>70.464656790000006</v>
      </c>
      <c r="M870" s="199" t="s">
        <v>1029</v>
      </c>
      <c r="N870" s="199">
        <f t="shared" si="67"/>
        <v>5664332.9231670573</v>
      </c>
      <c r="O870" s="199">
        <f t="shared" si="68"/>
        <v>-22335667.076832943</v>
      </c>
      <c r="P870" s="199" t="str">
        <f t="shared" si="69"/>
        <v>Overpaid</v>
      </c>
    </row>
    <row r="871" spans="1:16" ht="15.75" x14ac:dyDescent="0.25">
      <c r="A871" s="199" t="s">
        <v>2800</v>
      </c>
      <c r="B871" s="199" t="s">
        <v>1048</v>
      </c>
      <c r="C871" s="199" t="s">
        <v>2808</v>
      </c>
      <c r="D871" s="199" t="s">
        <v>1565</v>
      </c>
      <c r="E871" s="199" t="s">
        <v>1905</v>
      </c>
      <c r="F871" s="199" t="s">
        <v>1041</v>
      </c>
      <c r="G871" s="199" t="s">
        <v>1829</v>
      </c>
      <c r="K871" s="199">
        <f t="shared" si="65"/>
        <v>60.173704000000001</v>
      </c>
      <c r="L871" s="199">
        <f t="shared" si="66"/>
        <v>59.391445848000004</v>
      </c>
      <c r="M871" s="199" t="s">
        <v>1053</v>
      </c>
      <c r="N871" s="199">
        <f t="shared" si="67"/>
        <v>670104.17136703408</v>
      </c>
      <c r="O871" s="199">
        <f t="shared" si="68"/>
        <v>-16329895.828632966</v>
      </c>
      <c r="P871" s="199" t="str">
        <f t="shared" si="69"/>
        <v>Overpaid</v>
      </c>
    </row>
    <row r="872" spans="1:16" ht="15.75" x14ac:dyDescent="0.25">
      <c r="A872" s="199" t="s">
        <v>2800</v>
      </c>
      <c r="B872" s="199" t="s">
        <v>1117</v>
      </c>
      <c r="C872" s="199" t="s">
        <v>2875</v>
      </c>
      <c r="D872" s="199" t="s">
        <v>1674</v>
      </c>
      <c r="E872" s="199" t="s">
        <v>2025</v>
      </c>
      <c r="F872" s="199" t="s">
        <v>1405</v>
      </c>
      <c r="G872" s="199" t="s">
        <v>2876</v>
      </c>
      <c r="K872" s="199">
        <f t="shared" si="65"/>
        <v>39.024076999999998</v>
      </c>
      <c r="L872" s="199">
        <f t="shared" si="66"/>
        <v>41.443569774000004</v>
      </c>
      <c r="M872" s="199" t="s">
        <v>1121</v>
      </c>
      <c r="N872" s="199">
        <f t="shared" si="67"/>
        <v>-9902868.6942289434</v>
      </c>
      <c r="O872" s="199">
        <f t="shared" si="68"/>
        <v>-10761201.694228943</v>
      </c>
      <c r="P872" s="199" t="str">
        <f t="shared" si="69"/>
        <v>Overpaid</v>
      </c>
    </row>
    <row r="873" spans="1:16" ht="15.75" x14ac:dyDescent="0.25">
      <c r="A873" s="199" t="s">
        <v>2800</v>
      </c>
      <c r="B873" s="199" t="s">
        <v>1078</v>
      </c>
      <c r="C873" s="199" t="s">
        <v>2811</v>
      </c>
      <c r="D873" s="199" t="s">
        <v>2812</v>
      </c>
      <c r="E873" s="199" t="s">
        <v>1310</v>
      </c>
      <c r="F873" s="199" t="s">
        <v>1056</v>
      </c>
      <c r="G873" s="199" t="s">
        <v>1027</v>
      </c>
      <c r="K873" s="199" t="e">
        <f t="shared" si="65"/>
        <v>#VALUE!</v>
      </c>
      <c r="L873" s="199" t="e">
        <f t="shared" si="66"/>
        <v>#VALUE!</v>
      </c>
      <c r="M873" s="199" t="s">
        <v>1082</v>
      </c>
      <c r="N873" s="199" t="e">
        <f t="shared" si="67"/>
        <v>#VALUE!</v>
      </c>
      <c r="O873" s="199" t="e">
        <f t="shared" si="68"/>
        <v>#VALUE!</v>
      </c>
      <c r="P873" s="199" t="e">
        <f t="shared" si="69"/>
        <v>#VALUE!</v>
      </c>
    </row>
    <row r="874" spans="1:16" ht="15.75" x14ac:dyDescent="0.25">
      <c r="A874" s="199" t="s">
        <v>2800</v>
      </c>
      <c r="B874" s="199" t="s">
        <v>1117</v>
      </c>
      <c r="C874" s="199" t="s">
        <v>2867</v>
      </c>
      <c r="D874" s="199" t="s">
        <v>1412</v>
      </c>
      <c r="E874" s="199" t="s">
        <v>1033</v>
      </c>
      <c r="F874" s="199" t="s">
        <v>1234</v>
      </c>
      <c r="G874" s="199" t="s">
        <v>1677</v>
      </c>
      <c r="K874" s="199">
        <f t="shared" si="65"/>
        <v>46.220799999999997</v>
      </c>
      <c r="L874" s="199">
        <f t="shared" si="66"/>
        <v>47.145215999999998</v>
      </c>
      <c r="M874" s="199" t="s">
        <v>1121</v>
      </c>
      <c r="N874" s="199">
        <f t="shared" si="67"/>
        <v>-6397271.6671559643</v>
      </c>
      <c r="O874" s="199">
        <f t="shared" si="68"/>
        <v>-7292271.6671559643</v>
      </c>
      <c r="P874" s="199" t="str">
        <f t="shared" si="69"/>
        <v>Overpaid</v>
      </c>
    </row>
    <row r="875" spans="1:16" ht="15.75" x14ac:dyDescent="0.25">
      <c r="A875" s="199" t="s">
        <v>2800</v>
      </c>
      <c r="B875" s="199" t="s">
        <v>20</v>
      </c>
      <c r="C875" s="199" t="s">
        <v>2837</v>
      </c>
      <c r="D875" s="199" t="s">
        <v>1027</v>
      </c>
      <c r="E875" s="199" t="s">
        <v>1045</v>
      </c>
      <c r="F875" s="199" t="s">
        <v>1328</v>
      </c>
      <c r="G875" s="199" t="s">
        <v>2578</v>
      </c>
      <c r="K875" s="199">
        <f t="shared" si="65"/>
        <v>50.980097999999998</v>
      </c>
      <c r="L875" s="199">
        <f t="shared" si="66"/>
        <v>52.713421332000003</v>
      </c>
      <c r="M875" s="199" t="s">
        <v>1134</v>
      </c>
      <c r="N875" s="199">
        <f t="shared" si="67"/>
        <v>-2469250.0116938027</v>
      </c>
      <c r="O875" s="199" t="e">
        <f t="shared" si="68"/>
        <v>#VALUE!</v>
      </c>
      <c r="P875" s="199" t="e">
        <f t="shared" si="69"/>
        <v>#VALUE!</v>
      </c>
    </row>
    <row r="876" spans="1:16" ht="15.75" x14ac:dyDescent="0.25">
      <c r="A876" s="199" t="s">
        <v>2800</v>
      </c>
      <c r="B876" s="199" t="s">
        <v>20</v>
      </c>
      <c r="C876" s="199" t="s">
        <v>191</v>
      </c>
      <c r="D876" s="199" t="s">
        <v>1565</v>
      </c>
      <c r="E876" s="199" t="s">
        <v>1449</v>
      </c>
      <c r="F876" s="199" t="s">
        <v>1062</v>
      </c>
      <c r="G876" s="199" t="s">
        <v>2578</v>
      </c>
      <c r="K876" s="199">
        <f t="shared" si="65"/>
        <v>54.952197999999996</v>
      </c>
      <c r="L876" s="199">
        <f t="shared" si="66"/>
        <v>52.864014476000001</v>
      </c>
      <c r="M876" s="199" t="s">
        <v>1134</v>
      </c>
      <c r="N876" s="199">
        <f t="shared" si="67"/>
        <v>-2392366.7129596639</v>
      </c>
      <c r="O876" s="199">
        <f t="shared" si="68"/>
        <v>-19392366.712959662</v>
      </c>
      <c r="P876" s="199" t="str">
        <f t="shared" si="69"/>
        <v>Overpaid</v>
      </c>
    </row>
    <row r="877" spans="1:16" ht="15.75" x14ac:dyDescent="0.25">
      <c r="A877" s="199" t="s">
        <v>2800</v>
      </c>
      <c r="B877" s="199" t="s">
        <v>1099</v>
      </c>
      <c r="C877" s="199" t="s">
        <v>963</v>
      </c>
      <c r="D877" s="199" t="s">
        <v>2878</v>
      </c>
      <c r="E877" s="199" t="s">
        <v>1027</v>
      </c>
      <c r="F877" s="199" t="s">
        <v>1408</v>
      </c>
      <c r="G877" s="199" t="s">
        <v>1027</v>
      </c>
      <c r="K877" s="199" t="e">
        <f t="shared" si="65"/>
        <v>#VALUE!</v>
      </c>
      <c r="L877" s="199" t="e">
        <f t="shared" si="66"/>
        <v>#VALUE!</v>
      </c>
      <c r="M877" s="199" t="s">
        <v>1105</v>
      </c>
      <c r="N877" s="199" t="e">
        <f t="shared" si="67"/>
        <v>#VALUE!</v>
      </c>
      <c r="O877" s="199" t="e">
        <f t="shared" si="68"/>
        <v>#VALUE!</v>
      </c>
      <c r="P877" s="199" t="e">
        <f t="shared" si="69"/>
        <v>#VALUE!</v>
      </c>
    </row>
    <row r="878" spans="1:16" ht="15.75" x14ac:dyDescent="0.25">
      <c r="A878" s="199" t="s">
        <v>2800</v>
      </c>
      <c r="B878" s="199" t="s">
        <v>10</v>
      </c>
      <c r="C878" s="199" t="s">
        <v>2847</v>
      </c>
      <c r="D878" s="199" t="s">
        <v>1296</v>
      </c>
      <c r="E878" s="199" t="s">
        <v>1027</v>
      </c>
      <c r="F878" s="199" t="s">
        <v>1186</v>
      </c>
      <c r="G878" s="199" t="s">
        <v>1027</v>
      </c>
      <c r="K878" s="199" t="e">
        <f t="shared" si="65"/>
        <v>#VALUE!</v>
      </c>
      <c r="L878" s="199" t="e">
        <f t="shared" si="66"/>
        <v>#VALUE!</v>
      </c>
      <c r="M878" s="199" t="s">
        <v>1093</v>
      </c>
      <c r="N878" s="199" t="e">
        <f t="shared" si="67"/>
        <v>#VALUE!</v>
      </c>
      <c r="O878" s="199" t="e">
        <f t="shared" si="68"/>
        <v>#VALUE!</v>
      </c>
      <c r="P878" s="199" t="e">
        <f t="shared" si="69"/>
        <v>#VALUE!</v>
      </c>
    </row>
    <row r="879" spans="1:16" ht="15.75" x14ac:dyDescent="0.25">
      <c r="A879" s="199" t="s">
        <v>2800</v>
      </c>
      <c r="B879" s="199" t="s">
        <v>1099</v>
      </c>
      <c r="C879" s="199" t="s">
        <v>2845</v>
      </c>
      <c r="D879" s="199" t="s">
        <v>2846</v>
      </c>
      <c r="E879" s="199" t="s">
        <v>1569</v>
      </c>
      <c r="F879" s="199" t="s">
        <v>1157</v>
      </c>
      <c r="G879" s="199" t="s">
        <v>1420</v>
      </c>
      <c r="K879" s="199">
        <f t="shared" si="65"/>
        <v>45.494988999999997</v>
      </c>
      <c r="L879" s="199">
        <f t="shared" si="66"/>
        <v>43.720684428999995</v>
      </c>
      <c r="M879" s="199" t="s">
        <v>1105</v>
      </c>
      <c r="N879" s="199">
        <f t="shared" si="67"/>
        <v>-4495748.0928299837</v>
      </c>
      <c r="O879" s="199">
        <f t="shared" si="68"/>
        <v>-7000748.0928299837</v>
      </c>
      <c r="P879" s="199" t="str">
        <f t="shared" si="69"/>
        <v>Overpaid</v>
      </c>
    </row>
    <row r="880" spans="1:16" ht="15.75" x14ac:dyDescent="0.25">
      <c r="A880" s="199" t="s">
        <v>2800</v>
      </c>
      <c r="B880" s="199" t="s">
        <v>27</v>
      </c>
      <c r="C880" s="199" t="s">
        <v>301</v>
      </c>
      <c r="D880" s="199" t="s">
        <v>2825</v>
      </c>
      <c r="E880" s="199" t="s">
        <v>1303</v>
      </c>
      <c r="F880" s="199" t="s">
        <v>1125</v>
      </c>
      <c r="G880" s="199" t="s">
        <v>1418</v>
      </c>
      <c r="K880" s="199">
        <f t="shared" si="65"/>
        <v>48.405455000000003</v>
      </c>
      <c r="L880" s="199">
        <f t="shared" si="66"/>
        <v>49.71240228500001</v>
      </c>
      <c r="M880" s="199" t="s">
        <v>1058</v>
      </c>
      <c r="N880" s="199">
        <f t="shared" si="67"/>
        <v>-4599581.2235728372</v>
      </c>
      <c r="O880" s="199">
        <f t="shared" si="68"/>
        <v>-8912081.2235728372</v>
      </c>
      <c r="P880" s="199" t="str">
        <f t="shared" si="69"/>
        <v>Overpaid</v>
      </c>
    </row>
    <row r="881" spans="1:16" ht="15.75" x14ac:dyDescent="0.25">
      <c r="A881" s="199" t="s">
        <v>2800</v>
      </c>
      <c r="B881" s="199" t="s">
        <v>1059</v>
      </c>
      <c r="C881" s="199" t="s">
        <v>218</v>
      </c>
      <c r="D881" s="199" t="s">
        <v>1728</v>
      </c>
      <c r="E881" s="199" t="s">
        <v>1620</v>
      </c>
      <c r="F881" s="199" t="s">
        <v>1307</v>
      </c>
      <c r="G881" s="199" t="s">
        <v>1963</v>
      </c>
      <c r="K881" s="199">
        <f t="shared" si="65"/>
        <v>47.816862</v>
      </c>
      <c r="L881" s="199">
        <f t="shared" si="66"/>
        <v>48.247213758000008</v>
      </c>
      <c r="M881" s="199" t="s">
        <v>1064</v>
      </c>
      <c r="N881" s="199">
        <f t="shared" si="67"/>
        <v>-3766329.4518026281</v>
      </c>
      <c r="O881" s="199">
        <f t="shared" si="68"/>
        <v>-7766329.4518026281</v>
      </c>
      <c r="P881" s="199" t="str">
        <f t="shared" si="69"/>
        <v>Overpaid</v>
      </c>
    </row>
    <row r="882" spans="1:16" ht="15.75" x14ac:dyDescent="0.25">
      <c r="A882" s="199" t="s">
        <v>2800</v>
      </c>
      <c r="B882" s="199" t="s">
        <v>27</v>
      </c>
      <c r="C882" s="199" t="s">
        <v>2839</v>
      </c>
      <c r="D882" s="199" t="s">
        <v>1216</v>
      </c>
      <c r="E882" s="199" t="s">
        <v>1197</v>
      </c>
      <c r="F882" s="199" t="s">
        <v>1157</v>
      </c>
      <c r="G882" s="199" t="s">
        <v>2840</v>
      </c>
      <c r="K882" s="199">
        <f t="shared" si="65"/>
        <v>55.623843999999998</v>
      </c>
      <c r="L882" s="199">
        <f t="shared" si="66"/>
        <v>56.291330127999998</v>
      </c>
      <c r="M882" s="199" t="s">
        <v>1058</v>
      </c>
      <c r="N882" s="199">
        <f t="shared" si="67"/>
        <v>-738664.38677352294</v>
      </c>
      <c r="O882" s="199">
        <f t="shared" si="68"/>
        <v>-1926164.3867735229</v>
      </c>
      <c r="P882" s="199" t="str">
        <f t="shared" si="69"/>
        <v/>
      </c>
    </row>
    <row r="883" spans="1:16" ht="15.75" x14ac:dyDescent="0.25">
      <c r="A883" s="199" t="s">
        <v>2800</v>
      </c>
      <c r="B883" s="199" t="s">
        <v>1037</v>
      </c>
      <c r="C883" s="199" t="s">
        <v>2834</v>
      </c>
      <c r="D883" s="199" t="s">
        <v>2835</v>
      </c>
      <c r="E883" s="199" t="s">
        <v>1435</v>
      </c>
      <c r="F883" s="199" t="s">
        <v>1146</v>
      </c>
      <c r="G883" s="199" t="s">
        <v>1182</v>
      </c>
      <c r="K883" s="199">
        <f t="shared" si="65"/>
        <v>50.943987999999997</v>
      </c>
      <c r="L883" s="199">
        <f t="shared" si="66"/>
        <v>52.62513960399999</v>
      </c>
      <c r="M883" s="199" t="s">
        <v>1043</v>
      </c>
      <c r="N883" s="199">
        <f t="shared" si="67"/>
        <v>-2311565.006654501</v>
      </c>
      <c r="O883" s="199">
        <f t="shared" si="68"/>
        <v>-6636565.006654501</v>
      </c>
      <c r="P883" s="199" t="str">
        <f t="shared" si="69"/>
        <v>Overpaid</v>
      </c>
    </row>
    <row r="884" spans="1:16" ht="15.75" x14ac:dyDescent="0.25">
      <c r="A884" s="199" t="s">
        <v>2800</v>
      </c>
      <c r="B884" s="199" t="s">
        <v>1059</v>
      </c>
      <c r="C884" s="199" t="s">
        <v>2843</v>
      </c>
      <c r="D884" s="199" t="s">
        <v>2088</v>
      </c>
      <c r="E884" s="199" t="s">
        <v>1086</v>
      </c>
      <c r="F884" s="199" t="s">
        <v>1157</v>
      </c>
      <c r="G884" s="199" t="s">
        <v>1195</v>
      </c>
      <c r="K884" s="199">
        <f t="shared" si="65"/>
        <v>50.738160999999998</v>
      </c>
      <c r="L884" s="199">
        <f t="shared" si="66"/>
        <v>53.021378244999994</v>
      </c>
      <c r="M884" s="199" t="s">
        <v>1064</v>
      </c>
      <c r="N884" s="199">
        <f t="shared" si="67"/>
        <v>-1833459.4656088455</v>
      </c>
      <c r="O884" s="199">
        <f t="shared" si="68"/>
        <v>-2780809.4656088455</v>
      </c>
      <c r="P884" s="199" t="str">
        <f t="shared" si="69"/>
        <v/>
      </c>
    </row>
    <row r="885" spans="1:16" ht="15.75" x14ac:dyDescent="0.25">
      <c r="A885" s="199" t="s">
        <v>2800</v>
      </c>
      <c r="B885" s="199" t="s">
        <v>1099</v>
      </c>
      <c r="C885" s="199" t="s">
        <v>2832</v>
      </c>
      <c r="D885" s="199" t="s">
        <v>1216</v>
      </c>
      <c r="E885" s="199" t="s">
        <v>1076</v>
      </c>
      <c r="F885" s="199" t="s">
        <v>1146</v>
      </c>
      <c r="G885" s="199" t="s">
        <v>1509</v>
      </c>
      <c r="K885" s="199">
        <f t="shared" si="65"/>
        <v>52.373943999999995</v>
      </c>
      <c r="L885" s="199">
        <f t="shared" si="66"/>
        <v>52.059700335999999</v>
      </c>
      <c r="M885" s="199" t="s">
        <v>1105</v>
      </c>
      <c r="N885" s="199">
        <f t="shared" si="67"/>
        <v>-1784831.9475226398</v>
      </c>
      <c r="O885" s="199">
        <f t="shared" si="68"/>
        <v>-2972331.9475226398</v>
      </c>
      <c r="P885" s="199" t="str">
        <f t="shared" si="69"/>
        <v/>
      </c>
    </row>
    <row r="886" spans="1:16" ht="15.75" x14ac:dyDescent="0.25">
      <c r="A886" s="199" t="s">
        <v>2800</v>
      </c>
      <c r="B886" s="199" t="s">
        <v>16</v>
      </c>
      <c r="C886" s="199" t="s">
        <v>2866</v>
      </c>
      <c r="D886" s="199" t="s">
        <v>1374</v>
      </c>
      <c r="E886" s="199" t="s">
        <v>1122</v>
      </c>
      <c r="F886" s="199" t="s">
        <v>1221</v>
      </c>
      <c r="G886" s="199" t="s">
        <v>1344</v>
      </c>
      <c r="K886" s="199">
        <f t="shared" si="65"/>
        <v>40.782634000000002</v>
      </c>
      <c r="L886" s="199">
        <f t="shared" si="66"/>
        <v>41.475938778000007</v>
      </c>
      <c r="M886" s="199" t="s">
        <v>1116</v>
      </c>
      <c r="N886" s="199">
        <f t="shared" si="67"/>
        <v>-7231690.6500874814</v>
      </c>
      <c r="O886" s="199">
        <f t="shared" si="68"/>
        <v>-8196690.6500874814</v>
      </c>
      <c r="P886" s="199" t="str">
        <f t="shared" si="69"/>
        <v>Overpaid</v>
      </c>
    </row>
    <row r="887" spans="1:16" ht="15.75" x14ac:dyDescent="0.25">
      <c r="A887" s="199" t="s">
        <v>2800</v>
      </c>
      <c r="B887" s="199" t="s">
        <v>1135</v>
      </c>
      <c r="C887" s="199" t="s">
        <v>2813</v>
      </c>
      <c r="D887" s="199" t="s">
        <v>1027</v>
      </c>
      <c r="E887" s="199" t="s">
        <v>1297</v>
      </c>
      <c r="F887" s="199" t="s">
        <v>1056</v>
      </c>
      <c r="G887" s="199" t="s">
        <v>1027</v>
      </c>
      <c r="K887" s="199" t="e">
        <f t="shared" si="65"/>
        <v>#VALUE!</v>
      </c>
      <c r="L887" s="199" t="e">
        <f t="shared" si="66"/>
        <v>#VALUE!</v>
      </c>
      <c r="M887" s="199" t="s">
        <v>1138</v>
      </c>
      <c r="N887" s="199" t="e">
        <f t="shared" si="67"/>
        <v>#VALUE!</v>
      </c>
      <c r="O887" s="199" t="e">
        <f t="shared" si="68"/>
        <v>#VALUE!</v>
      </c>
      <c r="P887" s="199" t="e">
        <f t="shared" si="69"/>
        <v>#VALUE!</v>
      </c>
    </row>
    <row r="888" spans="1:16" ht="15.75" x14ac:dyDescent="0.25">
      <c r="A888" s="199" t="s">
        <v>106</v>
      </c>
      <c r="B888" s="199" t="s">
        <v>16</v>
      </c>
      <c r="C888" s="199" t="s">
        <v>882</v>
      </c>
      <c r="D888" s="199" t="s">
        <v>1225</v>
      </c>
      <c r="E888" s="199" t="s">
        <v>1141</v>
      </c>
      <c r="F888" s="199" t="s">
        <v>1218</v>
      </c>
      <c r="G888" s="199" t="s">
        <v>1677</v>
      </c>
      <c r="K888" s="199">
        <f t="shared" si="65"/>
        <v>46.942999999999998</v>
      </c>
      <c r="L888" s="199">
        <f t="shared" si="66"/>
        <v>49.008491999999997</v>
      </c>
      <c r="M888" s="199" t="s">
        <v>1116</v>
      </c>
      <c r="N888" s="199">
        <f t="shared" si="67"/>
        <v>-3842808.7767082583</v>
      </c>
      <c r="O888" s="199">
        <f t="shared" si="68"/>
        <v>-4547808.7767082583</v>
      </c>
      <c r="P888" s="199" t="str">
        <f t="shared" si="69"/>
        <v>Overpaid</v>
      </c>
    </row>
    <row r="889" spans="1:16" ht="15.75" x14ac:dyDescent="0.25">
      <c r="A889" s="199" t="s">
        <v>106</v>
      </c>
      <c r="B889" s="199" t="s">
        <v>1024</v>
      </c>
      <c r="C889" s="199" t="s">
        <v>2982</v>
      </c>
      <c r="D889" s="199" t="s">
        <v>2983</v>
      </c>
      <c r="E889" s="199" t="s">
        <v>1738</v>
      </c>
      <c r="F889" s="199" t="s">
        <v>1111</v>
      </c>
      <c r="G889" s="199" t="s">
        <v>2105</v>
      </c>
      <c r="K889" s="199">
        <f t="shared" si="65"/>
        <v>54.612763999999999</v>
      </c>
      <c r="L889" s="199">
        <f t="shared" si="66"/>
        <v>56.032695863999997</v>
      </c>
      <c r="M889" s="199" t="s">
        <v>1029</v>
      </c>
      <c r="N889" s="199">
        <f t="shared" si="67"/>
        <v>-665485.41798317153</v>
      </c>
      <c r="O889" s="199">
        <f t="shared" si="68"/>
        <v>-2068269.4179831715</v>
      </c>
      <c r="P889" s="199" t="str">
        <f t="shared" si="69"/>
        <v/>
      </c>
    </row>
    <row r="890" spans="1:16" ht="15.75" x14ac:dyDescent="0.25">
      <c r="A890" s="199" t="s">
        <v>106</v>
      </c>
      <c r="B890" s="199" t="s">
        <v>1048</v>
      </c>
      <c r="C890" s="199" t="s">
        <v>2978</v>
      </c>
      <c r="D890" s="199" t="s">
        <v>1811</v>
      </c>
      <c r="E890" s="199" t="s">
        <v>1445</v>
      </c>
      <c r="F890" s="199" t="s">
        <v>1073</v>
      </c>
      <c r="G890" s="199" t="s">
        <v>2913</v>
      </c>
      <c r="K890" s="199">
        <f t="shared" si="65"/>
        <v>53.793067000000001</v>
      </c>
      <c r="L890" s="199">
        <f t="shared" si="66"/>
        <v>53.255136329999999</v>
      </c>
      <c r="M890" s="199" t="s">
        <v>1053</v>
      </c>
      <c r="N890" s="199">
        <f t="shared" si="67"/>
        <v>-1562905.6178032793</v>
      </c>
      <c r="O890" s="199">
        <f t="shared" si="68"/>
        <v>-8812905.6178032793</v>
      </c>
      <c r="P890" s="199" t="str">
        <f t="shared" si="69"/>
        <v>Overpaid</v>
      </c>
    </row>
    <row r="891" spans="1:16" ht="15.75" x14ac:dyDescent="0.25">
      <c r="A891" s="199" t="s">
        <v>106</v>
      </c>
      <c r="B891" s="199" t="s">
        <v>10</v>
      </c>
      <c r="C891" s="199" t="s">
        <v>2999</v>
      </c>
      <c r="D891" s="199" t="s">
        <v>1165</v>
      </c>
      <c r="E891" s="199" t="s">
        <v>3000</v>
      </c>
      <c r="F891" s="199" t="s">
        <v>1328</v>
      </c>
      <c r="G891" s="199" t="s">
        <v>1112</v>
      </c>
      <c r="K891" s="199">
        <f t="shared" si="65"/>
        <v>53.681125999999992</v>
      </c>
      <c r="L891" s="199">
        <f t="shared" si="66"/>
        <v>49.279273667999988</v>
      </c>
      <c r="M891" s="199" t="s">
        <v>1093</v>
      </c>
      <c r="N891" s="199">
        <f t="shared" si="67"/>
        <v>-5366649.7172940485</v>
      </c>
      <c r="O891" s="199">
        <f t="shared" si="68"/>
        <v>-6486649.7172940485</v>
      </c>
      <c r="P891" s="199" t="str">
        <f t="shared" si="69"/>
        <v>Overpaid</v>
      </c>
    </row>
    <row r="892" spans="1:16" ht="15.75" x14ac:dyDescent="0.25">
      <c r="A892" s="199" t="s">
        <v>106</v>
      </c>
      <c r="B892" s="199" t="s">
        <v>1024</v>
      </c>
      <c r="C892" s="199" t="s">
        <v>2995</v>
      </c>
      <c r="D892" s="199" t="s">
        <v>1027</v>
      </c>
      <c r="E892" s="199" t="s">
        <v>1200</v>
      </c>
      <c r="F892" s="199" t="s">
        <v>1328</v>
      </c>
      <c r="G892" s="199" t="s">
        <v>1442</v>
      </c>
      <c r="K892" s="199">
        <f t="shared" si="65"/>
        <v>53.800288999999999</v>
      </c>
      <c r="L892" s="199">
        <f t="shared" si="66"/>
        <v>56.920705762000004</v>
      </c>
      <c r="M892" s="199" t="s">
        <v>1029</v>
      </c>
      <c r="N892" s="199">
        <f t="shared" si="67"/>
        <v>-276006.72078430839</v>
      </c>
      <c r="O892" s="199" t="e">
        <f t="shared" si="68"/>
        <v>#VALUE!</v>
      </c>
      <c r="P892" s="199" t="e">
        <f t="shared" si="69"/>
        <v>#VALUE!</v>
      </c>
    </row>
    <row r="893" spans="1:16" ht="15.75" x14ac:dyDescent="0.25">
      <c r="A893" s="199" t="s">
        <v>106</v>
      </c>
      <c r="B893" s="199" t="s">
        <v>1059</v>
      </c>
      <c r="C893" s="199" t="s">
        <v>450</v>
      </c>
      <c r="D893" s="199" t="s">
        <v>1482</v>
      </c>
      <c r="E893" s="199" t="s">
        <v>2359</v>
      </c>
      <c r="F893" s="199" t="s">
        <v>1307</v>
      </c>
      <c r="G893" s="199" t="s">
        <v>1123</v>
      </c>
      <c r="K893" s="199">
        <f t="shared" si="65"/>
        <v>53.060034000000002</v>
      </c>
      <c r="L893" s="199">
        <f t="shared" si="66"/>
        <v>51.839653218000002</v>
      </c>
      <c r="M893" s="199" t="s">
        <v>1064</v>
      </c>
      <c r="N893" s="199">
        <f t="shared" si="67"/>
        <v>-2311893.0937006231</v>
      </c>
      <c r="O893" s="199">
        <f t="shared" si="68"/>
        <v>-6811893.0937006231</v>
      </c>
      <c r="P893" s="199" t="str">
        <f t="shared" si="69"/>
        <v>Overpaid</v>
      </c>
    </row>
    <row r="894" spans="1:16" ht="15.75" x14ac:dyDescent="0.25">
      <c r="A894" s="199" t="s">
        <v>106</v>
      </c>
      <c r="B894" s="199" t="s">
        <v>16</v>
      </c>
      <c r="C894" s="199" t="s">
        <v>3031</v>
      </c>
      <c r="D894" s="199" t="s">
        <v>2953</v>
      </c>
      <c r="E894" s="199" t="s">
        <v>1027</v>
      </c>
      <c r="F894" s="199" t="s">
        <v>1405</v>
      </c>
      <c r="G894" s="199" t="s">
        <v>1027</v>
      </c>
      <c r="K894" s="199" t="e">
        <f t="shared" si="65"/>
        <v>#VALUE!</v>
      </c>
      <c r="L894" s="199" t="e">
        <f t="shared" si="66"/>
        <v>#VALUE!</v>
      </c>
      <c r="M894" s="199" t="s">
        <v>1116</v>
      </c>
      <c r="N894" s="199" t="e">
        <f t="shared" si="67"/>
        <v>#VALUE!</v>
      </c>
      <c r="O894" s="199" t="e">
        <f t="shared" si="68"/>
        <v>#VALUE!</v>
      </c>
      <c r="P894" s="199" t="e">
        <f t="shared" si="69"/>
        <v>#VALUE!</v>
      </c>
    </row>
    <row r="895" spans="1:16" ht="15.75" x14ac:dyDescent="0.25">
      <c r="A895" s="199" t="s">
        <v>106</v>
      </c>
      <c r="B895" s="199" t="s">
        <v>1117</v>
      </c>
      <c r="C895" s="199" t="s">
        <v>3020</v>
      </c>
      <c r="D895" s="199" t="s">
        <v>1412</v>
      </c>
      <c r="E895" s="199" t="s">
        <v>1254</v>
      </c>
      <c r="F895" s="199" t="s">
        <v>1208</v>
      </c>
      <c r="G895" s="199" t="s">
        <v>1219</v>
      </c>
      <c r="K895" s="199" t="e">
        <f t="shared" si="65"/>
        <v>#VALUE!</v>
      </c>
      <c r="L895" s="199" t="e">
        <f t="shared" si="66"/>
        <v>#VALUE!</v>
      </c>
      <c r="M895" s="199" t="s">
        <v>1121</v>
      </c>
      <c r="N895" s="199" t="e">
        <f t="shared" si="67"/>
        <v>#VALUE!</v>
      </c>
      <c r="O895" s="199" t="e">
        <f t="shared" si="68"/>
        <v>#VALUE!</v>
      </c>
      <c r="P895" s="199" t="e">
        <f t="shared" si="69"/>
        <v>#VALUE!</v>
      </c>
    </row>
    <row r="896" spans="1:16" ht="15.75" x14ac:dyDescent="0.25">
      <c r="A896" s="199" t="s">
        <v>106</v>
      </c>
      <c r="B896" s="199" t="s">
        <v>1030</v>
      </c>
      <c r="C896" s="199" t="s">
        <v>2981</v>
      </c>
      <c r="D896" s="199" t="s">
        <v>1027</v>
      </c>
      <c r="E896" s="199" t="s">
        <v>1061</v>
      </c>
      <c r="F896" s="199" t="s">
        <v>1091</v>
      </c>
      <c r="G896" s="199" t="s">
        <v>1478</v>
      </c>
      <c r="K896" s="199">
        <f t="shared" si="65"/>
        <v>58.794302000000002</v>
      </c>
      <c r="L896" s="199">
        <f t="shared" si="66"/>
        <v>61.146074080000005</v>
      </c>
      <c r="M896" s="199" t="s">
        <v>1036</v>
      </c>
      <c r="N896" s="199">
        <f t="shared" si="67"/>
        <v>2136442.1271903445</v>
      </c>
      <c r="O896" s="199" t="e">
        <f t="shared" si="68"/>
        <v>#VALUE!</v>
      </c>
      <c r="P896" s="199" t="e">
        <f t="shared" si="69"/>
        <v>#VALUE!</v>
      </c>
    </row>
    <row r="897" spans="1:16" ht="15.75" x14ac:dyDescent="0.25">
      <c r="A897" s="199" t="s">
        <v>106</v>
      </c>
      <c r="B897" s="199" t="s">
        <v>1059</v>
      </c>
      <c r="C897" s="199" t="s">
        <v>3026</v>
      </c>
      <c r="D897" s="199" t="s">
        <v>1027</v>
      </c>
      <c r="E897" s="199" t="s">
        <v>1027</v>
      </c>
      <c r="F897" s="199" t="s">
        <v>1221</v>
      </c>
      <c r="G897" s="199" t="s">
        <v>1219</v>
      </c>
      <c r="K897" s="199" t="e">
        <f t="shared" si="65"/>
        <v>#VALUE!</v>
      </c>
      <c r="L897" s="199" t="e">
        <f t="shared" si="66"/>
        <v>#VALUE!</v>
      </c>
      <c r="M897" s="199" t="s">
        <v>1064</v>
      </c>
      <c r="N897" s="199" t="e">
        <f t="shared" si="67"/>
        <v>#VALUE!</v>
      </c>
      <c r="O897" s="199" t="e">
        <f t="shared" si="68"/>
        <v>#VALUE!</v>
      </c>
      <c r="P897" s="199" t="e">
        <f t="shared" si="69"/>
        <v>#VALUE!</v>
      </c>
    </row>
    <row r="898" spans="1:16" ht="15.75" x14ac:dyDescent="0.25">
      <c r="A898" s="199" t="s">
        <v>106</v>
      </c>
      <c r="B898" s="199" t="s">
        <v>1083</v>
      </c>
      <c r="C898" s="199" t="s">
        <v>966</v>
      </c>
      <c r="D898" s="199" t="s">
        <v>1223</v>
      </c>
      <c r="E898" s="199" t="s">
        <v>1027</v>
      </c>
      <c r="F898" s="199" t="s">
        <v>1218</v>
      </c>
      <c r="G898" s="199" t="s">
        <v>2871</v>
      </c>
      <c r="K898" s="199">
        <f t="shared" ref="K898:K961" si="70">(F898*0.3611)+(G898*1.1*0.3611)+(H898*5.2*0.0666)+(I898*0.2111)</f>
        <v>45.910253999999995</v>
      </c>
      <c r="L898" s="199" t="e">
        <f t="shared" ref="L898:L961" si="71">(K898)*((100+(29-E898))/100)-(J898*0.9)</f>
        <v>#VALUE!</v>
      </c>
      <c r="M898" s="199" t="s">
        <v>1088</v>
      </c>
      <c r="N898" s="199" t="e">
        <f t="shared" ref="N898:N961" si="72">(M898*((L898-63)/5.45))+M898</f>
        <v>#VALUE!</v>
      </c>
      <c r="O898" s="199" t="e">
        <f t="shared" ref="O898:O961" si="73">(N898-D898)</f>
        <v>#VALUE!</v>
      </c>
      <c r="P898" s="199" t="e">
        <f t="shared" ref="P898:P961" si="74">IF(O898&lt;(-3000000), "Overpaid", "")</f>
        <v>#VALUE!</v>
      </c>
    </row>
    <row r="899" spans="1:16" ht="15.75" x14ac:dyDescent="0.25">
      <c r="A899" s="199" t="s">
        <v>106</v>
      </c>
      <c r="B899" s="199" t="s">
        <v>1099</v>
      </c>
      <c r="C899" s="199" t="s">
        <v>3027</v>
      </c>
      <c r="D899" s="199" t="s">
        <v>1225</v>
      </c>
      <c r="E899" s="199" t="s">
        <v>1224</v>
      </c>
      <c r="F899" s="199" t="s">
        <v>1221</v>
      </c>
      <c r="G899" s="199" t="s">
        <v>1336</v>
      </c>
      <c r="K899" s="199">
        <f t="shared" si="70"/>
        <v>48.409065999999996</v>
      </c>
      <c r="L899" s="199">
        <f t="shared" si="71"/>
        <v>50.877928365999992</v>
      </c>
      <c r="M899" s="199" t="s">
        <v>1105</v>
      </c>
      <c r="N899" s="199">
        <f t="shared" si="72"/>
        <v>-2169012.137280453</v>
      </c>
      <c r="O899" s="199">
        <f t="shared" si="73"/>
        <v>-2874012.137280453</v>
      </c>
      <c r="P899" s="199" t="str">
        <f t="shared" si="74"/>
        <v/>
      </c>
    </row>
    <row r="900" spans="1:16" ht="15.75" x14ac:dyDescent="0.25">
      <c r="A900" s="199" t="s">
        <v>106</v>
      </c>
      <c r="B900" s="199" t="s">
        <v>1059</v>
      </c>
      <c r="C900" s="199" t="s">
        <v>3008</v>
      </c>
      <c r="D900" s="199" t="s">
        <v>3009</v>
      </c>
      <c r="E900" s="199" t="s">
        <v>1027</v>
      </c>
      <c r="F900" s="199" t="s">
        <v>1194</v>
      </c>
      <c r="G900" s="199" t="s">
        <v>1631</v>
      </c>
      <c r="K900" s="199">
        <f t="shared" si="70"/>
        <v>43.855595000000001</v>
      </c>
      <c r="L900" s="199" t="e">
        <f t="shared" si="71"/>
        <v>#VALUE!</v>
      </c>
      <c r="M900" s="199" t="s">
        <v>1064</v>
      </c>
      <c r="N900" s="199" t="e">
        <f t="shared" si="72"/>
        <v>#VALUE!</v>
      </c>
      <c r="O900" s="199" t="e">
        <f t="shared" si="73"/>
        <v>#VALUE!</v>
      </c>
      <c r="P900" s="199" t="e">
        <f t="shared" si="74"/>
        <v>#VALUE!</v>
      </c>
    </row>
    <row r="901" spans="1:16" ht="15.75" x14ac:dyDescent="0.25">
      <c r="A901" s="199" t="s">
        <v>106</v>
      </c>
      <c r="B901" s="199" t="s">
        <v>10</v>
      </c>
      <c r="C901" s="199" t="s">
        <v>2974</v>
      </c>
      <c r="D901" s="199" t="s">
        <v>1754</v>
      </c>
      <c r="E901" s="199" t="s">
        <v>1501</v>
      </c>
      <c r="F901" s="199" t="s">
        <v>1056</v>
      </c>
      <c r="G901" s="199" t="s">
        <v>2457</v>
      </c>
      <c r="K901" s="199">
        <f t="shared" si="70"/>
        <v>59.047072</v>
      </c>
      <c r="L901" s="199">
        <f t="shared" si="71"/>
        <v>58.102318848000003</v>
      </c>
      <c r="M901" s="199" t="s">
        <v>1093</v>
      </c>
      <c r="N901" s="199">
        <f t="shared" si="72"/>
        <v>358384.70171683421</v>
      </c>
      <c r="O901" s="199">
        <f t="shared" si="73"/>
        <v>-11141615.298283165</v>
      </c>
      <c r="P901" s="199" t="str">
        <f t="shared" si="74"/>
        <v>Overpaid</v>
      </c>
    </row>
    <row r="902" spans="1:16" ht="15.75" x14ac:dyDescent="0.25">
      <c r="A902" s="199" t="s">
        <v>106</v>
      </c>
      <c r="B902" s="199" t="s">
        <v>1135</v>
      </c>
      <c r="C902" s="199" t="s">
        <v>2991</v>
      </c>
      <c r="D902" s="199" t="s">
        <v>1243</v>
      </c>
      <c r="E902" s="199" t="s">
        <v>1183</v>
      </c>
      <c r="F902" s="199" t="s">
        <v>1125</v>
      </c>
      <c r="G902" s="199" t="s">
        <v>1027</v>
      </c>
      <c r="K902" s="199" t="e">
        <f t="shared" si="70"/>
        <v>#VALUE!</v>
      </c>
      <c r="L902" s="199" t="e">
        <f t="shared" si="71"/>
        <v>#VALUE!</v>
      </c>
      <c r="M902" s="199" t="s">
        <v>1138</v>
      </c>
      <c r="N902" s="199" t="e">
        <f t="shared" si="72"/>
        <v>#VALUE!</v>
      </c>
      <c r="O902" s="199" t="e">
        <f t="shared" si="73"/>
        <v>#VALUE!</v>
      </c>
      <c r="P902" s="199" t="e">
        <f t="shared" si="74"/>
        <v>#VALUE!</v>
      </c>
    </row>
    <row r="903" spans="1:16" ht="15.75" x14ac:dyDescent="0.25">
      <c r="A903" s="199" t="s">
        <v>106</v>
      </c>
      <c r="B903" s="199" t="s">
        <v>1030</v>
      </c>
      <c r="C903" s="199" t="s">
        <v>913</v>
      </c>
      <c r="D903" s="199" t="s">
        <v>1239</v>
      </c>
      <c r="E903" s="199" t="s">
        <v>1224</v>
      </c>
      <c r="F903" s="199" t="s">
        <v>1208</v>
      </c>
      <c r="G903" s="199" t="s">
        <v>1832</v>
      </c>
      <c r="K903" s="199">
        <f t="shared" si="70"/>
        <v>51.951456999999998</v>
      </c>
      <c r="L903" s="199">
        <f t="shared" si="71"/>
        <v>54.600981306999991</v>
      </c>
      <c r="M903" s="199" t="s">
        <v>1036</v>
      </c>
      <c r="N903" s="199">
        <f t="shared" si="72"/>
        <v>-1752023.9098069472</v>
      </c>
      <c r="O903" s="199">
        <f t="shared" si="73"/>
        <v>-2700027.9098069472</v>
      </c>
      <c r="P903" s="199" t="str">
        <f t="shared" si="74"/>
        <v/>
      </c>
    </row>
    <row r="904" spans="1:16" ht="15.75" x14ac:dyDescent="0.25">
      <c r="A904" s="199" t="s">
        <v>106</v>
      </c>
      <c r="B904" s="199" t="s">
        <v>16</v>
      </c>
      <c r="C904" s="199" t="s">
        <v>3014</v>
      </c>
      <c r="D904" s="199" t="s">
        <v>1165</v>
      </c>
      <c r="E904" s="199" t="s">
        <v>2482</v>
      </c>
      <c r="F904" s="199" t="s">
        <v>1201</v>
      </c>
      <c r="G904" s="199" t="s">
        <v>2200</v>
      </c>
      <c r="K904" s="199">
        <f t="shared" si="70"/>
        <v>49.730692000000005</v>
      </c>
      <c r="L904" s="199">
        <f t="shared" si="71"/>
        <v>48.437694008000008</v>
      </c>
      <c r="M904" s="199" t="s">
        <v>1116</v>
      </c>
      <c r="N904" s="199">
        <f t="shared" si="72"/>
        <v>-4099609.7459732872</v>
      </c>
      <c r="O904" s="199">
        <f t="shared" si="73"/>
        <v>-5219609.7459732872</v>
      </c>
      <c r="P904" s="199" t="str">
        <f t="shared" si="74"/>
        <v>Overpaid</v>
      </c>
    </row>
    <row r="905" spans="1:16" ht="15.75" x14ac:dyDescent="0.25">
      <c r="A905" s="199" t="s">
        <v>106</v>
      </c>
      <c r="B905" s="199" t="s">
        <v>1083</v>
      </c>
      <c r="C905" s="199" t="s">
        <v>2993</v>
      </c>
      <c r="D905" s="199" t="s">
        <v>1027</v>
      </c>
      <c r="E905" s="199" t="s">
        <v>1407</v>
      </c>
      <c r="F905" s="199" t="s">
        <v>1146</v>
      </c>
      <c r="G905" s="199" t="s">
        <v>1562</v>
      </c>
      <c r="K905" s="199">
        <f t="shared" si="70"/>
        <v>47.845749999999995</v>
      </c>
      <c r="L905" s="199">
        <f t="shared" si="71"/>
        <v>48.515590499999995</v>
      </c>
      <c r="M905" s="199" t="s">
        <v>1088</v>
      </c>
      <c r="N905" s="199">
        <f t="shared" si="72"/>
        <v>-5882055.3719775267</v>
      </c>
      <c r="O905" s="199" t="e">
        <f t="shared" si="73"/>
        <v>#VALUE!</v>
      </c>
      <c r="P905" s="199" t="e">
        <f t="shared" si="74"/>
        <v>#VALUE!</v>
      </c>
    </row>
    <row r="906" spans="1:16" ht="15.75" x14ac:dyDescent="0.25">
      <c r="A906" s="199" t="s">
        <v>106</v>
      </c>
      <c r="B906" s="199" t="s">
        <v>20</v>
      </c>
      <c r="C906" s="199" t="s">
        <v>3005</v>
      </c>
      <c r="D906" s="199" t="s">
        <v>1027</v>
      </c>
      <c r="E906" s="199" t="s">
        <v>1027</v>
      </c>
      <c r="F906" s="199" t="s">
        <v>1162</v>
      </c>
      <c r="G906" s="199" t="s">
        <v>1123</v>
      </c>
      <c r="K906" s="199">
        <f t="shared" si="70"/>
        <v>50.893433999999999</v>
      </c>
      <c r="L906" s="199" t="e">
        <f t="shared" si="71"/>
        <v>#VALUE!</v>
      </c>
      <c r="M906" s="199" t="s">
        <v>1134</v>
      </c>
      <c r="N906" s="199" t="e">
        <f t="shared" si="72"/>
        <v>#VALUE!</v>
      </c>
      <c r="O906" s="199" t="e">
        <f t="shared" si="73"/>
        <v>#VALUE!</v>
      </c>
      <c r="P906" s="199" t="e">
        <f t="shared" si="74"/>
        <v>#VALUE!</v>
      </c>
    </row>
    <row r="907" spans="1:16" ht="15.75" x14ac:dyDescent="0.25">
      <c r="A907" s="199" t="s">
        <v>106</v>
      </c>
      <c r="B907" s="199" t="s">
        <v>1094</v>
      </c>
      <c r="C907" s="199" t="s">
        <v>399</v>
      </c>
      <c r="D907" s="199" t="s">
        <v>2052</v>
      </c>
      <c r="E907" s="199" t="s">
        <v>2988</v>
      </c>
      <c r="F907" s="199" t="s">
        <v>1312</v>
      </c>
      <c r="G907" s="199" t="s">
        <v>1933</v>
      </c>
      <c r="K907" s="199">
        <f t="shared" si="70"/>
        <v>53.334469999999996</v>
      </c>
      <c r="L907" s="199">
        <f t="shared" si="71"/>
        <v>50.187736269999995</v>
      </c>
      <c r="M907" s="199" t="s">
        <v>1098</v>
      </c>
      <c r="N907" s="199">
        <f t="shared" si="72"/>
        <v>-7754671.0359349251</v>
      </c>
      <c r="O907" s="199">
        <f t="shared" si="73"/>
        <v>-47754671.035934925</v>
      </c>
      <c r="P907" s="199" t="str">
        <f t="shared" si="74"/>
        <v>Overpaid</v>
      </c>
    </row>
    <row r="908" spans="1:16" ht="15.75" x14ac:dyDescent="0.25">
      <c r="A908" s="199" t="s">
        <v>106</v>
      </c>
      <c r="B908" s="199" t="s">
        <v>1048</v>
      </c>
      <c r="C908" s="199" t="s">
        <v>3041</v>
      </c>
      <c r="D908" s="199" t="s">
        <v>1027</v>
      </c>
      <c r="E908" s="199" t="s">
        <v>1027</v>
      </c>
      <c r="F908" s="199" t="s">
        <v>2715</v>
      </c>
      <c r="G908" s="199" t="s">
        <v>1027</v>
      </c>
      <c r="K908" s="199" t="e">
        <f t="shared" si="70"/>
        <v>#VALUE!</v>
      </c>
      <c r="L908" s="199" t="e">
        <f t="shared" si="71"/>
        <v>#VALUE!</v>
      </c>
      <c r="M908" s="199" t="s">
        <v>1053</v>
      </c>
      <c r="N908" s="199" t="e">
        <f t="shared" si="72"/>
        <v>#VALUE!</v>
      </c>
      <c r="O908" s="199" t="e">
        <f t="shared" si="73"/>
        <v>#VALUE!</v>
      </c>
      <c r="P908" s="199" t="e">
        <f t="shared" si="74"/>
        <v>#VALUE!</v>
      </c>
    </row>
    <row r="909" spans="1:16" ht="15.75" x14ac:dyDescent="0.25">
      <c r="A909" s="199" t="s">
        <v>106</v>
      </c>
      <c r="B909" s="199" t="s">
        <v>1037</v>
      </c>
      <c r="C909" s="199" t="s">
        <v>3022</v>
      </c>
      <c r="D909" s="199" t="s">
        <v>1243</v>
      </c>
      <c r="E909" s="199" t="s">
        <v>1150</v>
      </c>
      <c r="F909" s="199" t="s">
        <v>1218</v>
      </c>
      <c r="G909" s="199" t="s">
        <v>1950</v>
      </c>
      <c r="K909" s="199">
        <f t="shared" si="70"/>
        <v>42.295642999999998</v>
      </c>
      <c r="L909" s="199">
        <f t="shared" si="71"/>
        <v>41.914982212999995</v>
      </c>
      <c r="M909" s="199" t="s">
        <v>1043</v>
      </c>
      <c r="N909" s="199">
        <f t="shared" si="72"/>
        <v>-7338555.2256880347</v>
      </c>
      <c r="O909" s="199">
        <f t="shared" si="73"/>
        <v>-8373555.2256880347</v>
      </c>
      <c r="P909" s="199" t="str">
        <f t="shared" si="74"/>
        <v>Overpaid</v>
      </c>
    </row>
    <row r="910" spans="1:16" ht="15.75" x14ac:dyDescent="0.25">
      <c r="A910" s="199" t="s">
        <v>106</v>
      </c>
      <c r="B910" s="199" t="s">
        <v>1078</v>
      </c>
      <c r="C910" s="199" t="s">
        <v>2977</v>
      </c>
      <c r="D910" s="199" t="s">
        <v>1589</v>
      </c>
      <c r="E910" s="199" t="s">
        <v>1440</v>
      </c>
      <c r="F910" s="199" t="s">
        <v>1073</v>
      </c>
      <c r="G910" s="199" t="s">
        <v>1027</v>
      </c>
      <c r="K910" s="199" t="e">
        <f t="shared" si="70"/>
        <v>#VALUE!</v>
      </c>
      <c r="L910" s="199" t="e">
        <f t="shared" si="71"/>
        <v>#VALUE!</v>
      </c>
      <c r="M910" s="199" t="s">
        <v>1082</v>
      </c>
      <c r="N910" s="199" t="e">
        <f t="shared" si="72"/>
        <v>#VALUE!</v>
      </c>
      <c r="O910" s="199" t="e">
        <f t="shared" si="73"/>
        <v>#VALUE!</v>
      </c>
      <c r="P910" s="199" t="e">
        <f t="shared" si="74"/>
        <v>#VALUE!</v>
      </c>
    </row>
    <row r="911" spans="1:16" ht="15.75" x14ac:dyDescent="0.25">
      <c r="A911" s="199" t="s">
        <v>106</v>
      </c>
      <c r="B911" s="199" t="s">
        <v>27</v>
      </c>
      <c r="C911" s="199" t="s">
        <v>3012</v>
      </c>
      <c r="D911" s="199" t="s">
        <v>1027</v>
      </c>
      <c r="E911" s="199" t="s">
        <v>1027</v>
      </c>
      <c r="F911" s="199" t="s">
        <v>1201</v>
      </c>
      <c r="G911" s="199" t="s">
        <v>1027</v>
      </c>
      <c r="K911" s="199" t="e">
        <f t="shared" si="70"/>
        <v>#VALUE!</v>
      </c>
      <c r="L911" s="199" t="e">
        <f t="shared" si="71"/>
        <v>#VALUE!</v>
      </c>
      <c r="M911" s="199" t="s">
        <v>1058</v>
      </c>
      <c r="N911" s="199" t="e">
        <f t="shared" si="72"/>
        <v>#VALUE!</v>
      </c>
      <c r="O911" s="199" t="e">
        <f t="shared" si="73"/>
        <v>#VALUE!</v>
      </c>
      <c r="P911" s="199" t="e">
        <f t="shared" si="74"/>
        <v>#VALUE!</v>
      </c>
    </row>
    <row r="912" spans="1:16" ht="15.75" x14ac:dyDescent="0.25">
      <c r="A912" s="199" t="s">
        <v>106</v>
      </c>
      <c r="B912" s="199" t="s">
        <v>1099</v>
      </c>
      <c r="C912" s="199" t="s">
        <v>2998</v>
      </c>
      <c r="D912" s="199" t="s">
        <v>1243</v>
      </c>
      <c r="E912" s="199" t="s">
        <v>1487</v>
      </c>
      <c r="F912" s="199" t="s">
        <v>1328</v>
      </c>
      <c r="G912" s="199" t="s">
        <v>1219</v>
      </c>
      <c r="K912" s="199" t="e">
        <f t="shared" si="70"/>
        <v>#VALUE!</v>
      </c>
      <c r="L912" s="199" t="e">
        <f t="shared" si="71"/>
        <v>#VALUE!</v>
      </c>
      <c r="M912" s="199" t="s">
        <v>1105</v>
      </c>
      <c r="N912" s="199" t="e">
        <f t="shared" si="72"/>
        <v>#VALUE!</v>
      </c>
      <c r="O912" s="199" t="e">
        <f t="shared" si="73"/>
        <v>#VALUE!</v>
      </c>
      <c r="P912" s="199" t="e">
        <f t="shared" si="74"/>
        <v>#VALUE!</v>
      </c>
    </row>
    <row r="913" spans="1:16" ht="15.75" x14ac:dyDescent="0.25">
      <c r="A913" s="199" t="s">
        <v>106</v>
      </c>
      <c r="B913" s="199" t="s">
        <v>16</v>
      </c>
      <c r="C913" s="199" t="s">
        <v>501</v>
      </c>
      <c r="D913" s="199" t="s">
        <v>1161</v>
      </c>
      <c r="E913" s="199" t="s">
        <v>1200</v>
      </c>
      <c r="F913" s="199" t="s">
        <v>1208</v>
      </c>
      <c r="G913" s="199" t="s">
        <v>1219</v>
      </c>
      <c r="K913" s="199" t="e">
        <f t="shared" si="70"/>
        <v>#VALUE!</v>
      </c>
      <c r="L913" s="199" t="e">
        <f t="shared" si="71"/>
        <v>#VALUE!</v>
      </c>
      <c r="M913" s="199" t="s">
        <v>1116</v>
      </c>
      <c r="N913" s="199" t="e">
        <f t="shared" si="72"/>
        <v>#VALUE!</v>
      </c>
      <c r="O913" s="199" t="e">
        <f t="shared" si="73"/>
        <v>#VALUE!</v>
      </c>
      <c r="P913" s="199" t="e">
        <f t="shared" si="74"/>
        <v>#VALUE!</v>
      </c>
    </row>
    <row r="914" spans="1:16" ht="15.75" x14ac:dyDescent="0.25">
      <c r="A914" s="199" t="s">
        <v>106</v>
      </c>
      <c r="B914" s="199" t="s">
        <v>20</v>
      </c>
      <c r="C914" s="199" t="s">
        <v>25</v>
      </c>
      <c r="D914" s="199" t="s">
        <v>1921</v>
      </c>
      <c r="E914" s="199" t="s">
        <v>1905</v>
      </c>
      <c r="F914" s="199" t="s">
        <v>1103</v>
      </c>
      <c r="G914" s="199" t="s">
        <v>2108</v>
      </c>
      <c r="K914" s="199">
        <f t="shared" si="70"/>
        <v>54.262496999999996</v>
      </c>
      <c r="L914" s="199">
        <f t="shared" si="71"/>
        <v>53.557084538999995</v>
      </c>
      <c r="M914" s="199" t="s">
        <v>1134</v>
      </c>
      <c r="N914" s="199">
        <f t="shared" si="72"/>
        <v>-2038529.1392032066</v>
      </c>
      <c r="O914" s="199">
        <f t="shared" si="73"/>
        <v>-18038529.139203206</v>
      </c>
      <c r="P914" s="199" t="str">
        <f t="shared" si="74"/>
        <v>Overpaid</v>
      </c>
    </row>
    <row r="915" spans="1:16" ht="15.75" x14ac:dyDescent="0.25">
      <c r="A915" s="199" t="s">
        <v>106</v>
      </c>
      <c r="B915" s="199" t="s">
        <v>27</v>
      </c>
      <c r="C915" s="199" t="s">
        <v>3016</v>
      </c>
      <c r="D915" s="199" t="s">
        <v>1412</v>
      </c>
      <c r="E915" s="199" t="s">
        <v>1435</v>
      </c>
      <c r="F915" s="199" t="s">
        <v>1208</v>
      </c>
      <c r="G915" s="199" t="s">
        <v>2192</v>
      </c>
      <c r="K915" s="199">
        <f t="shared" si="70"/>
        <v>45.794702000000001</v>
      </c>
      <c r="L915" s="199">
        <f t="shared" si="71"/>
        <v>47.305927165999996</v>
      </c>
      <c r="M915" s="199" t="s">
        <v>1058</v>
      </c>
      <c r="N915" s="199">
        <f t="shared" si="72"/>
        <v>-6011847.8612395916</v>
      </c>
      <c r="O915" s="199">
        <f t="shared" si="73"/>
        <v>-6906847.8612395916</v>
      </c>
      <c r="P915" s="199" t="str">
        <f t="shared" si="74"/>
        <v>Overpaid</v>
      </c>
    </row>
    <row r="916" spans="1:16" ht="15.75" x14ac:dyDescent="0.25">
      <c r="A916" s="199" t="s">
        <v>106</v>
      </c>
      <c r="B916" s="199" t="s">
        <v>1024</v>
      </c>
      <c r="C916" s="199" t="s">
        <v>3023</v>
      </c>
      <c r="D916" s="199" t="s">
        <v>3024</v>
      </c>
      <c r="E916" s="199" t="s">
        <v>1027</v>
      </c>
      <c r="F916" s="199" t="s">
        <v>1218</v>
      </c>
      <c r="G916" s="199" t="s">
        <v>2911</v>
      </c>
      <c r="K916" s="199">
        <f t="shared" si="70"/>
        <v>42.097037999999998</v>
      </c>
      <c r="L916" s="199" t="e">
        <f t="shared" si="71"/>
        <v>#VALUE!</v>
      </c>
      <c r="M916" s="199" t="s">
        <v>1029</v>
      </c>
      <c r="N916" s="199" t="e">
        <f t="shared" si="72"/>
        <v>#VALUE!</v>
      </c>
      <c r="O916" s="199" t="e">
        <f t="shared" si="73"/>
        <v>#VALUE!</v>
      </c>
      <c r="P916" s="199" t="e">
        <f t="shared" si="74"/>
        <v>#VALUE!</v>
      </c>
    </row>
    <row r="917" spans="1:16" ht="15.75" x14ac:dyDescent="0.25">
      <c r="A917" s="199" t="s">
        <v>106</v>
      </c>
      <c r="B917" s="199" t="s">
        <v>1099</v>
      </c>
      <c r="C917" s="199" t="s">
        <v>853</v>
      </c>
      <c r="D917" s="199" t="s">
        <v>3017</v>
      </c>
      <c r="E917" s="199" t="s">
        <v>1735</v>
      </c>
      <c r="F917" s="199" t="s">
        <v>1208</v>
      </c>
      <c r="G917" s="199" t="s">
        <v>2173</v>
      </c>
      <c r="K917" s="199">
        <f t="shared" si="70"/>
        <v>50.164012</v>
      </c>
      <c r="L917" s="199">
        <f t="shared" si="71"/>
        <v>53.474836791999991</v>
      </c>
      <c r="M917" s="199" t="s">
        <v>1105</v>
      </c>
      <c r="N917" s="199">
        <f t="shared" si="72"/>
        <v>-1324787.7037932226</v>
      </c>
      <c r="O917" s="199">
        <f t="shared" si="73"/>
        <v>-2317388.7037932226</v>
      </c>
      <c r="P917" s="199" t="str">
        <f t="shared" si="74"/>
        <v/>
      </c>
    </row>
    <row r="918" spans="1:16" ht="15.75" x14ac:dyDescent="0.25">
      <c r="A918" s="199" t="s">
        <v>106</v>
      </c>
      <c r="B918" s="199" t="s">
        <v>20</v>
      </c>
      <c r="C918" s="199" t="s">
        <v>3032</v>
      </c>
      <c r="D918" s="199" t="s">
        <v>1225</v>
      </c>
      <c r="E918" s="199" t="s">
        <v>1027</v>
      </c>
      <c r="F918" s="199" t="s">
        <v>1405</v>
      </c>
      <c r="G918" s="199" t="s">
        <v>2206</v>
      </c>
      <c r="K918" s="199">
        <f t="shared" si="70"/>
        <v>44.028922999999992</v>
      </c>
      <c r="L918" s="199" t="e">
        <f t="shared" si="71"/>
        <v>#VALUE!</v>
      </c>
      <c r="M918" s="199" t="s">
        <v>1134</v>
      </c>
      <c r="N918" s="199" t="e">
        <f t="shared" si="72"/>
        <v>#VALUE!</v>
      </c>
      <c r="O918" s="199" t="e">
        <f t="shared" si="73"/>
        <v>#VALUE!</v>
      </c>
      <c r="P918" s="199" t="e">
        <f t="shared" si="74"/>
        <v>#VALUE!</v>
      </c>
    </row>
    <row r="919" spans="1:16" ht="15.75" x14ac:dyDescent="0.25">
      <c r="A919" s="199" t="s">
        <v>106</v>
      </c>
      <c r="B919" s="199" t="s">
        <v>10</v>
      </c>
      <c r="C919" s="199" t="s">
        <v>2994</v>
      </c>
      <c r="D919" s="199" t="s">
        <v>2051</v>
      </c>
      <c r="E919" s="199" t="s">
        <v>1233</v>
      </c>
      <c r="F919" s="199" t="s">
        <v>1146</v>
      </c>
      <c r="G919" s="199" t="s">
        <v>1933</v>
      </c>
      <c r="K919" s="199">
        <f t="shared" si="70"/>
        <v>52.612269999999995</v>
      </c>
      <c r="L919" s="199">
        <f t="shared" si="71"/>
        <v>53.401454049999991</v>
      </c>
      <c r="M919" s="199" t="s">
        <v>1093</v>
      </c>
      <c r="N919" s="199">
        <f t="shared" si="72"/>
        <v>-2691878.8091934277</v>
      </c>
      <c r="O919" s="199">
        <f t="shared" si="73"/>
        <v>-16025211.809193429</v>
      </c>
      <c r="P919" s="199" t="str">
        <f t="shared" si="74"/>
        <v>Overpaid</v>
      </c>
    </row>
    <row r="920" spans="1:16" ht="15.75" x14ac:dyDescent="0.25">
      <c r="A920" s="199" t="s">
        <v>106</v>
      </c>
      <c r="B920" s="199" t="s">
        <v>1030</v>
      </c>
      <c r="C920" s="199" t="s">
        <v>2984</v>
      </c>
      <c r="D920" s="199" t="s">
        <v>2985</v>
      </c>
      <c r="E920" s="199" t="s">
        <v>1181</v>
      </c>
      <c r="F920" s="199" t="s">
        <v>1307</v>
      </c>
      <c r="G920" s="199" t="s">
        <v>1298</v>
      </c>
      <c r="K920" s="199">
        <f t="shared" si="70"/>
        <v>51.113705000000003</v>
      </c>
      <c r="L920" s="199">
        <f t="shared" si="71"/>
        <v>53.260480610000002</v>
      </c>
      <c r="M920" s="199" t="s">
        <v>1036</v>
      </c>
      <c r="N920" s="199">
        <f t="shared" si="72"/>
        <v>-2548420.7850901149</v>
      </c>
      <c r="O920" s="199">
        <f t="shared" si="73"/>
        <v>-3414848.7850901149</v>
      </c>
      <c r="P920" s="199" t="str">
        <f t="shared" si="74"/>
        <v>Overpaid</v>
      </c>
    </row>
    <row r="921" spans="1:16" ht="15.75" x14ac:dyDescent="0.25">
      <c r="A921" s="199" t="s">
        <v>106</v>
      </c>
      <c r="B921" s="199" t="s">
        <v>27</v>
      </c>
      <c r="C921" s="199" t="s">
        <v>1833</v>
      </c>
      <c r="D921" s="199" t="s">
        <v>3015</v>
      </c>
      <c r="E921" s="199" t="s">
        <v>1301</v>
      </c>
      <c r="F921" s="199" t="s">
        <v>1201</v>
      </c>
      <c r="G921" s="199" t="s">
        <v>1409</v>
      </c>
      <c r="K921" s="199">
        <f t="shared" si="70"/>
        <v>48.141852</v>
      </c>
      <c r="L921" s="199">
        <f t="shared" si="71"/>
        <v>50.019384228000007</v>
      </c>
      <c r="M921" s="199" t="s">
        <v>1058</v>
      </c>
      <c r="N921" s="199">
        <f t="shared" si="72"/>
        <v>-4419425.4625420868</v>
      </c>
      <c r="O921" s="199">
        <f t="shared" si="73"/>
        <v>-5301925.4625420868</v>
      </c>
      <c r="P921" s="199" t="str">
        <f t="shared" si="74"/>
        <v>Overpaid</v>
      </c>
    </row>
    <row r="922" spans="1:16" ht="15.75" x14ac:dyDescent="0.25">
      <c r="A922" s="199" t="s">
        <v>106</v>
      </c>
      <c r="B922" s="199" t="s">
        <v>1094</v>
      </c>
      <c r="C922" s="199" t="s">
        <v>3034</v>
      </c>
      <c r="D922" s="199" t="s">
        <v>1412</v>
      </c>
      <c r="E922" s="199" t="s">
        <v>1172</v>
      </c>
      <c r="F922" s="199" t="s">
        <v>1405</v>
      </c>
      <c r="G922" s="199" t="s">
        <v>3035</v>
      </c>
      <c r="K922" s="199">
        <f t="shared" si="70"/>
        <v>37.554399999999994</v>
      </c>
      <c r="L922" s="199">
        <f t="shared" si="71"/>
        <v>38.230379199999994</v>
      </c>
      <c r="M922" s="199" t="s">
        <v>1098</v>
      </c>
      <c r="N922" s="199">
        <f t="shared" si="72"/>
        <v>-20349353.043755453</v>
      </c>
      <c r="O922" s="199">
        <f t="shared" si="73"/>
        <v>-21244353.043755453</v>
      </c>
      <c r="P922" s="199" t="str">
        <f t="shared" si="74"/>
        <v>Overpaid</v>
      </c>
    </row>
    <row r="923" spans="1:16" ht="15.75" x14ac:dyDescent="0.25">
      <c r="A923" s="199" t="s">
        <v>106</v>
      </c>
      <c r="B923" s="199" t="s">
        <v>1059</v>
      </c>
      <c r="C923" s="199" t="s">
        <v>2973</v>
      </c>
      <c r="D923" s="199" t="s">
        <v>1434</v>
      </c>
      <c r="E923" s="199" t="s">
        <v>1159</v>
      </c>
      <c r="F923" s="199" t="s">
        <v>1918</v>
      </c>
      <c r="G923" s="199" t="s">
        <v>2015</v>
      </c>
      <c r="K923" s="199">
        <f t="shared" si="70"/>
        <v>69.345643999999993</v>
      </c>
      <c r="L923" s="199">
        <f t="shared" si="71"/>
        <v>69.900409151999995</v>
      </c>
      <c r="M923" s="199" t="s">
        <v>1064</v>
      </c>
      <c r="N923" s="199">
        <f t="shared" si="72"/>
        <v>5000191.1815389572</v>
      </c>
      <c r="O923" s="199">
        <f t="shared" si="73"/>
        <v>-14999808.818461042</v>
      </c>
      <c r="P923" s="199" t="str">
        <f t="shared" si="74"/>
        <v>Overpaid</v>
      </c>
    </row>
    <row r="924" spans="1:16" ht="15.75" x14ac:dyDescent="0.25">
      <c r="A924" s="199" t="s">
        <v>106</v>
      </c>
      <c r="B924" s="199" t="s">
        <v>1117</v>
      </c>
      <c r="C924" s="199" t="s">
        <v>3028</v>
      </c>
      <c r="D924" s="199" t="s">
        <v>1402</v>
      </c>
      <c r="E924" s="199" t="s">
        <v>1027</v>
      </c>
      <c r="F924" s="199" t="s">
        <v>1240</v>
      </c>
      <c r="G924" s="199" t="s">
        <v>1219</v>
      </c>
      <c r="K924" s="199" t="e">
        <f t="shared" si="70"/>
        <v>#VALUE!</v>
      </c>
      <c r="L924" s="199" t="e">
        <f t="shared" si="71"/>
        <v>#VALUE!</v>
      </c>
      <c r="M924" s="199" t="s">
        <v>1121</v>
      </c>
      <c r="N924" s="199" t="e">
        <f t="shared" si="72"/>
        <v>#VALUE!</v>
      </c>
      <c r="O924" s="199" t="e">
        <f t="shared" si="73"/>
        <v>#VALUE!</v>
      </c>
      <c r="P924" s="199" t="e">
        <f t="shared" si="74"/>
        <v>#VALUE!</v>
      </c>
    </row>
    <row r="925" spans="1:16" ht="15.75" x14ac:dyDescent="0.25">
      <c r="A925" s="199" t="s">
        <v>106</v>
      </c>
      <c r="B925" s="199" t="s">
        <v>1117</v>
      </c>
      <c r="C925" s="199" t="s">
        <v>3033</v>
      </c>
      <c r="D925" s="199" t="s">
        <v>1140</v>
      </c>
      <c r="E925" s="199" t="s">
        <v>1122</v>
      </c>
      <c r="F925" s="199" t="s">
        <v>1405</v>
      </c>
      <c r="G925" s="199" t="s">
        <v>1677</v>
      </c>
      <c r="K925" s="199">
        <f t="shared" si="70"/>
        <v>45.498599999999996</v>
      </c>
      <c r="L925" s="199">
        <f t="shared" si="71"/>
        <v>46.272076200000001</v>
      </c>
      <c r="M925" s="199" t="s">
        <v>1121</v>
      </c>
      <c r="N925" s="199">
        <f t="shared" si="72"/>
        <v>-6934112.4611605499</v>
      </c>
      <c r="O925" s="199">
        <f t="shared" si="73"/>
        <v>-7714112.4611605499</v>
      </c>
      <c r="P925" s="199" t="str">
        <f t="shared" si="74"/>
        <v>Overpaid</v>
      </c>
    </row>
    <row r="926" spans="1:16" ht="15.75" x14ac:dyDescent="0.25">
      <c r="A926" s="199" t="s">
        <v>106</v>
      </c>
      <c r="B926" s="199" t="s">
        <v>1024</v>
      </c>
      <c r="C926" s="199" t="s">
        <v>3037</v>
      </c>
      <c r="D926" s="199" t="s">
        <v>1382</v>
      </c>
      <c r="E926" s="199" t="s">
        <v>1027</v>
      </c>
      <c r="F926" s="199" t="s">
        <v>1408</v>
      </c>
      <c r="G926" s="199" t="s">
        <v>1931</v>
      </c>
      <c r="K926" s="199">
        <f t="shared" si="70"/>
        <v>50.579277000000005</v>
      </c>
      <c r="L926" s="199" t="e">
        <f t="shared" si="71"/>
        <v>#VALUE!</v>
      </c>
      <c r="M926" s="199" t="s">
        <v>1029</v>
      </c>
      <c r="N926" s="199" t="e">
        <f t="shared" si="72"/>
        <v>#VALUE!</v>
      </c>
      <c r="O926" s="199" t="e">
        <f t="shared" si="73"/>
        <v>#VALUE!</v>
      </c>
      <c r="P926" s="199" t="e">
        <f t="shared" si="74"/>
        <v>#VALUE!</v>
      </c>
    </row>
    <row r="927" spans="1:16" ht="15.75" x14ac:dyDescent="0.25">
      <c r="A927" s="199" t="s">
        <v>106</v>
      </c>
      <c r="B927" s="199" t="s">
        <v>1024</v>
      </c>
      <c r="C927" s="199" t="s">
        <v>3021</v>
      </c>
      <c r="D927" s="199" t="s">
        <v>1027</v>
      </c>
      <c r="E927" s="199" t="s">
        <v>1027</v>
      </c>
      <c r="F927" s="199" t="s">
        <v>1218</v>
      </c>
      <c r="G927" s="199" t="s">
        <v>1027</v>
      </c>
      <c r="K927" s="199" t="e">
        <f t="shared" si="70"/>
        <v>#VALUE!</v>
      </c>
      <c r="L927" s="199" t="e">
        <f t="shared" si="71"/>
        <v>#VALUE!</v>
      </c>
      <c r="M927" s="199" t="s">
        <v>1029</v>
      </c>
      <c r="N927" s="199" t="e">
        <f t="shared" si="72"/>
        <v>#VALUE!</v>
      </c>
      <c r="O927" s="199" t="e">
        <f t="shared" si="73"/>
        <v>#VALUE!</v>
      </c>
      <c r="P927" s="199" t="e">
        <f t="shared" si="74"/>
        <v>#VALUE!</v>
      </c>
    </row>
    <row r="928" spans="1:16" ht="15.75" x14ac:dyDescent="0.25">
      <c r="A928" s="199" t="s">
        <v>106</v>
      </c>
      <c r="B928" s="199" t="s">
        <v>1187</v>
      </c>
      <c r="C928" s="199" t="s">
        <v>2986</v>
      </c>
      <c r="D928" s="199" t="s">
        <v>1027</v>
      </c>
      <c r="E928" s="199" t="s">
        <v>1168</v>
      </c>
      <c r="F928" s="199" t="s">
        <v>1307</v>
      </c>
      <c r="G928" s="199" t="s">
        <v>1363</v>
      </c>
      <c r="K928" s="199">
        <f t="shared" si="70"/>
        <v>50.557611000000001</v>
      </c>
      <c r="L928" s="199">
        <f t="shared" si="71"/>
        <v>51.720436053</v>
      </c>
      <c r="M928" s="199" t="s">
        <v>1190</v>
      </c>
      <c r="N928" s="199">
        <f t="shared" si="72"/>
        <v>-3199350.2656944729</v>
      </c>
      <c r="O928" s="199" t="e">
        <f t="shared" si="73"/>
        <v>#VALUE!</v>
      </c>
      <c r="P928" s="199" t="e">
        <f t="shared" si="74"/>
        <v>#VALUE!</v>
      </c>
    </row>
    <row r="929" spans="1:16" ht="15.75" x14ac:dyDescent="0.25">
      <c r="A929" s="199" t="s">
        <v>106</v>
      </c>
      <c r="B929" s="199" t="s">
        <v>1059</v>
      </c>
      <c r="C929" s="199" t="s">
        <v>3004</v>
      </c>
      <c r="D929" s="199" t="s">
        <v>1027</v>
      </c>
      <c r="E929" s="199" t="s">
        <v>1033</v>
      </c>
      <c r="F929" s="199" t="s">
        <v>1157</v>
      </c>
      <c r="G929" s="199" t="s">
        <v>2702</v>
      </c>
      <c r="K929" s="199">
        <f t="shared" si="70"/>
        <v>53.399467999999999</v>
      </c>
      <c r="L929" s="199">
        <f t="shared" si="71"/>
        <v>54.467457359999997</v>
      </c>
      <c r="M929" s="199" t="s">
        <v>1064</v>
      </c>
      <c r="N929" s="199">
        <f t="shared" si="72"/>
        <v>-1247999.3444387093</v>
      </c>
      <c r="O929" s="199" t="e">
        <f t="shared" si="73"/>
        <v>#VALUE!</v>
      </c>
      <c r="P929" s="199" t="e">
        <f t="shared" si="74"/>
        <v>#VALUE!</v>
      </c>
    </row>
    <row r="930" spans="1:16" ht="15.75" x14ac:dyDescent="0.25">
      <c r="A930" s="199" t="s">
        <v>106</v>
      </c>
      <c r="B930" s="199" t="s">
        <v>1117</v>
      </c>
      <c r="C930" s="199" t="s">
        <v>2990</v>
      </c>
      <c r="D930" s="199" t="s">
        <v>1530</v>
      </c>
      <c r="E930" s="199" t="s">
        <v>1213</v>
      </c>
      <c r="F930" s="199" t="s">
        <v>1312</v>
      </c>
      <c r="G930" s="199" t="s">
        <v>2913</v>
      </c>
      <c r="K930" s="199">
        <f t="shared" si="70"/>
        <v>51.626467000000005</v>
      </c>
      <c r="L930" s="199">
        <f t="shared" si="71"/>
        <v>54.672428553000017</v>
      </c>
      <c r="M930" s="199" t="s">
        <v>1121</v>
      </c>
      <c r="N930" s="199">
        <f t="shared" si="72"/>
        <v>-1769244.4444891866</v>
      </c>
      <c r="O930" s="199">
        <f t="shared" si="73"/>
        <v>-2965707.4444891866</v>
      </c>
      <c r="P930" s="199" t="str">
        <f t="shared" si="74"/>
        <v/>
      </c>
    </row>
    <row r="931" spans="1:16" ht="15.75" x14ac:dyDescent="0.25">
      <c r="A931" s="199" t="s">
        <v>106</v>
      </c>
      <c r="B931" s="199" t="s">
        <v>1059</v>
      </c>
      <c r="C931" s="199" t="s">
        <v>914</v>
      </c>
      <c r="D931" s="199" t="s">
        <v>1239</v>
      </c>
      <c r="E931" s="199" t="s">
        <v>1027</v>
      </c>
      <c r="F931" s="199" t="s">
        <v>1201</v>
      </c>
      <c r="G931" s="199" t="s">
        <v>1027</v>
      </c>
      <c r="K931" s="199" t="e">
        <f t="shared" si="70"/>
        <v>#VALUE!</v>
      </c>
      <c r="L931" s="199" t="e">
        <f t="shared" si="71"/>
        <v>#VALUE!</v>
      </c>
      <c r="M931" s="199" t="s">
        <v>1064</v>
      </c>
      <c r="N931" s="199" t="e">
        <f t="shared" si="72"/>
        <v>#VALUE!</v>
      </c>
      <c r="O931" s="199" t="e">
        <f t="shared" si="73"/>
        <v>#VALUE!</v>
      </c>
      <c r="P931" s="199" t="e">
        <f t="shared" si="74"/>
        <v>#VALUE!</v>
      </c>
    </row>
    <row r="932" spans="1:16" ht="15.75" x14ac:dyDescent="0.25">
      <c r="A932" s="199" t="s">
        <v>106</v>
      </c>
      <c r="B932" s="199" t="s">
        <v>1059</v>
      </c>
      <c r="C932" s="199" t="s">
        <v>2989</v>
      </c>
      <c r="D932" s="199" t="s">
        <v>1027</v>
      </c>
      <c r="E932" s="199" t="s">
        <v>1204</v>
      </c>
      <c r="F932" s="199" t="s">
        <v>1312</v>
      </c>
      <c r="G932" s="199" t="s">
        <v>1478</v>
      </c>
      <c r="K932" s="199">
        <f t="shared" si="70"/>
        <v>56.988802</v>
      </c>
      <c r="L932" s="199">
        <f t="shared" si="71"/>
        <v>58.584488456000003</v>
      </c>
      <c r="M932" s="199" t="s">
        <v>1064</v>
      </c>
      <c r="N932" s="199">
        <f t="shared" si="72"/>
        <v>418823.3759249521</v>
      </c>
      <c r="O932" s="199" t="e">
        <f t="shared" si="73"/>
        <v>#VALUE!</v>
      </c>
      <c r="P932" s="199" t="e">
        <f t="shared" si="74"/>
        <v>#VALUE!</v>
      </c>
    </row>
    <row r="933" spans="1:16" ht="15.75" x14ac:dyDescent="0.25">
      <c r="A933" s="199" t="s">
        <v>106</v>
      </c>
      <c r="B933" s="199" t="s">
        <v>16</v>
      </c>
      <c r="C933" s="199" t="s">
        <v>2992</v>
      </c>
      <c r="D933" s="199" t="s">
        <v>1027</v>
      </c>
      <c r="E933" s="199" t="s">
        <v>1263</v>
      </c>
      <c r="F933" s="199" t="s">
        <v>1125</v>
      </c>
      <c r="G933" s="199" t="s">
        <v>2230</v>
      </c>
      <c r="K933" s="199">
        <f t="shared" si="70"/>
        <v>49.477922</v>
      </c>
      <c r="L933" s="199">
        <f t="shared" si="71"/>
        <v>51.061215504000003</v>
      </c>
      <c r="M933" s="199" t="s">
        <v>1116</v>
      </c>
      <c r="N933" s="199">
        <f t="shared" si="72"/>
        <v>-2919292.2387238005</v>
      </c>
      <c r="O933" s="199" t="e">
        <f t="shared" si="73"/>
        <v>#VALUE!</v>
      </c>
      <c r="P933" s="199" t="e">
        <f t="shared" si="74"/>
        <v>#VALUE!</v>
      </c>
    </row>
    <row r="934" spans="1:16" ht="15.75" x14ac:dyDescent="0.25">
      <c r="A934" s="199" t="s">
        <v>106</v>
      </c>
      <c r="B934" s="199" t="s">
        <v>20</v>
      </c>
      <c r="C934" s="199" t="s">
        <v>945</v>
      </c>
      <c r="D934" s="199" t="s">
        <v>3025</v>
      </c>
      <c r="E934" s="199" t="s">
        <v>1027</v>
      </c>
      <c r="F934" s="199" t="s">
        <v>1218</v>
      </c>
      <c r="G934" s="199" t="s">
        <v>1637</v>
      </c>
      <c r="K934" s="199">
        <f t="shared" si="70"/>
        <v>43.805041000000003</v>
      </c>
      <c r="L934" s="199" t="e">
        <f t="shared" si="71"/>
        <v>#VALUE!</v>
      </c>
      <c r="M934" s="199" t="s">
        <v>1134</v>
      </c>
      <c r="N934" s="199" t="e">
        <f t="shared" si="72"/>
        <v>#VALUE!</v>
      </c>
      <c r="O934" s="199" t="e">
        <f t="shared" si="73"/>
        <v>#VALUE!</v>
      </c>
      <c r="P934" s="199" t="e">
        <f t="shared" si="74"/>
        <v>#VALUE!</v>
      </c>
    </row>
    <row r="935" spans="1:16" ht="15.75" x14ac:dyDescent="0.25">
      <c r="A935" s="199" t="s">
        <v>106</v>
      </c>
      <c r="B935" s="199" t="s">
        <v>1024</v>
      </c>
      <c r="C935" s="199" t="s">
        <v>2971</v>
      </c>
      <c r="D935" s="199" t="s">
        <v>2972</v>
      </c>
      <c r="E935" s="199" t="s">
        <v>1538</v>
      </c>
      <c r="F935" s="199" t="s">
        <v>1918</v>
      </c>
      <c r="G935" s="199" t="s">
        <v>2055</v>
      </c>
      <c r="K935" s="199">
        <f t="shared" si="70"/>
        <v>69.305923000000007</v>
      </c>
      <c r="L935" s="199">
        <f t="shared" si="71"/>
        <v>68.959393385000013</v>
      </c>
      <c r="M935" s="199" t="s">
        <v>1029</v>
      </c>
      <c r="N935" s="199">
        <f t="shared" si="72"/>
        <v>5004128.5366608631</v>
      </c>
      <c r="O935" s="199">
        <f t="shared" si="73"/>
        <v>-21695871.463339135</v>
      </c>
      <c r="P935" s="199" t="str">
        <f t="shared" si="74"/>
        <v>Overpaid</v>
      </c>
    </row>
    <row r="936" spans="1:16" ht="15.75" x14ac:dyDescent="0.25">
      <c r="A936" s="199" t="s">
        <v>106</v>
      </c>
      <c r="B936" s="199" t="s">
        <v>16</v>
      </c>
      <c r="C936" s="199" t="s">
        <v>3010</v>
      </c>
      <c r="D936" s="199" t="s">
        <v>3011</v>
      </c>
      <c r="E936" s="199" t="s">
        <v>1170</v>
      </c>
      <c r="F936" s="199" t="s">
        <v>1194</v>
      </c>
      <c r="G936" s="199" t="s">
        <v>1774</v>
      </c>
      <c r="K936" s="199">
        <f t="shared" si="70"/>
        <v>47.231880000000004</v>
      </c>
      <c r="L936" s="199">
        <f t="shared" si="71"/>
        <v>47.987590080000004</v>
      </c>
      <c r="M936" s="199" t="s">
        <v>1116</v>
      </c>
      <c r="N936" s="199">
        <f t="shared" si="72"/>
        <v>-4302110.6773017235</v>
      </c>
      <c r="O936" s="199">
        <f t="shared" si="73"/>
        <v>-5927110.6773017235</v>
      </c>
      <c r="P936" s="199" t="str">
        <f t="shared" si="74"/>
        <v>Overpaid</v>
      </c>
    </row>
    <row r="937" spans="1:16" ht="15.75" x14ac:dyDescent="0.25">
      <c r="A937" s="199" t="s">
        <v>106</v>
      </c>
      <c r="B937" s="199" t="s">
        <v>1059</v>
      </c>
      <c r="C937" s="199" t="s">
        <v>822</v>
      </c>
      <c r="D937" s="199" t="s">
        <v>1027</v>
      </c>
      <c r="E937" s="199" t="s">
        <v>1537</v>
      </c>
      <c r="F937" s="199" t="s">
        <v>1157</v>
      </c>
      <c r="G937" s="199" t="s">
        <v>1507</v>
      </c>
      <c r="K937" s="199">
        <f t="shared" si="70"/>
        <v>54.392493000000002</v>
      </c>
      <c r="L937" s="199">
        <f t="shared" si="71"/>
        <v>56.622585213000001</v>
      </c>
      <c r="M937" s="199" t="s">
        <v>1064</v>
      </c>
      <c r="N937" s="199">
        <f t="shared" si="72"/>
        <v>-375473.491000521</v>
      </c>
      <c r="O937" s="199" t="e">
        <f t="shared" si="73"/>
        <v>#VALUE!</v>
      </c>
      <c r="P937" s="199" t="e">
        <f t="shared" si="74"/>
        <v>#VALUE!</v>
      </c>
    </row>
    <row r="938" spans="1:16" ht="15.75" x14ac:dyDescent="0.25">
      <c r="A938" s="199" t="s">
        <v>106</v>
      </c>
      <c r="B938" s="199" t="s">
        <v>1117</v>
      </c>
      <c r="C938" s="199" t="s">
        <v>3036</v>
      </c>
      <c r="D938" s="199" t="s">
        <v>2212</v>
      </c>
      <c r="E938" s="199" t="s">
        <v>1027</v>
      </c>
      <c r="F938" s="199" t="s">
        <v>1408</v>
      </c>
      <c r="G938" s="199" t="s">
        <v>1332</v>
      </c>
      <c r="K938" s="199">
        <f t="shared" si="70"/>
        <v>51.890069999999994</v>
      </c>
      <c r="L938" s="199" t="e">
        <f t="shared" si="71"/>
        <v>#VALUE!</v>
      </c>
      <c r="M938" s="199" t="s">
        <v>1121</v>
      </c>
      <c r="N938" s="199" t="e">
        <f t="shared" si="72"/>
        <v>#VALUE!</v>
      </c>
      <c r="O938" s="199" t="e">
        <f t="shared" si="73"/>
        <v>#VALUE!</v>
      </c>
      <c r="P938" s="199" t="e">
        <f t="shared" si="74"/>
        <v>#VALUE!</v>
      </c>
    </row>
    <row r="939" spans="1:16" ht="15.75" x14ac:dyDescent="0.25">
      <c r="A939" s="199" t="s">
        <v>106</v>
      </c>
      <c r="B939" s="199" t="s">
        <v>16</v>
      </c>
      <c r="C939" s="199" t="s">
        <v>3038</v>
      </c>
      <c r="D939" s="199" t="s">
        <v>1027</v>
      </c>
      <c r="E939" s="199" t="s">
        <v>1045</v>
      </c>
      <c r="F939" s="199" t="s">
        <v>1244</v>
      </c>
      <c r="G939" s="199" t="s">
        <v>3039</v>
      </c>
      <c r="K939" s="199">
        <f t="shared" si="70"/>
        <v>43.028676000000004</v>
      </c>
      <c r="L939" s="199">
        <f t="shared" si="71"/>
        <v>44.491650984000003</v>
      </c>
      <c r="M939" s="199" t="s">
        <v>1116</v>
      </c>
      <c r="N939" s="199">
        <f t="shared" si="72"/>
        <v>-5874927.2620249745</v>
      </c>
      <c r="O939" s="199" t="e">
        <f t="shared" si="73"/>
        <v>#VALUE!</v>
      </c>
      <c r="P939" s="199" t="e">
        <f t="shared" si="74"/>
        <v>#VALUE!</v>
      </c>
    </row>
    <row r="940" spans="1:16" ht="15.75" x14ac:dyDescent="0.25">
      <c r="A940" s="199" t="s">
        <v>106</v>
      </c>
      <c r="B940" s="199" t="s">
        <v>1099</v>
      </c>
      <c r="C940" s="199" t="s">
        <v>2975</v>
      </c>
      <c r="D940" s="199" t="s">
        <v>2976</v>
      </c>
      <c r="E940" s="199" t="s">
        <v>1371</v>
      </c>
      <c r="F940" s="199" t="s">
        <v>1073</v>
      </c>
      <c r="G940" s="199" t="s">
        <v>1701</v>
      </c>
      <c r="K940" s="199">
        <f t="shared" si="70"/>
        <v>60.942847</v>
      </c>
      <c r="L940" s="199">
        <f t="shared" si="71"/>
        <v>64.294703584999993</v>
      </c>
      <c r="M940" s="199" t="s">
        <v>1105</v>
      </c>
      <c r="N940" s="199">
        <f t="shared" si="72"/>
        <v>2192623.9316248852</v>
      </c>
      <c r="O940" s="199">
        <f t="shared" si="73"/>
        <v>649364.93162488518</v>
      </c>
      <c r="P940" s="199" t="str">
        <f t="shared" si="74"/>
        <v/>
      </c>
    </row>
    <row r="941" spans="1:16" ht="15.75" x14ac:dyDescent="0.25">
      <c r="A941" s="199" t="s">
        <v>106</v>
      </c>
      <c r="B941" s="199" t="s">
        <v>1048</v>
      </c>
      <c r="C941" s="199" t="s">
        <v>3018</v>
      </c>
      <c r="D941" s="199" t="s">
        <v>3019</v>
      </c>
      <c r="E941" s="199" t="s">
        <v>1263</v>
      </c>
      <c r="F941" s="199" t="s">
        <v>1208</v>
      </c>
      <c r="G941" s="199" t="s">
        <v>1255</v>
      </c>
      <c r="K941" s="199">
        <f t="shared" si="70"/>
        <v>48.734055999999995</v>
      </c>
      <c r="L941" s="199">
        <f t="shared" si="71"/>
        <v>50.293545791999996</v>
      </c>
      <c r="M941" s="199" t="s">
        <v>1053</v>
      </c>
      <c r="N941" s="199">
        <f t="shared" si="72"/>
        <v>-2640631.6750481268</v>
      </c>
      <c r="O941" s="199">
        <f t="shared" si="73"/>
        <v>-3627664.6750481268</v>
      </c>
      <c r="P941" s="199" t="str">
        <f t="shared" si="74"/>
        <v>Overpaid</v>
      </c>
    </row>
    <row r="942" spans="1:16" ht="15.75" x14ac:dyDescent="0.25">
      <c r="A942" s="199" t="s">
        <v>106</v>
      </c>
      <c r="B942" s="199" t="s">
        <v>1094</v>
      </c>
      <c r="C942" s="199" t="s">
        <v>3040</v>
      </c>
      <c r="D942" s="199" t="s">
        <v>2249</v>
      </c>
      <c r="E942" s="199" t="s">
        <v>1174</v>
      </c>
      <c r="F942" s="199" t="s">
        <v>1906</v>
      </c>
      <c r="G942" s="199" t="s">
        <v>1677</v>
      </c>
      <c r="K942" s="199">
        <f t="shared" si="70"/>
        <v>43.331999999999994</v>
      </c>
      <c r="L942" s="199">
        <f t="shared" si="71"/>
        <v>44.631959999999992</v>
      </c>
      <c r="M942" s="199" t="s">
        <v>1098</v>
      </c>
      <c r="N942" s="199">
        <f t="shared" si="72"/>
        <v>-13606569.161717437</v>
      </c>
      <c r="O942" s="199">
        <f t="shared" si="73"/>
        <v>-14349069.161717437</v>
      </c>
      <c r="P942" s="199" t="str">
        <f t="shared" si="74"/>
        <v>Overpaid</v>
      </c>
    </row>
    <row r="943" spans="1:16" ht="15.75" x14ac:dyDescent="0.25">
      <c r="A943" s="199" t="s">
        <v>106</v>
      </c>
      <c r="B943" s="199" t="s">
        <v>1037</v>
      </c>
      <c r="C943" s="199" t="s">
        <v>2996</v>
      </c>
      <c r="D943" s="199" t="s">
        <v>1431</v>
      </c>
      <c r="E943" s="199" t="s">
        <v>1172</v>
      </c>
      <c r="F943" s="199" t="s">
        <v>1328</v>
      </c>
      <c r="G943" s="199" t="s">
        <v>2578</v>
      </c>
      <c r="K943" s="199">
        <f t="shared" si="70"/>
        <v>50.980097999999998</v>
      </c>
      <c r="L943" s="199">
        <f t="shared" si="71"/>
        <v>51.897739764000001</v>
      </c>
      <c r="M943" s="199" t="s">
        <v>1043</v>
      </c>
      <c r="N943" s="199">
        <f t="shared" si="72"/>
        <v>-2652982.2003998766</v>
      </c>
      <c r="O943" s="199">
        <f t="shared" si="73"/>
        <v>-8652982.2003998756</v>
      </c>
      <c r="P943" s="199" t="str">
        <f t="shared" si="74"/>
        <v>Overpaid</v>
      </c>
    </row>
    <row r="944" spans="1:16" ht="15.75" x14ac:dyDescent="0.25">
      <c r="A944" s="199" t="s">
        <v>106</v>
      </c>
      <c r="B944" s="199" t="s">
        <v>1024</v>
      </c>
      <c r="C944" s="199" t="s">
        <v>3001</v>
      </c>
      <c r="D944" s="199" t="s">
        <v>1027</v>
      </c>
      <c r="E944" s="199" t="s">
        <v>1122</v>
      </c>
      <c r="F944" s="199" t="s">
        <v>1157</v>
      </c>
      <c r="G944" s="199" t="s">
        <v>1824</v>
      </c>
      <c r="K944" s="199">
        <f t="shared" si="70"/>
        <v>51.413418</v>
      </c>
      <c r="L944" s="199">
        <f t="shared" si="71"/>
        <v>52.287446106000004</v>
      </c>
      <c r="M944" s="199" t="s">
        <v>1029</v>
      </c>
      <c r="N944" s="199">
        <f t="shared" si="72"/>
        <v>-2308141.6538151111</v>
      </c>
      <c r="O944" s="199" t="e">
        <f t="shared" si="73"/>
        <v>#VALUE!</v>
      </c>
      <c r="P944" s="199" t="e">
        <f t="shared" si="74"/>
        <v>#VALUE!</v>
      </c>
    </row>
    <row r="945" spans="1:16" ht="15.75" x14ac:dyDescent="0.25">
      <c r="A945" s="199" t="s">
        <v>106</v>
      </c>
      <c r="B945" s="199" t="s">
        <v>1117</v>
      </c>
      <c r="C945" s="199" t="s">
        <v>242</v>
      </c>
      <c r="D945" s="199" t="s">
        <v>1039</v>
      </c>
      <c r="E945" s="199" t="s">
        <v>1670</v>
      </c>
      <c r="F945" s="199" t="s">
        <v>1802</v>
      </c>
      <c r="G945" s="199" t="s">
        <v>1795</v>
      </c>
      <c r="K945" s="199">
        <f t="shared" si="70"/>
        <v>68.164846999999995</v>
      </c>
      <c r="L945" s="199">
        <f t="shared" si="71"/>
        <v>65.779077354999998</v>
      </c>
      <c r="M945" s="199" t="s">
        <v>1121</v>
      </c>
      <c r="N945" s="199">
        <f t="shared" si="72"/>
        <v>5059561.3911808478</v>
      </c>
      <c r="O945" s="199">
        <f t="shared" si="73"/>
        <v>-4940438.6088191522</v>
      </c>
      <c r="P945" s="199" t="str">
        <f t="shared" si="74"/>
        <v>Overpaid</v>
      </c>
    </row>
    <row r="946" spans="1:16" ht="15.75" x14ac:dyDescent="0.25">
      <c r="A946" s="199" t="s">
        <v>106</v>
      </c>
      <c r="B946" s="199" t="s">
        <v>1187</v>
      </c>
      <c r="C946" s="199" t="s">
        <v>3006</v>
      </c>
      <c r="D946" s="199" t="s">
        <v>3007</v>
      </c>
      <c r="E946" s="199" t="s">
        <v>1027</v>
      </c>
      <c r="F946" s="199" t="s">
        <v>1162</v>
      </c>
      <c r="G946" s="199" t="s">
        <v>1182</v>
      </c>
      <c r="K946" s="199">
        <f t="shared" si="70"/>
        <v>49.860687999999996</v>
      </c>
      <c r="L946" s="199" t="e">
        <f t="shared" si="71"/>
        <v>#VALUE!</v>
      </c>
      <c r="M946" s="199" t="s">
        <v>1190</v>
      </c>
      <c r="N946" s="199" t="e">
        <f t="shared" si="72"/>
        <v>#VALUE!</v>
      </c>
      <c r="O946" s="199" t="e">
        <f t="shared" si="73"/>
        <v>#VALUE!</v>
      </c>
      <c r="P946" s="199" t="e">
        <f t="shared" si="74"/>
        <v>#VALUE!</v>
      </c>
    </row>
    <row r="947" spans="1:16" ht="15.75" x14ac:dyDescent="0.25">
      <c r="A947" s="199" t="s">
        <v>106</v>
      </c>
      <c r="B947" s="199" t="s">
        <v>1024</v>
      </c>
      <c r="C947" s="199" t="s">
        <v>3002</v>
      </c>
      <c r="D947" s="199" t="s">
        <v>3003</v>
      </c>
      <c r="E947" s="199" t="s">
        <v>1145</v>
      </c>
      <c r="F947" s="199" t="s">
        <v>1157</v>
      </c>
      <c r="G947" s="199" t="s">
        <v>1375</v>
      </c>
      <c r="K947" s="199">
        <f t="shared" si="70"/>
        <v>47.997411999999997</v>
      </c>
      <c r="L947" s="199">
        <f t="shared" si="71"/>
        <v>49.677321419999991</v>
      </c>
      <c r="M947" s="199" t="s">
        <v>1029</v>
      </c>
      <c r="N947" s="199">
        <f t="shared" si="72"/>
        <v>-3452935.1572653065</v>
      </c>
      <c r="O947" s="199">
        <f t="shared" si="73"/>
        <v>-4344066.1572653065</v>
      </c>
      <c r="P947" s="199" t="str">
        <f t="shared" si="74"/>
        <v>Overpaid</v>
      </c>
    </row>
    <row r="948" spans="1:16" ht="15.75" x14ac:dyDescent="0.25">
      <c r="A948" s="199" t="s">
        <v>106</v>
      </c>
      <c r="B948" s="199" t="s">
        <v>1094</v>
      </c>
      <c r="C948" s="199" t="s">
        <v>344</v>
      </c>
      <c r="D948" s="199" t="s">
        <v>2997</v>
      </c>
      <c r="E948" s="199" t="s">
        <v>1102</v>
      </c>
      <c r="F948" s="199" t="s">
        <v>1328</v>
      </c>
      <c r="G948" s="199" t="s">
        <v>2428</v>
      </c>
      <c r="K948" s="199">
        <f t="shared" si="70"/>
        <v>45.736925999999997</v>
      </c>
      <c r="L948" s="199">
        <f t="shared" si="71"/>
        <v>46.331506037999993</v>
      </c>
      <c r="M948" s="199" t="s">
        <v>1098</v>
      </c>
      <c r="N948" s="199">
        <f t="shared" si="72"/>
        <v>-11816437.631735347</v>
      </c>
      <c r="O948" s="199">
        <f t="shared" si="73"/>
        <v>-19987182.631735347</v>
      </c>
      <c r="P948" s="199" t="str">
        <f t="shared" si="74"/>
        <v>Overpaid</v>
      </c>
    </row>
    <row r="949" spans="1:16" ht="15.75" x14ac:dyDescent="0.25">
      <c r="A949" s="199" t="s">
        <v>106</v>
      </c>
      <c r="B949" s="199" t="s">
        <v>27</v>
      </c>
      <c r="C949" s="199" t="s">
        <v>2987</v>
      </c>
      <c r="D949" s="199" t="s">
        <v>2475</v>
      </c>
      <c r="E949" s="199" t="s">
        <v>1197</v>
      </c>
      <c r="F949" s="199" t="s">
        <v>1312</v>
      </c>
      <c r="G949" s="199" t="s">
        <v>1658</v>
      </c>
      <c r="K949" s="199">
        <f t="shared" si="70"/>
        <v>52.301724000000007</v>
      </c>
      <c r="L949" s="199">
        <f t="shared" si="71"/>
        <v>52.929344688000008</v>
      </c>
      <c r="M949" s="199" t="s">
        <v>1058</v>
      </c>
      <c r="N949" s="199">
        <f t="shared" si="72"/>
        <v>-2711682.8633602923</v>
      </c>
      <c r="O949" s="199">
        <f t="shared" si="73"/>
        <v>-11211682.863360293</v>
      </c>
      <c r="P949" s="199" t="str">
        <f t="shared" si="74"/>
        <v>Overpaid</v>
      </c>
    </row>
    <row r="950" spans="1:16" ht="15.75" x14ac:dyDescent="0.25">
      <c r="A950" s="199" t="s">
        <v>106</v>
      </c>
      <c r="B950" s="199" t="s">
        <v>1024</v>
      </c>
      <c r="C950" s="199" t="s">
        <v>2979</v>
      </c>
      <c r="D950" s="199" t="s">
        <v>2980</v>
      </c>
      <c r="E950" s="199" t="s">
        <v>1027</v>
      </c>
      <c r="F950" s="199" t="s">
        <v>1091</v>
      </c>
      <c r="G950" s="199" t="s">
        <v>1027</v>
      </c>
      <c r="K950" s="199" t="e">
        <f t="shared" si="70"/>
        <v>#VALUE!</v>
      </c>
      <c r="L950" s="199" t="e">
        <f t="shared" si="71"/>
        <v>#VALUE!</v>
      </c>
      <c r="M950" s="199" t="s">
        <v>1029</v>
      </c>
      <c r="N950" s="199" t="e">
        <f t="shared" si="72"/>
        <v>#VALUE!</v>
      </c>
      <c r="O950" s="199" t="e">
        <f t="shared" si="73"/>
        <v>#VALUE!</v>
      </c>
      <c r="P950" s="199" t="e">
        <f t="shared" si="74"/>
        <v>#VALUE!</v>
      </c>
    </row>
    <row r="951" spans="1:16" ht="15.75" x14ac:dyDescent="0.25">
      <c r="A951" s="199" t="s">
        <v>106</v>
      </c>
      <c r="B951" s="199" t="s">
        <v>10</v>
      </c>
      <c r="C951" s="199" t="s">
        <v>3013</v>
      </c>
      <c r="D951" s="199" t="s">
        <v>1027</v>
      </c>
      <c r="E951" s="199" t="s">
        <v>1027</v>
      </c>
      <c r="F951" s="199" t="s">
        <v>1201</v>
      </c>
      <c r="G951" s="199" t="s">
        <v>1195</v>
      </c>
      <c r="K951" s="199">
        <f t="shared" si="70"/>
        <v>49.293761000000003</v>
      </c>
      <c r="L951" s="199" t="e">
        <f t="shared" si="71"/>
        <v>#VALUE!</v>
      </c>
      <c r="M951" s="199" t="s">
        <v>1093</v>
      </c>
      <c r="N951" s="199" t="e">
        <f t="shared" si="72"/>
        <v>#VALUE!</v>
      </c>
      <c r="O951" s="199" t="e">
        <f t="shared" si="73"/>
        <v>#VALUE!</v>
      </c>
      <c r="P951" s="199" t="e">
        <f t="shared" si="74"/>
        <v>#VALUE!</v>
      </c>
    </row>
    <row r="952" spans="1:16" ht="15.75" x14ac:dyDescent="0.25">
      <c r="A952" s="199" t="s">
        <v>106</v>
      </c>
      <c r="B952" s="199" t="s">
        <v>27</v>
      </c>
      <c r="C952" s="199" t="s">
        <v>2968</v>
      </c>
      <c r="D952" s="199" t="s">
        <v>2969</v>
      </c>
      <c r="E952" s="199" t="s">
        <v>2482</v>
      </c>
      <c r="F952" s="199" t="s">
        <v>1915</v>
      </c>
      <c r="G952" s="199" t="s">
        <v>2970</v>
      </c>
      <c r="K952" s="199">
        <f t="shared" si="70"/>
        <v>71.696404999999999</v>
      </c>
      <c r="L952" s="199">
        <f t="shared" si="71"/>
        <v>69.832298470000012</v>
      </c>
      <c r="M952" s="199" t="s">
        <v>1058</v>
      </c>
      <c r="N952" s="199">
        <f t="shared" si="72"/>
        <v>7208003.2019006871</v>
      </c>
      <c r="O952" s="199">
        <f t="shared" si="73"/>
        <v>-24458663.798099313</v>
      </c>
      <c r="P952" s="199" t="str">
        <f t="shared" si="74"/>
        <v>Overpaid</v>
      </c>
    </row>
    <row r="953" spans="1:16" ht="15.75" x14ac:dyDescent="0.25">
      <c r="A953" s="199" t="s">
        <v>106</v>
      </c>
      <c r="B953" s="199" t="s">
        <v>10</v>
      </c>
      <c r="C953" s="199" t="s">
        <v>3029</v>
      </c>
      <c r="D953" s="199" t="s">
        <v>1027</v>
      </c>
      <c r="E953" s="199" t="s">
        <v>1027</v>
      </c>
      <c r="F953" s="199" t="s">
        <v>1240</v>
      </c>
      <c r="G953" s="199" t="s">
        <v>3030</v>
      </c>
      <c r="K953" s="199">
        <f t="shared" si="70"/>
        <v>41.331505999999997</v>
      </c>
      <c r="L953" s="199" t="e">
        <f t="shared" si="71"/>
        <v>#VALUE!</v>
      </c>
      <c r="M953" s="199" t="s">
        <v>1093</v>
      </c>
      <c r="N953" s="199" t="e">
        <f t="shared" si="72"/>
        <v>#VALUE!</v>
      </c>
      <c r="O953" s="199" t="e">
        <f t="shared" si="73"/>
        <v>#VALUE!</v>
      </c>
      <c r="P953" s="199" t="e">
        <f t="shared" si="74"/>
        <v>#VALUE!</v>
      </c>
    </row>
    <row r="954" spans="1:16" ht="15.75" x14ac:dyDescent="0.25">
      <c r="A954" s="199" t="s">
        <v>121</v>
      </c>
      <c r="B954" s="199" t="s">
        <v>16</v>
      </c>
      <c r="C954" s="199" t="s">
        <v>498</v>
      </c>
      <c r="D954" s="199" t="s">
        <v>2914</v>
      </c>
      <c r="E954" s="199" t="s">
        <v>1213</v>
      </c>
      <c r="F954" s="199" t="s">
        <v>1125</v>
      </c>
      <c r="G954" s="199" t="s">
        <v>1377</v>
      </c>
      <c r="K954" s="199">
        <f t="shared" si="70"/>
        <v>52.099508</v>
      </c>
      <c r="L954" s="199">
        <f t="shared" si="71"/>
        <v>55.173378972000009</v>
      </c>
      <c r="M954" s="199" t="s">
        <v>1116</v>
      </c>
      <c r="N954" s="199">
        <f t="shared" si="72"/>
        <v>-1069237.4397246675</v>
      </c>
      <c r="O954" s="199">
        <f t="shared" si="73"/>
        <v>-4755907.439724667</v>
      </c>
      <c r="P954" s="199" t="str">
        <f t="shared" si="74"/>
        <v>Overpaid</v>
      </c>
    </row>
    <row r="955" spans="1:16" ht="15.75" x14ac:dyDescent="0.25">
      <c r="A955" s="199" t="s">
        <v>121</v>
      </c>
      <c r="B955" s="199" t="s">
        <v>1393</v>
      </c>
      <c r="C955" s="199" t="s">
        <v>974</v>
      </c>
      <c r="D955" s="199" t="s">
        <v>1223</v>
      </c>
      <c r="E955" s="199" t="s">
        <v>1027</v>
      </c>
      <c r="F955" s="199" t="s">
        <v>1194</v>
      </c>
      <c r="G955" s="199" t="s">
        <v>2313</v>
      </c>
      <c r="K955" s="199">
        <f t="shared" si="70"/>
        <v>46.079971</v>
      </c>
      <c r="L955" s="199" t="e">
        <f t="shared" si="71"/>
        <v>#VALUE!</v>
      </c>
      <c r="M955" s="199" t="s">
        <v>1397</v>
      </c>
      <c r="N955" s="199" t="e">
        <f t="shared" si="72"/>
        <v>#VALUE!</v>
      </c>
      <c r="O955" s="199" t="e">
        <f t="shared" si="73"/>
        <v>#VALUE!</v>
      </c>
      <c r="P955" s="199" t="e">
        <f t="shared" si="74"/>
        <v>#VALUE!</v>
      </c>
    </row>
    <row r="956" spans="1:16" ht="15.75" x14ac:dyDescent="0.25">
      <c r="A956" s="199" t="s">
        <v>121</v>
      </c>
      <c r="B956" s="199" t="s">
        <v>1037</v>
      </c>
      <c r="C956" s="199" t="s">
        <v>2949</v>
      </c>
      <c r="D956" s="199" t="s">
        <v>1874</v>
      </c>
      <c r="E956" s="199" t="s">
        <v>1303</v>
      </c>
      <c r="F956" s="199" t="s">
        <v>1405</v>
      </c>
      <c r="G956" s="199" t="s">
        <v>1504</v>
      </c>
      <c r="K956" s="199">
        <f t="shared" si="70"/>
        <v>43.234502999999997</v>
      </c>
      <c r="L956" s="199">
        <f t="shared" si="71"/>
        <v>44.401834581000003</v>
      </c>
      <c r="M956" s="199" t="s">
        <v>1043</v>
      </c>
      <c r="N956" s="199">
        <f t="shared" si="72"/>
        <v>-6171309.7713288255</v>
      </c>
      <c r="O956" s="199">
        <f t="shared" si="73"/>
        <v>-7306309.7713288255</v>
      </c>
      <c r="P956" s="199" t="str">
        <f t="shared" si="74"/>
        <v>Overpaid</v>
      </c>
    </row>
    <row r="957" spans="1:16" ht="15.75" x14ac:dyDescent="0.25">
      <c r="A957" s="199" t="s">
        <v>121</v>
      </c>
      <c r="B957" s="199" t="s">
        <v>1187</v>
      </c>
      <c r="C957" s="199" t="s">
        <v>2925</v>
      </c>
      <c r="D957" s="199" t="s">
        <v>1165</v>
      </c>
      <c r="E957" s="199" t="s">
        <v>1905</v>
      </c>
      <c r="F957" s="199" t="s">
        <v>1162</v>
      </c>
      <c r="G957" s="199" t="s">
        <v>2550</v>
      </c>
      <c r="K957" s="199">
        <f t="shared" si="70"/>
        <v>41.042625999999998</v>
      </c>
      <c r="L957" s="199">
        <f t="shared" si="71"/>
        <v>40.509071861999999</v>
      </c>
      <c r="M957" s="199" t="s">
        <v>1190</v>
      </c>
      <c r="N957" s="199">
        <f t="shared" si="72"/>
        <v>-9352311.5041988101</v>
      </c>
      <c r="O957" s="199">
        <f t="shared" si="73"/>
        <v>-10472311.50419881</v>
      </c>
      <c r="P957" s="199" t="str">
        <f t="shared" si="74"/>
        <v>Overpaid</v>
      </c>
    </row>
    <row r="958" spans="1:16" ht="15.75" x14ac:dyDescent="0.25">
      <c r="A958" s="199" t="s">
        <v>121</v>
      </c>
      <c r="B958" s="199" t="s">
        <v>1117</v>
      </c>
      <c r="C958" s="199" t="s">
        <v>2929</v>
      </c>
      <c r="D958" s="199" t="s">
        <v>2930</v>
      </c>
      <c r="E958" s="199" t="s">
        <v>1184</v>
      </c>
      <c r="F958" s="199" t="s">
        <v>1194</v>
      </c>
      <c r="G958" s="199" t="s">
        <v>1362</v>
      </c>
      <c r="K958" s="199">
        <f t="shared" si="70"/>
        <v>55.096637999999999</v>
      </c>
      <c r="L958" s="199">
        <f t="shared" si="71"/>
        <v>55.482314466000005</v>
      </c>
      <c r="M958" s="199" t="s">
        <v>1121</v>
      </c>
      <c r="N958" s="199">
        <f t="shared" si="72"/>
        <v>-1271294.635549034</v>
      </c>
      <c r="O958" s="199">
        <f t="shared" si="73"/>
        <v>-2346294.635549034</v>
      </c>
      <c r="P958" s="199" t="str">
        <f t="shared" si="74"/>
        <v/>
      </c>
    </row>
    <row r="959" spans="1:16" ht="15.75" x14ac:dyDescent="0.25">
      <c r="A959" s="199" t="s">
        <v>121</v>
      </c>
      <c r="B959" s="199" t="s">
        <v>10</v>
      </c>
      <c r="C959" s="199" t="s">
        <v>2931</v>
      </c>
      <c r="D959" s="199" t="s">
        <v>2932</v>
      </c>
      <c r="E959" s="199" t="s">
        <v>1303</v>
      </c>
      <c r="F959" s="199" t="s">
        <v>1194</v>
      </c>
      <c r="G959" s="199" t="s">
        <v>1555</v>
      </c>
      <c r="K959" s="199">
        <f t="shared" si="70"/>
        <v>47.708531999999998</v>
      </c>
      <c r="L959" s="199">
        <f t="shared" si="71"/>
        <v>48.996662364000002</v>
      </c>
      <c r="M959" s="199" t="s">
        <v>1093</v>
      </c>
      <c r="N959" s="199">
        <f t="shared" si="72"/>
        <v>-5550028.517877439</v>
      </c>
      <c r="O959" s="199">
        <f t="shared" si="73"/>
        <v>-6451922.517877439</v>
      </c>
      <c r="P959" s="199" t="str">
        <f t="shared" si="74"/>
        <v>Overpaid</v>
      </c>
    </row>
    <row r="960" spans="1:16" ht="15.75" x14ac:dyDescent="0.25">
      <c r="A960" s="199" t="s">
        <v>121</v>
      </c>
      <c r="B960" s="199" t="s">
        <v>1048</v>
      </c>
      <c r="C960" s="199" t="s">
        <v>2940</v>
      </c>
      <c r="D960" s="199" t="s">
        <v>1027</v>
      </c>
      <c r="E960" s="199" t="s">
        <v>1226</v>
      </c>
      <c r="F960" s="199" t="s">
        <v>1218</v>
      </c>
      <c r="G960" s="199" t="s">
        <v>1132</v>
      </c>
      <c r="K960" s="199">
        <f t="shared" si="70"/>
        <v>35.741678</v>
      </c>
      <c r="L960" s="199">
        <f t="shared" si="71"/>
        <v>37.528761899999999</v>
      </c>
      <c r="M960" s="199" t="s">
        <v>1053</v>
      </c>
      <c r="N960" s="199">
        <f t="shared" si="72"/>
        <v>-7285750.5863200184</v>
      </c>
      <c r="O960" s="199" t="e">
        <f t="shared" si="73"/>
        <v>#VALUE!</v>
      </c>
      <c r="P960" s="199" t="e">
        <f t="shared" si="74"/>
        <v>#VALUE!</v>
      </c>
    </row>
    <row r="961" spans="1:16" ht="15.75" x14ac:dyDescent="0.25">
      <c r="A961" s="199" t="s">
        <v>121</v>
      </c>
      <c r="B961" s="199" t="s">
        <v>10</v>
      </c>
      <c r="C961" s="199" t="s">
        <v>2958</v>
      </c>
      <c r="D961" s="199" t="s">
        <v>1027</v>
      </c>
      <c r="E961" s="199" t="s">
        <v>1166</v>
      </c>
      <c r="F961" s="199" t="s">
        <v>1408</v>
      </c>
      <c r="G961" s="199" t="s">
        <v>2959</v>
      </c>
      <c r="K961" s="199">
        <f t="shared" si="70"/>
        <v>38.384929999999997</v>
      </c>
      <c r="L961" s="199">
        <f t="shared" si="71"/>
        <v>38.538469719999995</v>
      </c>
      <c r="M961" s="199" t="s">
        <v>1093</v>
      </c>
      <c r="N961" s="199">
        <f t="shared" si="72"/>
        <v>-12336065.722273391</v>
      </c>
      <c r="O961" s="199" t="e">
        <f t="shared" si="73"/>
        <v>#VALUE!</v>
      </c>
      <c r="P961" s="199" t="e">
        <f t="shared" si="74"/>
        <v>#VALUE!</v>
      </c>
    </row>
    <row r="962" spans="1:16" ht="15.75" x14ac:dyDescent="0.25">
      <c r="A962" s="199" t="s">
        <v>121</v>
      </c>
      <c r="B962" s="199" t="s">
        <v>1048</v>
      </c>
      <c r="C962" s="199" t="s">
        <v>2960</v>
      </c>
      <c r="D962" s="199" t="s">
        <v>1402</v>
      </c>
      <c r="E962" s="199" t="s">
        <v>1027</v>
      </c>
      <c r="F962" s="199" t="s">
        <v>1244</v>
      </c>
      <c r="G962" s="199" t="s">
        <v>1855</v>
      </c>
      <c r="K962" s="199">
        <f t="shared" ref="K962:K1025" si="75">(F962*0.3611)+(G962*1.1*0.3611)+(H962*5.2*0.0666)+(I962*0.2111)</f>
        <v>41.439836</v>
      </c>
      <c r="L962" s="199" t="e">
        <f t="shared" ref="L962:L1025" si="76">(K962)*((100+(29-E962))/100)-(J962*0.9)</f>
        <v>#VALUE!</v>
      </c>
      <c r="M962" s="199" t="s">
        <v>1053</v>
      </c>
      <c r="N962" s="199" t="e">
        <f t="shared" ref="N962:N1025" si="77">(M962*((L962-63)/5.45))+M962</f>
        <v>#VALUE!</v>
      </c>
      <c r="O962" s="199" t="e">
        <f t="shared" ref="O962:O1025" si="78">(N962-D962)</f>
        <v>#VALUE!</v>
      </c>
      <c r="P962" s="199" t="e">
        <f t="shared" ref="P962:P1025" si="79">IF(O962&lt;(-3000000), "Overpaid", "")</f>
        <v>#VALUE!</v>
      </c>
    </row>
    <row r="963" spans="1:16" ht="15.75" x14ac:dyDescent="0.25">
      <c r="A963" s="199" t="s">
        <v>121</v>
      </c>
      <c r="B963" s="199" t="s">
        <v>27</v>
      </c>
      <c r="C963" s="199" t="s">
        <v>345</v>
      </c>
      <c r="D963" s="199" t="s">
        <v>2296</v>
      </c>
      <c r="E963" s="199" t="s">
        <v>1197</v>
      </c>
      <c r="F963" s="199" t="s">
        <v>1307</v>
      </c>
      <c r="G963" s="199" t="s">
        <v>1855</v>
      </c>
      <c r="K963" s="199">
        <f t="shared" si="75"/>
        <v>47.578536</v>
      </c>
      <c r="L963" s="199">
        <f t="shared" si="76"/>
        <v>48.149478432000002</v>
      </c>
      <c r="M963" s="199" t="s">
        <v>1058</v>
      </c>
      <c r="N963" s="199">
        <f t="shared" si="77"/>
        <v>-5516800.4365945347</v>
      </c>
      <c r="O963" s="199">
        <f t="shared" si="78"/>
        <v>-13516800.436594535</v>
      </c>
      <c r="P963" s="199" t="str">
        <f t="shared" si="79"/>
        <v>Overpaid</v>
      </c>
    </row>
    <row r="964" spans="1:16" ht="15.75" x14ac:dyDescent="0.25">
      <c r="A964" s="199" t="s">
        <v>121</v>
      </c>
      <c r="B964" s="199" t="s">
        <v>1048</v>
      </c>
      <c r="C964" s="199" t="s">
        <v>2936</v>
      </c>
      <c r="D964" s="199" t="s">
        <v>1165</v>
      </c>
      <c r="E964" s="199" t="s">
        <v>1027</v>
      </c>
      <c r="F964" s="199" t="s">
        <v>1208</v>
      </c>
      <c r="G964" s="199" t="s">
        <v>1027</v>
      </c>
      <c r="K964" s="199" t="e">
        <f t="shared" si="75"/>
        <v>#VALUE!</v>
      </c>
      <c r="L964" s="199" t="e">
        <f t="shared" si="76"/>
        <v>#VALUE!</v>
      </c>
      <c r="M964" s="199" t="s">
        <v>1053</v>
      </c>
      <c r="N964" s="199" t="e">
        <f t="shared" si="77"/>
        <v>#VALUE!</v>
      </c>
      <c r="O964" s="199" t="e">
        <f t="shared" si="78"/>
        <v>#VALUE!</v>
      </c>
      <c r="P964" s="199" t="e">
        <f t="shared" si="79"/>
        <v>#VALUE!</v>
      </c>
    </row>
    <row r="965" spans="1:16" ht="15.75" x14ac:dyDescent="0.25">
      <c r="A965" s="199" t="s">
        <v>121</v>
      </c>
      <c r="B965" s="199" t="s">
        <v>10</v>
      </c>
      <c r="C965" s="199" t="s">
        <v>2896</v>
      </c>
      <c r="D965" s="199" t="s">
        <v>2897</v>
      </c>
      <c r="E965" s="199" t="s">
        <v>1128</v>
      </c>
      <c r="F965" s="199" t="s">
        <v>1450</v>
      </c>
      <c r="G965" s="199" t="s">
        <v>2898</v>
      </c>
      <c r="K965" s="199">
        <f t="shared" si="75"/>
        <v>64.059139999999999</v>
      </c>
      <c r="L965" s="199">
        <f t="shared" si="76"/>
        <v>67.390215280000007</v>
      </c>
      <c r="M965" s="199" t="s">
        <v>1093</v>
      </c>
      <c r="N965" s="199">
        <f t="shared" si="77"/>
        <v>6385048.4746669699</v>
      </c>
      <c r="O965" s="199">
        <f t="shared" si="78"/>
        <v>2227109.4746669699</v>
      </c>
      <c r="P965" s="199" t="str">
        <f t="shared" si="79"/>
        <v/>
      </c>
    </row>
    <row r="966" spans="1:16" ht="15.75" x14ac:dyDescent="0.25">
      <c r="A966" s="199" t="s">
        <v>121</v>
      </c>
      <c r="B966" s="199" t="s">
        <v>1030</v>
      </c>
      <c r="C966" s="199" t="s">
        <v>2956</v>
      </c>
      <c r="D966" s="199" t="s">
        <v>1027</v>
      </c>
      <c r="E966" s="199" t="s">
        <v>1027</v>
      </c>
      <c r="F966" s="199" t="s">
        <v>1408</v>
      </c>
      <c r="G966" s="199" t="s">
        <v>2957</v>
      </c>
      <c r="K966" s="199">
        <f t="shared" si="75"/>
        <v>38.305487999999997</v>
      </c>
      <c r="L966" s="199" t="e">
        <f t="shared" si="76"/>
        <v>#VALUE!</v>
      </c>
      <c r="M966" s="199" t="s">
        <v>1036</v>
      </c>
      <c r="N966" s="199" t="e">
        <f t="shared" si="77"/>
        <v>#VALUE!</v>
      </c>
      <c r="O966" s="199" t="e">
        <f t="shared" si="78"/>
        <v>#VALUE!</v>
      </c>
      <c r="P966" s="199" t="e">
        <f t="shared" si="79"/>
        <v>#VALUE!</v>
      </c>
    </row>
    <row r="967" spans="1:16" ht="15.75" x14ac:dyDescent="0.25">
      <c r="A967" s="199" t="s">
        <v>121</v>
      </c>
      <c r="B967" s="199" t="s">
        <v>1187</v>
      </c>
      <c r="C967" s="199" t="s">
        <v>847</v>
      </c>
      <c r="D967" s="199" t="s">
        <v>2943</v>
      </c>
      <c r="E967" s="199" t="s">
        <v>1735</v>
      </c>
      <c r="F967" s="199" t="s">
        <v>1221</v>
      </c>
      <c r="G967" s="199" t="s">
        <v>1248</v>
      </c>
      <c r="K967" s="199">
        <f t="shared" si="75"/>
        <v>39.908771999999999</v>
      </c>
      <c r="L967" s="199">
        <f t="shared" si="76"/>
        <v>42.542750951999992</v>
      </c>
      <c r="M967" s="199" t="s">
        <v>1190</v>
      </c>
      <c r="N967" s="199">
        <f t="shared" si="77"/>
        <v>-8236198.5674366876</v>
      </c>
      <c r="O967" s="199">
        <f t="shared" si="78"/>
        <v>-9230918.5674366876</v>
      </c>
      <c r="P967" s="199" t="str">
        <f t="shared" si="79"/>
        <v>Overpaid</v>
      </c>
    </row>
    <row r="968" spans="1:16" ht="15.75" x14ac:dyDescent="0.25">
      <c r="A968" s="199" t="s">
        <v>121</v>
      </c>
      <c r="B968" s="199" t="s">
        <v>1117</v>
      </c>
      <c r="C968" s="199" t="s">
        <v>2937</v>
      </c>
      <c r="D968" s="199" t="s">
        <v>2938</v>
      </c>
      <c r="E968" s="199" t="s">
        <v>1301</v>
      </c>
      <c r="F968" s="199" t="s">
        <v>1208</v>
      </c>
      <c r="G968" s="199" t="s">
        <v>1933</v>
      </c>
      <c r="K968" s="199">
        <f t="shared" si="75"/>
        <v>50.084569999999999</v>
      </c>
      <c r="L968" s="199">
        <f t="shared" si="76"/>
        <v>52.037868230000008</v>
      </c>
      <c r="M968" s="199" t="s">
        <v>1121</v>
      </c>
      <c r="N968" s="199">
        <f t="shared" si="77"/>
        <v>-3389076.063265821</v>
      </c>
      <c r="O968" s="199">
        <f t="shared" si="78"/>
        <v>-4312577.063265821</v>
      </c>
      <c r="P968" s="199" t="str">
        <f t="shared" si="79"/>
        <v>Overpaid</v>
      </c>
    </row>
    <row r="969" spans="1:16" ht="15.75" x14ac:dyDescent="0.25">
      <c r="A969" s="199" t="s">
        <v>121</v>
      </c>
      <c r="B969" s="199" t="s">
        <v>1083</v>
      </c>
      <c r="C969" s="199" t="s">
        <v>2907</v>
      </c>
      <c r="D969" s="199" t="s">
        <v>2908</v>
      </c>
      <c r="E969" s="199" t="s">
        <v>1045</v>
      </c>
      <c r="F969" s="199" t="s">
        <v>1307</v>
      </c>
      <c r="G969" s="199" t="s">
        <v>1155</v>
      </c>
      <c r="K969" s="199">
        <f t="shared" si="75"/>
        <v>51.788961999999998</v>
      </c>
      <c r="L969" s="199">
        <f t="shared" si="76"/>
        <v>53.549786707999999</v>
      </c>
      <c r="M969" s="199" t="s">
        <v>1088</v>
      </c>
      <c r="N969" s="199">
        <f t="shared" si="77"/>
        <v>-2604428.7768076593</v>
      </c>
      <c r="O969" s="199">
        <f t="shared" si="78"/>
        <v>-3787456.7768076593</v>
      </c>
      <c r="P969" s="199" t="str">
        <f t="shared" si="79"/>
        <v>Overpaid</v>
      </c>
    </row>
    <row r="970" spans="1:16" ht="15.75" x14ac:dyDescent="0.25">
      <c r="A970" s="199" t="s">
        <v>121</v>
      </c>
      <c r="B970" s="199" t="s">
        <v>27</v>
      </c>
      <c r="C970" s="199" t="s">
        <v>378</v>
      </c>
      <c r="D970" s="199" t="s">
        <v>1216</v>
      </c>
      <c r="E970" s="199" t="s">
        <v>1184</v>
      </c>
      <c r="F970" s="199" t="s">
        <v>1312</v>
      </c>
      <c r="G970" s="199" t="s">
        <v>2913</v>
      </c>
      <c r="K970" s="199">
        <f t="shared" si="75"/>
        <v>51.626467000000005</v>
      </c>
      <c r="L970" s="199">
        <f t="shared" si="76"/>
        <v>51.987852269000008</v>
      </c>
      <c r="M970" s="199" t="s">
        <v>1058</v>
      </c>
      <c r="N970" s="199">
        <f t="shared" si="77"/>
        <v>-3264208.1408800473</v>
      </c>
      <c r="O970" s="199">
        <f t="shared" si="78"/>
        <v>-4451708.1408800473</v>
      </c>
      <c r="P970" s="199" t="str">
        <f t="shared" si="79"/>
        <v>Overpaid</v>
      </c>
    </row>
    <row r="971" spans="1:16" ht="15.75" x14ac:dyDescent="0.25">
      <c r="A971" s="199" t="s">
        <v>121</v>
      </c>
      <c r="B971" s="199" t="s">
        <v>1024</v>
      </c>
      <c r="C971" s="199" t="s">
        <v>2894</v>
      </c>
      <c r="D971" s="199" t="s">
        <v>1434</v>
      </c>
      <c r="E971" s="199" t="s">
        <v>1159</v>
      </c>
      <c r="F971" s="199" t="s">
        <v>1041</v>
      </c>
      <c r="G971" s="199" t="s">
        <v>2455</v>
      </c>
      <c r="K971" s="199">
        <f t="shared" si="75"/>
        <v>62.755568999999994</v>
      </c>
      <c r="L971" s="199">
        <f t="shared" si="76"/>
        <v>63.257613551999995</v>
      </c>
      <c r="M971" s="199" t="s">
        <v>1029</v>
      </c>
      <c r="N971" s="199">
        <f t="shared" si="77"/>
        <v>2503343.5948790731</v>
      </c>
      <c r="O971" s="199">
        <f t="shared" si="78"/>
        <v>-17496656.405120928</v>
      </c>
      <c r="P971" s="199" t="str">
        <f t="shared" si="79"/>
        <v>Overpaid</v>
      </c>
    </row>
    <row r="972" spans="1:16" ht="15.75" x14ac:dyDescent="0.25">
      <c r="A972" s="199" t="s">
        <v>121</v>
      </c>
      <c r="B972" s="199" t="s">
        <v>1059</v>
      </c>
      <c r="C972" s="199" t="s">
        <v>2901</v>
      </c>
      <c r="D972" s="199" t="s">
        <v>1608</v>
      </c>
      <c r="E972" s="199" t="s">
        <v>1207</v>
      </c>
      <c r="F972" s="199" t="s">
        <v>1107</v>
      </c>
      <c r="G972" s="199" t="s">
        <v>1108</v>
      </c>
      <c r="K972" s="199">
        <f t="shared" si="75"/>
        <v>56.681866999999997</v>
      </c>
      <c r="L972" s="199">
        <f t="shared" si="76"/>
        <v>57.24868567</v>
      </c>
      <c r="M972" s="199" t="s">
        <v>1064</v>
      </c>
      <c r="N972" s="199">
        <f t="shared" si="77"/>
        <v>-121990.23021786567</v>
      </c>
      <c r="O972" s="199">
        <f t="shared" si="78"/>
        <v>-8521990.2302178666</v>
      </c>
      <c r="P972" s="199" t="str">
        <f t="shared" si="79"/>
        <v>Overpaid</v>
      </c>
    </row>
    <row r="973" spans="1:16" ht="15.75" x14ac:dyDescent="0.25">
      <c r="A973" s="199" t="s">
        <v>121</v>
      </c>
      <c r="B973" s="199" t="s">
        <v>1024</v>
      </c>
      <c r="C973" s="199" t="s">
        <v>2942</v>
      </c>
      <c r="D973" s="199" t="s">
        <v>1225</v>
      </c>
      <c r="E973" s="199" t="s">
        <v>1027</v>
      </c>
      <c r="F973" s="199" t="s">
        <v>1221</v>
      </c>
      <c r="G973" s="199" t="s">
        <v>1875</v>
      </c>
      <c r="K973" s="199">
        <f t="shared" si="75"/>
        <v>44.079476999999997</v>
      </c>
      <c r="L973" s="199" t="e">
        <f t="shared" si="76"/>
        <v>#VALUE!</v>
      </c>
      <c r="M973" s="199" t="s">
        <v>1029</v>
      </c>
      <c r="N973" s="199" t="e">
        <f t="shared" si="77"/>
        <v>#VALUE!</v>
      </c>
      <c r="O973" s="199" t="e">
        <f t="shared" si="78"/>
        <v>#VALUE!</v>
      </c>
      <c r="P973" s="199" t="e">
        <f t="shared" si="79"/>
        <v>#VALUE!</v>
      </c>
    </row>
    <row r="974" spans="1:16" ht="15.75" x14ac:dyDescent="0.25">
      <c r="A974" s="199" t="s">
        <v>121</v>
      </c>
      <c r="B974" s="199" t="s">
        <v>16</v>
      </c>
      <c r="C974" s="199" t="s">
        <v>84</v>
      </c>
      <c r="D974" s="199" t="s">
        <v>1101</v>
      </c>
      <c r="E974" s="199" t="s">
        <v>1027</v>
      </c>
      <c r="F974" s="199" t="s">
        <v>1307</v>
      </c>
      <c r="G974" s="199" t="s">
        <v>1027</v>
      </c>
      <c r="K974" s="199" t="e">
        <f t="shared" si="75"/>
        <v>#VALUE!</v>
      </c>
      <c r="L974" s="199" t="e">
        <f t="shared" si="76"/>
        <v>#VALUE!</v>
      </c>
      <c r="M974" s="199" t="s">
        <v>1116</v>
      </c>
      <c r="N974" s="199" t="e">
        <f t="shared" si="77"/>
        <v>#VALUE!</v>
      </c>
      <c r="O974" s="199" t="e">
        <f t="shared" si="78"/>
        <v>#VALUE!</v>
      </c>
      <c r="P974" s="199" t="e">
        <f t="shared" si="79"/>
        <v>#VALUE!</v>
      </c>
    </row>
    <row r="975" spans="1:16" ht="15.75" x14ac:dyDescent="0.25">
      <c r="A975" s="199" t="s">
        <v>121</v>
      </c>
      <c r="B975" s="199" t="s">
        <v>20</v>
      </c>
      <c r="C975" s="199" t="s">
        <v>182</v>
      </c>
      <c r="D975" s="199" t="s">
        <v>1599</v>
      </c>
      <c r="E975" s="199" t="s">
        <v>1670</v>
      </c>
      <c r="F975" s="199" t="s">
        <v>1107</v>
      </c>
      <c r="G975" s="199" t="s">
        <v>1074</v>
      </c>
      <c r="K975" s="199">
        <f t="shared" si="75"/>
        <v>52.987814</v>
      </c>
      <c r="L975" s="199">
        <f t="shared" si="76"/>
        <v>51.13324051</v>
      </c>
      <c r="M975" s="199" t="s">
        <v>1134</v>
      </c>
      <c r="N975" s="199">
        <f t="shared" si="77"/>
        <v>-3275990.0196704138</v>
      </c>
      <c r="O975" s="199">
        <f t="shared" si="78"/>
        <v>-5525990.0196704138</v>
      </c>
      <c r="P975" s="199" t="str">
        <f t="shared" si="79"/>
        <v>Overpaid</v>
      </c>
    </row>
    <row r="976" spans="1:16" ht="15.75" x14ac:dyDescent="0.25">
      <c r="A976" s="199" t="s">
        <v>121</v>
      </c>
      <c r="B976" s="199" t="s">
        <v>20</v>
      </c>
      <c r="C976" s="199" t="s">
        <v>305</v>
      </c>
      <c r="D976" s="199" t="s">
        <v>2806</v>
      </c>
      <c r="E976" s="199" t="s">
        <v>2411</v>
      </c>
      <c r="F976" s="199" t="s">
        <v>1270</v>
      </c>
      <c r="G976" s="199" t="s">
        <v>1820</v>
      </c>
      <c r="K976" s="199">
        <f t="shared" si="75"/>
        <v>59.296230999999992</v>
      </c>
      <c r="L976" s="199">
        <f t="shared" si="76"/>
        <v>57.576640300999991</v>
      </c>
      <c r="M976" s="199" t="s">
        <v>1134</v>
      </c>
      <c r="N976" s="199">
        <f t="shared" si="77"/>
        <v>13600.846398091409</v>
      </c>
      <c r="O976" s="199">
        <f t="shared" si="78"/>
        <v>-23486399.153601907</v>
      </c>
      <c r="P976" s="199" t="str">
        <f t="shared" si="79"/>
        <v>Overpaid</v>
      </c>
    </row>
    <row r="977" spans="1:16" ht="15.75" x14ac:dyDescent="0.25">
      <c r="A977" s="199" t="s">
        <v>121</v>
      </c>
      <c r="B977" s="199" t="s">
        <v>1117</v>
      </c>
      <c r="C977" s="199" t="s">
        <v>2909</v>
      </c>
      <c r="D977" s="199" t="s">
        <v>2910</v>
      </c>
      <c r="E977" s="199" t="s">
        <v>1662</v>
      </c>
      <c r="F977" s="199" t="s">
        <v>1307</v>
      </c>
      <c r="G977" s="199" t="s">
        <v>2911</v>
      </c>
      <c r="K977" s="199">
        <f t="shared" si="75"/>
        <v>46.069137999999995</v>
      </c>
      <c r="L977" s="199">
        <f t="shared" si="76"/>
        <v>48.326525762000003</v>
      </c>
      <c r="M977" s="199" t="s">
        <v>1121</v>
      </c>
      <c r="N977" s="199">
        <f t="shared" si="77"/>
        <v>-5670955.8233501352</v>
      </c>
      <c r="O977" s="199">
        <f t="shared" si="78"/>
        <v>-8914690.8233501352</v>
      </c>
      <c r="P977" s="199" t="str">
        <f t="shared" si="79"/>
        <v>Overpaid</v>
      </c>
    </row>
    <row r="978" spans="1:16" ht="15.75" x14ac:dyDescent="0.25">
      <c r="A978" s="199" t="s">
        <v>121</v>
      </c>
      <c r="B978" s="199" t="s">
        <v>1059</v>
      </c>
      <c r="C978" s="199" t="s">
        <v>2947</v>
      </c>
      <c r="D978" s="199" t="s">
        <v>1412</v>
      </c>
      <c r="E978" s="199" t="s">
        <v>1045</v>
      </c>
      <c r="F978" s="199" t="s">
        <v>1234</v>
      </c>
      <c r="G978" s="199" t="s">
        <v>1219</v>
      </c>
      <c r="K978" s="199" t="e">
        <f t="shared" si="75"/>
        <v>#VALUE!</v>
      </c>
      <c r="L978" s="199" t="e">
        <f t="shared" si="76"/>
        <v>#VALUE!</v>
      </c>
      <c r="M978" s="199" t="s">
        <v>1064</v>
      </c>
      <c r="N978" s="199" t="e">
        <f t="shared" si="77"/>
        <v>#VALUE!</v>
      </c>
      <c r="O978" s="199" t="e">
        <f t="shared" si="78"/>
        <v>#VALUE!</v>
      </c>
      <c r="P978" s="199" t="e">
        <f t="shared" si="79"/>
        <v>#VALUE!</v>
      </c>
    </row>
    <row r="979" spans="1:16" ht="15.75" x14ac:dyDescent="0.25">
      <c r="A979" s="199" t="s">
        <v>121</v>
      </c>
      <c r="B979" s="199" t="s">
        <v>1024</v>
      </c>
      <c r="C979" s="199" t="s">
        <v>2887</v>
      </c>
      <c r="D979" s="199" t="s">
        <v>2888</v>
      </c>
      <c r="E979" s="199" t="s">
        <v>1395</v>
      </c>
      <c r="F979" s="199" t="s">
        <v>1802</v>
      </c>
      <c r="G979" s="199" t="s">
        <v>2889</v>
      </c>
      <c r="K979" s="199">
        <f t="shared" si="75"/>
        <v>65.821307999999988</v>
      </c>
      <c r="L979" s="199">
        <f t="shared" si="76"/>
        <v>64.702345763999986</v>
      </c>
      <c r="M979" s="199" t="s">
        <v>1029</v>
      </c>
      <c r="N979" s="199">
        <f t="shared" si="77"/>
        <v>3136999.1667350801</v>
      </c>
      <c r="O979" s="199">
        <f t="shared" si="78"/>
        <v>-16888000.833264921</v>
      </c>
      <c r="P979" s="199" t="str">
        <f t="shared" si="79"/>
        <v>Overpaid</v>
      </c>
    </row>
    <row r="980" spans="1:16" ht="15.75" x14ac:dyDescent="0.25">
      <c r="A980" s="199" t="s">
        <v>121</v>
      </c>
      <c r="B980" s="199" t="s">
        <v>1094</v>
      </c>
      <c r="C980" s="199" t="s">
        <v>401</v>
      </c>
      <c r="D980" s="199" t="s">
        <v>2890</v>
      </c>
      <c r="E980" s="199" t="s">
        <v>1181</v>
      </c>
      <c r="F980" s="199" t="s">
        <v>1266</v>
      </c>
      <c r="G980" s="199" t="s">
        <v>2891</v>
      </c>
      <c r="K980" s="199">
        <f t="shared" si="75"/>
        <v>62.997505999999994</v>
      </c>
      <c r="L980" s="199">
        <f t="shared" si="76"/>
        <v>65.64340125199999</v>
      </c>
      <c r="M980" s="199" t="s">
        <v>1098</v>
      </c>
      <c r="N980" s="199">
        <f t="shared" si="77"/>
        <v>8524778.0537038371</v>
      </c>
      <c r="O980" s="199">
        <f t="shared" si="78"/>
        <v>1880089.0537038371</v>
      </c>
      <c r="P980" s="199" t="str">
        <f t="shared" si="79"/>
        <v/>
      </c>
    </row>
    <row r="981" spans="1:16" ht="15.75" x14ac:dyDescent="0.25">
      <c r="A981" s="199" t="s">
        <v>121</v>
      </c>
      <c r="B981" s="199" t="s">
        <v>1083</v>
      </c>
      <c r="C981" s="199" t="s">
        <v>761</v>
      </c>
      <c r="D981" s="199" t="s">
        <v>2927</v>
      </c>
      <c r="E981" s="199" t="s">
        <v>1072</v>
      </c>
      <c r="F981" s="199" t="s">
        <v>1186</v>
      </c>
      <c r="G981" s="199" t="s">
        <v>2928</v>
      </c>
      <c r="K981" s="199">
        <f t="shared" si="75"/>
        <v>45.845256000000006</v>
      </c>
      <c r="L981" s="199">
        <f t="shared" si="76"/>
        <v>48.779352384000006</v>
      </c>
      <c r="M981" s="199" t="s">
        <v>1088</v>
      </c>
      <c r="N981" s="199">
        <f t="shared" si="77"/>
        <v>-5710327.2688065134</v>
      </c>
      <c r="O981" s="199">
        <f t="shared" si="78"/>
        <v>-7029438.2688065134</v>
      </c>
      <c r="P981" s="199" t="str">
        <f t="shared" si="79"/>
        <v>Overpaid</v>
      </c>
    </row>
    <row r="982" spans="1:16" ht="15.75" x14ac:dyDescent="0.25">
      <c r="A982" s="199" t="s">
        <v>121</v>
      </c>
      <c r="B982" s="199" t="s">
        <v>1024</v>
      </c>
      <c r="C982" s="199" t="s">
        <v>2902</v>
      </c>
      <c r="D982" s="199" t="s">
        <v>2903</v>
      </c>
      <c r="E982" s="199" t="s">
        <v>1346</v>
      </c>
      <c r="F982" s="199" t="s">
        <v>1107</v>
      </c>
      <c r="G982" s="199" t="s">
        <v>1359</v>
      </c>
      <c r="K982" s="199">
        <f t="shared" si="75"/>
        <v>53.821955000000003</v>
      </c>
      <c r="L982" s="199">
        <f t="shared" si="76"/>
        <v>56.889806434999997</v>
      </c>
      <c r="M982" s="199" t="s">
        <v>1029</v>
      </c>
      <c r="N982" s="199">
        <f t="shared" si="77"/>
        <v>-289559.0805624919</v>
      </c>
      <c r="O982" s="199">
        <f t="shared" si="78"/>
        <v>-1547924.0805624919</v>
      </c>
      <c r="P982" s="199" t="str">
        <f t="shared" si="79"/>
        <v/>
      </c>
    </row>
    <row r="983" spans="1:16" ht="15.75" x14ac:dyDescent="0.25">
      <c r="A983" s="199" t="s">
        <v>121</v>
      </c>
      <c r="B983" s="199" t="s">
        <v>1099</v>
      </c>
      <c r="C983" s="199" t="s">
        <v>2923</v>
      </c>
      <c r="D983" s="199" t="s">
        <v>2924</v>
      </c>
      <c r="E983" s="199" t="s">
        <v>1301</v>
      </c>
      <c r="F983" s="199" t="s">
        <v>1157</v>
      </c>
      <c r="G983" s="199" t="s">
        <v>1755</v>
      </c>
      <c r="K983" s="199">
        <f t="shared" si="75"/>
        <v>50.301230000000004</v>
      </c>
      <c r="L983" s="199">
        <f t="shared" si="76"/>
        <v>52.262977970000009</v>
      </c>
      <c r="M983" s="199" t="s">
        <v>1105</v>
      </c>
      <c r="N983" s="199">
        <f t="shared" si="77"/>
        <v>-1718748.7758227363</v>
      </c>
      <c r="O983" s="199">
        <f t="shared" si="78"/>
        <v>-2737583.7758227363</v>
      </c>
      <c r="P983" s="199" t="str">
        <f t="shared" si="79"/>
        <v/>
      </c>
    </row>
    <row r="984" spans="1:16" ht="15.75" x14ac:dyDescent="0.25">
      <c r="A984" s="199" t="s">
        <v>121</v>
      </c>
      <c r="B984" s="199" t="s">
        <v>1048</v>
      </c>
      <c r="C984" s="199" t="s">
        <v>2965</v>
      </c>
      <c r="D984" s="199" t="s">
        <v>2966</v>
      </c>
      <c r="E984" s="199" t="s">
        <v>2241</v>
      </c>
      <c r="F984" s="199" t="s">
        <v>2967</v>
      </c>
      <c r="G984" s="199" t="s">
        <v>1027</v>
      </c>
      <c r="K984" s="199" t="e">
        <f t="shared" si="75"/>
        <v>#VALUE!</v>
      </c>
      <c r="L984" s="199" t="e">
        <f t="shared" si="76"/>
        <v>#VALUE!</v>
      </c>
      <c r="M984" s="199" t="s">
        <v>1053</v>
      </c>
      <c r="N984" s="199" t="e">
        <f t="shared" si="77"/>
        <v>#VALUE!</v>
      </c>
      <c r="O984" s="199" t="e">
        <f t="shared" si="78"/>
        <v>#VALUE!</v>
      </c>
      <c r="P984" s="199" t="e">
        <f t="shared" si="79"/>
        <v>#VALUE!</v>
      </c>
    </row>
    <row r="985" spans="1:16" ht="15.75" x14ac:dyDescent="0.25">
      <c r="A985" s="199" t="s">
        <v>121</v>
      </c>
      <c r="B985" s="199" t="s">
        <v>20</v>
      </c>
      <c r="C985" s="199" t="s">
        <v>2885</v>
      </c>
      <c r="D985" s="199" t="s">
        <v>2886</v>
      </c>
      <c r="E985" s="199" t="s">
        <v>1027</v>
      </c>
      <c r="F985" s="199" t="s">
        <v>1034</v>
      </c>
      <c r="G985" s="199" t="s">
        <v>1027</v>
      </c>
      <c r="K985" s="199" t="e">
        <f t="shared" si="75"/>
        <v>#VALUE!</v>
      </c>
      <c r="L985" s="199" t="e">
        <f t="shared" si="76"/>
        <v>#VALUE!</v>
      </c>
      <c r="M985" s="199" t="s">
        <v>1134</v>
      </c>
      <c r="N985" s="199" t="e">
        <f t="shared" si="77"/>
        <v>#VALUE!</v>
      </c>
      <c r="O985" s="199" t="e">
        <f t="shared" si="78"/>
        <v>#VALUE!</v>
      </c>
      <c r="P985" s="199" t="e">
        <f t="shared" si="79"/>
        <v>#VALUE!</v>
      </c>
    </row>
    <row r="986" spans="1:16" ht="15.75" x14ac:dyDescent="0.25">
      <c r="A986" s="199" t="s">
        <v>121</v>
      </c>
      <c r="B986" s="199" t="s">
        <v>27</v>
      </c>
      <c r="C986" s="199" t="s">
        <v>2948</v>
      </c>
      <c r="D986" s="199" t="s">
        <v>1027</v>
      </c>
      <c r="E986" s="199" t="s">
        <v>1303</v>
      </c>
      <c r="F986" s="199" t="s">
        <v>1234</v>
      </c>
      <c r="G986" s="199" t="s">
        <v>1175</v>
      </c>
      <c r="K986" s="199">
        <f t="shared" si="75"/>
        <v>38.753252000000003</v>
      </c>
      <c r="L986" s="199">
        <f t="shared" si="76"/>
        <v>39.799589804000007</v>
      </c>
      <c r="M986" s="199" t="s">
        <v>1058</v>
      </c>
      <c r="N986" s="199">
        <f t="shared" si="77"/>
        <v>-10417025.26936055</v>
      </c>
      <c r="O986" s="199" t="e">
        <f t="shared" si="78"/>
        <v>#VALUE!</v>
      </c>
      <c r="P986" s="199" t="e">
        <f t="shared" si="79"/>
        <v>#VALUE!</v>
      </c>
    </row>
    <row r="987" spans="1:16" ht="15.75" x14ac:dyDescent="0.25">
      <c r="A987" s="199" t="s">
        <v>121</v>
      </c>
      <c r="B987" s="199" t="s">
        <v>1059</v>
      </c>
      <c r="C987" s="199" t="s">
        <v>2895</v>
      </c>
      <c r="D987" s="199" t="s">
        <v>2632</v>
      </c>
      <c r="E987" s="199" t="s">
        <v>1297</v>
      </c>
      <c r="F987" s="199" t="s">
        <v>1270</v>
      </c>
      <c r="G987" s="199" t="s">
        <v>1421</v>
      </c>
      <c r="K987" s="199">
        <f t="shared" si="75"/>
        <v>42.454526999999999</v>
      </c>
      <c r="L987" s="199">
        <f t="shared" si="76"/>
        <v>43.261163013000001</v>
      </c>
      <c r="M987" s="199" t="s">
        <v>1064</v>
      </c>
      <c r="N987" s="199">
        <f t="shared" si="77"/>
        <v>-5784983.7861667229</v>
      </c>
      <c r="O987" s="199">
        <f t="shared" si="78"/>
        <v>-22284983.786166724</v>
      </c>
      <c r="P987" s="199" t="str">
        <f t="shared" si="79"/>
        <v>Overpaid</v>
      </c>
    </row>
    <row r="988" spans="1:16" ht="15.75" x14ac:dyDescent="0.25">
      <c r="A988" s="199" t="s">
        <v>121</v>
      </c>
      <c r="B988" s="199" t="s">
        <v>1059</v>
      </c>
      <c r="C988" s="199" t="s">
        <v>916</v>
      </c>
      <c r="D988" s="199" t="s">
        <v>2935</v>
      </c>
      <c r="E988" s="199" t="s">
        <v>1226</v>
      </c>
      <c r="F988" s="199" t="s">
        <v>1201</v>
      </c>
      <c r="G988" s="199" t="s">
        <v>1747</v>
      </c>
      <c r="K988" s="199">
        <f t="shared" si="75"/>
        <v>47.903525999999999</v>
      </c>
      <c r="L988" s="199">
        <f t="shared" si="76"/>
        <v>50.298702300000002</v>
      </c>
      <c r="M988" s="199" t="s">
        <v>1064</v>
      </c>
      <c r="N988" s="199">
        <f t="shared" si="77"/>
        <v>-2935763.0478486782</v>
      </c>
      <c r="O988" s="199">
        <f t="shared" si="78"/>
        <v>-3883766.0478486782</v>
      </c>
      <c r="P988" s="199" t="str">
        <f t="shared" si="79"/>
        <v>Overpaid</v>
      </c>
    </row>
    <row r="989" spans="1:16" ht="15.75" x14ac:dyDescent="0.25">
      <c r="A989" s="199" t="s">
        <v>121</v>
      </c>
      <c r="B989" s="199" t="s">
        <v>10</v>
      </c>
      <c r="C989" s="199" t="s">
        <v>895</v>
      </c>
      <c r="D989" s="199" t="s">
        <v>2916</v>
      </c>
      <c r="E989" s="199" t="s">
        <v>2091</v>
      </c>
      <c r="F989" s="199" t="s">
        <v>1146</v>
      </c>
      <c r="G989" s="199" t="s">
        <v>1047</v>
      </c>
      <c r="K989" s="199">
        <f t="shared" si="75"/>
        <v>53.486131999999998</v>
      </c>
      <c r="L989" s="199">
        <f t="shared" si="76"/>
        <v>56.962730579999992</v>
      </c>
      <c r="M989" s="199" t="s">
        <v>1093</v>
      </c>
      <c r="N989" s="199">
        <f t="shared" si="77"/>
        <v>-381063.17877118709</v>
      </c>
      <c r="O989" s="199">
        <f t="shared" si="78"/>
        <v>-1340045.1787711871</v>
      </c>
      <c r="P989" s="199" t="str">
        <f t="shared" si="79"/>
        <v/>
      </c>
    </row>
    <row r="990" spans="1:16" ht="15.75" x14ac:dyDescent="0.25">
      <c r="A990" s="199" t="s">
        <v>121</v>
      </c>
      <c r="B990" s="199" t="s">
        <v>1024</v>
      </c>
      <c r="C990" s="199" t="s">
        <v>2921</v>
      </c>
      <c r="D990" s="199" t="s">
        <v>1374</v>
      </c>
      <c r="E990" s="199" t="s">
        <v>1045</v>
      </c>
      <c r="F990" s="199" t="s">
        <v>1157</v>
      </c>
      <c r="G990" s="199" t="s">
        <v>1092</v>
      </c>
      <c r="K990" s="199">
        <f t="shared" si="75"/>
        <v>53.995283000000001</v>
      </c>
      <c r="L990" s="199">
        <f t="shared" si="76"/>
        <v>55.831122622000002</v>
      </c>
      <c r="M990" s="199" t="s">
        <v>1029</v>
      </c>
      <c r="N990" s="199">
        <f t="shared" si="77"/>
        <v>-753894.88713563001</v>
      </c>
      <c r="O990" s="199">
        <f t="shared" si="78"/>
        <v>-1718894.88713563</v>
      </c>
      <c r="P990" s="199" t="str">
        <f t="shared" si="79"/>
        <v/>
      </c>
    </row>
    <row r="991" spans="1:16" ht="15.75" x14ac:dyDescent="0.25">
      <c r="A991" s="199" t="s">
        <v>121</v>
      </c>
      <c r="B991" s="199" t="s">
        <v>1135</v>
      </c>
      <c r="C991" s="199" t="s">
        <v>2912</v>
      </c>
      <c r="D991" s="199" t="s">
        <v>1374</v>
      </c>
      <c r="E991" s="199" t="s">
        <v>1172</v>
      </c>
      <c r="F991" s="199" t="s">
        <v>1312</v>
      </c>
      <c r="G991" s="199" t="s">
        <v>1027</v>
      </c>
      <c r="K991" s="199" t="e">
        <f t="shared" si="75"/>
        <v>#VALUE!</v>
      </c>
      <c r="L991" s="199" t="e">
        <f t="shared" si="76"/>
        <v>#VALUE!</v>
      </c>
      <c r="M991" s="199" t="s">
        <v>1138</v>
      </c>
      <c r="N991" s="199" t="e">
        <f t="shared" si="77"/>
        <v>#VALUE!</v>
      </c>
      <c r="O991" s="199" t="e">
        <f t="shared" si="78"/>
        <v>#VALUE!</v>
      </c>
      <c r="P991" s="199" t="e">
        <f t="shared" si="79"/>
        <v>#VALUE!</v>
      </c>
    </row>
    <row r="992" spans="1:16" ht="15.75" x14ac:dyDescent="0.25">
      <c r="A992" s="199" t="s">
        <v>121</v>
      </c>
      <c r="B992" s="199" t="s">
        <v>1099</v>
      </c>
      <c r="C992" s="199" t="s">
        <v>512</v>
      </c>
      <c r="D992" s="199" t="s">
        <v>2918</v>
      </c>
      <c r="E992" s="199" t="s">
        <v>1291</v>
      </c>
      <c r="F992" s="199" t="s">
        <v>1146</v>
      </c>
      <c r="G992" s="199" t="s">
        <v>1863</v>
      </c>
      <c r="K992" s="199">
        <f t="shared" si="75"/>
        <v>45.780257999999996</v>
      </c>
      <c r="L992" s="199">
        <f t="shared" si="76"/>
        <v>49.259557607999987</v>
      </c>
      <c r="M992" s="199" t="s">
        <v>1105</v>
      </c>
      <c r="N992" s="199">
        <f t="shared" si="77"/>
        <v>-2695125.4659854267</v>
      </c>
      <c r="O992" s="199">
        <f t="shared" si="78"/>
        <v>-3794363.4659854267</v>
      </c>
      <c r="P992" s="199" t="str">
        <f t="shared" si="79"/>
        <v>Overpaid</v>
      </c>
    </row>
    <row r="993" spans="1:16" ht="15.75" x14ac:dyDescent="0.25">
      <c r="A993" s="199" t="s">
        <v>121</v>
      </c>
      <c r="B993" s="199" t="s">
        <v>1048</v>
      </c>
      <c r="C993" s="199" t="s">
        <v>246</v>
      </c>
      <c r="D993" s="199" t="s">
        <v>1431</v>
      </c>
      <c r="E993" s="199" t="s">
        <v>1387</v>
      </c>
      <c r="F993" s="199" t="s">
        <v>1062</v>
      </c>
      <c r="G993" s="199" t="s">
        <v>1097</v>
      </c>
      <c r="K993" s="199">
        <f t="shared" si="75"/>
        <v>56.262991</v>
      </c>
      <c r="L993" s="199">
        <f t="shared" si="76"/>
        <v>56.544305954999992</v>
      </c>
      <c r="M993" s="199" t="s">
        <v>1053</v>
      </c>
      <c r="N993" s="199">
        <f t="shared" si="77"/>
        <v>-365973.17016160768</v>
      </c>
      <c r="O993" s="199">
        <f t="shared" si="78"/>
        <v>-6365973.1701616077</v>
      </c>
      <c r="P993" s="199" t="str">
        <f t="shared" si="79"/>
        <v>Overpaid</v>
      </c>
    </row>
    <row r="994" spans="1:16" ht="15.75" x14ac:dyDescent="0.25">
      <c r="A994" s="199" t="s">
        <v>121</v>
      </c>
      <c r="B994" s="199" t="s">
        <v>10</v>
      </c>
      <c r="C994" s="199" t="s">
        <v>2964</v>
      </c>
      <c r="D994" s="199" t="s">
        <v>1027</v>
      </c>
      <c r="E994" s="199" t="s">
        <v>1027</v>
      </c>
      <c r="F994" s="199" t="s">
        <v>1679</v>
      </c>
      <c r="G994" s="199" t="s">
        <v>2483</v>
      </c>
      <c r="K994" s="199">
        <f t="shared" si="75"/>
        <v>37.576065999999997</v>
      </c>
      <c r="L994" s="199" t="e">
        <f t="shared" si="76"/>
        <v>#VALUE!</v>
      </c>
      <c r="M994" s="199" t="s">
        <v>1093</v>
      </c>
      <c r="N994" s="199" t="e">
        <f t="shared" si="77"/>
        <v>#VALUE!</v>
      </c>
      <c r="O994" s="199" t="e">
        <f t="shared" si="78"/>
        <v>#VALUE!</v>
      </c>
      <c r="P994" s="199" t="e">
        <f t="shared" si="79"/>
        <v>#VALUE!</v>
      </c>
    </row>
    <row r="995" spans="1:16" ht="15.75" x14ac:dyDescent="0.25">
      <c r="A995" s="199" t="s">
        <v>121</v>
      </c>
      <c r="B995" s="199" t="s">
        <v>27</v>
      </c>
      <c r="C995" s="199" t="s">
        <v>2961</v>
      </c>
      <c r="D995" s="199" t="s">
        <v>1382</v>
      </c>
      <c r="E995" s="199" t="s">
        <v>1027</v>
      </c>
      <c r="F995" s="199" t="s">
        <v>1422</v>
      </c>
      <c r="G995" s="199" t="s">
        <v>1219</v>
      </c>
      <c r="K995" s="199" t="e">
        <f t="shared" si="75"/>
        <v>#VALUE!</v>
      </c>
      <c r="L995" s="199" t="e">
        <f t="shared" si="76"/>
        <v>#VALUE!</v>
      </c>
      <c r="M995" s="199" t="s">
        <v>1058</v>
      </c>
      <c r="N995" s="199" t="e">
        <f t="shared" si="77"/>
        <v>#VALUE!</v>
      </c>
      <c r="O995" s="199" t="e">
        <f t="shared" si="78"/>
        <v>#VALUE!</v>
      </c>
      <c r="P995" s="199" t="e">
        <f t="shared" si="79"/>
        <v>#VALUE!</v>
      </c>
    </row>
    <row r="996" spans="1:16" ht="15.75" x14ac:dyDescent="0.25">
      <c r="A996" s="199" t="s">
        <v>121</v>
      </c>
      <c r="B996" s="199" t="s">
        <v>1094</v>
      </c>
      <c r="C996" s="199" t="s">
        <v>2954</v>
      </c>
      <c r="D996" s="199" t="s">
        <v>2955</v>
      </c>
      <c r="E996" s="199" t="s">
        <v>1122</v>
      </c>
      <c r="F996" s="199" t="s">
        <v>1405</v>
      </c>
      <c r="G996" s="199" t="s">
        <v>1027</v>
      </c>
      <c r="K996" s="199" t="e">
        <f t="shared" si="75"/>
        <v>#VALUE!</v>
      </c>
      <c r="L996" s="199" t="e">
        <f t="shared" si="76"/>
        <v>#VALUE!</v>
      </c>
      <c r="M996" s="199" t="s">
        <v>1098</v>
      </c>
      <c r="N996" s="199" t="e">
        <f t="shared" si="77"/>
        <v>#VALUE!</v>
      </c>
      <c r="O996" s="199" t="e">
        <f t="shared" si="78"/>
        <v>#VALUE!</v>
      </c>
      <c r="P996" s="199" t="e">
        <f t="shared" si="79"/>
        <v>#VALUE!</v>
      </c>
    </row>
    <row r="997" spans="1:16" ht="15.75" x14ac:dyDescent="0.25">
      <c r="A997" s="199" t="s">
        <v>121</v>
      </c>
      <c r="B997" s="199" t="s">
        <v>1078</v>
      </c>
      <c r="C997" s="199" t="s">
        <v>2915</v>
      </c>
      <c r="D997" s="199" t="s">
        <v>1710</v>
      </c>
      <c r="E997" s="199" t="s">
        <v>2544</v>
      </c>
      <c r="F997" s="199" t="s">
        <v>1146</v>
      </c>
      <c r="G997" s="199" t="s">
        <v>1027</v>
      </c>
      <c r="K997" s="199" t="e">
        <f t="shared" si="75"/>
        <v>#VALUE!</v>
      </c>
      <c r="L997" s="199" t="e">
        <f t="shared" si="76"/>
        <v>#VALUE!</v>
      </c>
      <c r="M997" s="199" t="s">
        <v>1082</v>
      </c>
      <c r="N997" s="199" t="e">
        <f t="shared" si="77"/>
        <v>#VALUE!</v>
      </c>
      <c r="O997" s="199" t="e">
        <f t="shared" si="78"/>
        <v>#VALUE!</v>
      </c>
      <c r="P997" s="199" t="e">
        <f t="shared" si="79"/>
        <v>#VALUE!</v>
      </c>
    </row>
    <row r="998" spans="1:16" ht="15.75" x14ac:dyDescent="0.25">
      <c r="A998" s="199" t="s">
        <v>121</v>
      </c>
      <c r="B998" s="199" t="s">
        <v>1117</v>
      </c>
      <c r="C998" s="199" t="s">
        <v>2904</v>
      </c>
      <c r="D998" s="199" t="s">
        <v>2905</v>
      </c>
      <c r="E998" s="199" t="s">
        <v>1170</v>
      </c>
      <c r="F998" s="199" t="s">
        <v>1111</v>
      </c>
      <c r="G998" s="199" t="s">
        <v>1410</v>
      </c>
      <c r="K998" s="199">
        <f t="shared" si="75"/>
        <v>53.858064999999996</v>
      </c>
      <c r="L998" s="199">
        <f t="shared" si="76"/>
        <v>54.719794039999996</v>
      </c>
      <c r="M998" s="199" t="s">
        <v>1121</v>
      </c>
      <c r="N998" s="199">
        <f t="shared" si="77"/>
        <v>-1740122.2745348644</v>
      </c>
      <c r="O998" s="199">
        <f t="shared" si="78"/>
        <v>-2534824.2745348644</v>
      </c>
      <c r="P998" s="199" t="str">
        <f t="shared" si="79"/>
        <v/>
      </c>
    </row>
    <row r="999" spans="1:16" ht="15.75" x14ac:dyDescent="0.25">
      <c r="A999" s="199" t="s">
        <v>121</v>
      </c>
      <c r="B999" s="199" t="s">
        <v>1048</v>
      </c>
      <c r="C999" s="199" t="s">
        <v>2926</v>
      </c>
      <c r="D999" s="199" t="s">
        <v>2406</v>
      </c>
      <c r="E999" s="199" t="s">
        <v>1096</v>
      </c>
      <c r="F999" s="199" t="s">
        <v>1162</v>
      </c>
      <c r="G999" s="199" t="s">
        <v>2169</v>
      </c>
      <c r="K999" s="199">
        <f t="shared" si="75"/>
        <v>56.335211000000001</v>
      </c>
      <c r="L999" s="199">
        <f t="shared" si="76"/>
        <v>58.363278596000001</v>
      </c>
      <c r="M999" s="199" t="s">
        <v>1053</v>
      </c>
      <c r="N999" s="199">
        <f t="shared" si="77"/>
        <v>295952.9764369831</v>
      </c>
      <c r="O999" s="199">
        <f t="shared" si="78"/>
        <v>-399047.0235630169</v>
      </c>
      <c r="P999" s="199" t="str">
        <f t="shared" si="79"/>
        <v/>
      </c>
    </row>
    <row r="1000" spans="1:16" ht="15.75" x14ac:dyDescent="0.25">
      <c r="A1000" s="199" t="s">
        <v>121</v>
      </c>
      <c r="B1000" s="199" t="s">
        <v>1030</v>
      </c>
      <c r="C1000" s="199" t="s">
        <v>2882</v>
      </c>
      <c r="D1000" s="199" t="s">
        <v>2883</v>
      </c>
      <c r="E1000" s="199" t="s">
        <v>1738</v>
      </c>
      <c r="F1000" s="199" t="s">
        <v>2807</v>
      </c>
      <c r="G1000" s="199" t="s">
        <v>2884</v>
      </c>
      <c r="K1000" s="199">
        <f t="shared" si="75"/>
        <v>63.932755</v>
      </c>
      <c r="L1000" s="199">
        <f t="shared" si="76"/>
        <v>65.59500663</v>
      </c>
      <c r="M1000" s="199" t="s">
        <v>1036</v>
      </c>
      <c r="N1000" s="199">
        <f t="shared" si="77"/>
        <v>4779570.9141391218</v>
      </c>
      <c r="O1000" s="199">
        <f t="shared" si="78"/>
        <v>-14353429.085860878</v>
      </c>
      <c r="P1000" s="199" t="str">
        <f t="shared" si="79"/>
        <v>Overpaid</v>
      </c>
    </row>
    <row r="1001" spans="1:16" ht="15.75" x14ac:dyDescent="0.25">
      <c r="A1001" s="199" t="s">
        <v>121</v>
      </c>
      <c r="B1001" s="199" t="s">
        <v>20</v>
      </c>
      <c r="C1001" s="199" t="s">
        <v>2952</v>
      </c>
      <c r="D1001" s="199" t="s">
        <v>2953</v>
      </c>
      <c r="E1001" s="199" t="s">
        <v>1027</v>
      </c>
      <c r="F1001" s="199" t="s">
        <v>1405</v>
      </c>
      <c r="G1001" s="199" t="s">
        <v>1202</v>
      </c>
      <c r="K1001" s="199">
        <f t="shared" si="75"/>
        <v>40.771800999999996</v>
      </c>
      <c r="L1001" s="199" t="e">
        <f t="shared" si="76"/>
        <v>#VALUE!</v>
      </c>
      <c r="M1001" s="199" t="s">
        <v>1134</v>
      </c>
      <c r="N1001" s="199" t="e">
        <f t="shared" si="77"/>
        <v>#VALUE!</v>
      </c>
      <c r="O1001" s="199" t="e">
        <f t="shared" si="78"/>
        <v>#VALUE!</v>
      </c>
      <c r="P1001" s="199" t="e">
        <f t="shared" si="79"/>
        <v>#VALUE!</v>
      </c>
    </row>
    <row r="1002" spans="1:16" ht="15.75" x14ac:dyDescent="0.25">
      <c r="A1002" s="199" t="s">
        <v>121</v>
      </c>
      <c r="B1002" s="199" t="s">
        <v>1059</v>
      </c>
      <c r="C1002" s="199" t="s">
        <v>946</v>
      </c>
      <c r="D1002" s="199" t="s">
        <v>2939</v>
      </c>
      <c r="E1002" s="199" t="s">
        <v>1027</v>
      </c>
      <c r="F1002" s="199" t="s">
        <v>1208</v>
      </c>
      <c r="G1002" s="199" t="s">
        <v>1677</v>
      </c>
      <c r="K1002" s="199">
        <f t="shared" si="75"/>
        <v>47.304099999999998</v>
      </c>
      <c r="L1002" s="199" t="e">
        <f t="shared" si="76"/>
        <v>#VALUE!</v>
      </c>
      <c r="M1002" s="199" t="s">
        <v>1064</v>
      </c>
      <c r="N1002" s="199" t="e">
        <f t="shared" si="77"/>
        <v>#VALUE!</v>
      </c>
      <c r="O1002" s="199" t="e">
        <f t="shared" si="78"/>
        <v>#VALUE!</v>
      </c>
      <c r="P1002" s="199" t="e">
        <f t="shared" si="79"/>
        <v>#VALUE!</v>
      </c>
    </row>
    <row r="1003" spans="1:16" ht="15.75" x14ac:dyDescent="0.25">
      <c r="A1003" s="199" t="s">
        <v>121</v>
      </c>
      <c r="B1003" s="199" t="s">
        <v>1024</v>
      </c>
      <c r="C1003" s="199" t="s">
        <v>2906</v>
      </c>
      <c r="D1003" s="199" t="s">
        <v>1874</v>
      </c>
      <c r="E1003" s="199" t="s">
        <v>1269</v>
      </c>
      <c r="F1003" s="199" t="s">
        <v>1111</v>
      </c>
      <c r="G1003" s="199" t="s">
        <v>1472</v>
      </c>
      <c r="K1003" s="199">
        <f t="shared" si="75"/>
        <v>51.911735999999998</v>
      </c>
      <c r="L1003" s="199">
        <f t="shared" si="76"/>
        <v>51.548353847999998</v>
      </c>
      <c r="M1003" s="199" t="s">
        <v>1029</v>
      </c>
      <c r="N1003" s="199">
        <f t="shared" si="77"/>
        <v>-2632305.4839750398</v>
      </c>
      <c r="O1003" s="199">
        <f t="shared" si="78"/>
        <v>-3767305.4839750398</v>
      </c>
      <c r="P1003" s="199" t="str">
        <f t="shared" si="79"/>
        <v>Overpaid</v>
      </c>
    </row>
    <row r="1004" spans="1:16" ht="15.75" x14ac:dyDescent="0.25">
      <c r="A1004" s="199" t="s">
        <v>121</v>
      </c>
      <c r="B1004" s="199" t="s">
        <v>1037</v>
      </c>
      <c r="C1004" s="199" t="s">
        <v>50</v>
      </c>
      <c r="D1004" s="199" t="s">
        <v>1502</v>
      </c>
      <c r="E1004" s="199" t="s">
        <v>1609</v>
      </c>
      <c r="F1004" s="199" t="s">
        <v>1266</v>
      </c>
      <c r="G1004" s="199" t="s">
        <v>2369</v>
      </c>
      <c r="K1004" s="199">
        <f t="shared" si="75"/>
        <v>61.249781999999996</v>
      </c>
      <c r="L1004" s="199">
        <f t="shared" si="76"/>
        <v>59.779787231999997</v>
      </c>
      <c r="M1004" s="199" t="s">
        <v>1043</v>
      </c>
      <c r="N1004" s="199">
        <f t="shared" si="77"/>
        <v>1046587.6640813078</v>
      </c>
      <c r="O1004" s="199">
        <f t="shared" si="78"/>
        <v>-11453412.335918693</v>
      </c>
      <c r="P1004" s="199" t="str">
        <f t="shared" si="79"/>
        <v>Overpaid</v>
      </c>
    </row>
    <row r="1005" spans="1:16" ht="15.75" x14ac:dyDescent="0.25">
      <c r="A1005" s="199" t="s">
        <v>121</v>
      </c>
      <c r="B1005" s="199" t="s">
        <v>27</v>
      </c>
      <c r="C1005" s="199" t="s">
        <v>595</v>
      </c>
      <c r="D1005" s="199" t="s">
        <v>1027</v>
      </c>
      <c r="E1005" s="199" t="s">
        <v>1839</v>
      </c>
      <c r="F1005" s="199" t="s">
        <v>1408</v>
      </c>
      <c r="G1005" s="199" t="s">
        <v>1494</v>
      </c>
      <c r="K1005" s="199">
        <f t="shared" si="75"/>
        <v>43.866427999999999</v>
      </c>
      <c r="L1005" s="199">
        <f t="shared" si="76"/>
        <v>46.805478676</v>
      </c>
      <c r="M1005" s="199" t="s">
        <v>1058</v>
      </c>
      <c r="N1005" s="199">
        <f t="shared" si="77"/>
        <v>-6305541.6130334549</v>
      </c>
      <c r="O1005" s="199" t="e">
        <f t="shared" si="78"/>
        <v>#VALUE!</v>
      </c>
      <c r="P1005" s="199" t="e">
        <f t="shared" si="79"/>
        <v>#VALUE!</v>
      </c>
    </row>
    <row r="1006" spans="1:16" ht="15.75" x14ac:dyDescent="0.25">
      <c r="A1006" s="199" t="s">
        <v>121</v>
      </c>
      <c r="B1006" s="199" t="s">
        <v>1187</v>
      </c>
      <c r="C1006" s="199" t="s">
        <v>2922</v>
      </c>
      <c r="D1006" s="199" t="s">
        <v>1681</v>
      </c>
      <c r="E1006" s="199" t="s">
        <v>1342</v>
      </c>
      <c r="F1006" s="199" t="s">
        <v>1157</v>
      </c>
      <c r="G1006" s="199" t="s">
        <v>2166</v>
      </c>
      <c r="K1006" s="199">
        <f t="shared" si="75"/>
        <v>39.060186999999999</v>
      </c>
      <c r="L1006" s="199">
        <f t="shared" si="76"/>
        <v>38.982066625999998</v>
      </c>
      <c r="M1006" s="199" t="s">
        <v>1190</v>
      </c>
      <c r="N1006" s="199">
        <f t="shared" si="77"/>
        <v>-10190354.392471369</v>
      </c>
      <c r="O1006" s="199">
        <f t="shared" si="78"/>
        <v>-11462854.392471369</v>
      </c>
      <c r="P1006" s="199" t="str">
        <f t="shared" si="79"/>
        <v>Overpaid</v>
      </c>
    </row>
    <row r="1007" spans="1:16" ht="15.75" x14ac:dyDescent="0.25">
      <c r="A1007" s="199" t="s">
        <v>121</v>
      </c>
      <c r="B1007" s="199" t="s">
        <v>20</v>
      </c>
      <c r="C1007" s="199" t="s">
        <v>2933</v>
      </c>
      <c r="D1007" s="199" t="s">
        <v>2934</v>
      </c>
      <c r="E1007" s="199" t="s">
        <v>1339</v>
      </c>
      <c r="F1007" s="199" t="s">
        <v>1201</v>
      </c>
      <c r="G1007" s="199" t="s">
        <v>2695</v>
      </c>
      <c r="K1007" s="199">
        <f t="shared" si="75"/>
        <v>43.176727</v>
      </c>
      <c r="L1007" s="199">
        <f t="shared" si="76"/>
        <v>45.249209896000004</v>
      </c>
      <c r="M1007" s="199" t="s">
        <v>1134</v>
      </c>
      <c r="N1007" s="199">
        <f t="shared" si="77"/>
        <v>-6280002.4962077215</v>
      </c>
      <c r="O1007" s="199">
        <f t="shared" si="78"/>
        <v>-7338388.4962077215</v>
      </c>
      <c r="P1007" s="199" t="str">
        <f t="shared" si="79"/>
        <v>Overpaid</v>
      </c>
    </row>
    <row r="1008" spans="1:16" ht="15.75" x14ac:dyDescent="0.25">
      <c r="A1008" s="199" t="s">
        <v>121</v>
      </c>
      <c r="B1008" s="199" t="s">
        <v>1094</v>
      </c>
      <c r="C1008" s="199" t="s">
        <v>2944</v>
      </c>
      <c r="D1008" s="199" t="s">
        <v>1419</v>
      </c>
      <c r="E1008" s="199" t="s">
        <v>2945</v>
      </c>
      <c r="F1008" s="199" t="s">
        <v>1234</v>
      </c>
      <c r="G1008" s="199" t="s">
        <v>2946</v>
      </c>
      <c r="K1008" s="199">
        <f t="shared" si="75"/>
        <v>38.554647000000003</v>
      </c>
      <c r="L1008" s="199">
        <f t="shared" si="76"/>
        <v>35.778712415999998</v>
      </c>
      <c r="M1008" s="199" t="s">
        <v>1098</v>
      </c>
      <c r="N1008" s="199">
        <f t="shared" si="77"/>
        <v>-22931693.217495535</v>
      </c>
      <c r="O1008" s="199">
        <f t="shared" si="78"/>
        <v>-24931693.217495535</v>
      </c>
      <c r="P1008" s="199" t="str">
        <f t="shared" si="79"/>
        <v>Overpaid</v>
      </c>
    </row>
    <row r="1009" spans="1:16" ht="15.75" x14ac:dyDescent="0.25">
      <c r="A1009" s="199" t="s">
        <v>121</v>
      </c>
      <c r="B1009" s="199" t="s">
        <v>1078</v>
      </c>
      <c r="C1009" s="199" t="s">
        <v>2917</v>
      </c>
      <c r="D1009" s="199" t="s">
        <v>1027</v>
      </c>
      <c r="E1009" s="199" t="s">
        <v>1027</v>
      </c>
      <c r="F1009" s="199" t="s">
        <v>1146</v>
      </c>
      <c r="G1009" s="199" t="s">
        <v>1027</v>
      </c>
      <c r="K1009" s="199" t="e">
        <f t="shared" si="75"/>
        <v>#VALUE!</v>
      </c>
      <c r="L1009" s="199" t="e">
        <f t="shared" si="76"/>
        <v>#VALUE!</v>
      </c>
      <c r="M1009" s="199" t="s">
        <v>1082</v>
      </c>
      <c r="N1009" s="199" t="e">
        <f t="shared" si="77"/>
        <v>#VALUE!</v>
      </c>
      <c r="O1009" s="199" t="e">
        <f t="shared" si="78"/>
        <v>#VALUE!</v>
      </c>
      <c r="P1009" s="199" t="e">
        <f t="shared" si="79"/>
        <v>#VALUE!</v>
      </c>
    </row>
    <row r="1010" spans="1:16" ht="15.75" x14ac:dyDescent="0.25">
      <c r="A1010" s="199" t="s">
        <v>121</v>
      </c>
      <c r="B1010" s="199" t="s">
        <v>1059</v>
      </c>
      <c r="C1010" s="199" t="s">
        <v>265</v>
      </c>
      <c r="D1010" s="199" t="s">
        <v>1681</v>
      </c>
      <c r="E1010" s="199" t="s">
        <v>1922</v>
      </c>
      <c r="F1010" s="199" t="s">
        <v>1091</v>
      </c>
      <c r="G1010" s="199" t="s">
        <v>1142</v>
      </c>
      <c r="K1010" s="199">
        <f t="shared" si="75"/>
        <v>54.027782000000002</v>
      </c>
      <c r="L1010" s="199">
        <f t="shared" si="76"/>
        <v>52.839170795999998</v>
      </c>
      <c r="M1010" s="199" t="s">
        <v>1064</v>
      </c>
      <c r="N1010" s="199">
        <f t="shared" si="77"/>
        <v>-1907228.0402761027</v>
      </c>
      <c r="O1010" s="199">
        <f t="shared" si="78"/>
        <v>-3179728.0402761027</v>
      </c>
      <c r="P1010" s="199" t="str">
        <f t="shared" si="79"/>
        <v>Overpaid</v>
      </c>
    </row>
    <row r="1011" spans="1:16" ht="15.75" x14ac:dyDescent="0.25">
      <c r="A1011" s="199" t="s">
        <v>121</v>
      </c>
      <c r="B1011" s="199" t="s">
        <v>16</v>
      </c>
      <c r="C1011" s="199" t="s">
        <v>2950</v>
      </c>
      <c r="D1011" s="199" t="s">
        <v>2951</v>
      </c>
      <c r="E1011" s="199" t="s">
        <v>1027</v>
      </c>
      <c r="F1011" s="199" t="s">
        <v>1405</v>
      </c>
      <c r="G1011" s="199" t="s">
        <v>1027</v>
      </c>
      <c r="K1011" s="199" t="e">
        <f t="shared" si="75"/>
        <v>#VALUE!</v>
      </c>
      <c r="L1011" s="199" t="e">
        <f t="shared" si="76"/>
        <v>#VALUE!</v>
      </c>
      <c r="M1011" s="199" t="s">
        <v>1116</v>
      </c>
      <c r="N1011" s="199" t="e">
        <f t="shared" si="77"/>
        <v>#VALUE!</v>
      </c>
      <c r="O1011" s="199" t="e">
        <f t="shared" si="78"/>
        <v>#VALUE!</v>
      </c>
      <c r="P1011" s="199" t="e">
        <f t="shared" si="79"/>
        <v>#VALUE!</v>
      </c>
    </row>
    <row r="1012" spans="1:16" ht="15.75" x14ac:dyDescent="0.25">
      <c r="A1012" s="199" t="s">
        <v>121</v>
      </c>
      <c r="B1012" s="199" t="s">
        <v>27</v>
      </c>
      <c r="C1012" s="199" t="s">
        <v>2941</v>
      </c>
      <c r="D1012" s="199" t="s">
        <v>2249</v>
      </c>
      <c r="E1012" s="199" t="s">
        <v>1204</v>
      </c>
      <c r="F1012" s="199" t="s">
        <v>1221</v>
      </c>
      <c r="G1012" s="199" t="s">
        <v>1027</v>
      </c>
      <c r="K1012" s="199" t="e">
        <f t="shared" si="75"/>
        <v>#VALUE!</v>
      </c>
      <c r="L1012" s="199" t="e">
        <f t="shared" si="76"/>
        <v>#VALUE!</v>
      </c>
      <c r="M1012" s="199" t="s">
        <v>1058</v>
      </c>
      <c r="N1012" s="199" t="e">
        <f t="shared" si="77"/>
        <v>#VALUE!</v>
      </c>
      <c r="O1012" s="199" t="e">
        <f t="shared" si="78"/>
        <v>#VALUE!</v>
      </c>
      <c r="P1012" s="199" t="e">
        <f t="shared" si="79"/>
        <v>#VALUE!</v>
      </c>
    </row>
    <row r="1013" spans="1:16" ht="15.75" x14ac:dyDescent="0.25">
      <c r="A1013" s="199" t="s">
        <v>121</v>
      </c>
      <c r="B1013" s="199" t="s">
        <v>1187</v>
      </c>
      <c r="C1013" s="199" t="s">
        <v>286</v>
      </c>
      <c r="D1013" s="199" t="s">
        <v>1101</v>
      </c>
      <c r="E1013" s="199" t="s">
        <v>1421</v>
      </c>
      <c r="F1013" s="199" t="s">
        <v>1146</v>
      </c>
      <c r="G1013" s="199" t="s">
        <v>1347</v>
      </c>
      <c r="K1013" s="199">
        <f t="shared" si="75"/>
        <v>48.203238999999996</v>
      </c>
      <c r="L1013" s="199">
        <f t="shared" si="76"/>
        <v>48.347848716999991</v>
      </c>
      <c r="M1013" s="199" t="s">
        <v>1190</v>
      </c>
      <c r="N1013" s="199">
        <f t="shared" si="77"/>
        <v>-5050275.7015604312</v>
      </c>
      <c r="O1013" s="199">
        <f t="shared" si="78"/>
        <v>-12050275.70156043</v>
      </c>
      <c r="P1013" s="199" t="str">
        <f t="shared" si="79"/>
        <v>Overpaid</v>
      </c>
    </row>
    <row r="1014" spans="1:16" ht="15.75" x14ac:dyDescent="0.25">
      <c r="A1014" s="199" t="s">
        <v>121</v>
      </c>
      <c r="B1014" s="199" t="s">
        <v>1099</v>
      </c>
      <c r="C1014" s="199" t="s">
        <v>2892</v>
      </c>
      <c r="D1014" s="199" t="s">
        <v>2893</v>
      </c>
      <c r="E1014" s="199" t="s">
        <v>1407</v>
      </c>
      <c r="F1014" s="199" t="s">
        <v>1266</v>
      </c>
      <c r="G1014" s="199" t="s">
        <v>2380</v>
      </c>
      <c r="K1014" s="199">
        <f t="shared" si="75"/>
        <v>64.109694000000005</v>
      </c>
      <c r="L1014" s="199">
        <f t="shared" si="76"/>
        <v>65.007229716000012</v>
      </c>
      <c r="M1014" s="199" t="s">
        <v>1105</v>
      </c>
      <c r="N1014" s="199">
        <f t="shared" si="77"/>
        <v>2424257.8095336547</v>
      </c>
      <c r="O1014" s="199">
        <f t="shared" si="78"/>
        <v>-3700742.1904663453</v>
      </c>
      <c r="P1014" s="199" t="str">
        <f t="shared" si="79"/>
        <v>Overpaid</v>
      </c>
    </row>
    <row r="1015" spans="1:16" ht="15.75" x14ac:dyDescent="0.25">
      <c r="A1015" s="199" t="s">
        <v>121</v>
      </c>
      <c r="B1015" s="199" t="s">
        <v>1059</v>
      </c>
      <c r="C1015" s="199" t="s">
        <v>2899</v>
      </c>
      <c r="D1015" s="199" t="s">
        <v>2900</v>
      </c>
      <c r="E1015" s="199" t="s">
        <v>1200</v>
      </c>
      <c r="F1015" s="199" t="s">
        <v>1062</v>
      </c>
      <c r="G1015" s="199" t="s">
        <v>1255</v>
      </c>
      <c r="K1015" s="199">
        <f t="shared" si="75"/>
        <v>54.872755999999995</v>
      </c>
      <c r="L1015" s="199">
        <f t="shared" si="76"/>
        <v>58.055375847999997</v>
      </c>
      <c r="M1015" s="199" t="s">
        <v>1064</v>
      </c>
      <c r="N1015" s="199">
        <f t="shared" si="77"/>
        <v>204606.65128030558</v>
      </c>
      <c r="O1015" s="199">
        <f t="shared" si="78"/>
        <v>-1601130.3487196944</v>
      </c>
      <c r="P1015" s="199" t="str">
        <f t="shared" si="79"/>
        <v/>
      </c>
    </row>
    <row r="1016" spans="1:16" ht="15.75" x14ac:dyDescent="0.25">
      <c r="A1016" s="199" t="s">
        <v>121</v>
      </c>
      <c r="B1016" s="199" t="s">
        <v>1117</v>
      </c>
      <c r="C1016" s="199" t="s">
        <v>2962</v>
      </c>
      <c r="D1016" s="199" t="s">
        <v>2963</v>
      </c>
      <c r="E1016" s="199" t="s">
        <v>1027</v>
      </c>
      <c r="F1016" s="199" t="s">
        <v>1679</v>
      </c>
      <c r="G1016" s="199" t="s">
        <v>2889</v>
      </c>
      <c r="K1016" s="199">
        <f t="shared" si="75"/>
        <v>53.543908000000002</v>
      </c>
      <c r="L1016" s="199" t="e">
        <f t="shared" si="76"/>
        <v>#VALUE!</v>
      </c>
      <c r="M1016" s="199" t="s">
        <v>1121</v>
      </c>
      <c r="N1016" s="199" t="e">
        <f t="shared" si="77"/>
        <v>#VALUE!</v>
      </c>
      <c r="O1016" s="199" t="e">
        <f t="shared" si="78"/>
        <v>#VALUE!</v>
      </c>
      <c r="P1016" s="199" t="e">
        <f t="shared" si="79"/>
        <v>#VALUE!</v>
      </c>
    </row>
    <row r="1017" spans="1:16" ht="15.75" x14ac:dyDescent="0.25">
      <c r="A1017" s="199" t="s">
        <v>121</v>
      </c>
      <c r="B1017" s="199" t="s">
        <v>1030</v>
      </c>
      <c r="C1017" s="199" t="s">
        <v>2919</v>
      </c>
      <c r="D1017" s="199" t="s">
        <v>2920</v>
      </c>
      <c r="E1017" s="199" t="s">
        <v>1237</v>
      </c>
      <c r="F1017" s="199" t="s">
        <v>1328</v>
      </c>
      <c r="G1017" s="199" t="s">
        <v>2126</v>
      </c>
      <c r="K1017" s="199">
        <f t="shared" si="75"/>
        <v>48.080465000000004</v>
      </c>
      <c r="L1017" s="199">
        <f t="shared" si="76"/>
        <v>49.859442205000001</v>
      </c>
      <c r="M1017" s="199" t="s">
        <v>1036</v>
      </c>
      <c r="N1017" s="199">
        <f t="shared" si="77"/>
        <v>-4568991.4304629844</v>
      </c>
      <c r="O1017" s="199">
        <f t="shared" si="78"/>
        <v>-5439792.4304629844</v>
      </c>
      <c r="P1017" s="199" t="str">
        <f t="shared" si="79"/>
        <v>Overpaid</v>
      </c>
    </row>
    <row r="1018" spans="1:16" ht="15.75" x14ac:dyDescent="0.25">
      <c r="A1018" s="199" t="s">
        <v>107</v>
      </c>
      <c r="B1018" s="199" t="s">
        <v>20</v>
      </c>
      <c r="C1018" s="199" t="s">
        <v>2755</v>
      </c>
      <c r="D1018" s="199" t="s">
        <v>2756</v>
      </c>
      <c r="E1018" s="199" t="s">
        <v>1537</v>
      </c>
      <c r="F1018" s="199" t="s">
        <v>1307</v>
      </c>
      <c r="G1018" s="199" t="s">
        <v>1446</v>
      </c>
      <c r="K1018" s="199">
        <f t="shared" si="75"/>
        <v>53.973617000000004</v>
      </c>
      <c r="L1018" s="199">
        <f t="shared" si="76"/>
        <v>56.186535296999999</v>
      </c>
      <c r="M1018" s="199" t="s">
        <v>1134</v>
      </c>
      <c r="N1018" s="199">
        <f t="shared" si="77"/>
        <v>-696098.51610643603</v>
      </c>
      <c r="O1018" s="199">
        <f t="shared" si="78"/>
        <v>-2013859.516106436</v>
      </c>
      <c r="P1018" s="199" t="str">
        <f t="shared" si="79"/>
        <v/>
      </c>
    </row>
    <row r="1019" spans="1:16" ht="15.75" x14ac:dyDescent="0.25">
      <c r="A1019" s="199" t="s">
        <v>107</v>
      </c>
      <c r="B1019" s="199" t="s">
        <v>16</v>
      </c>
      <c r="C1019" s="199" t="s">
        <v>2734</v>
      </c>
      <c r="D1019" s="199" t="s">
        <v>1697</v>
      </c>
      <c r="E1019" s="199" t="s">
        <v>1371</v>
      </c>
      <c r="F1019" s="199" t="s">
        <v>1062</v>
      </c>
      <c r="G1019" s="199" t="s">
        <v>1534</v>
      </c>
      <c r="K1019" s="199">
        <f t="shared" si="75"/>
        <v>58.010714999999998</v>
      </c>
      <c r="L1019" s="199">
        <f t="shared" si="76"/>
        <v>61.201304324999995</v>
      </c>
      <c r="M1019" s="199" t="s">
        <v>1116</v>
      </c>
      <c r="N1019" s="199">
        <f t="shared" si="77"/>
        <v>1642715.1161765344</v>
      </c>
      <c r="O1019" s="199">
        <f t="shared" si="78"/>
        <v>740038.11617653444</v>
      </c>
      <c r="P1019" s="199" t="str">
        <f t="shared" si="79"/>
        <v/>
      </c>
    </row>
    <row r="1020" spans="1:16" ht="15.75" x14ac:dyDescent="0.25">
      <c r="A1020" s="199" t="s">
        <v>107</v>
      </c>
      <c r="B1020" s="199" t="s">
        <v>1059</v>
      </c>
      <c r="C1020" s="199" t="s">
        <v>526</v>
      </c>
      <c r="D1020" s="199" t="s">
        <v>2744</v>
      </c>
      <c r="E1020" s="199" t="s">
        <v>1839</v>
      </c>
      <c r="F1020" s="199" t="s">
        <v>1103</v>
      </c>
      <c r="G1020" s="199" t="s">
        <v>1027</v>
      </c>
      <c r="K1020" s="199" t="e">
        <f t="shared" si="75"/>
        <v>#VALUE!</v>
      </c>
      <c r="L1020" s="199" t="e">
        <f t="shared" si="76"/>
        <v>#VALUE!</v>
      </c>
      <c r="M1020" s="199" t="s">
        <v>1064</v>
      </c>
      <c r="N1020" s="199" t="e">
        <f t="shared" si="77"/>
        <v>#VALUE!</v>
      </c>
      <c r="O1020" s="199" t="e">
        <f t="shared" si="78"/>
        <v>#VALUE!</v>
      </c>
      <c r="P1020" s="199" t="e">
        <f t="shared" si="79"/>
        <v>#VALUE!</v>
      </c>
    </row>
    <row r="1021" spans="1:16" ht="15.75" x14ac:dyDescent="0.25">
      <c r="A1021" s="199" t="s">
        <v>107</v>
      </c>
      <c r="B1021" s="199" t="s">
        <v>1048</v>
      </c>
      <c r="C1021" s="199" t="s">
        <v>2716</v>
      </c>
      <c r="D1021" s="199" t="s">
        <v>2717</v>
      </c>
      <c r="E1021" s="199" t="s">
        <v>2710</v>
      </c>
      <c r="F1021" s="199" t="s">
        <v>1915</v>
      </c>
      <c r="G1021" s="199" t="s">
        <v>2718</v>
      </c>
      <c r="K1021" s="199">
        <f t="shared" si="75"/>
        <v>71.934730999999999</v>
      </c>
      <c r="L1021" s="199">
        <f t="shared" si="76"/>
        <v>68.913472298000002</v>
      </c>
      <c r="M1021" s="199" t="s">
        <v>1053</v>
      </c>
      <c r="N1021" s="199">
        <f t="shared" si="77"/>
        <v>4135180.0794869326</v>
      </c>
      <c r="O1021" s="199">
        <f t="shared" si="78"/>
        <v>-10177319.920513067</v>
      </c>
      <c r="P1021" s="199" t="str">
        <f t="shared" si="79"/>
        <v>Overpaid</v>
      </c>
    </row>
    <row r="1022" spans="1:16" ht="15.75" x14ac:dyDescent="0.25">
      <c r="A1022" s="199" t="s">
        <v>107</v>
      </c>
      <c r="B1022" s="199" t="s">
        <v>1135</v>
      </c>
      <c r="C1022" s="199" t="s">
        <v>2728</v>
      </c>
      <c r="D1022" s="199" t="s">
        <v>2729</v>
      </c>
      <c r="E1022" s="199" t="s">
        <v>1027</v>
      </c>
      <c r="F1022" s="199" t="s">
        <v>1056</v>
      </c>
      <c r="G1022" s="199" t="s">
        <v>1027</v>
      </c>
      <c r="K1022" s="199" t="e">
        <f t="shared" si="75"/>
        <v>#VALUE!</v>
      </c>
      <c r="L1022" s="199" t="e">
        <f t="shared" si="76"/>
        <v>#VALUE!</v>
      </c>
      <c r="M1022" s="199" t="s">
        <v>1138</v>
      </c>
      <c r="N1022" s="199" t="e">
        <f t="shared" si="77"/>
        <v>#VALUE!</v>
      </c>
      <c r="O1022" s="199" t="e">
        <f t="shared" si="78"/>
        <v>#VALUE!</v>
      </c>
      <c r="P1022" s="199" t="e">
        <f t="shared" si="79"/>
        <v>#VALUE!</v>
      </c>
    </row>
    <row r="1023" spans="1:16" ht="15.75" x14ac:dyDescent="0.25">
      <c r="A1023" s="199" t="s">
        <v>107</v>
      </c>
      <c r="B1023" s="199" t="s">
        <v>1187</v>
      </c>
      <c r="C1023" s="199" t="s">
        <v>2770</v>
      </c>
      <c r="D1023" s="199" t="s">
        <v>2771</v>
      </c>
      <c r="E1023" s="199" t="s">
        <v>1027</v>
      </c>
      <c r="F1023" s="199" t="s">
        <v>1162</v>
      </c>
      <c r="G1023" s="199" t="s">
        <v>2772</v>
      </c>
      <c r="K1023" s="199">
        <f t="shared" si="75"/>
        <v>46.841892000000001</v>
      </c>
      <c r="L1023" s="199" t="e">
        <f t="shared" si="76"/>
        <v>#VALUE!</v>
      </c>
      <c r="M1023" s="199" t="s">
        <v>1190</v>
      </c>
      <c r="N1023" s="199" t="e">
        <f t="shared" si="77"/>
        <v>#VALUE!</v>
      </c>
      <c r="O1023" s="199" t="e">
        <f t="shared" si="78"/>
        <v>#VALUE!</v>
      </c>
      <c r="P1023" s="199" t="e">
        <f t="shared" si="79"/>
        <v>#VALUE!</v>
      </c>
    </row>
    <row r="1024" spans="1:16" ht="15.75" x14ac:dyDescent="0.25">
      <c r="A1024" s="199" t="s">
        <v>107</v>
      </c>
      <c r="B1024" s="199" t="s">
        <v>1024</v>
      </c>
      <c r="C1024" s="199" t="s">
        <v>467</v>
      </c>
      <c r="D1024" s="199" t="s">
        <v>2759</v>
      </c>
      <c r="E1024" s="199" t="s">
        <v>1839</v>
      </c>
      <c r="F1024" s="199" t="s">
        <v>1125</v>
      </c>
      <c r="G1024" s="199" t="s">
        <v>1442</v>
      </c>
      <c r="K1024" s="199">
        <f t="shared" si="75"/>
        <v>54.522489</v>
      </c>
      <c r="L1024" s="199">
        <f t="shared" si="76"/>
        <v>58.175495763000001</v>
      </c>
      <c r="M1024" s="199" t="s">
        <v>1029</v>
      </c>
      <c r="N1024" s="199">
        <f t="shared" si="77"/>
        <v>274340.7201038287</v>
      </c>
      <c r="O1024" s="199">
        <f t="shared" si="78"/>
        <v>-1338284.2798961713</v>
      </c>
      <c r="P1024" s="199" t="str">
        <f t="shared" si="79"/>
        <v/>
      </c>
    </row>
    <row r="1025" spans="1:16" ht="15.75" x14ac:dyDescent="0.25">
      <c r="A1025" s="199" t="s">
        <v>107</v>
      </c>
      <c r="B1025" s="199" t="s">
        <v>1094</v>
      </c>
      <c r="C1025" s="199" t="s">
        <v>2796</v>
      </c>
      <c r="D1025" s="199" t="s">
        <v>2212</v>
      </c>
      <c r="E1025" s="199" t="s">
        <v>1061</v>
      </c>
      <c r="F1025" s="199" t="s">
        <v>2797</v>
      </c>
      <c r="G1025" s="199" t="s">
        <v>1027</v>
      </c>
      <c r="K1025" s="199" t="e">
        <f t="shared" si="75"/>
        <v>#VALUE!</v>
      </c>
      <c r="L1025" s="199" t="e">
        <f t="shared" si="76"/>
        <v>#VALUE!</v>
      </c>
      <c r="M1025" s="199" t="s">
        <v>1098</v>
      </c>
      <c r="N1025" s="199" t="e">
        <f t="shared" si="77"/>
        <v>#VALUE!</v>
      </c>
      <c r="O1025" s="199" t="e">
        <f t="shared" si="78"/>
        <v>#VALUE!</v>
      </c>
      <c r="P1025" s="199" t="e">
        <f t="shared" si="79"/>
        <v>#VALUE!</v>
      </c>
    </row>
    <row r="1026" spans="1:16" ht="15.75" x14ac:dyDescent="0.25">
      <c r="A1026" s="199" t="s">
        <v>107</v>
      </c>
      <c r="B1026" s="199" t="s">
        <v>1099</v>
      </c>
      <c r="C1026" s="199" t="s">
        <v>174</v>
      </c>
      <c r="D1026" s="199" t="s">
        <v>1306</v>
      </c>
      <c r="E1026" s="199" t="s">
        <v>1027</v>
      </c>
      <c r="F1026" s="199" t="s">
        <v>1125</v>
      </c>
      <c r="G1026" s="199" t="s">
        <v>1027</v>
      </c>
      <c r="K1026" s="199" t="e">
        <f t="shared" ref="K1026:K1089" si="80">(F1026*0.3611)+(G1026*1.1*0.3611)+(H1026*5.2*0.0666)+(I1026*0.2111)</f>
        <v>#VALUE!</v>
      </c>
      <c r="L1026" s="199" t="e">
        <f t="shared" ref="L1026:L1089" si="81">(K1026)*((100+(29-E1026))/100)-(J1026*0.9)</f>
        <v>#VALUE!</v>
      </c>
      <c r="M1026" s="199" t="s">
        <v>1105</v>
      </c>
      <c r="N1026" s="199" t="e">
        <f t="shared" ref="N1026:N1089" si="82">(M1026*((L1026-63)/5.45))+M1026</f>
        <v>#VALUE!</v>
      </c>
      <c r="O1026" s="199" t="e">
        <f t="shared" ref="O1026:O1089" si="83">(N1026-D1026)</f>
        <v>#VALUE!</v>
      </c>
      <c r="P1026" s="199" t="e">
        <f t="shared" ref="P1026:P1089" si="84">IF(O1026&lt;(-3000000), "Overpaid", "")</f>
        <v>#VALUE!</v>
      </c>
    </row>
    <row r="1027" spans="1:16" ht="15.75" x14ac:dyDescent="0.25">
      <c r="A1027" s="199" t="s">
        <v>107</v>
      </c>
      <c r="B1027" s="199" t="s">
        <v>10</v>
      </c>
      <c r="C1027" s="199" t="s">
        <v>2794</v>
      </c>
      <c r="D1027" s="199" t="s">
        <v>1027</v>
      </c>
      <c r="E1027" s="199" t="s">
        <v>1301</v>
      </c>
      <c r="F1027" s="199" t="s">
        <v>1240</v>
      </c>
      <c r="G1027" s="199" t="s">
        <v>2105</v>
      </c>
      <c r="K1027" s="199">
        <f t="shared" si="80"/>
        <v>49.196263999999999</v>
      </c>
      <c r="L1027" s="199">
        <f t="shared" si="81"/>
        <v>51.114918296000006</v>
      </c>
      <c r="M1027" s="199" t="s">
        <v>1093</v>
      </c>
      <c r="N1027" s="199">
        <f t="shared" si="82"/>
        <v>-4175549.7668829914</v>
      </c>
      <c r="O1027" s="199" t="e">
        <f t="shared" si="83"/>
        <v>#VALUE!</v>
      </c>
      <c r="P1027" s="199" t="e">
        <f t="shared" si="84"/>
        <v>#VALUE!</v>
      </c>
    </row>
    <row r="1028" spans="1:16" ht="15.75" x14ac:dyDescent="0.25">
      <c r="A1028" s="199" t="s">
        <v>107</v>
      </c>
      <c r="B1028" s="199" t="s">
        <v>1094</v>
      </c>
      <c r="C1028" s="199" t="s">
        <v>409</v>
      </c>
      <c r="D1028" s="199" t="s">
        <v>2719</v>
      </c>
      <c r="E1028" s="199" t="s">
        <v>1122</v>
      </c>
      <c r="F1028" s="199" t="s">
        <v>2044</v>
      </c>
      <c r="G1028" s="199" t="s">
        <v>2720</v>
      </c>
      <c r="K1028" s="199">
        <f t="shared" si="80"/>
        <v>71.653073000000006</v>
      </c>
      <c r="L1028" s="199">
        <f t="shared" si="81"/>
        <v>72.871175241000017</v>
      </c>
      <c r="M1028" s="199" t="s">
        <v>1098</v>
      </c>
      <c r="N1028" s="199">
        <f t="shared" si="82"/>
        <v>16137791.070120502</v>
      </c>
      <c r="O1028" s="199">
        <f t="shared" si="83"/>
        <v>-28862208.929879498</v>
      </c>
      <c r="P1028" s="199" t="str">
        <f t="shared" si="84"/>
        <v>Overpaid</v>
      </c>
    </row>
    <row r="1029" spans="1:16" ht="15.75" x14ac:dyDescent="0.25">
      <c r="A1029" s="199" t="s">
        <v>107</v>
      </c>
      <c r="B1029" s="199" t="s">
        <v>10</v>
      </c>
      <c r="C1029" s="199" t="s">
        <v>2732</v>
      </c>
      <c r="D1029" s="199" t="s">
        <v>2733</v>
      </c>
      <c r="E1029" s="199" t="s">
        <v>1168</v>
      </c>
      <c r="F1029" s="199" t="s">
        <v>1062</v>
      </c>
      <c r="G1029" s="199" t="s">
        <v>1147</v>
      </c>
      <c r="K1029" s="199">
        <f t="shared" si="80"/>
        <v>59.718717999999996</v>
      </c>
      <c r="L1029" s="199">
        <f t="shared" si="81"/>
        <v>61.092248513999991</v>
      </c>
      <c r="M1029" s="199" t="s">
        <v>1093</v>
      </c>
      <c r="N1029" s="199">
        <f t="shared" si="82"/>
        <v>2298468.8675639387</v>
      </c>
      <c r="O1029" s="199">
        <f t="shared" si="83"/>
        <v>-14363531.132436061</v>
      </c>
      <c r="P1029" s="199" t="str">
        <f t="shared" si="84"/>
        <v>Overpaid</v>
      </c>
    </row>
    <row r="1030" spans="1:16" ht="15.75" x14ac:dyDescent="0.25">
      <c r="A1030" s="199" t="s">
        <v>107</v>
      </c>
      <c r="B1030" s="199" t="s">
        <v>1048</v>
      </c>
      <c r="C1030" s="199" t="s">
        <v>2774</v>
      </c>
      <c r="D1030" s="199" t="s">
        <v>2775</v>
      </c>
      <c r="E1030" s="199" t="s">
        <v>1365</v>
      </c>
      <c r="F1030" s="199" t="s">
        <v>1186</v>
      </c>
      <c r="G1030" s="199" t="s">
        <v>2294</v>
      </c>
      <c r="K1030" s="199">
        <f t="shared" si="80"/>
        <v>49.857077000000004</v>
      </c>
      <c r="L1030" s="199">
        <f t="shared" si="81"/>
        <v>52.499502081000003</v>
      </c>
      <c r="M1030" s="199" t="s">
        <v>1053</v>
      </c>
      <c r="N1030" s="199">
        <f t="shared" si="82"/>
        <v>-1837881.7529052943</v>
      </c>
      <c r="O1030" s="199">
        <f t="shared" si="83"/>
        <v>-2786325.7529052943</v>
      </c>
      <c r="P1030" s="199" t="str">
        <f t="shared" si="84"/>
        <v/>
      </c>
    </row>
    <row r="1031" spans="1:16" ht="15.75" x14ac:dyDescent="0.25">
      <c r="A1031" s="199" t="s">
        <v>107</v>
      </c>
      <c r="B1031" s="199" t="s">
        <v>1117</v>
      </c>
      <c r="C1031" s="199" t="s">
        <v>2726</v>
      </c>
      <c r="D1031" s="199" t="s">
        <v>2727</v>
      </c>
      <c r="E1031" s="199" t="s">
        <v>2025</v>
      </c>
      <c r="F1031" s="199" t="s">
        <v>1041</v>
      </c>
      <c r="G1031" s="199" t="s">
        <v>1536</v>
      </c>
      <c r="K1031" s="199">
        <f t="shared" si="80"/>
        <v>61.484496999999998</v>
      </c>
      <c r="L1031" s="199">
        <f t="shared" si="81"/>
        <v>65.296535813999995</v>
      </c>
      <c r="M1031" s="199" t="s">
        <v>1121</v>
      </c>
      <c r="N1031" s="199">
        <f t="shared" si="82"/>
        <v>4762875.8157316018</v>
      </c>
      <c r="O1031" s="199">
        <f t="shared" si="83"/>
        <v>3304367.8157316018</v>
      </c>
      <c r="P1031" s="199" t="str">
        <f t="shared" si="84"/>
        <v/>
      </c>
    </row>
    <row r="1032" spans="1:16" ht="15.75" x14ac:dyDescent="0.25">
      <c r="A1032" s="199" t="s">
        <v>107</v>
      </c>
      <c r="B1032" s="199" t="s">
        <v>16</v>
      </c>
      <c r="C1032" s="199" t="s">
        <v>2789</v>
      </c>
      <c r="D1032" s="199" t="s">
        <v>2790</v>
      </c>
      <c r="E1032" s="199" t="s">
        <v>1168</v>
      </c>
      <c r="F1032" s="199" t="s">
        <v>1221</v>
      </c>
      <c r="G1032" s="199" t="s">
        <v>2030</v>
      </c>
      <c r="K1032" s="199">
        <f t="shared" si="80"/>
        <v>43.563103999999996</v>
      </c>
      <c r="L1032" s="199">
        <f t="shared" si="81"/>
        <v>44.565055391999991</v>
      </c>
      <c r="M1032" s="199" t="s">
        <v>1116</v>
      </c>
      <c r="N1032" s="199">
        <f t="shared" si="82"/>
        <v>-5841902.7535527674</v>
      </c>
      <c r="O1032" s="199">
        <f t="shared" si="83"/>
        <v>-6499890.7535527674</v>
      </c>
      <c r="P1032" s="199" t="str">
        <f t="shared" si="84"/>
        <v>Overpaid</v>
      </c>
    </row>
    <row r="1033" spans="1:16" ht="15.75" x14ac:dyDescent="0.25">
      <c r="A1033" s="199" t="s">
        <v>107</v>
      </c>
      <c r="B1033" s="199" t="s">
        <v>1030</v>
      </c>
      <c r="C1033" s="199" t="s">
        <v>972</v>
      </c>
      <c r="D1033" s="199" t="s">
        <v>1225</v>
      </c>
      <c r="E1033" s="199" t="s">
        <v>1027</v>
      </c>
      <c r="F1033" s="199" t="s">
        <v>1208</v>
      </c>
      <c r="G1033" s="199" t="s">
        <v>1219</v>
      </c>
      <c r="K1033" s="199" t="e">
        <f t="shared" si="80"/>
        <v>#VALUE!</v>
      </c>
      <c r="L1033" s="199" t="e">
        <f t="shared" si="81"/>
        <v>#VALUE!</v>
      </c>
      <c r="M1033" s="199" t="s">
        <v>1036</v>
      </c>
      <c r="N1033" s="199" t="e">
        <f t="shared" si="82"/>
        <v>#VALUE!</v>
      </c>
      <c r="O1033" s="199" t="e">
        <f t="shared" si="83"/>
        <v>#VALUE!</v>
      </c>
      <c r="P1033" s="199" t="e">
        <f t="shared" si="84"/>
        <v>#VALUE!</v>
      </c>
    </row>
    <row r="1034" spans="1:16" ht="15.75" x14ac:dyDescent="0.25">
      <c r="A1034" s="199" t="s">
        <v>107</v>
      </c>
      <c r="B1034" s="199" t="s">
        <v>27</v>
      </c>
      <c r="C1034" s="199" t="s">
        <v>2760</v>
      </c>
      <c r="D1034" s="199" t="s">
        <v>1027</v>
      </c>
      <c r="E1034" s="199" t="s">
        <v>1301</v>
      </c>
      <c r="F1034" s="199" t="s">
        <v>1146</v>
      </c>
      <c r="G1034" s="199" t="s">
        <v>2761</v>
      </c>
      <c r="K1034" s="199">
        <f t="shared" si="80"/>
        <v>52.771154000000003</v>
      </c>
      <c r="L1034" s="199">
        <f t="shared" si="81"/>
        <v>54.829229006000013</v>
      </c>
      <c r="M1034" s="199" t="s">
        <v>1058</v>
      </c>
      <c r="N1034" s="199">
        <f t="shared" si="82"/>
        <v>-1596714.6608830467</v>
      </c>
      <c r="O1034" s="199" t="e">
        <f t="shared" si="83"/>
        <v>#VALUE!</v>
      </c>
      <c r="P1034" s="199" t="e">
        <f t="shared" si="84"/>
        <v>#VALUE!</v>
      </c>
    </row>
    <row r="1035" spans="1:16" ht="15.75" x14ac:dyDescent="0.25">
      <c r="A1035" s="199" t="s">
        <v>107</v>
      </c>
      <c r="B1035" s="199" t="s">
        <v>1393</v>
      </c>
      <c r="C1035" s="199" t="s">
        <v>2763</v>
      </c>
      <c r="D1035" s="199" t="s">
        <v>1681</v>
      </c>
      <c r="E1035" s="199" t="s">
        <v>1284</v>
      </c>
      <c r="F1035" s="199" t="s">
        <v>1328</v>
      </c>
      <c r="G1035" s="199" t="s">
        <v>2702</v>
      </c>
      <c r="K1035" s="199">
        <f t="shared" si="80"/>
        <v>53.760567999999999</v>
      </c>
      <c r="L1035" s="199">
        <f t="shared" si="81"/>
        <v>52.739117207999996</v>
      </c>
      <c r="M1035" s="199" t="s">
        <v>1397</v>
      </c>
      <c r="N1035" s="199">
        <f t="shared" si="82"/>
        <v>-1117614.8573133396</v>
      </c>
      <c r="O1035" s="199">
        <f t="shared" si="83"/>
        <v>-2390114.8573133396</v>
      </c>
      <c r="P1035" s="199" t="str">
        <f t="shared" si="84"/>
        <v/>
      </c>
    </row>
    <row r="1036" spans="1:16" ht="15.75" x14ac:dyDescent="0.25">
      <c r="A1036" s="199" t="s">
        <v>107</v>
      </c>
      <c r="B1036" s="199" t="s">
        <v>1024</v>
      </c>
      <c r="C1036" s="199" t="s">
        <v>2737</v>
      </c>
      <c r="D1036" s="199" t="s">
        <v>2738</v>
      </c>
      <c r="E1036" s="199" t="s">
        <v>1181</v>
      </c>
      <c r="F1036" s="199" t="s">
        <v>1073</v>
      </c>
      <c r="G1036" s="199" t="s">
        <v>1069</v>
      </c>
      <c r="K1036" s="199">
        <f t="shared" si="80"/>
        <v>55.858559</v>
      </c>
      <c r="L1036" s="199">
        <f t="shared" si="81"/>
        <v>58.204618478</v>
      </c>
      <c r="M1036" s="199" t="s">
        <v>1029</v>
      </c>
      <c r="N1036" s="199">
        <f t="shared" si="82"/>
        <v>287113.86274856701</v>
      </c>
      <c r="O1036" s="199">
        <f t="shared" si="83"/>
        <v>-961649.13725143299</v>
      </c>
      <c r="P1036" s="199" t="str">
        <f t="shared" si="84"/>
        <v/>
      </c>
    </row>
    <row r="1037" spans="1:16" ht="15.75" x14ac:dyDescent="0.25">
      <c r="A1037" s="199" t="s">
        <v>107</v>
      </c>
      <c r="B1037" s="199" t="s">
        <v>1024</v>
      </c>
      <c r="C1037" s="199" t="s">
        <v>159</v>
      </c>
      <c r="D1037" s="199" t="s">
        <v>1039</v>
      </c>
      <c r="E1037" s="199" t="s">
        <v>1159</v>
      </c>
      <c r="F1037" s="199" t="s">
        <v>1107</v>
      </c>
      <c r="G1037" s="199" t="s">
        <v>1672</v>
      </c>
      <c r="K1037" s="199">
        <f t="shared" si="80"/>
        <v>52.670045999999999</v>
      </c>
      <c r="L1037" s="199">
        <f t="shared" si="81"/>
        <v>53.091406368000001</v>
      </c>
      <c r="M1037" s="199" t="s">
        <v>1029</v>
      </c>
      <c r="N1037" s="199">
        <f t="shared" si="82"/>
        <v>-1955526.895636579</v>
      </c>
      <c r="O1037" s="199">
        <f t="shared" si="83"/>
        <v>-11955526.895636579</v>
      </c>
      <c r="P1037" s="199" t="str">
        <f t="shared" si="84"/>
        <v>Overpaid</v>
      </c>
    </row>
    <row r="1038" spans="1:16" ht="15.75" x14ac:dyDescent="0.25">
      <c r="A1038" s="199" t="s">
        <v>107</v>
      </c>
      <c r="B1038" s="199" t="s">
        <v>27</v>
      </c>
      <c r="C1038" s="199" t="s">
        <v>2786</v>
      </c>
      <c r="D1038" s="199" t="s">
        <v>2787</v>
      </c>
      <c r="E1038" s="199" t="s">
        <v>1027</v>
      </c>
      <c r="F1038" s="199" t="s">
        <v>1221</v>
      </c>
      <c r="G1038" s="199" t="s">
        <v>2788</v>
      </c>
      <c r="K1038" s="199">
        <f t="shared" si="80"/>
        <v>41.060681000000002</v>
      </c>
      <c r="L1038" s="199" t="e">
        <f t="shared" si="81"/>
        <v>#VALUE!</v>
      </c>
      <c r="M1038" s="199" t="s">
        <v>1058</v>
      </c>
      <c r="N1038" s="199" t="e">
        <f t="shared" si="82"/>
        <v>#VALUE!</v>
      </c>
      <c r="O1038" s="199" t="e">
        <f t="shared" si="83"/>
        <v>#VALUE!</v>
      </c>
      <c r="P1038" s="199" t="e">
        <f t="shared" si="84"/>
        <v>#VALUE!</v>
      </c>
    </row>
    <row r="1039" spans="1:16" ht="15.75" x14ac:dyDescent="0.25">
      <c r="A1039" s="199" t="s">
        <v>107</v>
      </c>
      <c r="B1039" s="199" t="s">
        <v>10</v>
      </c>
      <c r="C1039" s="199" t="s">
        <v>2780</v>
      </c>
      <c r="D1039" s="199" t="s">
        <v>2781</v>
      </c>
      <c r="E1039" s="199" t="s">
        <v>1067</v>
      </c>
      <c r="F1039" s="199" t="s">
        <v>1201</v>
      </c>
      <c r="G1039" s="199" t="s">
        <v>2782</v>
      </c>
      <c r="K1039" s="199">
        <f t="shared" si="80"/>
        <v>41.309840000000001</v>
      </c>
      <c r="L1039" s="199">
        <f t="shared" si="81"/>
        <v>43.210092640000006</v>
      </c>
      <c r="M1039" s="199" t="s">
        <v>1093</v>
      </c>
      <c r="N1039" s="199">
        <f t="shared" si="82"/>
        <v>-9304776.4719059616</v>
      </c>
      <c r="O1039" s="199">
        <f t="shared" si="83"/>
        <v>-10434707.471905962</v>
      </c>
      <c r="P1039" s="199" t="str">
        <f t="shared" si="84"/>
        <v>Overpaid</v>
      </c>
    </row>
    <row r="1040" spans="1:16" ht="15.75" x14ac:dyDescent="0.25">
      <c r="A1040" s="199" t="s">
        <v>107</v>
      </c>
      <c r="B1040" s="199" t="s">
        <v>1059</v>
      </c>
      <c r="C1040" s="199" t="s">
        <v>2730</v>
      </c>
      <c r="D1040" s="199" t="s">
        <v>2731</v>
      </c>
      <c r="E1040" s="199" t="s">
        <v>1318</v>
      </c>
      <c r="F1040" s="199" t="s">
        <v>1056</v>
      </c>
      <c r="G1040" s="199" t="s">
        <v>1798</v>
      </c>
      <c r="K1040" s="199">
        <f t="shared" si="80"/>
        <v>60.477027999999997</v>
      </c>
      <c r="L1040" s="199">
        <f t="shared" si="81"/>
        <v>62.351815867999989</v>
      </c>
      <c r="M1040" s="199" t="s">
        <v>1064</v>
      </c>
      <c r="N1040" s="199">
        <f t="shared" si="82"/>
        <v>1944064.9344527388</v>
      </c>
      <c r="O1040" s="199">
        <f t="shared" si="83"/>
        <v>961734.93445273885</v>
      </c>
      <c r="P1040" s="199" t="str">
        <f t="shared" si="84"/>
        <v/>
      </c>
    </row>
    <row r="1041" spans="1:16" ht="15.75" x14ac:dyDescent="0.25">
      <c r="A1041" s="199" t="s">
        <v>107</v>
      </c>
      <c r="B1041" s="199" t="s">
        <v>1117</v>
      </c>
      <c r="C1041" s="199" t="s">
        <v>782</v>
      </c>
      <c r="D1041" s="199" t="s">
        <v>1161</v>
      </c>
      <c r="E1041" s="199" t="s">
        <v>1274</v>
      </c>
      <c r="F1041" s="199" t="s">
        <v>1162</v>
      </c>
      <c r="G1041" s="199" t="s">
        <v>1027</v>
      </c>
      <c r="K1041" s="199" t="e">
        <f t="shared" si="80"/>
        <v>#VALUE!</v>
      </c>
      <c r="L1041" s="199" t="e">
        <f t="shared" si="81"/>
        <v>#VALUE!</v>
      </c>
      <c r="M1041" s="199" t="s">
        <v>1121</v>
      </c>
      <c r="N1041" s="199" t="e">
        <f t="shared" si="82"/>
        <v>#VALUE!</v>
      </c>
      <c r="O1041" s="199" t="e">
        <f t="shared" si="83"/>
        <v>#VALUE!</v>
      </c>
      <c r="P1041" s="199" t="e">
        <f t="shared" si="84"/>
        <v>#VALUE!</v>
      </c>
    </row>
    <row r="1042" spans="1:16" ht="15.75" x14ac:dyDescent="0.25">
      <c r="A1042" s="199" t="s">
        <v>107</v>
      </c>
      <c r="B1042" s="199" t="s">
        <v>1187</v>
      </c>
      <c r="C1042" s="199" t="s">
        <v>2765</v>
      </c>
      <c r="D1042" s="199" t="s">
        <v>2766</v>
      </c>
      <c r="E1042" s="199" t="s">
        <v>1738</v>
      </c>
      <c r="F1042" s="199" t="s">
        <v>1157</v>
      </c>
      <c r="G1042" s="199" t="s">
        <v>2767</v>
      </c>
      <c r="K1042" s="199">
        <f t="shared" si="80"/>
        <v>49.189042000000001</v>
      </c>
      <c r="L1042" s="199">
        <f t="shared" si="81"/>
        <v>50.467957091999999</v>
      </c>
      <c r="M1042" s="199" t="s">
        <v>1190</v>
      </c>
      <c r="N1042" s="199">
        <f t="shared" si="82"/>
        <v>-3886729.1045035459</v>
      </c>
      <c r="O1042" s="199">
        <f t="shared" si="83"/>
        <v>-4805024.1045035459</v>
      </c>
      <c r="P1042" s="199" t="str">
        <f t="shared" si="84"/>
        <v>Overpaid</v>
      </c>
    </row>
    <row r="1043" spans="1:16" ht="15.75" x14ac:dyDescent="0.25">
      <c r="A1043" s="199" t="s">
        <v>107</v>
      </c>
      <c r="B1043" s="199" t="s">
        <v>1024</v>
      </c>
      <c r="C1043" s="199" t="s">
        <v>544</v>
      </c>
      <c r="D1043" s="199" t="s">
        <v>2741</v>
      </c>
      <c r="E1043" s="199" t="s">
        <v>1224</v>
      </c>
      <c r="F1043" s="199" t="s">
        <v>1091</v>
      </c>
      <c r="G1043" s="199" t="s">
        <v>1352</v>
      </c>
      <c r="K1043" s="199">
        <f t="shared" si="80"/>
        <v>58.476534000000001</v>
      </c>
      <c r="L1043" s="199">
        <f t="shared" si="81"/>
        <v>61.458837234000001</v>
      </c>
      <c r="M1043" s="199" t="s">
        <v>1029</v>
      </c>
      <c r="N1043" s="199">
        <f t="shared" si="82"/>
        <v>1714405.2525647837</v>
      </c>
      <c r="O1043" s="199">
        <f t="shared" si="83"/>
        <v>-1715471.7474352163</v>
      </c>
      <c r="P1043" s="199" t="str">
        <f t="shared" si="84"/>
        <v/>
      </c>
    </row>
    <row r="1044" spans="1:16" ht="15.75" x14ac:dyDescent="0.25">
      <c r="A1044" s="199" t="s">
        <v>107</v>
      </c>
      <c r="B1044" s="199" t="s">
        <v>1024</v>
      </c>
      <c r="C1044" s="199" t="s">
        <v>2769</v>
      </c>
      <c r="D1044" s="199" t="s">
        <v>2448</v>
      </c>
      <c r="E1044" s="199" t="s">
        <v>1176</v>
      </c>
      <c r="F1044" s="199" t="s">
        <v>1162</v>
      </c>
      <c r="G1044" s="199" t="s">
        <v>1027</v>
      </c>
      <c r="K1044" s="199" t="e">
        <f t="shared" si="80"/>
        <v>#VALUE!</v>
      </c>
      <c r="L1044" s="199" t="e">
        <f t="shared" si="81"/>
        <v>#VALUE!</v>
      </c>
      <c r="M1044" s="199" t="s">
        <v>1029</v>
      </c>
      <c r="N1044" s="199" t="e">
        <f t="shared" si="82"/>
        <v>#VALUE!</v>
      </c>
      <c r="O1044" s="199" t="e">
        <f t="shared" si="83"/>
        <v>#VALUE!</v>
      </c>
      <c r="P1044" s="199" t="e">
        <f t="shared" si="84"/>
        <v>#VALUE!</v>
      </c>
    </row>
    <row r="1045" spans="1:16" ht="15.75" x14ac:dyDescent="0.25">
      <c r="A1045" s="199" t="s">
        <v>107</v>
      </c>
      <c r="B1045" s="199" t="s">
        <v>1024</v>
      </c>
      <c r="C1045" s="199" t="s">
        <v>2762</v>
      </c>
      <c r="D1045" s="199" t="s">
        <v>1243</v>
      </c>
      <c r="E1045" s="199" t="s">
        <v>1102</v>
      </c>
      <c r="F1045" s="199" t="s">
        <v>1328</v>
      </c>
      <c r="G1045" s="199" t="s">
        <v>1760</v>
      </c>
      <c r="K1045" s="199">
        <f t="shared" si="80"/>
        <v>46.571066999999999</v>
      </c>
      <c r="L1045" s="199">
        <f t="shared" si="81"/>
        <v>47.176490870999992</v>
      </c>
      <c r="M1045" s="199" t="s">
        <v>1029</v>
      </c>
      <c r="N1045" s="199">
        <f t="shared" si="82"/>
        <v>-4549792.5530368472</v>
      </c>
      <c r="O1045" s="199">
        <f t="shared" si="83"/>
        <v>-5584792.5530368472</v>
      </c>
      <c r="P1045" s="199" t="str">
        <f t="shared" si="84"/>
        <v>Overpaid</v>
      </c>
    </row>
    <row r="1046" spans="1:16" ht="15.75" x14ac:dyDescent="0.25">
      <c r="A1046" s="199" t="s">
        <v>107</v>
      </c>
      <c r="B1046" s="199" t="s">
        <v>1030</v>
      </c>
      <c r="C1046" s="199" t="s">
        <v>295</v>
      </c>
      <c r="D1046" s="199" t="s">
        <v>2736</v>
      </c>
      <c r="E1046" s="199" t="s">
        <v>1318</v>
      </c>
      <c r="F1046" s="199" t="s">
        <v>1068</v>
      </c>
      <c r="G1046" s="199" t="s">
        <v>2457</v>
      </c>
      <c r="K1046" s="199">
        <f t="shared" si="80"/>
        <v>58.324871999999999</v>
      </c>
      <c r="L1046" s="199">
        <f t="shared" si="81"/>
        <v>60.132943031999993</v>
      </c>
      <c r="M1046" s="199" t="s">
        <v>1036</v>
      </c>
      <c r="N1046" s="199">
        <f t="shared" si="82"/>
        <v>1534536.8818702241</v>
      </c>
      <c r="O1046" s="199">
        <f t="shared" si="83"/>
        <v>-8965463.1181297749</v>
      </c>
      <c r="P1046" s="199" t="str">
        <f t="shared" si="84"/>
        <v>Overpaid</v>
      </c>
    </row>
    <row r="1047" spans="1:16" ht="15.75" x14ac:dyDescent="0.25">
      <c r="A1047" s="199" t="s">
        <v>107</v>
      </c>
      <c r="B1047" s="199" t="s">
        <v>1024</v>
      </c>
      <c r="C1047" s="199" t="s">
        <v>73</v>
      </c>
      <c r="D1047" s="199" t="s">
        <v>2735</v>
      </c>
      <c r="E1047" s="199" t="s">
        <v>1288</v>
      </c>
      <c r="F1047" s="199" t="s">
        <v>1062</v>
      </c>
      <c r="G1047" s="199" t="s">
        <v>2702</v>
      </c>
      <c r="K1047" s="199">
        <f t="shared" si="80"/>
        <v>57.732668000000004</v>
      </c>
      <c r="L1047" s="199">
        <f t="shared" si="81"/>
        <v>59.406915372000014</v>
      </c>
      <c r="M1047" s="199" t="s">
        <v>1029</v>
      </c>
      <c r="N1047" s="199">
        <f t="shared" si="82"/>
        <v>814437.97138295323</v>
      </c>
      <c r="O1047" s="199">
        <f t="shared" si="83"/>
        <v>-2945562.0286170468</v>
      </c>
      <c r="P1047" s="199" t="str">
        <f t="shared" si="84"/>
        <v/>
      </c>
    </row>
    <row r="1048" spans="1:16" ht="15.75" x14ac:dyDescent="0.25">
      <c r="A1048" s="199" t="s">
        <v>107</v>
      </c>
      <c r="B1048" s="199" t="s">
        <v>1083</v>
      </c>
      <c r="C1048" s="199" t="s">
        <v>2750</v>
      </c>
      <c r="D1048" s="199" t="s">
        <v>2751</v>
      </c>
      <c r="E1048" s="199" t="s">
        <v>1172</v>
      </c>
      <c r="F1048" s="199" t="s">
        <v>1111</v>
      </c>
      <c r="G1048" s="199" t="s">
        <v>1097</v>
      </c>
      <c r="K1048" s="199">
        <f t="shared" si="80"/>
        <v>54.096390999999997</v>
      </c>
      <c r="L1048" s="199">
        <f t="shared" si="81"/>
        <v>55.070126037999998</v>
      </c>
      <c r="M1048" s="199" t="s">
        <v>1088</v>
      </c>
      <c r="N1048" s="199">
        <f t="shared" si="82"/>
        <v>-1614577.683246403</v>
      </c>
      <c r="O1048" s="199">
        <f t="shared" si="83"/>
        <v>-2774644.683246403</v>
      </c>
      <c r="P1048" s="199" t="str">
        <f t="shared" si="84"/>
        <v/>
      </c>
    </row>
    <row r="1049" spans="1:16" ht="15.75" x14ac:dyDescent="0.25">
      <c r="A1049" s="199" t="s">
        <v>107</v>
      </c>
      <c r="B1049" s="199" t="s">
        <v>1059</v>
      </c>
      <c r="C1049" s="199" t="s">
        <v>812</v>
      </c>
      <c r="D1049" s="199" t="s">
        <v>2778</v>
      </c>
      <c r="E1049" s="199" t="s">
        <v>1200</v>
      </c>
      <c r="F1049" s="199" t="s">
        <v>1186</v>
      </c>
      <c r="G1049" s="199" t="s">
        <v>1747</v>
      </c>
      <c r="K1049" s="199">
        <f t="shared" si="80"/>
        <v>48.625726</v>
      </c>
      <c r="L1049" s="199">
        <f t="shared" si="81"/>
        <v>51.446018108000004</v>
      </c>
      <c r="M1049" s="199" t="s">
        <v>1064</v>
      </c>
      <c r="N1049" s="199">
        <f t="shared" si="82"/>
        <v>-2471260.3487884738</v>
      </c>
      <c r="O1049" s="199">
        <f t="shared" si="83"/>
        <v>-3552825.3487884738</v>
      </c>
      <c r="P1049" s="199" t="str">
        <f t="shared" si="84"/>
        <v>Overpaid</v>
      </c>
    </row>
    <row r="1050" spans="1:16" ht="15.75" x14ac:dyDescent="0.25">
      <c r="A1050" s="199" t="s">
        <v>107</v>
      </c>
      <c r="B1050" s="199" t="s">
        <v>27</v>
      </c>
      <c r="C1050" s="199" t="s">
        <v>2792</v>
      </c>
      <c r="D1050" s="199" t="s">
        <v>2136</v>
      </c>
      <c r="E1050" s="199" t="s">
        <v>1226</v>
      </c>
      <c r="F1050" s="199" t="s">
        <v>1234</v>
      </c>
      <c r="G1050" s="199" t="s">
        <v>1219</v>
      </c>
      <c r="K1050" s="199" t="e">
        <f t="shared" si="80"/>
        <v>#VALUE!</v>
      </c>
      <c r="L1050" s="199" t="e">
        <f t="shared" si="81"/>
        <v>#VALUE!</v>
      </c>
      <c r="M1050" s="199" t="s">
        <v>1058</v>
      </c>
      <c r="N1050" s="199" t="e">
        <f t="shared" si="82"/>
        <v>#VALUE!</v>
      </c>
      <c r="O1050" s="199" t="e">
        <f t="shared" si="83"/>
        <v>#VALUE!</v>
      </c>
      <c r="P1050" s="199" t="e">
        <f t="shared" si="84"/>
        <v>#VALUE!</v>
      </c>
    </row>
    <row r="1051" spans="1:16" ht="15.75" x14ac:dyDescent="0.25">
      <c r="A1051" s="199" t="s">
        <v>107</v>
      </c>
      <c r="B1051" s="199" t="s">
        <v>16</v>
      </c>
      <c r="C1051" s="199" t="s">
        <v>17</v>
      </c>
      <c r="D1051" s="199" t="s">
        <v>1921</v>
      </c>
      <c r="E1051" s="199" t="s">
        <v>1564</v>
      </c>
      <c r="F1051" s="199" t="s">
        <v>1802</v>
      </c>
      <c r="G1051" s="199" t="s">
        <v>1849</v>
      </c>
      <c r="K1051" s="199">
        <f t="shared" si="80"/>
        <v>62.842232999999993</v>
      </c>
      <c r="L1051" s="199">
        <f t="shared" si="81"/>
        <v>62.150968437000003</v>
      </c>
      <c r="M1051" s="199" t="s">
        <v>1116</v>
      </c>
      <c r="N1051" s="199">
        <f t="shared" si="82"/>
        <v>2069967.2576623803</v>
      </c>
      <c r="O1051" s="199">
        <f t="shared" si="83"/>
        <v>-13930032.74233762</v>
      </c>
      <c r="P1051" s="199" t="str">
        <f t="shared" si="84"/>
        <v>Overpaid</v>
      </c>
    </row>
    <row r="1052" spans="1:16" ht="15.75" x14ac:dyDescent="0.25">
      <c r="A1052" s="199" t="s">
        <v>107</v>
      </c>
      <c r="B1052" s="199" t="s">
        <v>1048</v>
      </c>
      <c r="C1052" s="199" t="s">
        <v>2773</v>
      </c>
      <c r="D1052" s="199" t="s">
        <v>1027</v>
      </c>
      <c r="E1052" s="199" t="s">
        <v>1297</v>
      </c>
      <c r="F1052" s="199" t="s">
        <v>1162</v>
      </c>
      <c r="G1052" s="199" t="s">
        <v>1123</v>
      </c>
      <c r="K1052" s="199">
        <f t="shared" si="80"/>
        <v>50.893433999999999</v>
      </c>
      <c r="L1052" s="199">
        <f t="shared" si="81"/>
        <v>51.860409246000003</v>
      </c>
      <c r="M1052" s="199" t="s">
        <v>1053</v>
      </c>
      <c r="N1052" s="199">
        <f t="shared" si="82"/>
        <v>-2070448.339150236</v>
      </c>
      <c r="O1052" s="199" t="e">
        <f t="shared" si="83"/>
        <v>#VALUE!</v>
      </c>
      <c r="P1052" s="199" t="e">
        <f t="shared" si="84"/>
        <v>#VALUE!</v>
      </c>
    </row>
    <row r="1053" spans="1:16" ht="15.75" x14ac:dyDescent="0.25">
      <c r="A1053" s="199" t="s">
        <v>107</v>
      </c>
      <c r="B1053" s="199" t="s">
        <v>1099</v>
      </c>
      <c r="C1053" s="199" t="s">
        <v>151</v>
      </c>
      <c r="D1053" s="199" t="s">
        <v>1681</v>
      </c>
      <c r="E1053" s="199" t="s">
        <v>1395</v>
      </c>
      <c r="F1053" s="199" t="s">
        <v>1091</v>
      </c>
      <c r="G1053" s="199" t="s">
        <v>1772</v>
      </c>
      <c r="K1053" s="199">
        <f t="shared" si="80"/>
        <v>53.630572000000001</v>
      </c>
      <c r="L1053" s="199">
        <f t="shared" si="81"/>
        <v>52.718852276</v>
      </c>
      <c r="M1053" s="199" t="s">
        <v>1105</v>
      </c>
      <c r="N1053" s="199">
        <f t="shared" si="82"/>
        <v>-1570549.3923284849</v>
      </c>
      <c r="O1053" s="199">
        <f t="shared" si="83"/>
        <v>-2843049.3923284849</v>
      </c>
      <c r="P1053" s="199" t="str">
        <f t="shared" si="84"/>
        <v/>
      </c>
    </row>
    <row r="1054" spans="1:16" ht="15.75" x14ac:dyDescent="0.25">
      <c r="A1054" s="199" t="s">
        <v>107</v>
      </c>
      <c r="B1054" s="199" t="s">
        <v>1059</v>
      </c>
      <c r="C1054" s="199" t="s">
        <v>954</v>
      </c>
      <c r="D1054" s="199" t="s">
        <v>2768</v>
      </c>
      <c r="E1054" s="199" t="s">
        <v>1193</v>
      </c>
      <c r="F1054" s="199" t="s">
        <v>1157</v>
      </c>
      <c r="G1054" s="199" t="s">
        <v>1214</v>
      </c>
      <c r="K1054" s="199">
        <f t="shared" si="80"/>
        <v>47.917969999999997</v>
      </c>
      <c r="L1054" s="199">
        <f t="shared" si="81"/>
        <v>50.17011458999999</v>
      </c>
      <c r="M1054" s="199" t="s">
        <v>1064</v>
      </c>
      <c r="N1054" s="199">
        <f t="shared" si="82"/>
        <v>-2987823.1153074335</v>
      </c>
      <c r="O1054" s="199">
        <f t="shared" si="83"/>
        <v>-3924166.1153074335</v>
      </c>
      <c r="P1054" s="199" t="str">
        <f t="shared" si="84"/>
        <v>Overpaid</v>
      </c>
    </row>
    <row r="1055" spans="1:16" ht="15.75" x14ac:dyDescent="0.25">
      <c r="A1055" s="199" t="s">
        <v>107</v>
      </c>
      <c r="B1055" s="199" t="s">
        <v>1048</v>
      </c>
      <c r="C1055" s="199" t="s">
        <v>2798</v>
      </c>
      <c r="D1055" s="199" t="s">
        <v>2799</v>
      </c>
      <c r="E1055" s="199" t="s">
        <v>1633</v>
      </c>
      <c r="F1055" s="199" t="s">
        <v>1792</v>
      </c>
      <c r="G1055" s="199" t="s">
        <v>1027</v>
      </c>
      <c r="K1055" s="199" t="e">
        <f t="shared" si="80"/>
        <v>#VALUE!</v>
      </c>
      <c r="L1055" s="199" t="e">
        <f t="shared" si="81"/>
        <v>#VALUE!</v>
      </c>
      <c r="M1055" s="199" t="s">
        <v>1053</v>
      </c>
      <c r="N1055" s="199" t="e">
        <f t="shared" si="82"/>
        <v>#VALUE!</v>
      </c>
      <c r="O1055" s="199" t="e">
        <f t="shared" si="83"/>
        <v>#VALUE!</v>
      </c>
      <c r="P1055" s="199" t="e">
        <f t="shared" si="84"/>
        <v>#VALUE!</v>
      </c>
    </row>
    <row r="1056" spans="1:16" ht="15.75" x14ac:dyDescent="0.25">
      <c r="A1056" s="199" t="s">
        <v>107</v>
      </c>
      <c r="B1056" s="199" t="s">
        <v>20</v>
      </c>
      <c r="C1056" s="199" t="s">
        <v>2793</v>
      </c>
      <c r="D1056" s="199" t="s">
        <v>1225</v>
      </c>
      <c r="E1056" s="199" t="s">
        <v>1027</v>
      </c>
      <c r="F1056" s="199" t="s">
        <v>1234</v>
      </c>
      <c r="G1056" s="199" t="s">
        <v>1677</v>
      </c>
      <c r="K1056" s="199">
        <f t="shared" si="80"/>
        <v>46.220799999999997</v>
      </c>
      <c r="L1056" s="199" t="e">
        <f t="shared" si="81"/>
        <v>#VALUE!</v>
      </c>
      <c r="M1056" s="199" t="s">
        <v>1134</v>
      </c>
      <c r="N1056" s="199" t="e">
        <f t="shared" si="82"/>
        <v>#VALUE!</v>
      </c>
      <c r="O1056" s="199" t="e">
        <f t="shared" si="83"/>
        <v>#VALUE!</v>
      </c>
      <c r="P1056" s="199" t="e">
        <f t="shared" si="84"/>
        <v>#VALUE!</v>
      </c>
    </row>
    <row r="1057" spans="1:16" ht="15.75" x14ac:dyDescent="0.25">
      <c r="A1057" s="199" t="s">
        <v>107</v>
      </c>
      <c r="B1057" s="199" t="s">
        <v>1099</v>
      </c>
      <c r="C1057" s="199" t="s">
        <v>964</v>
      </c>
      <c r="D1057" s="199" t="s">
        <v>2745</v>
      </c>
      <c r="E1057" s="199" t="s">
        <v>2025</v>
      </c>
      <c r="F1057" s="199" t="s">
        <v>1107</v>
      </c>
      <c r="G1057" s="199" t="s">
        <v>2746</v>
      </c>
      <c r="K1057" s="199">
        <f t="shared" si="80"/>
        <v>57.436565999999999</v>
      </c>
      <c r="L1057" s="199">
        <f t="shared" si="81"/>
        <v>60.997633092000001</v>
      </c>
      <c r="M1057" s="199" t="s">
        <v>1105</v>
      </c>
      <c r="N1057" s="199">
        <f t="shared" si="82"/>
        <v>1120785.0322426152</v>
      </c>
      <c r="O1057" s="199">
        <f t="shared" si="83"/>
        <v>186008.03224261524</v>
      </c>
      <c r="P1057" s="199" t="str">
        <f t="shared" si="84"/>
        <v/>
      </c>
    </row>
    <row r="1058" spans="1:16" ht="15.75" x14ac:dyDescent="0.25">
      <c r="A1058" s="199" t="s">
        <v>107</v>
      </c>
      <c r="B1058" s="199" t="s">
        <v>1078</v>
      </c>
      <c r="C1058" s="199" t="s">
        <v>2739</v>
      </c>
      <c r="D1058" s="199" t="s">
        <v>2740</v>
      </c>
      <c r="E1058" s="199" t="s">
        <v>1233</v>
      </c>
      <c r="F1058" s="199" t="s">
        <v>1073</v>
      </c>
      <c r="G1058" s="199" t="s">
        <v>1027</v>
      </c>
      <c r="K1058" s="199" t="e">
        <f t="shared" si="80"/>
        <v>#VALUE!</v>
      </c>
      <c r="L1058" s="199" t="e">
        <f t="shared" si="81"/>
        <v>#VALUE!</v>
      </c>
      <c r="M1058" s="199" t="s">
        <v>1082</v>
      </c>
      <c r="N1058" s="199" t="e">
        <f t="shared" si="82"/>
        <v>#VALUE!</v>
      </c>
      <c r="O1058" s="199" t="e">
        <f t="shared" si="83"/>
        <v>#VALUE!</v>
      </c>
      <c r="P1058" s="199" t="e">
        <f t="shared" si="84"/>
        <v>#VALUE!</v>
      </c>
    </row>
    <row r="1059" spans="1:16" ht="15.75" x14ac:dyDescent="0.25">
      <c r="A1059" s="199" t="s">
        <v>107</v>
      </c>
      <c r="B1059" s="199" t="s">
        <v>27</v>
      </c>
      <c r="C1059" s="199" t="s">
        <v>519</v>
      </c>
      <c r="D1059" s="199" t="s">
        <v>2749</v>
      </c>
      <c r="E1059" s="199" t="s">
        <v>2445</v>
      </c>
      <c r="F1059" s="199" t="s">
        <v>1111</v>
      </c>
      <c r="G1059" s="199" t="s">
        <v>1027</v>
      </c>
      <c r="K1059" s="199" t="e">
        <f t="shared" si="80"/>
        <v>#VALUE!</v>
      </c>
      <c r="L1059" s="199" t="e">
        <f t="shared" si="81"/>
        <v>#VALUE!</v>
      </c>
      <c r="M1059" s="199" t="s">
        <v>1058</v>
      </c>
      <c r="N1059" s="199" t="e">
        <f t="shared" si="82"/>
        <v>#VALUE!</v>
      </c>
      <c r="O1059" s="199" t="e">
        <f t="shared" si="83"/>
        <v>#VALUE!</v>
      </c>
      <c r="P1059" s="199" t="e">
        <f t="shared" si="84"/>
        <v>#VALUE!</v>
      </c>
    </row>
    <row r="1060" spans="1:16" ht="15.75" x14ac:dyDescent="0.25">
      <c r="A1060" s="199" t="s">
        <v>107</v>
      </c>
      <c r="B1060" s="199" t="s">
        <v>27</v>
      </c>
      <c r="C1060" s="199" t="s">
        <v>2742</v>
      </c>
      <c r="D1060" s="199" t="s">
        <v>2743</v>
      </c>
      <c r="E1060" s="199" t="s">
        <v>1076</v>
      </c>
      <c r="F1060" s="199" t="s">
        <v>1103</v>
      </c>
      <c r="G1060" s="199" t="s">
        <v>2173</v>
      </c>
      <c r="K1060" s="199">
        <f t="shared" si="80"/>
        <v>54.858311999999998</v>
      </c>
      <c r="L1060" s="199">
        <f t="shared" si="81"/>
        <v>54.529162128000003</v>
      </c>
      <c r="M1060" s="199" t="s">
        <v>1058</v>
      </c>
      <c r="N1060" s="199">
        <f t="shared" si="82"/>
        <v>-1772812.2392549887</v>
      </c>
      <c r="O1060" s="199">
        <f t="shared" si="83"/>
        <v>-16860312.239254989</v>
      </c>
      <c r="P1060" s="199" t="str">
        <f t="shared" si="84"/>
        <v>Overpaid</v>
      </c>
    </row>
    <row r="1061" spans="1:16" ht="15.75" x14ac:dyDescent="0.25">
      <c r="A1061" s="199" t="s">
        <v>107</v>
      </c>
      <c r="B1061" s="199" t="s">
        <v>1187</v>
      </c>
      <c r="C1061" s="199" t="s">
        <v>2757</v>
      </c>
      <c r="D1061" s="199" t="s">
        <v>1628</v>
      </c>
      <c r="E1061" s="199" t="s">
        <v>1254</v>
      </c>
      <c r="F1061" s="199" t="s">
        <v>1125</v>
      </c>
      <c r="G1061" s="199" t="s">
        <v>2758</v>
      </c>
      <c r="K1061" s="199">
        <f t="shared" si="80"/>
        <v>42.765073000000001</v>
      </c>
      <c r="L1061" s="199">
        <f t="shared" si="81"/>
        <v>43.791434752000001</v>
      </c>
      <c r="M1061" s="199" t="s">
        <v>1190</v>
      </c>
      <c r="N1061" s="199">
        <f t="shared" si="82"/>
        <v>-7550902.5686931964</v>
      </c>
      <c r="O1061" s="199">
        <f t="shared" si="83"/>
        <v>-10300902.568693196</v>
      </c>
      <c r="P1061" s="199" t="str">
        <f t="shared" si="84"/>
        <v>Overpaid</v>
      </c>
    </row>
    <row r="1062" spans="1:16" ht="15.75" x14ac:dyDescent="0.25">
      <c r="A1062" s="199" t="s">
        <v>107</v>
      </c>
      <c r="B1062" s="199" t="s">
        <v>1083</v>
      </c>
      <c r="C1062" s="199" t="s">
        <v>2784</v>
      </c>
      <c r="D1062" s="199" t="s">
        <v>1216</v>
      </c>
      <c r="E1062" s="199" t="s">
        <v>1183</v>
      </c>
      <c r="F1062" s="199" t="s">
        <v>1208</v>
      </c>
      <c r="G1062" s="199" t="s">
        <v>1965</v>
      </c>
      <c r="K1062" s="199">
        <f t="shared" si="80"/>
        <v>56.281045999999996</v>
      </c>
      <c r="L1062" s="199">
        <f t="shared" si="81"/>
        <v>56.055921815999994</v>
      </c>
      <c r="M1062" s="199" t="s">
        <v>1088</v>
      </c>
      <c r="N1062" s="199">
        <f t="shared" si="82"/>
        <v>-972753.18418449536</v>
      </c>
      <c r="O1062" s="199">
        <f t="shared" si="83"/>
        <v>-2160253.1841844954</v>
      </c>
      <c r="P1062" s="199" t="str">
        <f t="shared" si="84"/>
        <v/>
      </c>
    </row>
    <row r="1063" spans="1:16" ht="15.75" x14ac:dyDescent="0.25">
      <c r="A1063" s="199" t="s">
        <v>107</v>
      </c>
      <c r="B1063" s="199" t="s">
        <v>20</v>
      </c>
      <c r="C1063" s="199" t="s">
        <v>2779</v>
      </c>
      <c r="D1063" s="199" t="s">
        <v>1412</v>
      </c>
      <c r="E1063" s="199" t="s">
        <v>1033</v>
      </c>
      <c r="F1063" s="199" t="s">
        <v>1194</v>
      </c>
      <c r="G1063" s="199" t="s">
        <v>1658</v>
      </c>
      <c r="K1063" s="199">
        <f t="shared" si="80"/>
        <v>49.774024000000004</v>
      </c>
      <c r="L1063" s="199">
        <f t="shared" si="81"/>
        <v>50.769504480000002</v>
      </c>
      <c r="M1063" s="199" t="s">
        <v>1134</v>
      </c>
      <c r="N1063" s="199">
        <f t="shared" si="82"/>
        <v>-3461690.5443560509</v>
      </c>
      <c r="O1063" s="199">
        <f t="shared" si="83"/>
        <v>-4356690.5443560509</v>
      </c>
      <c r="P1063" s="199" t="str">
        <f t="shared" si="84"/>
        <v>Overpaid</v>
      </c>
    </row>
    <row r="1064" spans="1:16" ht="15.75" x14ac:dyDescent="0.25">
      <c r="A1064" s="199" t="s">
        <v>107</v>
      </c>
      <c r="B1064" s="199" t="s">
        <v>10</v>
      </c>
      <c r="C1064" s="199" t="s">
        <v>826</v>
      </c>
      <c r="D1064" s="199" t="s">
        <v>2783</v>
      </c>
      <c r="E1064" s="199" t="s">
        <v>1176</v>
      </c>
      <c r="F1064" s="199" t="s">
        <v>1208</v>
      </c>
      <c r="G1064" s="199" t="s">
        <v>1219</v>
      </c>
      <c r="K1064" s="199" t="e">
        <f t="shared" si="80"/>
        <v>#VALUE!</v>
      </c>
      <c r="L1064" s="199" t="e">
        <f t="shared" si="81"/>
        <v>#VALUE!</v>
      </c>
      <c r="M1064" s="199" t="s">
        <v>1093</v>
      </c>
      <c r="N1064" s="199" t="e">
        <f t="shared" si="82"/>
        <v>#VALUE!</v>
      </c>
      <c r="O1064" s="199" t="e">
        <f t="shared" si="83"/>
        <v>#VALUE!</v>
      </c>
      <c r="P1064" s="199" t="e">
        <f t="shared" si="84"/>
        <v>#VALUE!</v>
      </c>
    </row>
    <row r="1065" spans="1:16" ht="15.75" x14ac:dyDescent="0.25">
      <c r="A1065" s="199" t="s">
        <v>107</v>
      </c>
      <c r="B1065" s="199" t="s">
        <v>1037</v>
      </c>
      <c r="C1065" s="199" t="s">
        <v>2723</v>
      </c>
      <c r="D1065" s="199" t="s">
        <v>2724</v>
      </c>
      <c r="E1065" s="199" t="s">
        <v>1371</v>
      </c>
      <c r="F1065" s="199" t="s">
        <v>1802</v>
      </c>
      <c r="G1065" s="199" t="s">
        <v>2725</v>
      </c>
      <c r="K1065" s="199">
        <f t="shared" si="80"/>
        <v>67.886799999999994</v>
      </c>
      <c r="L1065" s="199">
        <f t="shared" si="81"/>
        <v>71.620573999999991</v>
      </c>
      <c r="M1065" s="199" t="s">
        <v>1043</v>
      </c>
      <c r="N1065" s="199">
        <f t="shared" si="82"/>
        <v>6604257.5558810961</v>
      </c>
      <c r="O1065" s="199">
        <f t="shared" si="83"/>
        <v>5212955.5558810961</v>
      </c>
      <c r="P1065" s="199" t="str">
        <f t="shared" si="84"/>
        <v/>
      </c>
    </row>
    <row r="1066" spans="1:16" ht="15.75" x14ac:dyDescent="0.25">
      <c r="A1066" s="199" t="s">
        <v>107</v>
      </c>
      <c r="B1066" s="199" t="s">
        <v>1099</v>
      </c>
      <c r="C1066" s="199" t="s">
        <v>2747</v>
      </c>
      <c r="D1066" s="199" t="s">
        <v>2748</v>
      </c>
      <c r="E1066" s="199" t="s">
        <v>1365</v>
      </c>
      <c r="F1066" s="199" t="s">
        <v>1111</v>
      </c>
      <c r="G1066" s="199" t="s">
        <v>1549</v>
      </c>
      <c r="K1066" s="199">
        <f t="shared" si="80"/>
        <v>54.294995999999998</v>
      </c>
      <c r="L1066" s="199">
        <f t="shared" si="81"/>
        <v>57.172630787999992</v>
      </c>
      <c r="M1066" s="199" t="s">
        <v>1105</v>
      </c>
      <c r="N1066" s="199">
        <f t="shared" si="82"/>
        <v>-122678.29932953836</v>
      </c>
      <c r="O1066" s="199">
        <f t="shared" si="83"/>
        <v>-2828071.2993295384</v>
      </c>
      <c r="P1066" s="199" t="str">
        <f t="shared" si="84"/>
        <v/>
      </c>
    </row>
    <row r="1067" spans="1:16" ht="15.75" x14ac:dyDescent="0.25">
      <c r="A1067" s="199" t="s">
        <v>107</v>
      </c>
      <c r="B1067" s="199" t="s">
        <v>1059</v>
      </c>
      <c r="C1067" s="199" t="s">
        <v>2791</v>
      </c>
      <c r="D1067" s="199" t="s">
        <v>1412</v>
      </c>
      <c r="E1067" s="199" t="s">
        <v>1356</v>
      </c>
      <c r="F1067" s="199" t="s">
        <v>1221</v>
      </c>
      <c r="G1067" s="199" t="s">
        <v>2680</v>
      </c>
      <c r="K1067" s="199">
        <f t="shared" si="80"/>
        <v>40.385424</v>
      </c>
      <c r="L1067" s="199">
        <f t="shared" si="81"/>
        <v>41.233517903999996</v>
      </c>
      <c r="M1067" s="199" t="s">
        <v>1064</v>
      </c>
      <c r="N1067" s="199">
        <f t="shared" si="82"/>
        <v>-6605896.9290864132</v>
      </c>
      <c r="O1067" s="199">
        <f t="shared" si="83"/>
        <v>-7500896.9290864132</v>
      </c>
      <c r="P1067" s="199" t="str">
        <f t="shared" si="84"/>
        <v>Overpaid</v>
      </c>
    </row>
    <row r="1068" spans="1:16" ht="15.75" x14ac:dyDescent="0.25">
      <c r="A1068" s="199" t="s">
        <v>107</v>
      </c>
      <c r="B1068" s="199" t="s">
        <v>1187</v>
      </c>
      <c r="C1068" s="199" t="s">
        <v>2721</v>
      </c>
      <c r="D1068" s="199" t="s">
        <v>1434</v>
      </c>
      <c r="E1068" s="199" t="s">
        <v>1387</v>
      </c>
      <c r="F1068" s="199" t="s">
        <v>2047</v>
      </c>
      <c r="G1068" s="199" t="s">
        <v>2722</v>
      </c>
      <c r="K1068" s="199">
        <f t="shared" si="80"/>
        <v>71.208920000000006</v>
      </c>
      <c r="L1068" s="199">
        <f t="shared" si="81"/>
        <v>71.564964599999996</v>
      </c>
      <c r="M1068" s="199" t="s">
        <v>1190</v>
      </c>
      <c r="N1068" s="199">
        <f t="shared" si="82"/>
        <v>7691618.2967310064</v>
      </c>
      <c r="O1068" s="199">
        <f t="shared" si="83"/>
        <v>-12308381.703268994</v>
      </c>
      <c r="P1068" s="199" t="str">
        <f t="shared" si="84"/>
        <v>Overpaid</v>
      </c>
    </row>
    <row r="1069" spans="1:16" ht="15.75" x14ac:dyDescent="0.25">
      <c r="A1069" s="199" t="s">
        <v>107</v>
      </c>
      <c r="B1069" s="199" t="s">
        <v>1094</v>
      </c>
      <c r="C1069" s="199" t="s">
        <v>2795</v>
      </c>
      <c r="D1069" s="199" t="s">
        <v>1419</v>
      </c>
      <c r="E1069" s="199" t="s">
        <v>2144</v>
      </c>
      <c r="F1069" s="199" t="s">
        <v>1240</v>
      </c>
      <c r="G1069" s="199" t="s">
        <v>2173</v>
      </c>
      <c r="K1069" s="199">
        <f t="shared" si="80"/>
        <v>48.719611999999998</v>
      </c>
      <c r="L1069" s="199">
        <f t="shared" si="81"/>
        <v>44.57844498</v>
      </c>
      <c r="M1069" s="199" t="s">
        <v>1098</v>
      </c>
      <c r="N1069" s="199">
        <f t="shared" si="82"/>
        <v>-13662936.52246416</v>
      </c>
      <c r="O1069" s="199">
        <f t="shared" si="83"/>
        <v>-15662936.52246416</v>
      </c>
      <c r="P1069" s="199" t="str">
        <f t="shared" si="84"/>
        <v>Overpaid</v>
      </c>
    </row>
    <row r="1070" spans="1:16" ht="15.75" x14ac:dyDescent="0.25">
      <c r="A1070" s="199" t="s">
        <v>107</v>
      </c>
      <c r="B1070" s="199" t="s">
        <v>27</v>
      </c>
      <c r="C1070" s="199" t="s">
        <v>2752</v>
      </c>
      <c r="D1070" s="199" t="s">
        <v>2753</v>
      </c>
      <c r="E1070" s="199" t="s">
        <v>2754</v>
      </c>
      <c r="F1070" s="199" t="s">
        <v>1307</v>
      </c>
      <c r="G1070" s="199" t="s">
        <v>1509</v>
      </c>
      <c r="K1070" s="199">
        <f t="shared" si="80"/>
        <v>53.457244000000003</v>
      </c>
      <c r="L1070" s="199">
        <f t="shared" si="81"/>
        <v>50.891296288000007</v>
      </c>
      <c r="M1070" s="199" t="s">
        <v>1058</v>
      </c>
      <c r="N1070" s="199">
        <f t="shared" si="82"/>
        <v>-3907734.191107302</v>
      </c>
      <c r="O1070" s="199">
        <f t="shared" si="83"/>
        <v>-10707734.191107303</v>
      </c>
      <c r="P1070" s="199" t="str">
        <f t="shared" si="84"/>
        <v>Overpaid</v>
      </c>
    </row>
    <row r="1071" spans="1:16" ht="15.75" x14ac:dyDescent="0.25">
      <c r="A1071" s="199" t="s">
        <v>107</v>
      </c>
      <c r="B1071" s="199" t="s">
        <v>1030</v>
      </c>
      <c r="C1071" s="199" t="s">
        <v>479</v>
      </c>
      <c r="D1071" s="199" t="s">
        <v>2764</v>
      </c>
      <c r="E1071" s="199" t="s">
        <v>1346</v>
      </c>
      <c r="F1071" s="199" t="s">
        <v>1157</v>
      </c>
      <c r="G1071" s="199" t="s">
        <v>1329</v>
      </c>
      <c r="K1071" s="199">
        <f t="shared" si="80"/>
        <v>50.817602999999998</v>
      </c>
      <c r="L1071" s="199">
        <f t="shared" si="81"/>
        <v>53.714206370999996</v>
      </c>
      <c r="M1071" s="199" t="s">
        <v>1036</v>
      </c>
      <c r="N1071" s="199">
        <f t="shared" si="82"/>
        <v>-2278860.4789264873</v>
      </c>
      <c r="O1071" s="199">
        <f t="shared" si="83"/>
        <v>-3740645.4789264873</v>
      </c>
      <c r="P1071" s="199" t="str">
        <f t="shared" si="84"/>
        <v>Overpaid</v>
      </c>
    </row>
    <row r="1072" spans="1:16" ht="15.75" x14ac:dyDescent="0.25">
      <c r="A1072" s="199" t="s">
        <v>107</v>
      </c>
      <c r="B1072" s="199" t="s">
        <v>1187</v>
      </c>
      <c r="C1072" s="199" t="s">
        <v>221</v>
      </c>
      <c r="D1072" s="199" t="s">
        <v>1165</v>
      </c>
      <c r="E1072" s="199" t="s">
        <v>1055</v>
      </c>
      <c r="F1072" s="199" t="s">
        <v>1125</v>
      </c>
      <c r="G1072" s="199" t="s">
        <v>1900</v>
      </c>
      <c r="K1072" s="199">
        <f t="shared" si="80"/>
        <v>47.849361000000002</v>
      </c>
      <c r="L1072" s="199">
        <f t="shared" si="81"/>
        <v>45.504742311000001</v>
      </c>
      <c r="M1072" s="199" t="s">
        <v>1190</v>
      </c>
      <c r="N1072" s="199">
        <f t="shared" si="82"/>
        <v>-6610614.230845239</v>
      </c>
      <c r="O1072" s="199">
        <f t="shared" si="83"/>
        <v>-7730614.230845239</v>
      </c>
      <c r="P1072" s="199" t="str">
        <f t="shared" si="84"/>
        <v>Overpaid</v>
      </c>
    </row>
    <row r="1073" spans="1:16" ht="15.75" x14ac:dyDescent="0.25">
      <c r="A1073" s="199" t="s">
        <v>107</v>
      </c>
      <c r="B1073" s="199" t="s">
        <v>1048</v>
      </c>
      <c r="C1073" s="199" t="s">
        <v>2785</v>
      </c>
      <c r="D1073" s="199" t="s">
        <v>1681</v>
      </c>
      <c r="E1073" s="199" t="s">
        <v>1609</v>
      </c>
      <c r="F1073" s="199" t="s">
        <v>1218</v>
      </c>
      <c r="G1073" s="199" t="s">
        <v>2089</v>
      </c>
      <c r="K1073" s="199">
        <f t="shared" si="80"/>
        <v>47.618257</v>
      </c>
      <c r="L1073" s="199">
        <f t="shared" si="81"/>
        <v>46.475418831999995</v>
      </c>
      <c r="M1073" s="199" t="s">
        <v>1053</v>
      </c>
      <c r="N1073" s="199">
        <f t="shared" si="82"/>
        <v>-4030052.2792346524</v>
      </c>
      <c r="O1073" s="199">
        <f t="shared" si="83"/>
        <v>-5302552.2792346524</v>
      </c>
      <c r="P1073" s="199" t="str">
        <f t="shared" si="84"/>
        <v>Overpaid</v>
      </c>
    </row>
    <row r="1074" spans="1:16" ht="15.75" x14ac:dyDescent="0.25">
      <c r="A1074" s="199" t="s">
        <v>107</v>
      </c>
      <c r="B1074" s="199" t="s">
        <v>10</v>
      </c>
      <c r="C1074" s="199" t="s">
        <v>2776</v>
      </c>
      <c r="D1074" s="199" t="s">
        <v>2777</v>
      </c>
      <c r="E1074" s="199" t="s">
        <v>1154</v>
      </c>
      <c r="F1074" s="199" t="s">
        <v>1186</v>
      </c>
      <c r="G1074" s="199" t="s">
        <v>1621</v>
      </c>
      <c r="K1074" s="199">
        <f t="shared" si="80"/>
        <v>49.618751000000003</v>
      </c>
      <c r="L1074" s="199">
        <f t="shared" si="81"/>
        <v>49.916463506000007</v>
      </c>
      <c r="M1074" s="199" t="s">
        <v>1093</v>
      </c>
      <c r="N1074" s="199">
        <f t="shared" si="82"/>
        <v>-4953194.5349196941</v>
      </c>
      <c r="O1074" s="199">
        <f t="shared" si="83"/>
        <v>-7490694.5349196941</v>
      </c>
      <c r="P1074" s="199" t="str">
        <f t="shared" si="84"/>
        <v>Overpaid</v>
      </c>
    </row>
    <row r="1075" spans="1:16" ht="15.75" x14ac:dyDescent="0.25">
      <c r="A1075" s="199" t="s">
        <v>135</v>
      </c>
      <c r="B1075" s="199" t="s">
        <v>1024</v>
      </c>
      <c r="C1075" s="199" t="s">
        <v>250</v>
      </c>
      <c r="D1075" s="199" t="s">
        <v>2296</v>
      </c>
      <c r="E1075" s="199" t="s">
        <v>1197</v>
      </c>
      <c r="F1075" s="199" t="s">
        <v>1068</v>
      </c>
      <c r="G1075" s="199" t="s">
        <v>2643</v>
      </c>
      <c r="K1075" s="199">
        <f t="shared" si="80"/>
        <v>55.981332999999992</v>
      </c>
      <c r="L1075" s="199">
        <f t="shared" si="81"/>
        <v>56.653108995999993</v>
      </c>
      <c r="M1075" s="199" t="s">
        <v>1029</v>
      </c>
      <c r="N1075" s="199">
        <f t="shared" si="82"/>
        <v>-393373.92584705213</v>
      </c>
      <c r="O1075" s="199">
        <f t="shared" si="83"/>
        <v>-8393373.9258470517</v>
      </c>
      <c r="P1075" s="199" t="str">
        <f t="shared" si="84"/>
        <v>Overpaid</v>
      </c>
    </row>
    <row r="1076" spans="1:16" ht="15.75" x14ac:dyDescent="0.25">
      <c r="A1076" s="199" t="s">
        <v>135</v>
      </c>
      <c r="B1076" s="199" t="s">
        <v>10</v>
      </c>
      <c r="C1076" s="199" t="s">
        <v>2685</v>
      </c>
      <c r="D1076" s="199" t="s">
        <v>2686</v>
      </c>
      <c r="E1076" s="199" t="s">
        <v>1128</v>
      </c>
      <c r="F1076" s="199" t="s">
        <v>1194</v>
      </c>
      <c r="G1076" s="199" t="s">
        <v>1400</v>
      </c>
      <c r="K1076" s="199">
        <f t="shared" si="80"/>
        <v>48.463231</v>
      </c>
      <c r="L1076" s="199">
        <f t="shared" si="81"/>
        <v>50.983319012000003</v>
      </c>
      <c r="M1076" s="199" t="s">
        <v>1093</v>
      </c>
      <c r="N1076" s="199">
        <f t="shared" si="82"/>
        <v>-4260940.9685652675</v>
      </c>
      <c r="O1076" s="199">
        <f t="shared" si="83"/>
        <v>-6166366.9685652675</v>
      </c>
      <c r="P1076" s="199" t="str">
        <f t="shared" si="84"/>
        <v>Overpaid</v>
      </c>
    </row>
    <row r="1077" spans="1:16" ht="15.75" x14ac:dyDescent="0.25">
      <c r="A1077" s="199" t="s">
        <v>135</v>
      </c>
      <c r="B1077" s="199" t="s">
        <v>1059</v>
      </c>
      <c r="C1077" s="199" t="s">
        <v>2638</v>
      </c>
      <c r="D1077" s="199" t="s">
        <v>2639</v>
      </c>
      <c r="E1077" s="199" t="s">
        <v>2025</v>
      </c>
      <c r="F1077" s="199" t="s">
        <v>1046</v>
      </c>
      <c r="G1077" s="199" t="s">
        <v>2561</v>
      </c>
      <c r="K1077" s="199">
        <f t="shared" si="80"/>
        <v>62.943340999999997</v>
      </c>
      <c r="L1077" s="199">
        <f t="shared" si="81"/>
        <v>66.845828142000002</v>
      </c>
      <c r="M1077" s="199" t="s">
        <v>1064</v>
      </c>
      <c r="N1077" s="199">
        <f t="shared" si="82"/>
        <v>3763512.3928832002</v>
      </c>
      <c r="O1077" s="199">
        <f t="shared" si="83"/>
        <v>1509736.3928832002</v>
      </c>
      <c r="P1077" s="199" t="str">
        <f t="shared" si="84"/>
        <v/>
      </c>
    </row>
    <row r="1078" spans="1:16" ht="15.75" x14ac:dyDescent="0.25">
      <c r="A1078" s="199" t="s">
        <v>135</v>
      </c>
      <c r="B1078" s="199" t="s">
        <v>16</v>
      </c>
      <c r="C1078" s="199" t="s">
        <v>2668</v>
      </c>
      <c r="D1078" s="199" t="s">
        <v>2669</v>
      </c>
      <c r="E1078" s="199" t="s">
        <v>1495</v>
      </c>
      <c r="F1078" s="199" t="s">
        <v>1328</v>
      </c>
      <c r="G1078" s="199" t="s">
        <v>1646</v>
      </c>
      <c r="K1078" s="199">
        <f t="shared" si="80"/>
        <v>49.828188999999995</v>
      </c>
      <c r="L1078" s="199">
        <f t="shared" si="81"/>
        <v>48.482827896999993</v>
      </c>
      <c r="M1078" s="199" t="s">
        <v>1116</v>
      </c>
      <c r="N1078" s="199">
        <f t="shared" si="82"/>
        <v>-4079304.0921266703</v>
      </c>
      <c r="O1078" s="199">
        <f t="shared" si="83"/>
        <v>-6479304.0921266703</v>
      </c>
      <c r="P1078" s="199" t="str">
        <f t="shared" si="84"/>
        <v>Overpaid</v>
      </c>
    </row>
    <row r="1079" spans="1:16" ht="15.75" x14ac:dyDescent="0.25">
      <c r="A1079" s="199" t="s">
        <v>135</v>
      </c>
      <c r="B1079" s="199" t="s">
        <v>1094</v>
      </c>
      <c r="C1079" s="199" t="s">
        <v>414</v>
      </c>
      <c r="D1079" s="199" t="s">
        <v>2642</v>
      </c>
      <c r="E1079" s="199" t="s">
        <v>1200</v>
      </c>
      <c r="F1079" s="199" t="s">
        <v>1062</v>
      </c>
      <c r="G1079" s="199" t="s">
        <v>2075</v>
      </c>
      <c r="K1079" s="199">
        <f t="shared" si="80"/>
        <v>60.354253999999997</v>
      </c>
      <c r="L1079" s="199">
        <f t="shared" si="81"/>
        <v>63.854800732000001</v>
      </c>
      <c r="M1079" s="199" t="s">
        <v>1098</v>
      </c>
      <c r="N1079" s="199">
        <f t="shared" si="82"/>
        <v>6640845.4541714303</v>
      </c>
      <c r="O1079" s="199">
        <f t="shared" si="83"/>
        <v>-2557526.5458285697</v>
      </c>
      <c r="P1079" s="199" t="str">
        <f t="shared" si="84"/>
        <v/>
      </c>
    </row>
    <row r="1080" spans="1:16" ht="15.75" x14ac:dyDescent="0.25">
      <c r="A1080" s="199" t="s">
        <v>135</v>
      </c>
      <c r="B1080" s="199" t="s">
        <v>1059</v>
      </c>
      <c r="C1080" s="199" t="s">
        <v>2667</v>
      </c>
      <c r="D1080" s="199" t="s">
        <v>1216</v>
      </c>
      <c r="E1080" s="199" t="s">
        <v>1971</v>
      </c>
      <c r="F1080" s="199" t="s">
        <v>1146</v>
      </c>
      <c r="G1080" s="199" t="s">
        <v>2215</v>
      </c>
      <c r="K1080" s="199">
        <f t="shared" si="80"/>
        <v>48.004633999999996</v>
      </c>
      <c r="L1080" s="199">
        <f t="shared" si="81"/>
        <v>49.060735947999994</v>
      </c>
      <c r="M1080" s="199" t="s">
        <v>1064</v>
      </c>
      <c r="N1080" s="199">
        <f t="shared" si="82"/>
        <v>-3436966.55941898</v>
      </c>
      <c r="O1080" s="199">
        <f t="shared" si="83"/>
        <v>-4624466.55941898</v>
      </c>
      <c r="P1080" s="199" t="str">
        <f t="shared" si="84"/>
        <v>Overpaid</v>
      </c>
    </row>
    <row r="1081" spans="1:16" ht="15.75" x14ac:dyDescent="0.25">
      <c r="A1081" s="199" t="s">
        <v>135</v>
      </c>
      <c r="B1081" s="199" t="s">
        <v>20</v>
      </c>
      <c r="C1081" s="199" t="s">
        <v>674</v>
      </c>
      <c r="D1081" s="199" t="s">
        <v>2648</v>
      </c>
      <c r="E1081" s="199" t="s">
        <v>1991</v>
      </c>
      <c r="F1081" s="199" t="s">
        <v>1103</v>
      </c>
      <c r="G1081" s="199" t="s">
        <v>1498</v>
      </c>
      <c r="K1081" s="199">
        <f t="shared" si="80"/>
        <v>52.11756299999999</v>
      </c>
      <c r="L1081" s="199">
        <f t="shared" si="81"/>
        <v>55.765792409999989</v>
      </c>
      <c r="M1081" s="199" t="s">
        <v>1134</v>
      </c>
      <c r="N1081" s="199">
        <f t="shared" si="82"/>
        <v>-910903.1228253562</v>
      </c>
      <c r="O1081" s="199">
        <f t="shared" si="83"/>
        <v>-10254058.122825356</v>
      </c>
      <c r="P1081" s="199" t="str">
        <f t="shared" si="84"/>
        <v>Overpaid</v>
      </c>
    </row>
    <row r="1082" spans="1:16" ht="15.75" x14ac:dyDescent="0.25">
      <c r="A1082" s="199" t="s">
        <v>135</v>
      </c>
      <c r="B1082" s="199" t="s">
        <v>1099</v>
      </c>
      <c r="C1082" s="199" t="s">
        <v>2640</v>
      </c>
      <c r="D1082" s="199" t="s">
        <v>2641</v>
      </c>
      <c r="E1082" s="199" t="s">
        <v>1224</v>
      </c>
      <c r="F1082" s="199" t="s">
        <v>1056</v>
      </c>
      <c r="G1082" s="199" t="s">
        <v>2282</v>
      </c>
      <c r="K1082" s="199">
        <f t="shared" si="80"/>
        <v>58.610140999999999</v>
      </c>
      <c r="L1082" s="199">
        <f t="shared" si="81"/>
        <v>61.599258190999997</v>
      </c>
      <c r="M1082" s="199" t="s">
        <v>1105</v>
      </c>
      <c r="N1082" s="199">
        <f t="shared" si="82"/>
        <v>1316366.2869722231</v>
      </c>
      <c r="O1082" s="199">
        <f t="shared" si="83"/>
        <v>-1908159.7130277769</v>
      </c>
      <c r="P1082" s="199" t="str">
        <f t="shared" si="84"/>
        <v/>
      </c>
    </row>
    <row r="1083" spans="1:16" ht="15.75" x14ac:dyDescent="0.25">
      <c r="A1083" s="199" t="s">
        <v>135</v>
      </c>
      <c r="B1083" s="199" t="s">
        <v>1024</v>
      </c>
      <c r="C1083" s="199" t="s">
        <v>2697</v>
      </c>
      <c r="D1083" s="199" t="s">
        <v>1027</v>
      </c>
      <c r="E1083" s="199" t="s">
        <v>1027</v>
      </c>
      <c r="F1083" s="199" t="s">
        <v>1221</v>
      </c>
      <c r="G1083" s="199" t="s">
        <v>2017</v>
      </c>
      <c r="K1083" s="199">
        <f t="shared" si="80"/>
        <v>43.007009999999994</v>
      </c>
      <c r="L1083" s="199" t="e">
        <f t="shared" si="81"/>
        <v>#VALUE!</v>
      </c>
      <c r="M1083" s="199" t="s">
        <v>1029</v>
      </c>
      <c r="N1083" s="199" t="e">
        <f t="shared" si="82"/>
        <v>#VALUE!</v>
      </c>
      <c r="O1083" s="199" t="e">
        <f t="shared" si="83"/>
        <v>#VALUE!</v>
      </c>
      <c r="P1083" s="199" t="e">
        <f t="shared" si="84"/>
        <v>#VALUE!</v>
      </c>
    </row>
    <row r="1084" spans="1:16" ht="15.75" x14ac:dyDescent="0.25">
      <c r="A1084" s="199" t="s">
        <v>135</v>
      </c>
      <c r="B1084" s="199" t="s">
        <v>1059</v>
      </c>
      <c r="C1084" s="199" t="s">
        <v>2679</v>
      </c>
      <c r="D1084" s="199" t="s">
        <v>1027</v>
      </c>
      <c r="E1084" s="199" t="s">
        <v>1076</v>
      </c>
      <c r="F1084" s="199" t="s">
        <v>1186</v>
      </c>
      <c r="G1084" s="199" t="s">
        <v>2680</v>
      </c>
      <c r="K1084" s="199">
        <f t="shared" si="80"/>
        <v>42.190923999999995</v>
      </c>
      <c r="L1084" s="199">
        <f t="shared" si="81"/>
        <v>41.937778455999997</v>
      </c>
      <c r="M1084" s="199" t="s">
        <v>1064</v>
      </c>
      <c r="N1084" s="199">
        <f t="shared" si="82"/>
        <v>-6320769.7435594536</v>
      </c>
      <c r="O1084" s="199" t="e">
        <f t="shared" si="83"/>
        <v>#VALUE!</v>
      </c>
      <c r="P1084" s="199" t="e">
        <f t="shared" si="84"/>
        <v>#VALUE!</v>
      </c>
    </row>
    <row r="1085" spans="1:16" ht="15.75" x14ac:dyDescent="0.25">
      <c r="A1085" s="199" t="s">
        <v>135</v>
      </c>
      <c r="B1085" s="199" t="s">
        <v>1099</v>
      </c>
      <c r="C1085" s="199" t="s">
        <v>838</v>
      </c>
      <c r="D1085" s="199" t="s">
        <v>2690</v>
      </c>
      <c r="E1085" s="199" t="s">
        <v>1735</v>
      </c>
      <c r="F1085" s="199" t="s">
        <v>1201</v>
      </c>
      <c r="G1085" s="199" t="s">
        <v>2691</v>
      </c>
      <c r="K1085" s="199">
        <f t="shared" si="80"/>
        <v>53.623350000000002</v>
      </c>
      <c r="L1085" s="199">
        <f t="shared" si="81"/>
        <v>57.162491099999997</v>
      </c>
      <c r="M1085" s="199" t="s">
        <v>1105</v>
      </c>
      <c r="N1085" s="199">
        <f t="shared" si="82"/>
        <v>-125974.59282677155</v>
      </c>
      <c r="O1085" s="199">
        <f t="shared" si="83"/>
        <v>-1122540.5928267715</v>
      </c>
      <c r="P1085" s="199" t="str">
        <f t="shared" si="84"/>
        <v/>
      </c>
    </row>
    <row r="1086" spans="1:16" ht="15.75" x14ac:dyDescent="0.25">
      <c r="A1086" s="199" t="s">
        <v>135</v>
      </c>
      <c r="B1086" s="199" t="s">
        <v>1117</v>
      </c>
      <c r="C1086" s="199" t="s">
        <v>2692</v>
      </c>
      <c r="D1086" s="199" t="s">
        <v>1027</v>
      </c>
      <c r="E1086" s="199" t="s">
        <v>1179</v>
      </c>
      <c r="F1086" s="199" t="s">
        <v>1208</v>
      </c>
      <c r="G1086" s="199" t="s">
        <v>2693</v>
      </c>
      <c r="K1086" s="199">
        <f t="shared" si="80"/>
        <v>59.379283999999998</v>
      </c>
      <c r="L1086" s="199">
        <f t="shared" si="81"/>
        <v>61.635696791999997</v>
      </c>
      <c r="M1086" s="199" t="s">
        <v>1121</v>
      </c>
      <c r="N1086" s="199">
        <f t="shared" si="82"/>
        <v>2512047.56658587</v>
      </c>
      <c r="O1086" s="199" t="e">
        <f t="shared" si="83"/>
        <v>#VALUE!</v>
      </c>
      <c r="P1086" s="199" t="e">
        <f t="shared" si="84"/>
        <v>#VALUE!</v>
      </c>
    </row>
    <row r="1087" spans="1:16" ht="15.75" x14ac:dyDescent="0.25">
      <c r="A1087" s="199" t="s">
        <v>135</v>
      </c>
      <c r="B1087" s="199" t="s">
        <v>1059</v>
      </c>
      <c r="C1087" s="199" t="s">
        <v>37</v>
      </c>
      <c r="D1087" s="199" t="s">
        <v>2051</v>
      </c>
      <c r="E1087" s="199" t="s">
        <v>1233</v>
      </c>
      <c r="F1087" s="199" t="s">
        <v>1062</v>
      </c>
      <c r="G1087" s="199" t="s">
        <v>1706</v>
      </c>
      <c r="K1087" s="199">
        <f t="shared" si="80"/>
        <v>54.157778</v>
      </c>
      <c r="L1087" s="199">
        <f t="shared" si="81"/>
        <v>54.970144669999996</v>
      </c>
      <c r="M1087" s="199" t="s">
        <v>1064</v>
      </c>
      <c r="N1087" s="199">
        <f t="shared" si="82"/>
        <v>-1044481.1756397025</v>
      </c>
      <c r="O1087" s="199">
        <f t="shared" si="83"/>
        <v>-14377814.175639702</v>
      </c>
      <c r="P1087" s="199" t="str">
        <f t="shared" si="84"/>
        <v>Overpaid</v>
      </c>
    </row>
    <row r="1088" spans="1:16" ht="15.75" x14ac:dyDescent="0.25">
      <c r="A1088" s="199" t="s">
        <v>135</v>
      </c>
      <c r="B1088" s="199" t="s">
        <v>27</v>
      </c>
      <c r="C1088" s="199" t="s">
        <v>89</v>
      </c>
      <c r="D1088" s="199" t="s">
        <v>2666</v>
      </c>
      <c r="E1088" s="199" t="s">
        <v>1183</v>
      </c>
      <c r="F1088" s="199" t="s">
        <v>1146</v>
      </c>
      <c r="G1088" s="199" t="s">
        <v>1160</v>
      </c>
      <c r="K1088" s="199">
        <f t="shared" si="80"/>
        <v>51.380918999999999</v>
      </c>
      <c r="L1088" s="199">
        <f t="shared" si="81"/>
        <v>51.175395324</v>
      </c>
      <c r="M1088" s="199" t="s">
        <v>1058</v>
      </c>
      <c r="N1088" s="199">
        <f t="shared" si="82"/>
        <v>-3741007.5180707648</v>
      </c>
      <c r="O1088" s="199">
        <f t="shared" si="83"/>
        <v>-11541007.518070765</v>
      </c>
      <c r="P1088" s="199" t="str">
        <f t="shared" si="84"/>
        <v>Overpaid</v>
      </c>
    </row>
    <row r="1089" spans="1:16" ht="15.75" x14ac:dyDescent="0.25">
      <c r="A1089" s="199" t="s">
        <v>135</v>
      </c>
      <c r="B1089" s="199" t="s">
        <v>1048</v>
      </c>
      <c r="C1089" s="199" t="s">
        <v>2713</v>
      </c>
      <c r="D1089" s="199" t="s">
        <v>2714</v>
      </c>
      <c r="E1089" s="199" t="s">
        <v>1027</v>
      </c>
      <c r="F1089" s="199" t="s">
        <v>2715</v>
      </c>
      <c r="G1089" s="199" t="s">
        <v>1027</v>
      </c>
      <c r="K1089" s="199" t="e">
        <f t="shared" si="80"/>
        <v>#VALUE!</v>
      </c>
      <c r="L1089" s="199" t="e">
        <f t="shared" si="81"/>
        <v>#VALUE!</v>
      </c>
      <c r="M1089" s="199" t="s">
        <v>1053</v>
      </c>
      <c r="N1089" s="199" t="e">
        <f t="shared" si="82"/>
        <v>#VALUE!</v>
      </c>
      <c r="O1089" s="199" t="e">
        <f t="shared" si="83"/>
        <v>#VALUE!</v>
      </c>
      <c r="P1089" s="199" t="e">
        <f t="shared" si="84"/>
        <v>#VALUE!</v>
      </c>
    </row>
    <row r="1090" spans="1:16" ht="15.75" x14ac:dyDescent="0.25">
      <c r="A1090" s="199" t="s">
        <v>135</v>
      </c>
      <c r="B1090" s="199" t="s">
        <v>1078</v>
      </c>
      <c r="C1090" s="199" t="s">
        <v>2665</v>
      </c>
      <c r="D1090" s="199" t="s">
        <v>2212</v>
      </c>
      <c r="E1090" s="199" t="s">
        <v>1346</v>
      </c>
      <c r="F1090" s="199" t="s">
        <v>1146</v>
      </c>
      <c r="G1090" s="199" t="s">
        <v>1027</v>
      </c>
      <c r="K1090" s="199" t="e">
        <f t="shared" ref="K1090:K1153" si="85">(F1090*0.3611)+(G1090*1.1*0.3611)+(H1090*5.2*0.0666)+(I1090*0.2111)</f>
        <v>#VALUE!</v>
      </c>
      <c r="L1090" s="199" t="e">
        <f t="shared" ref="L1090:L1153" si="86">(K1090)*((100+(29-E1090))/100)-(J1090*0.9)</f>
        <v>#VALUE!</v>
      </c>
      <c r="M1090" s="199" t="s">
        <v>1082</v>
      </c>
      <c r="N1090" s="199" t="e">
        <f t="shared" ref="N1090:N1153" si="87">(M1090*((L1090-63)/5.45))+M1090</f>
        <v>#VALUE!</v>
      </c>
      <c r="O1090" s="199" t="e">
        <f t="shared" ref="O1090:O1153" si="88">(N1090-D1090)</f>
        <v>#VALUE!</v>
      </c>
      <c r="P1090" s="199" t="e">
        <f t="shared" ref="P1090:P1153" si="89">IF(O1090&lt;(-3000000), "Overpaid", "")</f>
        <v>#VALUE!</v>
      </c>
    </row>
    <row r="1091" spans="1:16" ht="15.75" x14ac:dyDescent="0.25">
      <c r="A1091" s="199" t="s">
        <v>135</v>
      </c>
      <c r="B1091" s="199" t="s">
        <v>1030</v>
      </c>
      <c r="C1091" s="199" t="s">
        <v>71</v>
      </c>
      <c r="D1091" s="199" t="s">
        <v>1587</v>
      </c>
      <c r="E1091" s="199" t="s">
        <v>1487</v>
      </c>
      <c r="F1091" s="199" t="s">
        <v>1107</v>
      </c>
      <c r="G1091" s="199" t="s">
        <v>1528</v>
      </c>
      <c r="K1091" s="199">
        <f t="shared" si="85"/>
        <v>50.564832999999993</v>
      </c>
      <c r="L1091" s="199">
        <f t="shared" si="86"/>
        <v>50.615397832999989</v>
      </c>
      <c r="M1091" s="199" t="s">
        <v>1036</v>
      </c>
      <c r="N1091" s="199">
        <f t="shared" si="87"/>
        <v>-4119875.1403041882</v>
      </c>
      <c r="O1091" s="199">
        <f t="shared" si="88"/>
        <v>-12869875.140304189</v>
      </c>
      <c r="P1091" s="199" t="str">
        <f t="shared" si="89"/>
        <v>Overpaid</v>
      </c>
    </row>
    <row r="1092" spans="1:16" ht="15.75" x14ac:dyDescent="0.25">
      <c r="A1092" s="199" t="s">
        <v>135</v>
      </c>
      <c r="B1092" s="199" t="s">
        <v>1059</v>
      </c>
      <c r="C1092" s="199" t="s">
        <v>926</v>
      </c>
      <c r="D1092" s="199" t="s">
        <v>2696</v>
      </c>
      <c r="E1092" s="199" t="s">
        <v>1462</v>
      </c>
      <c r="F1092" s="199" t="s">
        <v>1218</v>
      </c>
      <c r="G1092" s="199" t="s">
        <v>2003</v>
      </c>
      <c r="K1092" s="199">
        <f t="shared" si="85"/>
        <v>37.926333</v>
      </c>
      <c r="L1092" s="199">
        <f t="shared" si="86"/>
        <v>40.050207648000004</v>
      </c>
      <c r="M1092" s="199" t="s">
        <v>1064</v>
      </c>
      <c r="N1092" s="199">
        <f t="shared" si="87"/>
        <v>-7084972.3535728659</v>
      </c>
      <c r="O1092" s="199">
        <f t="shared" si="88"/>
        <v>-8028967.3535728659</v>
      </c>
      <c r="P1092" s="199" t="str">
        <f t="shared" si="89"/>
        <v>Overpaid</v>
      </c>
    </row>
    <row r="1093" spans="1:16" ht="15.75" x14ac:dyDescent="0.25">
      <c r="A1093" s="199" t="s">
        <v>135</v>
      </c>
      <c r="B1093" s="199" t="s">
        <v>1024</v>
      </c>
      <c r="C1093" s="199" t="s">
        <v>2646</v>
      </c>
      <c r="D1093" s="199" t="s">
        <v>1453</v>
      </c>
      <c r="E1093" s="199" t="s">
        <v>1449</v>
      </c>
      <c r="F1093" s="199" t="s">
        <v>1103</v>
      </c>
      <c r="G1093" s="199" t="s">
        <v>1895</v>
      </c>
      <c r="K1093" s="199">
        <f t="shared" si="85"/>
        <v>52.15728399999999</v>
      </c>
      <c r="L1093" s="199">
        <f t="shared" si="86"/>
        <v>50.175307207999992</v>
      </c>
      <c r="M1093" s="199" t="s">
        <v>1029</v>
      </c>
      <c r="N1093" s="199">
        <f t="shared" si="87"/>
        <v>-3234519.9612515923</v>
      </c>
      <c r="O1093" s="199">
        <f t="shared" si="88"/>
        <v>-9484519.9612515923</v>
      </c>
      <c r="P1093" s="199" t="str">
        <f t="shared" si="89"/>
        <v>Overpaid</v>
      </c>
    </row>
    <row r="1094" spans="1:16" ht="15.75" x14ac:dyDescent="0.25">
      <c r="A1094" s="199" t="s">
        <v>135</v>
      </c>
      <c r="B1094" s="199" t="s">
        <v>1037</v>
      </c>
      <c r="C1094" s="199" t="s">
        <v>532</v>
      </c>
      <c r="D1094" s="199" t="s">
        <v>2675</v>
      </c>
      <c r="E1094" s="199" t="s">
        <v>1141</v>
      </c>
      <c r="F1094" s="199" t="s">
        <v>1162</v>
      </c>
      <c r="G1094" s="199" t="s">
        <v>1626</v>
      </c>
      <c r="K1094" s="199">
        <f t="shared" si="85"/>
        <v>44.617515999999995</v>
      </c>
      <c r="L1094" s="199">
        <f t="shared" si="86"/>
        <v>46.580686703999994</v>
      </c>
      <c r="M1094" s="199" t="s">
        <v>1043</v>
      </c>
      <c r="N1094" s="199">
        <f t="shared" si="87"/>
        <v>-5148629.3464598572</v>
      </c>
      <c r="O1094" s="199">
        <f t="shared" si="88"/>
        <v>-6523645.3464598572</v>
      </c>
      <c r="P1094" s="199" t="str">
        <f t="shared" si="89"/>
        <v>Overpaid</v>
      </c>
    </row>
    <row r="1095" spans="1:16" ht="15.75" x14ac:dyDescent="0.25">
      <c r="A1095" s="199" t="s">
        <v>135</v>
      </c>
      <c r="B1095" s="199" t="s">
        <v>1048</v>
      </c>
      <c r="C1095" s="199" t="s">
        <v>2700</v>
      </c>
      <c r="D1095" s="199" t="s">
        <v>2701</v>
      </c>
      <c r="E1095" s="199" t="s">
        <v>1179</v>
      </c>
      <c r="F1095" s="199" t="s">
        <v>1234</v>
      </c>
      <c r="G1095" s="199" t="s">
        <v>2702</v>
      </c>
      <c r="K1095" s="199">
        <f t="shared" si="85"/>
        <v>50.510667999999995</v>
      </c>
      <c r="L1095" s="199">
        <f t="shared" si="86"/>
        <v>52.430073383999996</v>
      </c>
      <c r="M1095" s="199" t="s">
        <v>1053</v>
      </c>
      <c r="N1095" s="199">
        <f t="shared" si="87"/>
        <v>-1863146.9321788591</v>
      </c>
      <c r="O1095" s="199">
        <f t="shared" si="88"/>
        <v>-2822651.9321788591</v>
      </c>
      <c r="P1095" s="199" t="str">
        <f t="shared" si="89"/>
        <v/>
      </c>
    </row>
    <row r="1096" spans="1:16" ht="15.75" x14ac:dyDescent="0.25">
      <c r="A1096" s="199" t="s">
        <v>135</v>
      </c>
      <c r="B1096" s="199" t="s">
        <v>1135</v>
      </c>
      <c r="C1096" s="199" t="s">
        <v>2644</v>
      </c>
      <c r="D1096" s="199" t="s">
        <v>1710</v>
      </c>
      <c r="E1096" s="199" t="s">
        <v>1170</v>
      </c>
      <c r="F1096" s="199" t="s">
        <v>1068</v>
      </c>
      <c r="G1096" s="199" t="s">
        <v>1027</v>
      </c>
      <c r="K1096" s="199" t="e">
        <f t="shared" si="85"/>
        <v>#VALUE!</v>
      </c>
      <c r="L1096" s="199" t="e">
        <f t="shared" si="86"/>
        <v>#VALUE!</v>
      </c>
      <c r="M1096" s="199" t="s">
        <v>1138</v>
      </c>
      <c r="N1096" s="199" t="e">
        <f t="shared" si="87"/>
        <v>#VALUE!</v>
      </c>
      <c r="O1096" s="199" t="e">
        <f t="shared" si="88"/>
        <v>#VALUE!</v>
      </c>
      <c r="P1096" s="199" t="e">
        <f t="shared" si="89"/>
        <v>#VALUE!</v>
      </c>
    </row>
    <row r="1097" spans="1:16" ht="15.75" x14ac:dyDescent="0.25">
      <c r="A1097" s="199" t="s">
        <v>135</v>
      </c>
      <c r="B1097" s="199" t="s">
        <v>20</v>
      </c>
      <c r="C1097" s="199" t="s">
        <v>2672</v>
      </c>
      <c r="D1097" s="199" t="s">
        <v>2673</v>
      </c>
      <c r="E1097" s="199" t="s">
        <v>1462</v>
      </c>
      <c r="F1097" s="199" t="s">
        <v>1157</v>
      </c>
      <c r="G1097" s="199" t="s">
        <v>1323</v>
      </c>
      <c r="K1097" s="199">
        <f t="shared" si="85"/>
        <v>49.030158</v>
      </c>
      <c r="L1097" s="199">
        <f t="shared" si="86"/>
        <v>51.775846848</v>
      </c>
      <c r="M1097" s="199" t="s">
        <v>1134</v>
      </c>
      <c r="N1097" s="199">
        <f t="shared" si="87"/>
        <v>-2947916.020146871</v>
      </c>
      <c r="O1097" s="199">
        <f t="shared" si="88"/>
        <v>-6284069.020146871</v>
      </c>
      <c r="P1097" s="199" t="str">
        <f t="shared" si="89"/>
        <v>Overpaid</v>
      </c>
    </row>
    <row r="1098" spans="1:16" ht="15.75" x14ac:dyDescent="0.25">
      <c r="A1098" s="199" t="s">
        <v>135</v>
      </c>
      <c r="B1098" s="199" t="s">
        <v>1024</v>
      </c>
      <c r="C1098" s="199" t="s">
        <v>2698</v>
      </c>
      <c r="D1098" s="199" t="s">
        <v>2699</v>
      </c>
      <c r="E1098" s="199" t="s">
        <v>1027</v>
      </c>
      <c r="F1098" s="199" t="s">
        <v>1221</v>
      </c>
      <c r="G1098" s="199" t="s">
        <v>1027</v>
      </c>
      <c r="K1098" s="199" t="e">
        <f t="shared" si="85"/>
        <v>#VALUE!</v>
      </c>
      <c r="L1098" s="199" t="e">
        <f t="shared" si="86"/>
        <v>#VALUE!</v>
      </c>
      <c r="M1098" s="199" t="s">
        <v>1029</v>
      </c>
      <c r="N1098" s="199" t="e">
        <f t="shared" si="87"/>
        <v>#VALUE!</v>
      </c>
      <c r="O1098" s="199" t="e">
        <f t="shared" si="88"/>
        <v>#VALUE!</v>
      </c>
      <c r="P1098" s="199" t="e">
        <f t="shared" si="89"/>
        <v>#VALUE!</v>
      </c>
    </row>
    <row r="1099" spans="1:16" ht="15.75" x14ac:dyDescent="0.25">
      <c r="A1099" s="199" t="s">
        <v>135</v>
      </c>
      <c r="B1099" s="199" t="s">
        <v>20</v>
      </c>
      <c r="C1099" s="199" t="s">
        <v>405</v>
      </c>
      <c r="D1099" s="199" t="s">
        <v>2634</v>
      </c>
      <c r="E1099" s="199" t="s">
        <v>1145</v>
      </c>
      <c r="F1099" s="199" t="s">
        <v>1450</v>
      </c>
      <c r="G1099" s="199" t="s">
        <v>1879</v>
      </c>
      <c r="K1099" s="199">
        <f t="shared" si="85"/>
        <v>63.622208999999998</v>
      </c>
      <c r="L1099" s="199">
        <f t="shared" si="86"/>
        <v>65.848986314999991</v>
      </c>
      <c r="M1099" s="199" t="s">
        <v>1134</v>
      </c>
      <c r="N1099" s="199">
        <f t="shared" si="87"/>
        <v>4236935.5410142262</v>
      </c>
      <c r="O1099" s="199">
        <f t="shared" si="88"/>
        <v>-1448724.4589857738</v>
      </c>
      <c r="P1099" s="199" t="str">
        <f t="shared" si="89"/>
        <v/>
      </c>
    </row>
    <row r="1100" spans="1:16" ht="15.75" x14ac:dyDescent="0.25">
      <c r="A1100" s="199" t="s">
        <v>135</v>
      </c>
      <c r="B1100" s="199" t="s">
        <v>20</v>
      </c>
      <c r="C1100" s="199" t="s">
        <v>2707</v>
      </c>
      <c r="D1100" s="199" t="s">
        <v>2708</v>
      </c>
      <c r="E1100" s="199" t="s">
        <v>1027</v>
      </c>
      <c r="F1100" s="199" t="s">
        <v>1405</v>
      </c>
      <c r="G1100" s="199" t="s">
        <v>1219</v>
      </c>
      <c r="K1100" s="199" t="e">
        <f t="shared" si="85"/>
        <v>#VALUE!</v>
      </c>
      <c r="L1100" s="199" t="e">
        <f t="shared" si="86"/>
        <v>#VALUE!</v>
      </c>
      <c r="M1100" s="199" t="s">
        <v>1134</v>
      </c>
      <c r="N1100" s="199" t="e">
        <f t="shared" si="87"/>
        <v>#VALUE!</v>
      </c>
      <c r="O1100" s="199" t="e">
        <f t="shared" si="88"/>
        <v>#VALUE!</v>
      </c>
      <c r="P1100" s="199" t="e">
        <f t="shared" si="89"/>
        <v>#VALUE!</v>
      </c>
    </row>
    <row r="1101" spans="1:16" ht="15.75" x14ac:dyDescent="0.25">
      <c r="A1101" s="199" t="s">
        <v>135</v>
      </c>
      <c r="B1101" s="199" t="s">
        <v>27</v>
      </c>
      <c r="C1101" s="199" t="s">
        <v>2687</v>
      </c>
      <c r="D1101" s="199" t="s">
        <v>2688</v>
      </c>
      <c r="E1101" s="199" t="s">
        <v>1166</v>
      </c>
      <c r="F1101" s="199" t="s">
        <v>1201</v>
      </c>
      <c r="G1101" s="199" t="s">
        <v>2689</v>
      </c>
      <c r="K1101" s="199">
        <f t="shared" si="85"/>
        <v>48.975992999999995</v>
      </c>
      <c r="L1101" s="199">
        <f t="shared" si="86"/>
        <v>49.171896971999999</v>
      </c>
      <c r="M1101" s="199" t="s">
        <v>1058</v>
      </c>
      <c r="N1101" s="199">
        <f t="shared" si="87"/>
        <v>-4916782.7666117437</v>
      </c>
      <c r="O1101" s="199">
        <f t="shared" si="88"/>
        <v>-5441782.7666117437</v>
      </c>
      <c r="P1101" s="199" t="str">
        <f t="shared" si="89"/>
        <v>Overpaid</v>
      </c>
    </row>
    <row r="1102" spans="1:16" ht="15.75" x14ac:dyDescent="0.25">
      <c r="A1102" s="199" t="s">
        <v>135</v>
      </c>
      <c r="B1102" s="199" t="s">
        <v>10</v>
      </c>
      <c r="C1102" s="199" t="s">
        <v>2647</v>
      </c>
      <c r="D1102" s="199" t="s">
        <v>1027</v>
      </c>
      <c r="E1102" s="199" t="s">
        <v>1301</v>
      </c>
      <c r="F1102" s="199" t="s">
        <v>1103</v>
      </c>
      <c r="G1102" s="199" t="s">
        <v>1316</v>
      </c>
      <c r="K1102" s="199">
        <f t="shared" si="85"/>
        <v>51.482027000000002</v>
      </c>
      <c r="L1102" s="199">
        <f t="shared" si="86"/>
        <v>53.489826053000009</v>
      </c>
      <c r="M1102" s="199" t="s">
        <v>1093</v>
      </c>
      <c r="N1102" s="199">
        <f t="shared" si="87"/>
        <v>-2634536.6162735866</v>
      </c>
      <c r="O1102" s="199" t="e">
        <f t="shared" si="88"/>
        <v>#VALUE!</v>
      </c>
      <c r="P1102" s="199" t="e">
        <f t="shared" si="89"/>
        <v>#VALUE!</v>
      </c>
    </row>
    <row r="1103" spans="1:16" ht="15.75" x14ac:dyDescent="0.25">
      <c r="A1103" s="199" t="s">
        <v>135</v>
      </c>
      <c r="B1103" s="199" t="s">
        <v>1099</v>
      </c>
      <c r="C1103" s="199" t="s">
        <v>2671</v>
      </c>
      <c r="D1103" s="199" t="s">
        <v>1027</v>
      </c>
      <c r="E1103" s="199" t="s">
        <v>1027</v>
      </c>
      <c r="F1103" s="199" t="s">
        <v>1157</v>
      </c>
      <c r="G1103" s="199" t="s">
        <v>1027</v>
      </c>
      <c r="K1103" s="199" t="e">
        <f t="shared" si="85"/>
        <v>#VALUE!</v>
      </c>
      <c r="L1103" s="199" t="e">
        <f t="shared" si="86"/>
        <v>#VALUE!</v>
      </c>
      <c r="M1103" s="199" t="s">
        <v>1105</v>
      </c>
      <c r="N1103" s="199" t="e">
        <f t="shared" si="87"/>
        <v>#VALUE!</v>
      </c>
      <c r="O1103" s="199" t="e">
        <f t="shared" si="88"/>
        <v>#VALUE!</v>
      </c>
      <c r="P1103" s="199" t="e">
        <f t="shared" si="89"/>
        <v>#VALUE!</v>
      </c>
    </row>
    <row r="1104" spans="1:16" ht="15.75" x14ac:dyDescent="0.25">
      <c r="A1104" s="199" t="s">
        <v>135</v>
      </c>
      <c r="B1104" s="199" t="s">
        <v>1024</v>
      </c>
      <c r="C1104" s="199" t="s">
        <v>2654</v>
      </c>
      <c r="D1104" s="199" t="s">
        <v>2655</v>
      </c>
      <c r="E1104" s="199" t="s">
        <v>1197</v>
      </c>
      <c r="F1104" s="199" t="s">
        <v>1307</v>
      </c>
      <c r="G1104" s="199" t="s">
        <v>1829</v>
      </c>
      <c r="K1104" s="199">
        <f t="shared" si="85"/>
        <v>55.840504000000003</v>
      </c>
      <c r="L1104" s="199">
        <f t="shared" si="86"/>
        <v>56.510590048000005</v>
      </c>
      <c r="M1104" s="199" t="s">
        <v>1029</v>
      </c>
      <c r="N1104" s="199">
        <f t="shared" si="87"/>
        <v>-455882.34418586222</v>
      </c>
      <c r="O1104" s="199">
        <f t="shared" si="88"/>
        <v>-5205882.3441858627</v>
      </c>
      <c r="P1104" s="199" t="str">
        <f t="shared" si="89"/>
        <v>Overpaid</v>
      </c>
    </row>
    <row r="1105" spans="1:16" ht="15.75" x14ac:dyDescent="0.25">
      <c r="A1105" s="199" t="s">
        <v>135</v>
      </c>
      <c r="B1105" s="199" t="s">
        <v>1059</v>
      </c>
      <c r="C1105" s="199" t="s">
        <v>897</v>
      </c>
      <c r="D1105" s="199" t="s">
        <v>1225</v>
      </c>
      <c r="E1105" s="199" t="s">
        <v>1027</v>
      </c>
      <c r="F1105" s="199" t="s">
        <v>1208</v>
      </c>
      <c r="G1105" s="199" t="s">
        <v>1518</v>
      </c>
      <c r="K1105" s="199">
        <f t="shared" si="85"/>
        <v>51.832294000000005</v>
      </c>
      <c r="L1105" s="199" t="e">
        <f t="shared" si="86"/>
        <v>#VALUE!</v>
      </c>
      <c r="M1105" s="199" t="s">
        <v>1064</v>
      </c>
      <c r="N1105" s="199" t="e">
        <f t="shared" si="87"/>
        <v>#VALUE!</v>
      </c>
      <c r="O1105" s="199" t="e">
        <f t="shared" si="88"/>
        <v>#VALUE!</v>
      </c>
      <c r="P1105" s="199" t="e">
        <f t="shared" si="89"/>
        <v>#VALUE!</v>
      </c>
    </row>
    <row r="1106" spans="1:16" ht="15.75" x14ac:dyDescent="0.25">
      <c r="A1106" s="199" t="s">
        <v>135</v>
      </c>
      <c r="B1106" s="199" t="s">
        <v>1117</v>
      </c>
      <c r="C1106" s="199" t="s">
        <v>277</v>
      </c>
      <c r="D1106" s="199" t="s">
        <v>1806</v>
      </c>
      <c r="E1106" s="199" t="s">
        <v>1170</v>
      </c>
      <c r="F1106" s="199" t="s">
        <v>1046</v>
      </c>
      <c r="G1106" s="199" t="s">
        <v>1744</v>
      </c>
      <c r="K1106" s="199">
        <f t="shared" si="85"/>
        <v>57.978216000000003</v>
      </c>
      <c r="L1106" s="199">
        <f t="shared" si="86"/>
        <v>58.905867456000003</v>
      </c>
      <c r="M1106" s="199" t="s">
        <v>1121</v>
      </c>
      <c r="N1106" s="199">
        <f t="shared" si="87"/>
        <v>833640.80029798346</v>
      </c>
      <c r="O1106" s="199">
        <f t="shared" si="88"/>
        <v>-14166359.199702017</v>
      </c>
      <c r="P1106" s="199" t="str">
        <f t="shared" si="89"/>
        <v>Overpaid</v>
      </c>
    </row>
    <row r="1107" spans="1:16" ht="15.75" x14ac:dyDescent="0.25">
      <c r="A1107" s="199" t="s">
        <v>135</v>
      </c>
      <c r="B1107" s="199" t="s">
        <v>27</v>
      </c>
      <c r="C1107" s="199" t="s">
        <v>309</v>
      </c>
      <c r="D1107" s="199" t="s">
        <v>1027</v>
      </c>
      <c r="E1107" s="199" t="s">
        <v>1197</v>
      </c>
      <c r="F1107" s="199" t="s">
        <v>1125</v>
      </c>
      <c r="G1107" s="199" t="s">
        <v>2660</v>
      </c>
      <c r="K1107" s="199">
        <f t="shared" si="85"/>
        <v>44.036144999999998</v>
      </c>
      <c r="L1107" s="199">
        <f t="shared" si="86"/>
        <v>44.564578739999995</v>
      </c>
      <c r="M1107" s="199" t="s">
        <v>1058</v>
      </c>
      <c r="N1107" s="199">
        <f t="shared" si="87"/>
        <v>-7620638.6165202186</v>
      </c>
      <c r="O1107" s="199" t="e">
        <f t="shared" si="88"/>
        <v>#VALUE!</v>
      </c>
      <c r="P1107" s="199" t="e">
        <f t="shared" si="89"/>
        <v>#VALUE!</v>
      </c>
    </row>
    <row r="1108" spans="1:16" ht="15.75" x14ac:dyDescent="0.25">
      <c r="A1108" s="199" t="s">
        <v>135</v>
      </c>
      <c r="B1108" s="199" t="s">
        <v>1048</v>
      </c>
      <c r="C1108" s="199" t="s">
        <v>285</v>
      </c>
      <c r="D1108" s="199" t="s">
        <v>2309</v>
      </c>
      <c r="E1108" s="199" t="s">
        <v>1184</v>
      </c>
      <c r="F1108" s="199" t="s">
        <v>1046</v>
      </c>
      <c r="G1108" s="199" t="s">
        <v>1133</v>
      </c>
      <c r="K1108" s="199">
        <f t="shared" si="85"/>
        <v>56.270212999999998</v>
      </c>
      <c r="L1108" s="199">
        <f t="shared" si="86"/>
        <v>56.664104491000003</v>
      </c>
      <c r="M1108" s="199" t="s">
        <v>1053</v>
      </c>
      <c r="N1108" s="199">
        <f t="shared" si="87"/>
        <v>-322378.3510229066</v>
      </c>
      <c r="O1108" s="199">
        <f t="shared" si="88"/>
        <v>-9322378.3510229066</v>
      </c>
      <c r="P1108" s="199" t="str">
        <f t="shared" si="89"/>
        <v>Overpaid</v>
      </c>
    </row>
    <row r="1109" spans="1:16" ht="15.75" x14ac:dyDescent="0.25">
      <c r="A1109" s="199" t="s">
        <v>135</v>
      </c>
      <c r="B1109" s="199" t="s">
        <v>1117</v>
      </c>
      <c r="C1109" s="199" t="s">
        <v>708</v>
      </c>
      <c r="D1109" s="199" t="s">
        <v>2653</v>
      </c>
      <c r="E1109" s="199" t="s">
        <v>1193</v>
      </c>
      <c r="F1109" s="199" t="s">
        <v>1111</v>
      </c>
      <c r="G1109" s="199" t="s">
        <v>1950</v>
      </c>
      <c r="K1109" s="199">
        <f t="shared" si="85"/>
        <v>46.628842999999996</v>
      </c>
      <c r="L1109" s="199">
        <f t="shared" si="86"/>
        <v>48.820398620999995</v>
      </c>
      <c r="M1109" s="199" t="s">
        <v>1121</v>
      </c>
      <c r="N1109" s="199">
        <f t="shared" si="87"/>
        <v>-5367303.3065791987</v>
      </c>
      <c r="O1109" s="199">
        <f t="shared" si="88"/>
        <v>-8601454.3065791987</v>
      </c>
      <c r="P1109" s="199" t="str">
        <f t="shared" si="89"/>
        <v>Overpaid</v>
      </c>
    </row>
    <row r="1110" spans="1:16" ht="15.75" x14ac:dyDescent="0.25">
      <c r="A1110" s="199" t="s">
        <v>135</v>
      </c>
      <c r="B1110" s="199" t="s">
        <v>20</v>
      </c>
      <c r="C1110" s="199" t="s">
        <v>2709</v>
      </c>
      <c r="D1110" s="199" t="s">
        <v>1027</v>
      </c>
      <c r="E1110" s="199" t="s">
        <v>1027</v>
      </c>
      <c r="F1110" s="199" t="s">
        <v>1244</v>
      </c>
      <c r="G1110" s="199" t="s">
        <v>2710</v>
      </c>
      <c r="K1110" s="199">
        <f t="shared" si="85"/>
        <v>34.131171999999999</v>
      </c>
      <c r="L1110" s="199" t="e">
        <f t="shared" si="86"/>
        <v>#VALUE!</v>
      </c>
      <c r="M1110" s="199" t="s">
        <v>1134</v>
      </c>
      <c r="N1110" s="199" t="e">
        <f t="shared" si="87"/>
        <v>#VALUE!</v>
      </c>
      <c r="O1110" s="199" t="e">
        <f t="shared" si="88"/>
        <v>#VALUE!</v>
      </c>
      <c r="P1110" s="199" t="e">
        <f t="shared" si="89"/>
        <v>#VALUE!</v>
      </c>
    </row>
    <row r="1111" spans="1:16" ht="15.75" x14ac:dyDescent="0.25">
      <c r="A1111" s="199" t="s">
        <v>135</v>
      </c>
      <c r="B1111" s="199" t="s">
        <v>27</v>
      </c>
      <c r="C1111" s="199" t="s">
        <v>2661</v>
      </c>
      <c r="D1111" s="199" t="s">
        <v>1027</v>
      </c>
      <c r="E1111" s="199" t="s">
        <v>1197</v>
      </c>
      <c r="F1111" s="199" t="s">
        <v>1125</v>
      </c>
      <c r="G1111" s="199" t="s">
        <v>1648</v>
      </c>
      <c r="K1111" s="199">
        <f t="shared" si="85"/>
        <v>54.284162999999992</v>
      </c>
      <c r="L1111" s="199">
        <f t="shared" si="86"/>
        <v>54.935572955999994</v>
      </c>
      <c r="M1111" s="199" t="s">
        <v>1058</v>
      </c>
      <c r="N1111" s="199">
        <f t="shared" si="87"/>
        <v>-1534305.5333101489</v>
      </c>
      <c r="O1111" s="199" t="e">
        <f t="shared" si="88"/>
        <v>#VALUE!</v>
      </c>
      <c r="P1111" s="199" t="e">
        <f t="shared" si="89"/>
        <v>#VALUE!</v>
      </c>
    </row>
    <row r="1112" spans="1:16" ht="15.75" x14ac:dyDescent="0.25">
      <c r="A1112" s="199" t="s">
        <v>135</v>
      </c>
      <c r="B1112" s="199" t="s">
        <v>1187</v>
      </c>
      <c r="C1112" s="199" t="s">
        <v>2649</v>
      </c>
      <c r="D1112" s="199" t="s">
        <v>2650</v>
      </c>
      <c r="E1112" s="199" t="s">
        <v>1318</v>
      </c>
      <c r="F1112" s="199" t="s">
        <v>1103</v>
      </c>
      <c r="G1112" s="199" t="s">
        <v>1907</v>
      </c>
      <c r="K1112" s="199">
        <f t="shared" si="85"/>
        <v>57.916829</v>
      </c>
      <c r="L1112" s="199">
        <f t="shared" si="86"/>
        <v>59.712250698999995</v>
      </c>
      <c r="M1112" s="199" t="s">
        <v>1190</v>
      </c>
      <c r="N1112" s="199">
        <f t="shared" si="87"/>
        <v>1186674.9230709991</v>
      </c>
      <c r="O1112" s="199">
        <f t="shared" si="88"/>
        <v>-18454.076929000905</v>
      </c>
      <c r="P1112" s="199" t="str">
        <f t="shared" si="89"/>
        <v/>
      </c>
    </row>
    <row r="1113" spans="1:16" ht="15.75" x14ac:dyDescent="0.25">
      <c r="A1113" s="199" t="s">
        <v>135</v>
      </c>
      <c r="B1113" s="199" t="s">
        <v>1059</v>
      </c>
      <c r="C1113" s="199" t="s">
        <v>138</v>
      </c>
      <c r="D1113" s="199" t="s">
        <v>1039</v>
      </c>
      <c r="E1113" s="199" t="s">
        <v>1217</v>
      </c>
      <c r="F1113" s="199" t="s">
        <v>1073</v>
      </c>
      <c r="G1113" s="199" t="s">
        <v>2020</v>
      </c>
      <c r="K1113" s="199">
        <f t="shared" si="85"/>
        <v>53.276693999999999</v>
      </c>
      <c r="L1113" s="199">
        <f t="shared" si="86"/>
        <v>52.850480447999999</v>
      </c>
      <c r="M1113" s="199" t="s">
        <v>1064</v>
      </c>
      <c r="N1113" s="199">
        <f t="shared" si="87"/>
        <v>-1902649.2104170513</v>
      </c>
      <c r="O1113" s="199">
        <f t="shared" si="88"/>
        <v>-11902649.210417051</v>
      </c>
      <c r="P1113" s="199" t="str">
        <f t="shared" si="89"/>
        <v>Overpaid</v>
      </c>
    </row>
    <row r="1114" spans="1:16" ht="15.75" x14ac:dyDescent="0.25">
      <c r="A1114" s="199" t="s">
        <v>135</v>
      </c>
      <c r="B1114" s="199" t="s">
        <v>1030</v>
      </c>
      <c r="C1114" s="199" t="s">
        <v>2683</v>
      </c>
      <c r="D1114" s="199" t="s">
        <v>2684</v>
      </c>
      <c r="E1114" s="199" t="s">
        <v>1086</v>
      </c>
      <c r="F1114" s="199" t="s">
        <v>1194</v>
      </c>
      <c r="G1114" s="199" t="s">
        <v>1858</v>
      </c>
      <c r="K1114" s="199">
        <f t="shared" si="85"/>
        <v>44.967782999999997</v>
      </c>
      <c r="L1114" s="199">
        <f t="shared" si="86"/>
        <v>46.991333234999992</v>
      </c>
      <c r="M1114" s="199" t="s">
        <v>1036</v>
      </c>
      <c r="N1114" s="199">
        <f t="shared" si="87"/>
        <v>-6272946.5472275745</v>
      </c>
      <c r="O1114" s="199">
        <f t="shared" si="88"/>
        <v>-7175975.5472275745</v>
      </c>
      <c r="P1114" s="199" t="str">
        <f t="shared" si="89"/>
        <v>Overpaid</v>
      </c>
    </row>
    <row r="1115" spans="1:16" ht="15.75" x14ac:dyDescent="0.25">
      <c r="A1115" s="199" t="s">
        <v>135</v>
      </c>
      <c r="B1115" s="199" t="s">
        <v>1048</v>
      </c>
      <c r="C1115" s="199" t="s">
        <v>2670</v>
      </c>
      <c r="D1115" s="199" t="s">
        <v>1027</v>
      </c>
      <c r="E1115" s="199" t="s">
        <v>1197</v>
      </c>
      <c r="F1115" s="199" t="s">
        <v>1328</v>
      </c>
      <c r="G1115" s="199" t="s">
        <v>1747</v>
      </c>
      <c r="K1115" s="199">
        <f t="shared" si="85"/>
        <v>49.709026000000001</v>
      </c>
      <c r="L1115" s="199">
        <f t="shared" si="86"/>
        <v>50.305534311999999</v>
      </c>
      <c r="M1115" s="199" t="s">
        <v>1053</v>
      </c>
      <c r="N1115" s="199">
        <f t="shared" si="87"/>
        <v>-2636269.0394217558</v>
      </c>
      <c r="O1115" s="199" t="e">
        <f t="shared" si="88"/>
        <v>#VALUE!</v>
      </c>
      <c r="P1115" s="199" t="e">
        <f t="shared" si="89"/>
        <v>#VALUE!</v>
      </c>
    </row>
    <row r="1116" spans="1:16" ht="15.75" x14ac:dyDescent="0.25">
      <c r="A1116" s="199" t="s">
        <v>135</v>
      </c>
      <c r="B1116" s="199" t="s">
        <v>1187</v>
      </c>
      <c r="C1116" s="199" t="s">
        <v>194</v>
      </c>
      <c r="D1116" s="199" t="s">
        <v>1165</v>
      </c>
      <c r="E1116" s="199" t="s">
        <v>2662</v>
      </c>
      <c r="F1116" s="199" t="s">
        <v>1125</v>
      </c>
      <c r="G1116" s="199" t="s">
        <v>1509</v>
      </c>
      <c r="K1116" s="199">
        <f t="shared" si="85"/>
        <v>52.735044000000002</v>
      </c>
      <c r="L1116" s="199">
        <f t="shared" si="86"/>
        <v>49.781881536000007</v>
      </c>
      <c r="M1116" s="199" t="s">
        <v>1190</v>
      </c>
      <c r="N1116" s="199">
        <f t="shared" si="87"/>
        <v>-4263257.4404701898</v>
      </c>
      <c r="O1116" s="199">
        <f t="shared" si="88"/>
        <v>-5383257.4404701898</v>
      </c>
      <c r="P1116" s="199" t="str">
        <f t="shared" si="89"/>
        <v>Overpaid</v>
      </c>
    </row>
    <row r="1117" spans="1:16" ht="15.75" x14ac:dyDescent="0.25">
      <c r="A1117" s="199" t="s">
        <v>135</v>
      </c>
      <c r="B1117" s="199" t="s">
        <v>16</v>
      </c>
      <c r="C1117" s="199" t="s">
        <v>2703</v>
      </c>
      <c r="D1117" s="199" t="s">
        <v>1027</v>
      </c>
      <c r="E1117" s="199" t="s">
        <v>1572</v>
      </c>
      <c r="F1117" s="199" t="s">
        <v>1240</v>
      </c>
      <c r="G1117" s="199" t="s">
        <v>2704</v>
      </c>
      <c r="K1117" s="199">
        <f t="shared" si="85"/>
        <v>37.955220999999995</v>
      </c>
      <c r="L1117" s="199">
        <f t="shared" si="86"/>
        <v>39.587295502999993</v>
      </c>
      <c r="M1117" s="199" t="s">
        <v>1116</v>
      </c>
      <c r="N1117" s="199">
        <f t="shared" si="87"/>
        <v>-8081387.7941094823</v>
      </c>
      <c r="O1117" s="199" t="e">
        <f t="shared" si="88"/>
        <v>#VALUE!</v>
      </c>
      <c r="P1117" s="199" t="e">
        <f t="shared" si="89"/>
        <v>#VALUE!</v>
      </c>
    </row>
    <row r="1118" spans="1:16" ht="15.75" x14ac:dyDescent="0.25">
      <c r="A1118" s="199" t="s">
        <v>135</v>
      </c>
      <c r="B1118" s="199" t="s">
        <v>1024</v>
      </c>
      <c r="C1118" s="199" t="s">
        <v>190</v>
      </c>
      <c r="D1118" s="199" t="s">
        <v>2635</v>
      </c>
      <c r="E1118" s="199" t="s">
        <v>1288</v>
      </c>
      <c r="F1118" s="199" t="s">
        <v>1450</v>
      </c>
      <c r="G1118" s="199" t="s">
        <v>2369</v>
      </c>
      <c r="K1118" s="199">
        <f t="shared" si="85"/>
        <v>60.166481999999995</v>
      </c>
      <c r="L1118" s="199">
        <f t="shared" si="86"/>
        <v>61.911309978000006</v>
      </c>
      <c r="M1118" s="199" t="s">
        <v>1029</v>
      </c>
      <c r="N1118" s="199">
        <f t="shared" si="87"/>
        <v>1912858.5527453586</v>
      </c>
      <c r="O1118" s="199">
        <f t="shared" si="88"/>
        <v>-16087141.447254641</v>
      </c>
      <c r="P1118" s="199" t="str">
        <f t="shared" si="89"/>
        <v>Overpaid</v>
      </c>
    </row>
    <row r="1119" spans="1:16" ht="15.75" x14ac:dyDescent="0.25">
      <c r="A1119" s="199" t="s">
        <v>135</v>
      </c>
      <c r="B1119" s="199" t="s">
        <v>1048</v>
      </c>
      <c r="C1119" s="199" t="s">
        <v>2663</v>
      </c>
      <c r="D1119" s="199" t="s">
        <v>2664</v>
      </c>
      <c r="E1119" s="199" t="s">
        <v>1395</v>
      </c>
      <c r="F1119" s="199" t="s">
        <v>1146</v>
      </c>
      <c r="G1119" s="199" t="s">
        <v>1774</v>
      </c>
      <c r="K1119" s="199">
        <f t="shared" si="85"/>
        <v>49.037379999999999</v>
      </c>
      <c r="L1119" s="199">
        <f t="shared" si="86"/>
        <v>48.203744539999995</v>
      </c>
      <c r="M1119" s="199" t="s">
        <v>1053</v>
      </c>
      <c r="N1119" s="199">
        <f t="shared" si="87"/>
        <v>-3401112.6513495538</v>
      </c>
      <c r="O1119" s="199">
        <f t="shared" si="88"/>
        <v>-6726112.6513495538</v>
      </c>
      <c r="P1119" s="199" t="str">
        <f t="shared" si="89"/>
        <v>Overpaid</v>
      </c>
    </row>
    <row r="1120" spans="1:16" ht="15.75" x14ac:dyDescent="0.25">
      <c r="A1120" s="199" t="s">
        <v>135</v>
      </c>
      <c r="B1120" s="199" t="s">
        <v>1059</v>
      </c>
      <c r="C1120" s="199" t="s">
        <v>2676</v>
      </c>
      <c r="D1120" s="199" t="s">
        <v>2677</v>
      </c>
      <c r="E1120" s="199" t="s">
        <v>1027</v>
      </c>
      <c r="F1120" s="199" t="s">
        <v>1186</v>
      </c>
      <c r="G1120" s="199" t="s">
        <v>2678</v>
      </c>
      <c r="K1120" s="199">
        <f t="shared" si="85"/>
        <v>44.852231000000003</v>
      </c>
      <c r="L1120" s="199" t="e">
        <f t="shared" si="86"/>
        <v>#VALUE!</v>
      </c>
      <c r="M1120" s="199" t="s">
        <v>1064</v>
      </c>
      <c r="N1120" s="199" t="e">
        <f t="shared" si="87"/>
        <v>#VALUE!</v>
      </c>
      <c r="O1120" s="199" t="e">
        <f t="shared" si="88"/>
        <v>#VALUE!</v>
      </c>
      <c r="P1120" s="199" t="e">
        <f t="shared" si="89"/>
        <v>#VALUE!</v>
      </c>
    </row>
    <row r="1121" spans="1:16" ht="15.75" x14ac:dyDescent="0.25">
      <c r="A1121" s="199" t="s">
        <v>135</v>
      </c>
      <c r="B1121" s="199" t="s">
        <v>1117</v>
      </c>
      <c r="C1121" s="199" t="s">
        <v>751</v>
      </c>
      <c r="D1121" s="199" t="s">
        <v>2674</v>
      </c>
      <c r="E1121" s="199" t="s">
        <v>1462</v>
      </c>
      <c r="F1121" s="199" t="s">
        <v>1157</v>
      </c>
      <c r="G1121" s="199" t="s">
        <v>1586</v>
      </c>
      <c r="K1121" s="199">
        <f t="shared" si="85"/>
        <v>47.083828999999994</v>
      </c>
      <c r="L1121" s="199">
        <f t="shared" si="86"/>
        <v>49.720523424</v>
      </c>
      <c r="M1121" s="199" t="s">
        <v>1121</v>
      </c>
      <c r="N1121" s="199">
        <f t="shared" si="87"/>
        <v>-4813871.0681842202</v>
      </c>
      <c r="O1121" s="199">
        <f t="shared" si="88"/>
        <v>-6170398.0681842202</v>
      </c>
      <c r="P1121" s="199" t="str">
        <f t="shared" si="89"/>
        <v>Overpaid</v>
      </c>
    </row>
    <row r="1122" spans="1:16" ht="15.75" x14ac:dyDescent="0.25">
      <c r="A1122" s="199" t="s">
        <v>135</v>
      </c>
      <c r="B1122" s="199" t="s">
        <v>10</v>
      </c>
      <c r="C1122" s="199" t="s">
        <v>2645</v>
      </c>
      <c r="D1122" s="199" t="s">
        <v>2635</v>
      </c>
      <c r="E1122" s="199" t="s">
        <v>1172</v>
      </c>
      <c r="F1122" s="199" t="s">
        <v>1103</v>
      </c>
      <c r="G1122" s="199" t="s">
        <v>2173</v>
      </c>
      <c r="K1122" s="199">
        <f t="shared" si="85"/>
        <v>54.858311999999998</v>
      </c>
      <c r="L1122" s="199">
        <f t="shared" si="86"/>
        <v>55.845761615999997</v>
      </c>
      <c r="M1122" s="199" t="s">
        <v>1093</v>
      </c>
      <c r="N1122" s="199">
        <f t="shared" si="87"/>
        <v>-1105834.0071425866</v>
      </c>
      <c r="O1122" s="199">
        <f t="shared" si="88"/>
        <v>-19105834.007142588</v>
      </c>
      <c r="P1122" s="199" t="str">
        <f t="shared" si="89"/>
        <v>Overpaid</v>
      </c>
    </row>
    <row r="1123" spans="1:16" ht="15.75" x14ac:dyDescent="0.25">
      <c r="A1123" s="199" t="s">
        <v>135</v>
      </c>
      <c r="B1123" s="199" t="s">
        <v>1024</v>
      </c>
      <c r="C1123" s="199" t="s">
        <v>2636</v>
      </c>
      <c r="D1123" s="199" t="s">
        <v>2637</v>
      </c>
      <c r="E1123" s="199" t="s">
        <v>1207</v>
      </c>
      <c r="F1123" s="199" t="s">
        <v>1046</v>
      </c>
      <c r="G1123" s="199" t="s">
        <v>1027</v>
      </c>
      <c r="K1123" s="199" t="e">
        <f t="shared" si="85"/>
        <v>#VALUE!</v>
      </c>
      <c r="L1123" s="199" t="e">
        <f t="shared" si="86"/>
        <v>#VALUE!</v>
      </c>
      <c r="M1123" s="199" t="s">
        <v>1029</v>
      </c>
      <c r="N1123" s="199" t="e">
        <f t="shared" si="87"/>
        <v>#VALUE!</v>
      </c>
      <c r="O1123" s="199" t="e">
        <f t="shared" si="88"/>
        <v>#VALUE!</v>
      </c>
      <c r="P1123" s="199" t="e">
        <f t="shared" si="89"/>
        <v>#VALUE!</v>
      </c>
    </row>
    <row r="1124" spans="1:16" ht="15.75" x14ac:dyDescent="0.25">
      <c r="A1124" s="199" t="s">
        <v>135</v>
      </c>
      <c r="B1124" s="199" t="s">
        <v>1117</v>
      </c>
      <c r="C1124" s="199" t="s">
        <v>2705</v>
      </c>
      <c r="D1124" s="199" t="s">
        <v>2706</v>
      </c>
      <c r="E1124" s="199" t="s">
        <v>1027</v>
      </c>
      <c r="F1124" s="199" t="s">
        <v>1405</v>
      </c>
      <c r="G1124" s="199" t="s">
        <v>1027</v>
      </c>
      <c r="K1124" s="199" t="e">
        <f t="shared" si="85"/>
        <v>#VALUE!</v>
      </c>
      <c r="L1124" s="199" t="e">
        <f t="shared" si="86"/>
        <v>#VALUE!</v>
      </c>
      <c r="M1124" s="199" t="s">
        <v>1121</v>
      </c>
      <c r="N1124" s="199" t="e">
        <f t="shared" si="87"/>
        <v>#VALUE!</v>
      </c>
      <c r="O1124" s="199" t="e">
        <f t="shared" si="88"/>
        <v>#VALUE!</v>
      </c>
      <c r="P1124" s="199" t="e">
        <f t="shared" si="89"/>
        <v>#VALUE!</v>
      </c>
    </row>
    <row r="1125" spans="1:16" ht="15.75" x14ac:dyDescent="0.25">
      <c r="A1125" s="199" t="s">
        <v>135</v>
      </c>
      <c r="B1125" s="199" t="s">
        <v>1094</v>
      </c>
      <c r="C1125" s="199" t="s">
        <v>2711</v>
      </c>
      <c r="D1125" s="199" t="s">
        <v>1568</v>
      </c>
      <c r="E1125" s="199" t="s">
        <v>1542</v>
      </c>
      <c r="F1125" s="199" t="s">
        <v>1251</v>
      </c>
      <c r="G1125" s="199" t="s">
        <v>2712</v>
      </c>
      <c r="K1125" s="199">
        <f t="shared" si="85"/>
        <v>43.461995999999999</v>
      </c>
      <c r="L1125" s="199">
        <f t="shared" si="86"/>
        <v>43.418534004000001</v>
      </c>
      <c r="M1125" s="199" t="s">
        <v>1098</v>
      </c>
      <c r="N1125" s="199">
        <f t="shared" si="87"/>
        <v>-14884670.54065726</v>
      </c>
      <c r="O1125" s="199">
        <f t="shared" si="88"/>
        <v>-17384670.54065726</v>
      </c>
      <c r="P1125" s="199" t="str">
        <f t="shared" si="89"/>
        <v>Overpaid</v>
      </c>
    </row>
    <row r="1126" spans="1:16" ht="15.75" x14ac:dyDescent="0.25">
      <c r="A1126" s="199" t="s">
        <v>135</v>
      </c>
      <c r="B1126" s="199" t="s">
        <v>16</v>
      </c>
      <c r="C1126" s="199" t="s">
        <v>254</v>
      </c>
      <c r="D1126" s="199" t="s">
        <v>2632</v>
      </c>
      <c r="E1126" s="199" t="s">
        <v>1784</v>
      </c>
      <c r="F1126" s="199" t="s">
        <v>1270</v>
      </c>
      <c r="G1126" s="199" t="s">
        <v>2633</v>
      </c>
      <c r="K1126" s="199">
        <f t="shared" si="85"/>
        <v>54.489989999999999</v>
      </c>
      <c r="L1126" s="199">
        <f t="shared" si="86"/>
        <v>53.400190199999997</v>
      </c>
      <c r="M1126" s="199" t="s">
        <v>1116</v>
      </c>
      <c r="N1126" s="199">
        <f t="shared" si="87"/>
        <v>-1866991.8146900926</v>
      </c>
      <c r="O1126" s="199">
        <f t="shared" si="88"/>
        <v>-18366991.814690091</v>
      </c>
      <c r="P1126" s="199" t="str">
        <f t="shared" si="89"/>
        <v>Overpaid</v>
      </c>
    </row>
    <row r="1127" spans="1:16" ht="15.75" x14ac:dyDescent="0.25">
      <c r="A1127" s="199" t="s">
        <v>135</v>
      </c>
      <c r="B1127" s="199" t="s">
        <v>16</v>
      </c>
      <c r="C1127" s="199" t="s">
        <v>2694</v>
      </c>
      <c r="D1127" s="199" t="s">
        <v>1382</v>
      </c>
      <c r="E1127" s="199" t="s">
        <v>1033</v>
      </c>
      <c r="F1127" s="199" t="s">
        <v>1208</v>
      </c>
      <c r="G1127" s="199" t="s">
        <v>2695</v>
      </c>
      <c r="K1127" s="199">
        <f t="shared" si="85"/>
        <v>42.815626999999999</v>
      </c>
      <c r="L1127" s="199">
        <f t="shared" si="86"/>
        <v>43.671939539999997</v>
      </c>
      <c r="M1127" s="199" t="s">
        <v>1116</v>
      </c>
      <c r="N1127" s="199">
        <f t="shared" si="87"/>
        <v>-6243713.9366228823</v>
      </c>
      <c r="O1127" s="199">
        <f t="shared" si="88"/>
        <v>-7068713.9366228823</v>
      </c>
      <c r="P1127" s="199" t="str">
        <f t="shared" si="89"/>
        <v>Overpaid</v>
      </c>
    </row>
    <row r="1128" spans="1:16" ht="15.75" x14ac:dyDescent="0.25">
      <c r="A1128" s="199" t="s">
        <v>135</v>
      </c>
      <c r="B1128" s="199" t="s">
        <v>16</v>
      </c>
      <c r="C1128" s="199" t="s">
        <v>2681</v>
      </c>
      <c r="D1128" s="199" t="s">
        <v>2682</v>
      </c>
      <c r="E1128" s="199" t="s">
        <v>1067</v>
      </c>
      <c r="F1128" s="199" t="s">
        <v>1186</v>
      </c>
      <c r="G1128" s="199" t="s">
        <v>1298</v>
      </c>
      <c r="K1128" s="199">
        <f t="shared" si="85"/>
        <v>48.586005</v>
      </c>
      <c r="L1128" s="199">
        <f t="shared" si="86"/>
        <v>50.820961230000002</v>
      </c>
      <c r="M1128" s="199" t="s">
        <v>1116</v>
      </c>
      <c r="N1128" s="199">
        <f t="shared" si="87"/>
        <v>-3027382.1957628708</v>
      </c>
      <c r="O1128" s="199">
        <f t="shared" si="88"/>
        <v>-4042036.1957628708</v>
      </c>
      <c r="P1128" s="199" t="str">
        <f t="shared" si="89"/>
        <v>Overpaid</v>
      </c>
    </row>
    <row r="1129" spans="1:16" ht="15.75" x14ac:dyDescent="0.25">
      <c r="A1129" s="199" t="s">
        <v>135</v>
      </c>
      <c r="B1129" s="199" t="s">
        <v>20</v>
      </c>
      <c r="C1129" s="199" t="s">
        <v>433</v>
      </c>
      <c r="D1129" s="199" t="s">
        <v>1728</v>
      </c>
      <c r="E1129" s="199" t="s">
        <v>1168</v>
      </c>
      <c r="F1129" s="199" t="s">
        <v>1312</v>
      </c>
      <c r="G1129" s="199" t="s">
        <v>2656</v>
      </c>
      <c r="K1129" s="199">
        <f t="shared" si="85"/>
        <v>59.014572999999999</v>
      </c>
      <c r="L1129" s="199">
        <f t="shared" si="86"/>
        <v>60.371908178999995</v>
      </c>
      <c r="M1129" s="199" t="s">
        <v>1134</v>
      </c>
      <c r="N1129" s="199">
        <f t="shared" si="87"/>
        <v>1440687.1638616298</v>
      </c>
      <c r="O1129" s="199">
        <f t="shared" si="88"/>
        <v>-2559312.8361383704</v>
      </c>
      <c r="P1129" s="199" t="str">
        <f t="shared" si="89"/>
        <v/>
      </c>
    </row>
    <row r="1130" spans="1:16" ht="15.75" x14ac:dyDescent="0.25">
      <c r="A1130" s="199" t="s">
        <v>135</v>
      </c>
      <c r="B1130" s="199" t="s">
        <v>1083</v>
      </c>
      <c r="C1130" s="199" t="s">
        <v>2657</v>
      </c>
      <c r="D1130" s="199" t="s">
        <v>2658</v>
      </c>
      <c r="E1130" s="199" t="s">
        <v>1288</v>
      </c>
      <c r="F1130" s="199" t="s">
        <v>1312</v>
      </c>
      <c r="G1130" s="199" t="s">
        <v>2659</v>
      </c>
      <c r="K1130" s="199">
        <f t="shared" si="85"/>
        <v>58.458479000000004</v>
      </c>
      <c r="L1130" s="199">
        <f t="shared" si="86"/>
        <v>60.153774891000012</v>
      </c>
      <c r="M1130" s="199" t="s">
        <v>1088</v>
      </c>
      <c r="N1130" s="199">
        <f t="shared" si="87"/>
        <v>1695246.1680009977</v>
      </c>
      <c r="O1130" s="199">
        <f t="shared" si="88"/>
        <v>1108579.1680009977</v>
      </c>
      <c r="P1130" s="199" t="str">
        <f t="shared" si="89"/>
        <v/>
      </c>
    </row>
    <row r="1131" spans="1:16" ht="15.75" x14ac:dyDescent="0.25">
      <c r="A1131" s="199" t="s">
        <v>135</v>
      </c>
      <c r="B1131" s="199" t="s">
        <v>1083</v>
      </c>
      <c r="C1131" s="199" t="s">
        <v>2651</v>
      </c>
      <c r="D1131" s="199" t="s">
        <v>2652</v>
      </c>
      <c r="E1131" s="199" t="s">
        <v>2025</v>
      </c>
      <c r="F1131" s="199" t="s">
        <v>1111</v>
      </c>
      <c r="G1131" s="199" t="s">
        <v>1097</v>
      </c>
      <c r="K1131" s="199">
        <f t="shared" si="85"/>
        <v>54.096390999999997</v>
      </c>
      <c r="L1131" s="199">
        <f t="shared" si="86"/>
        <v>57.450367241999999</v>
      </c>
      <c r="M1131" s="199" t="s">
        <v>1088</v>
      </c>
      <c r="N1131" s="199">
        <f t="shared" si="87"/>
        <v>-64868.146547801327</v>
      </c>
      <c r="O1131" s="199">
        <f t="shared" si="88"/>
        <v>-1373993.1465478013</v>
      </c>
      <c r="P1131" s="199" t="str">
        <f t="shared" si="89"/>
        <v/>
      </c>
    </row>
    <row r="1132" spans="1:16" ht="15.75" x14ac:dyDescent="0.25">
      <c r="A1132" s="199" t="s">
        <v>135</v>
      </c>
      <c r="B1132" s="199" t="s">
        <v>27</v>
      </c>
      <c r="C1132" s="199" t="s">
        <v>314</v>
      </c>
      <c r="D1132" s="199" t="s">
        <v>1027</v>
      </c>
      <c r="E1132" s="199" t="s">
        <v>1905</v>
      </c>
      <c r="F1132" s="199" t="s">
        <v>1157</v>
      </c>
      <c r="G1132" s="199" t="s">
        <v>2204</v>
      </c>
      <c r="K1132" s="199">
        <f t="shared" si="85"/>
        <v>51.333975999999993</v>
      </c>
      <c r="L1132" s="199">
        <f t="shared" si="86"/>
        <v>50.666634311999992</v>
      </c>
      <c r="M1132" s="199" t="s">
        <v>1058</v>
      </c>
      <c r="N1132" s="199">
        <f t="shared" si="87"/>
        <v>-4039579.5656769546</v>
      </c>
      <c r="O1132" s="199" t="e">
        <f t="shared" si="88"/>
        <v>#VALUE!</v>
      </c>
      <c r="P1132" s="199" t="e">
        <f t="shared" si="89"/>
        <v>#VALUE!</v>
      </c>
    </row>
    <row r="1133" spans="1:16" ht="15.75" x14ac:dyDescent="0.25">
      <c r="A1133" s="199" t="s">
        <v>117</v>
      </c>
      <c r="B1133" s="199" t="s">
        <v>20</v>
      </c>
      <c r="C1133" s="199" t="s">
        <v>2592</v>
      </c>
      <c r="D1133" s="199" t="s">
        <v>1153</v>
      </c>
      <c r="E1133" s="199" t="s">
        <v>1427</v>
      </c>
      <c r="F1133" s="199" t="s">
        <v>1157</v>
      </c>
      <c r="G1133" s="199" t="s">
        <v>1214</v>
      </c>
      <c r="K1133" s="199">
        <f t="shared" si="85"/>
        <v>47.917969999999997</v>
      </c>
      <c r="L1133" s="199">
        <f t="shared" si="86"/>
        <v>49.11591924999999</v>
      </c>
      <c r="M1133" s="199" t="s">
        <v>1134</v>
      </c>
      <c r="N1133" s="199">
        <f t="shared" si="87"/>
        <v>-4305906.1828877106</v>
      </c>
      <c r="O1133" s="199">
        <f t="shared" si="88"/>
        <v>-7639239.1828877106</v>
      </c>
      <c r="P1133" s="199" t="str">
        <f t="shared" si="89"/>
        <v>Overpaid</v>
      </c>
    </row>
    <row r="1134" spans="1:16" ht="15.75" x14ac:dyDescent="0.25">
      <c r="A1134" s="199" t="s">
        <v>117</v>
      </c>
      <c r="B1134" s="199" t="s">
        <v>1099</v>
      </c>
      <c r="C1134" s="199" t="s">
        <v>2575</v>
      </c>
      <c r="D1134" s="199" t="s">
        <v>2576</v>
      </c>
      <c r="E1134" s="199" t="s">
        <v>1061</v>
      </c>
      <c r="F1134" s="199" t="s">
        <v>1312</v>
      </c>
      <c r="G1134" s="199" t="s">
        <v>1820</v>
      </c>
      <c r="K1134" s="199">
        <f t="shared" si="85"/>
        <v>54.963030999999994</v>
      </c>
      <c r="L1134" s="199">
        <f t="shared" si="86"/>
        <v>57.161552239999999</v>
      </c>
      <c r="M1134" s="199" t="s">
        <v>1105</v>
      </c>
      <c r="N1134" s="199">
        <f t="shared" si="87"/>
        <v>-126279.80518762604</v>
      </c>
      <c r="O1134" s="199">
        <f t="shared" si="88"/>
        <v>-1279358.805187626</v>
      </c>
      <c r="P1134" s="199" t="str">
        <f t="shared" si="89"/>
        <v/>
      </c>
    </row>
    <row r="1135" spans="1:16" ht="15.75" x14ac:dyDescent="0.25">
      <c r="A1135" s="199" t="s">
        <v>117</v>
      </c>
      <c r="B1135" s="199" t="s">
        <v>27</v>
      </c>
      <c r="C1135" s="199" t="s">
        <v>47</v>
      </c>
      <c r="D1135" s="199" t="s">
        <v>2396</v>
      </c>
      <c r="E1135" s="199" t="s">
        <v>1197</v>
      </c>
      <c r="F1135" s="199" t="s">
        <v>1111</v>
      </c>
      <c r="G1135" s="199" t="s">
        <v>2568</v>
      </c>
      <c r="K1135" s="199">
        <f t="shared" si="85"/>
        <v>47.860193999999993</v>
      </c>
      <c r="L1135" s="199">
        <f t="shared" si="86"/>
        <v>48.434516327999994</v>
      </c>
      <c r="M1135" s="199" t="s">
        <v>1058</v>
      </c>
      <c r="N1135" s="199">
        <f t="shared" si="87"/>
        <v>-5349522.7831447907</v>
      </c>
      <c r="O1135" s="199">
        <f t="shared" si="88"/>
        <v>-18349522.783144791</v>
      </c>
      <c r="P1135" s="199" t="str">
        <f t="shared" si="89"/>
        <v>Overpaid</v>
      </c>
    </row>
    <row r="1136" spans="1:16" ht="15.75" x14ac:dyDescent="0.25">
      <c r="A1136" s="199" t="s">
        <v>117</v>
      </c>
      <c r="B1136" s="199" t="s">
        <v>16</v>
      </c>
      <c r="C1136" s="199" t="s">
        <v>2623</v>
      </c>
      <c r="D1136" s="199" t="s">
        <v>2624</v>
      </c>
      <c r="E1136" s="199" t="s">
        <v>1572</v>
      </c>
      <c r="F1136" s="199" t="s">
        <v>1240</v>
      </c>
      <c r="G1136" s="199" t="s">
        <v>2625</v>
      </c>
      <c r="K1136" s="199">
        <f t="shared" si="85"/>
        <v>45.224164000000002</v>
      </c>
      <c r="L1136" s="199">
        <f t="shared" si="86"/>
        <v>47.168803052000001</v>
      </c>
      <c r="M1136" s="199" t="s">
        <v>1116</v>
      </c>
      <c r="N1136" s="199">
        <f t="shared" si="87"/>
        <v>-4670481.4588374048</v>
      </c>
      <c r="O1136" s="199">
        <f t="shared" si="88"/>
        <v>-5561825.4588374048</v>
      </c>
      <c r="P1136" s="199" t="str">
        <f t="shared" si="89"/>
        <v>Overpaid</v>
      </c>
    </row>
    <row r="1137" spans="1:16" ht="15.75" x14ac:dyDescent="0.25">
      <c r="A1137" s="199" t="s">
        <v>117</v>
      </c>
      <c r="B1137" s="199" t="s">
        <v>1037</v>
      </c>
      <c r="C1137" s="199" t="s">
        <v>2629</v>
      </c>
      <c r="D1137" s="199" t="s">
        <v>1559</v>
      </c>
      <c r="E1137" s="199" t="s">
        <v>1027</v>
      </c>
      <c r="F1137" s="199" t="s">
        <v>1422</v>
      </c>
      <c r="G1137" s="199" t="s">
        <v>1219</v>
      </c>
      <c r="K1137" s="199" t="e">
        <f t="shared" si="85"/>
        <v>#VALUE!</v>
      </c>
      <c r="L1137" s="199" t="e">
        <f t="shared" si="86"/>
        <v>#VALUE!</v>
      </c>
      <c r="M1137" s="199" t="s">
        <v>1043</v>
      </c>
      <c r="N1137" s="199" t="e">
        <f t="shared" si="87"/>
        <v>#VALUE!</v>
      </c>
      <c r="O1137" s="199" t="e">
        <f t="shared" si="88"/>
        <v>#VALUE!</v>
      </c>
      <c r="P1137" s="199" t="e">
        <f t="shared" si="89"/>
        <v>#VALUE!</v>
      </c>
    </row>
    <row r="1138" spans="1:16" ht="15.75" x14ac:dyDescent="0.25">
      <c r="A1138" s="199" t="s">
        <v>117</v>
      </c>
      <c r="B1138" s="199" t="s">
        <v>27</v>
      </c>
      <c r="C1138" s="199" t="s">
        <v>2584</v>
      </c>
      <c r="D1138" s="199" t="s">
        <v>2585</v>
      </c>
      <c r="E1138" s="199" t="s">
        <v>1310</v>
      </c>
      <c r="F1138" s="199" t="s">
        <v>1146</v>
      </c>
      <c r="G1138" s="199" t="s">
        <v>2206</v>
      </c>
      <c r="K1138" s="199">
        <f t="shared" si="85"/>
        <v>48.362122999999997</v>
      </c>
      <c r="L1138" s="199">
        <f t="shared" si="86"/>
        <v>48.894106352999991</v>
      </c>
      <c r="M1138" s="199" t="s">
        <v>1058</v>
      </c>
      <c r="N1138" s="199">
        <f t="shared" si="87"/>
        <v>-5079807.2751026228</v>
      </c>
      <c r="O1138" s="199">
        <f t="shared" si="88"/>
        <v>-7624807.2751026228</v>
      </c>
      <c r="P1138" s="199" t="str">
        <f t="shared" si="89"/>
        <v>Overpaid</v>
      </c>
    </row>
    <row r="1139" spans="1:16" ht="15.75" x14ac:dyDescent="0.25">
      <c r="A1139" s="199" t="s">
        <v>117</v>
      </c>
      <c r="B1139" s="199" t="s">
        <v>1059</v>
      </c>
      <c r="C1139" s="199" t="s">
        <v>2595</v>
      </c>
      <c r="D1139" s="199" t="s">
        <v>1374</v>
      </c>
      <c r="E1139" s="199" t="s">
        <v>1427</v>
      </c>
      <c r="F1139" s="199" t="s">
        <v>1162</v>
      </c>
      <c r="G1139" s="199" t="s">
        <v>2574</v>
      </c>
      <c r="K1139" s="199">
        <f t="shared" si="85"/>
        <v>49.264872999999994</v>
      </c>
      <c r="L1139" s="199">
        <f t="shared" si="86"/>
        <v>50.496494824999992</v>
      </c>
      <c r="M1139" s="199" t="s">
        <v>1064</v>
      </c>
      <c r="N1139" s="199">
        <f t="shared" si="87"/>
        <v>-2855684.6935927691</v>
      </c>
      <c r="O1139" s="199">
        <f t="shared" si="88"/>
        <v>-3820684.6935927691</v>
      </c>
      <c r="P1139" s="199" t="str">
        <f t="shared" si="89"/>
        <v>Overpaid</v>
      </c>
    </row>
    <row r="1140" spans="1:16" ht="15.75" x14ac:dyDescent="0.25">
      <c r="A1140" s="199" t="s">
        <v>117</v>
      </c>
      <c r="B1140" s="199" t="s">
        <v>1059</v>
      </c>
      <c r="C1140" s="199" t="s">
        <v>361</v>
      </c>
      <c r="D1140" s="199" t="s">
        <v>1039</v>
      </c>
      <c r="E1140" s="199" t="s">
        <v>2544</v>
      </c>
      <c r="F1140" s="199" t="s">
        <v>1441</v>
      </c>
      <c r="G1140" s="199" t="s">
        <v>2169</v>
      </c>
      <c r="K1140" s="199">
        <f t="shared" si="85"/>
        <v>63.918310999999996</v>
      </c>
      <c r="L1140" s="199">
        <f t="shared" si="86"/>
        <v>61.809006737000004</v>
      </c>
      <c r="M1140" s="199" t="s">
        <v>1064</v>
      </c>
      <c r="N1140" s="199">
        <f t="shared" si="87"/>
        <v>1724303.0304800738</v>
      </c>
      <c r="O1140" s="199">
        <f t="shared" si="88"/>
        <v>-8275696.9695199262</v>
      </c>
      <c r="P1140" s="199" t="str">
        <f t="shared" si="89"/>
        <v>Overpaid</v>
      </c>
    </row>
    <row r="1141" spans="1:16" ht="15.75" x14ac:dyDescent="0.25">
      <c r="A1141" s="199" t="s">
        <v>117</v>
      </c>
      <c r="B1141" s="199" t="s">
        <v>20</v>
      </c>
      <c r="C1141" s="199" t="s">
        <v>2548</v>
      </c>
      <c r="D1141" s="199" t="s">
        <v>2549</v>
      </c>
      <c r="E1141" s="199" t="s">
        <v>1170</v>
      </c>
      <c r="F1141" s="199" t="s">
        <v>1270</v>
      </c>
      <c r="G1141" s="199" t="s">
        <v>2550</v>
      </c>
      <c r="K1141" s="199">
        <f t="shared" si="85"/>
        <v>47.181325999999999</v>
      </c>
      <c r="L1141" s="199">
        <f t="shared" si="86"/>
        <v>47.936227215999999</v>
      </c>
      <c r="M1141" s="199" t="s">
        <v>1134</v>
      </c>
      <c r="N1141" s="199">
        <f t="shared" si="87"/>
        <v>-4908182.0412382418</v>
      </c>
      <c r="O1141" s="199">
        <f t="shared" si="88"/>
        <v>-24608182.041238241</v>
      </c>
      <c r="P1141" s="199" t="str">
        <f t="shared" si="89"/>
        <v>Overpaid</v>
      </c>
    </row>
    <row r="1142" spans="1:16" ht="15.75" x14ac:dyDescent="0.25">
      <c r="A1142" s="199" t="s">
        <v>117</v>
      </c>
      <c r="B1142" s="199" t="s">
        <v>1094</v>
      </c>
      <c r="C1142" s="199" t="s">
        <v>2628</v>
      </c>
      <c r="D1142" s="199" t="s">
        <v>1697</v>
      </c>
      <c r="E1142" s="199" t="s">
        <v>1193</v>
      </c>
      <c r="F1142" s="199" t="s">
        <v>1251</v>
      </c>
      <c r="G1142" s="199" t="s">
        <v>1375</v>
      </c>
      <c r="K1142" s="199">
        <f t="shared" si="85"/>
        <v>43.303111999999999</v>
      </c>
      <c r="L1142" s="199">
        <f t="shared" si="86"/>
        <v>45.338358263999993</v>
      </c>
      <c r="M1142" s="199" t="s">
        <v>1098</v>
      </c>
      <c r="N1142" s="199">
        <f t="shared" si="87"/>
        <v>-12862519.999860596</v>
      </c>
      <c r="O1142" s="199">
        <f t="shared" si="88"/>
        <v>-13765196.999860596</v>
      </c>
      <c r="P1142" s="199" t="str">
        <f t="shared" si="89"/>
        <v>Overpaid</v>
      </c>
    </row>
    <row r="1143" spans="1:16" ht="15.75" x14ac:dyDescent="0.25">
      <c r="A1143" s="199" t="s">
        <v>117</v>
      </c>
      <c r="B1143" s="199" t="s">
        <v>1037</v>
      </c>
      <c r="C1143" s="199" t="s">
        <v>2562</v>
      </c>
      <c r="D1143" s="199" t="s">
        <v>1502</v>
      </c>
      <c r="E1143" s="199" t="s">
        <v>1076</v>
      </c>
      <c r="F1143" s="199" t="s">
        <v>1103</v>
      </c>
      <c r="G1143" s="199" t="s">
        <v>1329</v>
      </c>
      <c r="K1143" s="199">
        <f t="shared" si="85"/>
        <v>53.706402999999995</v>
      </c>
      <c r="L1143" s="199">
        <f t="shared" si="86"/>
        <v>53.384164581999997</v>
      </c>
      <c r="M1143" s="199" t="s">
        <v>1043</v>
      </c>
      <c r="N1143" s="199">
        <f t="shared" si="87"/>
        <v>-1955304.0292374445</v>
      </c>
      <c r="O1143" s="199">
        <f t="shared" si="88"/>
        <v>-14455304.029237445</v>
      </c>
      <c r="P1143" s="199" t="str">
        <f t="shared" si="89"/>
        <v>Overpaid</v>
      </c>
    </row>
    <row r="1144" spans="1:16" ht="15.75" x14ac:dyDescent="0.25">
      <c r="A1144" s="199" t="s">
        <v>117</v>
      </c>
      <c r="B1144" s="199" t="s">
        <v>1083</v>
      </c>
      <c r="C1144" s="199" t="s">
        <v>949</v>
      </c>
      <c r="D1144" s="199" t="s">
        <v>2594</v>
      </c>
      <c r="E1144" s="199" t="s">
        <v>1027</v>
      </c>
      <c r="F1144" s="199" t="s">
        <v>1157</v>
      </c>
      <c r="G1144" s="199" t="s">
        <v>1504</v>
      </c>
      <c r="K1144" s="199">
        <f t="shared" si="85"/>
        <v>46.845502999999994</v>
      </c>
      <c r="L1144" s="199" t="e">
        <f t="shared" si="86"/>
        <v>#VALUE!</v>
      </c>
      <c r="M1144" s="199" t="s">
        <v>1088</v>
      </c>
      <c r="N1144" s="199" t="e">
        <f t="shared" si="87"/>
        <v>#VALUE!</v>
      </c>
      <c r="O1144" s="199" t="e">
        <f t="shared" si="88"/>
        <v>#VALUE!</v>
      </c>
      <c r="P1144" s="199" t="e">
        <f t="shared" si="89"/>
        <v>#VALUE!</v>
      </c>
    </row>
    <row r="1145" spans="1:16" ht="15.75" x14ac:dyDescent="0.25">
      <c r="A1145" s="199" t="s">
        <v>117</v>
      </c>
      <c r="B1145" s="199" t="s">
        <v>1030</v>
      </c>
      <c r="C1145" s="199" t="s">
        <v>2571</v>
      </c>
      <c r="D1145" s="199" t="s">
        <v>1722</v>
      </c>
      <c r="E1145" s="199" t="s">
        <v>1670</v>
      </c>
      <c r="F1145" s="199" t="s">
        <v>1111</v>
      </c>
      <c r="G1145" s="199" t="s">
        <v>2572</v>
      </c>
      <c r="K1145" s="199">
        <f t="shared" si="85"/>
        <v>59.260120999999998</v>
      </c>
      <c r="L1145" s="199">
        <f t="shared" si="86"/>
        <v>57.186016764999998</v>
      </c>
      <c r="M1145" s="199" t="s">
        <v>1036</v>
      </c>
      <c r="N1145" s="199">
        <f t="shared" si="87"/>
        <v>-216243.90920362389</v>
      </c>
      <c r="O1145" s="199">
        <f t="shared" si="88"/>
        <v>-1986243.9092036239</v>
      </c>
      <c r="P1145" s="199" t="str">
        <f t="shared" si="89"/>
        <v/>
      </c>
    </row>
    <row r="1146" spans="1:16" ht="15.75" x14ac:dyDescent="0.25">
      <c r="A1146" s="199" t="s">
        <v>117</v>
      </c>
      <c r="B1146" s="199" t="s">
        <v>1135</v>
      </c>
      <c r="C1146" s="199" t="s">
        <v>2567</v>
      </c>
      <c r="D1146" s="199" t="s">
        <v>2515</v>
      </c>
      <c r="E1146" s="199" t="s">
        <v>1184</v>
      </c>
      <c r="F1146" s="199" t="s">
        <v>1111</v>
      </c>
      <c r="G1146" s="199" t="s">
        <v>1027</v>
      </c>
      <c r="K1146" s="199" t="e">
        <f t="shared" si="85"/>
        <v>#VALUE!</v>
      </c>
      <c r="L1146" s="199" t="e">
        <f t="shared" si="86"/>
        <v>#VALUE!</v>
      </c>
      <c r="M1146" s="199" t="s">
        <v>1138</v>
      </c>
      <c r="N1146" s="199" t="e">
        <f t="shared" si="87"/>
        <v>#VALUE!</v>
      </c>
      <c r="O1146" s="199" t="e">
        <f t="shared" si="88"/>
        <v>#VALUE!</v>
      </c>
      <c r="P1146" s="199" t="e">
        <f t="shared" si="89"/>
        <v>#VALUE!</v>
      </c>
    </row>
    <row r="1147" spans="1:16" ht="15.75" x14ac:dyDescent="0.25">
      <c r="A1147" s="199" t="s">
        <v>117</v>
      </c>
      <c r="B1147" s="199" t="s">
        <v>16</v>
      </c>
      <c r="C1147" s="199" t="s">
        <v>2543</v>
      </c>
      <c r="D1147" s="199" t="s">
        <v>1434</v>
      </c>
      <c r="E1147" s="199" t="s">
        <v>1971</v>
      </c>
      <c r="F1147" s="199" t="s">
        <v>1428</v>
      </c>
      <c r="G1147" s="199" t="s">
        <v>2105</v>
      </c>
      <c r="K1147" s="199">
        <f t="shared" si="85"/>
        <v>60.390363999999998</v>
      </c>
      <c r="L1147" s="199">
        <f t="shared" si="86"/>
        <v>61.718952008000002</v>
      </c>
      <c r="M1147" s="199" t="s">
        <v>1116</v>
      </c>
      <c r="N1147" s="199">
        <f t="shared" si="87"/>
        <v>1875603.8589459753</v>
      </c>
      <c r="O1147" s="199">
        <f t="shared" si="88"/>
        <v>-18124396.141054023</v>
      </c>
      <c r="P1147" s="199" t="str">
        <f t="shared" si="89"/>
        <v>Overpaid</v>
      </c>
    </row>
    <row r="1148" spans="1:16" ht="15.75" x14ac:dyDescent="0.25">
      <c r="A1148" s="199" t="s">
        <v>117</v>
      </c>
      <c r="B1148" s="199" t="s">
        <v>1024</v>
      </c>
      <c r="C1148" s="199" t="s">
        <v>2565</v>
      </c>
      <c r="D1148" s="199" t="s">
        <v>2566</v>
      </c>
      <c r="E1148" s="199" t="s">
        <v>1145</v>
      </c>
      <c r="F1148" s="199" t="s">
        <v>1107</v>
      </c>
      <c r="G1148" s="199" t="s">
        <v>1227</v>
      </c>
      <c r="K1148" s="199">
        <f t="shared" si="85"/>
        <v>51.955067999999997</v>
      </c>
      <c r="L1148" s="199">
        <f t="shared" si="86"/>
        <v>53.773495379999993</v>
      </c>
      <c r="M1148" s="199" t="s">
        <v>1029</v>
      </c>
      <c r="N1148" s="199">
        <f t="shared" si="87"/>
        <v>-1656364.5322825899</v>
      </c>
      <c r="O1148" s="199">
        <f t="shared" si="88"/>
        <v>-2850348.5322825899</v>
      </c>
      <c r="P1148" s="199" t="str">
        <f t="shared" si="89"/>
        <v/>
      </c>
    </row>
    <row r="1149" spans="1:16" ht="15.75" x14ac:dyDescent="0.25">
      <c r="A1149" s="199" t="s">
        <v>117</v>
      </c>
      <c r="B1149" s="199" t="s">
        <v>1048</v>
      </c>
      <c r="C1149" s="199" t="s">
        <v>2627</v>
      </c>
      <c r="D1149" s="199" t="s">
        <v>2141</v>
      </c>
      <c r="E1149" s="199" t="s">
        <v>1318</v>
      </c>
      <c r="F1149" s="199" t="s">
        <v>1244</v>
      </c>
      <c r="G1149" s="199" t="s">
        <v>1027</v>
      </c>
      <c r="K1149" s="199" t="e">
        <f t="shared" si="85"/>
        <v>#VALUE!</v>
      </c>
      <c r="L1149" s="199" t="e">
        <f t="shared" si="86"/>
        <v>#VALUE!</v>
      </c>
      <c r="M1149" s="199" t="s">
        <v>1053</v>
      </c>
      <c r="N1149" s="199" t="e">
        <f t="shared" si="87"/>
        <v>#VALUE!</v>
      </c>
      <c r="O1149" s="199" t="e">
        <f t="shared" si="88"/>
        <v>#VALUE!</v>
      </c>
      <c r="P1149" s="199" t="e">
        <f t="shared" si="89"/>
        <v>#VALUE!</v>
      </c>
    </row>
    <row r="1150" spans="1:16" ht="15.75" x14ac:dyDescent="0.25">
      <c r="A1150" s="199" t="s">
        <v>117</v>
      </c>
      <c r="B1150" s="199" t="s">
        <v>1094</v>
      </c>
      <c r="C1150" s="199" t="s">
        <v>2607</v>
      </c>
      <c r="D1150" s="199" t="s">
        <v>2608</v>
      </c>
      <c r="E1150" s="199" t="s">
        <v>1055</v>
      </c>
      <c r="F1150" s="199" t="s">
        <v>1208</v>
      </c>
      <c r="G1150" s="199" t="s">
        <v>1503</v>
      </c>
      <c r="K1150" s="199">
        <f t="shared" si="85"/>
        <v>36.976640000000003</v>
      </c>
      <c r="L1150" s="199">
        <f t="shared" si="86"/>
        <v>35.164784640000001</v>
      </c>
      <c r="M1150" s="199" t="s">
        <v>1098</v>
      </c>
      <c r="N1150" s="199">
        <f t="shared" si="87"/>
        <v>-23578343.23130903</v>
      </c>
      <c r="O1150" s="199">
        <f t="shared" si="88"/>
        <v>-26678343.23130903</v>
      </c>
      <c r="P1150" s="199" t="str">
        <f t="shared" si="89"/>
        <v>Overpaid</v>
      </c>
    </row>
    <row r="1151" spans="1:16" ht="15.75" x14ac:dyDescent="0.25">
      <c r="A1151" s="199" t="s">
        <v>117</v>
      </c>
      <c r="B1151" s="199" t="s">
        <v>1030</v>
      </c>
      <c r="C1151" s="199" t="s">
        <v>478</v>
      </c>
      <c r="D1151" s="199" t="s">
        <v>2588</v>
      </c>
      <c r="E1151" s="199" t="s">
        <v>2589</v>
      </c>
      <c r="F1151" s="199" t="s">
        <v>1328</v>
      </c>
      <c r="G1151" s="199" t="s">
        <v>2126</v>
      </c>
      <c r="K1151" s="199">
        <f t="shared" si="85"/>
        <v>48.080465000000004</v>
      </c>
      <c r="L1151" s="199">
        <f t="shared" si="86"/>
        <v>51.782660804999999</v>
      </c>
      <c r="M1151" s="199" t="s">
        <v>1036</v>
      </c>
      <c r="N1151" s="199">
        <f t="shared" si="87"/>
        <v>-3426399.4967517555</v>
      </c>
      <c r="O1151" s="199">
        <f t="shared" si="88"/>
        <v>-4692809.4967517555</v>
      </c>
      <c r="P1151" s="199" t="str">
        <f t="shared" si="89"/>
        <v>Overpaid</v>
      </c>
    </row>
    <row r="1152" spans="1:16" ht="15.75" x14ac:dyDescent="0.25">
      <c r="A1152" s="199" t="s">
        <v>117</v>
      </c>
      <c r="B1152" s="199" t="s">
        <v>1048</v>
      </c>
      <c r="C1152" s="199" t="s">
        <v>2580</v>
      </c>
      <c r="D1152" s="199" t="s">
        <v>2581</v>
      </c>
      <c r="E1152" s="199" t="s">
        <v>2014</v>
      </c>
      <c r="F1152" s="199" t="s">
        <v>1125</v>
      </c>
      <c r="G1152" s="199" t="s">
        <v>1902</v>
      </c>
      <c r="K1152" s="199">
        <f t="shared" si="85"/>
        <v>45.505822000000002</v>
      </c>
      <c r="L1152" s="199">
        <f t="shared" si="86"/>
        <v>45.369304534000001</v>
      </c>
      <c r="M1152" s="199" t="s">
        <v>1053</v>
      </c>
      <c r="N1152" s="199">
        <f t="shared" si="87"/>
        <v>-4432568.4900173619</v>
      </c>
      <c r="O1152" s="199">
        <f t="shared" si="88"/>
        <v>-10282568.490017362</v>
      </c>
      <c r="P1152" s="199" t="str">
        <f t="shared" si="89"/>
        <v>Overpaid</v>
      </c>
    </row>
    <row r="1153" spans="1:16" ht="15.75" x14ac:dyDescent="0.25">
      <c r="A1153" s="199" t="s">
        <v>117</v>
      </c>
      <c r="B1153" s="199" t="s">
        <v>1024</v>
      </c>
      <c r="C1153" s="199" t="s">
        <v>2612</v>
      </c>
      <c r="D1153" s="199" t="s">
        <v>2613</v>
      </c>
      <c r="E1153" s="199" t="s">
        <v>1096</v>
      </c>
      <c r="F1153" s="199" t="s">
        <v>1208</v>
      </c>
      <c r="G1153" s="199" t="s">
        <v>2089</v>
      </c>
      <c r="K1153" s="199">
        <f t="shared" si="85"/>
        <v>47.979357</v>
      </c>
      <c r="L1153" s="199">
        <f t="shared" si="86"/>
        <v>49.706613852000004</v>
      </c>
      <c r="M1153" s="199" t="s">
        <v>1029</v>
      </c>
      <c r="N1153" s="199">
        <f t="shared" si="87"/>
        <v>-3440087.5772114731</v>
      </c>
      <c r="O1153" s="199">
        <f t="shared" si="88"/>
        <v>-4338795.5772114731</v>
      </c>
      <c r="P1153" s="199" t="str">
        <f t="shared" si="89"/>
        <v>Overpaid</v>
      </c>
    </row>
    <row r="1154" spans="1:16" ht="15.75" x14ac:dyDescent="0.25">
      <c r="A1154" s="199" t="s">
        <v>117</v>
      </c>
      <c r="B1154" s="199" t="s">
        <v>1024</v>
      </c>
      <c r="C1154" s="199" t="s">
        <v>2554</v>
      </c>
      <c r="D1154" s="199" t="s">
        <v>2555</v>
      </c>
      <c r="E1154" s="199" t="s">
        <v>1179</v>
      </c>
      <c r="F1154" s="199" t="s">
        <v>1450</v>
      </c>
      <c r="G1154" s="199" t="s">
        <v>1112</v>
      </c>
      <c r="K1154" s="199">
        <f t="shared" ref="K1154:K1217" si="90">(F1154*0.3611)+(G1154*1.1*0.3611)+(H1154*5.2*0.0666)+(I1154*0.2111)</f>
        <v>58.736525999999998</v>
      </c>
      <c r="L1154" s="199">
        <f t="shared" ref="L1154:L1217" si="91">(K1154)*((100+(29-E1154))/100)-(J1154*0.9)</f>
        <v>60.968513987999998</v>
      </c>
      <c r="M1154" s="199" t="s">
        <v>1029</v>
      </c>
      <c r="N1154" s="199">
        <f t="shared" ref="N1154:N1217" si="92">(M1154*((L1154-63)/5.45))+M1154</f>
        <v>1499350.8263827036</v>
      </c>
      <c r="O1154" s="199">
        <f t="shared" ref="O1154:O1217" si="93">(N1154-D1154)</f>
        <v>-653862.17361729639</v>
      </c>
      <c r="P1154" s="199" t="str">
        <f t="shared" ref="P1154:P1217" si="94">IF(O1154&lt;(-3000000), "Overpaid", "")</f>
        <v/>
      </c>
    </row>
    <row r="1155" spans="1:16" ht="15.75" x14ac:dyDescent="0.25">
      <c r="A1155" s="199" t="s">
        <v>117</v>
      </c>
      <c r="B1155" s="199" t="s">
        <v>1094</v>
      </c>
      <c r="C1155" s="199" t="s">
        <v>350</v>
      </c>
      <c r="D1155" s="199" t="s">
        <v>2577</v>
      </c>
      <c r="E1155" s="199" t="s">
        <v>2347</v>
      </c>
      <c r="F1155" s="199" t="s">
        <v>1125</v>
      </c>
      <c r="G1155" s="199" t="s">
        <v>2578</v>
      </c>
      <c r="K1155" s="199">
        <f t="shared" si="90"/>
        <v>51.702297999999999</v>
      </c>
      <c r="L1155" s="199">
        <f t="shared" si="91"/>
        <v>47.255900371999999</v>
      </c>
      <c r="M1155" s="199" t="s">
        <v>1098</v>
      </c>
      <c r="N1155" s="199">
        <f t="shared" si="92"/>
        <v>-10842773.249346782</v>
      </c>
      <c r="O1155" s="199">
        <f t="shared" si="93"/>
        <v>-40842773.249346778</v>
      </c>
      <c r="P1155" s="199" t="str">
        <f t="shared" si="94"/>
        <v>Overpaid</v>
      </c>
    </row>
    <row r="1156" spans="1:16" ht="15.75" x14ac:dyDescent="0.25">
      <c r="A1156" s="199" t="s">
        <v>117</v>
      </c>
      <c r="B1156" s="199" t="s">
        <v>10</v>
      </c>
      <c r="C1156" s="199" t="s">
        <v>2604</v>
      </c>
      <c r="D1156" s="199" t="s">
        <v>2605</v>
      </c>
      <c r="E1156" s="199" t="s">
        <v>1207</v>
      </c>
      <c r="F1156" s="199" t="s">
        <v>1201</v>
      </c>
      <c r="G1156" s="199" t="s">
        <v>2606</v>
      </c>
      <c r="K1156" s="199">
        <f t="shared" si="90"/>
        <v>41.667328999999995</v>
      </c>
      <c r="L1156" s="199">
        <f t="shared" si="91"/>
        <v>42.084002289999994</v>
      </c>
      <c r="M1156" s="199" t="s">
        <v>1093</v>
      </c>
      <c r="N1156" s="199">
        <f t="shared" si="92"/>
        <v>-10035465.91995275</v>
      </c>
      <c r="O1156" s="199">
        <f t="shared" si="93"/>
        <v>-15580465.91995275</v>
      </c>
      <c r="P1156" s="199" t="str">
        <f t="shared" si="94"/>
        <v>Overpaid</v>
      </c>
    </row>
    <row r="1157" spans="1:16" ht="15.75" x14ac:dyDescent="0.25">
      <c r="A1157" s="199" t="s">
        <v>117</v>
      </c>
      <c r="B1157" s="199" t="s">
        <v>1135</v>
      </c>
      <c r="C1157" s="199" t="s">
        <v>2591</v>
      </c>
      <c r="D1157" s="199" t="s">
        <v>1243</v>
      </c>
      <c r="E1157" s="199" t="s">
        <v>1154</v>
      </c>
      <c r="F1157" s="199" t="s">
        <v>1157</v>
      </c>
      <c r="G1157" s="199" t="s">
        <v>1027</v>
      </c>
      <c r="K1157" s="199" t="e">
        <f t="shared" si="90"/>
        <v>#VALUE!</v>
      </c>
      <c r="L1157" s="199" t="e">
        <f t="shared" si="91"/>
        <v>#VALUE!</v>
      </c>
      <c r="M1157" s="199" t="s">
        <v>1138</v>
      </c>
      <c r="N1157" s="199" t="e">
        <f t="shared" si="92"/>
        <v>#VALUE!</v>
      </c>
      <c r="O1157" s="199" t="e">
        <f t="shared" si="93"/>
        <v>#VALUE!</v>
      </c>
      <c r="P1157" s="199" t="e">
        <f t="shared" si="94"/>
        <v>#VALUE!</v>
      </c>
    </row>
    <row r="1158" spans="1:16" ht="15.75" x14ac:dyDescent="0.25">
      <c r="A1158" s="199" t="s">
        <v>117</v>
      </c>
      <c r="B1158" s="199" t="s">
        <v>1048</v>
      </c>
      <c r="C1158" s="199" t="s">
        <v>2630</v>
      </c>
      <c r="D1158" s="199" t="s">
        <v>2631</v>
      </c>
      <c r="E1158" s="199" t="s">
        <v>1564</v>
      </c>
      <c r="F1158" s="199" t="s">
        <v>1792</v>
      </c>
      <c r="G1158" s="199" t="s">
        <v>1027</v>
      </c>
      <c r="K1158" s="199" t="e">
        <f t="shared" si="90"/>
        <v>#VALUE!</v>
      </c>
      <c r="L1158" s="199" t="e">
        <f t="shared" si="91"/>
        <v>#VALUE!</v>
      </c>
      <c r="M1158" s="199" t="s">
        <v>1053</v>
      </c>
      <c r="N1158" s="199" t="e">
        <f t="shared" si="92"/>
        <v>#VALUE!</v>
      </c>
      <c r="O1158" s="199" t="e">
        <f t="shared" si="93"/>
        <v>#VALUE!</v>
      </c>
      <c r="P1158" s="199" t="e">
        <f t="shared" si="94"/>
        <v>#VALUE!</v>
      </c>
    </row>
    <row r="1159" spans="1:16" ht="15.75" x14ac:dyDescent="0.25">
      <c r="A1159" s="199" t="s">
        <v>117</v>
      </c>
      <c r="B1159" s="199" t="s">
        <v>1048</v>
      </c>
      <c r="C1159" s="199" t="s">
        <v>2596</v>
      </c>
      <c r="D1159" s="199" t="s">
        <v>2597</v>
      </c>
      <c r="E1159" s="199" t="s">
        <v>1181</v>
      </c>
      <c r="F1159" s="199" t="s">
        <v>1186</v>
      </c>
      <c r="G1159" s="199" t="s">
        <v>2213</v>
      </c>
      <c r="K1159" s="199">
        <f t="shared" si="90"/>
        <v>47.791584999999998</v>
      </c>
      <c r="L1159" s="199">
        <f t="shared" si="91"/>
        <v>49.798831569999997</v>
      </c>
      <c r="M1159" s="199" t="s">
        <v>1053</v>
      </c>
      <c r="N1159" s="199">
        <f t="shared" si="92"/>
        <v>-2820658.7250734372</v>
      </c>
      <c r="O1159" s="199">
        <f t="shared" si="93"/>
        <v>-3867250.7250734372</v>
      </c>
      <c r="P1159" s="199" t="str">
        <f t="shared" si="94"/>
        <v>Overpaid</v>
      </c>
    </row>
    <row r="1160" spans="1:16" ht="15.75" x14ac:dyDescent="0.25">
      <c r="A1160" s="199" t="s">
        <v>117</v>
      </c>
      <c r="B1160" s="199" t="s">
        <v>27</v>
      </c>
      <c r="C1160" s="199" t="s">
        <v>2563</v>
      </c>
      <c r="D1160" s="199" t="s">
        <v>2564</v>
      </c>
      <c r="E1160" s="199" t="s">
        <v>1662</v>
      </c>
      <c r="F1160" s="199" t="s">
        <v>1107</v>
      </c>
      <c r="G1160" s="199" t="s">
        <v>1744</v>
      </c>
      <c r="K1160" s="199">
        <f t="shared" si="90"/>
        <v>55.450515999999993</v>
      </c>
      <c r="L1160" s="199">
        <f t="shared" si="91"/>
        <v>58.167591284000004</v>
      </c>
      <c r="M1160" s="199" t="s">
        <v>1058</v>
      </c>
      <c r="N1160" s="199">
        <f t="shared" si="92"/>
        <v>362440.30084525188</v>
      </c>
      <c r="O1160" s="199">
        <f t="shared" si="93"/>
        <v>-3048767.6991547481</v>
      </c>
      <c r="P1160" s="199" t="str">
        <f t="shared" si="94"/>
        <v>Overpaid</v>
      </c>
    </row>
    <row r="1161" spans="1:16" ht="15.75" x14ac:dyDescent="0.25">
      <c r="A1161" s="199" t="s">
        <v>117</v>
      </c>
      <c r="B1161" s="199" t="s">
        <v>27</v>
      </c>
      <c r="C1161" s="199" t="s">
        <v>2601</v>
      </c>
      <c r="D1161" s="199" t="s">
        <v>1027</v>
      </c>
      <c r="E1161" s="199" t="s">
        <v>1572</v>
      </c>
      <c r="F1161" s="199" t="s">
        <v>1194</v>
      </c>
      <c r="G1161" s="199" t="s">
        <v>2066</v>
      </c>
      <c r="K1161" s="199">
        <f t="shared" si="90"/>
        <v>52.038120999999997</v>
      </c>
      <c r="L1161" s="199">
        <f t="shared" si="91"/>
        <v>54.27576020299999</v>
      </c>
      <c r="M1161" s="199" t="s">
        <v>1058</v>
      </c>
      <c r="N1161" s="199">
        <f t="shared" si="92"/>
        <v>-1921523.9719350915</v>
      </c>
      <c r="O1161" s="199" t="e">
        <f t="shared" si="93"/>
        <v>#VALUE!</v>
      </c>
      <c r="P1161" s="199" t="e">
        <f t="shared" si="94"/>
        <v>#VALUE!</v>
      </c>
    </row>
    <row r="1162" spans="1:16" ht="15.75" x14ac:dyDescent="0.25">
      <c r="A1162" s="199" t="s">
        <v>117</v>
      </c>
      <c r="B1162" s="199" t="s">
        <v>1059</v>
      </c>
      <c r="C1162" s="199" t="s">
        <v>2551</v>
      </c>
      <c r="D1162" s="199" t="s">
        <v>2552</v>
      </c>
      <c r="E1162" s="199" t="s">
        <v>1090</v>
      </c>
      <c r="F1162" s="199" t="s">
        <v>1270</v>
      </c>
      <c r="G1162" s="199" t="s">
        <v>1205</v>
      </c>
      <c r="K1162" s="199">
        <f t="shared" si="90"/>
        <v>53.179197000000002</v>
      </c>
      <c r="L1162" s="199">
        <f t="shared" si="91"/>
        <v>53.179197000000002</v>
      </c>
      <c r="M1162" s="199" t="s">
        <v>1064</v>
      </c>
      <c r="N1162" s="199">
        <f t="shared" si="92"/>
        <v>-1769564.9065444027</v>
      </c>
      <c r="O1162" s="199">
        <f t="shared" si="93"/>
        <v>-10094564.906544402</v>
      </c>
      <c r="P1162" s="199" t="str">
        <f t="shared" si="94"/>
        <v>Overpaid</v>
      </c>
    </row>
    <row r="1163" spans="1:16" ht="15.75" x14ac:dyDescent="0.25">
      <c r="A1163" s="199" t="s">
        <v>117</v>
      </c>
      <c r="B1163" s="199" t="s">
        <v>1083</v>
      </c>
      <c r="C1163" s="199" t="s">
        <v>2569</v>
      </c>
      <c r="D1163" s="199" t="s">
        <v>2570</v>
      </c>
      <c r="E1163" s="199" t="s">
        <v>1067</v>
      </c>
      <c r="F1163" s="199" t="s">
        <v>1111</v>
      </c>
      <c r="G1163" s="199" t="s">
        <v>2324</v>
      </c>
      <c r="K1163" s="199">
        <f t="shared" si="90"/>
        <v>52.189782999999991</v>
      </c>
      <c r="L1163" s="199">
        <f t="shared" si="91"/>
        <v>54.590513017999996</v>
      </c>
      <c r="M1163" s="199" t="s">
        <v>1088</v>
      </c>
      <c r="N1163" s="199">
        <f t="shared" si="92"/>
        <v>-1926840.5202100556</v>
      </c>
      <c r="O1163" s="199">
        <f t="shared" si="93"/>
        <v>-3084052.5202100556</v>
      </c>
      <c r="P1163" s="199" t="str">
        <f t="shared" si="94"/>
        <v>Overpaid</v>
      </c>
    </row>
    <row r="1164" spans="1:16" ht="15.75" x14ac:dyDescent="0.25">
      <c r="A1164" s="199" t="s">
        <v>117</v>
      </c>
      <c r="B1164" s="199" t="s">
        <v>1099</v>
      </c>
      <c r="C1164" s="199" t="s">
        <v>2545</v>
      </c>
      <c r="D1164" s="199" t="s">
        <v>2546</v>
      </c>
      <c r="E1164" s="199" t="s">
        <v>1226</v>
      </c>
      <c r="F1164" s="199" t="s">
        <v>1441</v>
      </c>
      <c r="G1164" s="199" t="s">
        <v>1549</v>
      </c>
      <c r="K1164" s="199">
        <f t="shared" si="90"/>
        <v>59.350395999999989</v>
      </c>
      <c r="L1164" s="199">
        <f t="shared" si="91"/>
        <v>62.317915799999994</v>
      </c>
      <c r="M1164" s="199" t="s">
        <v>1105</v>
      </c>
      <c r="N1164" s="199">
        <f t="shared" si="92"/>
        <v>1549993.4363761083</v>
      </c>
      <c r="O1164" s="199">
        <f t="shared" si="93"/>
        <v>-407294.56362389168</v>
      </c>
      <c r="P1164" s="199" t="str">
        <f t="shared" si="94"/>
        <v/>
      </c>
    </row>
    <row r="1165" spans="1:16" ht="15.75" x14ac:dyDescent="0.25">
      <c r="A1165" s="199" t="s">
        <v>117</v>
      </c>
      <c r="B1165" s="199" t="s">
        <v>1117</v>
      </c>
      <c r="C1165" s="199" t="s">
        <v>2620</v>
      </c>
      <c r="D1165" s="199" t="s">
        <v>1027</v>
      </c>
      <c r="E1165" s="199" t="s">
        <v>1096</v>
      </c>
      <c r="F1165" s="199" t="s">
        <v>1221</v>
      </c>
      <c r="G1165" s="199" t="s">
        <v>1219</v>
      </c>
      <c r="K1165" s="199" t="e">
        <f t="shared" si="90"/>
        <v>#VALUE!</v>
      </c>
      <c r="L1165" s="199" t="e">
        <f t="shared" si="91"/>
        <v>#VALUE!</v>
      </c>
      <c r="M1165" s="199" t="s">
        <v>1121</v>
      </c>
      <c r="N1165" s="199" t="e">
        <f t="shared" si="92"/>
        <v>#VALUE!</v>
      </c>
      <c r="O1165" s="199" t="e">
        <f t="shared" si="93"/>
        <v>#VALUE!</v>
      </c>
      <c r="P1165" s="199" t="e">
        <f t="shared" si="94"/>
        <v>#VALUE!</v>
      </c>
    </row>
    <row r="1166" spans="1:16" ht="15.75" x14ac:dyDescent="0.25">
      <c r="A1166" s="199" t="s">
        <v>117</v>
      </c>
      <c r="B1166" s="199" t="s">
        <v>1048</v>
      </c>
      <c r="C1166" s="199" t="s">
        <v>755</v>
      </c>
      <c r="D1166" s="199" t="s">
        <v>2593</v>
      </c>
      <c r="E1166" s="199" t="s">
        <v>1339</v>
      </c>
      <c r="F1166" s="199" t="s">
        <v>1157</v>
      </c>
      <c r="G1166" s="199" t="s">
        <v>1148</v>
      </c>
      <c r="K1166" s="199">
        <f t="shared" si="90"/>
        <v>51.055929000000006</v>
      </c>
      <c r="L1166" s="199">
        <f t="shared" si="91"/>
        <v>53.506613592000008</v>
      </c>
      <c r="M1166" s="199" t="s">
        <v>1053</v>
      </c>
      <c r="N1166" s="199">
        <f t="shared" si="92"/>
        <v>-1471392.7653057748</v>
      </c>
      <c r="O1166" s="199">
        <f t="shared" si="93"/>
        <v>-2814510.7653057748</v>
      </c>
      <c r="P1166" s="199" t="str">
        <f t="shared" si="94"/>
        <v/>
      </c>
    </row>
    <row r="1167" spans="1:16" ht="15.75" x14ac:dyDescent="0.25">
      <c r="A1167" s="199" t="s">
        <v>117</v>
      </c>
      <c r="B1167" s="199" t="s">
        <v>1059</v>
      </c>
      <c r="C1167" s="199" t="s">
        <v>2559</v>
      </c>
      <c r="D1167" s="199" t="s">
        <v>2560</v>
      </c>
      <c r="E1167" s="199" t="s">
        <v>1027</v>
      </c>
      <c r="F1167" s="199" t="s">
        <v>1091</v>
      </c>
      <c r="G1167" s="199" t="s">
        <v>2561</v>
      </c>
      <c r="K1167" s="199">
        <f t="shared" si="90"/>
        <v>61.137840999999995</v>
      </c>
      <c r="L1167" s="199" t="e">
        <f t="shared" si="91"/>
        <v>#VALUE!</v>
      </c>
      <c r="M1167" s="199" t="s">
        <v>1064</v>
      </c>
      <c r="N1167" s="199" t="e">
        <f t="shared" si="92"/>
        <v>#VALUE!</v>
      </c>
      <c r="O1167" s="199" t="e">
        <f t="shared" si="93"/>
        <v>#VALUE!</v>
      </c>
      <c r="P1167" s="199" t="e">
        <f t="shared" si="94"/>
        <v>#VALUE!</v>
      </c>
    </row>
    <row r="1168" spans="1:16" ht="15.75" x14ac:dyDescent="0.25">
      <c r="A1168" s="199" t="s">
        <v>117</v>
      </c>
      <c r="B1168" s="199" t="s">
        <v>1187</v>
      </c>
      <c r="C1168" s="199" t="s">
        <v>2553</v>
      </c>
      <c r="D1168" s="199" t="s">
        <v>1690</v>
      </c>
      <c r="E1168" s="199" t="s">
        <v>1342</v>
      </c>
      <c r="F1168" s="199" t="s">
        <v>1450</v>
      </c>
      <c r="G1168" s="199" t="s">
        <v>1171</v>
      </c>
      <c r="K1168" s="199">
        <f t="shared" si="90"/>
        <v>58.100989999999996</v>
      </c>
      <c r="L1168" s="199">
        <f t="shared" si="91"/>
        <v>57.984788019999996</v>
      </c>
      <c r="M1168" s="199" t="s">
        <v>1190</v>
      </c>
      <c r="N1168" s="199">
        <f t="shared" si="92"/>
        <v>238618.04758546595</v>
      </c>
      <c r="O1168" s="199">
        <f t="shared" si="93"/>
        <v>-10011381.952414535</v>
      </c>
      <c r="P1168" s="199" t="str">
        <f t="shared" si="94"/>
        <v>Overpaid</v>
      </c>
    </row>
    <row r="1169" spans="1:16" ht="15.75" x14ac:dyDescent="0.25">
      <c r="A1169" s="199" t="s">
        <v>117</v>
      </c>
      <c r="B1169" s="199" t="s">
        <v>20</v>
      </c>
      <c r="C1169" s="199" t="s">
        <v>2615</v>
      </c>
      <c r="D1169" s="199" t="s">
        <v>2616</v>
      </c>
      <c r="E1169" s="199" t="s">
        <v>1027</v>
      </c>
      <c r="F1169" s="199" t="s">
        <v>1218</v>
      </c>
      <c r="G1169" s="199" t="s">
        <v>1219</v>
      </c>
      <c r="K1169" s="199" t="e">
        <f t="shared" si="90"/>
        <v>#VALUE!</v>
      </c>
      <c r="L1169" s="199" t="e">
        <f t="shared" si="91"/>
        <v>#VALUE!</v>
      </c>
      <c r="M1169" s="199" t="s">
        <v>1134</v>
      </c>
      <c r="N1169" s="199" t="e">
        <f t="shared" si="92"/>
        <v>#VALUE!</v>
      </c>
      <c r="O1169" s="199" t="e">
        <f t="shared" si="93"/>
        <v>#VALUE!</v>
      </c>
      <c r="P1169" s="199" t="e">
        <f t="shared" si="94"/>
        <v>#VALUE!</v>
      </c>
    </row>
    <row r="1170" spans="1:16" ht="15.75" x14ac:dyDescent="0.25">
      <c r="A1170" s="199" t="s">
        <v>117</v>
      </c>
      <c r="B1170" s="199" t="s">
        <v>1187</v>
      </c>
      <c r="C1170" s="199" t="s">
        <v>2617</v>
      </c>
      <c r="D1170" s="199" t="s">
        <v>2618</v>
      </c>
      <c r="E1170" s="199" t="s">
        <v>1027</v>
      </c>
      <c r="F1170" s="199" t="s">
        <v>1218</v>
      </c>
      <c r="G1170" s="199" t="s">
        <v>1403</v>
      </c>
      <c r="K1170" s="199">
        <f t="shared" si="90"/>
        <v>41.938153999999997</v>
      </c>
      <c r="L1170" s="199" t="e">
        <f t="shared" si="91"/>
        <v>#VALUE!</v>
      </c>
      <c r="M1170" s="199" t="s">
        <v>1190</v>
      </c>
      <c r="N1170" s="199" t="e">
        <f t="shared" si="92"/>
        <v>#VALUE!</v>
      </c>
      <c r="O1170" s="199" t="e">
        <f t="shared" si="93"/>
        <v>#VALUE!</v>
      </c>
      <c r="P1170" s="199" t="e">
        <f t="shared" si="94"/>
        <v>#VALUE!</v>
      </c>
    </row>
    <row r="1171" spans="1:16" ht="15.75" x14ac:dyDescent="0.25">
      <c r="A1171" s="199" t="s">
        <v>117</v>
      </c>
      <c r="B1171" s="199" t="s">
        <v>20</v>
      </c>
      <c r="C1171" s="199" t="s">
        <v>2600</v>
      </c>
      <c r="D1171" s="199" t="s">
        <v>1027</v>
      </c>
      <c r="E1171" s="199" t="s">
        <v>1407</v>
      </c>
      <c r="F1171" s="199" t="s">
        <v>1186</v>
      </c>
      <c r="G1171" s="199" t="s">
        <v>1881</v>
      </c>
      <c r="K1171" s="199">
        <f t="shared" si="90"/>
        <v>55.696064</v>
      </c>
      <c r="L1171" s="199">
        <f t="shared" si="91"/>
        <v>56.475808896000004</v>
      </c>
      <c r="M1171" s="199" t="s">
        <v>1134</v>
      </c>
      <c r="N1171" s="199">
        <f t="shared" si="92"/>
        <v>-548413.78134973999</v>
      </c>
      <c r="O1171" s="199" t="e">
        <f t="shared" si="93"/>
        <v>#VALUE!</v>
      </c>
      <c r="P1171" s="199" t="e">
        <f t="shared" si="94"/>
        <v>#VALUE!</v>
      </c>
    </row>
    <row r="1172" spans="1:16" ht="15.75" x14ac:dyDescent="0.25">
      <c r="A1172" s="199" t="s">
        <v>117</v>
      </c>
      <c r="B1172" s="199" t="s">
        <v>1099</v>
      </c>
      <c r="C1172" s="199" t="s">
        <v>2614</v>
      </c>
      <c r="D1172" s="199" t="s">
        <v>2212</v>
      </c>
      <c r="E1172" s="199" t="s">
        <v>1027</v>
      </c>
      <c r="F1172" s="199" t="s">
        <v>1218</v>
      </c>
      <c r="G1172" s="199" t="s">
        <v>1027</v>
      </c>
      <c r="K1172" s="199" t="e">
        <f t="shared" si="90"/>
        <v>#VALUE!</v>
      </c>
      <c r="L1172" s="199" t="e">
        <f t="shared" si="91"/>
        <v>#VALUE!</v>
      </c>
      <c r="M1172" s="199" t="s">
        <v>1105</v>
      </c>
      <c r="N1172" s="199" t="e">
        <f t="shared" si="92"/>
        <v>#VALUE!</v>
      </c>
      <c r="O1172" s="199" t="e">
        <f t="shared" si="93"/>
        <v>#VALUE!</v>
      </c>
      <c r="P1172" s="199" t="e">
        <f t="shared" si="94"/>
        <v>#VALUE!</v>
      </c>
    </row>
    <row r="1173" spans="1:16" ht="15.75" x14ac:dyDescent="0.25">
      <c r="A1173" s="199" t="s">
        <v>117</v>
      </c>
      <c r="B1173" s="199" t="s">
        <v>10</v>
      </c>
      <c r="C1173" s="199" t="s">
        <v>163</v>
      </c>
      <c r="D1173" s="199" t="s">
        <v>1681</v>
      </c>
      <c r="E1173" s="199" t="s">
        <v>1759</v>
      </c>
      <c r="F1173" s="199" t="s">
        <v>1201</v>
      </c>
      <c r="G1173" s="199" t="s">
        <v>1837</v>
      </c>
      <c r="K1173" s="199">
        <f t="shared" si="90"/>
        <v>47.228268999999997</v>
      </c>
      <c r="L1173" s="199">
        <f t="shared" si="91"/>
        <v>45.339138239999997</v>
      </c>
      <c r="M1173" s="199" t="s">
        <v>1093</v>
      </c>
      <c r="N1173" s="199">
        <f t="shared" si="92"/>
        <v>-7923296.5983501524</v>
      </c>
      <c r="O1173" s="199">
        <f t="shared" si="93"/>
        <v>-9195796.5983501524</v>
      </c>
      <c r="P1173" s="199" t="str">
        <f t="shared" si="94"/>
        <v>Overpaid</v>
      </c>
    </row>
    <row r="1174" spans="1:16" ht="15.75" x14ac:dyDescent="0.25">
      <c r="A1174" s="199" t="s">
        <v>117</v>
      </c>
      <c r="B1174" s="199" t="s">
        <v>1187</v>
      </c>
      <c r="C1174" s="199" t="s">
        <v>2547</v>
      </c>
      <c r="D1174" s="199" t="s">
        <v>2356</v>
      </c>
      <c r="E1174" s="199" t="s">
        <v>1440</v>
      </c>
      <c r="F1174" s="199" t="s">
        <v>1270</v>
      </c>
      <c r="G1174" s="199" t="s">
        <v>1475</v>
      </c>
      <c r="K1174" s="199">
        <f t="shared" si="90"/>
        <v>63.744982999999991</v>
      </c>
      <c r="L1174" s="199">
        <f t="shared" si="91"/>
        <v>63.872472965999989</v>
      </c>
      <c r="M1174" s="199" t="s">
        <v>1190</v>
      </c>
      <c r="N1174" s="199">
        <f t="shared" si="92"/>
        <v>3469865.9706834145</v>
      </c>
      <c r="O1174" s="199">
        <f t="shared" si="93"/>
        <v>-17530134.029316586</v>
      </c>
      <c r="P1174" s="199" t="str">
        <f t="shared" si="94"/>
        <v>Overpaid</v>
      </c>
    </row>
    <row r="1175" spans="1:16" ht="15.75" x14ac:dyDescent="0.25">
      <c r="A1175" s="199" t="s">
        <v>117</v>
      </c>
      <c r="B1175" s="199" t="s">
        <v>27</v>
      </c>
      <c r="C1175" s="199" t="s">
        <v>2586</v>
      </c>
      <c r="D1175" s="199" t="s">
        <v>2587</v>
      </c>
      <c r="E1175" s="199" t="s">
        <v>1346</v>
      </c>
      <c r="F1175" s="199" t="s">
        <v>1146</v>
      </c>
      <c r="G1175" s="199" t="s">
        <v>1672</v>
      </c>
      <c r="K1175" s="199">
        <f t="shared" si="90"/>
        <v>50.864546000000004</v>
      </c>
      <c r="L1175" s="199">
        <f t="shared" si="91"/>
        <v>53.763825122</v>
      </c>
      <c r="M1175" s="199" t="s">
        <v>1058</v>
      </c>
      <c r="N1175" s="199">
        <f t="shared" si="92"/>
        <v>-2221958.7571689999</v>
      </c>
      <c r="O1175" s="199">
        <f t="shared" si="93"/>
        <v>-3766339.7571689999</v>
      </c>
      <c r="P1175" s="199" t="str">
        <f t="shared" si="94"/>
        <v>Overpaid</v>
      </c>
    </row>
    <row r="1176" spans="1:16" ht="15.75" x14ac:dyDescent="0.25">
      <c r="A1176" s="199" t="s">
        <v>117</v>
      </c>
      <c r="B1176" s="199" t="s">
        <v>16</v>
      </c>
      <c r="C1176" s="199" t="s">
        <v>2609</v>
      </c>
      <c r="D1176" s="199" t="s">
        <v>2610</v>
      </c>
      <c r="E1176" s="199" t="s">
        <v>1427</v>
      </c>
      <c r="F1176" s="199" t="s">
        <v>1208</v>
      </c>
      <c r="G1176" s="199" t="s">
        <v>1523</v>
      </c>
      <c r="K1176" s="199">
        <f t="shared" si="90"/>
        <v>41.226787000000002</v>
      </c>
      <c r="L1176" s="199">
        <f t="shared" si="91"/>
        <v>42.257456675</v>
      </c>
      <c r="M1176" s="199" t="s">
        <v>1116</v>
      </c>
      <c r="N1176" s="199">
        <f t="shared" si="92"/>
        <v>-6880087.1822049767</v>
      </c>
      <c r="O1176" s="199">
        <f t="shared" si="93"/>
        <v>-7791012.1822049767</v>
      </c>
      <c r="P1176" s="199" t="str">
        <f t="shared" si="94"/>
        <v>Overpaid</v>
      </c>
    </row>
    <row r="1177" spans="1:16" ht="15.75" x14ac:dyDescent="0.25">
      <c r="A1177" s="199" t="s">
        <v>117</v>
      </c>
      <c r="B1177" s="199" t="s">
        <v>1059</v>
      </c>
      <c r="C1177" s="199" t="s">
        <v>2621</v>
      </c>
      <c r="D1177" s="199" t="s">
        <v>1402</v>
      </c>
      <c r="E1177" s="199" t="s">
        <v>1027</v>
      </c>
      <c r="F1177" s="199" t="s">
        <v>1234</v>
      </c>
      <c r="G1177" s="199" t="s">
        <v>1631</v>
      </c>
      <c r="K1177" s="199">
        <f t="shared" si="90"/>
        <v>42.050094999999999</v>
      </c>
      <c r="L1177" s="199" t="e">
        <f t="shared" si="91"/>
        <v>#VALUE!</v>
      </c>
      <c r="M1177" s="199" t="s">
        <v>1064</v>
      </c>
      <c r="N1177" s="199" t="e">
        <f t="shared" si="92"/>
        <v>#VALUE!</v>
      </c>
      <c r="O1177" s="199" t="e">
        <f t="shared" si="93"/>
        <v>#VALUE!</v>
      </c>
      <c r="P1177" s="199" t="e">
        <f t="shared" si="94"/>
        <v>#VALUE!</v>
      </c>
    </row>
    <row r="1178" spans="1:16" ht="15.75" x14ac:dyDescent="0.25">
      <c r="A1178" s="199" t="s">
        <v>117</v>
      </c>
      <c r="B1178" s="199" t="s">
        <v>1187</v>
      </c>
      <c r="C1178" s="199" t="s">
        <v>2626</v>
      </c>
      <c r="D1178" s="199" t="s">
        <v>1027</v>
      </c>
      <c r="E1178" s="199" t="s">
        <v>1027</v>
      </c>
      <c r="F1178" s="199" t="s">
        <v>1240</v>
      </c>
      <c r="G1178" s="199" t="s">
        <v>1787</v>
      </c>
      <c r="K1178" s="199">
        <f t="shared" si="90"/>
        <v>40.100155000000001</v>
      </c>
      <c r="L1178" s="199" t="e">
        <f t="shared" si="91"/>
        <v>#VALUE!</v>
      </c>
      <c r="M1178" s="199" t="s">
        <v>1190</v>
      </c>
      <c r="N1178" s="199" t="e">
        <f t="shared" si="92"/>
        <v>#VALUE!</v>
      </c>
      <c r="O1178" s="199" t="e">
        <f t="shared" si="93"/>
        <v>#VALUE!</v>
      </c>
      <c r="P1178" s="199" t="e">
        <f t="shared" si="94"/>
        <v>#VALUE!</v>
      </c>
    </row>
    <row r="1179" spans="1:16" ht="15.75" x14ac:dyDescent="0.25">
      <c r="A1179" s="199" t="s">
        <v>117</v>
      </c>
      <c r="B1179" s="199" t="s">
        <v>1078</v>
      </c>
      <c r="C1179" s="199" t="s">
        <v>2579</v>
      </c>
      <c r="D1179" s="199" t="s">
        <v>1027</v>
      </c>
      <c r="E1179" s="199" t="s">
        <v>1168</v>
      </c>
      <c r="F1179" s="199" t="s">
        <v>1125</v>
      </c>
      <c r="G1179" s="199" t="s">
        <v>1027</v>
      </c>
      <c r="K1179" s="199" t="e">
        <f t="shared" si="90"/>
        <v>#VALUE!</v>
      </c>
      <c r="L1179" s="199" t="e">
        <f t="shared" si="91"/>
        <v>#VALUE!</v>
      </c>
      <c r="M1179" s="199" t="s">
        <v>1082</v>
      </c>
      <c r="N1179" s="199" t="e">
        <f t="shared" si="92"/>
        <v>#VALUE!</v>
      </c>
      <c r="O1179" s="199" t="e">
        <f t="shared" si="93"/>
        <v>#VALUE!</v>
      </c>
      <c r="P1179" s="199" t="e">
        <f t="shared" si="94"/>
        <v>#VALUE!</v>
      </c>
    </row>
    <row r="1180" spans="1:16" ht="15.75" x14ac:dyDescent="0.25">
      <c r="A1180" s="199" t="s">
        <v>117</v>
      </c>
      <c r="B1180" s="199" t="s">
        <v>20</v>
      </c>
      <c r="C1180" s="199" t="s">
        <v>2611</v>
      </c>
      <c r="D1180" s="199" t="s">
        <v>1225</v>
      </c>
      <c r="E1180" s="199" t="s">
        <v>1072</v>
      </c>
      <c r="F1180" s="199" t="s">
        <v>1208</v>
      </c>
      <c r="G1180" s="199" t="s">
        <v>1219</v>
      </c>
      <c r="K1180" s="199" t="e">
        <f t="shared" si="90"/>
        <v>#VALUE!</v>
      </c>
      <c r="L1180" s="199" t="e">
        <f t="shared" si="91"/>
        <v>#VALUE!</v>
      </c>
      <c r="M1180" s="199" t="s">
        <v>1134</v>
      </c>
      <c r="N1180" s="199" t="e">
        <f t="shared" si="92"/>
        <v>#VALUE!</v>
      </c>
      <c r="O1180" s="199" t="e">
        <f t="shared" si="93"/>
        <v>#VALUE!</v>
      </c>
      <c r="P1180" s="199" t="e">
        <f t="shared" si="94"/>
        <v>#VALUE!</v>
      </c>
    </row>
    <row r="1181" spans="1:16" ht="15.75" x14ac:dyDescent="0.25">
      <c r="A1181" s="199" t="s">
        <v>117</v>
      </c>
      <c r="B1181" s="199" t="s">
        <v>1187</v>
      </c>
      <c r="C1181" s="199" t="s">
        <v>2602</v>
      </c>
      <c r="D1181" s="199" t="s">
        <v>2603</v>
      </c>
      <c r="E1181" s="199" t="s">
        <v>1254</v>
      </c>
      <c r="F1181" s="199" t="s">
        <v>1201</v>
      </c>
      <c r="G1181" s="199" t="s">
        <v>1643</v>
      </c>
      <c r="K1181" s="199">
        <f t="shared" si="90"/>
        <v>35.907783999999999</v>
      </c>
      <c r="L1181" s="199">
        <f t="shared" si="91"/>
        <v>36.769570815999998</v>
      </c>
      <c r="M1181" s="199" t="s">
        <v>1190</v>
      </c>
      <c r="N1181" s="199">
        <f t="shared" si="92"/>
        <v>-11404604.570002086</v>
      </c>
      <c r="O1181" s="199">
        <f t="shared" si="93"/>
        <v>-12109465.570002086</v>
      </c>
      <c r="P1181" s="199" t="str">
        <f t="shared" si="94"/>
        <v>Overpaid</v>
      </c>
    </row>
    <row r="1182" spans="1:16" ht="15.75" x14ac:dyDescent="0.25">
      <c r="A1182" s="199" t="s">
        <v>117</v>
      </c>
      <c r="B1182" s="199" t="s">
        <v>1059</v>
      </c>
      <c r="C1182" s="199" t="s">
        <v>426</v>
      </c>
      <c r="D1182" s="199" t="s">
        <v>2590</v>
      </c>
      <c r="E1182" s="199" t="s">
        <v>1184</v>
      </c>
      <c r="F1182" s="199" t="s">
        <v>1328</v>
      </c>
      <c r="G1182" s="199" t="s">
        <v>2192</v>
      </c>
      <c r="K1182" s="199">
        <f t="shared" si="90"/>
        <v>47.961302000000003</v>
      </c>
      <c r="L1182" s="199">
        <f t="shared" si="91"/>
        <v>48.297031114000006</v>
      </c>
      <c r="M1182" s="199" t="s">
        <v>1064</v>
      </c>
      <c r="N1182" s="199">
        <f t="shared" si="92"/>
        <v>-3746160.3787708692</v>
      </c>
      <c r="O1182" s="199">
        <f t="shared" si="93"/>
        <v>-7586160.3787708692</v>
      </c>
      <c r="P1182" s="199" t="str">
        <f t="shared" si="94"/>
        <v>Overpaid</v>
      </c>
    </row>
    <row r="1183" spans="1:16" ht="15.75" x14ac:dyDescent="0.25">
      <c r="A1183" s="199" t="s">
        <v>117</v>
      </c>
      <c r="B1183" s="199" t="s">
        <v>10</v>
      </c>
      <c r="C1183" s="199" t="s">
        <v>2556</v>
      </c>
      <c r="D1183" s="199" t="s">
        <v>2367</v>
      </c>
      <c r="E1183" s="199" t="s">
        <v>1027</v>
      </c>
      <c r="F1183" s="199" t="s">
        <v>1056</v>
      </c>
      <c r="G1183" s="199" t="s">
        <v>1027</v>
      </c>
      <c r="K1183" s="199" t="e">
        <f t="shared" si="90"/>
        <v>#VALUE!</v>
      </c>
      <c r="L1183" s="199" t="e">
        <f t="shared" si="91"/>
        <v>#VALUE!</v>
      </c>
      <c r="M1183" s="199" t="s">
        <v>1093</v>
      </c>
      <c r="N1183" s="199" t="e">
        <f t="shared" si="92"/>
        <v>#VALUE!</v>
      </c>
      <c r="O1183" s="199" t="e">
        <f t="shared" si="93"/>
        <v>#VALUE!</v>
      </c>
      <c r="P1183" s="199" t="e">
        <f t="shared" si="94"/>
        <v>#VALUE!</v>
      </c>
    </row>
    <row r="1184" spans="1:16" ht="15.75" x14ac:dyDescent="0.25">
      <c r="A1184" s="199" t="s">
        <v>117</v>
      </c>
      <c r="B1184" s="199" t="s">
        <v>1117</v>
      </c>
      <c r="C1184" s="199" t="s">
        <v>2557</v>
      </c>
      <c r="D1184" s="199" t="s">
        <v>2558</v>
      </c>
      <c r="E1184" s="199" t="s">
        <v>1738</v>
      </c>
      <c r="F1184" s="199" t="s">
        <v>1068</v>
      </c>
      <c r="G1184" s="199" t="s">
        <v>1507</v>
      </c>
      <c r="K1184" s="199">
        <f t="shared" si="90"/>
        <v>58.364592999999999</v>
      </c>
      <c r="L1184" s="199">
        <f t="shared" si="91"/>
        <v>59.882072418</v>
      </c>
      <c r="M1184" s="199" t="s">
        <v>1121</v>
      </c>
      <c r="N1184" s="199">
        <f t="shared" si="92"/>
        <v>1433850.1217735321</v>
      </c>
      <c r="O1184" s="199">
        <f t="shared" si="93"/>
        <v>528321.12177353213</v>
      </c>
      <c r="P1184" s="199" t="str">
        <f t="shared" si="94"/>
        <v/>
      </c>
    </row>
    <row r="1185" spans="1:16" ht="15.75" x14ac:dyDescent="0.25">
      <c r="A1185" s="199" t="s">
        <v>117</v>
      </c>
      <c r="B1185" s="199" t="s">
        <v>10</v>
      </c>
      <c r="C1185" s="199" t="s">
        <v>489</v>
      </c>
      <c r="D1185" s="199" t="s">
        <v>1516</v>
      </c>
      <c r="E1185" s="199" t="s">
        <v>1237</v>
      </c>
      <c r="F1185" s="199" t="s">
        <v>1312</v>
      </c>
      <c r="G1185" s="199" t="s">
        <v>1507</v>
      </c>
      <c r="K1185" s="199">
        <f t="shared" si="90"/>
        <v>55.836893000000003</v>
      </c>
      <c r="L1185" s="199">
        <f t="shared" si="91"/>
        <v>57.902858041000002</v>
      </c>
      <c r="M1185" s="199" t="s">
        <v>1093</v>
      </c>
      <c r="N1185" s="199">
        <f t="shared" si="92"/>
        <v>228960.00060488889</v>
      </c>
      <c r="O1185" s="199">
        <f t="shared" si="93"/>
        <v>-1096530.9993951111</v>
      </c>
      <c r="P1185" s="199" t="str">
        <f t="shared" si="94"/>
        <v/>
      </c>
    </row>
    <row r="1186" spans="1:16" ht="15.75" x14ac:dyDescent="0.25">
      <c r="A1186" s="199" t="s">
        <v>117</v>
      </c>
      <c r="B1186" s="199" t="s">
        <v>27</v>
      </c>
      <c r="C1186" s="199" t="s">
        <v>2598</v>
      </c>
      <c r="D1186" s="199" t="s">
        <v>2599</v>
      </c>
      <c r="E1186" s="199" t="s">
        <v>1033</v>
      </c>
      <c r="F1186" s="199" t="s">
        <v>1186</v>
      </c>
      <c r="G1186" s="199" t="s">
        <v>2428</v>
      </c>
      <c r="K1186" s="199">
        <f t="shared" si="90"/>
        <v>44.653626000000003</v>
      </c>
      <c r="L1186" s="199">
        <f t="shared" si="91"/>
        <v>45.546698520000007</v>
      </c>
      <c r="M1186" s="199" t="s">
        <v>1058</v>
      </c>
      <c r="N1186" s="199">
        <f t="shared" si="92"/>
        <v>-7044270.7211966272</v>
      </c>
      <c r="O1186" s="199">
        <f t="shared" si="93"/>
        <v>-8530397.7211966272</v>
      </c>
      <c r="P1186" s="199" t="str">
        <f t="shared" si="94"/>
        <v>Overpaid</v>
      </c>
    </row>
    <row r="1187" spans="1:16" ht="15.75" x14ac:dyDescent="0.25">
      <c r="A1187" s="199" t="s">
        <v>117</v>
      </c>
      <c r="B1187" s="199" t="s">
        <v>1024</v>
      </c>
      <c r="C1187" s="199" t="s">
        <v>2582</v>
      </c>
      <c r="D1187" s="199" t="s">
        <v>2583</v>
      </c>
      <c r="E1187" s="199" t="s">
        <v>1045</v>
      </c>
      <c r="F1187" s="199" t="s">
        <v>1146</v>
      </c>
      <c r="G1187" s="199" t="s">
        <v>2061</v>
      </c>
      <c r="K1187" s="199">
        <f t="shared" si="90"/>
        <v>54.439436000000001</v>
      </c>
      <c r="L1187" s="199">
        <f t="shared" si="91"/>
        <v>56.290376823999999</v>
      </c>
      <c r="M1187" s="199" t="s">
        <v>1029</v>
      </c>
      <c r="N1187" s="199">
        <f t="shared" si="92"/>
        <v>-552467.25814082241</v>
      </c>
      <c r="O1187" s="199">
        <f t="shared" si="93"/>
        <v>-2985467.2581408224</v>
      </c>
      <c r="P1187" s="199" t="str">
        <f t="shared" si="94"/>
        <v/>
      </c>
    </row>
    <row r="1188" spans="1:16" ht="15.75" x14ac:dyDescent="0.25">
      <c r="A1188" s="199" t="s">
        <v>117</v>
      </c>
      <c r="B1188" s="199" t="s">
        <v>1083</v>
      </c>
      <c r="C1188" s="199" t="s">
        <v>2619</v>
      </c>
      <c r="D1188" s="199" t="s">
        <v>1216</v>
      </c>
      <c r="E1188" s="199" t="s">
        <v>1027</v>
      </c>
      <c r="F1188" s="199" t="s">
        <v>1218</v>
      </c>
      <c r="G1188" s="199" t="s">
        <v>1027</v>
      </c>
      <c r="K1188" s="199" t="e">
        <f t="shared" si="90"/>
        <v>#VALUE!</v>
      </c>
      <c r="L1188" s="199" t="e">
        <f t="shared" si="91"/>
        <v>#VALUE!</v>
      </c>
      <c r="M1188" s="199" t="s">
        <v>1088</v>
      </c>
      <c r="N1188" s="199" t="e">
        <f t="shared" si="92"/>
        <v>#VALUE!</v>
      </c>
      <c r="O1188" s="199" t="e">
        <f t="shared" si="93"/>
        <v>#VALUE!</v>
      </c>
      <c r="P1188" s="199" t="e">
        <f t="shared" si="94"/>
        <v>#VALUE!</v>
      </c>
    </row>
    <row r="1189" spans="1:16" ht="15.75" x14ac:dyDescent="0.25">
      <c r="A1189" s="199" t="s">
        <v>117</v>
      </c>
      <c r="B1189" s="199" t="s">
        <v>1048</v>
      </c>
      <c r="C1189" s="199" t="s">
        <v>890</v>
      </c>
      <c r="D1189" s="199" t="s">
        <v>2622</v>
      </c>
      <c r="E1189" s="199" t="s">
        <v>1027</v>
      </c>
      <c r="F1189" s="199" t="s">
        <v>1234</v>
      </c>
      <c r="G1189" s="199" t="s">
        <v>1027</v>
      </c>
      <c r="K1189" s="199" t="e">
        <f t="shared" si="90"/>
        <v>#VALUE!</v>
      </c>
      <c r="L1189" s="199" t="e">
        <f t="shared" si="91"/>
        <v>#VALUE!</v>
      </c>
      <c r="M1189" s="199" t="s">
        <v>1053</v>
      </c>
      <c r="N1189" s="199" t="e">
        <f t="shared" si="92"/>
        <v>#VALUE!</v>
      </c>
      <c r="O1189" s="199" t="e">
        <f t="shared" si="93"/>
        <v>#VALUE!</v>
      </c>
      <c r="P1189" s="199" t="e">
        <f t="shared" si="94"/>
        <v>#VALUE!</v>
      </c>
    </row>
    <row r="1190" spans="1:16" ht="15.75" x14ac:dyDescent="0.25">
      <c r="A1190" s="199" t="s">
        <v>117</v>
      </c>
      <c r="B1190" s="199" t="s">
        <v>1024</v>
      </c>
      <c r="C1190" s="199" t="s">
        <v>465</v>
      </c>
      <c r="D1190" s="199" t="s">
        <v>2573</v>
      </c>
      <c r="E1190" s="199" t="s">
        <v>1294</v>
      </c>
      <c r="F1190" s="199" t="s">
        <v>1312</v>
      </c>
      <c r="G1190" s="199" t="s">
        <v>2574</v>
      </c>
      <c r="K1190" s="199">
        <f t="shared" si="90"/>
        <v>51.070373000000004</v>
      </c>
      <c r="L1190" s="199">
        <f t="shared" si="91"/>
        <v>54.287806498999998</v>
      </c>
      <c r="M1190" s="199" t="s">
        <v>1029</v>
      </c>
      <c r="N1190" s="199">
        <f t="shared" si="92"/>
        <v>-1430789.0910243774</v>
      </c>
      <c r="O1190" s="199">
        <f t="shared" si="93"/>
        <v>-3081125.0910243774</v>
      </c>
      <c r="P1190" s="199" t="str">
        <f t="shared" si="94"/>
        <v>Overpaid</v>
      </c>
    </row>
    <row r="1191" spans="1:16" ht="15.75" x14ac:dyDescent="0.25">
      <c r="A1191" s="199" t="s">
        <v>134</v>
      </c>
      <c r="B1191" s="199" t="s">
        <v>10</v>
      </c>
      <c r="C1191" s="199" t="s">
        <v>2470</v>
      </c>
      <c r="D1191" s="199" t="s">
        <v>2471</v>
      </c>
      <c r="E1191" s="199" t="s">
        <v>1254</v>
      </c>
      <c r="F1191" s="199" t="s">
        <v>1312</v>
      </c>
      <c r="G1191" s="199" t="s">
        <v>1069</v>
      </c>
      <c r="K1191" s="199">
        <f t="shared" si="90"/>
        <v>53.691958999999997</v>
      </c>
      <c r="L1191" s="199">
        <f t="shared" si="91"/>
        <v>54.980566015999997</v>
      </c>
      <c r="M1191" s="199" t="s">
        <v>1093</v>
      </c>
      <c r="N1191" s="199">
        <f t="shared" si="92"/>
        <v>-1667235.9367626235</v>
      </c>
      <c r="O1191" s="199">
        <f t="shared" si="93"/>
        <v>-4723623.9367626235</v>
      </c>
      <c r="P1191" s="199" t="str">
        <f t="shared" si="94"/>
        <v>Overpaid</v>
      </c>
    </row>
    <row r="1192" spans="1:16" ht="15.75" x14ac:dyDescent="0.25">
      <c r="A1192" s="199" t="s">
        <v>134</v>
      </c>
      <c r="B1192" s="199" t="s">
        <v>1393</v>
      </c>
      <c r="C1192" s="199" t="s">
        <v>2531</v>
      </c>
      <c r="D1192" s="199" t="s">
        <v>2448</v>
      </c>
      <c r="E1192" s="199" t="s">
        <v>1027</v>
      </c>
      <c r="F1192" s="199" t="s">
        <v>1234</v>
      </c>
      <c r="G1192" s="199" t="s">
        <v>1219</v>
      </c>
      <c r="K1192" s="199" t="e">
        <f t="shared" si="90"/>
        <v>#VALUE!</v>
      </c>
      <c r="L1192" s="199" t="e">
        <f t="shared" si="91"/>
        <v>#VALUE!</v>
      </c>
      <c r="M1192" s="199" t="s">
        <v>1397</v>
      </c>
      <c r="N1192" s="199" t="e">
        <f t="shared" si="92"/>
        <v>#VALUE!</v>
      </c>
      <c r="O1192" s="199" t="e">
        <f t="shared" si="93"/>
        <v>#VALUE!</v>
      </c>
      <c r="P1192" s="199" t="e">
        <f t="shared" si="94"/>
        <v>#VALUE!</v>
      </c>
    </row>
    <row r="1193" spans="1:16" ht="15.75" x14ac:dyDescent="0.25">
      <c r="A1193" s="199" t="s">
        <v>134</v>
      </c>
      <c r="B1193" s="199" t="s">
        <v>1059</v>
      </c>
      <c r="C1193" s="199" t="s">
        <v>2498</v>
      </c>
      <c r="D1193" s="199" t="s">
        <v>2499</v>
      </c>
      <c r="E1193" s="199" t="s">
        <v>1427</v>
      </c>
      <c r="F1193" s="199" t="s">
        <v>1162</v>
      </c>
      <c r="G1193" s="199" t="s">
        <v>1359</v>
      </c>
      <c r="K1193" s="199">
        <f t="shared" si="90"/>
        <v>50.933154999999999</v>
      </c>
      <c r="L1193" s="199">
        <f t="shared" si="91"/>
        <v>52.206483874999996</v>
      </c>
      <c r="M1193" s="199" t="s">
        <v>1064</v>
      </c>
      <c r="N1193" s="199">
        <f t="shared" si="92"/>
        <v>-2163377.8992908504</v>
      </c>
      <c r="O1193" s="199">
        <f t="shared" si="93"/>
        <v>-3273377.8992908504</v>
      </c>
      <c r="P1193" s="199" t="str">
        <f t="shared" si="94"/>
        <v>Overpaid</v>
      </c>
    </row>
    <row r="1194" spans="1:16" ht="15.75" x14ac:dyDescent="0.25">
      <c r="A1194" s="199" t="s">
        <v>134</v>
      </c>
      <c r="B1194" s="199" t="s">
        <v>1187</v>
      </c>
      <c r="C1194" s="199" t="s">
        <v>2518</v>
      </c>
      <c r="D1194" s="199" t="s">
        <v>2519</v>
      </c>
      <c r="E1194" s="199" t="s">
        <v>1213</v>
      </c>
      <c r="F1194" s="199" t="s">
        <v>1201</v>
      </c>
      <c r="G1194" s="199" t="s">
        <v>1776</v>
      </c>
      <c r="K1194" s="199">
        <f t="shared" si="90"/>
        <v>37.854112999999998</v>
      </c>
      <c r="L1194" s="199">
        <f t="shared" si="91"/>
        <v>40.087505667000002</v>
      </c>
      <c r="M1194" s="199" t="s">
        <v>1190</v>
      </c>
      <c r="N1194" s="199">
        <f t="shared" si="92"/>
        <v>-9583673.2201424427</v>
      </c>
      <c r="O1194" s="199">
        <f t="shared" si="93"/>
        <v>-10582776.220142443</v>
      </c>
      <c r="P1194" s="199" t="str">
        <f t="shared" si="94"/>
        <v>Overpaid</v>
      </c>
    </row>
    <row r="1195" spans="1:16" ht="15.75" x14ac:dyDescent="0.25">
      <c r="A1195" s="199" t="s">
        <v>134</v>
      </c>
      <c r="B1195" s="199" t="s">
        <v>1048</v>
      </c>
      <c r="C1195" s="199" t="s">
        <v>862</v>
      </c>
      <c r="D1195" s="199" t="s">
        <v>2528</v>
      </c>
      <c r="E1195" s="199" t="s">
        <v>2025</v>
      </c>
      <c r="F1195" s="199" t="s">
        <v>1221</v>
      </c>
      <c r="G1195" s="199" t="s">
        <v>1997</v>
      </c>
      <c r="K1195" s="199">
        <f t="shared" si="90"/>
        <v>42.371473999999999</v>
      </c>
      <c r="L1195" s="199">
        <f t="shared" si="91"/>
        <v>44.998505387999998</v>
      </c>
      <c r="M1195" s="199" t="s">
        <v>1053</v>
      </c>
      <c r="N1195" s="199">
        <f t="shared" si="92"/>
        <v>-4567502.7074660063</v>
      </c>
      <c r="O1195" s="199">
        <f t="shared" si="93"/>
        <v>-5556538.7074660063</v>
      </c>
      <c r="P1195" s="199" t="str">
        <f t="shared" si="94"/>
        <v>Overpaid</v>
      </c>
    </row>
    <row r="1196" spans="1:16" ht="15.75" x14ac:dyDescent="0.25">
      <c r="A1196" s="199" t="s">
        <v>134</v>
      </c>
      <c r="B1196" s="199" t="s">
        <v>1187</v>
      </c>
      <c r="C1196" s="199" t="s">
        <v>2517</v>
      </c>
      <c r="D1196" s="199" t="s">
        <v>1216</v>
      </c>
      <c r="E1196" s="199" t="s">
        <v>1170</v>
      </c>
      <c r="F1196" s="199" t="s">
        <v>1201</v>
      </c>
      <c r="G1196" s="199" t="s">
        <v>1776</v>
      </c>
      <c r="K1196" s="199">
        <f t="shared" si="90"/>
        <v>37.854112999999998</v>
      </c>
      <c r="L1196" s="199">
        <f t="shared" si="91"/>
        <v>38.459778807999996</v>
      </c>
      <c r="M1196" s="199" t="s">
        <v>1190</v>
      </c>
      <c r="N1196" s="199">
        <f t="shared" si="92"/>
        <v>-10476993.613599943</v>
      </c>
      <c r="O1196" s="199">
        <f t="shared" si="93"/>
        <v>-11664493.613599943</v>
      </c>
      <c r="P1196" s="199" t="str">
        <f t="shared" si="94"/>
        <v>Overpaid</v>
      </c>
    </row>
    <row r="1197" spans="1:16" ht="15.75" x14ac:dyDescent="0.25">
      <c r="A1197" s="199" t="s">
        <v>134</v>
      </c>
      <c r="B1197" s="199" t="s">
        <v>1059</v>
      </c>
      <c r="C1197" s="199" t="s">
        <v>2478</v>
      </c>
      <c r="D1197" s="199" t="s">
        <v>1419</v>
      </c>
      <c r="E1197" s="199" t="s">
        <v>1971</v>
      </c>
      <c r="F1197" s="199" t="s">
        <v>1125</v>
      </c>
      <c r="G1197" s="199" t="s">
        <v>1463</v>
      </c>
      <c r="K1197" s="199">
        <f t="shared" si="90"/>
        <v>54.164999999999992</v>
      </c>
      <c r="L1197" s="199">
        <f t="shared" si="91"/>
        <v>55.356629999999996</v>
      </c>
      <c r="M1197" s="199" t="s">
        <v>1064</v>
      </c>
      <c r="N1197" s="199">
        <f t="shared" si="92"/>
        <v>-888008.58310642326</v>
      </c>
      <c r="O1197" s="199">
        <f t="shared" si="93"/>
        <v>-2888008.5831064233</v>
      </c>
      <c r="P1197" s="199" t="str">
        <f t="shared" si="94"/>
        <v/>
      </c>
    </row>
    <row r="1198" spans="1:16" ht="15.75" x14ac:dyDescent="0.25">
      <c r="A1198" s="199" t="s">
        <v>134</v>
      </c>
      <c r="B1198" s="199" t="s">
        <v>1059</v>
      </c>
      <c r="C1198" s="199" t="s">
        <v>273</v>
      </c>
      <c r="D1198" s="199" t="s">
        <v>1482</v>
      </c>
      <c r="E1198" s="199" t="s">
        <v>1150</v>
      </c>
      <c r="F1198" s="199" t="s">
        <v>1091</v>
      </c>
      <c r="G1198" s="199" t="s">
        <v>1063</v>
      </c>
      <c r="K1198" s="199">
        <f t="shared" si="90"/>
        <v>55.020806999999998</v>
      </c>
      <c r="L1198" s="199">
        <f t="shared" si="91"/>
        <v>54.525619737</v>
      </c>
      <c r="M1198" s="199" t="s">
        <v>1064</v>
      </c>
      <c r="N1198" s="199">
        <f t="shared" si="92"/>
        <v>-1224451.7031424968</v>
      </c>
      <c r="O1198" s="199">
        <f t="shared" si="93"/>
        <v>-5724451.7031424968</v>
      </c>
      <c r="P1198" s="199" t="str">
        <f t="shared" si="94"/>
        <v>Overpaid</v>
      </c>
    </row>
    <row r="1199" spans="1:16" ht="15.75" x14ac:dyDescent="0.25">
      <c r="A1199" s="199" t="s">
        <v>134</v>
      </c>
      <c r="B1199" s="199" t="s">
        <v>1037</v>
      </c>
      <c r="C1199" s="199" t="s">
        <v>2537</v>
      </c>
      <c r="D1199" s="199" t="s">
        <v>1216</v>
      </c>
      <c r="E1199" s="199" t="s">
        <v>1197</v>
      </c>
      <c r="F1199" s="199" t="s">
        <v>1240</v>
      </c>
      <c r="G1199" s="199" t="s">
        <v>2101</v>
      </c>
      <c r="K1199" s="199">
        <f t="shared" si="90"/>
        <v>36.564985999999998</v>
      </c>
      <c r="L1199" s="199">
        <f t="shared" si="91"/>
        <v>37.003765831999999</v>
      </c>
      <c r="M1199" s="199" t="s">
        <v>1043</v>
      </c>
      <c r="N1199" s="199">
        <f t="shared" si="92"/>
        <v>-9643716.1873365249</v>
      </c>
      <c r="O1199" s="199">
        <f t="shared" si="93"/>
        <v>-10831216.187336525</v>
      </c>
      <c r="P1199" s="199" t="str">
        <f t="shared" si="94"/>
        <v>Overpaid</v>
      </c>
    </row>
    <row r="1200" spans="1:16" ht="15.75" x14ac:dyDescent="0.25">
      <c r="A1200" s="199" t="s">
        <v>134</v>
      </c>
      <c r="B1200" s="199" t="s">
        <v>1099</v>
      </c>
      <c r="C1200" s="199" t="s">
        <v>2505</v>
      </c>
      <c r="D1200" s="199" t="s">
        <v>1216</v>
      </c>
      <c r="E1200" s="199" t="s">
        <v>1356</v>
      </c>
      <c r="F1200" s="199" t="s">
        <v>1162</v>
      </c>
      <c r="G1200" s="199" t="s">
        <v>1555</v>
      </c>
      <c r="K1200" s="199">
        <f t="shared" si="90"/>
        <v>48.430731999999992</v>
      </c>
      <c r="L1200" s="199">
        <f t="shared" si="91"/>
        <v>49.44777737199999</v>
      </c>
      <c r="M1200" s="199" t="s">
        <v>1105</v>
      </c>
      <c r="N1200" s="199">
        <f t="shared" si="92"/>
        <v>-2633937.4309961628</v>
      </c>
      <c r="O1200" s="199">
        <f t="shared" si="93"/>
        <v>-3821437.4309961628</v>
      </c>
      <c r="P1200" s="199" t="str">
        <f t="shared" si="94"/>
        <v>Overpaid</v>
      </c>
    </row>
    <row r="1201" spans="1:16" ht="15.75" x14ac:dyDescent="0.25">
      <c r="A1201" s="199" t="s">
        <v>134</v>
      </c>
      <c r="B1201" s="199" t="s">
        <v>1187</v>
      </c>
      <c r="C1201" s="199" t="s">
        <v>2495</v>
      </c>
      <c r="D1201" s="199" t="s">
        <v>2496</v>
      </c>
      <c r="E1201" s="199" t="s">
        <v>1027</v>
      </c>
      <c r="F1201" s="199" t="s">
        <v>1157</v>
      </c>
      <c r="G1201" s="199" t="s">
        <v>1760</v>
      </c>
      <c r="K1201" s="199">
        <f t="shared" si="90"/>
        <v>46.209966999999999</v>
      </c>
      <c r="L1201" s="199" t="e">
        <f t="shared" si="91"/>
        <v>#VALUE!</v>
      </c>
      <c r="M1201" s="199" t="s">
        <v>1190</v>
      </c>
      <c r="N1201" s="199" t="e">
        <f t="shared" si="92"/>
        <v>#VALUE!</v>
      </c>
      <c r="O1201" s="199" t="e">
        <f t="shared" si="93"/>
        <v>#VALUE!</v>
      </c>
      <c r="P1201" s="199" t="e">
        <f t="shared" si="94"/>
        <v>#VALUE!</v>
      </c>
    </row>
    <row r="1202" spans="1:16" ht="15.75" x14ac:dyDescent="0.25">
      <c r="A1202" s="199" t="s">
        <v>134</v>
      </c>
      <c r="B1202" s="199" t="s">
        <v>1099</v>
      </c>
      <c r="C1202" s="199" t="s">
        <v>2492</v>
      </c>
      <c r="D1202" s="199" t="s">
        <v>2493</v>
      </c>
      <c r="E1202" s="199" t="s">
        <v>1670</v>
      </c>
      <c r="F1202" s="199" t="s">
        <v>1328</v>
      </c>
      <c r="G1202" s="199" t="s">
        <v>1363</v>
      </c>
      <c r="K1202" s="199">
        <f t="shared" si="90"/>
        <v>49.113211</v>
      </c>
      <c r="L1202" s="199">
        <f t="shared" si="91"/>
        <v>47.394248614999995</v>
      </c>
      <c r="M1202" s="199" t="s">
        <v>1105</v>
      </c>
      <c r="N1202" s="199">
        <f t="shared" si="92"/>
        <v>-3301515.5150637515</v>
      </c>
      <c r="O1202" s="199">
        <f t="shared" si="93"/>
        <v>-5651515.5150637515</v>
      </c>
      <c r="P1202" s="199" t="str">
        <f t="shared" si="94"/>
        <v>Overpaid</v>
      </c>
    </row>
    <row r="1203" spans="1:16" ht="15.75" x14ac:dyDescent="0.25">
      <c r="A1203" s="199" t="s">
        <v>134</v>
      </c>
      <c r="B1203" s="199" t="s">
        <v>27</v>
      </c>
      <c r="C1203" s="199" t="s">
        <v>245</v>
      </c>
      <c r="D1203" s="199" t="s">
        <v>1080</v>
      </c>
      <c r="E1203" s="199" t="s">
        <v>1045</v>
      </c>
      <c r="F1203" s="199" t="s">
        <v>1146</v>
      </c>
      <c r="G1203" s="199" t="s">
        <v>2490</v>
      </c>
      <c r="K1203" s="199">
        <f t="shared" si="90"/>
        <v>50.785103999999997</v>
      </c>
      <c r="L1203" s="199">
        <f t="shared" si="91"/>
        <v>52.511797535999996</v>
      </c>
      <c r="M1203" s="199" t="s">
        <v>1058</v>
      </c>
      <c r="N1203" s="199">
        <f t="shared" si="92"/>
        <v>-2956725.0446679564</v>
      </c>
      <c r="O1203" s="199">
        <f t="shared" si="93"/>
        <v>-6206725.0446679564</v>
      </c>
      <c r="P1203" s="199" t="str">
        <f t="shared" si="94"/>
        <v>Overpaid</v>
      </c>
    </row>
    <row r="1204" spans="1:16" ht="15.75" x14ac:dyDescent="0.25">
      <c r="A1204" s="199" t="s">
        <v>134</v>
      </c>
      <c r="B1204" s="199" t="s">
        <v>1024</v>
      </c>
      <c r="C1204" s="199" t="s">
        <v>2484</v>
      </c>
      <c r="D1204" s="199" t="s">
        <v>2485</v>
      </c>
      <c r="E1204" s="199" t="s">
        <v>1445</v>
      </c>
      <c r="F1204" s="199" t="s">
        <v>1146</v>
      </c>
      <c r="G1204" s="199" t="s">
        <v>1205</v>
      </c>
      <c r="K1204" s="199">
        <f t="shared" si="90"/>
        <v>48.123796999999996</v>
      </c>
      <c r="L1204" s="199">
        <f t="shared" si="91"/>
        <v>47.642559029999994</v>
      </c>
      <c r="M1204" s="199" t="s">
        <v>1029</v>
      </c>
      <c r="N1204" s="199">
        <f t="shared" si="92"/>
        <v>-4345376.3412558464</v>
      </c>
      <c r="O1204" s="199">
        <f t="shared" si="93"/>
        <v>-5400376.3412558464</v>
      </c>
      <c r="P1204" s="199" t="str">
        <f t="shared" si="94"/>
        <v>Overpaid</v>
      </c>
    </row>
    <row r="1205" spans="1:16" ht="15.75" x14ac:dyDescent="0.25">
      <c r="A1205" s="199" t="s">
        <v>134</v>
      </c>
      <c r="B1205" s="199" t="s">
        <v>27</v>
      </c>
      <c r="C1205" s="199" t="s">
        <v>348</v>
      </c>
      <c r="D1205" s="199" t="s">
        <v>1080</v>
      </c>
      <c r="E1205" s="199" t="s">
        <v>1102</v>
      </c>
      <c r="F1205" s="199" t="s">
        <v>1103</v>
      </c>
      <c r="G1205" s="199" t="s">
        <v>2458</v>
      </c>
      <c r="K1205" s="199">
        <f t="shared" si="90"/>
        <v>57.996270999999993</v>
      </c>
      <c r="L1205" s="199">
        <f t="shared" si="91"/>
        <v>58.750222522999984</v>
      </c>
      <c r="M1205" s="199" t="s">
        <v>1058</v>
      </c>
      <c r="N1205" s="199">
        <f t="shared" si="92"/>
        <v>704363.91119366745</v>
      </c>
      <c r="O1205" s="199">
        <f t="shared" si="93"/>
        <v>-2545636.0888063326</v>
      </c>
      <c r="P1205" s="199" t="str">
        <f t="shared" si="94"/>
        <v/>
      </c>
    </row>
    <row r="1206" spans="1:16" ht="15.75" x14ac:dyDescent="0.25">
      <c r="A1206" s="199" t="s">
        <v>134</v>
      </c>
      <c r="B1206" s="199" t="s">
        <v>1048</v>
      </c>
      <c r="C1206" s="199" t="s">
        <v>172</v>
      </c>
      <c r="D1206" s="199" t="s">
        <v>1243</v>
      </c>
      <c r="E1206" s="199" t="s">
        <v>1620</v>
      </c>
      <c r="F1206" s="199" t="s">
        <v>1157</v>
      </c>
      <c r="G1206" s="199" t="s">
        <v>2192</v>
      </c>
      <c r="K1206" s="199">
        <f t="shared" si="90"/>
        <v>47.600201999999996</v>
      </c>
      <c r="L1206" s="199">
        <f t="shared" si="91"/>
        <v>48.028603818000001</v>
      </c>
      <c r="M1206" s="199" t="s">
        <v>1053</v>
      </c>
      <c r="N1206" s="199">
        <f t="shared" si="92"/>
        <v>-3464846.5529008266</v>
      </c>
      <c r="O1206" s="199">
        <f t="shared" si="93"/>
        <v>-4499846.5529008266</v>
      </c>
      <c r="P1206" s="199" t="str">
        <f t="shared" si="94"/>
        <v>Overpaid</v>
      </c>
    </row>
    <row r="1207" spans="1:16" ht="15.75" x14ac:dyDescent="0.25">
      <c r="A1207" s="199" t="s">
        <v>134</v>
      </c>
      <c r="B1207" s="199" t="s">
        <v>1024</v>
      </c>
      <c r="C1207" s="199" t="s">
        <v>2486</v>
      </c>
      <c r="D1207" s="199" t="s">
        <v>2487</v>
      </c>
      <c r="E1207" s="199" t="s">
        <v>1128</v>
      </c>
      <c r="F1207" s="199" t="s">
        <v>1146</v>
      </c>
      <c r="G1207" s="199" t="s">
        <v>1829</v>
      </c>
      <c r="K1207" s="199">
        <f t="shared" si="90"/>
        <v>54.757204000000002</v>
      </c>
      <c r="L1207" s="199">
        <f t="shared" si="91"/>
        <v>57.604578608000004</v>
      </c>
      <c r="M1207" s="199" t="s">
        <v>1029</v>
      </c>
      <c r="N1207" s="199">
        <f t="shared" si="92"/>
        <v>23938.027252449654</v>
      </c>
      <c r="O1207" s="199">
        <f t="shared" si="93"/>
        <v>-1193940.9727475503</v>
      </c>
      <c r="P1207" s="199" t="str">
        <f t="shared" si="94"/>
        <v/>
      </c>
    </row>
    <row r="1208" spans="1:16" ht="15.75" x14ac:dyDescent="0.25">
      <c r="A1208" s="199" t="s">
        <v>134</v>
      </c>
      <c r="B1208" s="199" t="s">
        <v>20</v>
      </c>
      <c r="C1208" s="199" t="s">
        <v>2509</v>
      </c>
      <c r="D1208" s="199" t="s">
        <v>2510</v>
      </c>
      <c r="E1208" s="199" t="s">
        <v>1027</v>
      </c>
      <c r="F1208" s="199" t="s">
        <v>1186</v>
      </c>
      <c r="G1208" s="199" t="s">
        <v>1027</v>
      </c>
      <c r="K1208" s="199" t="e">
        <f t="shared" si="90"/>
        <v>#VALUE!</v>
      </c>
      <c r="L1208" s="199" t="e">
        <f t="shared" si="91"/>
        <v>#VALUE!</v>
      </c>
      <c r="M1208" s="199" t="s">
        <v>1134</v>
      </c>
      <c r="N1208" s="199" t="e">
        <f t="shared" si="92"/>
        <v>#VALUE!</v>
      </c>
      <c r="O1208" s="199" t="e">
        <f t="shared" si="93"/>
        <v>#VALUE!</v>
      </c>
      <c r="P1208" s="199" t="e">
        <f t="shared" si="94"/>
        <v>#VALUE!</v>
      </c>
    </row>
    <row r="1209" spans="1:16" ht="15.75" x14ac:dyDescent="0.25">
      <c r="A1209" s="199" t="s">
        <v>134</v>
      </c>
      <c r="B1209" s="199" t="s">
        <v>27</v>
      </c>
      <c r="C1209" s="199" t="s">
        <v>155</v>
      </c>
      <c r="D1209" s="199" t="s">
        <v>2494</v>
      </c>
      <c r="E1209" s="199" t="s">
        <v>1776</v>
      </c>
      <c r="F1209" s="199" t="s">
        <v>1328</v>
      </c>
      <c r="G1209" s="199" t="s">
        <v>2023</v>
      </c>
      <c r="K1209" s="199">
        <f t="shared" si="90"/>
        <v>48.596837999999998</v>
      </c>
      <c r="L1209" s="199">
        <f t="shared" si="91"/>
        <v>45.535237205999998</v>
      </c>
      <c r="M1209" s="199" t="s">
        <v>1058</v>
      </c>
      <c r="N1209" s="199">
        <f t="shared" si="92"/>
        <v>-7050996.9205486327</v>
      </c>
      <c r="O1209" s="199">
        <f t="shared" si="93"/>
        <v>-10900996.920548633</v>
      </c>
      <c r="P1209" s="199" t="str">
        <f t="shared" si="94"/>
        <v>Overpaid</v>
      </c>
    </row>
    <row r="1210" spans="1:16" ht="15.75" x14ac:dyDescent="0.25">
      <c r="A1210" s="199" t="s">
        <v>134</v>
      </c>
      <c r="B1210" s="199" t="s">
        <v>1187</v>
      </c>
      <c r="C1210" s="199" t="s">
        <v>2474</v>
      </c>
      <c r="D1210" s="199" t="s">
        <v>2475</v>
      </c>
      <c r="E1210" s="199" t="s">
        <v>1102</v>
      </c>
      <c r="F1210" s="199" t="s">
        <v>1312</v>
      </c>
      <c r="G1210" s="199" t="s">
        <v>1123</v>
      </c>
      <c r="K1210" s="199">
        <f t="shared" si="90"/>
        <v>52.698934000000001</v>
      </c>
      <c r="L1210" s="199">
        <f t="shared" si="91"/>
        <v>53.384020141999997</v>
      </c>
      <c r="M1210" s="199" t="s">
        <v>1190</v>
      </c>
      <c r="N1210" s="199">
        <f t="shared" si="92"/>
        <v>-2286350.8980683172</v>
      </c>
      <c r="O1210" s="199">
        <f t="shared" si="93"/>
        <v>-10786350.898068316</v>
      </c>
      <c r="P1210" s="199" t="str">
        <f t="shared" si="94"/>
        <v>Overpaid</v>
      </c>
    </row>
    <row r="1211" spans="1:16" ht="15.75" x14ac:dyDescent="0.25">
      <c r="A1211" s="199" t="s">
        <v>134</v>
      </c>
      <c r="B1211" s="199" t="s">
        <v>1083</v>
      </c>
      <c r="C1211" s="199" t="s">
        <v>2497</v>
      </c>
      <c r="D1211" s="199" t="s">
        <v>1599</v>
      </c>
      <c r="E1211" s="199" t="s">
        <v>1122</v>
      </c>
      <c r="F1211" s="199" t="s">
        <v>1157</v>
      </c>
      <c r="G1211" s="199" t="s">
        <v>2066</v>
      </c>
      <c r="K1211" s="199">
        <f t="shared" si="90"/>
        <v>53.121420999999998</v>
      </c>
      <c r="L1211" s="199">
        <f t="shared" si="91"/>
        <v>54.024485157000008</v>
      </c>
      <c r="M1211" s="199" t="s">
        <v>1088</v>
      </c>
      <c r="N1211" s="199">
        <f t="shared" si="92"/>
        <v>-2295365.6817586804</v>
      </c>
      <c r="O1211" s="199">
        <f t="shared" si="93"/>
        <v>-4545365.6817586804</v>
      </c>
      <c r="P1211" s="199" t="str">
        <f t="shared" si="94"/>
        <v>Overpaid</v>
      </c>
    </row>
    <row r="1212" spans="1:16" ht="15.75" x14ac:dyDescent="0.25">
      <c r="A1212" s="199" t="s">
        <v>134</v>
      </c>
      <c r="B1212" s="199" t="s">
        <v>10</v>
      </c>
      <c r="C1212" s="199" t="s">
        <v>2449</v>
      </c>
      <c r="D1212" s="199" t="s">
        <v>2450</v>
      </c>
      <c r="E1212" s="199" t="s">
        <v>1154</v>
      </c>
      <c r="F1212" s="199" t="s">
        <v>1794</v>
      </c>
      <c r="G1212" s="199" t="s">
        <v>2451</v>
      </c>
      <c r="K1212" s="199">
        <f t="shared" si="90"/>
        <v>65.359099999999998</v>
      </c>
      <c r="L1212" s="199">
        <f t="shared" si="91"/>
        <v>65.751254599999996</v>
      </c>
      <c r="M1212" s="199" t="s">
        <v>1093</v>
      </c>
      <c r="N1212" s="199">
        <f t="shared" si="92"/>
        <v>5321571.3969710432</v>
      </c>
      <c r="O1212" s="199">
        <f t="shared" si="93"/>
        <v>-16678428.603028957</v>
      </c>
      <c r="P1212" s="199" t="str">
        <f t="shared" si="94"/>
        <v>Overpaid</v>
      </c>
    </row>
    <row r="1213" spans="1:16" ht="15.75" x14ac:dyDescent="0.25">
      <c r="A1213" s="199" t="s">
        <v>134</v>
      </c>
      <c r="B1213" s="199" t="s">
        <v>1094</v>
      </c>
      <c r="C1213" s="199" t="s">
        <v>2533</v>
      </c>
      <c r="D1213" s="199" t="s">
        <v>1568</v>
      </c>
      <c r="E1213" s="199" t="s">
        <v>1971</v>
      </c>
      <c r="F1213" s="199" t="s">
        <v>1240</v>
      </c>
      <c r="G1213" s="199" t="s">
        <v>1033</v>
      </c>
      <c r="K1213" s="199">
        <f t="shared" si="90"/>
        <v>32.751769999999993</v>
      </c>
      <c r="L1213" s="199">
        <f t="shared" si="91"/>
        <v>33.472308939999991</v>
      </c>
      <c r="M1213" s="199" t="s">
        <v>1098</v>
      </c>
      <c r="N1213" s="199">
        <f t="shared" si="92"/>
        <v>-25361027.575573042</v>
      </c>
      <c r="O1213" s="199">
        <f t="shared" si="93"/>
        <v>-27861027.575573042</v>
      </c>
      <c r="P1213" s="199" t="str">
        <f t="shared" si="94"/>
        <v>Overpaid</v>
      </c>
    </row>
    <row r="1214" spans="1:16" ht="15.75" x14ac:dyDescent="0.25">
      <c r="A1214" s="199" t="s">
        <v>134</v>
      </c>
      <c r="B1214" s="199" t="s">
        <v>1187</v>
      </c>
      <c r="C1214" s="199" t="s">
        <v>2535</v>
      </c>
      <c r="D1214" s="199" t="s">
        <v>2536</v>
      </c>
      <c r="E1214" s="199" t="s">
        <v>1027</v>
      </c>
      <c r="F1214" s="199" t="s">
        <v>1240</v>
      </c>
      <c r="G1214" s="199" t="s">
        <v>1631</v>
      </c>
      <c r="K1214" s="199">
        <f t="shared" si="90"/>
        <v>41.688994999999998</v>
      </c>
      <c r="L1214" s="199" t="e">
        <f t="shared" si="91"/>
        <v>#VALUE!</v>
      </c>
      <c r="M1214" s="199" t="s">
        <v>1190</v>
      </c>
      <c r="N1214" s="199" t="e">
        <f t="shared" si="92"/>
        <v>#VALUE!</v>
      </c>
      <c r="O1214" s="199" t="e">
        <f t="shared" si="93"/>
        <v>#VALUE!</v>
      </c>
      <c r="P1214" s="199" t="e">
        <f t="shared" si="94"/>
        <v>#VALUE!</v>
      </c>
    </row>
    <row r="1215" spans="1:16" ht="15.75" x14ac:dyDescent="0.25">
      <c r="A1215" s="199" t="s">
        <v>134</v>
      </c>
      <c r="B1215" s="199" t="s">
        <v>20</v>
      </c>
      <c r="C1215" s="199" t="s">
        <v>2514</v>
      </c>
      <c r="D1215" s="199" t="s">
        <v>2515</v>
      </c>
      <c r="E1215" s="199" t="s">
        <v>1922</v>
      </c>
      <c r="F1215" s="199" t="s">
        <v>1194</v>
      </c>
      <c r="G1215" s="199" t="s">
        <v>1713</v>
      </c>
      <c r="K1215" s="199">
        <f t="shared" si="90"/>
        <v>42.385918000000004</v>
      </c>
      <c r="L1215" s="199">
        <f t="shared" si="91"/>
        <v>41.453427804</v>
      </c>
      <c r="M1215" s="199" t="s">
        <v>1134</v>
      </c>
      <c r="N1215" s="199">
        <f t="shared" si="92"/>
        <v>-8217887.852455616</v>
      </c>
      <c r="O1215" s="199">
        <f t="shared" si="93"/>
        <v>-11117887.852455616</v>
      </c>
      <c r="P1215" s="199" t="str">
        <f t="shared" si="94"/>
        <v>Overpaid</v>
      </c>
    </row>
    <row r="1216" spans="1:16" ht="15.75" x14ac:dyDescent="0.25">
      <c r="A1216" s="199" t="s">
        <v>134</v>
      </c>
      <c r="B1216" s="199" t="s">
        <v>16</v>
      </c>
      <c r="C1216" s="199" t="s">
        <v>496</v>
      </c>
      <c r="D1216" s="199" t="s">
        <v>2506</v>
      </c>
      <c r="E1216" s="199" t="s">
        <v>1474</v>
      </c>
      <c r="F1216" s="199" t="s">
        <v>1162</v>
      </c>
      <c r="G1216" s="199" t="s">
        <v>2507</v>
      </c>
      <c r="K1216" s="199">
        <f t="shared" si="90"/>
        <v>39.890716999999995</v>
      </c>
      <c r="L1216" s="199">
        <f t="shared" si="91"/>
        <v>42.762848624</v>
      </c>
      <c r="M1216" s="199" t="s">
        <v>1116</v>
      </c>
      <c r="N1216" s="199">
        <f t="shared" si="92"/>
        <v>-6652712.2716745529</v>
      </c>
      <c r="O1216" s="199">
        <f t="shared" si="93"/>
        <v>-10641063.271674553</v>
      </c>
      <c r="P1216" s="199" t="str">
        <f t="shared" si="94"/>
        <v>Overpaid</v>
      </c>
    </row>
    <row r="1217" spans="1:16" ht="15.75" x14ac:dyDescent="0.25">
      <c r="A1217" s="199" t="s">
        <v>134</v>
      </c>
      <c r="B1217" s="199" t="s">
        <v>1078</v>
      </c>
      <c r="C1217" s="199" t="s">
        <v>2468</v>
      </c>
      <c r="D1217" s="199" t="s">
        <v>2469</v>
      </c>
      <c r="E1217" s="199" t="s">
        <v>1487</v>
      </c>
      <c r="F1217" s="199" t="s">
        <v>1307</v>
      </c>
      <c r="G1217" s="199" t="s">
        <v>1027</v>
      </c>
      <c r="K1217" s="199" t="e">
        <f t="shared" si="90"/>
        <v>#VALUE!</v>
      </c>
      <c r="L1217" s="199" t="e">
        <f t="shared" si="91"/>
        <v>#VALUE!</v>
      </c>
      <c r="M1217" s="199" t="s">
        <v>1082</v>
      </c>
      <c r="N1217" s="199" t="e">
        <f t="shared" si="92"/>
        <v>#VALUE!</v>
      </c>
      <c r="O1217" s="199" t="e">
        <f t="shared" si="93"/>
        <v>#VALUE!</v>
      </c>
      <c r="P1217" s="199" t="e">
        <f t="shared" si="94"/>
        <v>#VALUE!</v>
      </c>
    </row>
    <row r="1218" spans="1:16" ht="15.75" x14ac:dyDescent="0.25">
      <c r="A1218" s="199" t="s">
        <v>134</v>
      </c>
      <c r="B1218" s="199" t="s">
        <v>16</v>
      </c>
      <c r="C1218" s="199" t="s">
        <v>2525</v>
      </c>
      <c r="D1218" s="199" t="s">
        <v>1419</v>
      </c>
      <c r="E1218" s="199" t="s">
        <v>1501</v>
      </c>
      <c r="F1218" s="199" t="s">
        <v>1218</v>
      </c>
      <c r="G1218" s="199" t="s">
        <v>2526</v>
      </c>
      <c r="K1218" s="199">
        <f t="shared" ref="K1218:K1281" si="95">(F1218*0.3611)+(G1218*1.1*0.3611)+(H1218*5.2*0.0666)+(I1218*0.2111)</f>
        <v>39.554893999999997</v>
      </c>
      <c r="L1218" s="199">
        <f t="shared" ref="L1218:L1281" si="96">(K1218)*((100+(29-E1218))/100)-(J1218*0.9)</f>
        <v>38.922015696000003</v>
      </c>
      <c r="M1218" s="199" t="s">
        <v>1116</v>
      </c>
      <c r="N1218" s="199">
        <f t="shared" ref="N1218:N1281" si="97">(M1218*((L1218-63)/5.45))+M1218</f>
        <v>-8380695.9585818835</v>
      </c>
      <c r="O1218" s="199">
        <f t="shared" ref="O1218:O1281" si="98">(N1218-D1218)</f>
        <v>-10380695.958581883</v>
      </c>
      <c r="P1218" s="199" t="str">
        <f t="shared" ref="P1218:P1281" si="99">IF(O1218&lt;(-3000000), "Overpaid", "")</f>
        <v>Overpaid</v>
      </c>
    </row>
    <row r="1219" spans="1:16" ht="15.75" x14ac:dyDescent="0.25">
      <c r="A1219" s="199" t="s">
        <v>134</v>
      </c>
      <c r="B1219" s="199" t="s">
        <v>1037</v>
      </c>
      <c r="C1219" s="199" t="s">
        <v>2481</v>
      </c>
      <c r="D1219" s="199" t="s">
        <v>1482</v>
      </c>
      <c r="E1219" s="199" t="s">
        <v>2482</v>
      </c>
      <c r="F1219" s="199" t="s">
        <v>1125</v>
      </c>
      <c r="G1219" s="199" t="s">
        <v>2483</v>
      </c>
      <c r="K1219" s="199">
        <f t="shared" si="95"/>
        <v>44.075865999999998</v>
      </c>
      <c r="L1219" s="199">
        <f t="shared" si="96"/>
        <v>42.929893484000004</v>
      </c>
      <c r="M1219" s="199" t="s">
        <v>1043</v>
      </c>
      <c r="N1219" s="199">
        <f t="shared" si="97"/>
        <v>-6862189.7675304133</v>
      </c>
      <c r="O1219" s="199">
        <f t="shared" si="98"/>
        <v>-11362189.767530413</v>
      </c>
      <c r="P1219" s="199" t="str">
        <f t="shared" si="99"/>
        <v>Overpaid</v>
      </c>
    </row>
    <row r="1220" spans="1:16" ht="15.75" x14ac:dyDescent="0.25">
      <c r="A1220" s="199" t="s">
        <v>134</v>
      </c>
      <c r="B1220" s="199" t="s">
        <v>1048</v>
      </c>
      <c r="C1220" s="199" t="s">
        <v>443</v>
      </c>
      <c r="D1220" s="199" t="s">
        <v>1243</v>
      </c>
      <c r="E1220" s="199" t="s">
        <v>1395</v>
      </c>
      <c r="F1220" s="199" t="s">
        <v>1125</v>
      </c>
      <c r="G1220" s="199" t="s">
        <v>1027</v>
      </c>
      <c r="K1220" s="199" t="e">
        <f t="shared" si="95"/>
        <v>#VALUE!</v>
      </c>
      <c r="L1220" s="199" t="e">
        <f t="shared" si="96"/>
        <v>#VALUE!</v>
      </c>
      <c r="M1220" s="199" t="s">
        <v>1053</v>
      </c>
      <c r="N1220" s="199" t="e">
        <f t="shared" si="97"/>
        <v>#VALUE!</v>
      </c>
      <c r="O1220" s="199" t="e">
        <f t="shared" si="98"/>
        <v>#VALUE!</v>
      </c>
      <c r="P1220" s="199" t="e">
        <f t="shared" si="99"/>
        <v>#VALUE!</v>
      </c>
    </row>
    <row r="1221" spans="1:16" ht="15.75" x14ac:dyDescent="0.25">
      <c r="A1221" s="199" t="s">
        <v>134</v>
      </c>
      <c r="B1221" s="199" t="s">
        <v>1083</v>
      </c>
      <c r="C1221" s="199" t="s">
        <v>2488</v>
      </c>
      <c r="D1221" s="199" t="s">
        <v>2489</v>
      </c>
      <c r="E1221" s="199" t="s">
        <v>1170</v>
      </c>
      <c r="F1221" s="199" t="s">
        <v>1146</v>
      </c>
      <c r="G1221" s="199" t="s">
        <v>1950</v>
      </c>
      <c r="K1221" s="199">
        <f t="shared" si="95"/>
        <v>45.184443000000002</v>
      </c>
      <c r="L1221" s="199">
        <f t="shared" si="96"/>
        <v>45.907394088000004</v>
      </c>
      <c r="M1221" s="199" t="s">
        <v>1088</v>
      </c>
      <c r="N1221" s="199">
        <f t="shared" si="97"/>
        <v>-7580180.270608373</v>
      </c>
      <c r="O1221" s="199">
        <f t="shared" si="98"/>
        <v>-8167680.270608373</v>
      </c>
      <c r="P1221" s="199" t="str">
        <f t="shared" si="99"/>
        <v>Overpaid</v>
      </c>
    </row>
    <row r="1222" spans="1:16" ht="15.75" x14ac:dyDescent="0.25">
      <c r="A1222" s="199" t="s">
        <v>134</v>
      </c>
      <c r="B1222" s="199" t="s">
        <v>27</v>
      </c>
      <c r="C1222" s="199" t="s">
        <v>2479</v>
      </c>
      <c r="D1222" s="199" t="s">
        <v>2480</v>
      </c>
      <c r="E1222" s="199" t="s">
        <v>1045</v>
      </c>
      <c r="F1222" s="199" t="s">
        <v>1125</v>
      </c>
      <c r="G1222" s="199" t="s">
        <v>1074</v>
      </c>
      <c r="K1222" s="199">
        <f t="shared" si="95"/>
        <v>51.543413999999999</v>
      </c>
      <c r="L1222" s="199">
        <f t="shared" si="96"/>
        <v>53.295890075999999</v>
      </c>
      <c r="M1222" s="199" t="s">
        <v>1058</v>
      </c>
      <c r="N1222" s="199">
        <f t="shared" si="97"/>
        <v>-2496571.6334224092</v>
      </c>
      <c r="O1222" s="199">
        <f t="shared" si="98"/>
        <v>-3642627.6334224092</v>
      </c>
      <c r="P1222" s="199" t="str">
        <f t="shared" si="99"/>
        <v>Overpaid</v>
      </c>
    </row>
    <row r="1223" spans="1:16" ht="15.75" x14ac:dyDescent="0.25">
      <c r="A1223" s="199" t="s">
        <v>134</v>
      </c>
      <c r="B1223" s="199" t="s">
        <v>1048</v>
      </c>
      <c r="C1223" s="199" t="s">
        <v>2540</v>
      </c>
      <c r="D1223" s="199" t="s">
        <v>2541</v>
      </c>
      <c r="E1223" s="199" t="s">
        <v>1682</v>
      </c>
      <c r="F1223" s="199" t="s">
        <v>2542</v>
      </c>
      <c r="G1223" s="199" t="s">
        <v>1027</v>
      </c>
      <c r="K1223" s="199" t="e">
        <f t="shared" si="95"/>
        <v>#VALUE!</v>
      </c>
      <c r="L1223" s="199" t="e">
        <f t="shared" si="96"/>
        <v>#VALUE!</v>
      </c>
      <c r="M1223" s="199" t="s">
        <v>1053</v>
      </c>
      <c r="N1223" s="199" t="e">
        <f t="shared" si="97"/>
        <v>#VALUE!</v>
      </c>
      <c r="O1223" s="199" t="e">
        <f t="shared" si="98"/>
        <v>#VALUE!</v>
      </c>
      <c r="P1223" s="199" t="e">
        <f t="shared" si="99"/>
        <v>#VALUE!</v>
      </c>
    </row>
    <row r="1224" spans="1:16" ht="15.75" x14ac:dyDescent="0.25">
      <c r="A1224" s="199" t="s">
        <v>134</v>
      </c>
      <c r="B1224" s="199" t="s">
        <v>1024</v>
      </c>
      <c r="C1224" s="199" t="s">
        <v>2476</v>
      </c>
      <c r="D1224" s="199" t="s">
        <v>2477</v>
      </c>
      <c r="E1224" s="199" t="s">
        <v>2091</v>
      </c>
      <c r="F1224" s="199" t="s">
        <v>1125</v>
      </c>
      <c r="G1224" s="199" t="s">
        <v>1027</v>
      </c>
      <c r="K1224" s="199" t="e">
        <f t="shared" si="95"/>
        <v>#VALUE!</v>
      </c>
      <c r="L1224" s="199" t="e">
        <f t="shared" si="96"/>
        <v>#VALUE!</v>
      </c>
      <c r="M1224" s="199" t="s">
        <v>1029</v>
      </c>
      <c r="N1224" s="199" t="e">
        <f t="shared" si="97"/>
        <v>#VALUE!</v>
      </c>
      <c r="O1224" s="199" t="e">
        <f t="shared" si="98"/>
        <v>#VALUE!</v>
      </c>
      <c r="P1224" s="199" t="e">
        <f t="shared" si="99"/>
        <v>#VALUE!</v>
      </c>
    </row>
    <row r="1225" spans="1:16" ht="15.75" x14ac:dyDescent="0.25">
      <c r="A1225" s="199" t="s">
        <v>134</v>
      </c>
      <c r="B1225" s="199" t="s">
        <v>1037</v>
      </c>
      <c r="C1225" s="199" t="s">
        <v>2538</v>
      </c>
      <c r="D1225" s="199" t="s">
        <v>1382</v>
      </c>
      <c r="E1225" s="199" t="s">
        <v>1141</v>
      </c>
      <c r="F1225" s="199" t="s">
        <v>1408</v>
      </c>
      <c r="G1225" s="199" t="s">
        <v>2539</v>
      </c>
      <c r="K1225" s="199">
        <f t="shared" si="95"/>
        <v>42.913123999999996</v>
      </c>
      <c r="L1225" s="199">
        <f t="shared" si="96"/>
        <v>44.801301455999997</v>
      </c>
      <c r="M1225" s="199" t="s">
        <v>1043</v>
      </c>
      <c r="N1225" s="199">
        <f t="shared" si="97"/>
        <v>-5983813.3601985537</v>
      </c>
      <c r="O1225" s="199">
        <f t="shared" si="98"/>
        <v>-6808813.3601985537</v>
      </c>
      <c r="P1225" s="199" t="str">
        <f t="shared" si="99"/>
        <v>Overpaid</v>
      </c>
    </row>
    <row r="1226" spans="1:16" ht="15.75" x14ac:dyDescent="0.25">
      <c r="A1226" s="199" t="s">
        <v>134</v>
      </c>
      <c r="B1226" s="199" t="s">
        <v>1099</v>
      </c>
      <c r="C1226" s="199" t="s">
        <v>2524</v>
      </c>
      <c r="D1226" s="199" t="s">
        <v>1027</v>
      </c>
      <c r="E1226" s="199" t="s">
        <v>1237</v>
      </c>
      <c r="F1226" s="199" t="s">
        <v>1218</v>
      </c>
      <c r="G1226" s="199" t="s">
        <v>1027</v>
      </c>
      <c r="K1226" s="199" t="e">
        <f t="shared" si="95"/>
        <v>#VALUE!</v>
      </c>
      <c r="L1226" s="199" t="e">
        <f t="shared" si="96"/>
        <v>#VALUE!</v>
      </c>
      <c r="M1226" s="199" t="s">
        <v>1105</v>
      </c>
      <c r="N1226" s="199" t="e">
        <f t="shared" si="97"/>
        <v>#VALUE!</v>
      </c>
      <c r="O1226" s="199" t="e">
        <f t="shared" si="98"/>
        <v>#VALUE!</v>
      </c>
      <c r="P1226" s="199" t="e">
        <f t="shared" si="99"/>
        <v>#VALUE!</v>
      </c>
    </row>
    <row r="1227" spans="1:16" ht="15.75" x14ac:dyDescent="0.25">
      <c r="A1227" s="199" t="s">
        <v>134</v>
      </c>
      <c r="B1227" s="199" t="s">
        <v>27</v>
      </c>
      <c r="C1227" s="199" t="s">
        <v>2466</v>
      </c>
      <c r="D1227" s="199" t="s">
        <v>1464</v>
      </c>
      <c r="E1227" s="199" t="s">
        <v>2467</v>
      </c>
      <c r="F1227" s="199" t="s">
        <v>1307</v>
      </c>
      <c r="G1227" s="199" t="s">
        <v>1518</v>
      </c>
      <c r="K1227" s="199">
        <f t="shared" si="95"/>
        <v>55.443294000000002</v>
      </c>
      <c r="L1227" s="199">
        <f t="shared" si="96"/>
        <v>52.449356123999998</v>
      </c>
      <c r="M1227" s="199" t="s">
        <v>1058</v>
      </c>
      <c r="N1227" s="199">
        <f t="shared" si="97"/>
        <v>-2993369.480457115</v>
      </c>
      <c r="O1227" s="199">
        <f t="shared" si="98"/>
        <v>-7993369.480457115</v>
      </c>
      <c r="P1227" s="199" t="str">
        <f t="shared" si="99"/>
        <v>Overpaid</v>
      </c>
    </row>
    <row r="1228" spans="1:16" ht="15.75" x14ac:dyDescent="0.25">
      <c r="A1228" s="199" t="s">
        <v>134</v>
      </c>
      <c r="B1228" s="199" t="s">
        <v>1094</v>
      </c>
      <c r="C1228" s="199" t="s">
        <v>2534</v>
      </c>
      <c r="D1228" s="199" t="s">
        <v>1243</v>
      </c>
      <c r="E1228" s="199" t="s">
        <v>1269</v>
      </c>
      <c r="F1228" s="199" t="s">
        <v>1240</v>
      </c>
      <c r="G1228" s="199" t="s">
        <v>1851</v>
      </c>
      <c r="K1228" s="199">
        <f t="shared" si="95"/>
        <v>49.037379999999999</v>
      </c>
      <c r="L1228" s="199">
        <f t="shared" si="96"/>
        <v>48.694118339999996</v>
      </c>
      <c r="M1228" s="199" t="s">
        <v>1098</v>
      </c>
      <c r="N1228" s="199">
        <f t="shared" si="97"/>
        <v>-9327898.52754559</v>
      </c>
      <c r="O1228" s="199">
        <f t="shared" si="98"/>
        <v>-10362898.52754559</v>
      </c>
      <c r="P1228" s="199" t="str">
        <f t="shared" si="99"/>
        <v>Overpaid</v>
      </c>
    </row>
    <row r="1229" spans="1:16" ht="15.75" x14ac:dyDescent="0.25">
      <c r="A1229" s="199" t="s">
        <v>134</v>
      </c>
      <c r="B1229" s="199" t="s">
        <v>20</v>
      </c>
      <c r="C1229" s="199" t="s">
        <v>427</v>
      </c>
      <c r="D1229" s="199" t="s">
        <v>1229</v>
      </c>
      <c r="E1229" s="199" t="s">
        <v>1310</v>
      </c>
      <c r="F1229" s="199" t="s">
        <v>1201</v>
      </c>
      <c r="G1229" s="199" t="s">
        <v>2520</v>
      </c>
      <c r="K1229" s="199">
        <f t="shared" si="95"/>
        <v>40.396256999999999</v>
      </c>
      <c r="L1229" s="199">
        <f t="shared" si="96"/>
        <v>40.840615826999993</v>
      </c>
      <c r="M1229" s="199" t="s">
        <v>1134</v>
      </c>
      <c r="N1229" s="199">
        <f t="shared" si="97"/>
        <v>-8530750.7427844703</v>
      </c>
      <c r="O1229" s="199">
        <f t="shared" si="98"/>
        <v>-12280750.74278447</v>
      </c>
      <c r="P1229" s="199" t="str">
        <f t="shared" si="99"/>
        <v>Overpaid</v>
      </c>
    </row>
    <row r="1230" spans="1:16" ht="15.75" x14ac:dyDescent="0.25">
      <c r="A1230" s="199" t="s">
        <v>134</v>
      </c>
      <c r="B1230" s="199" t="s">
        <v>1030</v>
      </c>
      <c r="C1230" s="199" t="s">
        <v>477</v>
      </c>
      <c r="D1230" s="199" t="s">
        <v>2463</v>
      </c>
      <c r="E1230" s="199" t="s">
        <v>1120</v>
      </c>
      <c r="F1230" s="199" t="s">
        <v>1111</v>
      </c>
      <c r="G1230" s="199" t="s">
        <v>1525</v>
      </c>
      <c r="K1230" s="199">
        <f t="shared" si="95"/>
        <v>49.170986999999997</v>
      </c>
      <c r="L1230" s="199">
        <f t="shared" si="96"/>
        <v>51.826220297999996</v>
      </c>
      <c r="M1230" s="199" t="s">
        <v>1036</v>
      </c>
      <c r="N1230" s="199">
        <f t="shared" si="97"/>
        <v>-3400520.6261239722</v>
      </c>
      <c r="O1230" s="199">
        <f t="shared" si="98"/>
        <v>-5639130.6261239722</v>
      </c>
      <c r="P1230" s="199" t="str">
        <f t="shared" si="99"/>
        <v>Overpaid</v>
      </c>
    </row>
    <row r="1231" spans="1:16" ht="15.75" x14ac:dyDescent="0.25">
      <c r="A1231" s="199" t="s">
        <v>134</v>
      </c>
      <c r="B1231" s="199" t="s">
        <v>1117</v>
      </c>
      <c r="C1231" s="199" t="s">
        <v>2527</v>
      </c>
      <c r="D1231" s="199" t="s">
        <v>1734</v>
      </c>
      <c r="E1231" s="199" t="s">
        <v>1086</v>
      </c>
      <c r="F1231" s="199" t="s">
        <v>1221</v>
      </c>
      <c r="G1231" s="199" t="s">
        <v>1588</v>
      </c>
      <c r="K1231" s="199">
        <f t="shared" si="95"/>
        <v>50.196511000000001</v>
      </c>
      <c r="L1231" s="199">
        <f t="shared" si="96"/>
        <v>52.455353994999996</v>
      </c>
      <c r="M1231" s="199" t="s">
        <v>1121</v>
      </c>
      <c r="N1231" s="199">
        <f t="shared" si="97"/>
        <v>-3132389.3453219058</v>
      </c>
      <c r="O1231" s="199">
        <f t="shared" si="98"/>
        <v>-3988222.3453219058</v>
      </c>
      <c r="P1231" s="199" t="str">
        <f t="shared" si="99"/>
        <v>Overpaid</v>
      </c>
    </row>
    <row r="1232" spans="1:16" ht="15.75" x14ac:dyDescent="0.25">
      <c r="A1232" s="199" t="s">
        <v>134</v>
      </c>
      <c r="B1232" s="199" t="s">
        <v>1030</v>
      </c>
      <c r="C1232" s="199" t="s">
        <v>2521</v>
      </c>
      <c r="D1232" s="199" t="s">
        <v>1412</v>
      </c>
      <c r="E1232" s="199" t="s">
        <v>1237</v>
      </c>
      <c r="F1232" s="199" t="s">
        <v>1218</v>
      </c>
      <c r="G1232" s="199" t="s">
        <v>1219</v>
      </c>
      <c r="K1232" s="199" t="e">
        <f t="shared" si="95"/>
        <v>#VALUE!</v>
      </c>
      <c r="L1232" s="199" t="e">
        <f t="shared" si="96"/>
        <v>#VALUE!</v>
      </c>
      <c r="M1232" s="199" t="s">
        <v>1036</v>
      </c>
      <c r="N1232" s="199" t="e">
        <f t="shared" si="97"/>
        <v>#VALUE!</v>
      </c>
      <c r="O1232" s="199" t="e">
        <f t="shared" si="98"/>
        <v>#VALUE!</v>
      </c>
      <c r="P1232" s="199" t="e">
        <f t="shared" si="99"/>
        <v>#VALUE!</v>
      </c>
    </row>
    <row r="1233" spans="1:16" ht="15.75" x14ac:dyDescent="0.25">
      <c r="A1233" s="199" t="s">
        <v>134</v>
      </c>
      <c r="B1233" s="199" t="s">
        <v>20</v>
      </c>
      <c r="C1233" s="199" t="s">
        <v>2529</v>
      </c>
      <c r="D1233" s="199" t="s">
        <v>2530</v>
      </c>
      <c r="E1233" s="199" t="s">
        <v>1027</v>
      </c>
      <c r="F1233" s="199" t="s">
        <v>1221</v>
      </c>
      <c r="G1233" s="199" t="s">
        <v>1550</v>
      </c>
      <c r="K1233" s="199">
        <f t="shared" si="95"/>
        <v>40.186819</v>
      </c>
      <c r="L1233" s="199" t="e">
        <f t="shared" si="96"/>
        <v>#VALUE!</v>
      </c>
      <c r="M1233" s="199" t="s">
        <v>1134</v>
      </c>
      <c r="N1233" s="199" t="e">
        <f t="shared" si="97"/>
        <v>#VALUE!</v>
      </c>
      <c r="O1233" s="199" t="e">
        <f t="shared" si="98"/>
        <v>#VALUE!</v>
      </c>
      <c r="P1233" s="199" t="e">
        <f t="shared" si="99"/>
        <v>#VALUE!</v>
      </c>
    </row>
    <row r="1234" spans="1:16" ht="15.75" x14ac:dyDescent="0.25">
      <c r="A1234" s="199" t="s">
        <v>134</v>
      </c>
      <c r="B1234" s="199" t="s">
        <v>1030</v>
      </c>
      <c r="C1234" s="199" t="s">
        <v>2491</v>
      </c>
      <c r="D1234" s="199" t="s">
        <v>1728</v>
      </c>
      <c r="E1234" s="199" t="s">
        <v>1090</v>
      </c>
      <c r="F1234" s="199" t="s">
        <v>1328</v>
      </c>
      <c r="G1234" s="199" t="s">
        <v>1610</v>
      </c>
      <c r="K1234" s="199">
        <f t="shared" si="95"/>
        <v>51.496471</v>
      </c>
      <c r="L1234" s="199">
        <f t="shared" si="96"/>
        <v>51.496471</v>
      </c>
      <c r="M1234" s="199" t="s">
        <v>1036</v>
      </c>
      <c r="N1234" s="199">
        <f t="shared" si="97"/>
        <v>-3596426.0151638528</v>
      </c>
      <c r="O1234" s="199">
        <f t="shared" si="98"/>
        <v>-7596426.0151638528</v>
      </c>
      <c r="P1234" s="199" t="str">
        <f t="shared" si="99"/>
        <v>Overpaid</v>
      </c>
    </row>
    <row r="1235" spans="1:16" ht="15.75" x14ac:dyDescent="0.25">
      <c r="A1235" s="199" t="s">
        <v>134</v>
      </c>
      <c r="B1235" s="199" t="s">
        <v>1059</v>
      </c>
      <c r="C1235" s="199" t="s">
        <v>2456</v>
      </c>
      <c r="D1235" s="199" t="s">
        <v>1296</v>
      </c>
      <c r="E1235" s="199" t="s">
        <v>1620</v>
      </c>
      <c r="F1235" s="199" t="s">
        <v>1091</v>
      </c>
      <c r="G1235" s="199" t="s">
        <v>2457</v>
      </c>
      <c r="K1235" s="199">
        <f t="shared" si="95"/>
        <v>57.602671999999998</v>
      </c>
      <c r="L1235" s="199">
        <f t="shared" si="96"/>
        <v>58.121096048000005</v>
      </c>
      <c r="M1235" s="199" t="s">
        <v>1064</v>
      </c>
      <c r="N1235" s="199">
        <f t="shared" si="97"/>
        <v>231214.15556981368</v>
      </c>
      <c r="O1235" s="199">
        <f t="shared" si="98"/>
        <v>-3268785.8444301863</v>
      </c>
      <c r="P1235" s="199" t="str">
        <f t="shared" si="99"/>
        <v>Overpaid</v>
      </c>
    </row>
    <row r="1236" spans="1:16" ht="15.75" x14ac:dyDescent="0.25">
      <c r="A1236" s="199" t="s">
        <v>134</v>
      </c>
      <c r="B1236" s="199" t="s">
        <v>1059</v>
      </c>
      <c r="C1236" s="199" t="s">
        <v>2459</v>
      </c>
      <c r="D1236" s="199" t="s">
        <v>2460</v>
      </c>
      <c r="E1236" s="199" t="s">
        <v>2461</v>
      </c>
      <c r="F1236" s="199" t="s">
        <v>1107</v>
      </c>
      <c r="G1236" s="199" t="s">
        <v>2462</v>
      </c>
      <c r="K1236" s="199">
        <f t="shared" si="95"/>
        <v>47.307710999999998</v>
      </c>
      <c r="L1236" s="199">
        <f t="shared" si="96"/>
        <v>50.855789324999996</v>
      </c>
      <c r="M1236" s="199" t="s">
        <v>1064</v>
      </c>
      <c r="N1236" s="199">
        <f t="shared" si="97"/>
        <v>-2710220.5904715741</v>
      </c>
      <c r="O1236" s="199">
        <f t="shared" si="98"/>
        <v>-11374598.590471573</v>
      </c>
      <c r="P1236" s="199" t="str">
        <f t="shared" si="99"/>
        <v>Overpaid</v>
      </c>
    </row>
    <row r="1237" spans="1:16" ht="15.75" x14ac:dyDescent="0.25">
      <c r="A1237" s="199" t="s">
        <v>134</v>
      </c>
      <c r="B1237" s="199" t="s">
        <v>27</v>
      </c>
      <c r="C1237" s="199" t="s">
        <v>2512</v>
      </c>
      <c r="D1237" s="199" t="s">
        <v>2513</v>
      </c>
      <c r="E1237" s="199" t="s">
        <v>1102</v>
      </c>
      <c r="F1237" s="199" t="s">
        <v>1186</v>
      </c>
      <c r="G1237" s="199" t="s">
        <v>1219</v>
      </c>
      <c r="K1237" s="199" t="e">
        <f t="shared" si="95"/>
        <v>#VALUE!</v>
      </c>
      <c r="L1237" s="199" t="e">
        <f t="shared" si="96"/>
        <v>#VALUE!</v>
      </c>
      <c r="M1237" s="199" t="s">
        <v>1058</v>
      </c>
      <c r="N1237" s="199" t="e">
        <f t="shared" si="97"/>
        <v>#VALUE!</v>
      </c>
      <c r="O1237" s="199" t="e">
        <f t="shared" si="98"/>
        <v>#VALUE!</v>
      </c>
      <c r="P1237" s="199" t="e">
        <f t="shared" si="99"/>
        <v>#VALUE!</v>
      </c>
    </row>
    <row r="1238" spans="1:16" ht="15.75" x14ac:dyDescent="0.25">
      <c r="A1238" s="199" t="s">
        <v>134</v>
      </c>
      <c r="B1238" s="199" t="s">
        <v>1094</v>
      </c>
      <c r="C1238" s="199" t="s">
        <v>418</v>
      </c>
      <c r="D1238" s="199" t="s">
        <v>2511</v>
      </c>
      <c r="E1238" s="199" t="s">
        <v>1339</v>
      </c>
      <c r="F1238" s="199" t="s">
        <v>1186</v>
      </c>
      <c r="G1238" s="199" t="s">
        <v>2398</v>
      </c>
      <c r="K1238" s="199">
        <f t="shared" si="95"/>
        <v>49.142099000000002</v>
      </c>
      <c r="L1238" s="199">
        <f t="shared" si="96"/>
        <v>51.500919752000001</v>
      </c>
      <c r="M1238" s="199" t="s">
        <v>1098</v>
      </c>
      <c r="N1238" s="199">
        <f t="shared" si="97"/>
        <v>-6371495.1152954157</v>
      </c>
      <c r="O1238" s="199">
        <f t="shared" si="98"/>
        <v>-7675878.1152954157</v>
      </c>
      <c r="P1238" s="199" t="str">
        <f t="shared" si="99"/>
        <v>Overpaid</v>
      </c>
    </row>
    <row r="1239" spans="1:16" ht="15.75" x14ac:dyDescent="0.25">
      <c r="A1239" s="199" t="s">
        <v>134</v>
      </c>
      <c r="B1239" s="199" t="s">
        <v>1099</v>
      </c>
      <c r="C1239" s="199" t="s">
        <v>2516</v>
      </c>
      <c r="D1239" s="199" t="s">
        <v>1306</v>
      </c>
      <c r="E1239" s="199" t="s">
        <v>1421</v>
      </c>
      <c r="F1239" s="199" t="s">
        <v>1194</v>
      </c>
      <c r="G1239" s="199" t="s">
        <v>1087</v>
      </c>
      <c r="K1239" s="199">
        <f t="shared" si="95"/>
        <v>50.012349999999998</v>
      </c>
      <c r="L1239" s="199">
        <f t="shared" si="96"/>
        <v>50.162387049999992</v>
      </c>
      <c r="M1239" s="199" t="s">
        <v>1105</v>
      </c>
      <c r="N1239" s="199">
        <f t="shared" si="97"/>
        <v>-2401626.2164250389</v>
      </c>
      <c r="O1239" s="199">
        <f t="shared" si="98"/>
        <v>-3901626.2164250389</v>
      </c>
      <c r="P1239" s="199" t="str">
        <f t="shared" si="99"/>
        <v>Overpaid</v>
      </c>
    </row>
    <row r="1240" spans="1:16" ht="15.75" x14ac:dyDescent="0.25">
      <c r="A1240" s="199" t="s">
        <v>134</v>
      </c>
      <c r="B1240" s="199" t="s">
        <v>1099</v>
      </c>
      <c r="C1240" s="199" t="s">
        <v>513</v>
      </c>
      <c r="D1240" s="199" t="s">
        <v>2454</v>
      </c>
      <c r="E1240" s="199" t="s">
        <v>1870</v>
      </c>
      <c r="F1240" s="199" t="s">
        <v>1062</v>
      </c>
      <c r="G1240" s="199" t="s">
        <v>2455</v>
      </c>
      <c r="K1240" s="199">
        <f t="shared" si="95"/>
        <v>60.950068999999999</v>
      </c>
      <c r="L1240" s="199">
        <f t="shared" si="96"/>
        <v>64.668023208999998</v>
      </c>
      <c r="M1240" s="199" t="s">
        <v>1105</v>
      </c>
      <c r="N1240" s="199">
        <f t="shared" si="97"/>
        <v>2313985.7574504171</v>
      </c>
      <c r="O1240" s="199">
        <f t="shared" si="98"/>
        <v>1195127.7574504171</v>
      </c>
      <c r="P1240" s="199" t="str">
        <f t="shared" si="99"/>
        <v/>
      </c>
    </row>
    <row r="1241" spans="1:16" ht="15.75" x14ac:dyDescent="0.25">
      <c r="A1241" s="199" t="s">
        <v>134</v>
      </c>
      <c r="B1241" s="199" t="s">
        <v>1117</v>
      </c>
      <c r="C1241" s="199" t="s">
        <v>2473</v>
      </c>
      <c r="D1241" s="199" t="s">
        <v>1464</v>
      </c>
      <c r="E1241" s="199" t="s">
        <v>1905</v>
      </c>
      <c r="F1241" s="199" t="s">
        <v>1312</v>
      </c>
      <c r="G1241" s="199" t="s">
        <v>1846</v>
      </c>
      <c r="K1241" s="199">
        <f t="shared" si="95"/>
        <v>49.004880999999997</v>
      </c>
      <c r="L1241" s="199">
        <f t="shared" si="96"/>
        <v>48.367817546999994</v>
      </c>
      <c r="M1241" s="199" t="s">
        <v>1121</v>
      </c>
      <c r="N1241" s="199">
        <f t="shared" si="97"/>
        <v>-5645568.0049901642</v>
      </c>
      <c r="O1241" s="199">
        <f t="shared" si="98"/>
        <v>-10645568.004990164</v>
      </c>
      <c r="P1241" s="199" t="str">
        <f t="shared" si="99"/>
        <v>Overpaid</v>
      </c>
    </row>
    <row r="1242" spans="1:16" ht="15.75" x14ac:dyDescent="0.25">
      <c r="A1242" s="199" t="s">
        <v>134</v>
      </c>
      <c r="B1242" s="199" t="s">
        <v>20</v>
      </c>
      <c r="C1242" s="199" t="s">
        <v>757</v>
      </c>
      <c r="D1242" s="199" t="s">
        <v>2508</v>
      </c>
      <c r="E1242" s="199" t="s">
        <v>1991</v>
      </c>
      <c r="F1242" s="199" t="s">
        <v>1186</v>
      </c>
      <c r="G1242" s="199" t="s">
        <v>1184</v>
      </c>
      <c r="K1242" s="199">
        <f t="shared" si="95"/>
        <v>35.795842999999998</v>
      </c>
      <c r="L1242" s="199">
        <f t="shared" si="96"/>
        <v>38.301552010000002</v>
      </c>
      <c r="M1242" s="199" t="s">
        <v>1134</v>
      </c>
      <c r="N1242" s="199">
        <f t="shared" si="97"/>
        <v>-9827035.5321335327</v>
      </c>
      <c r="O1242" s="199">
        <f t="shared" si="98"/>
        <v>-11164097.532133533</v>
      </c>
      <c r="P1242" s="199" t="str">
        <f t="shared" si="99"/>
        <v>Overpaid</v>
      </c>
    </row>
    <row r="1243" spans="1:16" ht="15.75" x14ac:dyDescent="0.25">
      <c r="A1243" s="199" t="s">
        <v>134</v>
      </c>
      <c r="B1243" s="199" t="s">
        <v>1024</v>
      </c>
      <c r="C1243" s="199" t="s">
        <v>2472</v>
      </c>
      <c r="D1243" s="199" t="s">
        <v>1216</v>
      </c>
      <c r="E1243" s="199" t="s">
        <v>1538</v>
      </c>
      <c r="F1243" s="199" t="s">
        <v>1312</v>
      </c>
      <c r="G1243" s="199" t="s">
        <v>1772</v>
      </c>
      <c r="K1243" s="199">
        <f t="shared" si="95"/>
        <v>51.825072000000006</v>
      </c>
      <c r="L1243" s="199">
        <f t="shared" si="96"/>
        <v>51.565946640000007</v>
      </c>
      <c r="M1243" s="199" t="s">
        <v>1029</v>
      </c>
      <c r="N1243" s="199">
        <f t="shared" si="97"/>
        <v>-2624589.3338243635</v>
      </c>
      <c r="O1243" s="199">
        <f t="shared" si="98"/>
        <v>-3812089.3338243635</v>
      </c>
      <c r="P1243" s="199" t="str">
        <f t="shared" si="99"/>
        <v>Overpaid</v>
      </c>
    </row>
    <row r="1244" spans="1:16" ht="15.75" x14ac:dyDescent="0.25">
      <c r="A1244" s="199" t="s">
        <v>134</v>
      </c>
      <c r="B1244" s="199" t="s">
        <v>10</v>
      </c>
      <c r="C1244" s="199" t="s">
        <v>2522</v>
      </c>
      <c r="D1244" s="199" t="s">
        <v>2523</v>
      </c>
      <c r="E1244" s="199" t="s">
        <v>1288</v>
      </c>
      <c r="F1244" s="199" t="s">
        <v>1218</v>
      </c>
      <c r="G1244" s="199" t="s">
        <v>1205</v>
      </c>
      <c r="K1244" s="199">
        <f t="shared" si="95"/>
        <v>45.234997</v>
      </c>
      <c r="L1244" s="199">
        <f t="shared" si="96"/>
        <v>46.546811913000006</v>
      </c>
      <c r="M1244" s="199" t="s">
        <v>1093</v>
      </c>
      <c r="N1244" s="199">
        <f t="shared" si="97"/>
        <v>-7139669.9474823922</v>
      </c>
      <c r="O1244" s="199">
        <f t="shared" si="98"/>
        <v>-8141095.9474823922</v>
      </c>
      <c r="P1244" s="199" t="str">
        <f t="shared" si="99"/>
        <v>Overpaid</v>
      </c>
    </row>
    <row r="1245" spans="1:16" ht="15.75" x14ac:dyDescent="0.25">
      <c r="A1245" s="199" t="s">
        <v>134</v>
      </c>
      <c r="B1245" s="199" t="s">
        <v>1135</v>
      </c>
      <c r="C1245" s="199" t="s">
        <v>2464</v>
      </c>
      <c r="D1245" s="199" t="s">
        <v>2465</v>
      </c>
      <c r="E1245" s="199" t="s">
        <v>1284</v>
      </c>
      <c r="F1245" s="199" t="s">
        <v>1111</v>
      </c>
      <c r="G1245" s="199" t="s">
        <v>1027</v>
      </c>
      <c r="K1245" s="199" t="e">
        <f t="shared" si="95"/>
        <v>#VALUE!</v>
      </c>
      <c r="L1245" s="199" t="e">
        <f t="shared" si="96"/>
        <v>#VALUE!</v>
      </c>
      <c r="M1245" s="199" t="s">
        <v>1138</v>
      </c>
      <c r="N1245" s="199" t="e">
        <f t="shared" si="97"/>
        <v>#VALUE!</v>
      </c>
      <c r="O1245" s="199" t="e">
        <f t="shared" si="98"/>
        <v>#VALUE!</v>
      </c>
      <c r="P1245" s="199" t="e">
        <f t="shared" si="99"/>
        <v>#VALUE!</v>
      </c>
    </row>
    <row r="1246" spans="1:16" ht="15.75" x14ac:dyDescent="0.25">
      <c r="A1246" s="199" t="s">
        <v>134</v>
      </c>
      <c r="B1246" s="199" t="s">
        <v>1048</v>
      </c>
      <c r="C1246" s="199" t="s">
        <v>2502</v>
      </c>
      <c r="D1246" s="199" t="s">
        <v>2503</v>
      </c>
      <c r="E1246" s="199" t="s">
        <v>2091</v>
      </c>
      <c r="F1246" s="199" t="s">
        <v>1162</v>
      </c>
      <c r="G1246" s="199" t="s">
        <v>1875</v>
      </c>
      <c r="K1246" s="199">
        <f t="shared" si="95"/>
        <v>46.246077</v>
      </c>
      <c r="L1246" s="199">
        <f t="shared" si="96"/>
        <v>49.252072004999995</v>
      </c>
      <c r="M1246" s="199" t="s">
        <v>1053</v>
      </c>
      <c r="N1246" s="199">
        <f t="shared" si="97"/>
        <v>-3019625.1327140741</v>
      </c>
      <c r="O1246" s="199">
        <f t="shared" si="98"/>
        <v>-3977671.1327140741</v>
      </c>
      <c r="P1246" s="199" t="str">
        <f t="shared" si="99"/>
        <v>Overpaid</v>
      </c>
    </row>
    <row r="1247" spans="1:16" ht="15.75" x14ac:dyDescent="0.25">
      <c r="A1247" s="199" t="s">
        <v>134</v>
      </c>
      <c r="B1247" s="199" t="s">
        <v>1024</v>
      </c>
      <c r="C1247" s="199" t="s">
        <v>2452</v>
      </c>
      <c r="D1247" s="199" t="s">
        <v>2453</v>
      </c>
      <c r="E1247" s="199" t="s">
        <v>2014</v>
      </c>
      <c r="F1247" s="199" t="s">
        <v>1056</v>
      </c>
      <c r="G1247" s="199" t="s">
        <v>1092</v>
      </c>
      <c r="K1247" s="199">
        <f t="shared" si="95"/>
        <v>58.689582999999999</v>
      </c>
      <c r="L1247" s="199">
        <f t="shared" si="96"/>
        <v>58.513514250999997</v>
      </c>
      <c r="M1247" s="199" t="s">
        <v>1029</v>
      </c>
      <c r="N1247" s="199">
        <f t="shared" si="97"/>
        <v>422594.69861451327</v>
      </c>
      <c r="O1247" s="199">
        <f t="shared" si="98"/>
        <v>-19459405.301385488</v>
      </c>
      <c r="P1247" s="199" t="str">
        <f t="shared" si="99"/>
        <v>Overpaid</v>
      </c>
    </row>
    <row r="1248" spans="1:16" ht="15.75" x14ac:dyDescent="0.25">
      <c r="A1248" s="199" t="s">
        <v>134</v>
      </c>
      <c r="B1248" s="199" t="s">
        <v>20</v>
      </c>
      <c r="C1248" s="199" t="s">
        <v>2504</v>
      </c>
      <c r="D1248" s="199" t="s">
        <v>1027</v>
      </c>
      <c r="E1248" s="199" t="s">
        <v>1254</v>
      </c>
      <c r="F1248" s="199" t="s">
        <v>1162</v>
      </c>
      <c r="G1248" s="199" t="s">
        <v>1653</v>
      </c>
      <c r="K1248" s="199">
        <f t="shared" si="95"/>
        <v>46.36524</v>
      </c>
      <c r="L1248" s="199">
        <f t="shared" si="96"/>
        <v>47.478005760000002</v>
      </c>
      <c r="M1248" s="199" t="s">
        <v>1134</v>
      </c>
      <c r="N1248" s="199">
        <f t="shared" si="97"/>
        <v>-5142120.8259151848</v>
      </c>
      <c r="O1248" s="199" t="e">
        <f t="shared" si="98"/>
        <v>#VALUE!</v>
      </c>
      <c r="P1248" s="199" t="e">
        <f t="shared" si="99"/>
        <v>#VALUE!</v>
      </c>
    </row>
    <row r="1249" spans="1:16" ht="15.75" x14ac:dyDescent="0.25">
      <c r="A1249" s="199" t="s">
        <v>134</v>
      </c>
      <c r="B1249" s="199" t="s">
        <v>10</v>
      </c>
      <c r="C1249" s="199" t="s">
        <v>907</v>
      </c>
      <c r="D1249" s="199" t="s">
        <v>2532</v>
      </c>
      <c r="E1249" s="199" t="s">
        <v>1128</v>
      </c>
      <c r="F1249" s="199" t="s">
        <v>1234</v>
      </c>
      <c r="G1249" s="199" t="s">
        <v>1219</v>
      </c>
      <c r="K1249" s="199" t="e">
        <f t="shared" si="95"/>
        <v>#VALUE!</v>
      </c>
      <c r="L1249" s="199" t="e">
        <f t="shared" si="96"/>
        <v>#VALUE!</v>
      </c>
      <c r="M1249" s="199" t="s">
        <v>1093</v>
      </c>
      <c r="N1249" s="199" t="e">
        <f t="shared" si="97"/>
        <v>#VALUE!</v>
      </c>
      <c r="O1249" s="199" t="e">
        <f t="shared" si="98"/>
        <v>#VALUE!</v>
      </c>
      <c r="P1249" s="199" t="e">
        <f t="shared" si="99"/>
        <v>#VALUE!</v>
      </c>
    </row>
    <row r="1250" spans="1:16" ht="15.75" x14ac:dyDescent="0.25">
      <c r="A1250" s="199" t="s">
        <v>134</v>
      </c>
      <c r="B1250" s="199" t="s">
        <v>1024</v>
      </c>
      <c r="C1250" s="199" t="s">
        <v>2500</v>
      </c>
      <c r="D1250" s="199" t="s">
        <v>2501</v>
      </c>
      <c r="E1250" s="199" t="s">
        <v>1346</v>
      </c>
      <c r="F1250" s="199" t="s">
        <v>1162</v>
      </c>
      <c r="G1250" s="199" t="s">
        <v>1231</v>
      </c>
      <c r="K1250" s="199">
        <f t="shared" si="95"/>
        <v>49.582640999999995</v>
      </c>
      <c r="L1250" s="199">
        <f t="shared" si="96"/>
        <v>52.40885153699999</v>
      </c>
      <c r="M1250" s="199" t="s">
        <v>1029</v>
      </c>
      <c r="N1250" s="199">
        <f t="shared" si="97"/>
        <v>-2254893.5659219064</v>
      </c>
      <c r="O1250" s="199">
        <f t="shared" si="98"/>
        <v>-3479867.5659219064</v>
      </c>
      <c r="P1250" s="199" t="str">
        <f t="shared" si="99"/>
        <v>Overpaid</v>
      </c>
    </row>
    <row r="1251" spans="1:16" ht="15.75" x14ac:dyDescent="0.25">
      <c r="A1251" s="199" t="s">
        <v>134</v>
      </c>
      <c r="B1251" s="199" t="s">
        <v>16</v>
      </c>
      <c r="C1251" s="199" t="s">
        <v>331</v>
      </c>
      <c r="D1251" s="199" t="s">
        <v>1954</v>
      </c>
      <c r="E1251" s="199" t="s">
        <v>1922</v>
      </c>
      <c r="F1251" s="199" t="s">
        <v>1312</v>
      </c>
      <c r="G1251" s="199" t="s">
        <v>1313</v>
      </c>
      <c r="K1251" s="199">
        <f t="shared" si="95"/>
        <v>53.175585999999996</v>
      </c>
      <c r="L1251" s="199">
        <f t="shared" si="96"/>
        <v>52.005723107999998</v>
      </c>
      <c r="M1251" s="199" t="s">
        <v>1116</v>
      </c>
      <c r="N1251" s="199">
        <f t="shared" si="97"/>
        <v>-2494360.0007256782</v>
      </c>
      <c r="O1251" s="199">
        <f t="shared" si="98"/>
        <v>-6744360.0007256782</v>
      </c>
      <c r="P1251" s="199" t="str">
        <f t="shared" si="99"/>
        <v>Overpaid</v>
      </c>
    </row>
    <row r="1252" spans="1:16" ht="15.75" x14ac:dyDescent="0.25">
      <c r="A1252" s="199" t="s">
        <v>110</v>
      </c>
      <c r="B1252" s="199" t="s">
        <v>10</v>
      </c>
      <c r="C1252" s="199" t="s">
        <v>819</v>
      </c>
      <c r="D1252" s="199" t="s">
        <v>1508</v>
      </c>
      <c r="E1252" s="199" t="s">
        <v>1128</v>
      </c>
      <c r="F1252" s="199" t="s">
        <v>1146</v>
      </c>
      <c r="G1252" s="199" t="s">
        <v>1057</v>
      </c>
      <c r="K1252" s="199">
        <f t="shared" si="95"/>
        <v>53.128642999999997</v>
      </c>
      <c r="L1252" s="199">
        <f t="shared" si="96"/>
        <v>55.891332435999999</v>
      </c>
      <c r="M1252" s="199" t="s">
        <v>1093</v>
      </c>
      <c r="N1252" s="199">
        <f t="shared" si="97"/>
        <v>-1076264.3395641008</v>
      </c>
      <c r="O1252" s="199">
        <f t="shared" si="98"/>
        <v>-2117349.3395641008</v>
      </c>
      <c r="P1252" s="199" t="str">
        <f t="shared" si="99"/>
        <v/>
      </c>
    </row>
    <row r="1253" spans="1:16" ht="15.75" x14ac:dyDescent="0.25">
      <c r="A1253" s="199" t="s">
        <v>110</v>
      </c>
      <c r="B1253" s="199" t="s">
        <v>10</v>
      </c>
      <c r="C1253" s="199" t="s">
        <v>2413</v>
      </c>
      <c r="D1253" s="199" t="s">
        <v>2414</v>
      </c>
      <c r="E1253" s="199" t="s">
        <v>1033</v>
      </c>
      <c r="F1253" s="199" t="s">
        <v>1157</v>
      </c>
      <c r="G1253" s="199" t="s">
        <v>1621</v>
      </c>
      <c r="K1253" s="199">
        <f t="shared" si="95"/>
        <v>50.340951000000004</v>
      </c>
      <c r="L1253" s="199">
        <f t="shared" si="96"/>
        <v>51.347770020000006</v>
      </c>
      <c r="M1253" s="199" t="s">
        <v>1093</v>
      </c>
      <c r="N1253" s="199">
        <f t="shared" si="97"/>
        <v>-4024458.6064922633</v>
      </c>
      <c r="O1253" s="199">
        <f t="shared" si="98"/>
        <v>-4564458.6064922633</v>
      </c>
      <c r="P1253" s="199" t="str">
        <f t="shared" si="99"/>
        <v>Overpaid</v>
      </c>
    </row>
    <row r="1254" spans="1:16" ht="15.75" x14ac:dyDescent="0.25">
      <c r="A1254" s="199" t="s">
        <v>110</v>
      </c>
      <c r="B1254" s="199" t="s">
        <v>1083</v>
      </c>
      <c r="C1254" s="199" t="s">
        <v>2439</v>
      </c>
      <c r="D1254" s="199" t="s">
        <v>2440</v>
      </c>
      <c r="E1254" s="199" t="s">
        <v>1027</v>
      </c>
      <c r="F1254" s="199" t="s">
        <v>1240</v>
      </c>
      <c r="G1254" s="199" t="s">
        <v>1219</v>
      </c>
      <c r="K1254" s="199" t="e">
        <f t="shared" si="95"/>
        <v>#VALUE!</v>
      </c>
      <c r="L1254" s="199" t="e">
        <f t="shared" si="96"/>
        <v>#VALUE!</v>
      </c>
      <c r="M1254" s="199" t="s">
        <v>1088</v>
      </c>
      <c r="N1254" s="199" t="e">
        <f t="shared" si="97"/>
        <v>#VALUE!</v>
      </c>
      <c r="O1254" s="199" t="e">
        <f t="shared" si="98"/>
        <v>#VALUE!</v>
      </c>
      <c r="P1254" s="199" t="e">
        <f t="shared" si="99"/>
        <v>#VALUE!</v>
      </c>
    </row>
    <row r="1255" spans="1:16" ht="15.75" x14ac:dyDescent="0.25">
      <c r="A1255" s="199" t="s">
        <v>110</v>
      </c>
      <c r="B1255" s="199" t="s">
        <v>1048</v>
      </c>
      <c r="C1255" s="199" t="s">
        <v>2437</v>
      </c>
      <c r="D1255" s="199" t="s">
        <v>1140</v>
      </c>
      <c r="E1255" s="199" t="s">
        <v>1027</v>
      </c>
      <c r="F1255" s="199" t="s">
        <v>1240</v>
      </c>
      <c r="G1255" s="199" t="s">
        <v>2438</v>
      </c>
      <c r="K1255" s="199">
        <f t="shared" si="95"/>
        <v>44.548907</v>
      </c>
      <c r="L1255" s="199" t="e">
        <f t="shared" si="96"/>
        <v>#VALUE!</v>
      </c>
      <c r="M1255" s="199" t="s">
        <v>1053</v>
      </c>
      <c r="N1255" s="199" t="e">
        <f t="shared" si="97"/>
        <v>#VALUE!</v>
      </c>
      <c r="O1255" s="199" t="e">
        <f t="shared" si="98"/>
        <v>#VALUE!</v>
      </c>
      <c r="P1255" s="199" t="e">
        <f t="shared" si="99"/>
        <v>#VALUE!</v>
      </c>
    </row>
    <row r="1256" spans="1:16" ht="15.75" x14ac:dyDescent="0.25">
      <c r="A1256" s="199" t="s">
        <v>110</v>
      </c>
      <c r="B1256" s="199" t="s">
        <v>1083</v>
      </c>
      <c r="C1256" s="199" t="s">
        <v>934</v>
      </c>
      <c r="D1256" s="199" t="s">
        <v>2430</v>
      </c>
      <c r="E1256" s="199" t="s">
        <v>1027</v>
      </c>
      <c r="F1256" s="199" t="s">
        <v>1218</v>
      </c>
      <c r="G1256" s="199" t="s">
        <v>1074</v>
      </c>
      <c r="K1256" s="199">
        <f t="shared" si="95"/>
        <v>48.293514000000002</v>
      </c>
      <c r="L1256" s="199" t="e">
        <f t="shared" si="96"/>
        <v>#VALUE!</v>
      </c>
      <c r="M1256" s="199" t="s">
        <v>1088</v>
      </c>
      <c r="N1256" s="199" t="e">
        <f t="shared" si="97"/>
        <v>#VALUE!</v>
      </c>
      <c r="O1256" s="199" t="e">
        <f t="shared" si="98"/>
        <v>#VALUE!</v>
      </c>
      <c r="P1256" s="199" t="e">
        <f t="shared" si="99"/>
        <v>#VALUE!</v>
      </c>
    </row>
    <row r="1257" spans="1:16" ht="15.75" x14ac:dyDescent="0.25">
      <c r="A1257" s="199" t="s">
        <v>110</v>
      </c>
      <c r="B1257" s="199" t="s">
        <v>27</v>
      </c>
      <c r="C1257" s="199" t="s">
        <v>2429</v>
      </c>
      <c r="D1257" s="199" t="s">
        <v>1027</v>
      </c>
      <c r="E1257" s="199" t="s">
        <v>1027</v>
      </c>
      <c r="F1257" s="199" t="s">
        <v>1218</v>
      </c>
      <c r="G1257" s="199" t="s">
        <v>2089</v>
      </c>
      <c r="K1257" s="199">
        <f t="shared" si="95"/>
        <v>47.618257</v>
      </c>
      <c r="L1257" s="199" t="e">
        <f t="shared" si="96"/>
        <v>#VALUE!</v>
      </c>
      <c r="M1257" s="199" t="s">
        <v>1058</v>
      </c>
      <c r="N1257" s="199" t="e">
        <f t="shared" si="97"/>
        <v>#VALUE!</v>
      </c>
      <c r="O1257" s="199" t="e">
        <f t="shared" si="98"/>
        <v>#VALUE!</v>
      </c>
      <c r="P1257" s="199" t="e">
        <f t="shared" si="99"/>
        <v>#VALUE!</v>
      </c>
    </row>
    <row r="1258" spans="1:16" ht="15.75" x14ac:dyDescent="0.25">
      <c r="A1258" s="199" t="s">
        <v>110</v>
      </c>
      <c r="B1258" s="199" t="s">
        <v>1059</v>
      </c>
      <c r="C1258" s="199" t="s">
        <v>2431</v>
      </c>
      <c r="D1258" s="199" t="s">
        <v>1379</v>
      </c>
      <c r="E1258" s="199" t="s">
        <v>1027</v>
      </c>
      <c r="F1258" s="199" t="s">
        <v>1221</v>
      </c>
      <c r="G1258" s="199" t="s">
        <v>1155</v>
      </c>
      <c r="K1258" s="199">
        <f t="shared" si="95"/>
        <v>47.455761999999993</v>
      </c>
      <c r="L1258" s="199" t="e">
        <f t="shared" si="96"/>
        <v>#VALUE!</v>
      </c>
      <c r="M1258" s="199" t="s">
        <v>1064</v>
      </c>
      <c r="N1258" s="199" t="e">
        <f t="shared" si="97"/>
        <v>#VALUE!</v>
      </c>
      <c r="O1258" s="199" t="e">
        <f t="shared" si="98"/>
        <v>#VALUE!</v>
      </c>
      <c r="P1258" s="199" t="e">
        <f t="shared" si="99"/>
        <v>#VALUE!</v>
      </c>
    </row>
    <row r="1259" spans="1:16" ht="15.75" x14ac:dyDescent="0.25">
      <c r="A1259" s="199" t="s">
        <v>110</v>
      </c>
      <c r="B1259" s="199" t="s">
        <v>16</v>
      </c>
      <c r="C1259" s="199" t="s">
        <v>774</v>
      </c>
      <c r="D1259" s="199" t="s">
        <v>2415</v>
      </c>
      <c r="E1259" s="199" t="s">
        <v>1839</v>
      </c>
      <c r="F1259" s="199" t="s">
        <v>1162</v>
      </c>
      <c r="G1259" s="199" t="s">
        <v>1027</v>
      </c>
      <c r="K1259" s="199" t="e">
        <f t="shared" si="95"/>
        <v>#VALUE!</v>
      </c>
      <c r="L1259" s="199" t="e">
        <f t="shared" si="96"/>
        <v>#VALUE!</v>
      </c>
      <c r="M1259" s="199" t="s">
        <v>1116</v>
      </c>
      <c r="N1259" s="199" t="e">
        <f t="shared" si="97"/>
        <v>#VALUE!</v>
      </c>
      <c r="O1259" s="199" t="e">
        <f t="shared" si="98"/>
        <v>#VALUE!</v>
      </c>
      <c r="P1259" s="199" t="e">
        <f t="shared" si="99"/>
        <v>#VALUE!</v>
      </c>
    </row>
    <row r="1260" spans="1:16" ht="15.75" x14ac:dyDescent="0.25">
      <c r="A1260" s="199" t="s">
        <v>110</v>
      </c>
      <c r="B1260" s="199" t="s">
        <v>1024</v>
      </c>
      <c r="C1260" s="199" t="s">
        <v>971</v>
      </c>
      <c r="D1260" s="199" t="s">
        <v>1223</v>
      </c>
      <c r="E1260" s="199" t="s">
        <v>1027</v>
      </c>
      <c r="F1260" s="199" t="s">
        <v>1194</v>
      </c>
      <c r="G1260" s="199" t="s">
        <v>2419</v>
      </c>
      <c r="K1260" s="199">
        <f t="shared" si="95"/>
        <v>43.776153000000001</v>
      </c>
      <c r="L1260" s="199" t="e">
        <f t="shared" si="96"/>
        <v>#VALUE!</v>
      </c>
      <c r="M1260" s="199" t="s">
        <v>1029</v>
      </c>
      <c r="N1260" s="199" t="e">
        <f t="shared" si="97"/>
        <v>#VALUE!</v>
      </c>
      <c r="O1260" s="199" t="e">
        <f t="shared" si="98"/>
        <v>#VALUE!</v>
      </c>
      <c r="P1260" s="199" t="e">
        <f t="shared" si="99"/>
        <v>#VALUE!</v>
      </c>
    </row>
    <row r="1261" spans="1:16" ht="15.75" x14ac:dyDescent="0.25">
      <c r="A1261" s="199" t="s">
        <v>110</v>
      </c>
      <c r="B1261" s="199" t="s">
        <v>1083</v>
      </c>
      <c r="C1261" s="199" t="s">
        <v>2399</v>
      </c>
      <c r="D1261" s="199" t="s">
        <v>1027</v>
      </c>
      <c r="E1261" s="199" t="s">
        <v>1159</v>
      </c>
      <c r="F1261" s="199" t="s">
        <v>1312</v>
      </c>
      <c r="G1261" s="199" t="s">
        <v>2179</v>
      </c>
      <c r="K1261" s="199">
        <f t="shared" si="95"/>
        <v>57.584617000000001</v>
      </c>
      <c r="L1261" s="199">
        <f t="shared" si="96"/>
        <v>58.045293936</v>
      </c>
      <c r="M1261" s="199" t="s">
        <v>1088</v>
      </c>
      <c r="N1261" s="199">
        <f t="shared" si="97"/>
        <v>322472.24978640769</v>
      </c>
      <c r="O1261" s="199" t="e">
        <f t="shared" si="98"/>
        <v>#VALUE!</v>
      </c>
      <c r="P1261" s="199" t="e">
        <f t="shared" si="99"/>
        <v>#VALUE!</v>
      </c>
    </row>
    <row r="1262" spans="1:16" ht="15.75" x14ac:dyDescent="0.25">
      <c r="A1262" s="199" t="s">
        <v>110</v>
      </c>
      <c r="B1262" s="199" t="s">
        <v>16</v>
      </c>
      <c r="C1262" s="199" t="s">
        <v>2412</v>
      </c>
      <c r="D1262" s="199" t="s">
        <v>2136</v>
      </c>
      <c r="E1262" s="199" t="s">
        <v>1096</v>
      </c>
      <c r="F1262" s="199" t="s">
        <v>1157</v>
      </c>
      <c r="G1262" s="199" t="s">
        <v>1372</v>
      </c>
      <c r="K1262" s="199">
        <f t="shared" si="95"/>
        <v>48.116574999999997</v>
      </c>
      <c r="L1262" s="199">
        <f t="shared" si="96"/>
        <v>49.8487717</v>
      </c>
      <c r="M1262" s="199" t="s">
        <v>1116</v>
      </c>
      <c r="N1262" s="199">
        <f t="shared" si="97"/>
        <v>-3464768.4814758711</v>
      </c>
      <c r="O1262" s="199">
        <f t="shared" si="98"/>
        <v>-4459604.4814758711</v>
      </c>
      <c r="P1262" s="199" t="str">
        <f t="shared" si="99"/>
        <v>Overpaid</v>
      </c>
    </row>
    <row r="1263" spans="1:16" ht="15.75" x14ac:dyDescent="0.25">
      <c r="A1263" s="199" t="s">
        <v>110</v>
      </c>
      <c r="B1263" s="199" t="s">
        <v>1024</v>
      </c>
      <c r="C1263" s="199" t="s">
        <v>807</v>
      </c>
      <c r="D1263" s="199" t="s">
        <v>2402</v>
      </c>
      <c r="E1263" s="199" t="s">
        <v>1294</v>
      </c>
      <c r="F1263" s="199" t="s">
        <v>1125</v>
      </c>
      <c r="G1263" s="199" t="s">
        <v>1672</v>
      </c>
      <c r="K1263" s="199">
        <f t="shared" si="95"/>
        <v>51.225645999999998</v>
      </c>
      <c r="L1263" s="199">
        <f t="shared" si="96"/>
        <v>54.452861697999992</v>
      </c>
      <c r="M1263" s="199" t="s">
        <v>1029</v>
      </c>
      <c r="N1263" s="199">
        <f t="shared" si="97"/>
        <v>-1358396.3350233445</v>
      </c>
      <c r="O1263" s="199">
        <f t="shared" si="98"/>
        <v>-2444375.3350233445</v>
      </c>
      <c r="P1263" s="199" t="str">
        <f t="shared" si="99"/>
        <v/>
      </c>
    </row>
    <row r="1264" spans="1:16" ht="15.75" x14ac:dyDescent="0.25">
      <c r="A1264" s="199" t="s">
        <v>110</v>
      </c>
      <c r="B1264" s="199" t="s">
        <v>1048</v>
      </c>
      <c r="C1264" s="199" t="s">
        <v>2373</v>
      </c>
      <c r="D1264" s="199" t="s">
        <v>1229</v>
      </c>
      <c r="E1264" s="199" t="s">
        <v>1421</v>
      </c>
      <c r="F1264" s="199" t="s">
        <v>1091</v>
      </c>
      <c r="G1264" s="199" t="s">
        <v>2374</v>
      </c>
      <c r="K1264" s="199">
        <f t="shared" si="95"/>
        <v>51.445916999999994</v>
      </c>
      <c r="L1264" s="199">
        <f t="shared" si="96"/>
        <v>51.600254750999987</v>
      </c>
      <c r="M1264" s="199" t="s">
        <v>1053</v>
      </c>
      <c r="N1264" s="199">
        <f t="shared" si="97"/>
        <v>-2165118.8462893604</v>
      </c>
      <c r="O1264" s="199">
        <f t="shared" si="98"/>
        <v>-5915118.8462893609</v>
      </c>
      <c r="P1264" s="199" t="str">
        <f t="shared" si="99"/>
        <v>Overpaid</v>
      </c>
    </row>
    <row r="1265" spans="1:16" ht="15.75" x14ac:dyDescent="0.25">
      <c r="A1265" s="199" t="s">
        <v>110</v>
      </c>
      <c r="B1265" s="199" t="s">
        <v>1059</v>
      </c>
      <c r="C1265" s="199" t="s">
        <v>2372</v>
      </c>
      <c r="D1265" s="199" t="s">
        <v>1101</v>
      </c>
      <c r="E1265" s="199" t="s">
        <v>1122</v>
      </c>
      <c r="F1265" s="199" t="s">
        <v>1068</v>
      </c>
      <c r="G1265" s="199" t="s">
        <v>1820</v>
      </c>
      <c r="K1265" s="199">
        <f t="shared" si="95"/>
        <v>57.490730999999997</v>
      </c>
      <c r="L1265" s="199">
        <f t="shared" si="96"/>
        <v>58.468073427000007</v>
      </c>
      <c r="M1265" s="199" t="s">
        <v>1064</v>
      </c>
      <c r="N1265" s="199">
        <f t="shared" si="97"/>
        <v>371691.54456290277</v>
      </c>
      <c r="O1265" s="199">
        <f t="shared" si="98"/>
        <v>-6628308.4554370977</v>
      </c>
      <c r="P1265" s="199" t="str">
        <f t="shared" si="99"/>
        <v>Overpaid</v>
      </c>
    </row>
    <row r="1266" spans="1:16" ht="15.75" x14ac:dyDescent="0.25">
      <c r="A1266" s="199" t="s">
        <v>110</v>
      </c>
      <c r="B1266" s="199" t="s">
        <v>10</v>
      </c>
      <c r="C1266" s="199" t="s">
        <v>962</v>
      </c>
      <c r="D1266" s="199" t="s">
        <v>2433</v>
      </c>
      <c r="E1266" s="199" t="s">
        <v>1870</v>
      </c>
      <c r="F1266" s="199" t="s">
        <v>1221</v>
      </c>
      <c r="G1266" s="199" t="s">
        <v>1219</v>
      </c>
      <c r="K1266" s="199" t="e">
        <f t="shared" si="95"/>
        <v>#VALUE!</v>
      </c>
      <c r="L1266" s="199" t="e">
        <f t="shared" si="96"/>
        <v>#VALUE!</v>
      </c>
      <c r="M1266" s="199" t="s">
        <v>1093</v>
      </c>
      <c r="N1266" s="199" t="e">
        <f t="shared" si="97"/>
        <v>#VALUE!</v>
      </c>
      <c r="O1266" s="199" t="e">
        <f t="shared" si="98"/>
        <v>#VALUE!</v>
      </c>
      <c r="P1266" s="199" t="e">
        <f t="shared" si="99"/>
        <v>#VALUE!</v>
      </c>
    </row>
    <row r="1267" spans="1:16" ht="15.75" x14ac:dyDescent="0.25">
      <c r="A1267" s="199" t="s">
        <v>110</v>
      </c>
      <c r="B1267" s="199" t="s">
        <v>20</v>
      </c>
      <c r="C1267" s="199" t="s">
        <v>2363</v>
      </c>
      <c r="D1267" s="199" t="s">
        <v>2364</v>
      </c>
      <c r="E1267" s="199" t="s">
        <v>1027</v>
      </c>
      <c r="F1267" s="199" t="s">
        <v>1802</v>
      </c>
      <c r="G1267" s="199" t="s">
        <v>1027</v>
      </c>
      <c r="K1267" s="199" t="e">
        <f t="shared" si="95"/>
        <v>#VALUE!</v>
      </c>
      <c r="L1267" s="199" t="e">
        <f t="shared" si="96"/>
        <v>#VALUE!</v>
      </c>
      <c r="M1267" s="199" t="s">
        <v>1134</v>
      </c>
      <c r="N1267" s="199" t="e">
        <f t="shared" si="97"/>
        <v>#VALUE!</v>
      </c>
      <c r="O1267" s="199" t="e">
        <f t="shared" si="98"/>
        <v>#VALUE!</v>
      </c>
      <c r="P1267" s="199" t="e">
        <f t="shared" si="99"/>
        <v>#VALUE!</v>
      </c>
    </row>
    <row r="1268" spans="1:16" ht="15.75" x14ac:dyDescent="0.25">
      <c r="A1268" s="199" t="s">
        <v>110</v>
      </c>
      <c r="B1268" s="199" t="s">
        <v>1024</v>
      </c>
      <c r="C1268" s="199" t="s">
        <v>2394</v>
      </c>
      <c r="D1268" s="199" t="s">
        <v>2309</v>
      </c>
      <c r="E1268" s="199" t="s">
        <v>1115</v>
      </c>
      <c r="F1268" s="199" t="s">
        <v>1111</v>
      </c>
      <c r="G1268" s="199" t="s">
        <v>2066</v>
      </c>
      <c r="K1268" s="199">
        <f t="shared" si="95"/>
        <v>55.288020999999993</v>
      </c>
      <c r="L1268" s="199">
        <f t="shared" si="96"/>
        <v>53.408228285999989</v>
      </c>
      <c r="M1268" s="199" t="s">
        <v>1029</v>
      </c>
      <c r="N1268" s="199">
        <f t="shared" si="97"/>
        <v>-1816569.6743887151</v>
      </c>
      <c r="O1268" s="199">
        <f t="shared" si="98"/>
        <v>-10816569.674388714</v>
      </c>
      <c r="P1268" s="199" t="str">
        <f t="shared" si="99"/>
        <v>Overpaid</v>
      </c>
    </row>
    <row r="1269" spans="1:16" ht="15.75" x14ac:dyDescent="0.25">
      <c r="A1269" s="199" t="s">
        <v>110</v>
      </c>
      <c r="B1269" s="199" t="s">
        <v>1117</v>
      </c>
      <c r="C1269" s="199" t="s">
        <v>504</v>
      </c>
      <c r="D1269" s="199" t="s">
        <v>2388</v>
      </c>
      <c r="E1269" s="199" t="s">
        <v>1294</v>
      </c>
      <c r="F1269" s="199" t="s">
        <v>1107</v>
      </c>
      <c r="G1269" s="199" t="s">
        <v>2389</v>
      </c>
      <c r="K1269" s="199">
        <f t="shared" si="95"/>
        <v>48.419899000000001</v>
      </c>
      <c r="L1269" s="199">
        <f t="shared" si="96"/>
        <v>51.470352636999998</v>
      </c>
      <c r="M1269" s="199" t="s">
        <v>1121</v>
      </c>
      <c r="N1269" s="199">
        <f t="shared" si="97"/>
        <v>-3738007.0380720422</v>
      </c>
      <c r="O1269" s="199">
        <f t="shared" si="98"/>
        <v>-7198417.0380720422</v>
      </c>
      <c r="P1269" s="199" t="str">
        <f t="shared" si="99"/>
        <v>Overpaid</v>
      </c>
    </row>
    <row r="1270" spans="1:16" ht="15.75" x14ac:dyDescent="0.25">
      <c r="A1270" s="199" t="s">
        <v>110</v>
      </c>
      <c r="B1270" s="199" t="s">
        <v>20</v>
      </c>
      <c r="C1270" s="199" t="s">
        <v>2395</v>
      </c>
      <c r="D1270" s="199" t="s">
        <v>2396</v>
      </c>
      <c r="E1270" s="199" t="s">
        <v>1564</v>
      </c>
      <c r="F1270" s="199" t="s">
        <v>1111</v>
      </c>
      <c r="G1270" s="199" t="s">
        <v>1509</v>
      </c>
      <c r="K1270" s="199">
        <f t="shared" si="95"/>
        <v>53.818343999999996</v>
      </c>
      <c r="L1270" s="199">
        <f t="shared" si="96"/>
        <v>53.226342215999999</v>
      </c>
      <c r="M1270" s="199" t="s">
        <v>1134</v>
      </c>
      <c r="N1270" s="199">
        <f t="shared" si="97"/>
        <v>-2207385.1717409939</v>
      </c>
      <c r="O1270" s="199">
        <f t="shared" si="98"/>
        <v>-15207385.171740994</v>
      </c>
      <c r="P1270" s="199" t="str">
        <f t="shared" si="99"/>
        <v>Overpaid</v>
      </c>
    </row>
    <row r="1271" spans="1:16" ht="15.75" x14ac:dyDescent="0.25">
      <c r="A1271" s="199" t="s">
        <v>110</v>
      </c>
      <c r="B1271" s="199" t="s">
        <v>1099</v>
      </c>
      <c r="C1271" s="199" t="s">
        <v>2443</v>
      </c>
      <c r="D1271" s="199" t="s">
        <v>2212</v>
      </c>
      <c r="E1271" s="199" t="s">
        <v>1572</v>
      </c>
      <c r="F1271" s="199" t="s">
        <v>1244</v>
      </c>
      <c r="G1271" s="199" t="s">
        <v>1472</v>
      </c>
      <c r="K1271" s="199">
        <f t="shared" si="95"/>
        <v>45.411935999999997</v>
      </c>
      <c r="L1271" s="199">
        <f t="shared" si="96"/>
        <v>47.364649247999992</v>
      </c>
      <c r="M1271" s="199" t="s">
        <v>1105</v>
      </c>
      <c r="N1271" s="199">
        <f t="shared" si="97"/>
        <v>-3311137.9216865553</v>
      </c>
      <c r="O1271" s="199">
        <f t="shared" si="98"/>
        <v>-3971137.9216865553</v>
      </c>
      <c r="P1271" s="199" t="str">
        <f t="shared" si="99"/>
        <v>Overpaid</v>
      </c>
    </row>
    <row r="1272" spans="1:16" ht="15.75" x14ac:dyDescent="0.25">
      <c r="A1272" s="199" t="s">
        <v>110</v>
      </c>
      <c r="B1272" s="199" t="s">
        <v>1135</v>
      </c>
      <c r="C1272" s="199" t="s">
        <v>2410</v>
      </c>
      <c r="D1272" s="199" t="s">
        <v>1419</v>
      </c>
      <c r="E1272" s="199" t="s">
        <v>2411</v>
      </c>
      <c r="F1272" s="199" t="s">
        <v>1157</v>
      </c>
      <c r="G1272" s="199" t="s">
        <v>1027</v>
      </c>
      <c r="K1272" s="199" t="e">
        <f t="shared" si="95"/>
        <v>#VALUE!</v>
      </c>
      <c r="L1272" s="199" t="e">
        <f t="shared" si="96"/>
        <v>#VALUE!</v>
      </c>
      <c r="M1272" s="199" t="s">
        <v>1138</v>
      </c>
      <c r="N1272" s="199" t="e">
        <f t="shared" si="97"/>
        <v>#VALUE!</v>
      </c>
      <c r="O1272" s="199" t="e">
        <f t="shared" si="98"/>
        <v>#VALUE!</v>
      </c>
      <c r="P1272" s="199" t="e">
        <f t="shared" si="99"/>
        <v>#VALUE!</v>
      </c>
    </row>
    <row r="1273" spans="1:16" ht="15.75" x14ac:dyDescent="0.25">
      <c r="A1273" s="199" t="s">
        <v>110</v>
      </c>
      <c r="B1273" s="199" t="s">
        <v>1078</v>
      </c>
      <c r="C1273" s="199" t="s">
        <v>2392</v>
      </c>
      <c r="D1273" s="199" t="s">
        <v>2175</v>
      </c>
      <c r="E1273" s="199" t="s">
        <v>2393</v>
      </c>
      <c r="F1273" s="199" t="s">
        <v>1111</v>
      </c>
      <c r="G1273" s="199" t="s">
        <v>1027</v>
      </c>
      <c r="K1273" s="199" t="e">
        <f t="shared" si="95"/>
        <v>#VALUE!</v>
      </c>
      <c r="L1273" s="199" t="e">
        <f t="shared" si="96"/>
        <v>#VALUE!</v>
      </c>
      <c r="M1273" s="199" t="s">
        <v>1082</v>
      </c>
      <c r="N1273" s="199" t="e">
        <f t="shared" si="97"/>
        <v>#VALUE!</v>
      </c>
      <c r="O1273" s="199" t="e">
        <f t="shared" si="98"/>
        <v>#VALUE!</v>
      </c>
      <c r="P1273" s="199" t="e">
        <f t="shared" si="99"/>
        <v>#VALUE!</v>
      </c>
    </row>
    <row r="1274" spans="1:16" ht="15.75" x14ac:dyDescent="0.25">
      <c r="A1274" s="199" t="s">
        <v>110</v>
      </c>
      <c r="B1274" s="199" t="s">
        <v>1048</v>
      </c>
      <c r="C1274" s="199" t="s">
        <v>2375</v>
      </c>
      <c r="D1274" s="199" t="s">
        <v>2376</v>
      </c>
      <c r="E1274" s="199" t="s">
        <v>2377</v>
      </c>
      <c r="F1274" s="199" t="s">
        <v>1091</v>
      </c>
      <c r="G1274" s="199" t="s">
        <v>2204</v>
      </c>
      <c r="K1274" s="199">
        <f t="shared" si="95"/>
        <v>54.583875999999997</v>
      </c>
      <c r="L1274" s="199">
        <f t="shared" si="96"/>
        <v>49.343823903999997</v>
      </c>
      <c r="M1274" s="199" t="s">
        <v>1053</v>
      </c>
      <c r="N1274" s="199">
        <f t="shared" si="97"/>
        <v>-2986236.5156567087</v>
      </c>
      <c r="O1274" s="199">
        <f t="shared" si="98"/>
        <v>-5946236.5156567087</v>
      </c>
      <c r="P1274" s="199" t="str">
        <f t="shared" si="99"/>
        <v>Overpaid</v>
      </c>
    </row>
    <row r="1275" spans="1:16" ht="15.75" x14ac:dyDescent="0.25">
      <c r="A1275" s="199" t="s">
        <v>110</v>
      </c>
      <c r="B1275" s="199" t="s">
        <v>10</v>
      </c>
      <c r="C1275" s="199" t="s">
        <v>911</v>
      </c>
      <c r="D1275" s="199" t="s">
        <v>2441</v>
      </c>
      <c r="E1275" s="199" t="s">
        <v>1027</v>
      </c>
      <c r="F1275" s="199" t="s">
        <v>1240</v>
      </c>
      <c r="G1275" s="199" t="s">
        <v>1027</v>
      </c>
      <c r="K1275" s="199" t="e">
        <f t="shared" si="95"/>
        <v>#VALUE!</v>
      </c>
      <c r="L1275" s="199" t="e">
        <f t="shared" si="96"/>
        <v>#VALUE!</v>
      </c>
      <c r="M1275" s="199" t="s">
        <v>1093</v>
      </c>
      <c r="N1275" s="199" t="e">
        <f t="shared" si="97"/>
        <v>#VALUE!</v>
      </c>
      <c r="O1275" s="199" t="e">
        <f t="shared" si="98"/>
        <v>#VALUE!</v>
      </c>
      <c r="P1275" s="199" t="e">
        <f t="shared" si="99"/>
        <v>#VALUE!</v>
      </c>
    </row>
    <row r="1276" spans="1:16" ht="15.75" x14ac:dyDescent="0.25">
      <c r="A1276" s="199" t="s">
        <v>110</v>
      </c>
      <c r="B1276" s="199" t="s">
        <v>1117</v>
      </c>
      <c r="C1276" s="199" t="s">
        <v>2405</v>
      </c>
      <c r="D1276" s="199" t="s">
        <v>2406</v>
      </c>
      <c r="E1276" s="199" t="s">
        <v>1027</v>
      </c>
      <c r="F1276" s="199" t="s">
        <v>1125</v>
      </c>
      <c r="G1276" s="199" t="s">
        <v>1245</v>
      </c>
      <c r="K1276" s="199">
        <f t="shared" si="95"/>
        <v>44.910007</v>
      </c>
      <c r="L1276" s="199" t="e">
        <f t="shared" si="96"/>
        <v>#VALUE!</v>
      </c>
      <c r="M1276" s="199" t="s">
        <v>1121</v>
      </c>
      <c r="N1276" s="199" t="e">
        <f t="shared" si="97"/>
        <v>#VALUE!</v>
      </c>
      <c r="O1276" s="199" t="e">
        <f t="shared" si="98"/>
        <v>#VALUE!</v>
      </c>
      <c r="P1276" s="199" t="e">
        <f t="shared" si="99"/>
        <v>#VALUE!</v>
      </c>
    </row>
    <row r="1277" spans="1:16" ht="15.75" x14ac:dyDescent="0.25">
      <c r="A1277" s="199" t="s">
        <v>110</v>
      </c>
      <c r="B1277" s="199" t="s">
        <v>20</v>
      </c>
      <c r="C1277" s="199" t="s">
        <v>873</v>
      </c>
      <c r="D1277" s="199" t="s">
        <v>2090</v>
      </c>
      <c r="E1277" s="199" t="s">
        <v>1176</v>
      </c>
      <c r="F1277" s="199" t="s">
        <v>1162</v>
      </c>
      <c r="G1277" s="199" t="s">
        <v>2020</v>
      </c>
      <c r="K1277" s="199">
        <f t="shared" si="95"/>
        <v>49.304593999999994</v>
      </c>
      <c r="L1277" s="199">
        <f t="shared" si="96"/>
        <v>52.262869639999998</v>
      </c>
      <c r="M1277" s="199" t="s">
        <v>1134</v>
      </c>
      <c r="N1277" s="199">
        <f t="shared" si="97"/>
        <v>-2699273.1017968152</v>
      </c>
      <c r="O1277" s="199">
        <f t="shared" si="98"/>
        <v>-3674911.1017968152</v>
      </c>
      <c r="P1277" s="199" t="str">
        <f t="shared" si="99"/>
        <v>Overpaid</v>
      </c>
    </row>
    <row r="1278" spans="1:16" ht="15.75" x14ac:dyDescent="0.25">
      <c r="A1278" s="199" t="s">
        <v>110</v>
      </c>
      <c r="B1278" s="199" t="s">
        <v>1187</v>
      </c>
      <c r="C1278" s="199" t="s">
        <v>2366</v>
      </c>
      <c r="D1278" s="199" t="s">
        <v>2367</v>
      </c>
      <c r="E1278" s="199" t="s">
        <v>1172</v>
      </c>
      <c r="F1278" s="199" t="s">
        <v>1270</v>
      </c>
      <c r="G1278" s="199" t="s">
        <v>1027</v>
      </c>
      <c r="K1278" s="199" t="e">
        <f t="shared" si="95"/>
        <v>#VALUE!</v>
      </c>
      <c r="L1278" s="199" t="e">
        <f t="shared" si="96"/>
        <v>#VALUE!</v>
      </c>
      <c r="M1278" s="199" t="s">
        <v>1190</v>
      </c>
      <c r="N1278" s="199" t="e">
        <f t="shared" si="97"/>
        <v>#VALUE!</v>
      </c>
      <c r="O1278" s="199" t="e">
        <f t="shared" si="98"/>
        <v>#VALUE!</v>
      </c>
      <c r="P1278" s="199" t="e">
        <f t="shared" si="99"/>
        <v>#VALUE!</v>
      </c>
    </row>
    <row r="1279" spans="1:16" ht="15.75" x14ac:dyDescent="0.25">
      <c r="A1279" s="199" t="s">
        <v>110</v>
      </c>
      <c r="B1279" s="199" t="s">
        <v>1059</v>
      </c>
      <c r="C1279" s="199" t="s">
        <v>2420</v>
      </c>
      <c r="D1279" s="199" t="s">
        <v>1374</v>
      </c>
      <c r="E1279" s="199" t="s">
        <v>1145</v>
      </c>
      <c r="F1279" s="199" t="s">
        <v>1194</v>
      </c>
      <c r="G1279" s="199" t="s">
        <v>1160</v>
      </c>
      <c r="K1279" s="199">
        <f t="shared" si="95"/>
        <v>49.575418999999997</v>
      </c>
      <c r="L1279" s="199">
        <f t="shared" si="96"/>
        <v>51.310558664999995</v>
      </c>
      <c r="M1279" s="199" t="s">
        <v>1064</v>
      </c>
      <c r="N1279" s="199">
        <f t="shared" si="97"/>
        <v>-2526102.5085913446</v>
      </c>
      <c r="O1279" s="199">
        <f t="shared" si="98"/>
        <v>-3491102.5085913446</v>
      </c>
      <c r="P1279" s="199" t="str">
        <f t="shared" si="99"/>
        <v>Overpaid</v>
      </c>
    </row>
    <row r="1280" spans="1:16" ht="15.75" x14ac:dyDescent="0.25">
      <c r="A1280" s="199" t="s">
        <v>110</v>
      </c>
      <c r="B1280" s="199" t="s">
        <v>20</v>
      </c>
      <c r="C1280" s="199" t="s">
        <v>2407</v>
      </c>
      <c r="D1280" s="199" t="s">
        <v>2408</v>
      </c>
      <c r="E1280" s="199" t="s">
        <v>1033</v>
      </c>
      <c r="F1280" s="199" t="s">
        <v>1328</v>
      </c>
      <c r="G1280" s="199" t="s">
        <v>1653</v>
      </c>
      <c r="K1280" s="199">
        <f t="shared" si="95"/>
        <v>47.087440000000001</v>
      </c>
      <c r="L1280" s="199">
        <f t="shared" si="96"/>
        <v>48.0291888</v>
      </c>
      <c r="M1280" s="199" t="s">
        <v>1134</v>
      </c>
      <c r="N1280" s="199">
        <f t="shared" si="97"/>
        <v>-4860721.7582291374</v>
      </c>
      <c r="O1280" s="199">
        <f t="shared" si="98"/>
        <v>-5567154.7582291374</v>
      </c>
      <c r="P1280" s="199" t="str">
        <f t="shared" si="99"/>
        <v>Overpaid</v>
      </c>
    </row>
    <row r="1281" spans="1:16" ht="15.75" x14ac:dyDescent="0.25">
      <c r="A1281" s="199" t="s">
        <v>110</v>
      </c>
      <c r="B1281" s="199" t="s">
        <v>1048</v>
      </c>
      <c r="C1281" s="199" t="s">
        <v>2416</v>
      </c>
      <c r="D1281" s="199" t="s">
        <v>2417</v>
      </c>
      <c r="E1281" s="199" t="s">
        <v>1318</v>
      </c>
      <c r="F1281" s="199" t="s">
        <v>1186</v>
      </c>
      <c r="G1281" s="199" t="s">
        <v>1375</v>
      </c>
      <c r="K1281" s="199">
        <f t="shared" si="95"/>
        <v>47.275212000000003</v>
      </c>
      <c r="L1281" s="199">
        <f t="shared" si="96"/>
        <v>48.740743572</v>
      </c>
      <c r="M1281" s="199" t="s">
        <v>1053</v>
      </c>
      <c r="N1281" s="199">
        <f t="shared" si="97"/>
        <v>-3205698.1124131577</v>
      </c>
      <c r="O1281" s="199">
        <f t="shared" si="98"/>
        <v>-4342640.1124131577</v>
      </c>
      <c r="P1281" s="199" t="str">
        <f t="shared" si="99"/>
        <v>Overpaid</v>
      </c>
    </row>
    <row r="1282" spans="1:16" ht="15.75" x14ac:dyDescent="0.25">
      <c r="A1282" s="199" t="s">
        <v>110</v>
      </c>
      <c r="B1282" s="199" t="s">
        <v>1037</v>
      </c>
      <c r="C1282" s="199" t="s">
        <v>2403</v>
      </c>
      <c r="D1282" s="199" t="s">
        <v>2404</v>
      </c>
      <c r="E1282" s="199" t="s">
        <v>1086</v>
      </c>
      <c r="F1282" s="199" t="s">
        <v>1125</v>
      </c>
      <c r="G1282" s="199" t="s">
        <v>1895</v>
      </c>
      <c r="K1282" s="199">
        <f t="shared" ref="K1282:K1345" si="100">(F1282*0.3611)+(G1282*1.1*0.3611)+(H1282*5.2*0.0666)+(I1282*0.2111)</f>
        <v>50.351783999999995</v>
      </c>
      <c r="L1282" s="199">
        <f t="shared" ref="L1282:L1345" si="101">(K1282)*((100+(29-E1282))/100)-(J1282*0.9)</f>
        <v>52.617614279999991</v>
      </c>
      <c r="M1282" s="199" t="s">
        <v>1043</v>
      </c>
      <c r="N1282" s="199">
        <f t="shared" ref="N1282:N1345" si="102">(M1282*((L1282-63)/5.45))+M1282</f>
        <v>-2315097.1424357034</v>
      </c>
      <c r="O1282" s="199">
        <f t="shared" ref="O1282:O1345" si="103">(N1282-D1282)</f>
        <v>-3710131.1424357034</v>
      </c>
      <c r="P1282" s="199" t="str">
        <f t="shared" ref="P1282:P1345" si="104">IF(O1282&lt;(-3000000), "Overpaid", "")</f>
        <v>Overpaid</v>
      </c>
    </row>
    <row r="1283" spans="1:16" ht="15.75" x14ac:dyDescent="0.25">
      <c r="A1283" s="199" t="s">
        <v>110</v>
      </c>
      <c r="B1283" s="199" t="s">
        <v>1094</v>
      </c>
      <c r="C1283" s="199" t="s">
        <v>2421</v>
      </c>
      <c r="D1283" s="199" t="s">
        <v>2422</v>
      </c>
      <c r="E1283" s="199" t="s">
        <v>1339</v>
      </c>
      <c r="F1283" s="199" t="s">
        <v>1194</v>
      </c>
      <c r="G1283" s="199" t="s">
        <v>2423</v>
      </c>
      <c r="K1283" s="199">
        <f t="shared" si="100"/>
        <v>55.454127</v>
      </c>
      <c r="L1283" s="199">
        <f t="shared" si="101"/>
        <v>58.115925096000005</v>
      </c>
      <c r="M1283" s="199" t="s">
        <v>1098</v>
      </c>
      <c r="N1283" s="199">
        <f t="shared" si="102"/>
        <v>596088.79977733828</v>
      </c>
      <c r="O1283" s="199">
        <f t="shared" si="103"/>
        <v>-2499774.2002226617</v>
      </c>
      <c r="P1283" s="199" t="str">
        <f t="shared" si="104"/>
        <v/>
      </c>
    </row>
    <row r="1284" spans="1:16" ht="15.75" x14ac:dyDescent="0.25">
      <c r="A1284" s="199" t="s">
        <v>110</v>
      </c>
      <c r="B1284" s="199" t="s">
        <v>20</v>
      </c>
      <c r="C1284" s="199" t="s">
        <v>2426</v>
      </c>
      <c r="D1284" s="199" t="s">
        <v>2427</v>
      </c>
      <c r="E1284" s="199" t="s">
        <v>1462</v>
      </c>
      <c r="F1284" s="199" t="s">
        <v>1208</v>
      </c>
      <c r="G1284" s="199" t="s">
        <v>2428</v>
      </c>
      <c r="K1284" s="199">
        <f t="shared" si="100"/>
        <v>43.570325999999994</v>
      </c>
      <c r="L1284" s="199">
        <f t="shared" si="101"/>
        <v>46.010264255999999</v>
      </c>
      <c r="M1284" s="199" t="s">
        <v>1134</v>
      </c>
      <c r="N1284" s="199">
        <f t="shared" si="102"/>
        <v>-5891456.4564703591</v>
      </c>
      <c r="O1284" s="199">
        <f t="shared" si="103"/>
        <v>-6735026.4564703591</v>
      </c>
      <c r="P1284" s="199" t="str">
        <f t="shared" si="104"/>
        <v>Overpaid</v>
      </c>
    </row>
    <row r="1285" spans="1:16" ht="15.75" x14ac:dyDescent="0.25">
      <c r="A1285" s="199" t="s">
        <v>110</v>
      </c>
      <c r="B1285" s="199" t="s">
        <v>1187</v>
      </c>
      <c r="C1285" s="199" t="s">
        <v>943</v>
      </c>
      <c r="D1285" s="199" t="s">
        <v>2432</v>
      </c>
      <c r="E1285" s="199" t="s">
        <v>1193</v>
      </c>
      <c r="F1285" s="199" t="s">
        <v>1221</v>
      </c>
      <c r="G1285" s="199" t="s">
        <v>1219</v>
      </c>
      <c r="K1285" s="199" t="e">
        <f t="shared" si="100"/>
        <v>#VALUE!</v>
      </c>
      <c r="L1285" s="199" t="e">
        <f t="shared" si="101"/>
        <v>#VALUE!</v>
      </c>
      <c r="M1285" s="199" t="s">
        <v>1190</v>
      </c>
      <c r="N1285" s="199" t="e">
        <f t="shared" si="102"/>
        <v>#VALUE!</v>
      </c>
      <c r="O1285" s="199" t="e">
        <f t="shared" si="103"/>
        <v>#VALUE!</v>
      </c>
      <c r="P1285" s="199" t="e">
        <f t="shared" si="104"/>
        <v>#VALUE!</v>
      </c>
    </row>
    <row r="1286" spans="1:16" ht="15.75" x14ac:dyDescent="0.25">
      <c r="A1286" s="199" t="s">
        <v>110</v>
      </c>
      <c r="B1286" s="199" t="s">
        <v>16</v>
      </c>
      <c r="C1286" s="199" t="s">
        <v>2390</v>
      </c>
      <c r="D1286" s="199" t="s">
        <v>2391</v>
      </c>
      <c r="E1286" s="199" t="s">
        <v>1096</v>
      </c>
      <c r="F1286" s="199" t="s">
        <v>1107</v>
      </c>
      <c r="G1286" s="199" t="s">
        <v>1672</v>
      </c>
      <c r="K1286" s="199">
        <f t="shared" si="100"/>
        <v>52.670045999999999</v>
      </c>
      <c r="L1286" s="199">
        <f t="shared" si="101"/>
        <v>54.566167655999998</v>
      </c>
      <c r="M1286" s="199" t="s">
        <v>1116</v>
      </c>
      <c r="N1286" s="199">
        <f t="shared" si="102"/>
        <v>-1342420.6966438689</v>
      </c>
      <c r="O1286" s="199">
        <f t="shared" si="103"/>
        <v>-2209839.6966438689</v>
      </c>
      <c r="P1286" s="199" t="str">
        <f t="shared" si="104"/>
        <v/>
      </c>
    </row>
    <row r="1287" spans="1:16" ht="15.75" x14ac:dyDescent="0.25">
      <c r="A1287" s="199" t="s">
        <v>110</v>
      </c>
      <c r="B1287" s="199" t="s">
        <v>27</v>
      </c>
      <c r="C1287" s="199" t="s">
        <v>144</v>
      </c>
      <c r="D1287" s="199" t="s">
        <v>1080</v>
      </c>
      <c r="E1287" s="199" t="s">
        <v>1445</v>
      </c>
      <c r="F1287" s="199" t="s">
        <v>1312</v>
      </c>
      <c r="G1287" s="199" t="s">
        <v>2398</v>
      </c>
      <c r="K1287" s="199">
        <f t="shared" si="100"/>
        <v>51.308698999999997</v>
      </c>
      <c r="L1287" s="199">
        <f t="shared" si="101"/>
        <v>50.795612009999999</v>
      </c>
      <c r="M1287" s="199" t="s">
        <v>1058</v>
      </c>
      <c r="N1287" s="199">
        <f t="shared" si="102"/>
        <v>-3963887.5718348762</v>
      </c>
      <c r="O1287" s="199">
        <f t="shared" si="103"/>
        <v>-7213887.5718348762</v>
      </c>
      <c r="P1287" s="199" t="str">
        <f t="shared" si="104"/>
        <v>Overpaid</v>
      </c>
    </row>
    <row r="1288" spans="1:16" ht="15.75" x14ac:dyDescent="0.25">
      <c r="A1288" s="199" t="s">
        <v>110</v>
      </c>
      <c r="B1288" s="199" t="s">
        <v>1037</v>
      </c>
      <c r="C1288" s="199" t="s">
        <v>2444</v>
      </c>
      <c r="D1288" s="199" t="s">
        <v>1027</v>
      </c>
      <c r="E1288" s="199" t="s">
        <v>2445</v>
      </c>
      <c r="F1288" s="199" t="s">
        <v>1244</v>
      </c>
      <c r="G1288" s="199" t="s">
        <v>2446</v>
      </c>
      <c r="K1288" s="199">
        <f t="shared" si="100"/>
        <v>39.692112000000002</v>
      </c>
      <c r="L1288" s="199">
        <f t="shared" si="101"/>
        <v>42.589636175999999</v>
      </c>
      <c r="M1288" s="199" t="s">
        <v>1043</v>
      </c>
      <c r="N1288" s="199">
        <f t="shared" si="102"/>
        <v>-7021895.1851845048</v>
      </c>
      <c r="O1288" s="199" t="e">
        <f t="shared" si="103"/>
        <v>#VALUE!</v>
      </c>
      <c r="P1288" s="199" t="e">
        <f t="shared" si="104"/>
        <v>#VALUE!</v>
      </c>
    </row>
    <row r="1289" spans="1:16" ht="15.75" x14ac:dyDescent="0.25">
      <c r="A1289" s="199" t="s">
        <v>110</v>
      </c>
      <c r="B1289" s="199" t="s">
        <v>1059</v>
      </c>
      <c r="C1289" s="199" t="s">
        <v>2355</v>
      </c>
      <c r="D1289" s="199" t="s">
        <v>2356</v>
      </c>
      <c r="E1289" s="199" t="s">
        <v>1318</v>
      </c>
      <c r="F1289" s="199" t="s">
        <v>1028</v>
      </c>
      <c r="G1289" s="199" t="s">
        <v>1424</v>
      </c>
      <c r="K1289" s="199">
        <f t="shared" si="100"/>
        <v>66.200462999999999</v>
      </c>
      <c r="L1289" s="199">
        <f t="shared" si="101"/>
        <v>68.252677352999996</v>
      </c>
      <c r="M1289" s="199" t="s">
        <v>1064</v>
      </c>
      <c r="N1289" s="199">
        <f t="shared" si="102"/>
        <v>4333089.8807235975</v>
      </c>
      <c r="O1289" s="199">
        <f t="shared" si="103"/>
        <v>-16666910.119276403</v>
      </c>
      <c r="P1289" s="199" t="str">
        <f t="shared" si="104"/>
        <v>Overpaid</v>
      </c>
    </row>
    <row r="1290" spans="1:16" ht="15.75" x14ac:dyDescent="0.25">
      <c r="A1290" s="199" t="s">
        <v>110</v>
      </c>
      <c r="B1290" s="199" t="s">
        <v>1048</v>
      </c>
      <c r="C1290" s="199" t="s">
        <v>2447</v>
      </c>
      <c r="D1290" s="199" t="s">
        <v>2448</v>
      </c>
      <c r="E1290" s="199" t="s">
        <v>1027</v>
      </c>
      <c r="F1290" s="199" t="s">
        <v>1683</v>
      </c>
      <c r="G1290" s="199" t="s">
        <v>1027</v>
      </c>
      <c r="K1290" s="199" t="e">
        <f t="shared" si="100"/>
        <v>#VALUE!</v>
      </c>
      <c r="L1290" s="199" t="e">
        <f t="shared" si="101"/>
        <v>#VALUE!</v>
      </c>
      <c r="M1290" s="199" t="s">
        <v>1053</v>
      </c>
      <c r="N1290" s="199" t="e">
        <f t="shared" si="102"/>
        <v>#VALUE!</v>
      </c>
      <c r="O1290" s="199" t="e">
        <f t="shared" si="103"/>
        <v>#VALUE!</v>
      </c>
      <c r="P1290" s="199" t="e">
        <f t="shared" si="104"/>
        <v>#VALUE!</v>
      </c>
    </row>
    <row r="1291" spans="1:16" ht="15.75" x14ac:dyDescent="0.25">
      <c r="A1291" s="199" t="s">
        <v>110</v>
      </c>
      <c r="B1291" s="199" t="s">
        <v>1117</v>
      </c>
      <c r="C1291" s="199" t="s">
        <v>2425</v>
      </c>
      <c r="D1291" s="199" t="s">
        <v>1697</v>
      </c>
      <c r="E1291" s="199" t="s">
        <v>1371</v>
      </c>
      <c r="F1291" s="199" t="s">
        <v>1208</v>
      </c>
      <c r="G1291" s="199" t="s">
        <v>1844</v>
      </c>
      <c r="K1291" s="199">
        <f t="shared" si="100"/>
        <v>46.748006000000004</v>
      </c>
      <c r="L1291" s="199">
        <f t="shared" si="101"/>
        <v>49.319146330000002</v>
      </c>
      <c r="M1291" s="199" t="s">
        <v>1121</v>
      </c>
      <c r="N1291" s="199">
        <f t="shared" si="102"/>
        <v>-5060653.5397176594</v>
      </c>
      <c r="O1291" s="199">
        <f t="shared" si="103"/>
        <v>-5963330.5397176594</v>
      </c>
      <c r="P1291" s="199" t="str">
        <f t="shared" si="104"/>
        <v>Overpaid</v>
      </c>
    </row>
    <row r="1292" spans="1:16" ht="15.75" x14ac:dyDescent="0.25">
      <c r="A1292" s="199" t="s">
        <v>110</v>
      </c>
      <c r="B1292" s="199" t="s">
        <v>1083</v>
      </c>
      <c r="C1292" s="199" t="s">
        <v>2435</v>
      </c>
      <c r="D1292" s="199" t="s">
        <v>1225</v>
      </c>
      <c r="E1292" s="199" t="s">
        <v>1027</v>
      </c>
      <c r="F1292" s="199" t="s">
        <v>1234</v>
      </c>
      <c r="G1292" s="199" t="s">
        <v>2436</v>
      </c>
      <c r="K1292" s="199">
        <f t="shared" si="100"/>
        <v>42.129536999999999</v>
      </c>
      <c r="L1292" s="199" t="e">
        <f t="shared" si="101"/>
        <v>#VALUE!</v>
      </c>
      <c r="M1292" s="199" t="s">
        <v>1088</v>
      </c>
      <c r="N1292" s="199" t="e">
        <f t="shared" si="102"/>
        <v>#VALUE!</v>
      </c>
      <c r="O1292" s="199" t="e">
        <f t="shared" si="103"/>
        <v>#VALUE!</v>
      </c>
      <c r="P1292" s="199" t="e">
        <f t="shared" si="104"/>
        <v>#VALUE!</v>
      </c>
    </row>
    <row r="1293" spans="1:16" ht="15.75" x14ac:dyDescent="0.25">
      <c r="A1293" s="199" t="s">
        <v>110</v>
      </c>
      <c r="B1293" s="199" t="s">
        <v>1117</v>
      </c>
      <c r="C1293" s="199" t="s">
        <v>611</v>
      </c>
      <c r="D1293" s="199" t="s">
        <v>2418</v>
      </c>
      <c r="E1293" s="199" t="s">
        <v>1184</v>
      </c>
      <c r="F1293" s="199" t="s">
        <v>1186</v>
      </c>
      <c r="G1293" s="199" t="s">
        <v>2206</v>
      </c>
      <c r="K1293" s="199">
        <f t="shared" si="100"/>
        <v>46.917722999999995</v>
      </c>
      <c r="L1293" s="199">
        <f t="shared" si="101"/>
        <v>47.246147061000002</v>
      </c>
      <c r="M1293" s="199" t="s">
        <v>1121</v>
      </c>
      <c r="N1293" s="199">
        <f t="shared" si="102"/>
        <v>-6335215.2691691034</v>
      </c>
      <c r="O1293" s="199">
        <f t="shared" si="103"/>
        <v>-6893548.2691691034</v>
      </c>
      <c r="P1293" s="199" t="str">
        <f t="shared" si="104"/>
        <v>Overpaid</v>
      </c>
    </row>
    <row r="1294" spans="1:16" ht="15.75" x14ac:dyDescent="0.25">
      <c r="A1294" s="199" t="s">
        <v>110</v>
      </c>
      <c r="B1294" s="199" t="s">
        <v>1059</v>
      </c>
      <c r="C1294" s="199" t="s">
        <v>2386</v>
      </c>
      <c r="D1294" s="199" t="s">
        <v>2387</v>
      </c>
      <c r="E1294" s="199" t="s">
        <v>1027</v>
      </c>
      <c r="F1294" s="199" t="s">
        <v>1107</v>
      </c>
      <c r="G1294" s="199" t="s">
        <v>1027</v>
      </c>
      <c r="K1294" s="199" t="e">
        <f t="shared" si="100"/>
        <v>#VALUE!</v>
      </c>
      <c r="L1294" s="199" t="e">
        <f t="shared" si="101"/>
        <v>#VALUE!</v>
      </c>
      <c r="M1294" s="199" t="s">
        <v>1064</v>
      </c>
      <c r="N1294" s="199" t="e">
        <f t="shared" si="102"/>
        <v>#VALUE!</v>
      </c>
      <c r="O1294" s="199" t="e">
        <f t="shared" si="103"/>
        <v>#VALUE!</v>
      </c>
      <c r="P1294" s="199" t="e">
        <f t="shared" si="104"/>
        <v>#VALUE!</v>
      </c>
    </row>
    <row r="1295" spans="1:16" ht="15.75" x14ac:dyDescent="0.25">
      <c r="A1295" s="199" t="s">
        <v>110</v>
      </c>
      <c r="B1295" s="199" t="s">
        <v>16</v>
      </c>
      <c r="C1295" s="199" t="s">
        <v>2370</v>
      </c>
      <c r="D1295" s="199" t="s">
        <v>1565</v>
      </c>
      <c r="E1295" s="199" t="s">
        <v>1033</v>
      </c>
      <c r="F1295" s="199" t="s">
        <v>1450</v>
      </c>
      <c r="G1295" s="199" t="s">
        <v>1092</v>
      </c>
      <c r="K1295" s="199">
        <f t="shared" si="100"/>
        <v>59.411783</v>
      </c>
      <c r="L1295" s="199">
        <f t="shared" si="101"/>
        <v>60.600018660000003</v>
      </c>
      <c r="M1295" s="199" t="s">
        <v>1116</v>
      </c>
      <c r="N1295" s="199">
        <f t="shared" si="102"/>
        <v>1372197.7987694878</v>
      </c>
      <c r="O1295" s="199">
        <f t="shared" si="103"/>
        <v>-15627802.201230513</v>
      </c>
      <c r="P1295" s="199" t="str">
        <f t="shared" si="104"/>
        <v>Overpaid</v>
      </c>
    </row>
    <row r="1296" spans="1:16" ht="15.75" x14ac:dyDescent="0.25">
      <c r="A1296" s="199" t="s">
        <v>110</v>
      </c>
      <c r="B1296" s="199" t="s">
        <v>27</v>
      </c>
      <c r="C1296" s="199" t="s">
        <v>710</v>
      </c>
      <c r="D1296" s="199" t="s">
        <v>2409</v>
      </c>
      <c r="E1296" s="199" t="s">
        <v>1181</v>
      </c>
      <c r="F1296" s="199" t="s">
        <v>1157</v>
      </c>
      <c r="G1296" s="199" t="s">
        <v>1177</v>
      </c>
      <c r="K1296" s="199">
        <f t="shared" si="100"/>
        <v>53.041978999999998</v>
      </c>
      <c r="L1296" s="199">
        <f t="shared" si="101"/>
        <v>55.269742117999996</v>
      </c>
      <c r="M1296" s="199" t="s">
        <v>1058</v>
      </c>
      <c r="N1296" s="199">
        <f t="shared" si="102"/>
        <v>-1338194.6510061715</v>
      </c>
      <c r="O1296" s="199">
        <f t="shared" si="103"/>
        <v>-4553490.6510061715</v>
      </c>
      <c r="P1296" s="199" t="str">
        <f t="shared" si="104"/>
        <v>Overpaid</v>
      </c>
    </row>
    <row r="1297" spans="1:16" ht="15.75" x14ac:dyDescent="0.25">
      <c r="A1297" s="199" t="s">
        <v>110</v>
      </c>
      <c r="B1297" s="199" t="s">
        <v>1117</v>
      </c>
      <c r="C1297" s="199" t="s">
        <v>2368</v>
      </c>
      <c r="D1297" s="199" t="s">
        <v>1039</v>
      </c>
      <c r="E1297" s="199" t="s">
        <v>1538</v>
      </c>
      <c r="F1297" s="199" t="s">
        <v>1450</v>
      </c>
      <c r="G1297" s="199" t="s">
        <v>2369</v>
      </c>
      <c r="K1297" s="199">
        <f t="shared" si="100"/>
        <v>60.166481999999995</v>
      </c>
      <c r="L1297" s="199">
        <f t="shared" si="101"/>
        <v>59.865649589999997</v>
      </c>
      <c r="M1297" s="199" t="s">
        <v>1121</v>
      </c>
      <c r="N1297" s="199">
        <f t="shared" si="102"/>
        <v>1423752.719246099</v>
      </c>
      <c r="O1297" s="199">
        <f t="shared" si="103"/>
        <v>-8576247.2807539012</v>
      </c>
      <c r="P1297" s="199" t="str">
        <f t="shared" si="104"/>
        <v>Overpaid</v>
      </c>
    </row>
    <row r="1298" spans="1:16" ht="15.75" x14ac:dyDescent="0.25">
      <c r="A1298" s="199" t="s">
        <v>110</v>
      </c>
      <c r="B1298" s="199" t="s">
        <v>27</v>
      </c>
      <c r="C1298" s="199" t="s">
        <v>2400</v>
      </c>
      <c r="D1298" s="199" t="s">
        <v>2401</v>
      </c>
      <c r="E1298" s="199" t="s">
        <v>1166</v>
      </c>
      <c r="F1298" s="199" t="s">
        <v>1312</v>
      </c>
      <c r="G1298" s="199" t="s">
        <v>1986</v>
      </c>
      <c r="K1298" s="199">
        <f t="shared" si="100"/>
        <v>50.275953000000001</v>
      </c>
      <c r="L1298" s="199">
        <f t="shared" si="101"/>
        <v>50.477056812000001</v>
      </c>
      <c r="M1298" s="199" t="s">
        <v>1058</v>
      </c>
      <c r="N1298" s="199">
        <f t="shared" si="102"/>
        <v>-4150835.2260361249</v>
      </c>
      <c r="O1298" s="199">
        <f t="shared" si="103"/>
        <v>-10925835.226036124</v>
      </c>
      <c r="P1298" s="199" t="str">
        <f t="shared" si="104"/>
        <v>Overpaid</v>
      </c>
    </row>
    <row r="1299" spans="1:16" ht="15.75" x14ac:dyDescent="0.25">
      <c r="A1299" s="199" t="s">
        <v>110</v>
      </c>
      <c r="B1299" s="199" t="s">
        <v>10</v>
      </c>
      <c r="C1299" s="199" t="s">
        <v>2357</v>
      </c>
      <c r="D1299" s="199" t="s">
        <v>2358</v>
      </c>
      <c r="E1299" s="199" t="s">
        <v>2359</v>
      </c>
      <c r="F1299" s="199" t="s">
        <v>1428</v>
      </c>
      <c r="G1299" s="199" t="s">
        <v>2360</v>
      </c>
      <c r="K1299" s="199">
        <f t="shared" si="100"/>
        <v>64.91855799999999</v>
      </c>
      <c r="L1299" s="199">
        <f t="shared" si="101"/>
        <v>63.425431165999989</v>
      </c>
      <c r="M1299" s="199" t="s">
        <v>1093</v>
      </c>
      <c r="N1299" s="199">
        <f t="shared" si="102"/>
        <v>3812407.7306242608</v>
      </c>
      <c r="O1299" s="199">
        <f t="shared" si="103"/>
        <v>-19187592.269375738</v>
      </c>
      <c r="P1299" s="199" t="str">
        <f t="shared" si="104"/>
        <v>Overpaid</v>
      </c>
    </row>
    <row r="1300" spans="1:16" ht="15.75" x14ac:dyDescent="0.25">
      <c r="A1300" s="199" t="s">
        <v>110</v>
      </c>
      <c r="B1300" s="199" t="s">
        <v>1083</v>
      </c>
      <c r="C1300" s="199" t="s">
        <v>2383</v>
      </c>
      <c r="D1300" s="199" t="s">
        <v>2384</v>
      </c>
      <c r="E1300" s="199" t="s">
        <v>1096</v>
      </c>
      <c r="F1300" s="199" t="s">
        <v>1103</v>
      </c>
      <c r="G1300" s="199" t="s">
        <v>2385</v>
      </c>
      <c r="K1300" s="199">
        <f t="shared" si="100"/>
        <v>47.033275000000003</v>
      </c>
      <c r="L1300" s="199">
        <f t="shared" si="101"/>
        <v>48.726472900000005</v>
      </c>
      <c r="M1300" s="199" t="s">
        <v>1088</v>
      </c>
      <c r="N1300" s="199">
        <f t="shared" si="102"/>
        <v>-5744755.6454402711</v>
      </c>
      <c r="O1300" s="199">
        <f t="shared" si="103"/>
        <v>-8874177.6454402711</v>
      </c>
      <c r="P1300" s="199" t="str">
        <f t="shared" si="104"/>
        <v>Overpaid</v>
      </c>
    </row>
    <row r="1301" spans="1:16" ht="15.75" x14ac:dyDescent="0.25">
      <c r="A1301" s="199" t="s">
        <v>110</v>
      </c>
      <c r="B1301" s="199" t="s">
        <v>1030</v>
      </c>
      <c r="C1301" s="199" t="s">
        <v>2434</v>
      </c>
      <c r="D1301" s="199" t="s">
        <v>1981</v>
      </c>
      <c r="E1301" s="199" t="s">
        <v>1154</v>
      </c>
      <c r="F1301" s="199" t="s">
        <v>1221</v>
      </c>
      <c r="G1301" s="199" t="s">
        <v>1260</v>
      </c>
      <c r="K1301" s="199">
        <f t="shared" si="100"/>
        <v>46.542178999999997</v>
      </c>
      <c r="L1301" s="199">
        <f t="shared" si="101"/>
        <v>46.821432074000001</v>
      </c>
      <c r="M1301" s="199" t="s">
        <v>1036</v>
      </c>
      <c r="N1301" s="199">
        <f t="shared" si="102"/>
        <v>-6373885.5128172189</v>
      </c>
      <c r="O1301" s="199">
        <f t="shared" si="103"/>
        <v>-7573885.5128172189</v>
      </c>
      <c r="P1301" s="199" t="str">
        <f t="shared" si="104"/>
        <v>Overpaid</v>
      </c>
    </row>
    <row r="1302" spans="1:16" ht="15.75" x14ac:dyDescent="0.25">
      <c r="A1302" s="199" t="s">
        <v>110</v>
      </c>
      <c r="B1302" s="199" t="s">
        <v>1059</v>
      </c>
      <c r="C1302" s="199" t="s">
        <v>2424</v>
      </c>
      <c r="D1302" s="199" t="s">
        <v>1374</v>
      </c>
      <c r="E1302" s="199" t="s">
        <v>1027</v>
      </c>
      <c r="F1302" s="199" t="s">
        <v>1194</v>
      </c>
      <c r="G1302" s="199" t="s">
        <v>1027</v>
      </c>
      <c r="K1302" s="199" t="e">
        <f t="shared" si="100"/>
        <v>#VALUE!</v>
      </c>
      <c r="L1302" s="199" t="e">
        <f t="shared" si="101"/>
        <v>#VALUE!</v>
      </c>
      <c r="M1302" s="199" t="s">
        <v>1064</v>
      </c>
      <c r="N1302" s="199" t="e">
        <f t="shared" si="102"/>
        <v>#VALUE!</v>
      </c>
      <c r="O1302" s="199" t="e">
        <f t="shared" si="103"/>
        <v>#VALUE!</v>
      </c>
      <c r="P1302" s="199" t="e">
        <f t="shared" si="104"/>
        <v>#VALUE!</v>
      </c>
    </row>
    <row r="1303" spans="1:16" ht="15.75" x14ac:dyDescent="0.25">
      <c r="A1303" s="199" t="s">
        <v>110</v>
      </c>
      <c r="B1303" s="199" t="s">
        <v>1024</v>
      </c>
      <c r="C1303" s="199" t="s">
        <v>472</v>
      </c>
      <c r="D1303" s="199" t="s">
        <v>2397</v>
      </c>
      <c r="E1303" s="199" t="s">
        <v>1120</v>
      </c>
      <c r="F1303" s="199" t="s">
        <v>1111</v>
      </c>
      <c r="G1303" s="199" t="s">
        <v>1809</v>
      </c>
      <c r="K1303" s="199">
        <f t="shared" si="100"/>
        <v>58.068490999999995</v>
      </c>
      <c r="L1303" s="199">
        <f t="shared" si="101"/>
        <v>61.204189513999999</v>
      </c>
      <c r="M1303" s="199" t="s">
        <v>1029</v>
      </c>
      <c r="N1303" s="199">
        <f t="shared" si="102"/>
        <v>1602717.4634380676</v>
      </c>
      <c r="O1303" s="199">
        <f t="shared" si="103"/>
        <v>-707540.53656193241</v>
      </c>
      <c r="P1303" s="199" t="str">
        <f t="shared" si="104"/>
        <v/>
      </c>
    </row>
    <row r="1304" spans="1:16" ht="15.75" x14ac:dyDescent="0.25">
      <c r="A1304" s="199" t="s">
        <v>110</v>
      </c>
      <c r="B1304" s="199" t="s">
        <v>10</v>
      </c>
      <c r="C1304" s="199" t="s">
        <v>2442</v>
      </c>
      <c r="D1304" s="199" t="s">
        <v>1225</v>
      </c>
      <c r="E1304" s="199" t="s">
        <v>1027</v>
      </c>
      <c r="F1304" s="199" t="s">
        <v>1405</v>
      </c>
      <c r="G1304" s="199" t="s">
        <v>1219</v>
      </c>
      <c r="K1304" s="199" t="e">
        <f t="shared" si="100"/>
        <v>#VALUE!</v>
      </c>
      <c r="L1304" s="199" t="e">
        <f t="shared" si="101"/>
        <v>#VALUE!</v>
      </c>
      <c r="M1304" s="199" t="s">
        <v>1093</v>
      </c>
      <c r="N1304" s="199" t="e">
        <f t="shared" si="102"/>
        <v>#VALUE!</v>
      </c>
      <c r="O1304" s="199" t="e">
        <f t="shared" si="103"/>
        <v>#VALUE!</v>
      </c>
      <c r="P1304" s="199" t="e">
        <f t="shared" si="104"/>
        <v>#VALUE!</v>
      </c>
    </row>
    <row r="1305" spans="1:16" ht="15.75" x14ac:dyDescent="0.25">
      <c r="A1305" s="199" t="s">
        <v>110</v>
      </c>
      <c r="B1305" s="199" t="s">
        <v>1024</v>
      </c>
      <c r="C1305" s="199" t="s">
        <v>936</v>
      </c>
      <c r="D1305" s="199" t="s">
        <v>1027</v>
      </c>
      <c r="E1305" s="199" t="s">
        <v>1120</v>
      </c>
      <c r="F1305" s="199" t="s">
        <v>1186</v>
      </c>
      <c r="G1305" s="199" t="s">
        <v>1027</v>
      </c>
      <c r="K1305" s="199" t="e">
        <f t="shared" si="100"/>
        <v>#VALUE!</v>
      </c>
      <c r="L1305" s="199" t="e">
        <f t="shared" si="101"/>
        <v>#VALUE!</v>
      </c>
      <c r="M1305" s="199" t="s">
        <v>1029</v>
      </c>
      <c r="N1305" s="199" t="e">
        <f t="shared" si="102"/>
        <v>#VALUE!</v>
      </c>
      <c r="O1305" s="199" t="e">
        <f t="shared" si="103"/>
        <v>#VALUE!</v>
      </c>
      <c r="P1305" s="199" t="e">
        <f t="shared" si="104"/>
        <v>#VALUE!</v>
      </c>
    </row>
    <row r="1306" spans="1:16" ht="15.75" x14ac:dyDescent="0.25">
      <c r="A1306" s="199" t="s">
        <v>110</v>
      </c>
      <c r="B1306" s="199" t="s">
        <v>1024</v>
      </c>
      <c r="C1306" s="199" t="s">
        <v>2381</v>
      </c>
      <c r="D1306" s="199" t="s">
        <v>2382</v>
      </c>
      <c r="E1306" s="199" t="s">
        <v>1297</v>
      </c>
      <c r="F1306" s="199" t="s">
        <v>1103</v>
      </c>
      <c r="G1306" s="199" t="s">
        <v>1171</v>
      </c>
      <c r="K1306" s="199">
        <f t="shared" si="100"/>
        <v>55.57329</v>
      </c>
      <c r="L1306" s="199">
        <f t="shared" si="101"/>
        <v>56.629182510000007</v>
      </c>
      <c r="M1306" s="199" t="s">
        <v>1029</v>
      </c>
      <c r="N1306" s="199">
        <f t="shared" si="102"/>
        <v>-403868.01675393246</v>
      </c>
      <c r="O1306" s="199">
        <f t="shared" si="103"/>
        <v>-4389868.0167539325</v>
      </c>
      <c r="P1306" s="199" t="str">
        <f t="shared" si="104"/>
        <v>Overpaid</v>
      </c>
    </row>
    <row r="1307" spans="1:16" ht="15.75" x14ac:dyDescent="0.25">
      <c r="A1307" s="199" t="s">
        <v>110</v>
      </c>
      <c r="B1307" s="199" t="s">
        <v>1030</v>
      </c>
      <c r="C1307" s="199" t="s">
        <v>2371</v>
      </c>
      <c r="D1307" s="199" t="s">
        <v>2309</v>
      </c>
      <c r="E1307" s="199" t="s">
        <v>1269</v>
      </c>
      <c r="F1307" s="199" t="s">
        <v>1450</v>
      </c>
      <c r="G1307" s="199" t="s">
        <v>1749</v>
      </c>
      <c r="K1307" s="199">
        <f t="shared" si="100"/>
        <v>52.222281999999993</v>
      </c>
      <c r="L1307" s="199">
        <f t="shared" si="101"/>
        <v>51.85672602599999</v>
      </c>
      <c r="M1307" s="199" t="s">
        <v>1036</v>
      </c>
      <c r="N1307" s="199">
        <f t="shared" si="102"/>
        <v>-3382397.0499767875</v>
      </c>
      <c r="O1307" s="199">
        <f t="shared" si="103"/>
        <v>-12382397.049976788</v>
      </c>
      <c r="P1307" s="199" t="str">
        <f t="shared" si="104"/>
        <v>Overpaid</v>
      </c>
    </row>
    <row r="1308" spans="1:16" ht="15.75" x14ac:dyDescent="0.25">
      <c r="A1308" s="199" t="s">
        <v>110</v>
      </c>
      <c r="B1308" s="199" t="s">
        <v>1094</v>
      </c>
      <c r="C1308" s="199" t="s">
        <v>408</v>
      </c>
      <c r="D1308" s="199" t="s">
        <v>2365</v>
      </c>
      <c r="E1308" s="199" t="s">
        <v>1027</v>
      </c>
      <c r="F1308" s="199" t="s">
        <v>1041</v>
      </c>
      <c r="G1308" s="199" t="s">
        <v>1027</v>
      </c>
      <c r="K1308" s="199" t="e">
        <f t="shared" si="100"/>
        <v>#VALUE!</v>
      </c>
      <c r="L1308" s="199" t="e">
        <f t="shared" si="101"/>
        <v>#VALUE!</v>
      </c>
      <c r="M1308" s="199" t="s">
        <v>1098</v>
      </c>
      <c r="N1308" s="199" t="e">
        <f t="shared" si="102"/>
        <v>#VALUE!</v>
      </c>
      <c r="O1308" s="199" t="e">
        <f t="shared" si="103"/>
        <v>#VALUE!</v>
      </c>
      <c r="P1308" s="199" t="e">
        <f t="shared" si="104"/>
        <v>#VALUE!</v>
      </c>
    </row>
    <row r="1309" spans="1:16" ht="15.75" x14ac:dyDescent="0.25">
      <c r="A1309" s="199" t="s">
        <v>110</v>
      </c>
      <c r="B1309" s="199" t="s">
        <v>1099</v>
      </c>
      <c r="C1309" s="199" t="s">
        <v>2361</v>
      </c>
      <c r="D1309" s="199" t="s">
        <v>1085</v>
      </c>
      <c r="E1309" s="199" t="s">
        <v>1620</v>
      </c>
      <c r="F1309" s="199" t="s">
        <v>1441</v>
      </c>
      <c r="G1309" s="199" t="s">
        <v>2362</v>
      </c>
      <c r="K1309" s="199">
        <f t="shared" si="100"/>
        <v>66.698780999999997</v>
      </c>
      <c r="L1309" s="199">
        <f t="shared" si="101"/>
        <v>67.299070029000006</v>
      </c>
      <c r="M1309" s="199" t="s">
        <v>1105</v>
      </c>
      <c r="N1309" s="199">
        <f t="shared" si="102"/>
        <v>3169308.1819358184</v>
      </c>
      <c r="O1309" s="199">
        <f t="shared" si="103"/>
        <v>-8830691.8180641811</v>
      </c>
      <c r="P1309" s="199" t="str">
        <f t="shared" si="104"/>
        <v>Overpaid</v>
      </c>
    </row>
    <row r="1310" spans="1:16" ht="15.75" x14ac:dyDescent="0.25">
      <c r="A1310" s="199" t="s">
        <v>110</v>
      </c>
      <c r="B1310" s="199" t="s">
        <v>1099</v>
      </c>
      <c r="C1310" s="199" t="s">
        <v>2378</v>
      </c>
      <c r="D1310" s="199" t="s">
        <v>2379</v>
      </c>
      <c r="E1310" s="199" t="s">
        <v>1572</v>
      </c>
      <c r="F1310" s="199" t="s">
        <v>1103</v>
      </c>
      <c r="G1310" s="199" t="s">
        <v>2380</v>
      </c>
      <c r="K1310" s="199">
        <f t="shared" si="100"/>
        <v>60.498694</v>
      </c>
      <c r="L1310" s="199">
        <f t="shared" si="101"/>
        <v>63.100137841999995</v>
      </c>
      <c r="M1310" s="199" t="s">
        <v>1105</v>
      </c>
      <c r="N1310" s="199">
        <f t="shared" si="102"/>
        <v>1804284.6365035768</v>
      </c>
      <c r="O1310" s="199">
        <f t="shared" si="103"/>
        <v>482826.63650357677</v>
      </c>
      <c r="P1310" s="199" t="str">
        <f t="shared" si="104"/>
        <v/>
      </c>
    </row>
    <row r="1311" spans="1:16" ht="15.75" x14ac:dyDescent="0.25">
      <c r="A1311" s="199" t="s">
        <v>317</v>
      </c>
      <c r="B1311" s="199" t="s">
        <v>1059</v>
      </c>
      <c r="C1311" s="199" t="s">
        <v>2293</v>
      </c>
      <c r="D1311" s="199" t="s">
        <v>1027</v>
      </c>
      <c r="E1311" s="199" t="s">
        <v>1033</v>
      </c>
      <c r="F1311" s="199" t="s">
        <v>1146</v>
      </c>
      <c r="G1311" s="199" t="s">
        <v>2294</v>
      </c>
      <c r="K1311" s="199">
        <f t="shared" si="100"/>
        <v>51.301476999999998</v>
      </c>
      <c r="L1311" s="199">
        <f t="shared" si="101"/>
        <v>52.327506540000002</v>
      </c>
      <c r="M1311" s="199" t="s">
        <v>1064</v>
      </c>
      <c r="N1311" s="199">
        <f t="shared" si="102"/>
        <v>-2114380.6187269604</v>
      </c>
      <c r="O1311" s="199" t="e">
        <f t="shared" si="103"/>
        <v>#VALUE!</v>
      </c>
      <c r="P1311" s="199" t="e">
        <f t="shared" si="104"/>
        <v>#VALUE!</v>
      </c>
    </row>
    <row r="1312" spans="1:16" ht="15.75" x14ac:dyDescent="0.25">
      <c r="A1312" s="199" t="s">
        <v>317</v>
      </c>
      <c r="B1312" s="199" t="s">
        <v>1024</v>
      </c>
      <c r="C1312" s="199" t="s">
        <v>2319</v>
      </c>
      <c r="D1312" s="199" t="s">
        <v>2212</v>
      </c>
      <c r="E1312" s="199" t="s">
        <v>1174</v>
      </c>
      <c r="F1312" s="199" t="s">
        <v>1194</v>
      </c>
      <c r="G1312" s="199" t="s">
        <v>1027</v>
      </c>
      <c r="K1312" s="199" t="e">
        <f t="shared" si="100"/>
        <v>#VALUE!</v>
      </c>
      <c r="L1312" s="199" t="e">
        <f t="shared" si="101"/>
        <v>#VALUE!</v>
      </c>
      <c r="M1312" s="199" t="s">
        <v>1029</v>
      </c>
      <c r="N1312" s="199" t="e">
        <f t="shared" si="102"/>
        <v>#VALUE!</v>
      </c>
      <c r="O1312" s="199" t="e">
        <f t="shared" si="103"/>
        <v>#VALUE!</v>
      </c>
      <c r="P1312" s="199" t="e">
        <f t="shared" si="104"/>
        <v>#VALUE!</v>
      </c>
    </row>
    <row r="1313" spans="1:16" ht="15.75" x14ac:dyDescent="0.25">
      <c r="A1313" s="199" t="s">
        <v>317</v>
      </c>
      <c r="B1313" s="199" t="s">
        <v>1083</v>
      </c>
      <c r="C1313" s="199" t="s">
        <v>2273</v>
      </c>
      <c r="D1313" s="199" t="s">
        <v>2274</v>
      </c>
      <c r="E1313" s="199" t="s">
        <v>1310</v>
      </c>
      <c r="F1313" s="199" t="s">
        <v>1107</v>
      </c>
      <c r="G1313" s="199" t="s">
        <v>2275</v>
      </c>
      <c r="K1313" s="199">
        <f t="shared" si="100"/>
        <v>57.317402999999999</v>
      </c>
      <c r="L1313" s="199">
        <f t="shared" si="101"/>
        <v>57.947894432999995</v>
      </c>
      <c r="M1313" s="199" t="s">
        <v>1088</v>
      </c>
      <c r="N1313" s="199">
        <f t="shared" si="102"/>
        <v>259058.11410336988</v>
      </c>
      <c r="O1313" s="199">
        <f t="shared" si="103"/>
        <v>-8074274.8858966306</v>
      </c>
      <c r="P1313" s="199" t="str">
        <f t="shared" si="104"/>
        <v>Overpaid</v>
      </c>
    </row>
    <row r="1314" spans="1:16" ht="15.75" x14ac:dyDescent="0.25">
      <c r="A1314" s="199" t="s">
        <v>317</v>
      </c>
      <c r="B1314" s="199" t="s">
        <v>16</v>
      </c>
      <c r="C1314" s="199" t="s">
        <v>2340</v>
      </c>
      <c r="D1314" s="199" t="s">
        <v>1027</v>
      </c>
      <c r="E1314" s="199" t="s">
        <v>1572</v>
      </c>
      <c r="F1314" s="199" t="s">
        <v>1234</v>
      </c>
      <c r="G1314" s="199" t="s">
        <v>1219</v>
      </c>
      <c r="K1314" s="199" t="e">
        <f t="shared" si="100"/>
        <v>#VALUE!</v>
      </c>
      <c r="L1314" s="199" t="e">
        <f t="shared" si="101"/>
        <v>#VALUE!</v>
      </c>
      <c r="M1314" s="199" t="s">
        <v>1116</v>
      </c>
      <c r="N1314" s="199" t="e">
        <f t="shared" si="102"/>
        <v>#VALUE!</v>
      </c>
      <c r="O1314" s="199" t="e">
        <f t="shared" si="103"/>
        <v>#VALUE!</v>
      </c>
      <c r="P1314" s="199" t="e">
        <f t="shared" si="104"/>
        <v>#VALUE!</v>
      </c>
    </row>
    <row r="1315" spans="1:16" ht="15.75" x14ac:dyDescent="0.25">
      <c r="A1315" s="199" t="s">
        <v>317</v>
      </c>
      <c r="B1315" s="199" t="s">
        <v>10</v>
      </c>
      <c r="C1315" s="199" t="s">
        <v>2261</v>
      </c>
      <c r="D1315" s="199" t="s">
        <v>1806</v>
      </c>
      <c r="E1315" s="199" t="s">
        <v>1154</v>
      </c>
      <c r="F1315" s="199" t="s">
        <v>1056</v>
      </c>
      <c r="G1315" s="199" t="s">
        <v>2262</v>
      </c>
      <c r="K1315" s="199">
        <f t="shared" si="100"/>
        <v>59.523724000000001</v>
      </c>
      <c r="L1315" s="199">
        <f t="shared" si="101"/>
        <v>59.880866344000005</v>
      </c>
      <c r="M1315" s="199" t="s">
        <v>1093</v>
      </c>
      <c r="N1315" s="199">
        <f t="shared" si="102"/>
        <v>1512435.8737007019</v>
      </c>
      <c r="O1315" s="199">
        <f t="shared" si="103"/>
        <v>-13487564.126299297</v>
      </c>
      <c r="P1315" s="199" t="str">
        <f t="shared" si="104"/>
        <v>Overpaid</v>
      </c>
    </row>
    <row r="1316" spans="1:16" ht="15.75" x14ac:dyDescent="0.25">
      <c r="A1316" s="199" t="s">
        <v>317</v>
      </c>
      <c r="B1316" s="199" t="s">
        <v>1048</v>
      </c>
      <c r="C1316" s="199" t="s">
        <v>2329</v>
      </c>
      <c r="D1316" s="199" t="s">
        <v>1027</v>
      </c>
      <c r="E1316" s="199" t="s">
        <v>1288</v>
      </c>
      <c r="F1316" s="199" t="s">
        <v>1201</v>
      </c>
      <c r="G1316" s="199" t="s">
        <v>1555</v>
      </c>
      <c r="K1316" s="199">
        <f t="shared" si="100"/>
        <v>47.347431999999998</v>
      </c>
      <c r="L1316" s="199">
        <f t="shared" si="101"/>
        <v>48.720507528000006</v>
      </c>
      <c r="M1316" s="199" t="s">
        <v>1053</v>
      </c>
      <c r="N1316" s="199">
        <f t="shared" si="102"/>
        <v>-3213062.0311029684</v>
      </c>
      <c r="O1316" s="199" t="e">
        <f t="shared" si="103"/>
        <v>#VALUE!</v>
      </c>
      <c r="P1316" s="199" t="e">
        <f t="shared" si="104"/>
        <v>#VALUE!</v>
      </c>
    </row>
    <row r="1317" spans="1:16" ht="15.75" x14ac:dyDescent="0.25">
      <c r="A1317" s="199" t="s">
        <v>317</v>
      </c>
      <c r="B1317" s="199" t="s">
        <v>1048</v>
      </c>
      <c r="C1317" s="199" t="s">
        <v>2353</v>
      </c>
      <c r="D1317" s="199" t="s">
        <v>1027</v>
      </c>
      <c r="E1317" s="199" t="s">
        <v>1487</v>
      </c>
      <c r="F1317" s="199" t="s">
        <v>2354</v>
      </c>
      <c r="G1317" s="199" t="s">
        <v>1027</v>
      </c>
      <c r="K1317" s="199" t="e">
        <f t="shared" si="100"/>
        <v>#VALUE!</v>
      </c>
      <c r="L1317" s="199" t="e">
        <f t="shared" si="101"/>
        <v>#VALUE!</v>
      </c>
      <c r="M1317" s="199" t="s">
        <v>1053</v>
      </c>
      <c r="N1317" s="199" t="e">
        <f t="shared" si="102"/>
        <v>#VALUE!</v>
      </c>
      <c r="O1317" s="199" t="e">
        <f t="shared" si="103"/>
        <v>#VALUE!</v>
      </c>
      <c r="P1317" s="199" t="e">
        <f t="shared" si="104"/>
        <v>#VALUE!</v>
      </c>
    </row>
    <row r="1318" spans="1:16" ht="15.75" x14ac:dyDescent="0.25">
      <c r="A1318" s="199" t="s">
        <v>317</v>
      </c>
      <c r="B1318" s="199" t="s">
        <v>16</v>
      </c>
      <c r="C1318" s="199" t="s">
        <v>2335</v>
      </c>
      <c r="D1318" s="199" t="s">
        <v>1412</v>
      </c>
      <c r="E1318" s="199" t="s">
        <v>1407</v>
      </c>
      <c r="F1318" s="199" t="s">
        <v>1218</v>
      </c>
      <c r="G1318" s="199" t="s">
        <v>1219</v>
      </c>
      <c r="K1318" s="199" t="e">
        <f t="shared" si="100"/>
        <v>#VALUE!</v>
      </c>
      <c r="L1318" s="199" t="e">
        <f t="shared" si="101"/>
        <v>#VALUE!</v>
      </c>
      <c r="M1318" s="199" t="s">
        <v>1116</v>
      </c>
      <c r="N1318" s="199" t="e">
        <f t="shared" si="102"/>
        <v>#VALUE!</v>
      </c>
      <c r="O1318" s="199" t="e">
        <f t="shared" si="103"/>
        <v>#VALUE!</v>
      </c>
      <c r="P1318" s="199" t="e">
        <f t="shared" si="104"/>
        <v>#VALUE!</v>
      </c>
    </row>
    <row r="1319" spans="1:16" ht="15.75" x14ac:dyDescent="0.25">
      <c r="A1319" s="199" t="s">
        <v>317</v>
      </c>
      <c r="B1319" s="199" t="s">
        <v>27</v>
      </c>
      <c r="C1319" s="199" t="s">
        <v>42</v>
      </c>
      <c r="D1319" s="199" t="s">
        <v>2287</v>
      </c>
      <c r="E1319" s="199" t="s">
        <v>1233</v>
      </c>
      <c r="F1319" s="199" t="s">
        <v>1312</v>
      </c>
      <c r="G1319" s="199" t="s">
        <v>2206</v>
      </c>
      <c r="K1319" s="199">
        <f t="shared" si="100"/>
        <v>49.084322999999998</v>
      </c>
      <c r="L1319" s="199">
        <f t="shared" si="101"/>
        <v>49.820587844999991</v>
      </c>
      <c r="M1319" s="199" t="s">
        <v>1058</v>
      </c>
      <c r="N1319" s="199">
        <f t="shared" si="102"/>
        <v>-4536091.3267278783</v>
      </c>
      <c r="O1319" s="199">
        <f t="shared" si="103"/>
        <v>-16869424.326727878</v>
      </c>
      <c r="P1319" s="199" t="str">
        <f t="shared" si="104"/>
        <v>Overpaid</v>
      </c>
    </row>
    <row r="1320" spans="1:16" ht="15.75" x14ac:dyDescent="0.25">
      <c r="A1320" s="199" t="s">
        <v>317</v>
      </c>
      <c r="B1320" s="199" t="s">
        <v>1024</v>
      </c>
      <c r="C1320" s="199" t="s">
        <v>2291</v>
      </c>
      <c r="D1320" s="199" t="s">
        <v>2292</v>
      </c>
      <c r="E1320" s="199" t="s">
        <v>1061</v>
      </c>
      <c r="F1320" s="199" t="s">
        <v>1125</v>
      </c>
      <c r="G1320" s="199" t="s">
        <v>1851</v>
      </c>
      <c r="K1320" s="199">
        <f t="shared" si="100"/>
        <v>53.370580000000004</v>
      </c>
      <c r="L1320" s="199">
        <f t="shared" si="101"/>
        <v>55.505403200000003</v>
      </c>
      <c r="M1320" s="199" t="s">
        <v>1029</v>
      </c>
      <c r="N1320" s="199">
        <f t="shared" si="102"/>
        <v>-896754.5291493563</v>
      </c>
      <c r="O1320" s="199">
        <f t="shared" si="103"/>
        <v>-1796576.5291493563</v>
      </c>
      <c r="P1320" s="199" t="str">
        <f t="shared" si="104"/>
        <v/>
      </c>
    </row>
    <row r="1321" spans="1:16" ht="15.75" x14ac:dyDescent="0.25">
      <c r="A1321" s="199" t="s">
        <v>317</v>
      </c>
      <c r="B1321" s="199" t="s">
        <v>10</v>
      </c>
      <c r="C1321" s="199" t="s">
        <v>2256</v>
      </c>
      <c r="D1321" s="199" t="s">
        <v>2257</v>
      </c>
      <c r="E1321" s="199" t="s">
        <v>1274</v>
      </c>
      <c r="F1321" s="199" t="s">
        <v>1450</v>
      </c>
      <c r="G1321" s="199" t="s">
        <v>1827</v>
      </c>
      <c r="K1321" s="199">
        <f t="shared" si="100"/>
        <v>62.708625999999995</v>
      </c>
      <c r="L1321" s="199">
        <f t="shared" si="101"/>
        <v>66.972812567999995</v>
      </c>
      <c r="M1321" s="199" t="s">
        <v>1093</v>
      </c>
      <c r="N1321" s="199">
        <f t="shared" si="102"/>
        <v>6114207.1898228917</v>
      </c>
      <c r="O1321" s="199">
        <f t="shared" si="103"/>
        <v>89440.189822891727</v>
      </c>
      <c r="P1321" s="199" t="str">
        <f t="shared" si="104"/>
        <v/>
      </c>
    </row>
    <row r="1322" spans="1:16" ht="15.75" x14ac:dyDescent="0.25">
      <c r="A1322" s="199" t="s">
        <v>317</v>
      </c>
      <c r="B1322" s="199" t="s">
        <v>1094</v>
      </c>
      <c r="C1322" s="199" t="s">
        <v>2351</v>
      </c>
      <c r="D1322" s="199" t="s">
        <v>1419</v>
      </c>
      <c r="E1322" s="199" t="s">
        <v>1342</v>
      </c>
      <c r="F1322" s="199" t="s">
        <v>1679</v>
      </c>
      <c r="G1322" s="199" t="s">
        <v>1219</v>
      </c>
      <c r="K1322" s="199" t="e">
        <f t="shared" si="100"/>
        <v>#VALUE!</v>
      </c>
      <c r="L1322" s="199" t="e">
        <f t="shared" si="101"/>
        <v>#VALUE!</v>
      </c>
      <c r="M1322" s="199" t="s">
        <v>1098</v>
      </c>
      <c r="N1322" s="199" t="e">
        <f t="shared" si="102"/>
        <v>#VALUE!</v>
      </c>
      <c r="O1322" s="199" t="e">
        <f t="shared" si="103"/>
        <v>#VALUE!</v>
      </c>
      <c r="P1322" s="199" t="e">
        <f t="shared" si="104"/>
        <v>#VALUE!</v>
      </c>
    </row>
    <row r="1323" spans="1:16" ht="15.75" x14ac:dyDescent="0.25">
      <c r="A1323" s="199" t="s">
        <v>317</v>
      </c>
      <c r="B1323" s="199" t="s">
        <v>1059</v>
      </c>
      <c r="C1323" s="199" t="s">
        <v>146</v>
      </c>
      <c r="D1323" s="199" t="s">
        <v>1599</v>
      </c>
      <c r="E1323" s="199" t="s">
        <v>1318</v>
      </c>
      <c r="F1323" s="199" t="s">
        <v>1107</v>
      </c>
      <c r="G1323" s="199" t="s">
        <v>1260</v>
      </c>
      <c r="K1323" s="199">
        <f t="shared" si="100"/>
        <v>51.597578999999996</v>
      </c>
      <c r="L1323" s="199">
        <f t="shared" si="101"/>
        <v>53.197103948999988</v>
      </c>
      <c r="M1323" s="199" t="s">
        <v>1064</v>
      </c>
      <c r="N1323" s="199">
        <f t="shared" si="102"/>
        <v>-1762315.0926009109</v>
      </c>
      <c r="O1323" s="199">
        <f t="shared" si="103"/>
        <v>-4012315.0926009109</v>
      </c>
      <c r="P1323" s="199" t="str">
        <f t="shared" si="104"/>
        <v>Overpaid</v>
      </c>
    </row>
    <row r="1324" spans="1:16" ht="15.75" x14ac:dyDescent="0.25">
      <c r="A1324" s="199" t="s">
        <v>317</v>
      </c>
      <c r="B1324" s="199" t="s">
        <v>1187</v>
      </c>
      <c r="C1324" s="199" t="s">
        <v>2295</v>
      </c>
      <c r="D1324" s="199" t="s">
        <v>2296</v>
      </c>
      <c r="E1324" s="199" t="s">
        <v>2297</v>
      </c>
      <c r="F1324" s="199" t="s">
        <v>1146</v>
      </c>
      <c r="G1324" s="199" t="s">
        <v>1173</v>
      </c>
      <c r="K1324" s="199">
        <f t="shared" si="100"/>
        <v>46.376072999999998</v>
      </c>
      <c r="L1324" s="199">
        <f t="shared" si="101"/>
        <v>44.98479081</v>
      </c>
      <c r="M1324" s="199" t="s">
        <v>1190</v>
      </c>
      <c r="N1324" s="199">
        <f t="shared" si="102"/>
        <v>-6895971.2469096519</v>
      </c>
      <c r="O1324" s="199">
        <f t="shared" si="103"/>
        <v>-14895971.246909652</v>
      </c>
      <c r="P1324" s="199" t="str">
        <f t="shared" si="104"/>
        <v>Overpaid</v>
      </c>
    </row>
    <row r="1325" spans="1:16" ht="15.75" x14ac:dyDescent="0.25">
      <c r="A1325" s="199" t="s">
        <v>317</v>
      </c>
      <c r="B1325" s="199" t="s">
        <v>1078</v>
      </c>
      <c r="C1325" s="199" t="s">
        <v>2298</v>
      </c>
      <c r="D1325" s="199" t="s">
        <v>1027</v>
      </c>
      <c r="E1325" s="199" t="s">
        <v>1170</v>
      </c>
      <c r="F1325" s="199" t="s">
        <v>1146</v>
      </c>
      <c r="G1325" s="199" t="s">
        <v>1027</v>
      </c>
      <c r="K1325" s="199" t="e">
        <f t="shared" si="100"/>
        <v>#VALUE!</v>
      </c>
      <c r="L1325" s="199" t="e">
        <f t="shared" si="101"/>
        <v>#VALUE!</v>
      </c>
      <c r="M1325" s="199" t="s">
        <v>1082</v>
      </c>
      <c r="N1325" s="199" t="e">
        <f t="shared" si="102"/>
        <v>#VALUE!</v>
      </c>
      <c r="O1325" s="199" t="e">
        <f t="shared" si="103"/>
        <v>#VALUE!</v>
      </c>
      <c r="P1325" s="199" t="e">
        <f t="shared" si="104"/>
        <v>#VALUE!</v>
      </c>
    </row>
    <row r="1326" spans="1:16" ht="15.75" x14ac:dyDescent="0.25">
      <c r="A1326" s="199" t="s">
        <v>317</v>
      </c>
      <c r="B1326" s="199" t="s">
        <v>10</v>
      </c>
      <c r="C1326" s="199" t="s">
        <v>2352</v>
      </c>
      <c r="D1326" s="199" t="s">
        <v>1027</v>
      </c>
      <c r="E1326" s="199" t="s">
        <v>1033</v>
      </c>
      <c r="F1326" s="199" t="s">
        <v>1679</v>
      </c>
      <c r="G1326" s="199" t="s">
        <v>1235</v>
      </c>
      <c r="K1326" s="199">
        <f t="shared" si="100"/>
        <v>38.251322999999999</v>
      </c>
      <c r="L1326" s="199">
        <f t="shared" si="101"/>
        <v>39.016349460000001</v>
      </c>
      <c r="M1326" s="199" t="s">
        <v>1093</v>
      </c>
      <c r="N1326" s="199">
        <f t="shared" si="102"/>
        <v>-12025982.536272069</v>
      </c>
      <c r="O1326" s="199" t="e">
        <f t="shared" si="103"/>
        <v>#VALUE!</v>
      </c>
      <c r="P1326" s="199" t="e">
        <f t="shared" si="104"/>
        <v>#VALUE!</v>
      </c>
    </row>
    <row r="1327" spans="1:16" ht="15.75" x14ac:dyDescent="0.25">
      <c r="A1327" s="199" t="s">
        <v>317</v>
      </c>
      <c r="B1327" s="199" t="s">
        <v>20</v>
      </c>
      <c r="C1327" s="199" t="s">
        <v>885</v>
      </c>
      <c r="D1327" s="199" t="s">
        <v>2288</v>
      </c>
      <c r="E1327" s="199" t="s">
        <v>1128</v>
      </c>
      <c r="F1327" s="199" t="s">
        <v>1312</v>
      </c>
      <c r="G1327" s="199" t="s">
        <v>1160</v>
      </c>
      <c r="K1327" s="199">
        <f t="shared" si="100"/>
        <v>52.103119</v>
      </c>
      <c r="L1327" s="199">
        <f t="shared" si="101"/>
        <v>54.812481188</v>
      </c>
      <c r="M1327" s="199" t="s">
        <v>1134</v>
      </c>
      <c r="N1327" s="199">
        <f t="shared" si="102"/>
        <v>-1397603.3106349153</v>
      </c>
      <c r="O1327" s="199">
        <f t="shared" si="103"/>
        <v>-2359583.3106349153</v>
      </c>
      <c r="P1327" s="199" t="str">
        <f t="shared" si="104"/>
        <v/>
      </c>
    </row>
    <row r="1328" spans="1:16" ht="15.75" x14ac:dyDescent="0.25">
      <c r="A1328" s="199" t="s">
        <v>317</v>
      </c>
      <c r="B1328" s="199" t="s">
        <v>16</v>
      </c>
      <c r="C1328" s="199" t="s">
        <v>2337</v>
      </c>
      <c r="D1328" s="199" t="s">
        <v>2338</v>
      </c>
      <c r="E1328" s="199" t="s">
        <v>1263</v>
      </c>
      <c r="F1328" s="199" t="s">
        <v>1221</v>
      </c>
      <c r="G1328" s="199" t="s">
        <v>2339</v>
      </c>
      <c r="K1328" s="199">
        <f t="shared" si="100"/>
        <v>38.478815999999995</v>
      </c>
      <c r="L1328" s="199">
        <f t="shared" si="101"/>
        <v>39.710138111999996</v>
      </c>
      <c r="M1328" s="199" t="s">
        <v>1116</v>
      </c>
      <c r="N1328" s="199">
        <f t="shared" si="102"/>
        <v>-8026121.1297196634</v>
      </c>
      <c r="O1328" s="199">
        <f t="shared" si="103"/>
        <v>-9035281.1297196634</v>
      </c>
      <c r="P1328" s="199" t="str">
        <f t="shared" si="104"/>
        <v>Overpaid</v>
      </c>
    </row>
    <row r="1329" spans="1:16" ht="15.75" x14ac:dyDescent="0.25">
      <c r="A1329" s="199" t="s">
        <v>317</v>
      </c>
      <c r="B1329" s="199" t="s">
        <v>1187</v>
      </c>
      <c r="C1329" s="199" t="s">
        <v>2306</v>
      </c>
      <c r="D1329" s="199" t="s">
        <v>2307</v>
      </c>
      <c r="E1329" s="199" t="s">
        <v>1027</v>
      </c>
      <c r="F1329" s="199" t="s">
        <v>1328</v>
      </c>
      <c r="G1329" s="199" t="s">
        <v>1027</v>
      </c>
      <c r="K1329" s="199" t="e">
        <f t="shared" si="100"/>
        <v>#VALUE!</v>
      </c>
      <c r="L1329" s="199" t="e">
        <f t="shared" si="101"/>
        <v>#VALUE!</v>
      </c>
      <c r="M1329" s="199" t="s">
        <v>1190</v>
      </c>
      <c r="N1329" s="199" t="e">
        <f t="shared" si="102"/>
        <v>#VALUE!</v>
      </c>
      <c r="O1329" s="199" t="e">
        <f t="shared" si="103"/>
        <v>#VALUE!</v>
      </c>
      <c r="P1329" s="199" t="e">
        <f t="shared" si="104"/>
        <v>#VALUE!</v>
      </c>
    </row>
    <row r="1330" spans="1:16" ht="15.75" x14ac:dyDescent="0.25">
      <c r="A1330" s="199" t="s">
        <v>317</v>
      </c>
      <c r="B1330" s="199" t="s">
        <v>1083</v>
      </c>
      <c r="C1330" s="199" t="s">
        <v>777</v>
      </c>
      <c r="D1330" s="199" t="s">
        <v>2276</v>
      </c>
      <c r="E1330" s="199" t="s">
        <v>2098</v>
      </c>
      <c r="F1330" s="199" t="s">
        <v>1111</v>
      </c>
      <c r="G1330" s="199" t="s">
        <v>2277</v>
      </c>
      <c r="K1330" s="199">
        <f t="shared" si="100"/>
        <v>52.865039999999993</v>
      </c>
      <c r="L1330" s="199">
        <f t="shared" si="101"/>
        <v>56.51272775999999</v>
      </c>
      <c r="M1330" s="199" t="s">
        <v>1088</v>
      </c>
      <c r="N1330" s="199">
        <f t="shared" si="102"/>
        <v>-675339.40668675862</v>
      </c>
      <c r="O1330" s="199">
        <f t="shared" si="103"/>
        <v>-1936565.4066867586</v>
      </c>
      <c r="P1330" s="199" t="str">
        <f t="shared" si="104"/>
        <v/>
      </c>
    </row>
    <row r="1331" spans="1:16" ht="15.75" x14ac:dyDescent="0.25">
      <c r="A1331" s="199" t="s">
        <v>317</v>
      </c>
      <c r="B1331" s="199" t="s">
        <v>16</v>
      </c>
      <c r="C1331" s="199" t="s">
        <v>2344</v>
      </c>
      <c r="D1331" s="199" t="s">
        <v>1225</v>
      </c>
      <c r="E1331" s="199" t="s">
        <v>1027</v>
      </c>
      <c r="F1331" s="199" t="s">
        <v>1240</v>
      </c>
      <c r="G1331" s="199" t="s">
        <v>2218</v>
      </c>
      <c r="K1331" s="199">
        <f t="shared" si="100"/>
        <v>42.046483999999992</v>
      </c>
      <c r="L1331" s="199" t="e">
        <f t="shared" si="101"/>
        <v>#VALUE!</v>
      </c>
      <c r="M1331" s="199" t="s">
        <v>1116</v>
      </c>
      <c r="N1331" s="199" t="e">
        <f t="shared" si="102"/>
        <v>#VALUE!</v>
      </c>
      <c r="O1331" s="199" t="e">
        <f t="shared" si="103"/>
        <v>#VALUE!</v>
      </c>
      <c r="P1331" s="199" t="e">
        <f t="shared" si="104"/>
        <v>#VALUE!</v>
      </c>
    </row>
    <row r="1332" spans="1:16" ht="15.75" x14ac:dyDescent="0.25">
      <c r="A1332" s="199" t="s">
        <v>317</v>
      </c>
      <c r="B1332" s="199" t="s">
        <v>1024</v>
      </c>
      <c r="C1332" s="199" t="s">
        <v>2281</v>
      </c>
      <c r="D1332" s="199" t="s">
        <v>1568</v>
      </c>
      <c r="E1332" s="199" t="s">
        <v>1154</v>
      </c>
      <c r="F1332" s="199" t="s">
        <v>1307</v>
      </c>
      <c r="G1332" s="199" t="s">
        <v>2282</v>
      </c>
      <c r="K1332" s="199">
        <f t="shared" si="100"/>
        <v>55.721340999999995</v>
      </c>
      <c r="L1332" s="199">
        <f t="shared" si="101"/>
        <v>56.055669045999998</v>
      </c>
      <c r="M1332" s="199" t="s">
        <v>1029</v>
      </c>
      <c r="N1332" s="199">
        <f t="shared" si="102"/>
        <v>-655409.44358691247</v>
      </c>
      <c r="O1332" s="199">
        <f t="shared" si="103"/>
        <v>-3155409.4435869125</v>
      </c>
      <c r="P1332" s="199" t="str">
        <f t="shared" si="104"/>
        <v>Overpaid</v>
      </c>
    </row>
    <row r="1333" spans="1:16" ht="15.75" x14ac:dyDescent="0.25">
      <c r="A1333" s="199" t="s">
        <v>317</v>
      </c>
      <c r="B1333" s="199" t="s">
        <v>1099</v>
      </c>
      <c r="C1333" s="199" t="s">
        <v>2290</v>
      </c>
      <c r="D1333" s="199" t="s">
        <v>1027</v>
      </c>
      <c r="E1333" s="199" t="s">
        <v>1168</v>
      </c>
      <c r="F1333" s="199" t="s">
        <v>1125</v>
      </c>
      <c r="G1333" s="199" t="s">
        <v>1844</v>
      </c>
      <c r="K1333" s="199">
        <f t="shared" si="100"/>
        <v>49.636806</v>
      </c>
      <c r="L1333" s="199">
        <f t="shared" si="101"/>
        <v>50.778452537999996</v>
      </c>
      <c r="M1333" s="199" t="s">
        <v>1105</v>
      </c>
      <c r="N1333" s="199">
        <f t="shared" si="102"/>
        <v>-2201350.5608067396</v>
      </c>
      <c r="O1333" s="199" t="e">
        <f t="shared" si="103"/>
        <v>#VALUE!</v>
      </c>
      <c r="P1333" s="199" t="e">
        <f t="shared" si="104"/>
        <v>#VALUE!</v>
      </c>
    </row>
    <row r="1334" spans="1:16" ht="15.75" x14ac:dyDescent="0.25">
      <c r="A1334" s="199" t="s">
        <v>317</v>
      </c>
      <c r="B1334" s="199" t="s">
        <v>27</v>
      </c>
      <c r="C1334" s="199" t="s">
        <v>2304</v>
      </c>
      <c r="D1334" s="199" t="s">
        <v>2305</v>
      </c>
      <c r="E1334" s="199" t="s">
        <v>1061</v>
      </c>
      <c r="F1334" s="199" t="s">
        <v>1328</v>
      </c>
      <c r="G1334" s="199" t="s">
        <v>1245</v>
      </c>
      <c r="K1334" s="199">
        <f t="shared" si="100"/>
        <v>44.187806999999999</v>
      </c>
      <c r="L1334" s="199">
        <f t="shared" si="101"/>
        <v>45.955319279999998</v>
      </c>
      <c r="M1334" s="199" t="s">
        <v>1058</v>
      </c>
      <c r="N1334" s="199">
        <f t="shared" si="102"/>
        <v>-6804467.0921253134</v>
      </c>
      <c r="O1334" s="199">
        <f t="shared" si="103"/>
        <v>-8036170.0921253134</v>
      </c>
      <c r="P1334" s="199" t="str">
        <f t="shared" si="104"/>
        <v>Overpaid</v>
      </c>
    </row>
    <row r="1335" spans="1:16" ht="15.75" x14ac:dyDescent="0.25">
      <c r="A1335" s="199" t="s">
        <v>317</v>
      </c>
      <c r="B1335" s="199" t="s">
        <v>20</v>
      </c>
      <c r="C1335" s="199" t="s">
        <v>2345</v>
      </c>
      <c r="D1335" s="199" t="s">
        <v>2346</v>
      </c>
      <c r="E1335" s="199" t="s">
        <v>1427</v>
      </c>
      <c r="F1335" s="199" t="s">
        <v>1240</v>
      </c>
      <c r="G1335" s="199" t="s">
        <v>2347</v>
      </c>
      <c r="K1335" s="199">
        <f t="shared" si="100"/>
        <v>36.962195999999999</v>
      </c>
      <c r="L1335" s="199">
        <f t="shared" si="101"/>
        <v>37.886250899999993</v>
      </c>
      <c r="M1335" s="199" t="s">
        <v>1134</v>
      </c>
      <c r="N1335" s="199">
        <f t="shared" si="102"/>
        <v>-10039061.912994204</v>
      </c>
      <c r="O1335" s="199">
        <f t="shared" si="103"/>
        <v>-11589061.912994204</v>
      </c>
      <c r="P1335" s="199" t="str">
        <f t="shared" si="104"/>
        <v>Overpaid</v>
      </c>
    </row>
    <row r="1336" spans="1:16" ht="15.75" x14ac:dyDescent="0.25">
      <c r="A1336" s="199" t="s">
        <v>317</v>
      </c>
      <c r="B1336" s="199" t="s">
        <v>1024</v>
      </c>
      <c r="C1336" s="199" t="s">
        <v>2280</v>
      </c>
      <c r="D1336" s="199" t="s">
        <v>1710</v>
      </c>
      <c r="E1336" s="199" t="s">
        <v>1310</v>
      </c>
      <c r="F1336" s="199" t="s">
        <v>1111</v>
      </c>
      <c r="G1336" s="199" t="s">
        <v>1195</v>
      </c>
      <c r="K1336" s="199">
        <f t="shared" si="100"/>
        <v>52.904760999999993</v>
      </c>
      <c r="L1336" s="199">
        <f t="shared" si="101"/>
        <v>53.486713370999986</v>
      </c>
      <c r="M1336" s="199" t="s">
        <v>1029</v>
      </c>
      <c r="N1336" s="199">
        <f t="shared" si="102"/>
        <v>-1782146.3321217117</v>
      </c>
      <c r="O1336" s="199">
        <f t="shared" si="103"/>
        <v>-4782146.3321217112</v>
      </c>
      <c r="P1336" s="199" t="str">
        <f t="shared" si="104"/>
        <v>Overpaid</v>
      </c>
    </row>
    <row r="1337" spans="1:16" ht="15.75" x14ac:dyDescent="0.25">
      <c r="A1337" s="199" t="s">
        <v>317</v>
      </c>
      <c r="B1337" s="199" t="s">
        <v>27</v>
      </c>
      <c r="C1337" s="199" t="s">
        <v>733</v>
      </c>
      <c r="D1337" s="199" t="s">
        <v>2312</v>
      </c>
      <c r="E1337" s="199" t="s">
        <v>1176</v>
      </c>
      <c r="F1337" s="199" t="s">
        <v>1162</v>
      </c>
      <c r="G1337" s="199" t="s">
        <v>2313</v>
      </c>
      <c r="K1337" s="199">
        <f t="shared" si="100"/>
        <v>46.802171000000001</v>
      </c>
      <c r="L1337" s="199">
        <f t="shared" si="101"/>
        <v>49.610301260000007</v>
      </c>
      <c r="M1337" s="199" t="s">
        <v>1058</v>
      </c>
      <c r="N1337" s="199">
        <f t="shared" si="102"/>
        <v>-4659500.3435091367</v>
      </c>
      <c r="O1337" s="199">
        <f t="shared" si="103"/>
        <v>-6593413.3435091367</v>
      </c>
      <c r="P1337" s="199" t="str">
        <f t="shared" si="104"/>
        <v>Overpaid</v>
      </c>
    </row>
    <row r="1338" spans="1:16" ht="15.75" x14ac:dyDescent="0.25">
      <c r="A1338" s="199" t="s">
        <v>317</v>
      </c>
      <c r="B1338" s="199" t="s">
        <v>16</v>
      </c>
      <c r="C1338" s="199" t="s">
        <v>2278</v>
      </c>
      <c r="D1338" s="199" t="s">
        <v>2279</v>
      </c>
      <c r="E1338" s="199" t="s">
        <v>1318</v>
      </c>
      <c r="F1338" s="199" t="s">
        <v>1111</v>
      </c>
      <c r="G1338" s="199" t="s">
        <v>1972</v>
      </c>
      <c r="K1338" s="199">
        <f t="shared" si="100"/>
        <v>53.699180999999996</v>
      </c>
      <c r="L1338" s="199">
        <f t="shared" si="101"/>
        <v>55.363855610999991</v>
      </c>
      <c r="M1338" s="199" t="s">
        <v>1116</v>
      </c>
      <c r="N1338" s="199">
        <f t="shared" si="102"/>
        <v>-983542.34933699574</v>
      </c>
      <c r="O1338" s="199">
        <f t="shared" si="103"/>
        <v>-2182734.3493369957</v>
      </c>
      <c r="P1338" s="199" t="str">
        <f t="shared" si="104"/>
        <v/>
      </c>
    </row>
    <row r="1339" spans="1:16" ht="15.75" x14ac:dyDescent="0.25">
      <c r="A1339" s="199" t="s">
        <v>317</v>
      </c>
      <c r="B1339" s="199" t="s">
        <v>27</v>
      </c>
      <c r="C1339" s="199" t="s">
        <v>2310</v>
      </c>
      <c r="D1339" s="199" t="s">
        <v>2311</v>
      </c>
      <c r="E1339" s="199" t="s">
        <v>1297</v>
      </c>
      <c r="F1339" s="199" t="s">
        <v>1157</v>
      </c>
      <c r="G1339" s="199" t="s">
        <v>1057</v>
      </c>
      <c r="K1339" s="199">
        <f t="shared" si="100"/>
        <v>52.406442999999996</v>
      </c>
      <c r="L1339" s="199">
        <f t="shared" si="101"/>
        <v>53.402165416999999</v>
      </c>
      <c r="M1339" s="199" t="s">
        <v>1058</v>
      </c>
      <c r="N1339" s="199">
        <f t="shared" si="102"/>
        <v>-2434202.7698027743</v>
      </c>
      <c r="O1339" s="199">
        <f t="shared" si="103"/>
        <v>-3186300.7698027743</v>
      </c>
      <c r="P1339" s="199" t="str">
        <f t="shared" si="104"/>
        <v>Overpaid</v>
      </c>
    </row>
    <row r="1340" spans="1:16" ht="15.75" x14ac:dyDescent="0.25">
      <c r="A1340" s="199" t="s">
        <v>317</v>
      </c>
      <c r="B1340" s="199" t="s">
        <v>1059</v>
      </c>
      <c r="C1340" s="199" t="s">
        <v>2316</v>
      </c>
      <c r="D1340" s="199" t="s">
        <v>2317</v>
      </c>
      <c r="E1340" s="199" t="s">
        <v>1237</v>
      </c>
      <c r="F1340" s="199" t="s">
        <v>1194</v>
      </c>
      <c r="G1340" s="199" t="s">
        <v>2318</v>
      </c>
      <c r="K1340" s="199">
        <f t="shared" si="100"/>
        <v>46.358018000000001</v>
      </c>
      <c r="L1340" s="199">
        <f t="shared" si="101"/>
        <v>48.073264666</v>
      </c>
      <c r="M1340" s="199" t="s">
        <v>1064</v>
      </c>
      <c r="N1340" s="199">
        <f t="shared" si="102"/>
        <v>-3836754.5450242795</v>
      </c>
      <c r="O1340" s="199">
        <f t="shared" si="103"/>
        <v>-4646254.5450242795</v>
      </c>
      <c r="P1340" s="199" t="str">
        <f t="shared" si="104"/>
        <v>Overpaid</v>
      </c>
    </row>
    <row r="1341" spans="1:16" ht="15.75" x14ac:dyDescent="0.25">
      <c r="A1341" s="199" t="s">
        <v>317</v>
      </c>
      <c r="B1341" s="199" t="s">
        <v>1059</v>
      </c>
      <c r="C1341" s="199" t="s">
        <v>2270</v>
      </c>
      <c r="D1341" s="199" t="s">
        <v>2271</v>
      </c>
      <c r="E1341" s="199" t="s">
        <v>1224</v>
      </c>
      <c r="F1341" s="199" t="s">
        <v>1103</v>
      </c>
      <c r="G1341" s="199" t="s">
        <v>1742</v>
      </c>
      <c r="K1341" s="199">
        <f t="shared" si="100"/>
        <v>51.760073999999996</v>
      </c>
      <c r="L1341" s="199">
        <f t="shared" si="101"/>
        <v>54.399837773999991</v>
      </c>
      <c r="M1341" s="199" t="s">
        <v>1064</v>
      </c>
      <c r="N1341" s="199">
        <f t="shared" si="102"/>
        <v>-1275375.8348411988</v>
      </c>
      <c r="O1341" s="199">
        <f t="shared" si="103"/>
        <v>-9657511.8348411992</v>
      </c>
      <c r="P1341" s="199" t="str">
        <f t="shared" si="104"/>
        <v>Overpaid</v>
      </c>
    </row>
    <row r="1342" spans="1:16" ht="15.75" x14ac:dyDescent="0.25">
      <c r="A1342" s="199" t="s">
        <v>317</v>
      </c>
      <c r="B1342" s="199" t="s">
        <v>1393</v>
      </c>
      <c r="C1342" s="199" t="s">
        <v>2333</v>
      </c>
      <c r="D1342" s="199" t="s">
        <v>2334</v>
      </c>
      <c r="E1342" s="199" t="s">
        <v>1971</v>
      </c>
      <c r="F1342" s="199" t="s">
        <v>1208</v>
      </c>
      <c r="G1342" s="199" t="s">
        <v>1763</v>
      </c>
      <c r="K1342" s="199">
        <f t="shared" si="100"/>
        <v>42.736184999999999</v>
      </c>
      <c r="L1342" s="199">
        <f t="shared" si="101"/>
        <v>43.676381069999998</v>
      </c>
      <c r="M1342" s="199" t="s">
        <v>1397</v>
      </c>
      <c r="N1342" s="199">
        <f t="shared" si="102"/>
        <v>-3222976.5952010723</v>
      </c>
      <c r="O1342" s="199">
        <f t="shared" si="103"/>
        <v>-5272976.5952010723</v>
      </c>
      <c r="P1342" s="199" t="str">
        <f t="shared" si="104"/>
        <v>Overpaid</v>
      </c>
    </row>
    <row r="1343" spans="1:16" ht="15.75" x14ac:dyDescent="0.25">
      <c r="A1343" s="199" t="s">
        <v>317</v>
      </c>
      <c r="B1343" s="199" t="s">
        <v>1094</v>
      </c>
      <c r="C1343" s="199" t="s">
        <v>415</v>
      </c>
      <c r="D1343" s="199" t="s">
        <v>2268</v>
      </c>
      <c r="E1343" s="199" t="s">
        <v>1159</v>
      </c>
      <c r="F1343" s="199" t="s">
        <v>1091</v>
      </c>
      <c r="G1343" s="199" t="s">
        <v>1027</v>
      </c>
      <c r="K1343" s="199" t="e">
        <f t="shared" si="100"/>
        <v>#VALUE!</v>
      </c>
      <c r="L1343" s="199" t="e">
        <f t="shared" si="101"/>
        <v>#VALUE!</v>
      </c>
      <c r="M1343" s="199" t="s">
        <v>1098</v>
      </c>
      <c r="N1343" s="199" t="e">
        <f t="shared" si="102"/>
        <v>#VALUE!</v>
      </c>
      <c r="O1343" s="199" t="e">
        <f t="shared" si="103"/>
        <v>#VALUE!</v>
      </c>
      <c r="P1343" s="199" t="e">
        <f t="shared" si="104"/>
        <v>#VALUE!</v>
      </c>
    </row>
    <row r="1344" spans="1:16" ht="15.75" x14ac:dyDescent="0.25">
      <c r="A1344" s="199" t="s">
        <v>317</v>
      </c>
      <c r="B1344" s="199" t="s">
        <v>1024</v>
      </c>
      <c r="C1344" s="199" t="s">
        <v>691</v>
      </c>
      <c r="D1344" s="199" t="s">
        <v>2269</v>
      </c>
      <c r="E1344" s="199" t="s">
        <v>1474</v>
      </c>
      <c r="F1344" s="199" t="s">
        <v>1103</v>
      </c>
      <c r="G1344" s="199" t="s">
        <v>1074</v>
      </c>
      <c r="K1344" s="199">
        <f t="shared" si="100"/>
        <v>53.348914000000001</v>
      </c>
      <c r="L1344" s="199">
        <f t="shared" si="101"/>
        <v>57.190035808000005</v>
      </c>
      <c r="M1344" s="199" t="s">
        <v>1029</v>
      </c>
      <c r="N1344" s="199">
        <f t="shared" si="102"/>
        <v>-157879.30388406385</v>
      </c>
      <c r="O1344" s="199">
        <f t="shared" si="103"/>
        <v>-4523327.3038840638</v>
      </c>
      <c r="P1344" s="199" t="str">
        <f t="shared" si="104"/>
        <v>Overpaid</v>
      </c>
    </row>
    <row r="1345" spans="1:16" ht="15.75" x14ac:dyDescent="0.25">
      <c r="A1345" s="199" t="s">
        <v>317</v>
      </c>
      <c r="B1345" s="199" t="s">
        <v>1048</v>
      </c>
      <c r="C1345" s="199" t="s">
        <v>870</v>
      </c>
      <c r="D1345" s="199" t="s">
        <v>2090</v>
      </c>
      <c r="E1345" s="199" t="s">
        <v>1462</v>
      </c>
      <c r="F1345" s="199" t="s">
        <v>1221</v>
      </c>
      <c r="G1345" s="199" t="s">
        <v>1732</v>
      </c>
      <c r="K1345" s="199">
        <f t="shared" si="100"/>
        <v>49.322648999999998</v>
      </c>
      <c r="L1345" s="199">
        <f t="shared" si="101"/>
        <v>52.084717343999998</v>
      </c>
      <c r="M1345" s="199" t="s">
        <v>1053</v>
      </c>
      <c r="N1345" s="199">
        <f t="shared" si="102"/>
        <v>-1988822.3753433432</v>
      </c>
      <c r="O1345" s="199">
        <f t="shared" si="103"/>
        <v>-2964460.3753433432</v>
      </c>
      <c r="P1345" s="199" t="str">
        <f t="shared" si="104"/>
        <v/>
      </c>
    </row>
    <row r="1346" spans="1:16" ht="15.75" x14ac:dyDescent="0.25">
      <c r="A1346" s="199" t="s">
        <v>317</v>
      </c>
      <c r="B1346" s="199" t="s">
        <v>27</v>
      </c>
      <c r="C1346" s="199" t="s">
        <v>2301</v>
      </c>
      <c r="D1346" s="199" t="s">
        <v>1225</v>
      </c>
      <c r="E1346" s="199" t="s">
        <v>1027</v>
      </c>
      <c r="F1346" s="199" t="s">
        <v>1328</v>
      </c>
      <c r="G1346" s="199" t="s">
        <v>2302</v>
      </c>
      <c r="K1346" s="199">
        <f t="shared" ref="K1346:K1409" si="105">(F1346*0.3611)+(G1346*1.1*0.3611)+(H1346*5.2*0.0666)+(I1346*0.2111)</f>
        <v>57.494342000000003</v>
      </c>
      <c r="L1346" s="199" t="e">
        <f t="shared" ref="L1346:L1409" si="106">(K1346)*((100+(29-E1346))/100)-(J1346*0.9)</f>
        <v>#VALUE!</v>
      </c>
      <c r="M1346" s="199" t="s">
        <v>1058</v>
      </c>
      <c r="N1346" s="199" t="e">
        <f t="shared" ref="N1346:N1409" si="107">(M1346*((L1346-63)/5.45))+M1346</f>
        <v>#VALUE!</v>
      </c>
      <c r="O1346" s="199" t="e">
        <f t="shared" ref="O1346:O1409" si="108">(N1346-D1346)</f>
        <v>#VALUE!</v>
      </c>
      <c r="P1346" s="199" t="e">
        <f t="shared" ref="P1346:P1409" si="109">IF(O1346&lt;(-3000000), "Overpaid", "")</f>
        <v>#VALUE!</v>
      </c>
    </row>
    <row r="1347" spans="1:16" ht="15.75" x14ac:dyDescent="0.25">
      <c r="A1347" s="199" t="s">
        <v>317</v>
      </c>
      <c r="B1347" s="199" t="s">
        <v>1099</v>
      </c>
      <c r="C1347" s="199" t="s">
        <v>2259</v>
      </c>
      <c r="D1347" s="199" t="s">
        <v>1027</v>
      </c>
      <c r="E1347" s="199" t="s">
        <v>1197</v>
      </c>
      <c r="F1347" s="199" t="s">
        <v>1056</v>
      </c>
      <c r="G1347" s="199" t="s">
        <v>2260</v>
      </c>
      <c r="K1347" s="199">
        <f t="shared" si="105"/>
        <v>59.166235</v>
      </c>
      <c r="L1347" s="199">
        <f t="shared" si="106"/>
        <v>59.876229819999999</v>
      </c>
      <c r="M1347" s="199" t="s">
        <v>1105</v>
      </c>
      <c r="N1347" s="199">
        <f t="shared" si="107"/>
        <v>756229.99728778307</v>
      </c>
      <c r="O1347" s="199" t="e">
        <f t="shared" si="108"/>
        <v>#VALUE!</v>
      </c>
      <c r="P1347" s="199" t="e">
        <f t="shared" si="109"/>
        <v>#VALUE!</v>
      </c>
    </row>
    <row r="1348" spans="1:16" ht="15.75" x14ac:dyDescent="0.25">
      <c r="A1348" s="199" t="s">
        <v>317</v>
      </c>
      <c r="B1348" s="199" t="s">
        <v>1135</v>
      </c>
      <c r="C1348" s="199" t="s">
        <v>2285</v>
      </c>
      <c r="D1348" s="199" t="s">
        <v>2286</v>
      </c>
      <c r="E1348" s="199" t="s">
        <v>1303</v>
      </c>
      <c r="F1348" s="199" t="s">
        <v>1307</v>
      </c>
      <c r="G1348" s="199" t="s">
        <v>1027</v>
      </c>
      <c r="K1348" s="199" t="e">
        <f t="shared" si="105"/>
        <v>#VALUE!</v>
      </c>
      <c r="L1348" s="199" t="e">
        <f t="shared" si="106"/>
        <v>#VALUE!</v>
      </c>
      <c r="M1348" s="199" t="s">
        <v>1138</v>
      </c>
      <c r="N1348" s="199" t="e">
        <f t="shared" si="107"/>
        <v>#VALUE!</v>
      </c>
      <c r="O1348" s="199" t="e">
        <f t="shared" si="108"/>
        <v>#VALUE!</v>
      </c>
      <c r="P1348" s="199" t="e">
        <f t="shared" si="109"/>
        <v>#VALUE!</v>
      </c>
    </row>
    <row r="1349" spans="1:16" ht="15.75" x14ac:dyDescent="0.25">
      <c r="A1349" s="199" t="s">
        <v>317</v>
      </c>
      <c r="B1349" s="199" t="s">
        <v>1187</v>
      </c>
      <c r="C1349" s="199" t="s">
        <v>2314</v>
      </c>
      <c r="D1349" s="199" t="s">
        <v>1374</v>
      </c>
      <c r="E1349" s="199" t="s">
        <v>1738</v>
      </c>
      <c r="F1349" s="199" t="s">
        <v>1186</v>
      </c>
      <c r="G1349" s="199" t="s">
        <v>1644</v>
      </c>
      <c r="K1349" s="199">
        <f t="shared" si="105"/>
        <v>45.964418999999999</v>
      </c>
      <c r="L1349" s="199">
        <f t="shared" si="106"/>
        <v>47.159493894000001</v>
      </c>
      <c r="M1349" s="199" t="s">
        <v>1190</v>
      </c>
      <c r="N1349" s="199">
        <f t="shared" si="107"/>
        <v>-5702462.2721633464</v>
      </c>
      <c r="O1349" s="199">
        <f t="shared" si="108"/>
        <v>-6667462.2721633464</v>
      </c>
      <c r="P1349" s="199" t="str">
        <f t="shared" si="109"/>
        <v>Overpaid</v>
      </c>
    </row>
    <row r="1350" spans="1:16" ht="15.75" x14ac:dyDescent="0.25">
      <c r="A1350" s="199" t="s">
        <v>317</v>
      </c>
      <c r="B1350" s="199" t="s">
        <v>1083</v>
      </c>
      <c r="C1350" s="199" t="s">
        <v>2327</v>
      </c>
      <c r="D1350" s="199" t="s">
        <v>1530</v>
      </c>
      <c r="E1350" s="199" t="s">
        <v>1365</v>
      </c>
      <c r="F1350" s="199" t="s">
        <v>1194</v>
      </c>
      <c r="G1350" s="199" t="s">
        <v>2328</v>
      </c>
      <c r="K1350" s="199">
        <f t="shared" si="105"/>
        <v>45.881366</v>
      </c>
      <c r="L1350" s="199">
        <f t="shared" si="106"/>
        <v>48.313078397999995</v>
      </c>
      <c r="M1350" s="199" t="s">
        <v>1088</v>
      </c>
      <c r="N1350" s="199">
        <f t="shared" si="107"/>
        <v>-6013905.4278621487</v>
      </c>
      <c r="O1350" s="199">
        <f t="shared" si="108"/>
        <v>-7210368.4278621487</v>
      </c>
      <c r="P1350" s="199" t="str">
        <f t="shared" si="109"/>
        <v>Overpaid</v>
      </c>
    </row>
    <row r="1351" spans="1:16" ht="15.75" x14ac:dyDescent="0.25">
      <c r="A1351" s="199" t="s">
        <v>317</v>
      </c>
      <c r="B1351" s="199" t="s">
        <v>16</v>
      </c>
      <c r="C1351" s="199" t="s">
        <v>2308</v>
      </c>
      <c r="D1351" s="199" t="s">
        <v>2309</v>
      </c>
      <c r="E1351" s="199" t="s">
        <v>1538</v>
      </c>
      <c r="F1351" s="199" t="s">
        <v>1157</v>
      </c>
      <c r="G1351" s="199" t="s">
        <v>1219</v>
      </c>
      <c r="K1351" s="199" t="e">
        <f t="shared" si="105"/>
        <v>#VALUE!</v>
      </c>
      <c r="L1351" s="199" t="e">
        <f t="shared" si="106"/>
        <v>#VALUE!</v>
      </c>
      <c r="M1351" s="199" t="s">
        <v>1116</v>
      </c>
      <c r="N1351" s="199" t="e">
        <f t="shared" si="107"/>
        <v>#VALUE!</v>
      </c>
      <c r="O1351" s="199" t="e">
        <f t="shared" si="108"/>
        <v>#VALUE!</v>
      </c>
      <c r="P1351" s="199" t="e">
        <f t="shared" si="109"/>
        <v>#VALUE!</v>
      </c>
    </row>
    <row r="1352" spans="1:16" ht="15.75" x14ac:dyDescent="0.25">
      <c r="A1352" s="199" t="s">
        <v>317</v>
      </c>
      <c r="B1352" s="199" t="s">
        <v>1037</v>
      </c>
      <c r="C1352" s="199" t="s">
        <v>2254</v>
      </c>
      <c r="D1352" s="199" t="s">
        <v>2255</v>
      </c>
      <c r="E1352" s="199" t="s">
        <v>1254</v>
      </c>
      <c r="F1352" s="199" t="s">
        <v>1266</v>
      </c>
      <c r="G1352" s="199" t="s">
        <v>1304</v>
      </c>
      <c r="K1352" s="199">
        <f t="shared" si="105"/>
        <v>62.719459000000001</v>
      </c>
      <c r="L1352" s="199">
        <f t="shared" si="106"/>
        <v>64.224726016000005</v>
      </c>
      <c r="M1352" s="199" t="s">
        <v>1043</v>
      </c>
      <c r="N1352" s="199">
        <f t="shared" si="107"/>
        <v>3132893.4928030791</v>
      </c>
      <c r="O1352" s="199">
        <f t="shared" si="108"/>
        <v>-10367106.507196922</v>
      </c>
      <c r="P1352" s="199" t="str">
        <f t="shared" si="109"/>
        <v>Overpaid</v>
      </c>
    </row>
    <row r="1353" spans="1:16" ht="15.75" x14ac:dyDescent="0.25">
      <c r="A1353" s="199" t="s">
        <v>317</v>
      </c>
      <c r="B1353" s="199" t="s">
        <v>16</v>
      </c>
      <c r="C1353" s="199" t="s">
        <v>2325</v>
      </c>
      <c r="D1353" s="199" t="s">
        <v>2326</v>
      </c>
      <c r="E1353" s="199" t="s">
        <v>1303</v>
      </c>
      <c r="F1353" s="199" t="s">
        <v>1194</v>
      </c>
      <c r="G1353" s="199" t="s">
        <v>1377</v>
      </c>
      <c r="K1353" s="199">
        <f t="shared" si="105"/>
        <v>49.932907999999998</v>
      </c>
      <c r="L1353" s="199">
        <f t="shared" si="106"/>
        <v>51.281096516000005</v>
      </c>
      <c r="M1353" s="199" t="s">
        <v>1116</v>
      </c>
      <c r="N1353" s="199">
        <f t="shared" si="107"/>
        <v>-2820368.1748763975</v>
      </c>
      <c r="O1353" s="199">
        <f t="shared" si="108"/>
        <v>-4845368.1748763975</v>
      </c>
      <c r="P1353" s="199" t="str">
        <f t="shared" si="109"/>
        <v>Overpaid</v>
      </c>
    </row>
    <row r="1354" spans="1:16" ht="15.75" x14ac:dyDescent="0.25">
      <c r="A1354" s="199" t="s">
        <v>317</v>
      </c>
      <c r="B1354" s="199" t="s">
        <v>1030</v>
      </c>
      <c r="C1354" s="199" t="s">
        <v>2266</v>
      </c>
      <c r="D1354" s="199" t="s">
        <v>2267</v>
      </c>
      <c r="E1354" s="199" t="s">
        <v>1435</v>
      </c>
      <c r="F1354" s="199" t="s">
        <v>1073</v>
      </c>
      <c r="G1354" s="199" t="s">
        <v>1410</v>
      </c>
      <c r="K1354" s="199">
        <f t="shared" si="105"/>
        <v>55.302464999999998</v>
      </c>
      <c r="L1354" s="199">
        <f t="shared" si="106"/>
        <v>57.127446344999996</v>
      </c>
      <c r="M1354" s="199" t="s">
        <v>1036</v>
      </c>
      <c r="N1354" s="199">
        <f t="shared" si="107"/>
        <v>-251040.8321566782</v>
      </c>
      <c r="O1354" s="199">
        <f t="shared" si="108"/>
        <v>-1351040.8321566782</v>
      </c>
      <c r="P1354" s="199" t="str">
        <f t="shared" si="109"/>
        <v/>
      </c>
    </row>
    <row r="1355" spans="1:16" ht="15.75" x14ac:dyDescent="0.25">
      <c r="A1355" s="199" t="s">
        <v>317</v>
      </c>
      <c r="B1355" s="199" t="s">
        <v>1117</v>
      </c>
      <c r="C1355" s="199" t="s">
        <v>2322</v>
      </c>
      <c r="D1355" s="199" t="s">
        <v>2323</v>
      </c>
      <c r="E1355" s="199" t="s">
        <v>1120</v>
      </c>
      <c r="F1355" s="199" t="s">
        <v>1194</v>
      </c>
      <c r="G1355" s="199" t="s">
        <v>2324</v>
      </c>
      <c r="K1355" s="199">
        <f t="shared" si="105"/>
        <v>48.939882999999995</v>
      </c>
      <c r="L1355" s="199">
        <f t="shared" si="106"/>
        <v>51.582636681999993</v>
      </c>
      <c r="M1355" s="199" t="s">
        <v>1121</v>
      </c>
      <c r="N1355" s="199">
        <f t="shared" si="107"/>
        <v>-3668970.3776519764</v>
      </c>
      <c r="O1355" s="199">
        <f t="shared" si="108"/>
        <v>-4734271.3776519764</v>
      </c>
      <c r="P1355" s="199" t="str">
        <f t="shared" si="109"/>
        <v>Overpaid</v>
      </c>
    </row>
    <row r="1356" spans="1:16" ht="15.75" x14ac:dyDescent="0.25">
      <c r="A1356" s="199" t="s">
        <v>317</v>
      </c>
      <c r="B1356" s="199" t="s">
        <v>1099</v>
      </c>
      <c r="C1356" s="199" t="s">
        <v>2263</v>
      </c>
      <c r="D1356" s="199" t="s">
        <v>2264</v>
      </c>
      <c r="E1356" s="199" t="s">
        <v>1226</v>
      </c>
      <c r="F1356" s="199" t="s">
        <v>1073</v>
      </c>
      <c r="G1356" s="199" t="s">
        <v>1362</v>
      </c>
      <c r="K1356" s="199">
        <f t="shared" si="105"/>
        <v>59.790937999999997</v>
      </c>
      <c r="L1356" s="199">
        <f t="shared" si="106"/>
        <v>62.780484899999998</v>
      </c>
      <c r="M1356" s="199" t="s">
        <v>1105</v>
      </c>
      <c r="N1356" s="199">
        <f t="shared" si="107"/>
        <v>1700369.2187819993</v>
      </c>
      <c r="O1356" s="199">
        <f t="shared" si="108"/>
        <v>-434359.78121800069</v>
      </c>
      <c r="P1356" s="199" t="str">
        <f t="shared" si="109"/>
        <v/>
      </c>
    </row>
    <row r="1357" spans="1:16" ht="15.75" x14ac:dyDescent="0.25">
      <c r="A1357" s="199" t="s">
        <v>317</v>
      </c>
      <c r="B1357" s="199" t="s">
        <v>10</v>
      </c>
      <c r="C1357" s="199" t="s">
        <v>2350</v>
      </c>
      <c r="D1357" s="199" t="s">
        <v>1027</v>
      </c>
      <c r="E1357" s="199" t="s">
        <v>1184</v>
      </c>
      <c r="F1357" s="199" t="s">
        <v>1251</v>
      </c>
      <c r="G1357" s="199" t="s">
        <v>2349</v>
      </c>
      <c r="K1357" s="199">
        <f t="shared" si="105"/>
        <v>38.139381999999998</v>
      </c>
      <c r="L1357" s="199">
        <f t="shared" si="106"/>
        <v>38.406357673999999</v>
      </c>
      <c r="M1357" s="199" t="s">
        <v>1093</v>
      </c>
      <c r="N1357" s="199">
        <f t="shared" si="107"/>
        <v>-12421789.641292915</v>
      </c>
      <c r="O1357" s="199" t="e">
        <f t="shared" si="108"/>
        <v>#VALUE!</v>
      </c>
      <c r="P1357" s="199" t="e">
        <f t="shared" si="109"/>
        <v>#VALUE!</v>
      </c>
    </row>
    <row r="1358" spans="1:16" ht="15.75" x14ac:dyDescent="0.25">
      <c r="A1358" s="199" t="s">
        <v>317</v>
      </c>
      <c r="B1358" s="199" t="s">
        <v>1024</v>
      </c>
      <c r="C1358" s="199" t="s">
        <v>2272</v>
      </c>
      <c r="D1358" s="199" t="s">
        <v>1039</v>
      </c>
      <c r="E1358" s="199" t="s">
        <v>1303</v>
      </c>
      <c r="F1358" s="199" t="s">
        <v>1107</v>
      </c>
      <c r="G1358" s="199" t="s">
        <v>1744</v>
      </c>
      <c r="K1358" s="199">
        <f t="shared" si="105"/>
        <v>55.450515999999993</v>
      </c>
      <c r="L1358" s="199">
        <f t="shared" si="106"/>
        <v>56.947679932</v>
      </c>
      <c r="M1358" s="199" t="s">
        <v>1029</v>
      </c>
      <c r="N1358" s="199">
        <f t="shared" si="107"/>
        <v>-264175.92406314472</v>
      </c>
      <c r="O1358" s="199">
        <f t="shared" si="108"/>
        <v>-10264175.924063144</v>
      </c>
      <c r="P1358" s="199" t="str">
        <f t="shared" si="109"/>
        <v>Overpaid</v>
      </c>
    </row>
    <row r="1359" spans="1:16" ht="15.75" x14ac:dyDescent="0.25">
      <c r="A1359" s="199" t="s">
        <v>317</v>
      </c>
      <c r="B1359" s="199" t="s">
        <v>1099</v>
      </c>
      <c r="C1359" s="199" t="s">
        <v>2320</v>
      </c>
      <c r="D1359" s="199" t="s">
        <v>1027</v>
      </c>
      <c r="E1359" s="199" t="s">
        <v>1427</v>
      </c>
      <c r="F1359" s="199" t="s">
        <v>1194</v>
      </c>
      <c r="G1359" s="199" t="s">
        <v>2321</v>
      </c>
      <c r="K1359" s="199">
        <f t="shared" si="105"/>
        <v>51.561469000000002</v>
      </c>
      <c r="L1359" s="199">
        <f t="shared" si="106"/>
        <v>52.850505724999998</v>
      </c>
      <c r="M1359" s="199" t="s">
        <v>1105</v>
      </c>
      <c r="N1359" s="199">
        <f t="shared" si="107"/>
        <v>-1527750.4020807389</v>
      </c>
      <c r="O1359" s="199" t="e">
        <f t="shared" si="108"/>
        <v>#VALUE!</v>
      </c>
      <c r="P1359" s="199" t="e">
        <f t="shared" si="109"/>
        <v>#VALUE!</v>
      </c>
    </row>
    <row r="1360" spans="1:16" ht="15.75" x14ac:dyDescent="0.25">
      <c r="A1360" s="199" t="s">
        <v>317</v>
      </c>
      <c r="B1360" s="199" t="s">
        <v>20</v>
      </c>
      <c r="C1360" s="199" t="s">
        <v>2330</v>
      </c>
      <c r="D1360" s="199" t="s">
        <v>1027</v>
      </c>
      <c r="E1360" s="199" t="s">
        <v>1170</v>
      </c>
      <c r="F1360" s="199" t="s">
        <v>1201</v>
      </c>
      <c r="G1360" s="199" t="s">
        <v>1658</v>
      </c>
      <c r="K1360" s="199">
        <f t="shared" si="105"/>
        <v>49.412924000000004</v>
      </c>
      <c r="L1360" s="199">
        <f t="shared" si="106"/>
        <v>50.203530784000002</v>
      </c>
      <c r="M1360" s="199" t="s">
        <v>1134</v>
      </c>
      <c r="N1360" s="199">
        <f t="shared" si="107"/>
        <v>-3750640.7819925826</v>
      </c>
      <c r="O1360" s="199" t="e">
        <f t="shared" si="108"/>
        <v>#VALUE!</v>
      </c>
      <c r="P1360" s="199" t="e">
        <f t="shared" si="109"/>
        <v>#VALUE!</v>
      </c>
    </row>
    <row r="1361" spans="1:16" ht="15.75" x14ac:dyDescent="0.25">
      <c r="A1361" s="199" t="s">
        <v>317</v>
      </c>
      <c r="B1361" s="199" t="s">
        <v>1059</v>
      </c>
      <c r="C1361" s="199" t="s">
        <v>947</v>
      </c>
      <c r="D1361" s="199" t="s">
        <v>2331</v>
      </c>
      <c r="E1361" s="199" t="s">
        <v>1263</v>
      </c>
      <c r="F1361" s="199" t="s">
        <v>1208</v>
      </c>
      <c r="G1361" s="199" t="s">
        <v>1027</v>
      </c>
      <c r="K1361" s="199" t="e">
        <f t="shared" si="105"/>
        <v>#VALUE!</v>
      </c>
      <c r="L1361" s="199" t="e">
        <f t="shared" si="106"/>
        <v>#VALUE!</v>
      </c>
      <c r="M1361" s="199" t="s">
        <v>1064</v>
      </c>
      <c r="N1361" s="199" t="e">
        <f t="shared" si="107"/>
        <v>#VALUE!</v>
      </c>
      <c r="O1361" s="199" t="e">
        <f t="shared" si="108"/>
        <v>#VALUE!</v>
      </c>
      <c r="P1361" s="199" t="e">
        <f t="shared" si="109"/>
        <v>#VALUE!</v>
      </c>
    </row>
    <row r="1362" spans="1:16" ht="15.75" x14ac:dyDescent="0.25">
      <c r="A1362" s="199" t="s">
        <v>317</v>
      </c>
      <c r="B1362" s="199" t="s">
        <v>27</v>
      </c>
      <c r="C1362" s="199" t="s">
        <v>2303</v>
      </c>
      <c r="D1362" s="199" t="s">
        <v>1131</v>
      </c>
      <c r="E1362" s="199" t="s">
        <v>1197</v>
      </c>
      <c r="F1362" s="199" t="s">
        <v>1328</v>
      </c>
      <c r="G1362" s="199" t="s">
        <v>1491</v>
      </c>
      <c r="K1362" s="199">
        <f t="shared" si="105"/>
        <v>48.040744000000004</v>
      </c>
      <c r="L1362" s="199">
        <f t="shared" si="106"/>
        <v>48.617232928000007</v>
      </c>
      <c r="M1362" s="199" t="s">
        <v>1058</v>
      </c>
      <c r="N1362" s="199">
        <f t="shared" si="107"/>
        <v>-5242293.5181128941</v>
      </c>
      <c r="O1362" s="199">
        <f t="shared" si="108"/>
        <v>-11742293.518112894</v>
      </c>
      <c r="P1362" s="199" t="str">
        <f t="shared" si="109"/>
        <v>Overpaid</v>
      </c>
    </row>
    <row r="1363" spans="1:16" ht="15.75" x14ac:dyDescent="0.25">
      <c r="A1363" s="199" t="s">
        <v>317</v>
      </c>
      <c r="B1363" s="199" t="s">
        <v>1030</v>
      </c>
      <c r="C1363" s="199" t="s">
        <v>2336</v>
      </c>
      <c r="D1363" s="199" t="s">
        <v>1374</v>
      </c>
      <c r="E1363" s="199" t="s">
        <v>1033</v>
      </c>
      <c r="F1363" s="199" t="s">
        <v>1218</v>
      </c>
      <c r="G1363" s="199" t="s">
        <v>1463</v>
      </c>
      <c r="K1363" s="199">
        <f t="shared" si="105"/>
        <v>50.915099999999995</v>
      </c>
      <c r="L1363" s="199">
        <f t="shared" si="106"/>
        <v>51.933401999999994</v>
      </c>
      <c r="M1363" s="199" t="s">
        <v>1036</v>
      </c>
      <c r="N1363" s="199">
        <f t="shared" si="107"/>
        <v>-3336843.5443056924</v>
      </c>
      <c r="O1363" s="199">
        <f t="shared" si="108"/>
        <v>-4301843.5443056924</v>
      </c>
      <c r="P1363" s="199" t="str">
        <f t="shared" si="109"/>
        <v>Overpaid</v>
      </c>
    </row>
    <row r="1364" spans="1:16" ht="15.75" x14ac:dyDescent="0.25">
      <c r="A1364" s="199" t="s">
        <v>317</v>
      </c>
      <c r="B1364" s="199" t="s">
        <v>1048</v>
      </c>
      <c r="C1364" s="199" t="s">
        <v>2332</v>
      </c>
      <c r="D1364" s="199" t="s">
        <v>2212</v>
      </c>
      <c r="E1364" s="199" t="s">
        <v>1662</v>
      </c>
      <c r="F1364" s="199" t="s">
        <v>1208</v>
      </c>
      <c r="G1364" s="199" t="s">
        <v>1749</v>
      </c>
      <c r="K1364" s="199">
        <f t="shared" si="105"/>
        <v>45.000281999999999</v>
      </c>
      <c r="L1364" s="199">
        <f t="shared" si="106"/>
        <v>47.205295818000003</v>
      </c>
      <c r="M1364" s="199" t="s">
        <v>1053</v>
      </c>
      <c r="N1364" s="199">
        <f t="shared" si="107"/>
        <v>-3764449.2404949535</v>
      </c>
      <c r="O1364" s="199">
        <f t="shared" si="108"/>
        <v>-4424449.2404949535</v>
      </c>
      <c r="P1364" s="199" t="str">
        <f t="shared" si="109"/>
        <v>Overpaid</v>
      </c>
    </row>
    <row r="1365" spans="1:16" ht="15.75" x14ac:dyDescent="0.25">
      <c r="A1365" s="199" t="s">
        <v>317</v>
      </c>
      <c r="B1365" s="199" t="s">
        <v>1059</v>
      </c>
      <c r="C1365" s="199" t="s">
        <v>2348</v>
      </c>
      <c r="D1365" s="199" t="s">
        <v>1027</v>
      </c>
      <c r="E1365" s="199" t="s">
        <v>1572</v>
      </c>
      <c r="F1365" s="199" t="s">
        <v>1405</v>
      </c>
      <c r="G1365" s="199" t="s">
        <v>2349</v>
      </c>
      <c r="K1365" s="199">
        <f t="shared" si="105"/>
        <v>39.222681999999999</v>
      </c>
      <c r="L1365" s="199">
        <f t="shared" si="106"/>
        <v>40.909257325999995</v>
      </c>
      <c r="M1365" s="199" t="s">
        <v>1064</v>
      </c>
      <c r="N1365" s="199">
        <f t="shared" si="107"/>
        <v>-6737177.1856902018</v>
      </c>
      <c r="O1365" s="199" t="e">
        <f t="shared" si="108"/>
        <v>#VALUE!</v>
      </c>
      <c r="P1365" s="199" t="e">
        <f t="shared" si="109"/>
        <v>#VALUE!</v>
      </c>
    </row>
    <row r="1366" spans="1:16" ht="15.75" x14ac:dyDescent="0.25">
      <c r="A1366" s="199" t="s">
        <v>317</v>
      </c>
      <c r="B1366" s="199" t="s">
        <v>1187</v>
      </c>
      <c r="C1366" s="199" t="s">
        <v>2341</v>
      </c>
      <c r="D1366" s="199" t="s">
        <v>1027</v>
      </c>
      <c r="E1366" s="199" t="s">
        <v>1301</v>
      </c>
      <c r="F1366" s="199" t="s">
        <v>1234</v>
      </c>
      <c r="G1366" s="199" t="s">
        <v>1720</v>
      </c>
      <c r="K1366" s="199">
        <f t="shared" si="105"/>
        <v>43.559492999999996</v>
      </c>
      <c r="L1366" s="199">
        <f t="shared" si="106"/>
        <v>45.258313227000002</v>
      </c>
      <c r="M1366" s="199" t="s">
        <v>1190</v>
      </c>
      <c r="N1366" s="199">
        <f t="shared" si="107"/>
        <v>-6745858.1294520944</v>
      </c>
      <c r="O1366" s="199" t="e">
        <f t="shared" si="108"/>
        <v>#VALUE!</v>
      </c>
      <c r="P1366" s="199" t="e">
        <f t="shared" si="109"/>
        <v>#VALUE!</v>
      </c>
    </row>
    <row r="1367" spans="1:16" ht="15.75" x14ac:dyDescent="0.25">
      <c r="A1367" s="199" t="s">
        <v>317</v>
      </c>
      <c r="B1367" s="199" t="s">
        <v>27</v>
      </c>
      <c r="C1367" s="199" t="s">
        <v>2315</v>
      </c>
      <c r="D1367" s="199" t="s">
        <v>1027</v>
      </c>
      <c r="E1367" s="199" t="s">
        <v>1288</v>
      </c>
      <c r="F1367" s="199" t="s">
        <v>1186</v>
      </c>
      <c r="G1367" s="199" t="s">
        <v>1077</v>
      </c>
      <c r="K1367" s="199">
        <f t="shared" si="105"/>
        <v>44.891952000000003</v>
      </c>
      <c r="L1367" s="199">
        <f t="shared" si="106"/>
        <v>46.193818608000008</v>
      </c>
      <c r="M1367" s="199" t="s">
        <v>1058</v>
      </c>
      <c r="N1367" s="199">
        <f t="shared" si="107"/>
        <v>-6664501.1139271613</v>
      </c>
      <c r="O1367" s="199" t="e">
        <f t="shared" si="108"/>
        <v>#VALUE!</v>
      </c>
      <c r="P1367" s="199" t="e">
        <f t="shared" si="109"/>
        <v>#VALUE!</v>
      </c>
    </row>
    <row r="1368" spans="1:16" ht="15.75" x14ac:dyDescent="0.25">
      <c r="A1368" s="199" t="s">
        <v>317</v>
      </c>
      <c r="B1368" s="199" t="s">
        <v>20</v>
      </c>
      <c r="C1368" s="199" t="s">
        <v>2342</v>
      </c>
      <c r="D1368" s="199" t="s">
        <v>1027</v>
      </c>
      <c r="E1368" s="199" t="s">
        <v>1288</v>
      </c>
      <c r="F1368" s="199" t="s">
        <v>1234</v>
      </c>
      <c r="G1368" s="199" t="s">
        <v>2343</v>
      </c>
      <c r="K1368" s="199">
        <f t="shared" si="105"/>
        <v>43.281446000000003</v>
      </c>
      <c r="L1368" s="199">
        <f t="shared" si="106"/>
        <v>44.53660793400001</v>
      </c>
      <c r="M1368" s="199" t="s">
        <v>1134</v>
      </c>
      <c r="N1368" s="199">
        <f t="shared" si="107"/>
        <v>-6643811.8175867815</v>
      </c>
      <c r="O1368" s="199" t="e">
        <f t="shared" si="108"/>
        <v>#VALUE!</v>
      </c>
      <c r="P1368" s="199" t="e">
        <f t="shared" si="109"/>
        <v>#VALUE!</v>
      </c>
    </row>
    <row r="1369" spans="1:16" ht="15.75" x14ac:dyDescent="0.25">
      <c r="A1369" s="199" t="s">
        <v>317</v>
      </c>
      <c r="B1369" s="199" t="s">
        <v>1024</v>
      </c>
      <c r="C1369" s="199" t="s">
        <v>2258</v>
      </c>
      <c r="D1369" s="199" t="s">
        <v>1027</v>
      </c>
      <c r="E1369" s="199" t="s">
        <v>1200</v>
      </c>
      <c r="F1369" s="199" t="s">
        <v>1450</v>
      </c>
      <c r="G1369" s="199" t="s">
        <v>1795</v>
      </c>
      <c r="K1369" s="199">
        <f t="shared" si="105"/>
        <v>66.720446999999993</v>
      </c>
      <c r="L1369" s="199">
        <f t="shared" si="106"/>
        <v>70.590232925999999</v>
      </c>
      <c r="M1369" s="199" t="s">
        <v>1029</v>
      </c>
      <c r="N1369" s="199">
        <f t="shared" si="107"/>
        <v>5719410.2707942612</v>
      </c>
      <c r="O1369" s="199" t="e">
        <f t="shared" si="108"/>
        <v>#VALUE!</v>
      </c>
      <c r="P1369" s="199" t="e">
        <f t="shared" si="109"/>
        <v>#VALUE!</v>
      </c>
    </row>
    <row r="1370" spans="1:16" ht="15.75" x14ac:dyDescent="0.25">
      <c r="A1370" s="199" t="s">
        <v>317</v>
      </c>
      <c r="B1370" s="199" t="s">
        <v>1059</v>
      </c>
      <c r="C1370" s="199" t="s">
        <v>2283</v>
      </c>
      <c r="D1370" s="199" t="s">
        <v>2284</v>
      </c>
      <c r="E1370" s="199" t="s">
        <v>1356</v>
      </c>
      <c r="F1370" s="199" t="s">
        <v>1307</v>
      </c>
      <c r="G1370" s="199" t="s">
        <v>1445</v>
      </c>
      <c r="K1370" s="199">
        <f t="shared" si="105"/>
        <v>38.998800000000003</v>
      </c>
      <c r="L1370" s="199">
        <f t="shared" si="106"/>
        <v>39.817774800000002</v>
      </c>
      <c r="M1370" s="199" t="s">
        <v>1064</v>
      </c>
      <c r="N1370" s="199">
        <f t="shared" si="107"/>
        <v>-7179075.2017106041</v>
      </c>
      <c r="O1370" s="199">
        <f t="shared" si="108"/>
        <v>-7889601.2017106041</v>
      </c>
      <c r="P1370" s="199" t="str">
        <f t="shared" si="109"/>
        <v>Overpaid</v>
      </c>
    </row>
    <row r="1371" spans="1:16" ht="15.75" x14ac:dyDescent="0.25">
      <c r="A1371" s="199" t="s">
        <v>317</v>
      </c>
      <c r="B1371" s="199" t="s">
        <v>1187</v>
      </c>
      <c r="C1371" s="199" t="s">
        <v>2299</v>
      </c>
      <c r="D1371" s="199" t="s">
        <v>2300</v>
      </c>
      <c r="E1371" s="199" t="s">
        <v>1027</v>
      </c>
      <c r="F1371" s="199" t="s">
        <v>1146</v>
      </c>
      <c r="G1371" s="199" t="s">
        <v>1027</v>
      </c>
      <c r="K1371" s="199" t="e">
        <f t="shared" si="105"/>
        <v>#VALUE!</v>
      </c>
      <c r="L1371" s="199" t="e">
        <f t="shared" si="106"/>
        <v>#VALUE!</v>
      </c>
      <c r="M1371" s="199" t="s">
        <v>1190</v>
      </c>
      <c r="N1371" s="199" t="e">
        <f t="shared" si="107"/>
        <v>#VALUE!</v>
      </c>
      <c r="O1371" s="199" t="e">
        <f t="shared" si="108"/>
        <v>#VALUE!</v>
      </c>
      <c r="P1371" s="199" t="e">
        <f t="shared" si="109"/>
        <v>#VALUE!</v>
      </c>
    </row>
    <row r="1372" spans="1:16" ht="15.75" x14ac:dyDescent="0.25">
      <c r="A1372" s="199" t="s">
        <v>317</v>
      </c>
      <c r="B1372" s="199" t="s">
        <v>1117</v>
      </c>
      <c r="C1372" s="199" t="s">
        <v>2289</v>
      </c>
      <c r="D1372" s="199" t="s">
        <v>1599</v>
      </c>
      <c r="E1372" s="199" t="s">
        <v>1184</v>
      </c>
      <c r="F1372" s="199" t="s">
        <v>1125</v>
      </c>
      <c r="G1372" s="199" t="s">
        <v>2213</v>
      </c>
      <c r="K1372" s="199">
        <f t="shared" si="105"/>
        <v>49.597085</v>
      </c>
      <c r="L1372" s="199">
        <f t="shared" si="106"/>
        <v>49.944264595000007</v>
      </c>
      <c r="M1372" s="199" t="s">
        <v>1121</v>
      </c>
      <c r="N1372" s="199">
        <f t="shared" si="107"/>
        <v>-4676306.1697668526</v>
      </c>
      <c r="O1372" s="199">
        <f t="shared" si="108"/>
        <v>-6926306.1697668526</v>
      </c>
      <c r="P1372" s="199" t="str">
        <f t="shared" si="109"/>
        <v>Overpaid</v>
      </c>
    </row>
    <row r="1373" spans="1:16" ht="15.75" x14ac:dyDescent="0.25">
      <c r="A1373" s="199" t="s">
        <v>317</v>
      </c>
      <c r="B1373" s="199" t="s">
        <v>27</v>
      </c>
      <c r="C1373" s="199" t="s">
        <v>676</v>
      </c>
      <c r="D1373" s="199" t="s">
        <v>2265</v>
      </c>
      <c r="E1373" s="199" t="s">
        <v>1735</v>
      </c>
      <c r="F1373" s="199" t="s">
        <v>1073</v>
      </c>
      <c r="G1373" s="199" t="s">
        <v>1701</v>
      </c>
      <c r="K1373" s="199">
        <f t="shared" si="105"/>
        <v>60.942847</v>
      </c>
      <c r="L1373" s="199">
        <f t="shared" si="106"/>
        <v>64.965074901999984</v>
      </c>
      <c r="M1373" s="199" t="s">
        <v>1058</v>
      </c>
      <c r="N1373" s="199">
        <f t="shared" si="107"/>
        <v>4351619.0203729235</v>
      </c>
      <c r="O1373" s="199">
        <f t="shared" si="108"/>
        <v>-4576727.9796270765</v>
      </c>
      <c r="P1373" s="199" t="str">
        <f t="shared" si="109"/>
        <v>Overpaid</v>
      </c>
    </row>
    <row r="1374" spans="1:16" ht="15.75" x14ac:dyDescent="0.25">
      <c r="A1374" s="199" t="s">
        <v>136</v>
      </c>
      <c r="B1374" s="199" t="s">
        <v>1099</v>
      </c>
      <c r="C1374" s="199" t="s">
        <v>896</v>
      </c>
      <c r="D1374" s="199" t="s">
        <v>2222</v>
      </c>
      <c r="E1374" s="199" t="s">
        <v>1870</v>
      </c>
      <c r="F1374" s="199" t="s">
        <v>1186</v>
      </c>
      <c r="G1374" s="199" t="s">
        <v>1409</v>
      </c>
      <c r="K1374" s="199">
        <f t="shared" si="105"/>
        <v>48.864052000000001</v>
      </c>
      <c r="L1374" s="199">
        <f t="shared" si="106"/>
        <v>51.844759171999996</v>
      </c>
      <c r="M1374" s="199" t="s">
        <v>1105</v>
      </c>
      <c r="N1374" s="199">
        <f t="shared" si="107"/>
        <v>-1854706.7958593164</v>
      </c>
      <c r="O1374" s="199">
        <f t="shared" si="108"/>
        <v>-2813361.7958593164</v>
      </c>
      <c r="P1374" s="199" t="str">
        <f t="shared" si="109"/>
        <v/>
      </c>
    </row>
    <row r="1375" spans="1:16" ht="15.75" x14ac:dyDescent="0.25">
      <c r="A1375" s="199" t="s">
        <v>136</v>
      </c>
      <c r="B1375" s="199" t="s">
        <v>10</v>
      </c>
      <c r="C1375" s="199" t="s">
        <v>187</v>
      </c>
      <c r="D1375" s="199" t="s">
        <v>1599</v>
      </c>
      <c r="E1375" s="199" t="s">
        <v>1040</v>
      </c>
      <c r="F1375" s="199" t="s">
        <v>1328</v>
      </c>
      <c r="G1375" s="199" t="s">
        <v>2205</v>
      </c>
      <c r="K1375" s="199">
        <f t="shared" si="105"/>
        <v>44.148085999999999</v>
      </c>
      <c r="L1375" s="199">
        <f t="shared" si="106"/>
        <v>42.117274044000006</v>
      </c>
      <c r="M1375" s="199" t="s">
        <v>1093</v>
      </c>
      <c r="N1375" s="199">
        <f t="shared" si="107"/>
        <v>-10013876.782308673</v>
      </c>
      <c r="O1375" s="199">
        <f t="shared" si="108"/>
        <v>-12263876.782308673</v>
      </c>
      <c r="P1375" s="199" t="str">
        <f t="shared" si="109"/>
        <v>Overpaid</v>
      </c>
    </row>
    <row r="1376" spans="1:16" ht="15.75" x14ac:dyDescent="0.25">
      <c r="A1376" s="199" t="s">
        <v>136</v>
      </c>
      <c r="B1376" s="199" t="s">
        <v>1024</v>
      </c>
      <c r="C1376" s="199" t="s">
        <v>2163</v>
      </c>
      <c r="D1376" s="199" t="s">
        <v>2164</v>
      </c>
      <c r="E1376" s="199" t="s">
        <v>1542</v>
      </c>
      <c r="F1376" s="199" t="s">
        <v>1073</v>
      </c>
      <c r="G1376" s="199" t="s">
        <v>1027</v>
      </c>
      <c r="K1376" s="199" t="e">
        <f t="shared" si="105"/>
        <v>#VALUE!</v>
      </c>
      <c r="L1376" s="199" t="e">
        <f t="shared" si="106"/>
        <v>#VALUE!</v>
      </c>
      <c r="M1376" s="199" t="s">
        <v>1029</v>
      </c>
      <c r="N1376" s="199" t="e">
        <f t="shared" si="107"/>
        <v>#VALUE!</v>
      </c>
      <c r="O1376" s="199" t="e">
        <f t="shared" si="108"/>
        <v>#VALUE!</v>
      </c>
      <c r="P1376" s="199" t="e">
        <f t="shared" si="109"/>
        <v>#VALUE!</v>
      </c>
    </row>
    <row r="1377" spans="1:16" ht="15.75" x14ac:dyDescent="0.25">
      <c r="A1377" s="199" t="s">
        <v>136</v>
      </c>
      <c r="B1377" s="199" t="s">
        <v>1094</v>
      </c>
      <c r="C1377" s="199" t="s">
        <v>243</v>
      </c>
      <c r="D1377" s="199" t="s">
        <v>2180</v>
      </c>
      <c r="E1377" s="199" t="s">
        <v>1726</v>
      </c>
      <c r="F1377" s="199" t="s">
        <v>1111</v>
      </c>
      <c r="G1377" s="199" t="s">
        <v>2181</v>
      </c>
      <c r="K1377" s="199">
        <f t="shared" si="105"/>
        <v>53.738901999999996</v>
      </c>
      <c r="L1377" s="199">
        <f t="shared" si="106"/>
        <v>50.998217998000001</v>
      </c>
      <c r="M1377" s="199" t="s">
        <v>1098</v>
      </c>
      <c r="N1377" s="199">
        <f t="shared" si="107"/>
        <v>-6900990.7805447634</v>
      </c>
      <c r="O1377" s="199">
        <f t="shared" si="108"/>
        <v>-55418637.780544765</v>
      </c>
      <c r="P1377" s="199" t="str">
        <f t="shared" si="109"/>
        <v>Overpaid</v>
      </c>
    </row>
    <row r="1378" spans="1:16" ht="15.75" x14ac:dyDescent="0.25">
      <c r="A1378" s="199" t="s">
        <v>136</v>
      </c>
      <c r="B1378" s="199" t="s">
        <v>1059</v>
      </c>
      <c r="C1378" s="199" t="s">
        <v>66</v>
      </c>
      <c r="D1378" s="199" t="s">
        <v>1039</v>
      </c>
      <c r="E1378" s="199" t="s">
        <v>1090</v>
      </c>
      <c r="F1378" s="199" t="s">
        <v>1103</v>
      </c>
      <c r="G1378" s="199" t="s">
        <v>1820</v>
      </c>
      <c r="K1378" s="199">
        <f t="shared" si="105"/>
        <v>56.407430999999988</v>
      </c>
      <c r="L1378" s="199">
        <f t="shared" si="106"/>
        <v>56.407430999999988</v>
      </c>
      <c r="M1378" s="199" t="s">
        <v>1064</v>
      </c>
      <c r="N1378" s="199">
        <f t="shared" si="107"/>
        <v>-462580.90463138092</v>
      </c>
      <c r="O1378" s="199">
        <f t="shared" si="108"/>
        <v>-10462580.90463138</v>
      </c>
      <c r="P1378" s="199" t="str">
        <f t="shared" si="109"/>
        <v>Overpaid</v>
      </c>
    </row>
    <row r="1379" spans="1:16" ht="15.75" x14ac:dyDescent="0.25">
      <c r="A1379" s="199" t="s">
        <v>136</v>
      </c>
      <c r="B1379" s="199" t="s">
        <v>20</v>
      </c>
      <c r="C1379" s="199" t="s">
        <v>206</v>
      </c>
      <c r="D1379" s="199" t="s">
        <v>1416</v>
      </c>
      <c r="E1379" s="199" t="s">
        <v>1564</v>
      </c>
      <c r="F1379" s="199" t="s">
        <v>1056</v>
      </c>
      <c r="G1379" s="199" t="s">
        <v>2155</v>
      </c>
      <c r="K1379" s="199">
        <f t="shared" si="105"/>
        <v>60.516749000000004</v>
      </c>
      <c r="L1379" s="199">
        <f t="shared" si="106"/>
        <v>59.851064761000011</v>
      </c>
      <c r="M1379" s="199" t="s">
        <v>1134</v>
      </c>
      <c r="N1379" s="199">
        <f t="shared" si="107"/>
        <v>1174777.5810203108</v>
      </c>
      <c r="O1379" s="199">
        <f t="shared" si="108"/>
        <v>-12825222.418979689</v>
      </c>
      <c r="P1379" s="199" t="str">
        <f t="shared" si="109"/>
        <v>Overpaid</v>
      </c>
    </row>
    <row r="1380" spans="1:16" ht="15.75" x14ac:dyDescent="0.25">
      <c r="A1380" s="199" t="s">
        <v>136</v>
      </c>
      <c r="B1380" s="199" t="s">
        <v>16</v>
      </c>
      <c r="C1380" s="199" t="s">
        <v>2178</v>
      </c>
      <c r="D1380" s="199" t="s">
        <v>1530</v>
      </c>
      <c r="E1380" s="199" t="s">
        <v>1662</v>
      </c>
      <c r="F1380" s="199" t="s">
        <v>1111</v>
      </c>
      <c r="G1380" s="199" t="s">
        <v>2179</v>
      </c>
      <c r="K1380" s="199">
        <f t="shared" si="105"/>
        <v>58.306816999999995</v>
      </c>
      <c r="L1380" s="199">
        <f t="shared" si="106"/>
        <v>61.163851033000007</v>
      </c>
      <c r="M1380" s="199" t="s">
        <v>1116</v>
      </c>
      <c r="N1380" s="199">
        <f t="shared" si="107"/>
        <v>1625864.9488273766</v>
      </c>
      <c r="O1380" s="199">
        <f t="shared" si="108"/>
        <v>429401.94882737659</v>
      </c>
      <c r="P1380" s="199" t="str">
        <f t="shared" si="109"/>
        <v/>
      </c>
    </row>
    <row r="1381" spans="1:16" ht="15.75" x14ac:dyDescent="0.25">
      <c r="A1381" s="199" t="s">
        <v>136</v>
      </c>
      <c r="B1381" s="199" t="s">
        <v>10</v>
      </c>
      <c r="C1381" s="199" t="s">
        <v>2251</v>
      </c>
      <c r="D1381" s="199" t="s">
        <v>1027</v>
      </c>
      <c r="E1381" s="199" t="s">
        <v>1172</v>
      </c>
      <c r="F1381" s="199" t="s">
        <v>1679</v>
      </c>
      <c r="G1381" s="199" t="s">
        <v>2206</v>
      </c>
      <c r="K1381" s="199">
        <f t="shared" si="105"/>
        <v>42.223422999999997</v>
      </c>
      <c r="L1381" s="199">
        <f t="shared" si="106"/>
        <v>42.983444614</v>
      </c>
      <c r="M1381" s="199" t="s">
        <v>1093</v>
      </c>
      <c r="N1381" s="199">
        <f t="shared" si="107"/>
        <v>-9451842.2211318891</v>
      </c>
      <c r="O1381" s="199" t="e">
        <f t="shared" si="108"/>
        <v>#VALUE!</v>
      </c>
      <c r="P1381" s="199" t="e">
        <f t="shared" si="109"/>
        <v>#VALUE!</v>
      </c>
    </row>
    <row r="1382" spans="1:16" ht="15.75" x14ac:dyDescent="0.25">
      <c r="A1382" s="199" t="s">
        <v>136</v>
      </c>
      <c r="B1382" s="199" t="s">
        <v>1059</v>
      </c>
      <c r="C1382" s="199" t="s">
        <v>2151</v>
      </c>
      <c r="D1382" s="199" t="s">
        <v>2152</v>
      </c>
      <c r="E1382" s="199" t="s">
        <v>1027</v>
      </c>
      <c r="F1382" s="199" t="s">
        <v>1034</v>
      </c>
      <c r="G1382" s="199" t="s">
        <v>1027</v>
      </c>
      <c r="K1382" s="199" t="e">
        <f t="shared" si="105"/>
        <v>#VALUE!</v>
      </c>
      <c r="L1382" s="199" t="e">
        <f t="shared" si="106"/>
        <v>#VALUE!</v>
      </c>
      <c r="M1382" s="199" t="s">
        <v>1064</v>
      </c>
      <c r="N1382" s="199" t="e">
        <f t="shared" si="107"/>
        <v>#VALUE!</v>
      </c>
      <c r="O1382" s="199" t="e">
        <f t="shared" si="108"/>
        <v>#VALUE!</v>
      </c>
      <c r="P1382" s="199" t="e">
        <f t="shared" si="109"/>
        <v>#VALUE!</v>
      </c>
    </row>
    <row r="1383" spans="1:16" ht="15.75" x14ac:dyDescent="0.25">
      <c r="A1383" s="199" t="s">
        <v>136</v>
      </c>
      <c r="B1383" s="199" t="s">
        <v>1030</v>
      </c>
      <c r="C1383" s="199" t="s">
        <v>2224</v>
      </c>
      <c r="D1383" s="199" t="s">
        <v>1027</v>
      </c>
      <c r="E1383" s="199" t="s">
        <v>1318</v>
      </c>
      <c r="F1383" s="199" t="s">
        <v>1186</v>
      </c>
      <c r="G1383" s="199" t="s">
        <v>2225</v>
      </c>
      <c r="K1383" s="199">
        <f t="shared" si="105"/>
        <v>56.530205000000002</v>
      </c>
      <c r="L1383" s="199">
        <f t="shared" si="106"/>
        <v>58.282641354999996</v>
      </c>
      <c r="M1383" s="199" t="s">
        <v>1036</v>
      </c>
      <c r="N1383" s="199">
        <f t="shared" si="107"/>
        <v>435265.18645683862</v>
      </c>
      <c r="O1383" s="199" t="e">
        <f t="shared" si="108"/>
        <v>#VALUE!</v>
      </c>
      <c r="P1383" s="199" t="e">
        <f t="shared" si="109"/>
        <v>#VALUE!</v>
      </c>
    </row>
    <row r="1384" spans="1:16" ht="15.75" x14ac:dyDescent="0.25">
      <c r="A1384" s="199" t="s">
        <v>136</v>
      </c>
      <c r="B1384" s="199" t="s">
        <v>20</v>
      </c>
      <c r="C1384" s="199" t="s">
        <v>746</v>
      </c>
      <c r="D1384" s="199" t="s">
        <v>2207</v>
      </c>
      <c r="E1384" s="199" t="s">
        <v>1346</v>
      </c>
      <c r="F1384" s="199" t="s">
        <v>1157</v>
      </c>
      <c r="G1384" s="199" t="s">
        <v>2030</v>
      </c>
      <c r="K1384" s="199">
        <f t="shared" si="105"/>
        <v>46.090803999999991</v>
      </c>
      <c r="L1384" s="199">
        <f t="shared" si="106"/>
        <v>48.71797982799999</v>
      </c>
      <c r="M1384" s="199" t="s">
        <v>1134</v>
      </c>
      <c r="N1384" s="199">
        <f t="shared" si="107"/>
        <v>-4509068.7880838439</v>
      </c>
      <c r="O1384" s="199">
        <f t="shared" si="108"/>
        <v>-5959541.7880838439</v>
      </c>
      <c r="P1384" s="199" t="str">
        <f t="shared" si="109"/>
        <v>Overpaid</v>
      </c>
    </row>
    <row r="1385" spans="1:16" ht="15.75" x14ac:dyDescent="0.25">
      <c r="A1385" s="199" t="s">
        <v>136</v>
      </c>
      <c r="B1385" s="199" t="s">
        <v>1024</v>
      </c>
      <c r="C1385" s="199" t="s">
        <v>850</v>
      </c>
      <c r="D1385" s="199" t="s">
        <v>2223</v>
      </c>
      <c r="E1385" s="199" t="s">
        <v>1027</v>
      </c>
      <c r="F1385" s="199" t="s">
        <v>1186</v>
      </c>
      <c r="G1385" s="199" t="s">
        <v>1319</v>
      </c>
      <c r="K1385" s="199">
        <f t="shared" si="105"/>
        <v>47.036885999999996</v>
      </c>
      <c r="L1385" s="199" t="e">
        <f t="shared" si="106"/>
        <v>#VALUE!</v>
      </c>
      <c r="M1385" s="199" t="s">
        <v>1029</v>
      </c>
      <c r="N1385" s="199" t="e">
        <f t="shared" si="107"/>
        <v>#VALUE!</v>
      </c>
      <c r="O1385" s="199" t="e">
        <f t="shared" si="108"/>
        <v>#VALUE!</v>
      </c>
      <c r="P1385" s="199" t="e">
        <f t="shared" si="109"/>
        <v>#VALUE!</v>
      </c>
    </row>
    <row r="1386" spans="1:16" ht="15.75" x14ac:dyDescent="0.25">
      <c r="A1386" s="199" t="s">
        <v>136</v>
      </c>
      <c r="B1386" s="199" t="s">
        <v>1048</v>
      </c>
      <c r="C1386" s="199" t="s">
        <v>2252</v>
      </c>
      <c r="D1386" s="199" t="s">
        <v>1382</v>
      </c>
      <c r="E1386" s="199" t="s">
        <v>1027</v>
      </c>
      <c r="F1386" s="199" t="s">
        <v>1259</v>
      </c>
      <c r="G1386" s="199" t="s">
        <v>1027</v>
      </c>
      <c r="K1386" s="199" t="e">
        <f t="shared" si="105"/>
        <v>#VALUE!</v>
      </c>
      <c r="L1386" s="199" t="e">
        <f t="shared" si="106"/>
        <v>#VALUE!</v>
      </c>
      <c r="M1386" s="199" t="s">
        <v>1053</v>
      </c>
      <c r="N1386" s="199" t="e">
        <f t="shared" si="107"/>
        <v>#VALUE!</v>
      </c>
      <c r="O1386" s="199" t="e">
        <f t="shared" si="108"/>
        <v>#VALUE!</v>
      </c>
      <c r="P1386" s="199" t="e">
        <f t="shared" si="109"/>
        <v>#VALUE!</v>
      </c>
    </row>
    <row r="1387" spans="1:16" ht="15.75" x14ac:dyDescent="0.25">
      <c r="A1387" s="199" t="s">
        <v>136</v>
      </c>
      <c r="B1387" s="199" t="s">
        <v>1187</v>
      </c>
      <c r="C1387" s="199" t="s">
        <v>2195</v>
      </c>
      <c r="D1387" s="199" t="s">
        <v>2196</v>
      </c>
      <c r="E1387" s="199" t="s">
        <v>1495</v>
      </c>
      <c r="F1387" s="199" t="s">
        <v>1125</v>
      </c>
      <c r="G1387" s="199" t="s">
        <v>1446</v>
      </c>
      <c r="K1387" s="199">
        <f t="shared" si="105"/>
        <v>53.251417000000004</v>
      </c>
      <c r="L1387" s="199">
        <f t="shared" si="106"/>
        <v>51.813628741000002</v>
      </c>
      <c r="M1387" s="199" t="s">
        <v>1190</v>
      </c>
      <c r="N1387" s="199">
        <f t="shared" si="107"/>
        <v>-3148204.7505540103</v>
      </c>
      <c r="O1387" s="199">
        <f t="shared" si="108"/>
        <v>-6981537.7505540103</v>
      </c>
      <c r="P1387" s="199" t="str">
        <f t="shared" si="109"/>
        <v>Overpaid</v>
      </c>
    </row>
    <row r="1388" spans="1:16" ht="15.75" x14ac:dyDescent="0.25">
      <c r="A1388" s="199" t="s">
        <v>136</v>
      </c>
      <c r="B1388" s="199" t="s">
        <v>1099</v>
      </c>
      <c r="C1388" s="199" t="s">
        <v>2226</v>
      </c>
      <c r="D1388" s="199" t="s">
        <v>2227</v>
      </c>
      <c r="E1388" s="199" t="s">
        <v>1170</v>
      </c>
      <c r="F1388" s="199" t="s">
        <v>1194</v>
      </c>
      <c r="G1388" s="199" t="s">
        <v>2228</v>
      </c>
      <c r="K1388" s="199">
        <f t="shared" si="105"/>
        <v>45.325271999999998</v>
      </c>
      <c r="L1388" s="199">
        <f t="shared" si="106"/>
        <v>46.050476351999997</v>
      </c>
      <c r="M1388" s="199" t="s">
        <v>1105</v>
      </c>
      <c r="N1388" s="199">
        <f t="shared" si="107"/>
        <v>-3738360.0976870991</v>
      </c>
      <c r="O1388" s="199">
        <f t="shared" si="108"/>
        <v>-5663360.0976870991</v>
      </c>
      <c r="P1388" s="199" t="str">
        <f t="shared" si="109"/>
        <v>Overpaid</v>
      </c>
    </row>
    <row r="1389" spans="1:16" ht="15.75" x14ac:dyDescent="0.25">
      <c r="A1389" s="199" t="s">
        <v>136</v>
      </c>
      <c r="B1389" s="199" t="s">
        <v>27</v>
      </c>
      <c r="C1389" s="199" t="s">
        <v>908</v>
      </c>
      <c r="D1389" s="199" t="s">
        <v>2232</v>
      </c>
      <c r="E1389" s="199" t="s">
        <v>1027</v>
      </c>
      <c r="F1389" s="199" t="s">
        <v>1201</v>
      </c>
      <c r="G1389" s="199" t="s">
        <v>1621</v>
      </c>
      <c r="K1389" s="199">
        <f t="shared" si="105"/>
        <v>48.896551000000002</v>
      </c>
      <c r="L1389" s="199" t="e">
        <f t="shared" si="106"/>
        <v>#VALUE!</v>
      </c>
      <c r="M1389" s="199" t="s">
        <v>1058</v>
      </c>
      <c r="N1389" s="199" t="e">
        <f t="shared" si="107"/>
        <v>#VALUE!</v>
      </c>
      <c r="O1389" s="199" t="e">
        <f t="shared" si="108"/>
        <v>#VALUE!</v>
      </c>
      <c r="P1389" s="199" t="e">
        <f t="shared" si="109"/>
        <v>#VALUE!</v>
      </c>
    </row>
    <row r="1390" spans="1:16" ht="15.75" x14ac:dyDescent="0.25">
      <c r="A1390" s="199" t="s">
        <v>136</v>
      </c>
      <c r="B1390" s="199" t="s">
        <v>1099</v>
      </c>
      <c r="C1390" s="199" t="s">
        <v>436</v>
      </c>
      <c r="D1390" s="199" t="s">
        <v>1243</v>
      </c>
      <c r="E1390" s="199" t="s">
        <v>1971</v>
      </c>
      <c r="F1390" s="199" t="s">
        <v>1146</v>
      </c>
      <c r="G1390" s="199" t="s">
        <v>2202</v>
      </c>
      <c r="K1390" s="199">
        <f t="shared" si="105"/>
        <v>60.238702000000004</v>
      </c>
      <c r="L1390" s="199">
        <f t="shared" si="106"/>
        <v>61.563953444000006</v>
      </c>
      <c r="M1390" s="199" t="s">
        <v>1105</v>
      </c>
      <c r="N1390" s="199">
        <f t="shared" si="107"/>
        <v>1304889.1283103807</v>
      </c>
      <c r="O1390" s="199">
        <f t="shared" si="108"/>
        <v>269889.12831038074</v>
      </c>
      <c r="P1390" s="199" t="str">
        <f t="shared" si="109"/>
        <v/>
      </c>
    </row>
    <row r="1391" spans="1:16" ht="15.75" x14ac:dyDescent="0.25">
      <c r="A1391" s="199" t="s">
        <v>136</v>
      </c>
      <c r="B1391" s="199" t="s">
        <v>16</v>
      </c>
      <c r="C1391" s="199" t="s">
        <v>864</v>
      </c>
      <c r="D1391" s="199" t="s">
        <v>2240</v>
      </c>
      <c r="E1391" s="199" t="s">
        <v>1237</v>
      </c>
      <c r="F1391" s="199" t="s">
        <v>1221</v>
      </c>
      <c r="G1391" s="199" t="s">
        <v>2241</v>
      </c>
      <c r="K1391" s="199">
        <f t="shared" si="105"/>
        <v>36.135277000000002</v>
      </c>
      <c r="L1391" s="199">
        <f t="shared" si="106"/>
        <v>37.472282249000003</v>
      </c>
      <c r="M1391" s="199" t="s">
        <v>1116</v>
      </c>
      <c r="N1391" s="199">
        <f t="shared" si="107"/>
        <v>-9032928.3763258141</v>
      </c>
      <c r="O1391" s="199">
        <f t="shared" si="108"/>
        <v>-10019858.376325814</v>
      </c>
      <c r="P1391" s="199" t="str">
        <f t="shared" si="109"/>
        <v>Overpaid</v>
      </c>
    </row>
    <row r="1392" spans="1:16" ht="15.75" x14ac:dyDescent="0.25">
      <c r="A1392" s="199" t="s">
        <v>136</v>
      </c>
      <c r="B1392" s="199" t="s">
        <v>1037</v>
      </c>
      <c r="C1392" s="199" t="s">
        <v>2190</v>
      </c>
      <c r="D1392" s="199" t="s">
        <v>2191</v>
      </c>
      <c r="E1392" s="199" t="s">
        <v>1301</v>
      </c>
      <c r="F1392" s="199" t="s">
        <v>1125</v>
      </c>
      <c r="G1392" s="199" t="s">
        <v>2192</v>
      </c>
      <c r="K1392" s="199">
        <f t="shared" si="105"/>
        <v>48.683502000000004</v>
      </c>
      <c r="L1392" s="199">
        <f t="shared" si="106"/>
        <v>50.582158578000012</v>
      </c>
      <c r="M1392" s="199" t="s">
        <v>1043</v>
      </c>
      <c r="N1392" s="199">
        <f t="shared" si="107"/>
        <v>-3270472.0759383896</v>
      </c>
      <c r="O1392" s="199">
        <f t="shared" si="108"/>
        <v>-4434470.0759383896</v>
      </c>
      <c r="P1392" s="199" t="str">
        <f t="shared" si="109"/>
        <v>Overpaid</v>
      </c>
    </row>
    <row r="1393" spans="1:16" ht="15.75" x14ac:dyDescent="0.25">
      <c r="A1393" s="199" t="s">
        <v>136</v>
      </c>
      <c r="B1393" s="199" t="s">
        <v>1099</v>
      </c>
      <c r="C1393" s="199" t="s">
        <v>2176</v>
      </c>
      <c r="D1393" s="199" t="s">
        <v>1165</v>
      </c>
      <c r="E1393" s="199" t="s">
        <v>1759</v>
      </c>
      <c r="F1393" s="199" t="s">
        <v>1111</v>
      </c>
      <c r="G1393" s="199" t="s">
        <v>2177</v>
      </c>
      <c r="K1393" s="199">
        <f t="shared" si="105"/>
        <v>60.213425000000001</v>
      </c>
      <c r="L1393" s="199">
        <f t="shared" si="106"/>
        <v>57.804887999999998</v>
      </c>
      <c r="M1393" s="199" t="s">
        <v>1105</v>
      </c>
      <c r="N1393" s="199">
        <f t="shared" si="107"/>
        <v>82861.095619815867</v>
      </c>
      <c r="O1393" s="199">
        <f t="shared" si="108"/>
        <v>-1037138.9043801841</v>
      </c>
      <c r="P1393" s="199" t="str">
        <f t="shared" si="109"/>
        <v/>
      </c>
    </row>
    <row r="1394" spans="1:16" ht="15.75" x14ac:dyDescent="0.25">
      <c r="A1394" s="199" t="s">
        <v>136</v>
      </c>
      <c r="B1394" s="199" t="s">
        <v>1059</v>
      </c>
      <c r="C1394" s="199" t="s">
        <v>186</v>
      </c>
      <c r="D1394" s="199" t="s">
        <v>1638</v>
      </c>
      <c r="E1394" s="199" t="s">
        <v>2172</v>
      </c>
      <c r="F1394" s="199" t="s">
        <v>1111</v>
      </c>
      <c r="G1394" s="199" t="s">
        <v>2173</v>
      </c>
      <c r="K1394" s="199">
        <f t="shared" si="105"/>
        <v>54.136111999999997</v>
      </c>
      <c r="L1394" s="199">
        <f t="shared" si="106"/>
        <v>52.782709199999999</v>
      </c>
      <c r="M1394" s="199" t="s">
        <v>1064</v>
      </c>
      <c r="N1394" s="199">
        <f t="shared" si="107"/>
        <v>-1930087.1027525142</v>
      </c>
      <c r="O1394" s="199">
        <f t="shared" si="108"/>
        <v>-4530087.1027525142</v>
      </c>
      <c r="P1394" s="199" t="str">
        <f t="shared" si="109"/>
        <v>Overpaid</v>
      </c>
    </row>
    <row r="1395" spans="1:16" ht="15.75" x14ac:dyDescent="0.25">
      <c r="A1395" s="199" t="s">
        <v>136</v>
      </c>
      <c r="B1395" s="199" t="s">
        <v>1024</v>
      </c>
      <c r="C1395" s="199" t="s">
        <v>2211</v>
      </c>
      <c r="D1395" s="199" t="s">
        <v>2212</v>
      </c>
      <c r="E1395" s="199" t="s">
        <v>1318</v>
      </c>
      <c r="F1395" s="199" t="s">
        <v>1157</v>
      </c>
      <c r="G1395" s="199" t="s">
        <v>2213</v>
      </c>
      <c r="K1395" s="199">
        <f t="shared" si="105"/>
        <v>48.513784999999999</v>
      </c>
      <c r="L1395" s="199">
        <f t="shared" si="106"/>
        <v>50.017712334999992</v>
      </c>
      <c r="M1395" s="199" t="s">
        <v>1029</v>
      </c>
      <c r="N1395" s="199">
        <f t="shared" si="107"/>
        <v>-3303640.6388020357</v>
      </c>
      <c r="O1395" s="199">
        <f t="shared" si="108"/>
        <v>-3963640.6388020357</v>
      </c>
      <c r="P1395" s="199" t="str">
        <f t="shared" si="109"/>
        <v>Overpaid</v>
      </c>
    </row>
    <row r="1396" spans="1:16" ht="15.75" x14ac:dyDescent="0.25">
      <c r="A1396" s="199" t="s">
        <v>136</v>
      </c>
      <c r="B1396" s="199" t="s">
        <v>1030</v>
      </c>
      <c r="C1396" s="199" t="s">
        <v>2165</v>
      </c>
      <c r="D1396" s="199" t="s">
        <v>1419</v>
      </c>
      <c r="E1396" s="199" t="s">
        <v>2166</v>
      </c>
      <c r="F1396" s="199" t="s">
        <v>1091</v>
      </c>
      <c r="G1396" s="199" t="s">
        <v>1334</v>
      </c>
      <c r="K1396" s="199">
        <f t="shared" si="105"/>
        <v>54.146945000000002</v>
      </c>
      <c r="L1396" s="199">
        <f t="shared" si="106"/>
        <v>51.060569135000001</v>
      </c>
      <c r="M1396" s="199" t="s">
        <v>1036</v>
      </c>
      <c r="N1396" s="199">
        <f t="shared" si="107"/>
        <v>-3855397.0727642104</v>
      </c>
      <c r="O1396" s="199">
        <f t="shared" si="108"/>
        <v>-5855397.0727642104</v>
      </c>
      <c r="P1396" s="199" t="str">
        <f t="shared" si="109"/>
        <v>Overpaid</v>
      </c>
    </row>
    <row r="1397" spans="1:16" ht="15.75" x14ac:dyDescent="0.25">
      <c r="A1397" s="199" t="s">
        <v>136</v>
      </c>
      <c r="B1397" s="199" t="s">
        <v>1024</v>
      </c>
      <c r="C1397" s="199" t="s">
        <v>2183</v>
      </c>
      <c r="D1397" s="199" t="s">
        <v>2184</v>
      </c>
      <c r="E1397" s="199" t="s">
        <v>1371</v>
      </c>
      <c r="F1397" s="199" t="s">
        <v>1307</v>
      </c>
      <c r="G1397" s="199" t="s">
        <v>1372</v>
      </c>
      <c r="K1397" s="199">
        <f t="shared" si="105"/>
        <v>49.922075</v>
      </c>
      <c r="L1397" s="199">
        <f t="shared" si="106"/>
        <v>52.667789124999999</v>
      </c>
      <c r="M1397" s="199" t="s">
        <v>1029</v>
      </c>
      <c r="N1397" s="199">
        <f t="shared" si="107"/>
        <v>-2141324.2524973629</v>
      </c>
      <c r="O1397" s="199">
        <f t="shared" si="108"/>
        <v>-3925607.2524973629</v>
      </c>
      <c r="P1397" s="199" t="str">
        <f t="shared" si="109"/>
        <v>Overpaid</v>
      </c>
    </row>
    <row r="1398" spans="1:16" ht="15.75" x14ac:dyDescent="0.25">
      <c r="A1398" s="199" t="s">
        <v>136</v>
      </c>
      <c r="B1398" s="199" t="s">
        <v>1117</v>
      </c>
      <c r="C1398" s="199" t="s">
        <v>2236</v>
      </c>
      <c r="D1398" s="199" t="s">
        <v>2237</v>
      </c>
      <c r="E1398" s="199" t="s">
        <v>1738</v>
      </c>
      <c r="F1398" s="199" t="s">
        <v>1218</v>
      </c>
      <c r="G1398" s="199" t="s">
        <v>1621</v>
      </c>
      <c r="K1398" s="199">
        <f t="shared" si="105"/>
        <v>48.174351000000001</v>
      </c>
      <c r="L1398" s="199">
        <f t="shared" si="106"/>
        <v>49.426884126000004</v>
      </c>
      <c r="M1398" s="199" t="s">
        <v>1121</v>
      </c>
      <c r="N1398" s="199">
        <f t="shared" si="107"/>
        <v>-4994412.0925302254</v>
      </c>
      <c r="O1398" s="199">
        <f t="shared" si="108"/>
        <v>-5877605.0925302254</v>
      </c>
      <c r="P1398" s="199" t="str">
        <f t="shared" si="109"/>
        <v>Overpaid</v>
      </c>
    </row>
    <row r="1399" spans="1:16" ht="15.75" x14ac:dyDescent="0.25">
      <c r="A1399" s="199" t="s">
        <v>136</v>
      </c>
      <c r="B1399" s="199" t="s">
        <v>1083</v>
      </c>
      <c r="C1399" s="199" t="s">
        <v>2148</v>
      </c>
      <c r="D1399" s="199" t="s">
        <v>2149</v>
      </c>
      <c r="E1399" s="199" t="s">
        <v>1542</v>
      </c>
      <c r="F1399" s="199" t="s">
        <v>1794</v>
      </c>
      <c r="G1399" s="199" t="s">
        <v>2150</v>
      </c>
      <c r="K1399" s="199">
        <f t="shared" si="105"/>
        <v>61.665047000000001</v>
      </c>
      <c r="L1399" s="199">
        <f t="shared" si="106"/>
        <v>61.60338195300001</v>
      </c>
      <c r="M1399" s="199" t="s">
        <v>1088</v>
      </c>
      <c r="N1399" s="199">
        <f t="shared" si="107"/>
        <v>2639045.4286271231</v>
      </c>
      <c r="O1399" s="199">
        <f t="shared" si="108"/>
        <v>-12610954.571372878</v>
      </c>
      <c r="P1399" s="199" t="str">
        <f t="shared" si="109"/>
        <v>Overpaid</v>
      </c>
    </row>
    <row r="1400" spans="1:16" ht="15.75" x14ac:dyDescent="0.25">
      <c r="A1400" s="199" t="s">
        <v>136</v>
      </c>
      <c r="B1400" s="199" t="s">
        <v>1117</v>
      </c>
      <c r="C1400" s="199" t="s">
        <v>2162</v>
      </c>
      <c r="D1400" s="199" t="s">
        <v>1279</v>
      </c>
      <c r="E1400" s="199" t="s">
        <v>1207</v>
      </c>
      <c r="F1400" s="199" t="s">
        <v>1073</v>
      </c>
      <c r="G1400" s="199" t="s">
        <v>1832</v>
      </c>
      <c r="K1400" s="199">
        <f t="shared" si="105"/>
        <v>57.367956999999997</v>
      </c>
      <c r="L1400" s="199">
        <f t="shared" si="106"/>
        <v>57.94163657</v>
      </c>
      <c r="M1400" s="199" t="s">
        <v>1121</v>
      </c>
      <c r="N1400" s="199">
        <f t="shared" si="107"/>
        <v>240793.61311903689</v>
      </c>
      <c r="O1400" s="199">
        <f t="shared" si="108"/>
        <v>-5259206.3868809631</v>
      </c>
      <c r="P1400" s="199" t="str">
        <f t="shared" si="109"/>
        <v>Overpaid</v>
      </c>
    </row>
    <row r="1401" spans="1:16" ht="15.75" x14ac:dyDescent="0.25">
      <c r="A1401" s="199" t="s">
        <v>136</v>
      </c>
      <c r="B1401" s="199" t="s">
        <v>20</v>
      </c>
      <c r="C1401" s="199" t="s">
        <v>2198</v>
      </c>
      <c r="D1401" s="199" t="s">
        <v>2199</v>
      </c>
      <c r="E1401" s="199" t="s">
        <v>1061</v>
      </c>
      <c r="F1401" s="199" t="s">
        <v>1146</v>
      </c>
      <c r="G1401" s="199" t="s">
        <v>2200</v>
      </c>
      <c r="K1401" s="199">
        <f t="shared" si="105"/>
        <v>51.897292</v>
      </c>
      <c r="L1401" s="199">
        <f t="shared" si="106"/>
        <v>53.973183680000005</v>
      </c>
      <c r="M1401" s="199" t="s">
        <v>1134</v>
      </c>
      <c r="N1401" s="199">
        <f t="shared" si="107"/>
        <v>-1826095.3343779193</v>
      </c>
      <c r="O1401" s="199">
        <f t="shared" si="108"/>
        <v>-2721263.3343779193</v>
      </c>
      <c r="P1401" s="199" t="str">
        <f t="shared" si="109"/>
        <v/>
      </c>
    </row>
    <row r="1402" spans="1:16" ht="15.75" x14ac:dyDescent="0.25">
      <c r="A1402" s="199" t="s">
        <v>136</v>
      </c>
      <c r="B1402" s="199" t="s">
        <v>27</v>
      </c>
      <c r="C1402" s="199" t="s">
        <v>2247</v>
      </c>
      <c r="D1402" s="199" t="s">
        <v>1412</v>
      </c>
      <c r="E1402" s="199" t="s">
        <v>1738</v>
      </c>
      <c r="F1402" s="199" t="s">
        <v>1405</v>
      </c>
      <c r="G1402" s="199" t="s">
        <v>1706</v>
      </c>
      <c r="K1402" s="199">
        <f t="shared" si="105"/>
        <v>46.213577999999998</v>
      </c>
      <c r="L1402" s="199">
        <f t="shared" si="106"/>
        <v>47.415131027999998</v>
      </c>
      <c r="M1402" s="199" t="s">
        <v>1058</v>
      </c>
      <c r="N1402" s="199">
        <f t="shared" si="107"/>
        <v>-5947760.362561835</v>
      </c>
      <c r="O1402" s="199">
        <f t="shared" si="108"/>
        <v>-6842760.362561835</v>
      </c>
      <c r="P1402" s="199" t="str">
        <f t="shared" si="109"/>
        <v>Overpaid</v>
      </c>
    </row>
    <row r="1403" spans="1:16" ht="15.75" x14ac:dyDescent="0.25">
      <c r="A1403" s="199" t="s">
        <v>136</v>
      </c>
      <c r="B1403" s="199" t="s">
        <v>1117</v>
      </c>
      <c r="C1403" s="199" t="s">
        <v>2197</v>
      </c>
      <c r="D1403" s="199" t="s">
        <v>1027</v>
      </c>
      <c r="E1403" s="199" t="s">
        <v>1027</v>
      </c>
      <c r="F1403" s="199" t="s">
        <v>1146</v>
      </c>
      <c r="G1403" s="199" t="s">
        <v>1842</v>
      </c>
      <c r="K1403" s="199">
        <f t="shared" si="105"/>
        <v>47.011609</v>
      </c>
      <c r="L1403" s="199" t="e">
        <f t="shared" si="106"/>
        <v>#VALUE!</v>
      </c>
      <c r="M1403" s="199" t="s">
        <v>1121</v>
      </c>
      <c r="N1403" s="199" t="e">
        <f t="shared" si="107"/>
        <v>#VALUE!</v>
      </c>
      <c r="O1403" s="199" t="e">
        <f t="shared" si="108"/>
        <v>#VALUE!</v>
      </c>
      <c r="P1403" s="199" t="e">
        <f t="shared" si="109"/>
        <v>#VALUE!</v>
      </c>
    </row>
    <row r="1404" spans="1:16" ht="15.75" x14ac:dyDescent="0.25">
      <c r="A1404" s="199" t="s">
        <v>136</v>
      </c>
      <c r="B1404" s="199" t="s">
        <v>1024</v>
      </c>
      <c r="C1404" s="199" t="s">
        <v>2153</v>
      </c>
      <c r="D1404" s="199" t="s">
        <v>2154</v>
      </c>
      <c r="E1404" s="199" t="s">
        <v>1365</v>
      </c>
      <c r="F1404" s="199" t="s">
        <v>1056</v>
      </c>
      <c r="G1404" s="199" t="s">
        <v>1881</v>
      </c>
      <c r="K1404" s="199">
        <f t="shared" si="105"/>
        <v>61.112563999999999</v>
      </c>
      <c r="L1404" s="199">
        <f t="shared" si="106"/>
        <v>64.351529892000002</v>
      </c>
      <c r="M1404" s="199" t="s">
        <v>1029</v>
      </c>
      <c r="N1404" s="199">
        <f t="shared" si="107"/>
        <v>2983132.2908241586</v>
      </c>
      <c r="O1404" s="199">
        <f t="shared" si="108"/>
        <v>-815111.70917584142</v>
      </c>
      <c r="P1404" s="199" t="str">
        <f t="shared" si="109"/>
        <v/>
      </c>
    </row>
    <row r="1405" spans="1:16" ht="15.75" x14ac:dyDescent="0.25">
      <c r="A1405" s="199" t="s">
        <v>136</v>
      </c>
      <c r="B1405" s="199" t="s">
        <v>1099</v>
      </c>
      <c r="C1405" s="199" t="s">
        <v>2156</v>
      </c>
      <c r="D1405" s="199" t="s">
        <v>2157</v>
      </c>
      <c r="E1405" s="199" t="s">
        <v>1294</v>
      </c>
      <c r="F1405" s="199" t="s">
        <v>1062</v>
      </c>
      <c r="G1405" s="199" t="s">
        <v>1334</v>
      </c>
      <c r="K1405" s="199">
        <f t="shared" si="105"/>
        <v>55.230244999999996</v>
      </c>
      <c r="L1405" s="199">
        <f t="shared" si="106"/>
        <v>58.709750434999997</v>
      </c>
      <c r="M1405" s="199" t="s">
        <v>1105</v>
      </c>
      <c r="N1405" s="199">
        <f t="shared" si="107"/>
        <v>377021.24733082182</v>
      </c>
      <c r="O1405" s="199">
        <f t="shared" si="108"/>
        <v>-1839416.7526691782</v>
      </c>
      <c r="P1405" s="199" t="str">
        <f t="shared" si="109"/>
        <v/>
      </c>
    </row>
    <row r="1406" spans="1:16" ht="15.75" x14ac:dyDescent="0.25">
      <c r="A1406" s="199" t="s">
        <v>136</v>
      </c>
      <c r="B1406" s="199" t="s">
        <v>1024</v>
      </c>
      <c r="C1406" s="199" t="s">
        <v>2242</v>
      </c>
      <c r="D1406" s="199" t="s">
        <v>2243</v>
      </c>
      <c r="E1406" s="199" t="s">
        <v>1027</v>
      </c>
      <c r="F1406" s="199" t="s">
        <v>1234</v>
      </c>
      <c r="G1406" s="199" t="s">
        <v>1363</v>
      </c>
      <c r="K1406" s="199">
        <f t="shared" si="105"/>
        <v>45.863310999999996</v>
      </c>
      <c r="L1406" s="199" t="e">
        <f t="shared" si="106"/>
        <v>#VALUE!</v>
      </c>
      <c r="M1406" s="199" t="s">
        <v>1029</v>
      </c>
      <c r="N1406" s="199" t="e">
        <f t="shared" si="107"/>
        <v>#VALUE!</v>
      </c>
      <c r="O1406" s="199" t="e">
        <f t="shared" si="108"/>
        <v>#VALUE!</v>
      </c>
      <c r="P1406" s="199" t="e">
        <f t="shared" si="109"/>
        <v>#VALUE!</v>
      </c>
    </row>
    <row r="1407" spans="1:16" ht="15.75" x14ac:dyDescent="0.25">
      <c r="A1407" s="199" t="s">
        <v>136</v>
      </c>
      <c r="B1407" s="199" t="s">
        <v>20</v>
      </c>
      <c r="C1407" s="199" t="s">
        <v>296</v>
      </c>
      <c r="D1407" s="199" t="s">
        <v>1027</v>
      </c>
      <c r="E1407" s="199" t="s">
        <v>1297</v>
      </c>
      <c r="F1407" s="199" t="s">
        <v>1328</v>
      </c>
      <c r="G1407" s="199" t="s">
        <v>1610</v>
      </c>
      <c r="K1407" s="199">
        <f t="shared" si="105"/>
        <v>51.496471</v>
      </c>
      <c r="L1407" s="199">
        <f t="shared" si="106"/>
        <v>52.474903949000009</v>
      </c>
      <c r="M1407" s="199" t="s">
        <v>1134</v>
      </c>
      <c r="N1407" s="199">
        <f t="shared" si="107"/>
        <v>-2591021.8448821288</v>
      </c>
      <c r="O1407" s="199" t="e">
        <f t="shared" si="108"/>
        <v>#VALUE!</v>
      </c>
      <c r="P1407" s="199" t="e">
        <f t="shared" si="109"/>
        <v>#VALUE!</v>
      </c>
    </row>
    <row r="1408" spans="1:16" ht="15.75" x14ac:dyDescent="0.25">
      <c r="A1408" s="199" t="s">
        <v>136</v>
      </c>
      <c r="B1408" s="199" t="s">
        <v>1048</v>
      </c>
      <c r="C1408" s="199" t="s">
        <v>2253</v>
      </c>
      <c r="D1408" s="199" t="s">
        <v>1027</v>
      </c>
      <c r="E1408" s="199" t="s">
        <v>1027</v>
      </c>
      <c r="F1408" s="199" t="s">
        <v>1792</v>
      </c>
      <c r="G1408" s="199" t="s">
        <v>1027</v>
      </c>
      <c r="K1408" s="199" t="e">
        <f t="shared" si="105"/>
        <v>#VALUE!</v>
      </c>
      <c r="L1408" s="199" t="e">
        <f t="shared" si="106"/>
        <v>#VALUE!</v>
      </c>
      <c r="M1408" s="199" t="s">
        <v>1053</v>
      </c>
      <c r="N1408" s="199" t="e">
        <f t="shared" si="107"/>
        <v>#VALUE!</v>
      </c>
      <c r="O1408" s="199" t="e">
        <f t="shared" si="108"/>
        <v>#VALUE!</v>
      </c>
      <c r="P1408" s="199" t="e">
        <f t="shared" si="109"/>
        <v>#VALUE!</v>
      </c>
    </row>
    <row r="1409" spans="1:16" ht="15.75" x14ac:dyDescent="0.25">
      <c r="A1409" s="199" t="s">
        <v>136</v>
      </c>
      <c r="B1409" s="199" t="s">
        <v>1048</v>
      </c>
      <c r="C1409" s="199" t="s">
        <v>475</v>
      </c>
      <c r="D1409" s="199" t="s">
        <v>2201</v>
      </c>
      <c r="E1409" s="199" t="s">
        <v>2025</v>
      </c>
      <c r="F1409" s="199" t="s">
        <v>1146</v>
      </c>
      <c r="G1409" s="199" t="s">
        <v>1895</v>
      </c>
      <c r="K1409" s="199">
        <f t="shared" si="105"/>
        <v>49.990683999999995</v>
      </c>
      <c r="L1409" s="199">
        <f t="shared" si="106"/>
        <v>53.090106407999997</v>
      </c>
      <c r="M1409" s="199" t="s">
        <v>1053</v>
      </c>
      <c r="N1409" s="199">
        <f t="shared" si="107"/>
        <v>-1622960.1881033978</v>
      </c>
      <c r="O1409" s="199">
        <f t="shared" si="108"/>
        <v>-2937745.1881033978</v>
      </c>
      <c r="P1409" s="199" t="str">
        <f t="shared" si="109"/>
        <v/>
      </c>
    </row>
    <row r="1410" spans="1:16" ht="15.75" x14ac:dyDescent="0.25">
      <c r="A1410" s="199" t="s">
        <v>136</v>
      </c>
      <c r="B1410" s="199" t="s">
        <v>16</v>
      </c>
      <c r="C1410" s="199" t="s">
        <v>2186</v>
      </c>
      <c r="D1410" s="199" t="s">
        <v>2187</v>
      </c>
      <c r="E1410" s="199" t="s">
        <v>1691</v>
      </c>
      <c r="F1410" s="199" t="s">
        <v>1312</v>
      </c>
      <c r="G1410" s="199" t="s">
        <v>1986</v>
      </c>
      <c r="K1410" s="199">
        <f t="shared" ref="K1410:K1473" si="110">(F1410*0.3611)+(G1410*1.1*0.3611)+(H1410*5.2*0.0666)+(I1410*0.2111)</f>
        <v>50.275953000000001</v>
      </c>
      <c r="L1410" s="199">
        <f t="shared" ref="L1410:L1473" si="111">(K1410)*((100+(29-E1410))/100)-(J1410*0.9)</f>
        <v>49.521813705</v>
      </c>
      <c r="M1410" s="199" t="s">
        <v>1116</v>
      </c>
      <c r="N1410" s="199">
        <f t="shared" ref="N1410:N1473" si="112">(M1410*((L1410-63)/5.45))+M1410</f>
        <v>-3611866.2835034449</v>
      </c>
      <c r="O1410" s="199">
        <f t="shared" ref="O1410:O1473" si="113">(N1410-D1410)</f>
        <v>-14611866.283503445</v>
      </c>
      <c r="P1410" s="199" t="str">
        <f t="shared" ref="P1410:P1473" si="114">IF(O1410&lt;(-3000000), "Overpaid", "")</f>
        <v>Overpaid</v>
      </c>
    </row>
    <row r="1411" spans="1:16" ht="15.75" x14ac:dyDescent="0.25">
      <c r="A1411" s="199" t="s">
        <v>136</v>
      </c>
      <c r="B1411" s="199" t="s">
        <v>10</v>
      </c>
      <c r="C1411" s="199" t="s">
        <v>2160</v>
      </c>
      <c r="D1411" s="199" t="s">
        <v>1565</v>
      </c>
      <c r="E1411" s="199" t="s">
        <v>1501</v>
      </c>
      <c r="F1411" s="199" t="s">
        <v>1068</v>
      </c>
      <c r="G1411" s="199" t="s">
        <v>2161</v>
      </c>
      <c r="K1411" s="199">
        <f t="shared" si="110"/>
        <v>58.205708999999999</v>
      </c>
      <c r="L1411" s="199">
        <f t="shared" si="111"/>
        <v>57.274417656000004</v>
      </c>
      <c r="M1411" s="199" t="s">
        <v>1093</v>
      </c>
      <c r="N1411" s="199">
        <f t="shared" si="112"/>
        <v>-178817.89931757655</v>
      </c>
      <c r="O1411" s="199">
        <f t="shared" si="113"/>
        <v>-17178817.899317577</v>
      </c>
      <c r="P1411" s="199" t="str">
        <f t="shared" si="114"/>
        <v>Overpaid</v>
      </c>
    </row>
    <row r="1412" spans="1:16" ht="15.75" x14ac:dyDescent="0.25">
      <c r="A1412" s="199" t="s">
        <v>136</v>
      </c>
      <c r="B1412" s="199" t="s">
        <v>1024</v>
      </c>
      <c r="C1412" s="199" t="s">
        <v>2219</v>
      </c>
      <c r="D1412" s="199" t="s">
        <v>1412</v>
      </c>
      <c r="E1412" s="199" t="s">
        <v>1067</v>
      </c>
      <c r="F1412" s="199" t="s">
        <v>1186</v>
      </c>
      <c r="G1412" s="199" t="s">
        <v>1706</v>
      </c>
      <c r="K1412" s="199">
        <f t="shared" si="110"/>
        <v>49.102378000000002</v>
      </c>
      <c r="L1412" s="199">
        <f t="shared" si="111"/>
        <v>51.361087388000001</v>
      </c>
      <c r="M1412" s="199" t="s">
        <v>1029</v>
      </c>
      <c r="N1412" s="199">
        <f t="shared" si="112"/>
        <v>-2714440.0379187623</v>
      </c>
      <c r="O1412" s="199">
        <f t="shared" si="113"/>
        <v>-3609440.0379187623</v>
      </c>
      <c r="P1412" s="199" t="str">
        <f t="shared" si="114"/>
        <v>Overpaid</v>
      </c>
    </row>
    <row r="1413" spans="1:16" ht="15.75" x14ac:dyDescent="0.25">
      <c r="A1413" s="199" t="s">
        <v>136</v>
      </c>
      <c r="B1413" s="199" t="s">
        <v>27</v>
      </c>
      <c r="C1413" s="199" t="s">
        <v>790</v>
      </c>
      <c r="D1413" s="199" t="s">
        <v>2233</v>
      </c>
      <c r="E1413" s="199" t="s">
        <v>1572</v>
      </c>
      <c r="F1413" s="199" t="s">
        <v>1208</v>
      </c>
      <c r="G1413" s="199" t="s">
        <v>1755</v>
      </c>
      <c r="K1413" s="199">
        <f t="shared" si="110"/>
        <v>48.495730000000002</v>
      </c>
      <c r="L1413" s="199">
        <f t="shared" si="111"/>
        <v>50.581046389999997</v>
      </c>
      <c r="M1413" s="199" t="s">
        <v>1058</v>
      </c>
      <c r="N1413" s="199">
        <f t="shared" si="112"/>
        <v>-4089807.7878071079</v>
      </c>
      <c r="O1413" s="199">
        <f t="shared" si="113"/>
        <v>-5196274.7878071079</v>
      </c>
      <c r="P1413" s="199" t="str">
        <f t="shared" si="114"/>
        <v>Overpaid</v>
      </c>
    </row>
    <row r="1414" spans="1:16" ht="15.75" x14ac:dyDescent="0.25">
      <c r="A1414" s="199" t="s">
        <v>136</v>
      </c>
      <c r="B1414" s="199" t="s">
        <v>1059</v>
      </c>
      <c r="C1414" s="199" t="s">
        <v>2231</v>
      </c>
      <c r="D1414" s="199" t="s">
        <v>1027</v>
      </c>
      <c r="E1414" s="199" t="s">
        <v>1067</v>
      </c>
      <c r="F1414" s="199" t="s">
        <v>1201</v>
      </c>
      <c r="G1414" s="199" t="s">
        <v>1496</v>
      </c>
      <c r="K1414" s="199">
        <f t="shared" si="110"/>
        <v>44.805287999999997</v>
      </c>
      <c r="L1414" s="199">
        <f t="shared" si="111"/>
        <v>46.866331248000002</v>
      </c>
      <c r="M1414" s="199" t="s">
        <v>1064</v>
      </c>
      <c r="N1414" s="199">
        <f t="shared" si="112"/>
        <v>-4325394.0515471054</v>
      </c>
      <c r="O1414" s="199" t="e">
        <f t="shared" si="113"/>
        <v>#VALUE!</v>
      </c>
      <c r="P1414" s="199" t="e">
        <f t="shared" si="114"/>
        <v>#VALUE!</v>
      </c>
    </row>
    <row r="1415" spans="1:16" ht="15.75" x14ac:dyDescent="0.25">
      <c r="A1415" s="199" t="s">
        <v>136</v>
      </c>
      <c r="B1415" s="199" t="s">
        <v>1048</v>
      </c>
      <c r="C1415" s="199" t="s">
        <v>342</v>
      </c>
      <c r="D1415" s="199" t="s">
        <v>2229</v>
      </c>
      <c r="E1415" s="199" t="s">
        <v>1395</v>
      </c>
      <c r="F1415" s="199" t="s">
        <v>1201</v>
      </c>
      <c r="G1415" s="199" t="s">
        <v>2230</v>
      </c>
      <c r="K1415" s="199">
        <f t="shared" si="110"/>
        <v>46.950221999999997</v>
      </c>
      <c r="L1415" s="199">
        <f t="shared" si="111"/>
        <v>46.152068225999997</v>
      </c>
      <c r="M1415" s="199" t="s">
        <v>1053</v>
      </c>
      <c r="N1415" s="199">
        <f t="shared" si="112"/>
        <v>-4147719.9207403697</v>
      </c>
      <c r="O1415" s="199">
        <f t="shared" si="113"/>
        <v>-5582719.9207403697</v>
      </c>
      <c r="P1415" s="199" t="str">
        <f t="shared" si="114"/>
        <v>Overpaid</v>
      </c>
    </row>
    <row r="1416" spans="1:16" ht="15.75" x14ac:dyDescent="0.25">
      <c r="A1416" s="199" t="s">
        <v>136</v>
      </c>
      <c r="B1416" s="199" t="s">
        <v>1048</v>
      </c>
      <c r="C1416" s="199" t="s">
        <v>2217</v>
      </c>
      <c r="D1416" s="199" t="s">
        <v>1216</v>
      </c>
      <c r="E1416" s="199" t="s">
        <v>1421</v>
      </c>
      <c r="F1416" s="199" t="s">
        <v>1186</v>
      </c>
      <c r="G1416" s="199" t="s">
        <v>2218</v>
      </c>
      <c r="K1416" s="199">
        <f t="shared" si="110"/>
        <v>44.574184000000002</v>
      </c>
      <c r="L1416" s="199">
        <f t="shared" si="111"/>
        <v>44.707906551999997</v>
      </c>
      <c r="M1416" s="199" t="s">
        <v>1053</v>
      </c>
      <c r="N1416" s="199">
        <f t="shared" si="112"/>
        <v>-4673251.9438117305</v>
      </c>
      <c r="O1416" s="199">
        <f t="shared" si="113"/>
        <v>-5860751.9438117305</v>
      </c>
      <c r="P1416" s="199" t="str">
        <f t="shared" si="114"/>
        <v>Overpaid</v>
      </c>
    </row>
    <row r="1417" spans="1:16" ht="15.75" x14ac:dyDescent="0.25">
      <c r="A1417" s="199" t="s">
        <v>136</v>
      </c>
      <c r="B1417" s="199" t="s">
        <v>1187</v>
      </c>
      <c r="C1417" s="199" t="s">
        <v>2235</v>
      </c>
      <c r="D1417" s="199" t="s">
        <v>1225</v>
      </c>
      <c r="E1417" s="199" t="s">
        <v>1027</v>
      </c>
      <c r="F1417" s="199" t="s">
        <v>1218</v>
      </c>
      <c r="G1417" s="199" t="s">
        <v>1027</v>
      </c>
      <c r="K1417" s="199" t="e">
        <f t="shared" si="110"/>
        <v>#VALUE!</v>
      </c>
      <c r="L1417" s="199" t="e">
        <f t="shared" si="111"/>
        <v>#VALUE!</v>
      </c>
      <c r="M1417" s="199" t="s">
        <v>1190</v>
      </c>
      <c r="N1417" s="199" t="e">
        <f t="shared" si="112"/>
        <v>#VALUE!</v>
      </c>
      <c r="O1417" s="199" t="e">
        <f t="shared" si="113"/>
        <v>#VALUE!</v>
      </c>
      <c r="P1417" s="199" t="e">
        <f t="shared" si="114"/>
        <v>#VALUE!</v>
      </c>
    </row>
    <row r="1418" spans="1:16" ht="15.75" x14ac:dyDescent="0.25">
      <c r="A1418" s="199" t="s">
        <v>136</v>
      </c>
      <c r="B1418" s="199" t="s">
        <v>27</v>
      </c>
      <c r="C1418" s="199" t="s">
        <v>2170</v>
      </c>
      <c r="D1418" s="199" t="s">
        <v>2171</v>
      </c>
      <c r="E1418" s="199" t="s">
        <v>1174</v>
      </c>
      <c r="F1418" s="199" t="s">
        <v>1107</v>
      </c>
      <c r="G1418" s="199" t="s">
        <v>2119</v>
      </c>
      <c r="K1418" s="199">
        <f t="shared" si="110"/>
        <v>48.380178000000001</v>
      </c>
      <c r="L1418" s="199">
        <f t="shared" si="111"/>
        <v>49.831583340000002</v>
      </c>
      <c r="M1418" s="199" t="s">
        <v>1058</v>
      </c>
      <c r="N1418" s="199">
        <f t="shared" si="112"/>
        <v>-4529638.4984270409</v>
      </c>
      <c r="O1418" s="199">
        <f t="shared" si="113"/>
        <v>-5569338.4984270409</v>
      </c>
      <c r="P1418" s="199" t="str">
        <f t="shared" si="114"/>
        <v>Overpaid</v>
      </c>
    </row>
    <row r="1419" spans="1:16" ht="15.75" x14ac:dyDescent="0.25">
      <c r="A1419" s="199" t="s">
        <v>136</v>
      </c>
      <c r="B1419" s="199" t="s">
        <v>27</v>
      </c>
      <c r="C1419" s="199" t="s">
        <v>2214</v>
      </c>
      <c r="D1419" s="199" t="s">
        <v>1027</v>
      </c>
      <c r="E1419" s="199" t="s">
        <v>1445</v>
      </c>
      <c r="F1419" s="199" t="s">
        <v>1162</v>
      </c>
      <c r="G1419" s="199" t="s">
        <v>2215</v>
      </c>
      <c r="K1419" s="199">
        <f t="shared" si="110"/>
        <v>46.921334000000002</v>
      </c>
      <c r="L1419" s="199">
        <f t="shared" si="111"/>
        <v>46.452120659999999</v>
      </c>
      <c r="M1419" s="199" t="s">
        <v>1058</v>
      </c>
      <c r="N1419" s="199">
        <f t="shared" si="112"/>
        <v>-6512913.6873212159</v>
      </c>
      <c r="O1419" s="199" t="e">
        <f t="shared" si="113"/>
        <v>#VALUE!</v>
      </c>
      <c r="P1419" s="199" t="e">
        <f t="shared" si="114"/>
        <v>#VALUE!</v>
      </c>
    </row>
    <row r="1420" spans="1:16" ht="15.75" x14ac:dyDescent="0.25">
      <c r="A1420" s="199" t="s">
        <v>136</v>
      </c>
      <c r="B1420" s="199" t="s">
        <v>1030</v>
      </c>
      <c r="C1420" s="199" t="s">
        <v>836</v>
      </c>
      <c r="D1420" s="199" t="s">
        <v>2234</v>
      </c>
      <c r="E1420" s="199" t="s">
        <v>1176</v>
      </c>
      <c r="F1420" s="199" t="s">
        <v>1208</v>
      </c>
      <c r="G1420" s="199" t="s">
        <v>1677</v>
      </c>
      <c r="K1420" s="199">
        <f t="shared" si="110"/>
        <v>47.304099999999998</v>
      </c>
      <c r="L1420" s="199">
        <f t="shared" si="111"/>
        <v>50.142346000000003</v>
      </c>
      <c r="M1420" s="199" t="s">
        <v>1036</v>
      </c>
      <c r="N1420" s="199">
        <f t="shared" si="112"/>
        <v>-4400917.1438565115</v>
      </c>
      <c r="O1420" s="199">
        <f t="shared" si="113"/>
        <v>-5399181.1438565115</v>
      </c>
      <c r="P1420" s="199" t="str">
        <f t="shared" si="114"/>
        <v>Overpaid</v>
      </c>
    </row>
    <row r="1421" spans="1:16" ht="15.75" x14ac:dyDescent="0.25">
      <c r="A1421" s="199" t="s">
        <v>136</v>
      </c>
      <c r="B1421" s="199" t="s">
        <v>1059</v>
      </c>
      <c r="C1421" s="199" t="s">
        <v>334</v>
      </c>
      <c r="D1421" s="199" t="s">
        <v>1243</v>
      </c>
      <c r="E1421" s="199" t="s">
        <v>1427</v>
      </c>
      <c r="F1421" s="199" t="s">
        <v>1312</v>
      </c>
      <c r="G1421" s="199" t="s">
        <v>1509</v>
      </c>
      <c r="K1421" s="199">
        <f t="shared" si="110"/>
        <v>53.096143999999995</v>
      </c>
      <c r="L1421" s="199">
        <f t="shared" si="111"/>
        <v>54.423547599999992</v>
      </c>
      <c r="M1421" s="199" t="s">
        <v>1064</v>
      </c>
      <c r="N1421" s="199">
        <f t="shared" si="112"/>
        <v>-1265776.6659859847</v>
      </c>
      <c r="O1421" s="199">
        <f t="shared" si="113"/>
        <v>-2300776.6659859847</v>
      </c>
      <c r="P1421" s="199" t="str">
        <f t="shared" si="114"/>
        <v/>
      </c>
    </row>
    <row r="1422" spans="1:16" ht="15.75" x14ac:dyDescent="0.25">
      <c r="A1422" s="199" t="s">
        <v>136</v>
      </c>
      <c r="B1422" s="199" t="s">
        <v>1059</v>
      </c>
      <c r="C1422" s="199" t="s">
        <v>789</v>
      </c>
      <c r="D1422" s="199" t="s">
        <v>2203</v>
      </c>
      <c r="E1422" s="199" t="s">
        <v>1365</v>
      </c>
      <c r="F1422" s="199" t="s">
        <v>1328</v>
      </c>
      <c r="G1422" s="199" t="s">
        <v>2204</v>
      </c>
      <c r="K1422" s="199">
        <f t="shared" si="110"/>
        <v>51.695076</v>
      </c>
      <c r="L1422" s="199">
        <f t="shared" si="111"/>
        <v>54.434915027999999</v>
      </c>
      <c r="M1422" s="199" t="s">
        <v>1064</v>
      </c>
      <c r="N1422" s="199">
        <f t="shared" si="112"/>
        <v>-1261174.4449143689</v>
      </c>
      <c r="O1422" s="199">
        <f t="shared" si="113"/>
        <v>-2370915.4449143689</v>
      </c>
      <c r="P1422" s="199" t="str">
        <f t="shared" si="114"/>
        <v/>
      </c>
    </row>
    <row r="1423" spans="1:16" ht="15.75" x14ac:dyDescent="0.25">
      <c r="A1423" s="199" t="s">
        <v>136</v>
      </c>
      <c r="B1423" s="199" t="s">
        <v>1099</v>
      </c>
      <c r="C1423" s="199" t="s">
        <v>2248</v>
      </c>
      <c r="D1423" s="199" t="s">
        <v>2249</v>
      </c>
      <c r="E1423" s="199" t="s">
        <v>1061</v>
      </c>
      <c r="F1423" s="199" t="s">
        <v>1408</v>
      </c>
      <c r="G1423" s="199" t="s">
        <v>1027</v>
      </c>
      <c r="K1423" s="199" t="e">
        <f t="shared" si="110"/>
        <v>#VALUE!</v>
      </c>
      <c r="L1423" s="199" t="e">
        <f t="shared" si="111"/>
        <v>#VALUE!</v>
      </c>
      <c r="M1423" s="199" t="s">
        <v>1105</v>
      </c>
      <c r="N1423" s="199" t="e">
        <f t="shared" si="112"/>
        <v>#VALUE!</v>
      </c>
      <c r="O1423" s="199" t="e">
        <f t="shared" si="113"/>
        <v>#VALUE!</v>
      </c>
      <c r="P1423" s="199" t="e">
        <f t="shared" si="114"/>
        <v>#VALUE!</v>
      </c>
    </row>
    <row r="1424" spans="1:16" ht="15.75" x14ac:dyDescent="0.25">
      <c r="A1424" s="199" t="s">
        <v>136</v>
      </c>
      <c r="B1424" s="199" t="s">
        <v>16</v>
      </c>
      <c r="C1424" s="199" t="s">
        <v>2167</v>
      </c>
      <c r="D1424" s="199" t="s">
        <v>2168</v>
      </c>
      <c r="E1424" s="199" t="s">
        <v>1233</v>
      </c>
      <c r="F1424" s="199" t="s">
        <v>1107</v>
      </c>
      <c r="G1424" s="199" t="s">
        <v>1400</v>
      </c>
      <c r="K1424" s="199">
        <f t="shared" si="110"/>
        <v>52.074230999999997</v>
      </c>
      <c r="L1424" s="199">
        <f t="shared" si="111"/>
        <v>52.855344464999995</v>
      </c>
      <c r="M1424" s="199" t="s">
        <v>1116</v>
      </c>
      <c r="N1424" s="199">
        <f t="shared" si="112"/>
        <v>-2112116.9111496489</v>
      </c>
      <c r="O1424" s="199">
        <f t="shared" si="113"/>
        <v>-3897687.9111496489</v>
      </c>
      <c r="P1424" s="199" t="str">
        <f t="shared" si="114"/>
        <v>Overpaid</v>
      </c>
    </row>
    <row r="1425" spans="1:16" ht="15.75" x14ac:dyDescent="0.25">
      <c r="A1425" s="199" t="s">
        <v>136</v>
      </c>
      <c r="B1425" s="199" t="s">
        <v>1117</v>
      </c>
      <c r="C1425" s="199" t="s">
        <v>2239</v>
      </c>
      <c r="D1425" s="199" t="s">
        <v>1374</v>
      </c>
      <c r="E1425" s="199" t="s">
        <v>1172</v>
      </c>
      <c r="F1425" s="199" t="s">
        <v>1221</v>
      </c>
      <c r="G1425" s="199" t="s">
        <v>1677</v>
      </c>
      <c r="K1425" s="199">
        <f t="shared" si="110"/>
        <v>46.581899999999997</v>
      </c>
      <c r="L1425" s="199">
        <f t="shared" si="111"/>
        <v>47.420374199999998</v>
      </c>
      <c r="M1425" s="199" t="s">
        <v>1121</v>
      </c>
      <c r="N1425" s="199">
        <f t="shared" si="112"/>
        <v>-6228093.5509311948</v>
      </c>
      <c r="O1425" s="199">
        <f t="shared" si="113"/>
        <v>-7193093.5509311948</v>
      </c>
      <c r="P1425" s="199" t="str">
        <f t="shared" si="114"/>
        <v>Overpaid</v>
      </c>
    </row>
    <row r="1426" spans="1:16" ht="15.75" x14ac:dyDescent="0.25">
      <c r="A1426" s="199" t="s">
        <v>136</v>
      </c>
      <c r="B1426" s="199" t="s">
        <v>1187</v>
      </c>
      <c r="C1426" s="199" t="s">
        <v>188</v>
      </c>
      <c r="D1426" s="199" t="s">
        <v>1039</v>
      </c>
      <c r="E1426" s="199" t="s">
        <v>1207</v>
      </c>
      <c r="F1426" s="199" t="s">
        <v>1091</v>
      </c>
      <c r="G1426" s="199" t="s">
        <v>1255</v>
      </c>
      <c r="K1426" s="199">
        <f t="shared" si="110"/>
        <v>53.789456000000001</v>
      </c>
      <c r="L1426" s="199">
        <f t="shared" si="111"/>
        <v>54.327350559999999</v>
      </c>
      <c r="M1426" s="199" t="s">
        <v>1190</v>
      </c>
      <c r="N1426" s="199">
        <f t="shared" si="112"/>
        <v>-1768637.3176179091</v>
      </c>
      <c r="O1426" s="199">
        <f t="shared" si="113"/>
        <v>-11768637.317617908</v>
      </c>
      <c r="P1426" s="199" t="str">
        <f t="shared" si="114"/>
        <v>Overpaid</v>
      </c>
    </row>
    <row r="1427" spans="1:16" ht="15.75" x14ac:dyDescent="0.25">
      <c r="A1427" s="199" t="s">
        <v>136</v>
      </c>
      <c r="B1427" s="199" t="s">
        <v>1024</v>
      </c>
      <c r="C1427" s="199" t="s">
        <v>2158</v>
      </c>
      <c r="D1427" s="199" t="s">
        <v>2159</v>
      </c>
      <c r="E1427" s="199" t="s">
        <v>1172</v>
      </c>
      <c r="F1427" s="199" t="s">
        <v>1062</v>
      </c>
      <c r="G1427" s="199" t="s">
        <v>1579</v>
      </c>
      <c r="K1427" s="199">
        <f t="shared" si="110"/>
        <v>57.136853000000002</v>
      </c>
      <c r="L1427" s="199">
        <f t="shared" si="111"/>
        <v>58.165316354000005</v>
      </c>
      <c r="M1427" s="199" t="s">
        <v>1029</v>
      </c>
      <c r="N1427" s="199">
        <f t="shared" si="112"/>
        <v>269876.05933315307</v>
      </c>
      <c r="O1427" s="199">
        <f t="shared" si="113"/>
        <v>-14930123.940666847</v>
      </c>
      <c r="P1427" s="199" t="str">
        <f t="shared" si="114"/>
        <v>Overpaid</v>
      </c>
    </row>
    <row r="1428" spans="1:16" ht="15.75" x14ac:dyDescent="0.25">
      <c r="A1428" s="199" t="s">
        <v>136</v>
      </c>
      <c r="B1428" s="199" t="s">
        <v>1135</v>
      </c>
      <c r="C1428" s="199" t="s">
        <v>2216</v>
      </c>
      <c r="D1428" s="199" t="s">
        <v>1027</v>
      </c>
      <c r="E1428" s="199" t="s">
        <v>1027</v>
      </c>
      <c r="F1428" s="199" t="s">
        <v>1162</v>
      </c>
      <c r="G1428" s="199" t="s">
        <v>1027</v>
      </c>
      <c r="K1428" s="199" t="e">
        <f t="shared" si="110"/>
        <v>#VALUE!</v>
      </c>
      <c r="L1428" s="199" t="e">
        <f t="shared" si="111"/>
        <v>#VALUE!</v>
      </c>
      <c r="M1428" s="199" t="s">
        <v>1138</v>
      </c>
      <c r="N1428" s="199" t="e">
        <f t="shared" si="112"/>
        <v>#VALUE!</v>
      </c>
      <c r="O1428" s="199" t="e">
        <f t="shared" si="113"/>
        <v>#VALUE!</v>
      </c>
      <c r="P1428" s="199" t="e">
        <f t="shared" si="114"/>
        <v>#VALUE!</v>
      </c>
    </row>
    <row r="1429" spans="1:16" ht="15.75" x14ac:dyDescent="0.25">
      <c r="A1429" s="199" t="s">
        <v>136</v>
      </c>
      <c r="B1429" s="199" t="s">
        <v>1099</v>
      </c>
      <c r="C1429" s="199" t="s">
        <v>193</v>
      </c>
      <c r="D1429" s="199" t="s">
        <v>2185</v>
      </c>
      <c r="E1429" s="199" t="s">
        <v>1168</v>
      </c>
      <c r="F1429" s="199" t="s">
        <v>1312</v>
      </c>
      <c r="G1429" s="199" t="s">
        <v>1979</v>
      </c>
      <c r="K1429" s="199">
        <f t="shared" si="110"/>
        <v>46.899667999999998</v>
      </c>
      <c r="L1429" s="199">
        <f t="shared" si="111"/>
        <v>47.978360363999997</v>
      </c>
      <c r="M1429" s="199" t="s">
        <v>1105</v>
      </c>
      <c r="N1429" s="199">
        <f t="shared" si="112"/>
        <v>-3111627.644757784</v>
      </c>
      <c r="O1429" s="199">
        <f t="shared" si="113"/>
        <v>-9161627.6447577849</v>
      </c>
      <c r="P1429" s="199" t="str">
        <f t="shared" si="114"/>
        <v>Overpaid</v>
      </c>
    </row>
    <row r="1430" spans="1:16" ht="15.75" x14ac:dyDescent="0.25">
      <c r="A1430" s="199" t="s">
        <v>136</v>
      </c>
      <c r="B1430" s="199" t="s">
        <v>10</v>
      </c>
      <c r="C1430" s="199" t="s">
        <v>2188</v>
      </c>
      <c r="D1430" s="199" t="s">
        <v>1681</v>
      </c>
      <c r="E1430" s="199" t="s">
        <v>1905</v>
      </c>
      <c r="F1430" s="199" t="s">
        <v>1312</v>
      </c>
      <c r="G1430" s="199" t="s">
        <v>2189</v>
      </c>
      <c r="K1430" s="199">
        <f t="shared" si="110"/>
        <v>55.558845999999996</v>
      </c>
      <c r="L1430" s="199">
        <f t="shared" si="111"/>
        <v>54.836581001999996</v>
      </c>
      <c r="M1430" s="199" t="s">
        <v>1093</v>
      </c>
      <c r="N1430" s="199">
        <f t="shared" si="112"/>
        <v>-1760663.9022954684</v>
      </c>
      <c r="O1430" s="199">
        <f t="shared" si="113"/>
        <v>-3033163.9022954684</v>
      </c>
      <c r="P1430" s="199" t="str">
        <f t="shared" si="114"/>
        <v>Overpaid</v>
      </c>
    </row>
    <row r="1431" spans="1:16" ht="15.75" x14ac:dyDescent="0.25">
      <c r="A1431" s="199" t="s">
        <v>136</v>
      </c>
      <c r="B1431" s="199" t="s">
        <v>10</v>
      </c>
      <c r="C1431" s="199" t="s">
        <v>2238</v>
      </c>
      <c r="D1431" s="199" t="s">
        <v>1568</v>
      </c>
      <c r="E1431" s="199" t="s">
        <v>1027</v>
      </c>
      <c r="F1431" s="199" t="s">
        <v>1221</v>
      </c>
      <c r="G1431" s="199" t="s">
        <v>1027</v>
      </c>
      <c r="K1431" s="199" t="e">
        <f t="shared" si="110"/>
        <v>#VALUE!</v>
      </c>
      <c r="L1431" s="199" t="e">
        <f t="shared" si="111"/>
        <v>#VALUE!</v>
      </c>
      <c r="M1431" s="199" t="s">
        <v>1093</v>
      </c>
      <c r="N1431" s="199" t="e">
        <f t="shared" si="112"/>
        <v>#VALUE!</v>
      </c>
      <c r="O1431" s="199" t="e">
        <f t="shared" si="113"/>
        <v>#VALUE!</v>
      </c>
      <c r="P1431" s="199" t="e">
        <f t="shared" si="114"/>
        <v>#VALUE!</v>
      </c>
    </row>
    <row r="1432" spans="1:16" ht="15.75" x14ac:dyDescent="0.25">
      <c r="A1432" s="199" t="s">
        <v>136</v>
      </c>
      <c r="B1432" s="199" t="s">
        <v>1083</v>
      </c>
      <c r="C1432" s="199" t="s">
        <v>2193</v>
      </c>
      <c r="D1432" s="199" t="s">
        <v>2194</v>
      </c>
      <c r="E1432" s="199" t="s">
        <v>1200</v>
      </c>
      <c r="F1432" s="199" t="s">
        <v>1125</v>
      </c>
      <c r="G1432" s="199" t="s">
        <v>1429</v>
      </c>
      <c r="K1432" s="199">
        <f t="shared" si="110"/>
        <v>56.826307</v>
      </c>
      <c r="L1432" s="199">
        <f t="shared" si="111"/>
        <v>60.122232806</v>
      </c>
      <c r="M1432" s="199" t="s">
        <v>1088</v>
      </c>
      <c r="N1432" s="199">
        <f t="shared" si="112"/>
        <v>1674709.9845882694</v>
      </c>
      <c r="O1432" s="199">
        <f t="shared" si="113"/>
        <v>722062.98458826938</v>
      </c>
      <c r="P1432" s="199" t="str">
        <f t="shared" si="114"/>
        <v/>
      </c>
    </row>
    <row r="1433" spans="1:16" ht="15.75" x14ac:dyDescent="0.25">
      <c r="A1433" s="199" t="s">
        <v>136</v>
      </c>
      <c r="B1433" s="199" t="s">
        <v>1094</v>
      </c>
      <c r="C1433" s="199" t="s">
        <v>2250</v>
      </c>
      <c r="D1433" s="199" t="s">
        <v>1374</v>
      </c>
      <c r="E1433" s="199" t="s">
        <v>1427</v>
      </c>
      <c r="F1433" s="199" t="s">
        <v>1251</v>
      </c>
      <c r="G1433" s="199" t="s">
        <v>2130</v>
      </c>
      <c r="K1433" s="199">
        <f t="shared" si="110"/>
        <v>39.013244</v>
      </c>
      <c r="L1433" s="199">
        <f t="shared" si="111"/>
        <v>39.988575099999998</v>
      </c>
      <c r="M1433" s="199" t="s">
        <v>1098</v>
      </c>
      <c r="N1433" s="199">
        <f t="shared" si="112"/>
        <v>-18497445.624890205</v>
      </c>
      <c r="O1433" s="199">
        <f t="shared" si="113"/>
        <v>-19462445.624890205</v>
      </c>
      <c r="P1433" s="199" t="str">
        <f t="shared" si="114"/>
        <v>Overpaid</v>
      </c>
    </row>
    <row r="1434" spans="1:16" ht="15.75" x14ac:dyDescent="0.25">
      <c r="A1434" s="199" t="s">
        <v>136</v>
      </c>
      <c r="B1434" s="199" t="s">
        <v>1078</v>
      </c>
      <c r="C1434" s="199" t="s">
        <v>2174</v>
      </c>
      <c r="D1434" s="199" t="s">
        <v>2175</v>
      </c>
      <c r="E1434" s="199" t="s">
        <v>1609</v>
      </c>
      <c r="F1434" s="199" t="s">
        <v>1111</v>
      </c>
      <c r="G1434" s="199" t="s">
        <v>1027</v>
      </c>
      <c r="K1434" s="199" t="e">
        <f t="shared" si="110"/>
        <v>#VALUE!</v>
      </c>
      <c r="L1434" s="199" t="e">
        <f t="shared" si="111"/>
        <v>#VALUE!</v>
      </c>
      <c r="M1434" s="199" t="s">
        <v>1082</v>
      </c>
      <c r="N1434" s="199" t="e">
        <f t="shared" si="112"/>
        <v>#VALUE!</v>
      </c>
      <c r="O1434" s="199" t="e">
        <f t="shared" si="113"/>
        <v>#VALUE!</v>
      </c>
      <c r="P1434" s="199" t="e">
        <f t="shared" si="114"/>
        <v>#VALUE!</v>
      </c>
    </row>
    <row r="1435" spans="1:16" ht="15.75" x14ac:dyDescent="0.25">
      <c r="A1435" s="199" t="s">
        <v>136</v>
      </c>
      <c r="B1435" s="199" t="s">
        <v>1024</v>
      </c>
      <c r="C1435" s="199" t="s">
        <v>2246</v>
      </c>
      <c r="D1435" s="199" t="s">
        <v>1225</v>
      </c>
      <c r="E1435" s="199" t="s">
        <v>1027</v>
      </c>
      <c r="F1435" s="199" t="s">
        <v>1240</v>
      </c>
      <c r="G1435" s="199" t="s">
        <v>2119</v>
      </c>
      <c r="K1435" s="199">
        <f t="shared" si="110"/>
        <v>42.602577999999994</v>
      </c>
      <c r="L1435" s="199" t="e">
        <f t="shared" si="111"/>
        <v>#VALUE!</v>
      </c>
      <c r="M1435" s="199" t="s">
        <v>1029</v>
      </c>
      <c r="N1435" s="199" t="e">
        <f t="shared" si="112"/>
        <v>#VALUE!</v>
      </c>
      <c r="O1435" s="199" t="e">
        <f t="shared" si="113"/>
        <v>#VALUE!</v>
      </c>
      <c r="P1435" s="199" t="e">
        <f t="shared" si="114"/>
        <v>#VALUE!</v>
      </c>
    </row>
    <row r="1436" spans="1:16" ht="15.75" x14ac:dyDescent="0.25">
      <c r="A1436" s="199" t="s">
        <v>136</v>
      </c>
      <c r="B1436" s="199" t="s">
        <v>10</v>
      </c>
      <c r="C1436" s="199" t="s">
        <v>380</v>
      </c>
      <c r="D1436" s="199" t="s">
        <v>1568</v>
      </c>
      <c r="E1436" s="199" t="s">
        <v>1922</v>
      </c>
      <c r="F1436" s="199" t="s">
        <v>1157</v>
      </c>
      <c r="G1436" s="199" t="s">
        <v>2206</v>
      </c>
      <c r="K1436" s="199">
        <f t="shared" si="110"/>
        <v>47.639922999999996</v>
      </c>
      <c r="L1436" s="199">
        <f t="shared" si="111"/>
        <v>46.591844693999995</v>
      </c>
      <c r="M1436" s="199" t="s">
        <v>1093</v>
      </c>
      <c r="N1436" s="199">
        <f t="shared" si="112"/>
        <v>-7110449.3988000471</v>
      </c>
      <c r="O1436" s="199">
        <f t="shared" si="113"/>
        <v>-9610449.3988000471</v>
      </c>
      <c r="P1436" s="199" t="str">
        <f t="shared" si="114"/>
        <v>Overpaid</v>
      </c>
    </row>
    <row r="1437" spans="1:16" ht="15.75" x14ac:dyDescent="0.25">
      <c r="A1437" s="199" t="s">
        <v>136</v>
      </c>
      <c r="B1437" s="199" t="s">
        <v>20</v>
      </c>
      <c r="C1437" s="199" t="s">
        <v>2182</v>
      </c>
      <c r="D1437" s="199" t="s">
        <v>1530</v>
      </c>
      <c r="E1437" s="199" t="s">
        <v>1224</v>
      </c>
      <c r="F1437" s="199" t="s">
        <v>1307</v>
      </c>
      <c r="G1437" s="199" t="s">
        <v>1129</v>
      </c>
      <c r="K1437" s="199">
        <f t="shared" si="110"/>
        <v>49.048212999999997</v>
      </c>
      <c r="L1437" s="199">
        <f t="shared" si="111"/>
        <v>51.549671862999993</v>
      </c>
      <c r="M1437" s="199" t="s">
        <v>1134</v>
      </c>
      <c r="N1437" s="199">
        <f t="shared" si="112"/>
        <v>-3063386.6084888261</v>
      </c>
      <c r="O1437" s="199">
        <f t="shared" si="113"/>
        <v>-4259849.6084888261</v>
      </c>
      <c r="P1437" s="199" t="str">
        <f t="shared" si="114"/>
        <v>Overpaid</v>
      </c>
    </row>
    <row r="1438" spans="1:16" ht="15.75" x14ac:dyDescent="0.25">
      <c r="A1438" s="199" t="s">
        <v>136</v>
      </c>
      <c r="B1438" s="199" t="s">
        <v>1393</v>
      </c>
      <c r="C1438" s="199" t="s">
        <v>2208</v>
      </c>
      <c r="D1438" s="199" t="s">
        <v>2209</v>
      </c>
      <c r="E1438" s="199" t="s">
        <v>1254</v>
      </c>
      <c r="F1438" s="199" t="s">
        <v>1157</v>
      </c>
      <c r="G1438" s="199" t="s">
        <v>2210</v>
      </c>
      <c r="K1438" s="199">
        <f t="shared" si="110"/>
        <v>44.501964000000001</v>
      </c>
      <c r="L1438" s="199">
        <f t="shared" si="111"/>
        <v>45.570011136000005</v>
      </c>
      <c r="M1438" s="199" t="s">
        <v>1397</v>
      </c>
      <c r="N1438" s="199">
        <f t="shared" si="112"/>
        <v>-2783067.9157511969</v>
      </c>
      <c r="O1438" s="199">
        <f t="shared" si="113"/>
        <v>-4033067.9157511969</v>
      </c>
      <c r="P1438" s="199" t="str">
        <f t="shared" si="114"/>
        <v>Overpaid</v>
      </c>
    </row>
    <row r="1439" spans="1:16" ht="15.75" x14ac:dyDescent="0.25">
      <c r="A1439" s="199" t="s">
        <v>136</v>
      </c>
      <c r="B1439" s="199" t="s">
        <v>1117</v>
      </c>
      <c r="C1439" s="199" t="s">
        <v>274</v>
      </c>
      <c r="D1439" s="199" t="s">
        <v>2129</v>
      </c>
      <c r="E1439" s="199" t="s">
        <v>1542</v>
      </c>
      <c r="F1439" s="199" t="s">
        <v>1107</v>
      </c>
      <c r="G1439" s="199" t="s">
        <v>2169</v>
      </c>
      <c r="K1439" s="199">
        <f t="shared" si="110"/>
        <v>59.224010999999997</v>
      </c>
      <c r="L1439" s="199">
        <f t="shared" si="111"/>
        <v>59.164786989000007</v>
      </c>
      <c r="M1439" s="199" t="s">
        <v>1121</v>
      </c>
      <c r="N1439" s="199">
        <f t="shared" si="112"/>
        <v>992834.74344319245</v>
      </c>
      <c r="O1439" s="199">
        <f t="shared" si="113"/>
        <v>-122165.25655680755</v>
      </c>
      <c r="P1439" s="199" t="str">
        <f t="shared" si="114"/>
        <v/>
      </c>
    </row>
    <row r="1440" spans="1:16" ht="15.75" x14ac:dyDescent="0.25">
      <c r="A1440" s="199" t="s">
        <v>136</v>
      </c>
      <c r="B1440" s="199" t="s">
        <v>1048</v>
      </c>
      <c r="C1440" s="199" t="s">
        <v>2220</v>
      </c>
      <c r="D1440" s="199" t="s">
        <v>2221</v>
      </c>
      <c r="E1440" s="199" t="s">
        <v>1572</v>
      </c>
      <c r="F1440" s="199" t="s">
        <v>1186</v>
      </c>
      <c r="G1440" s="199" t="s">
        <v>2215</v>
      </c>
      <c r="K1440" s="199">
        <f t="shared" si="110"/>
        <v>46.560234000000001</v>
      </c>
      <c r="L1440" s="199">
        <f t="shared" si="111"/>
        <v>48.562324061999995</v>
      </c>
      <c r="M1440" s="199" t="s">
        <v>1053</v>
      </c>
      <c r="N1440" s="199">
        <f t="shared" si="112"/>
        <v>-3270625.1685273079</v>
      </c>
      <c r="O1440" s="199">
        <f t="shared" si="113"/>
        <v>-4281636.1685273079</v>
      </c>
      <c r="P1440" s="199" t="str">
        <f t="shared" si="114"/>
        <v>Overpaid</v>
      </c>
    </row>
    <row r="1441" spans="1:16" ht="15.75" x14ac:dyDescent="0.25">
      <c r="A1441" s="199" t="s">
        <v>136</v>
      </c>
      <c r="B1441" s="199" t="s">
        <v>20</v>
      </c>
      <c r="C1441" s="199" t="s">
        <v>2244</v>
      </c>
      <c r="D1441" s="199" t="s">
        <v>2212</v>
      </c>
      <c r="E1441" s="199" t="s">
        <v>1027</v>
      </c>
      <c r="F1441" s="199" t="s">
        <v>1240</v>
      </c>
      <c r="G1441" s="199" t="s">
        <v>2245</v>
      </c>
      <c r="K1441" s="199">
        <f t="shared" si="110"/>
        <v>44.628349</v>
      </c>
      <c r="L1441" s="199" t="e">
        <f t="shared" si="111"/>
        <v>#VALUE!</v>
      </c>
      <c r="M1441" s="199" t="s">
        <v>1134</v>
      </c>
      <c r="N1441" s="199" t="e">
        <f t="shared" si="112"/>
        <v>#VALUE!</v>
      </c>
      <c r="O1441" s="199" t="e">
        <f t="shared" si="113"/>
        <v>#VALUE!</v>
      </c>
      <c r="P1441" s="199" t="e">
        <f t="shared" si="114"/>
        <v>#VALUE!</v>
      </c>
    </row>
    <row r="1442" spans="1:16" ht="15.75" x14ac:dyDescent="0.25">
      <c r="A1442" s="199" t="s">
        <v>112</v>
      </c>
      <c r="B1442" s="199" t="s">
        <v>16</v>
      </c>
      <c r="C1442" s="199" t="s">
        <v>2043</v>
      </c>
      <c r="D1442" s="199" t="s">
        <v>1416</v>
      </c>
      <c r="E1442" s="199" t="s">
        <v>1051</v>
      </c>
      <c r="F1442" s="199" t="s">
        <v>2044</v>
      </c>
      <c r="G1442" s="199" t="s">
        <v>1507</v>
      </c>
      <c r="K1442" s="199">
        <f t="shared" si="110"/>
        <v>64.503292999999999</v>
      </c>
      <c r="L1442" s="199">
        <f t="shared" si="111"/>
        <v>62.503690917000007</v>
      </c>
      <c r="M1442" s="199" t="s">
        <v>1116</v>
      </c>
      <c r="N1442" s="199">
        <f t="shared" si="112"/>
        <v>2228656.4542171713</v>
      </c>
      <c r="O1442" s="199">
        <f t="shared" si="113"/>
        <v>-11771343.545782829</v>
      </c>
      <c r="P1442" s="199" t="str">
        <f t="shared" si="114"/>
        <v>Overpaid</v>
      </c>
    </row>
    <row r="1443" spans="1:16" ht="15.75" x14ac:dyDescent="0.25">
      <c r="A1443" s="199" t="s">
        <v>112</v>
      </c>
      <c r="B1443" s="199" t="s">
        <v>1094</v>
      </c>
      <c r="C1443" s="199" t="s">
        <v>2142</v>
      </c>
      <c r="D1443" s="199" t="s">
        <v>1374</v>
      </c>
      <c r="E1443" s="199" t="s">
        <v>1197</v>
      </c>
      <c r="F1443" s="199" t="s">
        <v>1679</v>
      </c>
      <c r="G1443" s="199" t="s">
        <v>1027</v>
      </c>
      <c r="K1443" s="199" t="e">
        <f t="shared" si="110"/>
        <v>#VALUE!</v>
      </c>
      <c r="L1443" s="199" t="e">
        <f t="shared" si="111"/>
        <v>#VALUE!</v>
      </c>
      <c r="M1443" s="199" t="s">
        <v>1098</v>
      </c>
      <c r="N1443" s="199" t="e">
        <f t="shared" si="112"/>
        <v>#VALUE!</v>
      </c>
      <c r="O1443" s="199" t="e">
        <f t="shared" si="113"/>
        <v>#VALUE!</v>
      </c>
      <c r="P1443" s="199" t="e">
        <f t="shared" si="114"/>
        <v>#VALUE!</v>
      </c>
    </row>
    <row r="1444" spans="1:16" ht="15.75" x14ac:dyDescent="0.25">
      <c r="A1444" s="199" t="s">
        <v>112</v>
      </c>
      <c r="B1444" s="199" t="s">
        <v>10</v>
      </c>
      <c r="C1444" s="199" t="s">
        <v>2049</v>
      </c>
      <c r="D1444" s="199" t="s">
        <v>1917</v>
      </c>
      <c r="E1444" s="199" t="s">
        <v>1051</v>
      </c>
      <c r="F1444" s="199" t="s">
        <v>1794</v>
      </c>
      <c r="G1444" s="199" t="s">
        <v>1323</v>
      </c>
      <c r="K1444" s="199">
        <f t="shared" si="110"/>
        <v>57.335457999999996</v>
      </c>
      <c r="L1444" s="199">
        <f t="shared" si="111"/>
        <v>55.558058801999998</v>
      </c>
      <c r="M1444" s="199" t="s">
        <v>1093</v>
      </c>
      <c r="N1444" s="199">
        <f t="shared" si="112"/>
        <v>-1292516.5503001269</v>
      </c>
      <c r="O1444" s="199">
        <f t="shared" si="113"/>
        <v>-13492516.550300127</v>
      </c>
      <c r="P1444" s="199" t="str">
        <f t="shared" si="114"/>
        <v>Overpaid</v>
      </c>
    </row>
    <row r="1445" spans="1:16" ht="15.75" x14ac:dyDescent="0.25">
      <c r="A1445" s="199" t="s">
        <v>112</v>
      </c>
      <c r="B1445" s="199" t="s">
        <v>10</v>
      </c>
      <c r="C1445" s="199" t="s">
        <v>499</v>
      </c>
      <c r="D1445" s="199" t="s">
        <v>2079</v>
      </c>
      <c r="E1445" s="199" t="s">
        <v>1027</v>
      </c>
      <c r="F1445" s="199" t="s">
        <v>1111</v>
      </c>
      <c r="G1445" s="199" t="s">
        <v>1027</v>
      </c>
      <c r="K1445" s="199" t="e">
        <f t="shared" si="110"/>
        <v>#VALUE!</v>
      </c>
      <c r="L1445" s="199" t="e">
        <f t="shared" si="111"/>
        <v>#VALUE!</v>
      </c>
      <c r="M1445" s="199" t="s">
        <v>1093</v>
      </c>
      <c r="N1445" s="199" t="e">
        <f t="shared" si="112"/>
        <v>#VALUE!</v>
      </c>
      <c r="O1445" s="199" t="e">
        <f t="shared" si="113"/>
        <v>#VALUE!</v>
      </c>
      <c r="P1445" s="199" t="e">
        <f t="shared" si="114"/>
        <v>#VALUE!</v>
      </c>
    </row>
    <row r="1446" spans="1:16" ht="15.75" x14ac:dyDescent="0.25">
      <c r="A1446" s="199" t="s">
        <v>112</v>
      </c>
      <c r="B1446" s="199" t="s">
        <v>1037</v>
      </c>
      <c r="C1446" s="199" t="s">
        <v>2087</v>
      </c>
      <c r="D1446" s="199" t="s">
        <v>2088</v>
      </c>
      <c r="E1446" s="199" t="s">
        <v>1301</v>
      </c>
      <c r="F1446" s="199" t="s">
        <v>1312</v>
      </c>
      <c r="G1446" s="199" t="s">
        <v>2089</v>
      </c>
      <c r="K1446" s="199">
        <f t="shared" si="110"/>
        <v>51.229257000000004</v>
      </c>
      <c r="L1446" s="199">
        <f t="shared" si="111"/>
        <v>53.227198023000014</v>
      </c>
      <c r="M1446" s="199" t="s">
        <v>1043</v>
      </c>
      <c r="N1446" s="199">
        <f t="shared" si="112"/>
        <v>-2028978.8902130025</v>
      </c>
      <c r="O1446" s="199">
        <f t="shared" si="113"/>
        <v>-2976328.8902130025</v>
      </c>
      <c r="P1446" s="199" t="str">
        <f t="shared" si="114"/>
        <v/>
      </c>
    </row>
    <row r="1447" spans="1:16" ht="15.75" x14ac:dyDescent="0.25">
      <c r="A1447" s="199" t="s">
        <v>112</v>
      </c>
      <c r="B1447" s="199" t="s">
        <v>1059</v>
      </c>
      <c r="C1447" s="199" t="s">
        <v>2056</v>
      </c>
      <c r="D1447" s="199" t="s">
        <v>2057</v>
      </c>
      <c r="E1447" s="199" t="s">
        <v>1237</v>
      </c>
      <c r="F1447" s="199" t="s">
        <v>1041</v>
      </c>
      <c r="G1447" s="199" t="s">
        <v>1027</v>
      </c>
      <c r="K1447" s="199" t="e">
        <f t="shared" si="110"/>
        <v>#VALUE!</v>
      </c>
      <c r="L1447" s="199" t="e">
        <f t="shared" si="111"/>
        <v>#VALUE!</v>
      </c>
      <c r="M1447" s="199" t="s">
        <v>1064</v>
      </c>
      <c r="N1447" s="199" t="e">
        <f t="shared" si="112"/>
        <v>#VALUE!</v>
      </c>
      <c r="O1447" s="199" t="e">
        <f t="shared" si="113"/>
        <v>#VALUE!</v>
      </c>
      <c r="P1447" s="199" t="e">
        <f t="shared" si="114"/>
        <v>#VALUE!</v>
      </c>
    </row>
    <row r="1448" spans="1:16" ht="15.75" x14ac:dyDescent="0.25">
      <c r="A1448" s="199" t="s">
        <v>112</v>
      </c>
      <c r="B1448" s="199" t="s">
        <v>1059</v>
      </c>
      <c r="C1448" s="199" t="s">
        <v>2093</v>
      </c>
      <c r="D1448" s="199" t="s">
        <v>1027</v>
      </c>
      <c r="E1448" s="199" t="s">
        <v>1027</v>
      </c>
      <c r="F1448" s="199" t="s">
        <v>1146</v>
      </c>
      <c r="G1448" s="199" t="s">
        <v>1027</v>
      </c>
      <c r="K1448" s="199" t="e">
        <f t="shared" si="110"/>
        <v>#VALUE!</v>
      </c>
      <c r="L1448" s="199" t="e">
        <f t="shared" si="111"/>
        <v>#VALUE!</v>
      </c>
      <c r="M1448" s="199" t="s">
        <v>1064</v>
      </c>
      <c r="N1448" s="199" t="e">
        <f t="shared" si="112"/>
        <v>#VALUE!</v>
      </c>
      <c r="O1448" s="199" t="e">
        <f t="shared" si="113"/>
        <v>#VALUE!</v>
      </c>
      <c r="P1448" s="199" t="e">
        <f t="shared" si="114"/>
        <v>#VALUE!</v>
      </c>
    </row>
    <row r="1449" spans="1:16" ht="15.75" x14ac:dyDescent="0.25">
      <c r="A1449" s="199" t="s">
        <v>112</v>
      </c>
      <c r="B1449" s="199" t="s">
        <v>1099</v>
      </c>
      <c r="C1449" s="199" t="s">
        <v>2058</v>
      </c>
      <c r="D1449" s="199" t="s">
        <v>2059</v>
      </c>
      <c r="E1449" s="199" t="s">
        <v>1435</v>
      </c>
      <c r="F1449" s="199" t="s">
        <v>1041</v>
      </c>
      <c r="G1449" s="199" t="s">
        <v>1027</v>
      </c>
      <c r="K1449" s="199" t="e">
        <f t="shared" si="110"/>
        <v>#VALUE!</v>
      </c>
      <c r="L1449" s="199" t="e">
        <f t="shared" si="111"/>
        <v>#VALUE!</v>
      </c>
      <c r="M1449" s="199" t="s">
        <v>1105</v>
      </c>
      <c r="N1449" s="199" t="e">
        <f t="shared" si="112"/>
        <v>#VALUE!</v>
      </c>
      <c r="O1449" s="199" t="e">
        <f t="shared" si="113"/>
        <v>#VALUE!</v>
      </c>
      <c r="P1449" s="199" t="e">
        <f t="shared" si="114"/>
        <v>#VALUE!</v>
      </c>
    </row>
    <row r="1450" spans="1:16" ht="15.75" x14ac:dyDescent="0.25">
      <c r="A1450" s="199" t="s">
        <v>112</v>
      </c>
      <c r="B1450" s="199" t="s">
        <v>10</v>
      </c>
      <c r="C1450" s="199" t="s">
        <v>2072</v>
      </c>
      <c r="D1450" s="199" t="s">
        <v>2073</v>
      </c>
      <c r="E1450" s="199" t="s">
        <v>1045</v>
      </c>
      <c r="F1450" s="199" t="s">
        <v>1091</v>
      </c>
      <c r="G1450" s="199" t="s">
        <v>1443</v>
      </c>
      <c r="K1450" s="199">
        <f t="shared" si="110"/>
        <v>57.880718999999999</v>
      </c>
      <c r="L1450" s="199">
        <f t="shared" si="111"/>
        <v>59.848663446000003</v>
      </c>
      <c r="M1450" s="199" t="s">
        <v>1093</v>
      </c>
      <c r="N1450" s="199">
        <f t="shared" si="112"/>
        <v>1491540.2876892171</v>
      </c>
      <c r="O1450" s="199">
        <f t="shared" si="113"/>
        <v>726540.28768921713</v>
      </c>
      <c r="P1450" s="199" t="str">
        <f t="shared" si="114"/>
        <v/>
      </c>
    </row>
    <row r="1451" spans="1:16" ht="15.75" x14ac:dyDescent="0.25">
      <c r="A1451" s="199" t="s">
        <v>112</v>
      </c>
      <c r="B1451" s="199" t="s">
        <v>1024</v>
      </c>
      <c r="C1451" s="199" t="s">
        <v>215</v>
      </c>
      <c r="D1451" s="199" t="s">
        <v>2074</v>
      </c>
      <c r="E1451" s="199" t="s">
        <v>1432</v>
      </c>
      <c r="F1451" s="199" t="s">
        <v>1107</v>
      </c>
      <c r="G1451" s="199" t="s">
        <v>2075</v>
      </c>
      <c r="K1451" s="199">
        <f t="shared" si="110"/>
        <v>58.548754000000002</v>
      </c>
      <c r="L1451" s="199">
        <f t="shared" si="111"/>
        <v>56.148255086000006</v>
      </c>
      <c r="M1451" s="199" t="s">
        <v>1029</v>
      </c>
      <c r="N1451" s="199">
        <f t="shared" si="112"/>
        <v>-614801.46126687247</v>
      </c>
      <c r="O1451" s="199">
        <f t="shared" si="113"/>
        <v>-1414801.4612668725</v>
      </c>
      <c r="P1451" s="199" t="str">
        <f t="shared" si="114"/>
        <v/>
      </c>
    </row>
    <row r="1452" spans="1:16" ht="15.75" x14ac:dyDescent="0.25">
      <c r="A1452" s="199" t="s">
        <v>112</v>
      </c>
      <c r="B1452" s="199" t="s">
        <v>1024</v>
      </c>
      <c r="C1452" s="199" t="s">
        <v>2110</v>
      </c>
      <c r="D1452" s="199" t="s">
        <v>1379</v>
      </c>
      <c r="E1452" s="199" t="s">
        <v>1176</v>
      </c>
      <c r="F1452" s="199" t="s">
        <v>1186</v>
      </c>
      <c r="G1452" s="199" t="s">
        <v>1205</v>
      </c>
      <c r="K1452" s="199">
        <f t="shared" si="110"/>
        <v>46.679397000000002</v>
      </c>
      <c r="L1452" s="199">
        <f t="shared" si="111"/>
        <v>49.480160820000002</v>
      </c>
      <c r="M1452" s="199" t="s">
        <v>1029</v>
      </c>
      <c r="N1452" s="199">
        <f t="shared" si="112"/>
        <v>-3539409.253781449</v>
      </c>
      <c r="O1452" s="199">
        <f t="shared" si="113"/>
        <v>-4469447.253781449</v>
      </c>
      <c r="P1452" s="199" t="str">
        <f t="shared" si="114"/>
        <v>Overpaid</v>
      </c>
    </row>
    <row r="1453" spans="1:16" ht="15.75" x14ac:dyDescent="0.25">
      <c r="A1453" s="199" t="s">
        <v>112</v>
      </c>
      <c r="B1453" s="199" t="s">
        <v>1048</v>
      </c>
      <c r="C1453" s="199" t="s">
        <v>2127</v>
      </c>
      <c r="D1453" s="199" t="s">
        <v>1412</v>
      </c>
      <c r="E1453" s="199" t="s">
        <v>1061</v>
      </c>
      <c r="F1453" s="199" t="s">
        <v>1218</v>
      </c>
      <c r="G1453" s="199" t="s">
        <v>1718</v>
      </c>
      <c r="K1453" s="199">
        <f t="shared" si="110"/>
        <v>42.494247999999999</v>
      </c>
      <c r="L1453" s="199">
        <f t="shared" si="111"/>
        <v>44.19401792</v>
      </c>
      <c r="M1453" s="199" t="s">
        <v>1053</v>
      </c>
      <c r="N1453" s="199">
        <f t="shared" si="112"/>
        <v>-4860256.5827454822</v>
      </c>
      <c r="O1453" s="199">
        <f t="shared" si="113"/>
        <v>-5755256.5827454822</v>
      </c>
      <c r="P1453" s="199" t="str">
        <f t="shared" si="114"/>
        <v>Overpaid</v>
      </c>
    </row>
    <row r="1454" spans="1:16" ht="15.75" x14ac:dyDescent="0.25">
      <c r="A1454" s="199" t="s">
        <v>112</v>
      </c>
      <c r="B1454" s="199" t="s">
        <v>27</v>
      </c>
      <c r="C1454" s="199" t="s">
        <v>520</v>
      </c>
      <c r="D1454" s="199" t="s">
        <v>2092</v>
      </c>
      <c r="E1454" s="199" t="s">
        <v>1128</v>
      </c>
      <c r="F1454" s="199" t="s">
        <v>1125</v>
      </c>
      <c r="G1454" s="199" t="s">
        <v>1442</v>
      </c>
      <c r="K1454" s="199">
        <f t="shared" si="110"/>
        <v>54.522489</v>
      </c>
      <c r="L1454" s="199">
        <f t="shared" si="111"/>
        <v>57.357658428000001</v>
      </c>
      <c r="M1454" s="199" t="s">
        <v>1058</v>
      </c>
      <c r="N1454" s="199">
        <f t="shared" si="112"/>
        <v>-112877.78669610852</v>
      </c>
      <c r="O1454" s="199">
        <f t="shared" si="113"/>
        <v>-1668940.7866961085</v>
      </c>
      <c r="P1454" s="199" t="str">
        <f t="shared" si="114"/>
        <v/>
      </c>
    </row>
    <row r="1455" spans="1:16" ht="15.75" x14ac:dyDescent="0.25">
      <c r="A1455" s="199" t="s">
        <v>112</v>
      </c>
      <c r="B1455" s="199" t="s">
        <v>1099</v>
      </c>
      <c r="C1455" s="199" t="s">
        <v>2123</v>
      </c>
      <c r="D1455" s="199" t="s">
        <v>1027</v>
      </c>
      <c r="E1455" s="199" t="s">
        <v>1141</v>
      </c>
      <c r="F1455" s="199" t="s">
        <v>1201</v>
      </c>
      <c r="G1455" s="199" t="s">
        <v>1027</v>
      </c>
      <c r="K1455" s="199" t="e">
        <f t="shared" si="110"/>
        <v>#VALUE!</v>
      </c>
      <c r="L1455" s="199" t="e">
        <f t="shared" si="111"/>
        <v>#VALUE!</v>
      </c>
      <c r="M1455" s="199" t="s">
        <v>1105</v>
      </c>
      <c r="N1455" s="199" t="e">
        <f t="shared" si="112"/>
        <v>#VALUE!</v>
      </c>
      <c r="O1455" s="199" t="e">
        <f t="shared" si="113"/>
        <v>#VALUE!</v>
      </c>
      <c r="P1455" s="199" t="e">
        <f t="shared" si="114"/>
        <v>#VALUE!</v>
      </c>
    </row>
    <row r="1456" spans="1:16" ht="15.75" x14ac:dyDescent="0.25">
      <c r="A1456" s="199" t="s">
        <v>112</v>
      </c>
      <c r="B1456" s="199" t="s">
        <v>1187</v>
      </c>
      <c r="C1456" s="199" t="s">
        <v>2114</v>
      </c>
      <c r="D1456" s="199" t="s">
        <v>2115</v>
      </c>
      <c r="E1456" s="199" t="s">
        <v>1027</v>
      </c>
      <c r="F1456" s="199" t="s">
        <v>1194</v>
      </c>
      <c r="G1456" s="199" t="s">
        <v>1209</v>
      </c>
      <c r="K1456" s="199">
        <f t="shared" si="110"/>
        <v>40.519030999999998</v>
      </c>
      <c r="L1456" s="199" t="e">
        <f t="shared" si="111"/>
        <v>#VALUE!</v>
      </c>
      <c r="M1456" s="199" t="s">
        <v>1190</v>
      </c>
      <c r="N1456" s="199" t="e">
        <f t="shared" si="112"/>
        <v>#VALUE!</v>
      </c>
      <c r="O1456" s="199" t="e">
        <f t="shared" si="113"/>
        <v>#VALUE!</v>
      </c>
      <c r="P1456" s="199" t="e">
        <f t="shared" si="114"/>
        <v>#VALUE!</v>
      </c>
    </row>
    <row r="1457" spans="1:16" ht="15.75" x14ac:dyDescent="0.25">
      <c r="A1457" s="199" t="s">
        <v>112</v>
      </c>
      <c r="B1457" s="199" t="s">
        <v>1048</v>
      </c>
      <c r="C1457" s="199" t="s">
        <v>2120</v>
      </c>
      <c r="D1457" s="199" t="s">
        <v>1674</v>
      </c>
      <c r="E1457" s="199" t="s">
        <v>1365</v>
      </c>
      <c r="F1457" s="199" t="s">
        <v>1201</v>
      </c>
      <c r="G1457" s="199" t="s">
        <v>1840</v>
      </c>
      <c r="K1457" s="199">
        <f t="shared" si="110"/>
        <v>46.910500999999996</v>
      </c>
      <c r="L1457" s="199">
        <f t="shared" si="111"/>
        <v>49.396757552999993</v>
      </c>
      <c r="M1457" s="199" t="s">
        <v>1053</v>
      </c>
      <c r="N1457" s="199">
        <f t="shared" si="112"/>
        <v>-2966973.902510033</v>
      </c>
      <c r="O1457" s="199">
        <f t="shared" si="113"/>
        <v>-3825306.902510033</v>
      </c>
      <c r="P1457" s="199" t="str">
        <f t="shared" si="114"/>
        <v>Overpaid</v>
      </c>
    </row>
    <row r="1458" spans="1:16" ht="15.75" x14ac:dyDescent="0.25">
      <c r="A1458" s="199" t="s">
        <v>112</v>
      </c>
      <c r="B1458" s="199" t="s">
        <v>1187</v>
      </c>
      <c r="C1458" s="199" t="s">
        <v>2080</v>
      </c>
      <c r="D1458" s="199" t="s">
        <v>2081</v>
      </c>
      <c r="E1458" s="199" t="s">
        <v>1067</v>
      </c>
      <c r="F1458" s="199" t="s">
        <v>1111</v>
      </c>
      <c r="G1458" s="199" t="s">
        <v>1458</v>
      </c>
      <c r="K1458" s="199">
        <f t="shared" si="110"/>
        <v>52.428108999999992</v>
      </c>
      <c r="L1458" s="199">
        <f t="shared" si="111"/>
        <v>54.839802013999993</v>
      </c>
      <c r="M1458" s="199" t="s">
        <v>1190</v>
      </c>
      <c r="N1458" s="199">
        <f t="shared" si="112"/>
        <v>-1487396.4374395339</v>
      </c>
      <c r="O1458" s="199">
        <f t="shared" si="113"/>
        <v>-2758944.4374395339</v>
      </c>
      <c r="P1458" s="199" t="str">
        <f t="shared" si="114"/>
        <v/>
      </c>
    </row>
    <row r="1459" spans="1:16" ht="15.75" x14ac:dyDescent="0.25">
      <c r="A1459" s="199" t="s">
        <v>112</v>
      </c>
      <c r="B1459" s="199" t="s">
        <v>1024</v>
      </c>
      <c r="C1459" s="199" t="s">
        <v>2085</v>
      </c>
      <c r="D1459" s="199" t="s">
        <v>1216</v>
      </c>
      <c r="E1459" s="199" t="s">
        <v>1033</v>
      </c>
      <c r="F1459" s="199" t="s">
        <v>1312</v>
      </c>
      <c r="G1459" s="199" t="s">
        <v>1546</v>
      </c>
      <c r="K1459" s="199">
        <f t="shared" si="110"/>
        <v>50.355395000000001</v>
      </c>
      <c r="L1459" s="199">
        <f t="shared" si="111"/>
        <v>51.362502900000003</v>
      </c>
      <c r="M1459" s="199" t="s">
        <v>1029</v>
      </c>
      <c r="N1459" s="199">
        <f t="shared" si="112"/>
        <v>-2713819.1982514672</v>
      </c>
      <c r="O1459" s="199">
        <f t="shared" si="113"/>
        <v>-3901319.1982514672</v>
      </c>
      <c r="P1459" s="199" t="str">
        <f t="shared" si="114"/>
        <v>Overpaid</v>
      </c>
    </row>
    <row r="1460" spans="1:16" ht="15.75" x14ac:dyDescent="0.25">
      <c r="A1460" s="199" t="s">
        <v>112</v>
      </c>
      <c r="B1460" s="199" t="s">
        <v>1187</v>
      </c>
      <c r="C1460" s="199" t="s">
        <v>2099</v>
      </c>
      <c r="D1460" s="199" t="s">
        <v>2100</v>
      </c>
      <c r="E1460" s="199" t="s">
        <v>1174</v>
      </c>
      <c r="F1460" s="199" t="s">
        <v>1157</v>
      </c>
      <c r="G1460" s="199" t="s">
        <v>2101</v>
      </c>
      <c r="K1460" s="199">
        <f t="shared" si="110"/>
        <v>39.814886000000001</v>
      </c>
      <c r="L1460" s="199">
        <f t="shared" si="111"/>
        <v>41.009332580000006</v>
      </c>
      <c r="M1460" s="199" t="s">
        <v>1190</v>
      </c>
      <c r="N1460" s="199">
        <f t="shared" si="112"/>
        <v>-9077761.0788838137</v>
      </c>
      <c r="O1460" s="199">
        <f t="shared" si="113"/>
        <v>-10247873.078883814</v>
      </c>
      <c r="P1460" s="199" t="str">
        <f t="shared" si="114"/>
        <v>Overpaid</v>
      </c>
    </row>
    <row r="1461" spans="1:16" ht="15.75" x14ac:dyDescent="0.25">
      <c r="A1461" s="199" t="s">
        <v>112</v>
      </c>
      <c r="B1461" s="199" t="s">
        <v>1059</v>
      </c>
      <c r="C1461" s="199" t="s">
        <v>2118</v>
      </c>
      <c r="D1461" s="199" t="s">
        <v>1530</v>
      </c>
      <c r="E1461" s="199" t="s">
        <v>1193</v>
      </c>
      <c r="F1461" s="199" t="s">
        <v>1194</v>
      </c>
      <c r="G1461" s="199" t="s">
        <v>2119</v>
      </c>
      <c r="K1461" s="199">
        <f t="shared" si="110"/>
        <v>44.769177999999997</v>
      </c>
      <c r="L1461" s="199">
        <f t="shared" si="111"/>
        <v>46.873329365999993</v>
      </c>
      <c r="M1461" s="199" t="s">
        <v>1064</v>
      </c>
      <c r="N1461" s="199">
        <f t="shared" si="112"/>
        <v>-4322560.7909255112</v>
      </c>
      <c r="O1461" s="199">
        <f t="shared" si="113"/>
        <v>-5519023.7909255112</v>
      </c>
      <c r="P1461" s="199" t="str">
        <f t="shared" si="114"/>
        <v>Overpaid</v>
      </c>
    </row>
    <row r="1462" spans="1:16" ht="15.75" x14ac:dyDescent="0.25">
      <c r="A1462" s="199" t="s">
        <v>112</v>
      </c>
      <c r="B1462" s="199" t="s">
        <v>1024</v>
      </c>
      <c r="C1462" s="199" t="s">
        <v>2070</v>
      </c>
      <c r="D1462" s="199" t="s">
        <v>1754</v>
      </c>
      <c r="E1462" s="199" t="s">
        <v>1971</v>
      </c>
      <c r="F1462" s="199" t="s">
        <v>1068</v>
      </c>
      <c r="G1462" s="199" t="s">
        <v>1182</v>
      </c>
      <c r="K1462" s="199">
        <f t="shared" si="110"/>
        <v>54.193888000000001</v>
      </c>
      <c r="L1462" s="199">
        <f t="shared" si="111"/>
        <v>55.386153536000002</v>
      </c>
      <c r="M1462" s="199" t="s">
        <v>1029</v>
      </c>
      <c r="N1462" s="199">
        <f t="shared" si="112"/>
        <v>-949057.10356967244</v>
      </c>
      <c r="O1462" s="199">
        <f t="shared" si="113"/>
        <v>-12449057.103569672</v>
      </c>
      <c r="P1462" s="199" t="str">
        <f t="shared" si="114"/>
        <v>Overpaid</v>
      </c>
    </row>
    <row r="1463" spans="1:16" ht="15.75" x14ac:dyDescent="0.25">
      <c r="A1463" s="199" t="s">
        <v>112</v>
      </c>
      <c r="B1463" s="199" t="s">
        <v>20</v>
      </c>
      <c r="C1463" s="199" t="s">
        <v>2045</v>
      </c>
      <c r="D1463" s="199" t="s">
        <v>2046</v>
      </c>
      <c r="E1463" s="199" t="s">
        <v>1120</v>
      </c>
      <c r="F1463" s="199" t="s">
        <v>2047</v>
      </c>
      <c r="G1463" s="199" t="s">
        <v>2048</v>
      </c>
      <c r="K1463" s="199">
        <f t="shared" si="110"/>
        <v>71.050036000000006</v>
      </c>
      <c r="L1463" s="199">
        <f t="shared" si="111"/>
        <v>74.886737944000004</v>
      </c>
      <c r="M1463" s="199" t="s">
        <v>1134</v>
      </c>
      <c r="N1463" s="199">
        <f t="shared" si="112"/>
        <v>8851037.7499259207</v>
      </c>
      <c r="O1463" s="199">
        <f t="shared" si="113"/>
        <v>4581089.7499259207</v>
      </c>
      <c r="P1463" s="199" t="str">
        <f t="shared" si="114"/>
        <v/>
      </c>
    </row>
    <row r="1464" spans="1:16" ht="15.75" x14ac:dyDescent="0.25">
      <c r="A1464" s="199" t="s">
        <v>112</v>
      </c>
      <c r="B1464" s="199" t="s">
        <v>10</v>
      </c>
      <c r="C1464" s="199" t="s">
        <v>839</v>
      </c>
      <c r="D1464" s="199" t="s">
        <v>2131</v>
      </c>
      <c r="E1464" s="199" t="s">
        <v>1176</v>
      </c>
      <c r="F1464" s="199" t="s">
        <v>1218</v>
      </c>
      <c r="G1464" s="199" t="s">
        <v>1677</v>
      </c>
      <c r="K1464" s="199">
        <f t="shared" si="110"/>
        <v>46.942999999999998</v>
      </c>
      <c r="L1464" s="199">
        <f t="shared" si="111"/>
        <v>49.75958</v>
      </c>
      <c r="M1464" s="199" t="s">
        <v>1093</v>
      </c>
      <c r="N1464" s="199">
        <f t="shared" si="112"/>
        <v>-5054991.9816403668</v>
      </c>
      <c r="O1464" s="199">
        <f t="shared" si="113"/>
        <v>-6050864.9816403668</v>
      </c>
      <c r="P1464" s="199" t="str">
        <f t="shared" si="114"/>
        <v>Overpaid</v>
      </c>
    </row>
    <row r="1465" spans="1:16" ht="15.75" x14ac:dyDescent="0.25">
      <c r="A1465" s="199" t="s">
        <v>112</v>
      </c>
      <c r="B1465" s="199" t="s">
        <v>1048</v>
      </c>
      <c r="C1465" s="199" t="s">
        <v>2143</v>
      </c>
      <c r="D1465" s="199" t="s">
        <v>1165</v>
      </c>
      <c r="E1465" s="199" t="s">
        <v>2144</v>
      </c>
      <c r="F1465" s="199" t="s">
        <v>2145</v>
      </c>
      <c r="G1465" s="199" t="s">
        <v>1027</v>
      </c>
      <c r="K1465" s="199" t="e">
        <f t="shared" si="110"/>
        <v>#VALUE!</v>
      </c>
      <c r="L1465" s="199" t="e">
        <f t="shared" si="111"/>
        <v>#VALUE!</v>
      </c>
      <c r="M1465" s="199" t="s">
        <v>1053</v>
      </c>
      <c r="N1465" s="199" t="e">
        <f t="shared" si="112"/>
        <v>#VALUE!</v>
      </c>
      <c r="O1465" s="199" t="e">
        <f t="shared" si="113"/>
        <v>#VALUE!</v>
      </c>
      <c r="P1465" s="199" t="e">
        <f t="shared" si="114"/>
        <v>#VALUE!</v>
      </c>
    </row>
    <row r="1466" spans="1:16" ht="15.75" x14ac:dyDescent="0.25">
      <c r="A1466" s="199" t="s">
        <v>112</v>
      </c>
      <c r="B1466" s="199" t="s">
        <v>16</v>
      </c>
      <c r="C1466" s="199" t="s">
        <v>2137</v>
      </c>
      <c r="D1466" s="199" t="s">
        <v>2138</v>
      </c>
      <c r="E1466" s="199" t="s">
        <v>1237</v>
      </c>
      <c r="F1466" s="199" t="s">
        <v>1240</v>
      </c>
      <c r="G1466" s="199" t="s">
        <v>2139</v>
      </c>
      <c r="K1466" s="199">
        <f t="shared" si="110"/>
        <v>37.558011</v>
      </c>
      <c r="L1466" s="199">
        <f t="shared" si="111"/>
        <v>38.947657406999994</v>
      </c>
      <c r="M1466" s="199" t="s">
        <v>1116</v>
      </c>
      <c r="N1466" s="199">
        <f t="shared" si="112"/>
        <v>-8369159.7998519987</v>
      </c>
      <c r="O1466" s="199">
        <f t="shared" si="113"/>
        <v>-9264834.7998519987</v>
      </c>
      <c r="P1466" s="199" t="str">
        <f t="shared" si="114"/>
        <v>Overpaid</v>
      </c>
    </row>
    <row r="1467" spans="1:16" ht="15.75" x14ac:dyDescent="0.25">
      <c r="A1467" s="199" t="s">
        <v>112</v>
      </c>
      <c r="B1467" s="199" t="s">
        <v>1083</v>
      </c>
      <c r="C1467" s="199" t="s">
        <v>2133</v>
      </c>
      <c r="D1467" s="199" t="s">
        <v>1674</v>
      </c>
      <c r="E1467" s="199" t="s">
        <v>1226</v>
      </c>
      <c r="F1467" s="199" t="s">
        <v>1221</v>
      </c>
      <c r="G1467" s="199" t="s">
        <v>2134</v>
      </c>
      <c r="K1467" s="199">
        <f t="shared" si="110"/>
        <v>41.219565000000003</v>
      </c>
      <c r="L1467" s="199">
        <f t="shared" si="111"/>
        <v>43.280543250000008</v>
      </c>
      <c r="M1467" s="199" t="s">
        <v>1088</v>
      </c>
      <c r="N1467" s="199">
        <f t="shared" si="112"/>
        <v>-9290450.5525832511</v>
      </c>
      <c r="O1467" s="199">
        <f t="shared" si="113"/>
        <v>-10148783.552583251</v>
      </c>
      <c r="P1467" s="199" t="str">
        <f t="shared" si="114"/>
        <v>Overpaid</v>
      </c>
    </row>
    <row r="1468" spans="1:16" ht="15.75" x14ac:dyDescent="0.25">
      <c r="A1468" s="199" t="s">
        <v>112</v>
      </c>
      <c r="B1468" s="199" t="s">
        <v>1083</v>
      </c>
      <c r="C1468" s="199" t="s">
        <v>2071</v>
      </c>
      <c r="D1468" s="199" t="s">
        <v>1296</v>
      </c>
      <c r="E1468" s="199" t="s">
        <v>1971</v>
      </c>
      <c r="F1468" s="199" t="s">
        <v>1068</v>
      </c>
      <c r="G1468" s="199" t="s">
        <v>1443</v>
      </c>
      <c r="K1468" s="199">
        <f t="shared" si="110"/>
        <v>58.602919</v>
      </c>
      <c r="L1468" s="199">
        <f t="shared" si="111"/>
        <v>59.892183218</v>
      </c>
      <c r="M1468" s="199" t="s">
        <v>1088</v>
      </c>
      <c r="N1468" s="199">
        <f t="shared" si="112"/>
        <v>1524931.0294815062</v>
      </c>
      <c r="O1468" s="199">
        <f t="shared" si="113"/>
        <v>-1975068.9705184938</v>
      </c>
      <c r="P1468" s="199" t="str">
        <f t="shared" si="114"/>
        <v/>
      </c>
    </row>
    <row r="1469" spans="1:16" ht="15.75" x14ac:dyDescent="0.25">
      <c r="A1469" s="199" t="s">
        <v>112</v>
      </c>
      <c r="B1469" s="199" t="s">
        <v>1099</v>
      </c>
      <c r="C1469" s="199" t="s">
        <v>2113</v>
      </c>
      <c r="D1469" s="199" t="s">
        <v>1225</v>
      </c>
      <c r="E1469" s="199" t="s">
        <v>1027</v>
      </c>
      <c r="F1469" s="199" t="s">
        <v>1194</v>
      </c>
      <c r="G1469" s="199" t="s">
        <v>1827</v>
      </c>
      <c r="K1469" s="199">
        <f t="shared" si="110"/>
        <v>56.208825999999995</v>
      </c>
      <c r="L1469" s="199" t="e">
        <f t="shared" si="111"/>
        <v>#VALUE!</v>
      </c>
      <c r="M1469" s="199" t="s">
        <v>1105</v>
      </c>
      <c r="N1469" s="199" t="e">
        <f t="shared" si="112"/>
        <v>#VALUE!</v>
      </c>
      <c r="O1469" s="199" t="e">
        <f t="shared" si="113"/>
        <v>#VALUE!</v>
      </c>
      <c r="P1469" s="199" t="e">
        <f t="shared" si="114"/>
        <v>#VALUE!</v>
      </c>
    </row>
    <row r="1470" spans="1:16" ht="15.75" x14ac:dyDescent="0.25">
      <c r="A1470" s="199" t="s">
        <v>112</v>
      </c>
      <c r="B1470" s="199" t="s">
        <v>20</v>
      </c>
      <c r="C1470" s="199" t="s">
        <v>2128</v>
      </c>
      <c r="D1470" s="199" t="s">
        <v>2129</v>
      </c>
      <c r="E1470" s="199" t="s">
        <v>1122</v>
      </c>
      <c r="F1470" s="199" t="s">
        <v>1218</v>
      </c>
      <c r="G1470" s="199" t="s">
        <v>2130</v>
      </c>
      <c r="K1470" s="199">
        <f t="shared" si="110"/>
        <v>41.540943999999996</v>
      </c>
      <c r="L1470" s="199">
        <f t="shared" si="111"/>
        <v>42.247140047999999</v>
      </c>
      <c r="M1470" s="199" t="s">
        <v>1134</v>
      </c>
      <c r="N1470" s="199">
        <f t="shared" si="112"/>
        <v>-7812668.7704740632</v>
      </c>
      <c r="O1470" s="199">
        <f t="shared" si="113"/>
        <v>-8927668.7704740632</v>
      </c>
      <c r="P1470" s="199" t="str">
        <f t="shared" si="114"/>
        <v>Overpaid</v>
      </c>
    </row>
    <row r="1471" spans="1:16" ht="15.75" x14ac:dyDescent="0.25">
      <c r="A1471" s="199" t="s">
        <v>112</v>
      </c>
      <c r="B1471" s="199" t="s">
        <v>1117</v>
      </c>
      <c r="C1471" s="199" t="s">
        <v>2064</v>
      </c>
      <c r="D1471" s="199" t="s">
        <v>1419</v>
      </c>
      <c r="E1471" s="199" t="s">
        <v>1027</v>
      </c>
      <c r="F1471" s="199" t="s">
        <v>1062</v>
      </c>
      <c r="G1471" s="199" t="s">
        <v>1027</v>
      </c>
      <c r="K1471" s="199" t="e">
        <f t="shared" si="110"/>
        <v>#VALUE!</v>
      </c>
      <c r="L1471" s="199" t="e">
        <f t="shared" si="111"/>
        <v>#VALUE!</v>
      </c>
      <c r="M1471" s="199" t="s">
        <v>1121</v>
      </c>
      <c r="N1471" s="199" t="e">
        <f t="shared" si="112"/>
        <v>#VALUE!</v>
      </c>
      <c r="O1471" s="199" t="e">
        <f t="shared" si="113"/>
        <v>#VALUE!</v>
      </c>
      <c r="P1471" s="199" t="e">
        <f t="shared" si="114"/>
        <v>#VALUE!</v>
      </c>
    </row>
    <row r="1472" spans="1:16" ht="15.75" x14ac:dyDescent="0.25">
      <c r="A1472" s="199" t="s">
        <v>112</v>
      </c>
      <c r="B1472" s="199" t="s">
        <v>1059</v>
      </c>
      <c r="C1472" s="199" t="s">
        <v>2096</v>
      </c>
      <c r="D1472" s="199" t="s">
        <v>2097</v>
      </c>
      <c r="E1472" s="199" t="s">
        <v>2098</v>
      </c>
      <c r="F1472" s="199" t="s">
        <v>1157</v>
      </c>
      <c r="G1472" s="199" t="s">
        <v>1739</v>
      </c>
      <c r="K1472" s="199">
        <f t="shared" si="110"/>
        <v>44.819732000000002</v>
      </c>
      <c r="L1472" s="199">
        <f t="shared" si="111"/>
        <v>47.912293507999998</v>
      </c>
      <c r="M1472" s="199" t="s">
        <v>1064</v>
      </c>
      <c r="N1472" s="199">
        <f t="shared" si="112"/>
        <v>-3901925.3871241454</v>
      </c>
      <c r="O1472" s="199">
        <f t="shared" si="113"/>
        <v>-5847216.3871241454</v>
      </c>
      <c r="P1472" s="199" t="str">
        <f t="shared" si="114"/>
        <v>Overpaid</v>
      </c>
    </row>
    <row r="1473" spans="1:16" ht="15.75" x14ac:dyDescent="0.25">
      <c r="A1473" s="199" t="s">
        <v>112</v>
      </c>
      <c r="B1473" s="199" t="s">
        <v>1024</v>
      </c>
      <c r="C1473" s="199" t="s">
        <v>2107</v>
      </c>
      <c r="D1473" s="199" t="s">
        <v>1027</v>
      </c>
      <c r="E1473" s="199" t="s">
        <v>1027</v>
      </c>
      <c r="F1473" s="199" t="s">
        <v>1162</v>
      </c>
      <c r="G1473" s="199" t="s">
        <v>1858</v>
      </c>
      <c r="K1473" s="199">
        <f t="shared" si="110"/>
        <v>45.689982999999998</v>
      </c>
      <c r="L1473" s="199" t="e">
        <f t="shared" si="111"/>
        <v>#VALUE!</v>
      </c>
      <c r="M1473" s="199" t="s">
        <v>1029</v>
      </c>
      <c r="N1473" s="199" t="e">
        <f t="shared" si="112"/>
        <v>#VALUE!</v>
      </c>
      <c r="O1473" s="199" t="e">
        <f t="shared" si="113"/>
        <v>#VALUE!</v>
      </c>
      <c r="P1473" s="199" t="e">
        <f t="shared" si="114"/>
        <v>#VALUE!</v>
      </c>
    </row>
    <row r="1474" spans="1:16" ht="15.75" x14ac:dyDescent="0.25">
      <c r="A1474" s="199" t="s">
        <v>112</v>
      </c>
      <c r="B1474" s="199" t="s">
        <v>1059</v>
      </c>
      <c r="C1474" s="199" t="s">
        <v>2076</v>
      </c>
      <c r="D1474" s="199" t="s">
        <v>1482</v>
      </c>
      <c r="E1474" s="199" t="s">
        <v>1122</v>
      </c>
      <c r="F1474" s="199" t="s">
        <v>1107</v>
      </c>
      <c r="G1474" s="199" t="s">
        <v>1027</v>
      </c>
      <c r="K1474" s="199" t="e">
        <f t="shared" ref="K1474:K1537" si="115">(F1474*0.3611)+(G1474*1.1*0.3611)+(H1474*5.2*0.0666)+(I1474*0.2111)</f>
        <v>#VALUE!</v>
      </c>
      <c r="L1474" s="199" t="e">
        <f t="shared" ref="L1474:L1537" si="116">(K1474)*((100+(29-E1474))/100)-(J1474*0.9)</f>
        <v>#VALUE!</v>
      </c>
      <c r="M1474" s="199" t="s">
        <v>1064</v>
      </c>
      <c r="N1474" s="199" t="e">
        <f t="shared" ref="N1474:N1537" si="117">(M1474*((L1474-63)/5.45))+M1474</f>
        <v>#VALUE!</v>
      </c>
      <c r="O1474" s="199" t="e">
        <f t="shared" ref="O1474:O1537" si="118">(N1474-D1474)</f>
        <v>#VALUE!</v>
      </c>
      <c r="P1474" s="199" t="e">
        <f t="shared" ref="P1474:P1537" si="119">IF(O1474&lt;(-3000000), "Overpaid", "")</f>
        <v>#VALUE!</v>
      </c>
    </row>
    <row r="1475" spans="1:16" ht="15.75" x14ac:dyDescent="0.25">
      <c r="A1475" s="199" t="s">
        <v>112</v>
      </c>
      <c r="B1475" s="199" t="s">
        <v>10</v>
      </c>
      <c r="C1475" s="199" t="s">
        <v>2135</v>
      </c>
      <c r="D1475" s="199" t="s">
        <v>2136</v>
      </c>
      <c r="E1475" s="199" t="s">
        <v>1572</v>
      </c>
      <c r="F1475" s="199" t="s">
        <v>1221</v>
      </c>
      <c r="G1475" s="199" t="s">
        <v>1817</v>
      </c>
      <c r="K1475" s="199">
        <f t="shared" si="115"/>
        <v>51.904513999999999</v>
      </c>
      <c r="L1475" s="199">
        <f t="shared" si="116"/>
        <v>54.136408101999997</v>
      </c>
      <c r="M1475" s="199" t="s">
        <v>1093</v>
      </c>
      <c r="N1475" s="199">
        <f t="shared" si="117"/>
        <v>-2214987.0832358897</v>
      </c>
      <c r="O1475" s="199">
        <f t="shared" si="118"/>
        <v>-3209823.0832358897</v>
      </c>
      <c r="P1475" s="199" t="str">
        <f t="shared" si="119"/>
        <v>Overpaid</v>
      </c>
    </row>
    <row r="1476" spans="1:16" ht="15.75" x14ac:dyDescent="0.25">
      <c r="A1476" s="199" t="s">
        <v>112</v>
      </c>
      <c r="B1476" s="199" t="s">
        <v>1187</v>
      </c>
      <c r="C1476" s="199" t="s">
        <v>2086</v>
      </c>
      <c r="D1476" s="199" t="s">
        <v>1027</v>
      </c>
      <c r="E1476" s="199" t="s">
        <v>1368</v>
      </c>
      <c r="F1476" s="199" t="s">
        <v>1312</v>
      </c>
      <c r="G1476" s="199" t="s">
        <v>1968</v>
      </c>
      <c r="K1476" s="199">
        <f t="shared" si="115"/>
        <v>44.99306</v>
      </c>
      <c r="L1476" s="199">
        <f t="shared" si="116"/>
        <v>44.183184920000002</v>
      </c>
      <c r="M1476" s="199" t="s">
        <v>1190</v>
      </c>
      <c r="N1476" s="199">
        <f t="shared" si="117"/>
        <v>-7335904.3260336127</v>
      </c>
      <c r="O1476" s="199" t="e">
        <f t="shared" si="118"/>
        <v>#VALUE!</v>
      </c>
      <c r="P1476" s="199" t="e">
        <f t="shared" si="119"/>
        <v>#VALUE!</v>
      </c>
    </row>
    <row r="1477" spans="1:16" ht="15.75" x14ac:dyDescent="0.25">
      <c r="A1477" s="199" t="s">
        <v>112</v>
      </c>
      <c r="B1477" s="199" t="s">
        <v>1030</v>
      </c>
      <c r="C1477" s="199" t="s">
        <v>2069</v>
      </c>
      <c r="D1477" s="199" t="s">
        <v>1464</v>
      </c>
      <c r="E1477" s="199" t="s">
        <v>1487</v>
      </c>
      <c r="F1477" s="199" t="s">
        <v>1068</v>
      </c>
      <c r="G1477" s="199" t="s">
        <v>1708</v>
      </c>
      <c r="K1477" s="199">
        <f t="shared" si="115"/>
        <v>57.133242000000003</v>
      </c>
      <c r="L1477" s="199">
        <f t="shared" si="116"/>
        <v>57.190375241999995</v>
      </c>
      <c r="M1477" s="199" t="s">
        <v>1036</v>
      </c>
      <c r="N1477" s="199">
        <f t="shared" si="117"/>
        <v>-213654.52042407356</v>
      </c>
      <c r="O1477" s="199">
        <f t="shared" si="118"/>
        <v>-5213654.5204240736</v>
      </c>
      <c r="P1477" s="199" t="str">
        <f t="shared" si="119"/>
        <v>Overpaid</v>
      </c>
    </row>
    <row r="1478" spans="1:16" ht="15.75" x14ac:dyDescent="0.25">
      <c r="A1478" s="199" t="s">
        <v>112</v>
      </c>
      <c r="B1478" s="199" t="s">
        <v>10</v>
      </c>
      <c r="C1478" s="199" t="s">
        <v>300</v>
      </c>
      <c r="D1478" s="199" t="s">
        <v>2084</v>
      </c>
      <c r="E1478" s="199" t="s">
        <v>2008</v>
      </c>
      <c r="F1478" s="199" t="s">
        <v>1312</v>
      </c>
      <c r="G1478" s="199" t="s">
        <v>1648</v>
      </c>
      <c r="K1478" s="199">
        <f t="shared" si="115"/>
        <v>54.645263</v>
      </c>
      <c r="L1478" s="199">
        <f t="shared" si="116"/>
        <v>48.142476702999993</v>
      </c>
      <c r="M1478" s="199" t="s">
        <v>1093</v>
      </c>
      <c r="N1478" s="199">
        <f t="shared" si="117"/>
        <v>-6104286.3970658816</v>
      </c>
      <c r="O1478" s="199">
        <f t="shared" si="118"/>
        <v>-8064286.3970658816</v>
      </c>
      <c r="P1478" s="199" t="str">
        <f t="shared" si="119"/>
        <v>Overpaid</v>
      </c>
    </row>
    <row r="1479" spans="1:16" ht="15.75" x14ac:dyDescent="0.25">
      <c r="A1479" s="199" t="s">
        <v>112</v>
      </c>
      <c r="B1479" s="199" t="s">
        <v>1024</v>
      </c>
      <c r="C1479" s="199" t="s">
        <v>468</v>
      </c>
      <c r="D1479" s="199" t="s">
        <v>2102</v>
      </c>
      <c r="E1479" s="199" t="s">
        <v>1128</v>
      </c>
      <c r="F1479" s="199" t="s">
        <v>1157</v>
      </c>
      <c r="G1479" s="199" t="s">
        <v>1027</v>
      </c>
      <c r="K1479" s="199" t="e">
        <f t="shared" si="115"/>
        <v>#VALUE!</v>
      </c>
      <c r="L1479" s="199" t="e">
        <f t="shared" si="116"/>
        <v>#VALUE!</v>
      </c>
      <c r="M1479" s="199" t="s">
        <v>1029</v>
      </c>
      <c r="N1479" s="199" t="e">
        <f t="shared" si="117"/>
        <v>#VALUE!</v>
      </c>
      <c r="O1479" s="199" t="e">
        <f t="shared" si="118"/>
        <v>#VALUE!</v>
      </c>
      <c r="P1479" s="199" t="e">
        <f t="shared" si="119"/>
        <v>#VALUE!</v>
      </c>
    </row>
    <row r="1480" spans="1:16" ht="15.75" x14ac:dyDescent="0.25">
      <c r="A1480" s="199" t="s">
        <v>112</v>
      </c>
      <c r="B1480" s="199" t="s">
        <v>1048</v>
      </c>
      <c r="C1480" s="199" t="s">
        <v>2146</v>
      </c>
      <c r="D1480" s="199" t="s">
        <v>1681</v>
      </c>
      <c r="E1480" s="199" t="s">
        <v>2147</v>
      </c>
      <c r="F1480" s="199" t="s">
        <v>1415</v>
      </c>
      <c r="G1480" s="199" t="s">
        <v>1027</v>
      </c>
      <c r="K1480" s="199" t="e">
        <f t="shared" si="115"/>
        <v>#VALUE!</v>
      </c>
      <c r="L1480" s="199" t="e">
        <f t="shared" si="116"/>
        <v>#VALUE!</v>
      </c>
      <c r="M1480" s="199" t="s">
        <v>1053</v>
      </c>
      <c r="N1480" s="199" t="e">
        <f t="shared" si="117"/>
        <v>#VALUE!</v>
      </c>
      <c r="O1480" s="199" t="e">
        <f t="shared" si="118"/>
        <v>#VALUE!</v>
      </c>
      <c r="P1480" s="199" t="e">
        <f t="shared" si="119"/>
        <v>#VALUE!</v>
      </c>
    </row>
    <row r="1481" spans="1:16" ht="15.75" x14ac:dyDescent="0.25">
      <c r="A1481" s="199" t="s">
        <v>112</v>
      </c>
      <c r="B1481" s="199" t="s">
        <v>1048</v>
      </c>
      <c r="C1481" s="199" t="s">
        <v>804</v>
      </c>
      <c r="D1481" s="199" t="s">
        <v>1551</v>
      </c>
      <c r="E1481" s="199" t="s">
        <v>1226</v>
      </c>
      <c r="F1481" s="199" t="s">
        <v>1162</v>
      </c>
      <c r="G1481" s="199" t="s">
        <v>2108</v>
      </c>
      <c r="K1481" s="199">
        <f t="shared" si="115"/>
        <v>51.012597</v>
      </c>
      <c r="L1481" s="199">
        <f t="shared" si="116"/>
        <v>53.56322685</v>
      </c>
      <c r="M1481" s="199" t="s">
        <v>1053</v>
      </c>
      <c r="N1481" s="199">
        <f t="shared" si="117"/>
        <v>-1450791.1383930547</v>
      </c>
      <c r="O1481" s="199">
        <f t="shared" si="118"/>
        <v>-2542012.1383930547</v>
      </c>
      <c r="P1481" s="199" t="str">
        <f t="shared" si="119"/>
        <v/>
      </c>
    </row>
    <row r="1482" spans="1:16" ht="15.75" x14ac:dyDescent="0.25">
      <c r="A1482" s="199" t="s">
        <v>112</v>
      </c>
      <c r="B1482" s="199" t="s">
        <v>1117</v>
      </c>
      <c r="C1482" s="199" t="s">
        <v>2116</v>
      </c>
      <c r="D1482" s="199" t="s">
        <v>2117</v>
      </c>
      <c r="E1482" s="199" t="s">
        <v>1572</v>
      </c>
      <c r="F1482" s="199" t="s">
        <v>1194</v>
      </c>
      <c r="G1482" s="199" t="s">
        <v>1027</v>
      </c>
      <c r="K1482" s="199" t="e">
        <f t="shared" si="115"/>
        <v>#VALUE!</v>
      </c>
      <c r="L1482" s="199" t="e">
        <f t="shared" si="116"/>
        <v>#VALUE!</v>
      </c>
      <c r="M1482" s="199" t="s">
        <v>1121</v>
      </c>
      <c r="N1482" s="199" t="e">
        <f t="shared" si="117"/>
        <v>#VALUE!</v>
      </c>
      <c r="O1482" s="199" t="e">
        <f t="shared" si="118"/>
        <v>#VALUE!</v>
      </c>
      <c r="P1482" s="199" t="e">
        <f t="shared" si="119"/>
        <v>#VALUE!</v>
      </c>
    </row>
    <row r="1483" spans="1:16" ht="15.75" x14ac:dyDescent="0.25">
      <c r="A1483" s="199" t="s">
        <v>112</v>
      </c>
      <c r="B1483" s="199" t="s">
        <v>1030</v>
      </c>
      <c r="C1483" s="199" t="s">
        <v>2106</v>
      </c>
      <c r="D1483" s="199" t="s">
        <v>1697</v>
      </c>
      <c r="E1483" s="199" t="s">
        <v>1213</v>
      </c>
      <c r="F1483" s="199" t="s">
        <v>1162</v>
      </c>
      <c r="G1483" s="199" t="s">
        <v>1747</v>
      </c>
      <c r="K1483" s="199">
        <f t="shared" si="115"/>
        <v>48.986826000000001</v>
      </c>
      <c r="L1483" s="199">
        <f t="shared" si="116"/>
        <v>51.877048734000006</v>
      </c>
      <c r="M1483" s="199" t="s">
        <v>1036</v>
      </c>
      <c r="N1483" s="199">
        <f t="shared" si="117"/>
        <v>-3370323.2471173583</v>
      </c>
      <c r="O1483" s="199">
        <f t="shared" si="118"/>
        <v>-4273000.2471173583</v>
      </c>
      <c r="P1483" s="199" t="str">
        <f t="shared" si="119"/>
        <v>Overpaid</v>
      </c>
    </row>
    <row r="1484" spans="1:16" ht="15.75" x14ac:dyDescent="0.25">
      <c r="A1484" s="199" t="s">
        <v>112</v>
      </c>
      <c r="B1484" s="199" t="s">
        <v>1048</v>
      </c>
      <c r="C1484" s="199" t="s">
        <v>2140</v>
      </c>
      <c r="D1484" s="199" t="s">
        <v>2141</v>
      </c>
      <c r="E1484" s="199" t="s">
        <v>1027</v>
      </c>
      <c r="F1484" s="199" t="s">
        <v>1679</v>
      </c>
      <c r="G1484" s="199" t="s">
        <v>1027</v>
      </c>
      <c r="K1484" s="199" t="e">
        <f t="shared" si="115"/>
        <v>#VALUE!</v>
      </c>
      <c r="L1484" s="199" t="e">
        <f t="shared" si="116"/>
        <v>#VALUE!</v>
      </c>
      <c r="M1484" s="199" t="s">
        <v>1053</v>
      </c>
      <c r="N1484" s="199" t="e">
        <f t="shared" si="117"/>
        <v>#VALUE!</v>
      </c>
      <c r="O1484" s="199" t="e">
        <f t="shared" si="118"/>
        <v>#VALUE!</v>
      </c>
      <c r="P1484" s="199" t="e">
        <f t="shared" si="119"/>
        <v>#VALUE!</v>
      </c>
    </row>
    <row r="1485" spans="1:16" ht="15.75" x14ac:dyDescent="0.25">
      <c r="A1485" s="199" t="s">
        <v>112</v>
      </c>
      <c r="B1485" s="199" t="s">
        <v>1099</v>
      </c>
      <c r="C1485" s="199" t="s">
        <v>2060</v>
      </c>
      <c r="D1485" s="199" t="s">
        <v>1806</v>
      </c>
      <c r="E1485" s="199" t="s">
        <v>1170</v>
      </c>
      <c r="F1485" s="199" t="s">
        <v>1041</v>
      </c>
      <c r="G1485" s="199" t="s">
        <v>2061</v>
      </c>
      <c r="K1485" s="199">
        <f t="shared" si="115"/>
        <v>59.855936</v>
      </c>
      <c r="L1485" s="199">
        <f t="shared" si="116"/>
        <v>60.813630975999999</v>
      </c>
      <c r="M1485" s="199" t="s">
        <v>1105</v>
      </c>
      <c r="N1485" s="199">
        <f t="shared" si="117"/>
        <v>1060968.1050898081</v>
      </c>
      <c r="O1485" s="199">
        <f t="shared" si="118"/>
        <v>-13939031.894910192</v>
      </c>
      <c r="P1485" s="199" t="str">
        <f t="shared" si="119"/>
        <v>Overpaid</v>
      </c>
    </row>
    <row r="1486" spans="1:16" ht="15.75" x14ac:dyDescent="0.25">
      <c r="A1486" s="199" t="s">
        <v>112</v>
      </c>
      <c r="B1486" s="199" t="s">
        <v>27</v>
      </c>
      <c r="C1486" s="199" t="s">
        <v>2083</v>
      </c>
      <c r="D1486" s="199" t="s">
        <v>1431</v>
      </c>
      <c r="E1486" s="199" t="s">
        <v>1045</v>
      </c>
      <c r="F1486" s="199" t="s">
        <v>1307</v>
      </c>
      <c r="G1486" s="199" t="s">
        <v>1706</v>
      </c>
      <c r="K1486" s="199">
        <f t="shared" si="115"/>
        <v>51.630077999999997</v>
      </c>
      <c r="L1486" s="199">
        <f t="shared" si="116"/>
        <v>53.385500651999998</v>
      </c>
      <c r="M1486" s="199" t="s">
        <v>1058</v>
      </c>
      <c r="N1486" s="199">
        <f t="shared" si="117"/>
        <v>-2443982.6721372055</v>
      </c>
      <c r="O1486" s="199">
        <f t="shared" si="118"/>
        <v>-8443982.6721372046</v>
      </c>
      <c r="P1486" s="199" t="str">
        <f t="shared" si="119"/>
        <v>Overpaid</v>
      </c>
    </row>
    <row r="1487" spans="1:16" ht="15.75" x14ac:dyDescent="0.25">
      <c r="A1487" s="199" t="s">
        <v>112</v>
      </c>
      <c r="B1487" s="199" t="s">
        <v>1030</v>
      </c>
      <c r="C1487" s="199" t="s">
        <v>2065</v>
      </c>
      <c r="D1487" s="199" t="s">
        <v>1027</v>
      </c>
      <c r="E1487" s="199" t="s">
        <v>1310</v>
      </c>
      <c r="F1487" s="199" t="s">
        <v>1062</v>
      </c>
      <c r="G1487" s="199" t="s">
        <v>2066</v>
      </c>
      <c r="K1487" s="199">
        <f t="shared" si="115"/>
        <v>57.454620999999996</v>
      </c>
      <c r="L1487" s="199">
        <f t="shared" si="116"/>
        <v>58.086621830999988</v>
      </c>
      <c r="M1487" s="199" t="s">
        <v>1036</v>
      </c>
      <c r="N1487" s="199">
        <f t="shared" si="117"/>
        <v>318809.19597696094</v>
      </c>
      <c r="O1487" s="199" t="e">
        <f t="shared" si="118"/>
        <v>#VALUE!</v>
      </c>
      <c r="P1487" s="199" t="e">
        <f t="shared" si="119"/>
        <v>#VALUE!</v>
      </c>
    </row>
    <row r="1488" spans="1:16" ht="15.75" x14ac:dyDescent="0.25">
      <c r="A1488" s="199" t="s">
        <v>112</v>
      </c>
      <c r="B1488" s="199" t="s">
        <v>20</v>
      </c>
      <c r="C1488" s="199" t="s">
        <v>892</v>
      </c>
      <c r="D1488" s="199" t="s">
        <v>2132</v>
      </c>
      <c r="E1488" s="199" t="s">
        <v>1027</v>
      </c>
      <c r="F1488" s="199" t="s">
        <v>1218</v>
      </c>
      <c r="G1488" s="199" t="s">
        <v>1219</v>
      </c>
      <c r="K1488" s="199" t="e">
        <f t="shared" si="115"/>
        <v>#VALUE!</v>
      </c>
      <c r="L1488" s="199" t="e">
        <f t="shared" si="116"/>
        <v>#VALUE!</v>
      </c>
      <c r="M1488" s="199" t="s">
        <v>1134</v>
      </c>
      <c r="N1488" s="199" t="e">
        <f t="shared" si="117"/>
        <v>#VALUE!</v>
      </c>
      <c r="O1488" s="199" t="e">
        <f t="shared" si="118"/>
        <v>#VALUE!</v>
      </c>
      <c r="P1488" s="199" t="e">
        <f t="shared" si="119"/>
        <v>#VALUE!</v>
      </c>
    </row>
    <row r="1489" spans="1:16" ht="15.75" x14ac:dyDescent="0.25">
      <c r="A1489" s="199" t="s">
        <v>112</v>
      </c>
      <c r="B1489" s="199" t="s">
        <v>27</v>
      </c>
      <c r="C1489" s="199" t="s">
        <v>2121</v>
      </c>
      <c r="D1489" s="199" t="s">
        <v>2122</v>
      </c>
      <c r="E1489" s="199" t="s">
        <v>1027</v>
      </c>
      <c r="F1489" s="199" t="s">
        <v>1201</v>
      </c>
      <c r="G1489" s="199" t="s">
        <v>1027</v>
      </c>
      <c r="K1489" s="199" t="e">
        <f t="shared" si="115"/>
        <v>#VALUE!</v>
      </c>
      <c r="L1489" s="199" t="e">
        <f t="shared" si="116"/>
        <v>#VALUE!</v>
      </c>
      <c r="M1489" s="199" t="s">
        <v>1058</v>
      </c>
      <c r="N1489" s="199" t="e">
        <f t="shared" si="117"/>
        <v>#VALUE!</v>
      </c>
      <c r="O1489" s="199" t="e">
        <f t="shared" si="118"/>
        <v>#VALUE!</v>
      </c>
      <c r="P1489" s="199" t="e">
        <f t="shared" si="119"/>
        <v>#VALUE!</v>
      </c>
    </row>
    <row r="1490" spans="1:16" ht="15.75" x14ac:dyDescent="0.25">
      <c r="A1490" s="199" t="s">
        <v>112</v>
      </c>
      <c r="B1490" s="199" t="s">
        <v>27</v>
      </c>
      <c r="C1490" s="199" t="s">
        <v>2050</v>
      </c>
      <c r="D1490" s="199" t="s">
        <v>2051</v>
      </c>
      <c r="E1490" s="199" t="s">
        <v>1368</v>
      </c>
      <c r="F1490" s="199" t="s">
        <v>1441</v>
      </c>
      <c r="G1490" s="199" t="s">
        <v>1465</v>
      </c>
      <c r="K1490" s="199">
        <f t="shared" si="115"/>
        <v>63.521100999999987</v>
      </c>
      <c r="L1490" s="199">
        <f t="shared" si="116"/>
        <v>62.377721181999988</v>
      </c>
      <c r="M1490" s="199" t="s">
        <v>1058</v>
      </c>
      <c r="N1490" s="199">
        <f t="shared" si="117"/>
        <v>2833201.767790915</v>
      </c>
      <c r="O1490" s="199">
        <f t="shared" si="118"/>
        <v>-10500131.232209085</v>
      </c>
      <c r="P1490" s="199" t="str">
        <f t="shared" si="119"/>
        <v>Overpaid</v>
      </c>
    </row>
    <row r="1491" spans="1:16" ht="15.75" x14ac:dyDescent="0.25">
      <c r="A1491" s="199" t="s">
        <v>112</v>
      </c>
      <c r="B1491" s="199" t="s">
        <v>1059</v>
      </c>
      <c r="C1491" s="199" t="s">
        <v>857</v>
      </c>
      <c r="D1491" s="199" t="s">
        <v>2082</v>
      </c>
      <c r="E1491" s="199" t="s">
        <v>1027</v>
      </c>
      <c r="F1491" s="199" t="s">
        <v>1307</v>
      </c>
      <c r="G1491" s="199" t="s">
        <v>1817</v>
      </c>
      <c r="K1491" s="199">
        <f t="shared" si="115"/>
        <v>56.237713999999997</v>
      </c>
      <c r="L1491" s="199" t="e">
        <f t="shared" si="116"/>
        <v>#VALUE!</v>
      </c>
      <c r="M1491" s="199" t="s">
        <v>1064</v>
      </c>
      <c r="N1491" s="199" t="e">
        <f t="shared" si="117"/>
        <v>#VALUE!</v>
      </c>
      <c r="O1491" s="199" t="e">
        <f t="shared" si="118"/>
        <v>#VALUE!</v>
      </c>
      <c r="P1491" s="199" t="e">
        <f t="shared" si="119"/>
        <v>#VALUE!</v>
      </c>
    </row>
    <row r="1492" spans="1:16" ht="15.75" x14ac:dyDescent="0.25">
      <c r="A1492" s="199" t="s">
        <v>112</v>
      </c>
      <c r="B1492" s="199" t="s">
        <v>27</v>
      </c>
      <c r="C1492" s="199" t="s">
        <v>2077</v>
      </c>
      <c r="D1492" s="199" t="s">
        <v>1710</v>
      </c>
      <c r="E1492" s="199" t="s">
        <v>1154</v>
      </c>
      <c r="F1492" s="199" t="s">
        <v>1111</v>
      </c>
      <c r="G1492" s="199" t="s">
        <v>1772</v>
      </c>
      <c r="K1492" s="199">
        <f t="shared" si="115"/>
        <v>52.547272</v>
      </c>
      <c r="L1492" s="199">
        <f t="shared" si="116"/>
        <v>52.862555632000003</v>
      </c>
      <c r="M1492" s="199" t="s">
        <v>1058</v>
      </c>
      <c r="N1492" s="199">
        <f t="shared" si="117"/>
        <v>-2750878.7622936908</v>
      </c>
      <c r="O1492" s="199">
        <f t="shared" si="118"/>
        <v>-5750878.7622936908</v>
      </c>
      <c r="P1492" s="199" t="str">
        <f t="shared" si="119"/>
        <v>Overpaid</v>
      </c>
    </row>
    <row r="1493" spans="1:16" ht="15.75" x14ac:dyDescent="0.25">
      <c r="A1493" s="199" t="s">
        <v>112</v>
      </c>
      <c r="B1493" s="199" t="s">
        <v>20</v>
      </c>
      <c r="C1493" s="199" t="s">
        <v>869</v>
      </c>
      <c r="D1493" s="199" t="s">
        <v>2090</v>
      </c>
      <c r="E1493" s="199" t="s">
        <v>2091</v>
      </c>
      <c r="F1493" s="199" t="s">
        <v>1125</v>
      </c>
      <c r="G1493" s="199" t="s">
        <v>1027</v>
      </c>
      <c r="K1493" s="199" t="e">
        <f t="shared" si="115"/>
        <v>#VALUE!</v>
      </c>
      <c r="L1493" s="199" t="e">
        <f t="shared" si="116"/>
        <v>#VALUE!</v>
      </c>
      <c r="M1493" s="199" t="s">
        <v>1134</v>
      </c>
      <c r="N1493" s="199" t="e">
        <f t="shared" si="117"/>
        <v>#VALUE!</v>
      </c>
      <c r="O1493" s="199" t="e">
        <f t="shared" si="118"/>
        <v>#VALUE!</v>
      </c>
      <c r="P1493" s="199" t="e">
        <f t="shared" si="119"/>
        <v>#VALUE!</v>
      </c>
    </row>
    <row r="1494" spans="1:16" ht="15.75" x14ac:dyDescent="0.25">
      <c r="A1494" s="199" t="s">
        <v>112</v>
      </c>
      <c r="B1494" s="199" t="s">
        <v>1048</v>
      </c>
      <c r="C1494" s="199" t="s">
        <v>2062</v>
      </c>
      <c r="D1494" s="199" t="s">
        <v>2063</v>
      </c>
      <c r="E1494" s="199" t="s">
        <v>1427</v>
      </c>
      <c r="F1494" s="199" t="s">
        <v>1056</v>
      </c>
      <c r="G1494" s="199" t="s">
        <v>1703</v>
      </c>
      <c r="K1494" s="199">
        <f t="shared" si="115"/>
        <v>56.902137999999994</v>
      </c>
      <c r="L1494" s="199">
        <f t="shared" si="116"/>
        <v>58.324691449999989</v>
      </c>
      <c r="M1494" s="199" t="s">
        <v>1053</v>
      </c>
      <c r="N1494" s="199">
        <f t="shared" si="117"/>
        <v>281911.07152631693</v>
      </c>
      <c r="O1494" s="199">
        <f t="shared" si="118"/>
        <v>-10649088.928473683</v>
      </c>
      <c r="P1494" s="199" t="str">
        <f t="shared" si="119"/>
        <v>Overpaid</v>
      </c>
    </row>
    <row r="1495" spans="1:16" ht="15.75" x14ac:dyDescent="0.25">
      <c r="A1495" s="199" t="s">
        <v>112</v>
      </c>
      <c r="B1495" s="199" t="s">
        <v>1094</v>
      </c>
      <c r="C1495" s="199" t="s">
        <v>407</v>
      </c>
      <c r="D1495" s="199" t="s">
        <v>2052</v>
      </c>
      <c r="E1495" s="199" t="s">
        <v>1183</v>
      </c>
      <c r="F1495" s="199" t="s">
        <v>1441</v>
      </c>
      <c r="G1495" s="199" t="s">
        <v>1557</v>
      </c>
      <c r="K1495" s="199">
        <f t="shared" si="115"/>
        <v>61.098119999999994</v>
      </c>
      <c r="L1495" s="199">
        <f t="shared" si="116"/>
        <v>60.853727519999993</v>
      </c>
      <c r="M1495" s="199" t="s">
        <v>1098</v>
      </c>
      <c r="N1495" s="199">
        <f t="shared" si="117"/>
        <v>3479815.5906274561</v>
      </c>
      <c r="O1495" s="199">
        <f t="shared" si="118"/>
        <v>-36520184.409372546</v>
      </c>
      <c r="P1495" s="199" t="str">
        <f t="shared" si="119"/>
        <v>Overpaid</v>
      </c>
    </row>
    <row r="1496" spans="1:16" ht="15.75" x14ac:dyDescent="0.25">
      <c r="A1496" s="199" t="s">
        <v>112</v>
      </c>
      <c r="B1496" s="199" t="s">
        <v>1094</v>
      </c>
      <c r="C1496" s="199" t="s">
        <v>2124</v>
      </c>
      <c r="D1496" s="199" t="s">
        <v>2125</v>
      </c>
      <c r="E1496" s="199" t="s">
        <v>1542</v>
      </c>
      <c r="F1496" s="199" t="s">
        <v>1208</v>
      </c>
      <c r="G1496" s="199" t="s">
        <v>2126</v>
      </c>
      <c r="K1496" s="199">
        <f t="shared" si="115"/>
        <v>45.913865000000001</v>
      </c>
      <c r="L1496" s="199">
        <f t="shared" si="116"/>
        <v>45.867951135000006</v>
      </c>
      <c r="M1496" s="199" t="s">
        <v>1098</v>
      </c>
      <c r="N1496" s="199">
        <f t="shared" si="117"/>
        <v>-12304699.92600929</v>
      </c>
      <c r="O1496" s="199">
        <f t="shared" si="118"/>
        <v>-13282199.92600929</v>
      </c>
      <c r="P1496" s="199" t="str">
        <f t="shared" si="119"/>
        <v>Overpaid</v>
      </c>
    </row>
    <row r="1497" spans="1:16" ht="15.75" x14ac:dyDescent="0.25">
      <c r="A1497" s="199" t="s">
        <v>112</v>
      </c>
      <c r="B1497" s="199" t="s">
        <v>16</v>
      </c>
      <c r="C1497" s="199" t="s">
        <v>2094</v>
      </c>
      <c r="D1497" s="199" t="s">
        <v>2095</v>
      </c>
      <c r="E1497" s="199" t="s">
        <v>1179</v>
      </c>
      <c r="F1497" s="199" t="s">
        <v>1146</v>
      </c>
      <c r="G1497" s="199" t="s">
        <v>1963</v>
      </c>
      <c r="K1497" s="199">
        <f t="shared" si="115"/>
        <v>46.733561999999999</v>
      </c>
      <c r="L1497" s="199">
        <f t="shared" si="116"/>
        <v>48.509437355999999</v>
      </c>
      <c r="M1497" s="199" t="s">
        <v>1116</v>
      </c>
      <c r="N1497" s="199">
        <f t="shared" si="117"/>
        <v>-4067332.5453472622</v>
      </c>
      <c r="O1497" s="199">
        <f t="shared" si="118"/>
        <v>-4971859.5453472622</v>
      </c>
      <c r="P1497" s="199" t="str">
        <f t="shared" si="119"/>
        <v>Overpaid</v>
      </c>
    </row>
    <row r="1498" spans="1:16" ht="15.75" x14ac:dyDescent="0.25">
      <c r="A1498" s="199" t="s">
        <v>112</v>
      </c>
      <c r="B1498" s="199" t="s">
        <v>27</v>
      </c>
      <c r="C1498" s="199" t="s">
        <v>2103</v>
      </c>
      <c r="D1498" s="199" t="s">
        <v>2104</v>
      </c>
      <c r="E1498" s="199" t="s">
        <v>1537</v>
      </c>
      <c r="F1498" s="199" t="s">
        <v>1162</v>
      </c>
      <c r="G1498" s="199" t="s">
        <v>2105</v>
      </c>
      <c r="K1498" s="199">
        <f t="shared" si="115"/>
        <v>52.085064000000003</v>
      </c>
      <c r="L1498" s="199">
        <f t="shared" si="116"/>
        <v>54.220551624000002</v>
      </c>
      <c r="M1498" s="199" t="s">
        <v>1058</v>
      </c>
      <c r="N1498" s="199">
        <f t="shared" si="117"/>
        <v>-1953923.7393871117</v>
      </c>
      <c r="O1498" s="199">
        <f t="shared" si="118"/>
        <v>-3183070.7393871117</v>
      </c>
      <c r="P1498" s="199" t="str">
        <f t="shared" si="119"/>
        <v>Overpaid</v>
      </c>
    </row>
    <row r="1499" spans="1:16" ht="15.75" x14ac:dyDescent="0.25">
      <c r="A1499" s="199" t="s">
        <v>112</v>
      </c>
      <c r="B1499" s="199" t="s">
        <v>1024</v>
      </c>
      <c r="C1499" s="199" t="s">
        <v>2053</v>
      </c>
      <c r="D1499" s="199" t="s">
        <v>2054</v>
      </c>
      <c r="E1499" s="199" t="s">
        <v>1365</v>
      </c>
      <c r="F1499" s="199" t="s">
        <v>1266</v>
      </c>
      <c r="G1499" s="199" t="s">
        <v>2055</v>
      </c>
      <c r="K1499" s="199">
        <f t="shared" si="115"/>
        <v>66.056022999999996</v>
      </c>
      <c r="L1499" s="199">
        <f t="shared" si="116"/>
        <v>69.556992218999994</v>
      </c>
      <c r="M1499" s="199" t="s">
        <v>1029</v>
      </c>
      <c r="N1499" s="199">
        <f t="shared" si="117"/>
        <v>5266233.7404858228</v>
      </c>
      <c r="O1499" s="199">
        <f t="shared" si="118"/>
        <v>1763730.7404858228</v>
      </c>
      <c r="P1499" s="199" t="str">
        <f t="shared" si="119"/>
        <v/>
      </c>
    </row>
    <row r="1500" spans="1:16" ht="15.75" x14ac:dyDescent="0.25">
      <c r="A1500" s="199" t="s">
        <v>112</v>
      </c>
      <c r="B1500" s="199" t="s">
        <v>1187</v>
      </c>
      <c r="C1500" s="199" t="s">
        <v>2109</v>
      </c>
      <c r="D1500" s="199" t="s">
        <v>1216</v>
      </c>
      <c r="E1500" s="199" t="s">
        <v>1542</v>
      </c>
      <c r="F1500" s="199" t="s">
        <v>1186</v>
      </c>
      <c r="G1500" s="199" t="s">
        <v>1488</v>
      </c>
      <c r="K1500" s="199">
        <f t="shared" si="115"/>
        <v>45.646650999999999</v>
      </c>
      <c r="L1500" s="199">
        <f t="shared" si="116"/>
        <v>45.601004349</v>
      </c>
      <c r="M1500" s="199" t="s">
        <v>1190</v>
      </c>
      <c r="N1500" s="199">
        <f t="shared" si="117"/>
        <v>-6557784.2113700993</v>
      </c>
      <c r="O1500" s="199">
        <f t="shared" si="118"/>
        <v>-7745284.2113700993</v>
      </c>
      <c r="P1500" s="199" t="str">
        <f t="shared" si="119"/>
        <v>Overpaid</v>
      </c>
    </row>
    <row r="1501" spans="1:16" ht="15.75" x14ac:dyDescent="0.25">
      <c r="A1501" s="199" t="s">
        <v>112</v>
      </c>
      <c r="B1501" s="199" t="s">
        <v>1059</v>
      </c>
      <c r="C1501" s="199" t="s">
        <v>2111</v>
      </c>
      <c r="D1501" s="199" t="s">
        <v>2112</v>
      </c>
      <c r="E1501" s="199" t="s">
        <v>1569</v>
      </c>
      <c r="F1501" s="199" t="s">
        <v>1194</v>
      </c>
      <c r="G1501" s="199" t="s">
        <v>1112</v>
      </c>
      <c r="K1501" s="199">
        <f t="shared" si="115"/>
        <v>52.236725999999997</v>
      </c>
      <c r="L1501" s="199">
        <f t="shared" si="116"/>
        <v>50.199493685999997</v>
      </c>
      <c r="M1501" s="199" t="s">
        <v>1064</v>
      </c>
      <c r="N1501" s="199">
        <f t="shared" si="117"/>
        <v>-2975928.6837195512</v>
      </c>
      <c r="O1501" s="199">
        <f t="shared" si="118"/>
        <v>-4725928.6837195512</v>
      </c>
      <c r="P1501" s="199" t="str">
        <f t="shared" si="119"/>
        <v>Overpaid</v>
      </c>
    </row>
    <row r="1502" spans="1:16" ht="15.75" x14ac:dyDescent="0.25">
      <c r="A1502" s="199" t="s">
        <v>112</v>
      </c>
      <c r="B1502" s="199" t="s">
        <v>1135</v>
      </c>
      <c r="C1502" s="199" t="s">
        <v>2067</v>
      </c>
      <c r="D1502" s="199" t="s">
        <v>1710</v>
      </c>
      <c r="E1502" s="199" t="s">
        <v>2068</v>
      </c>
      <c r="F1502" s="199" t="s">
        <v>1068</v>
      </c>
      <c r="G1502" s="199" t="s">
        <v>1027</v>
      </c>
      <c r="K1502" s="199" t="e">
        <f t="shared" si="115"/>
        <v>#VALUE!</v>
      </c>
      <c r="L1502" s="199" t="e">
        <f t="shared" si="116"/>
        <v>#VALUE!</v>
      </c>
      <c r="M1502" s="199" t="s">
        <v>1138</v>
      </c>
      <c r="N1502" s="199" t="e">
        <f t="shared" si="117"/>
        <v>#VALUE!</v>
      </c>
      <c r="O1502" s="199" t="e">
        <f t="shared" si="118"/>
        <v>#VALUE!</v>
      </c>
      <c r="P1502" s="199" t="e">
        <f t="shared" si="119"/>
        <v>#VALUE!</v>
      </c>
    </row>
    <row r="1503" spans="1:16" ht="15.75" x14ac:dyDescent="0.25">
      <c r="A1503" s="199" t="s">
        <v>112</v>
      </c>
      <c r="B1503" s="199" t="s">
        <v>1078</v>
      </c>
      <c r="C1503" s="199" t="s">
        <v>2078</v>
      </c>
      <c r="D1503" s="199" t="s">
        <v>1374</v>
      </c>
      <c r="E1503" s="199" t="s">
        <v>1432</v>
      </c>
      <c r="F1503" s="199" t="s">
        <v>1111</v>
      </c>
      <c r="G1503" s="199" t="s">
        <v>1027</v>
      </c>
      <c r="K1503" s="199" t="e">
        <f t="shared" si="115"/>
        <v>#VALUE!</v>
      </c>
      <c r="L1503" s="199" t="e">
        <f t="shared" si="116"/>
        <v>#VALUE!</v>
      </c>
      <c r="M1503" s="199" t="s">
        <v>1082</v>
      </c>
      <c r="N1503" s="199" t="e">
        <f t="shared" si="117"/>
        <v>#VALUE!</v>
      </c>
      <c r="O1503" s="199" t="e">
        <f t="shared" si="118"/>
        <v>#VALUE!</v>
      </c>
      <c r="P1503" s="199" t="e">
        <f t="shared" si="119"/>
        <v>#VALUE!</v>
      </c>
    </row>
    <row r="1504" spans="1:16" ht="15.75" x14ac:dyDescent="0.25">
      <c r="A1504" s="199" t="s">
        <v>112</v>
      </c>
      <c r="B1504" s="199" t="s">
        <v>1059</v>
      </c>
      <c r="C1504" s="199" t="s">
        <v>1560</v>
      </c>
      <c r="D1504" s="199" t="s">
        <v>1561</v>
      </c>
      <c r="E1504" s="199" t="s">
        <v>1090</v>
      </c>
      <c r="F1504" s="199" t="s">
        <v>1091</v>
      </c>
      <c r="G1504" s="199" t="s">
        <v>1027</v>
      </c>
      <c r="K1504" s="199" t="e">
        <f t="shared" si="115"/>
        <v>#VALUE!</v>
      </c>
      <c r="L1504" s="199" t="e">
        <f t="shared" si="116"/>
        <v>#VALUE!</v>
      </c>
      <c r="M1504" s="199" t="s">
        <v>1064</v>
      </c>
      <c r="N1504" s="199" t="e">
        <f t="shared" si="117"/>
        <v>#VALUE!</v>
      </c>
      <c r="O1504" s="199" t="e">
        <f t="shared" si="118"/>
        <v>#VALUE!</v>
      </c>
      <c r="P1504" s="199" t="e">
        <f t="shared" si="119"/>
        <v>#VALUE!</v>
      </c>
    </row>
    <row r="1505" spans="1:16" ht="15.75" x14ac:dyDescent="0.25">
      <c r="A1505" s="199" t="s">
        <v>112</v>
      </c>
      <c r="B1505" s="199" t="s">
        <v>20</v>
      </c>
      <c r="C1505" s="199" t="s">
        <v>237</v>
      </c>
      <c r="D1505" s="199" t="s">
        <v>1419</v>
      </c>
      <c r="E1505" s="199" t="s">
        <v>1027</v>
      </c>
      <c r="F1505" s="199" t="s">
        <v>1307</v>
      </c>
      <c r="G1505" s="199" t="s">
        <v>1027</v>
      </c>
      <c r="K1505" s="199" t="e">
        <f t="shared" si="115"/>
        <v>#VALUE!</v>
      </c>
      <c r="L1505" s="199" t="e">
        <f t="shared" si="116"/>
        <v>#VALUE!</v>
      </c>
      <c r="M1505" s="199" t="s">
        <v>1134</v>
      </c>
      <c r="N1505" s="199" t="e">
        <f t="shared" si="117"/>
        <v>#VALUE!</v>
      </c>
      <c r="O1505" s="199" t="e">
        <f t="shared" si="118"/>
        <v>#VALUE!</v>
      </c>
      <c r="P1505" s="199" t="e">
        <f t="shared" si="119"/>
        <v>#VALUE!</v>
      </c>
    </row>
    <row r="1506" spans="1:16" ht="15.75" x14ac:dyDescent="0.25">
      <c r="A1506" s="199" t="s">
        <v>123</v>
      </c>
      <c r="B1506" s="199" t="s">
        <v>16</v>
      </c>
      <c r="C1506" s="199" t="s">
        <v>1927</v>
      </c>
      <c r="D1506" s="199" t="s">
        <v>1928</v>
      </c>
      <c r="E1506" s="199" t="s">
        <v>1620</v>
      </c>
      <c r="F1506" s="199" t="s">
        <v>1270</v>
      </c>
      <c r="G1506" s="199" t="s">
        <v>1648</v>
      </c>
      <c r="K1506" s="199">
        <f t="shared" si="115"/>
        <v>58.978462999999991</v>
      </c>
      <c r="L1506" s="199">
        <f t="shared" si="116"/>
        <v>59.509269166999999</v>
      </c>
      <c r="M1506" s="199" t="s">
        <v>1116</v>
      </c>
      <c r="N1506" s="199">
        <f t="shared" si="117"/>
        <v>881471.60324400268</v>
      </c>
      <c r="O1506" s="199">
        <f t="shared" si="118"/>
        <v>-13318528.396755997</v>
      </c>
      <c r="P1506" s="199" t="str">
        <f t="shared" si="119"/>
        <v>Overpaid</v>
      </c>
    </row>
    <row r="1507" spans="1:16" ht="15.75" x14ac:dyDescent="0.25">
      <c r="A1507" s="199" t="s">
        <v>123</v>
      </c>
      <c r="B1507" s="199" t="s">
        <v>20</v>
      </c>
      <c r="C1507" s="199" t="s">
        <v>2011</v>
      </c>
      <c r="D1507" s="199" t="s">
        <v>2012</v>
      </c>
      <c r="E1507" s="199" t="s">
        <v>1371</v>
      </c>
      <c r="F1507" s="199" t="s">
        <v>1194</v>
      </c>
      <c r="G1507" s="199" t="s">
        <v>2013</v>
      </c>
      <c r="K1507" s="199">
        <f t="shared" si="115"/>
        <v>44.054200000000002</v>
      </c>
      <c r="L1507" s="199">
        <f t="shared" si="116"/>
        <v>46.477181000000002</v>
      </c>
      <c r="M1507" s="199" t="s">
        <v>1134</v>
      </c>
      <c r="N1507" s="199">
        <f t="shared" si="117"/>
        <v>-5653078.4097717423</v>
      </c>
      <c r="O1507" s="199">
        <f t="shared" si="118"/>
        <v>-6605518.4097717423</v>
      </c>
      <c r="P1507" s="199" t="str">
        <f t="shared" si="119"/>
        <v>Overpaid</v>
      </c>
    </row>
    <row r="1508" spans="1:16" ht="15.75" x14ac:dyDescent="0.25">
      <c r="A1508" s="199" t="s">
        <v>123</v>
      </c>
      <c r="B1508" s="199" t="s">
        <v>1187</v>
      </c>
      <c r="C1508" s="199" t="s">
        <v>2001</v>
      </c>
      <c r="D1508" s="199" t="s">
        <v>2002</v>
      </c>
      <c r="E1508" s="199" t="s">
        <v>1346</v>
      </c>
      <c r="F1508" s="199" t="s">
        <v>1194</v>
      </c>
      <c r="G1508" s="199" t="s">
        <v>2003</v>
      </c>
      <c r="K1508" s="199">
        <f t="shared" si="115"/>
        <v>39.009633000000001</v>
      </c>
      <c r="L1508" s="199">
        <f t="shared" si="116"/>
        <v>41.233182080999995</v>
      </c>
      <c r="M1508" s="199" t="s">
        <v>1190</v>
      </c>
      <c r="N1508" s="199">
        <f t="shared" si="117"/>
        <v>-8954909.1868707836</v>
      </c>
      <c r="O1508" s="199">
        <f t="shared" si="118"/>
        <v>-9994195.1868707836</v>
      </c>
      <c r="P1508" s="199" t="str">
        <f t="shared" si="119"/>
        <v>Overpaid</v>
      </c>
    </row>
    <row r="1509" spans="1:16" ht="15.75" x14ac:dyDescent="0.25">
      <c r="A1509" s="199" t="s">
        <v>123</v>
      </c>
      <c r="B1509" s="199" t="s">
        <v>1059</v>
      </c>
      <c r="C1509" s="199" t="s">
        <v>1989</v>
      </c>
      <c r="D1509" s="199" t="s">
        <v>1382</v>
      </c>
      <c r="E1509" s="199" t="s">
        <v>1371</v>
      </c>
      <c r="F1509" s="199" t="s">
        <v>1162</v>
      </c>
      <c r="G1509" s="199" t="s">
        <v>1112</v>
      </c>
      <c r="K1509" s="199">
        <f t="shared" si="115"/>
        <v>52.958925999999991</v>
      </c>
      <c r="L1509" s="199">
        <f t="shared" si="116"/>
        <v>55.871666929999989</v>
      </c>
      <c r="M1509" s="199" t="s">
        <v>1064</v>
      </c>
      <c r="N1509" s="199">
        <f t="shared" si="117"/>
        <v>-679490.54262224818</v>
      </c>
      <c r="O1509" s="199">
        <f t="shared" si="118"/>
        <v>-1504490.5426222482</v>
      </c>
      <c r="P1509" s="199" t="str">
        <f t="shared" si="119"/>
        <v/>
      </c>
    </row>
    <row r="1510" spans="1:16" ht="15.75" x14ac:dyDescent="0.25">
      <c r="A1510" s="199" t="s">
        <v>123</v>
      </c>
      <c r="B1510" s="199" t="s">
        <v>1187</v>
      </c>
      <c r="C1510" s="199" t="s">
        <v>425</v>
      </c>
      <c r="D1510" s="199" t="s">
        <v>1728</v>
      </c>
      <c r="E1510" s="199" t="s">
        <v>1971</v>
      </c>
      <c r="F1510" s="199" t="s">
        <v>1157</v>
      </c>
      <c r="G1510" s="199" t="s">
        <v>1677</v>
      </c>
      <c r="K1510" s="199">
        <f t="shared" si="115"/>
        <v>49.1096</v>
      </c>
      <c r="L1510" s="199">
        <f t="shared" si="116"/>
        <v>50.190011200000001</v>
      </c>
      <c r="M1510" s="199" t="s">
        <v>1190</v>
      </c>
      <c r="N1510" s="199">
        <f t="shared" si="117"/>
        <v>-4039269.8899728442</v>
      </c>
      <c r="O1510" s="199">
        <f t="shared" si="118"/>
        <v>-8039269.8899728442</v>
      </c>
      <c r="P1510" s="199" t="str">
        <f t="shared" si="119"/>
        <v>Overpaid</v>
      </c>
    </row>
    <row r="1511" spans="1:16" ht="15.75" x14ac:dyDescent="0.25">
      <c r="A1511" s="199" t="s">
        <v>123</v>
      </c>
      <c r="B1511" s="199" t="s">
        <v>27</v>
      </c>
      <c r="C1511" s="199" t="s">
        <v>1980</v>
      </c>
      <c r="D1511" s="199" t="s">
        <v>1981</v>
      </c>
      <c r="E1511" s="199" t="s">
        <v>1440</v>
      </c>
      <c r="F1511" s="199" t="s">
        <v>1157</v>
      </c>
      <c r="G1511" s="199" t="s">
        <v>1219</v>
      </c>
      <c r="K1511" s="199" t="e">
        <f t="shared" si="115"/>
        <v>#VALUE!</v>
      </c>
      <c r="L1511" s="199" t="e">
        <f t="shared" si="116"/>
        <v>#VALUE!</v>
      </c>
      <c r="M1511" s="199" t="s">
        <v>1058</v>
      </c>
      <c r="N1511" s="199" t="e">
        <f t="shared" si="117"/>
        <v>#VALUE!</v>
      </c>
      <c r="O1511" s="199" t="e">
        <f t="shared" si="118"/>
        <v>#VALUE!</v>
      </c>
      <c r="P1511" s="199" t="e">
        <f t="shared" si="119"/>
        <v>#VALUE!</v>
      </c>
    </row>
    <row r="1512" spans="1:16" ht="15.75" x14ac:dyDescent="0.25">
      <c r="A1512" s="199" t="s">
        <v>123</v>
      </c>
      <c r="B1512" s="199" t="s">
        <v>20</v>
      </c>
      <c r="C1512" s="199" t="s">
        <v>1956</v>
      </c>
      <c r="D1512" s="199" t="s">
        <v>1957</v>
      </c>
      <c r="E1512" s="199" t="s">
        <v>1407</v>
      </c>
      <c r="F1512" s="199" t="s">
        <v>1111</v>
      </c>
      <c r="G1512" s="199" t="s">
        <v>1446</v>
      </c>
      <c r="K1512" s="199">
        <f t="shared" si="115"/>
        <v>54.334716999999998</v>
      </c>
      <c r="L1512" s="199">
        <f t="shared" si="116"/>
        <v>55.095403038000001</v>
      </c>
      <c r="M1512" s="199" t="s">
        <v>1134</v>
      </c>
      <c r="N1512" s="199">
        <f t="shared" si="117"/>
        <v>-1253161.3756689699</v>
      </c>
      <c r="O1512" s="199">
        <f t="shared" si="118"/>
        <v>-2187130.3756689699</v>
      </c>
      <c r="P1512" s="199" t="str">
        <f t="shared" si="119"/>
        <v/>
      </c>
    </row>
    <row r="1513" spans="1:16" ht="15.75" x14ac:dyDescent="0.25">
      <c r="A1513" s="199" t="s">
        <v>123</v>
      </c>
      <c r="B1513" s="199" t="s">
        <v>1030</v>
      </c>
      <c r="C1513" s="199" t="s">
        <v>1966</v>
      </c>
      <c r="D1513" s="199" t="s">
        <v>1967</v>
      </c>
      <c r="E1513" s="199" t="s">
        <v>1435</v>
      </c>
      <c r="F1513" s="199" t="s">
        <v>1125</v>
      </c>
      <c r="G1513" s="199" t="s">
        <v>1968</v>
      </c>
      <c r="K1513" s="199">
        <f t="shared" si="115"/>
        <v>44.631959999999999</v>
      </c>
      <c r="L1513" s="199">
        <f t="shared" si="116"/>
        <v>46.104814679999997</v>
      </c>
      <c r="M1513" s="199" t="s">
        <v>1036</v>
      </c>
      <c r="N1513" s="199">
        <f t="shared" si="117"/>
        <v>-6799630.7993600834</v>
      </c>
      <c r="O1513" s="199">
        <f t="shared" si="118"/>
        <v>-8034630.7993600834</v>
      </c>
      <c r="P1513" s="199" t="str">
        <f t="shared" si="119"/>
        <v>Overpaid</v>
      </c>
    </row>
    <row r="1514" spans="1:16" ht="15.75" x14ac:dyDescent="0.25">
      <c r="A1514" s="199" t="s">
        <v>123</v>
      </c>
      <c r="B1514" s="199" t="s">
        <v>1117</v>
      </c>
      <c r="C1514" s="199" t="s">
        <v>79</v>
      </c>
      <c r="D1514" s="199" t="s">
        <v>1027</v>
      </c>
      <c r="E1514" s="199" t="s">
        <v>2014</v>
      </c>
      <c r="F1514" s="199" t="s">
        <v>1201</v>
      </c>
      <c r="G1514" s="199" t="s">
        <v>2015</v>
      </c>
      <c r="K1514" s="199">
        <f t="shared" si="115"/>
        <v>58.151544000000001</v>
      </c>
      <c r="L1514" s="199">
        <f t="shared" si="116"/>
        <v>57.977089368000001</v>
      </c>
      <c r="M1514" s="199" t="s">
        <v>1121</v>
      </c>
      <c r="N1514" s="199">
        <f t="shared" si="117"/>
        <v>262591.39192605624</v>
      </c>
      <c r="O1514" s="199" t="e">
        <f t="shared" si="118"/>
        <v>#VALUE!</v>
      </c>
      <c r="P1514" s="199" t="e">
        <f t="shared" si="119"/>
        <v>#VALUE!</v>
      </c>
    </row>
    <row r="1515" spans="1:16" ht="15.75" x14ac:dyDescent="0.25">
      <c r="A1515" s="199" t="s">
        <v>123</v>
      </c>
      <c r="B1515" s="199" t="s">
        <v>1048</v>
      </c>
      <c r="C1515" s="199" t="s">
        <v>1976</v>
      </c>
      <c r="D1515" s="199" t="s">
        <v>1243</v>
      </c>
      <c r="E1515" s="199" t="s">
        <v>1027</v>
      </c>
      <c r="F1515" s="199" t="s">
        <v>1157</v>
      </c>
      <c r="G1515" s="199" t="s">
        <v>1027</v>
      </c>
      <c r="K1515" s="199" t="e">
        <f t="shared" si="115"/>
        <v>#VALUE!</v>
      </c>
      <c r="L1515" s="199" t="e">
        <f t="shared" si="116"/>
        <v>#VALUE!</v>
      </c>
      <c r="M1515" s="199" t="s">
        <v>1053</v>
      </c>
      <c r="N1515" s="199" t="e">
        <f t="shared" si="117"/>
        <v>#VALUE!</v>
      </c>
      <c r="O1515" s="199" t="e">
        <f t="shared" si="118"/>
        <v>#VALUE!</v>
      </c>
      <c r="P1515" s="199" t="e">
        <f t="shared" si="119"/>
        <v>#VALUE!</v>
      </c>
    </row>
    <row r="1516" spans="1:16" ht="15.75" x14ac:dyDescent="0.25">
      <c r="A1516" s="199" t="s">
        <v>123</v>
      </c>
      <c r="B1516" s="199" t="s">
        <v>1187</v>
      </c>
      <c r="C1516" s="199" t="s">
        <v>516</v>
      </c>
      <c r="D1516" s="199" t="s">
        <v>2004</v>
      </c>
      <c r="E1516" s="199" t="s">
        <v>1735</v>
      </c>
      <c r="F1516" s="199" t="s">
        <v>1194</v>
      </c>
      <c r="G1516" s="199" t="s">
        <v>2005</v>
      </c>
      <c r="K1516" s="199">
        <f t="shared" si="115"/>
        <v>40.717635999999999</v>
      </c>
      <c r="L1516" s="199">
        <f t="shared" si="116"/>
        <v>43.404999975999992</v>
      </c>
      <c r="M1516" s="199" t="s">
        <v>1190</v>
      </c>
      <c r="N1516" s="199">
        <f t="shared" si="117"/>
        <v>-7762983.6461990792</v>
      </c>
      <c r="O1516" s="199">
        <f t="shared" si="118"/>
        <v>-8881182.6461990792</v>
      </c>
      <c r="P1516" s="199" t="str">
        <f t="shared" si="119"/>
        <v>Overpaid</v>
      </c>
    </row>
    <row r="1517" spans="1:16" ht="15.75" x14ac:dyDescent="0.25">
      <c r="A1517" s="199" t="s">
        <v>123</v>
      </c>
      <c r="B1517" s="199" t="s">
        <v>1037</v>
      </c>
      <c r="C1517" s="199" t="s">
        <v>2009</v>
      </c>
      <c r="D1517" s="199" t="s">
        <v>2010</v>
      </c>
      <c r="E1517" s="199" t="s">
        <v>1662</v>
      </c>
      <c r="F1517" s="199" t="s">
        <v>1194</v>
      </c>
      <c r="G1517" s="199" t="s">
        <v>1219</v>
      </c>
      <c r="K1517" s="199" t="e">
        <f t="shared" si="115"/>
        <v>#VALUE!</v>
      </c>
      <c r="L1517" s="199" t="e">
        <f t="shared" si="116"/>
        <v>#VALUE!</v>
      </c>
      <c r="M1517" s="199" t="s">
        <v>1043</v>
      </c>
      <c r="N1517" s="199" t="e">
        <f t="shared" si="117"/>
        <v>#VALUE!</v>
      </c>
      <c r="O1517" s="199" t="e">
        <f t="shared" si="118"/>
        <v>#VALUE!</v>
      </c>
      <c r="P1517" s="199" t="e">
        <f t="shared" si="119"/>
        <v>#VALUE!</v>
      </c>
    </row>
    <row r="1518" spans="1:16" ht="15.75" x14ac:dyDescent="0.25">
      <c r="A1518" s="199" t="s">
        <v>123</v>
      </c>
      <c r="B1518" s="199" t="s">
        <v>1099</v>
      </c>
      <c r="C1518" s="199" t="s">
        <v>1916</v>
      </c>
      <c r="D1518" s="199" t="s">
        <v>1917</v>
      </c>
      <c r="E1518" s="199" t="s">
        <v>1033</v>
      </c>
      <c r="F1518" s="199" t="s">
        <v>1918</v>
      </c>
      <c r="G1518" s="199" t="s">
        <v>1919</v>
      </c>
      <c r="K1518" s="199">
        <f t="shared" si="115"/>
        <v>70.894762999999998</v>
      </c>
      <c r="L1518" s="199">
        <f t="shared" si="116"/>
        <v>72.312658259999992</v>
      </c>
      <c r="M1518" s="199" t="s">
        <v>1105</v>
      </c>
      <c r="N1518" s="199">
        <f t="shared" si="117"/>
        <v>4799166.8406693656</v>
      </c>
      <c r="O1518" s="199">
        <f t="shared" si="118"/>
        <v>-7400833.1593306344</v>
      </c>
      <c r="P1518" s="199" t="str">
        <f t="shared" si="119"/>
        <v>Overpaid</v>
      </c>
    </row>
    <row r="1519" spans="1:16" ht="15.75" x14ac:dyDescent="0.25">
      <c r="A1519" s="199" t="s">
        <v>123</v>
      </c>
      <c r="B1519" s="199" t="s">
        <v>27</v>
      </c>
      <c r="C1519" s="199" t="s">
        <v>1913</v>
      </c>
      <c r="D1519" s="199" t="s">
        <v>1914</v>
      </c>
      <c r="E1519" s="199" t="s">
        <v>1027</v>
      </c>
      <c r="F1519" s="199" t="s">
        <v>1915</v>
      </c>
      <c r="G1519" s="199" t="s">
        <v>1027</v>
      </c>
      <c r="K1519" s="199" t="e">
        <f t="shared" si="115"/>
        <v>#VALUE!</v>
      </c>
      <c r="L1519" s="199" t="e">
        <f t="shared" si="116"/>
        <v>#VALUE!</v>
      </c>
      <c r="M1519" s="199" t="s">
        <v>1058</v>
      </c>
      <c r="N1519" s="199" t="e">
        <f t="shared" si="117"/>
        <v>#VALUE!</v>
      </c>
      <c r="O1519" s="199" t="e">
        <f t="shared" si="118"/>
        <v>#VALUE!</v>
      </c>
      <c r="P1519" s="199" t="e">
        <f t="shared" si="119"/>
        <v>#VALUE!</v>
      </c>
    </row>
    <row r="1520" spans="1:16" ht="15.75" x14ac:dyDescent="0.25">
      <c r="A1520" s="199" t="s">
        <v>123</v>
      </c>
      <c r="B1520" s="199" t="s">
        <v>1024</v>
      </c>
      <c r="C1520" s="199" t="s">
        <v>904</v>
      </c>
      <c r="D1520" s="199" t="s">
        <v>1027</v>
      </c>
      <c r="E1520" s="199" t="s">
        <v>2025</v>
      </c>
      <c r="F1520" s="199" t="s">
        <v>1218</v>
      </c>
      <c r="G1520" s="199" t="s">
        <v>1163</v>
      </c>
      <c r="K1520" s="199">
        <f t="shared" si="115"/>
        <v>44.361134999999997</v>
      </c>
      <c r="L1520" s="199">
        <f t="shared" si="116"/>
        <v>47.111525370000003</v>
      </c>
      <c r="M1520" s="199" t="s">
        <v>1029</v>
      </c>
      <c r="N1520" s="199">
        <f t="shared" si="117"/>
        <v>-4578286.2429713104</v>
      </c>
      <c r="O1520" s="199" t="e">
        <f t="shared" si="118"/>
        <v>#VALUE!</v>
      </c>
      <c r="P1520" s="199" t="e">
        <f t="shared" si="119"/>
        <v>#VALUE!</v>
      </c>
    </row>
    <row r="1521" spans="1:16" ht="15.75" x14ac:dyDescent="0.25">
      <c r="A1521" s="199" t="s">
        <v>123</v>
      </c>
      <c r="B1521" s="199" t="s">
        <v>16</v>
      </c>
      <c r="C1521" s="199" t="s">
        <v>2024</v>
      </c>
      <c r="D1521" s="199" t="s">
        <v>1027</v>
      </c>
      <c r="E1521" s="199" t="s">
        <v>1184</v>
      </c>
      <c r="F1521" s="199" t="s">
        <v>1218</v>
      </c>
      <c r="G1521" s="199" t="s">
        <v>1400</v>
      </c>
      <c r="K1521" s="199">
        <f t="shared" si="115"/>
        <v>47.379930999999999</v>
      </c>
      <c r="L1521" s="199">
        <f t="shared" si="116"/>
        <v>47.711590517000005</v>
      </c>
      <c r="M1521" s="199" t="s">
        <v>1116</v>
      </c>
      <c r="N1521" s="199">
        <f t="shared" si="117"/>
        <v>-4426282.3742742063</v>
      </c>
      <c r="O1521" s="199" t="e">
        <f t="shared" si="118"/>
        <v>#VALUE!</v>
      </c>
      <c r="P1521" s="199" t="e">
        <f t="shared" si="119"/>
        <v>#VALUE!</v>
      </c>
    </row>
    <row r="1522" spans="1:16" ht="15.75" x14ac:dyDescent="0.25">
      <c r="A1522" s="199" t="s">
        <v>123</v>
      </c>
      <c r="B1522" s="199" t="s">
        <v>1059</v>
      </c>
      <c r="C1522" s="199" t="s">
        <v>1958</v>
      </c>
      <c r="D1522" s="199" t="s">
        <v>1959</v>
      </c>
      <c r="E1522" s="199" t="s">
        <v>1839</v>
      </c>
      <c r="F1522" s="199" t="s">
        <v>1111</v>
      </c>
      <c r="G1522" s="199" t="s">
        <v>1698</v>
      </c>
      <c r="K1522" s="199">
        <f t="shared" si="115"/>
        <v>56.241324999999996</v>
      </c>
      <c r="L1522" s="199">
        <f t="shared" si="116"/>
        <v>60.009493774999996</v>
      </c>
      <c r="M1522" s="199" t="s">
        <v>1064</v>
      </c>
      <c r="N1522" s="199">
        <f t="shared" si="117"/>
        <v>995751.55231302115</v>
      </c>
      <c r="O1522" s="199">
        <f t="shared" si="118"/>
        <v>-372070.44768697885</v>
      </c>
      <c r="P1522" s="199" t="str">
        <f t="shared" si="119"/>
        <v/>
      </c>
    </row>
    <row r="1523" spans="1:16" ht="15.75" x14ac:dyDescent="0.25">
      <c r="A1523" s="199" t="s">
        <v>123</v>
      </c>
      <c r="B1523" s="199" t="s">
        <v>1094</v>
      </c>
      <c r="C1523" s="199" t="s">
        <v>2032</v>
      </c>
      <c r="D1523" s="199" t="s">
        <v>2033</v>
      </c>
      <c r="E1523" s="199" t="s">
        <v>1371</v>
      </c>
      <c r="F1523" s="199" t="s">
        <v>1234</v>
      </c>
      <c r="G1523" s="199" t="s">
        <v>1027</v>
      </c>
      <c r="K1523" s="199" t="e">
        <f t="shared" si="115"/>
        <v>#VALUE!</v>
      </c>
      <c r="L1523" s="199" t="e">
        <f t="shared" si="116"/>
        <v>#VALUE!</v>
      </c>
      <c r="M1523" s="199" t="s">
        <v>1098</v>
      </c>
      <c r="N1523" s="199" t="e">
        <f t="shared" si="117"/>
        <v>#VALUE!</v>
      </c>
      <c r="O1523" s="199" t="e">
        <f t="shared" si="118"/>
        <v>#VALUE!</v>
      </c>
      <c r="P1523" s="199" t="e">
        <f t="shared" si="119"/>
        <v>#VALUE!</v>
      </c>
    </row>
    <row r="1524" spans="1:16" ht="15.75" x14ac:dyDescent="0.25">
      <c r="A1524" s="199" t="s">
        <v>123</v>
      </c>
      <c r="B1524" s="199" t="s">
        <v>1099</v>
      </c>
      <c r="C1524" s="199" t="s">
        <v>1932</v>
      </c>
      <c r="D1524" s="199" t="s">
        <v>1431</v>
      </c>
      <c r="E1524" s="199" t="s">
        <v>1170</v>
      </c>
      <c r="F1524" s="199" t="s">
        <v>1450</v>
      </c>
      <c r="G1524" s="199" t="s">
        <v>1933</v>
      </c>
      <c r="K1524" s="199">
        <f t="shared" si="115"/>
        <v>57.306569999999994</v>
      </c>
      <c r="L1524" s="199">
        <f t="shared" si="116"/>
        <v>58.223475119999996</v>
      </c>
      <c r="M1524" s="199" t="s">
        <v>1105</v>
      </c>
      <c r="N1524" s="199">
        <f t="shared" si="117"/>
        <v>218938.85281334212</v>
      </c>
      <c r="O1524" s="199">
        <f t="shared" si="118"/>
        <v>-5781061.1471866574</v>
      </c>
      <c r="P1524" s="199" t="str">
        <f t="shared" si="119"/>
        <v>Overpaid</v>
      </c>
    </row>
    <row r="1525" spans="1:16" ht="15.75" x14ac:dyDescent="0.25">
      <c r="A1525" s="199" t="s">
        <v>123</v>
      </c>
      <c r="B1525" s="199" t="s">
        <v>1117</v>
      </c>
      <c r="C1525" s="199" t="s">
        <v>2029</v>
      </c>
      <c r="D1525" s="199" t="s">
        <v>1374</v>
      </c>
      <c r="E1525" s="199" t="s">
        <v>1204</v>
      </c>
      <c r="F1525" s="199" t="s">
        <v>1221</v>
      </c>
      <c r="G1525" s="199" t="s">
        <v>2030</v>
      </c>
      <c r="K1525" s="199">
        <f t="shared" si="115"/>
        <v>43.563103999999996</v>
      </c>
      <c r="L1525" s="199">
        <f t="shared" si="116"/>
        <v>44.782870912</v>
      </c>
      <c r="M1525" s="199" t="s">
        <v>1121</v>
      </c>
      <c r="N1525" s="199">
        <f t="shared" si="117"/>
        <v>-7849734.6206884403</v>
      </c>
      <c r="O1525" s="199">
        <f t="shared" si="118"/>
        <v>-8814734.6206884403</v>
      </c>
      <c r="P1525" s="199" t="str">
        <f t="shared" si="119"/>
        <v>Overpaid</v>
      </c>
    </row>
    <row r="1526" spans="1:16" ht="15.75" x14ac:dyDescent="0.25">
      <c r="A1526" s="199" t="s">
        <v>123</v>
      </c>
      <c r="B1526" s="199" t="s">
        <v>1187</v>
      </c>
      <c r="C1526" s="199" t="s">
        <v>1993</v>
      </c>
      <c r="D1526" s="199" t="s">
        <v>1994</v>
      </c>
      <c r="E1526" s="199" t="s">
        <v>1301</v>
      </c>
      <c r="F1526" s="199" t="s">
        <v>1186</v>
      </c>
      <c r="G1526" s="199" t="s">
        <v>1137</v>
      </c>
      <c r="K1526" s="199">
        <f t="shared" si="115"/>
        <v>40.602084000000005</v>
      </c>
      <c r="L1526" s="199">
        <f t="shared" si="116"/>
        <v>42.185565276000013</v>
      </c>
      <c r="M1526" s="199" t="s">
        <v>1190</v>
      </c>
      <c r="N1526" s="199">
        <f t="shared" si="117"/>
        <v>-8432227.3095179666</v>
      </c>
      <c r="O1526" s="199">
        <f t="shared" si="118"/>
        <v>-9579335.3095179666</v>
      </c>
      <c r="P1526" s="199" t="str">
        <f t="shared" si="119"/>
        <v>Overpaid</v>
      </c>
    </row>
    <row r="1527" spans="1:16" ht="15.75" x14ac:dyDescent="0.25">
      <c r="A1527" s="199" t="s">
        <v>123</v>
      </c>
      <c r="B1527" s="199" t="s">
        <v>1083</v>
      </c>
      <c r="C1527" s="199" t="s">
        <v>1936</v>
      </c>
      <c r="D1527" s="199" t="s">
        <v>1937</v>
      </c>
      <c r="E1527" s="199" t="s">
        <v>1207</v>
      </c>
      <c r="F1527" s="199" t="s">
        <v>1073</v>
      </c>
      <c r="G1527" s="199" t="s">
        <v>1182</v>
      </c>
      <c r="K1527" s="199">
        <f t="shared" si="115"/>
        <v>53.832787999999994</v>
      </c>
      <c r="L1527" s="199">
        <f t="shared" si="116"/>
        <v>54.371115879999991</v>
      </c>
      <c r="M1527" s="199" t="s">
        <v>1088</v>
      </c>
      <c r="N1527" s="199">
        <f t="shared" si="117"/>
        <v>-2069683.9583085198</v>
      </c>
      <c r="O1527" s="199">
        <f t="shared" si="118"/>
        <v>-13319683.95830852</v>
      </c>
      <c r="P1527" s="199" t="str">
        <f t="shared" si="119"/>
        <v>Overpaid</v>
      </c>
    </row>
    <row r="1528" spans="1:16" ht="15.75" x14ac:dyDescent="0.25">
      <c r="A1528" s="199" t="s">
        <v>123</v>
      </c>
      <c r="B1528" s="199" t="s">
        <v>16</v>
      </c>
      <c r="C1528" s="199" t="s">
        <v>1920</v>
      </c>
      <c r="D1528" s="199" t="s">
        <v>1921</v>
      </c>
      <c r="E1528" s="199" t="s">
        <v>1922</v>
      </c>
      <c r="F1528" s="199" t="s">
        <v>1428</v>
      </c>
      <c r="G1528" s="199" t="s">
        <v>1923</v>
      </c>
      <c r="K1528" s="199">
        <f t="shared" si="115"/>
        <v>67.977074999999999</v>
      </c>
      <c r="L1528" s="199">
        <f t="shared" si="116"/>
        <v>66.481579350000004</v>
      </c>
      <c r="M1528" s="199" t="s">
        <v>1116</v>
      </c>
      <c r="N1528" s="199">
        <f t="shared" si="117"/>
        <v>4018301.1613460109</v>
      </c>
      <c r="O1528" s="199">
        <f t="shared" si="118"/>
        <v>-11981698.838653989</v>
      </c>
      <c r="P1528" s="199" t="str">
        <f t="shared" si="119"/>
        <v>Overpaid</v>
      </c>
    </row>
    <row r="1529" spans="1:16" ht="15.75" x14ac:dyDescent="0.25">
      <c r="A1529" s="199" t="s">
        <v>123</v>
      </c>
      <c r="B1529" s="199" t="s">
        <v>10</v>
      </c>
      <c r="C1529" s="199" t="s">
        <v>2031</v>
      </c>
      <c r="D1529" s="199" t="s">
        <v>1568</v>
      </c>
      <c r="E1529" s="199" t="s">
        <v>1217</v>
      </c>
      <c r="F1529" s="199" t="s">
        <v>1234</v>
      </c>
      <c r="G1529" s="199" t="s">
        <v>1677</v>
      </c>
      <c r="K1529" s="199">
        <f t="shared" si="115"/>
        <v>46.220799999999997</v>
      </c>
      <c r="L1529" s="199">
        <f t="shared" si="116"/>
        <v>45.851033599999994</v>
      </c>
      <c r="M1529" s="199" t="s">
        <v>1093</v>
      </c>
      <c r="N1529" s="199">
        <f t="shared" si="117"/>
        <v>-7591141.6002577655</v>
      </c>
      <c r="O1529" s="199">
        <f t="shared" si="118"/>
        <v>-10091141.600257766</v>
      </c>
      <c r="P1529" s="199" t="str">
        <f t="shared" si="119"/>
        <v>Overpaid</v>
      </c>
    </row>
    <row r="1530" spans="1:16" ht="15.75" x14ac:dyDescent="0.25">
      <c r="A1530" s="199" t="s">
        <v>123</v>
      </c>
      <c r="B1530" s="199" t="s">
        <v>1048</v>
      </c>
      <c r="C1530" s="199" t="s">
        <v>2018</v>
      </c>
      <c r="D1530" s="199" t="s">
        <v>1165</v>
      </c>
      <c r="E1530" s="199" t="s">
        <v>1166</v>
      </c>
      <c r="F1530" s="199" t="s">
        <v>1201</v>
      </c>
      <c r="G1530" s="199" t="s">
        <v>1027</v>
      </c>
      <c r="K1530" s="199" t="e">
        <f t="shared" si="115"/>
        <v>#VALUE!</v>
      </c>
      <c r="L1530" s="199" t="e">
        <f t="shared" si="116"/>
        <v>#VALUE!</v>
      </c>
      <c r="M1530" s="199" t="s">
        <v>1053</v>
      </c>
      <c r="N1530" s="199" t="e">
        <f t="shared" si="117"/>
        <v>#VALUE!</v>
      </c>
      <c r="O1530" s="199" t="e">
        <f t="shared" si="118"/>
        <v>#VALUE!</v>
      </c>
      <c r="P1530" s="199" t="e">
        <f t="shared" si="119"/>
        <v>#VALUE!</v>
      </c>
    </row>
    <row r="1531" spans="1:16" ht="15.75" x14ac:dyDescent="0.25">
      <c r="A1531" s="199" t="s">
        <v>123</v>
      </c>
      <c r="B1531" s="199" t="s">
        <v>1099</v>
      </c>
      <c r="C1531" s="199" t="s">
        <v>841</v>
      </c>
      <c r="D1531" s="199" t="s">
        <v>1996</v>
      </c>
      <c r="E1531" s="199" t="s">
        <v>1346</v>
      </c>
      <c r="F1531" s="199" t="s">
        <v>1194</v>
      </c>
      <c r="G1531" s="199" t="s">
        <v>1997</v>
      </c>
      <c r="K1531" s="199">
        <f t="shared" si="115"/>
        <v>43.815874000000001</v>
      </c>
      <c r="L1531" s="199">
        <f t="shared" si="116"/>
        <v>46.313378817999997</v>
      </c>
      <c r="M1531" s="199" t="s">
        <v>1105</v>
      </c>
      <c r="N1531" s="199">
        <f t="shared" si="117"/>
        <v>-3652893.5932855131</v>
      </c>
      <c r="O1531" s="199">
        <f t="shared" si="118"/>
        <v>-4648430.5932855131</v>
      </c>
      <c r="P1531" s="199" t="str">
        <f t="shared" si="119"/>
        <v>Overpaid</v>
      </c>
    </row>
    <row r="1532" spans="1:16" ht="15.75" x14ac:dyDescent="0.25">
      <c r="A1532" s="199" t="s">
        <v>123</v>
      </c>
      <c r="B1532" s="199" t="s">
        <v>20</v>
      </c>
      <c r="C1532" s="199" t="s">
        <v>1992</v>
      </c>
      <c r="D1532" s="199" t="s">
        <v>1243</v>
      </c>
      <c r="E1532" s="199" t="s">
        <v>1207</v>
      </c>
      <c r="F1532" s="199" t="s">
        <v>1186</v>
      </c>
      <c r="G1532" s="199" t="s">
        <v>1326</v>
      </c>
      <c r="K1532" s="199">
        <f t="shared" si="115"/>
        <v>45.011115000000004</v>
      </c>
      <c r="L1532" s="199">
        <f t="shared" si="116"/>
        <v>45.461226150000002</v>
      </c>
      <c r="M1532" s="199" t="s">
        <v>1134</v>
      </c>
      <c r="N1532" s="199">
        <f t="shared" si="117"/>
        <v>-6171760.4570297971</v>
      </c>
      <c r="O1532" s="199">
        <f t="shared" si="118"/>
        <v>-7206760.4570297971</v>
      </c>
      <c r="P1532" s="199" t="str">
        <f t="shared" si="119"/>
        <v>Overpaid</v>
      </c>
    </row>
    <row r="1533" spans="1:16" ht="15.75" x14ac:dyDescent="0.25">
      <c r="A1533" s="199" t="s">
        <v>123</v>
      </c>
      <c r="B1533" s="199" t="s">
        <v>20</v>
      </c>
      <c r="C1533" s="199" t="s">
        <v>1943</v>
      </c>
      <c r="D1533" s="199" t="s">
        <v>1944</v>
      </c>
      <c r="E1533" s="199" t="s">
        <v>1200</v>
      </c>
      <c r="F1533" s="199" t="s">
        <v>1091</v>
      </c>
      <c r="G1533" s="199" t="s">
        <v>1329</v>
      </c>
      <c r="K1533" s="199">
        <f t="shared" si="115"/>
        <v>54.067503000000002</v>
      </c>
      <c r="L1533" s="199">
        <f t="shared" si="116"/>
        <v>57.203418174000007</v>
      </c>
      <c r="M1533" s="199" t="s">
        <v>1134</v>
      </c>
      <c r="N1533" s="199">
        <f t="shared" si="117"/>
        <v>-176942.67717912002</v>
      </c>
      <c r="O1533" s="199">
        <f t="shared" si="118"/>
        <v>-1795996.67717912</v>
      </c>
      <c r="P1533" s="199" t="str">
        <f t="shared" si="119"/>
        <v/>
      </c>
    </row>
    <row r="1534" spans="1:16" ht="15.75" x14ac:dyDescent="0.25">
      <c r="A1534" s="199" t="s">
        <v>123</v>
      </c>
      <c r="B1534" s="199" t="s">
        <v>10</v>
      </c>
      <c r="C1534" s="199" t="s">
        <v>1939</v>
      </c>
      <c r="D1534" s="199" t="s">
        <v>1940</v>
      </c>
      <c r="E1534" s="199" t="s">
        <v>1120</v>
      </c>
      <c r="F1534" s="199" t="s">
        <v>1091</v>
      </c>
      <c r="G1534" s="199" t="s">
        <v>1458</v>
      </c>
      <c r="K1534" s="199">
        <f t="shared" si="115"/>
        <v>53.511409</v>
      </c>
      <c r="L1534" s="199">
        <f t="shared" si="116"/>
        <v>56.401025086000004</v>
      </c>
      <c r="M1534" s="199" t="s">
        <v>1093</v>
      </c>
      <c r="N1534" s="199">
        <f t="shared" si="117"/>
        <v>-745538.62017399631</v>
      </c>
      <c r="O1534" s="199">
        <f t="shared" si="118"/>
        <v>-5671267.6201739963</v>
      </c>
      <c r="P1534" s="199" t="str">
        <f t="shared" si="119"/>
        <v>Overpaid</v>
      </c>
    </row>
    <row r="1535" spans="1:16" ht="15.75" x14ac:dyDescent="0.25">
      <c r="A1535" s="199" t="s">
        <v>123</v>
      </c>
      <c r="B1535" s="199" t="s">
        <v>10</v>
      </c>
      <c r="C1535" s="199" t="s">
        <v>2021</v>
      </c>
      <c r="D1535" s="199" t="s">
        <v>2022</v>
      </c>
      <c r="E1535" s="199" t="s">
        <v>1120</v>
      </c>
      <c r="F1535" s="199" t="s">
        <v>1218</v>
      </c>
      <c r="G1535" s="199" t="s">
        <v>2023</v>
      </c>
      <c r="K1535" s="199">
        <f t="shared" si="115"/>
        <v>46.069137999999995</v>
      </c>
      <c r="L1535" s="199">
        <f t="shared" si="116"/>
        <v>48.556871451999996</v>
      </c>
      <c r="M1535" s="199" t="s">
        <v>1093</v>
      </c>
      <c r="N1535" s="199">
        <f t="shared" si="117"/>
        <v>-5835396.8977283761</v>
      </c>
      <c r="O1535" s="199">
        <f t="shared" si="118"/>
        <v>-6903500.8977283761</v>
      </c>
      <c r="P1535" s="199" t="str">
        <f t="shared" si="119"/>
        <v>Overpaid</v>
      </c>
    </row>
    <row r="1536" spans="1:16" ht="15.75" x14ac:dyDescent="0.25">
      <c r="A1536" s="199" t="s">
        <v>123</v>
      </c>
      <c r="B1536" s="199" t="s">
        <v>1024</v>
      </c>
      <c r="C1536" s="199" t="s">
        <v>1960</v>
      </c>
      <c r="D1536" s="199" t="s">
        <v>1153</v>
      </c>
      <c r="E1536" s="199" t="s">
        <v>1454</v>
      </c>
      <c r="F1536" s="199" t="s">
        <v>1307</v>
      </c>
      <c r="G1536" s="199" t="s">
        <v>1027</v>
      </c>
      <c r="K1536" s="199" t="e">
        <f t="shared" si="115"/>
        <v>#VALUE!</v>
      </c>
      <c r="L1536" s="199" t="e">
        <f t="shared" si="116"/>
        <v>#VALUE!</v>
      </c>
      <c r="M1536" s="199" t="s">
        <v>1029</v>
      </c>
      <c r="N1536" s="199" t="e">
        <f t="shared" si="117"/>
        <v>#VALUE!</v>
      </c>
      <c r="O1536" s="199" t="e">
        <f t="shared" si="118"/>
        <v>#VALUE!</v>
      </c>
      <c r="P1536" s="199" t="e">
        <f t="shared" si="119"/>
        <v>#VALUE!</v>
      </c>
    </row>
    <row r="1537" spans="1:16" ht="15.75" x14ac:dyDescent="0.25">
      <c r="A1537" s="199" t="s">
        <v>123</v>
      </c>
      <c r="B1537" s="199" t="s">
        <v>1024</v>
      </c>
      <c r="C1537" s="199" t="s">
        <v>1987</v>
      </c>
      <c r="D1537" s="199" t="s">
        <v>1988</v>
      </c>
      <c r="E1537" s="199" t="s">
        <v>1027</v>
      </c>
      <c r="F1537" s="199" t="s">
        <v>1162</v>
      </c>
      <c r="G1537" s="199" t="s">
        <v>1842</v>
      </c>
      <c r="K1537" s="199">
        <f t="shared" si="115"/>
        <v>45.928308999999999</v>
      </c>
      <c r="L1537" s="199" t="e">
        <f t="shared" si="116"/>
        <v>#VALUE!</v>
      </c>
      <c r="M1537" s="199" t="s">
        <v>1029</v>
      </c>
      <c r="N1537" s="199" t="e">
        <f t="shared" si="117"/>
        <v>#VALUE!</v>
      </c>
      <c r="O1537" s="199" t="e">
        <f t="shared" si="118"/>
        <v>#VALUE!</v>
      </c>
      <c r="P1537" s="199" t="e">
        <f t="shared" si="119"/>
        <v>#VALUE!</v>
      </c>
    </row>
    <row r="1538" spans="1:16" ht="15.75" x14ac:dyDescent="0.25">
      <c r="A1538" s="199" t="s">
        <v>123</v>
      </c>
      <c r="B1538" s="199" t="s">
        <v>27</v>
      </c>
      <c r="C1538" s="199" t="s">
        <v>93</v>
      </c>
      <c r="D1538" s="199" t="s">
        <v>1039</v>
      </c>
      <c r="E1538" s="199" t="s">
        <v>1150</v>
      </c>
      <c r="F1538" s="199" t="s">
        <v>1073</v>
      </c>
      <c r="G1538" s="199" t="s">
        <v>1147</v>
      </c>
      <c r="K1538" s="199">
        <f t="shared" ref="K1538:K1601" si="120">(F1538*0.3611)+(G1538*1.1*0.3611)+(H1538*5.2*0.0666)+(I1538*0.2111)</f>
        <v>58.996517999999995</v>
      </c>
      <c r="L1538" s="199">
        <f t="shared" ref="L1538:L1601" si="121">(K1538)*((100+(29-E1538))/100)-(J1538*0.9)</f>
        <v>58.465549337999995</v>
      </c>
      <c r="M1538" s="199" t="s">
        <v>1058</v>
      </c>
      <c r="N1538" s="199">
        <f t="shared" ref="N1538:N1601" si="122">(M1538*((L1538-63)/5.45))+M1538</f>
        <v>537300.29244290292</v>
      </c>
      <c r="O1538" s="199">
        <f t="shared" ref="O1538:O1601" si="123">(N1538-D1538)</f>
        <v>-9462699.7075570971</v>
      </c>
      <c r="P1538" s="199" t="str">
        <f t="shared" ref="P1538:P1601" si="124">IF(O1538&lt;(-3000000), "Overpaid", "")</f>
        <v>Overpaid</v>
      </c>
    </row>
    <row r="1539" spans="1:16" ht="15.75" x14ac:dyDescent="0.25">
      <c r="A1539" s="199" t="s">
        <v>123</v>
      </c>
      <c r="B1539" s="199" t="s">
        <v>1094</v>
      </c>
      <c r="C1539" s="199" t="s">
        <v>384</v>
      </c>
      <c r="D1539" s="199" t="s">
        <v>1964</v>
      </c>
      <c r="E1539" s="199" t="s">
        <v>1564</v>
      </c>
      <c r="F1539" s="199" t="s">
        <v>1312</v>
      </c>
      <c r="G1539" s="199" t="s">
        <v>1965</v>
      </c>
      <c r="K1539" s="199">
        <f t="shared" si="120"/>
        <v>59.530946</v>
      </c>
      <c r="L1539" s="199">
        <f t="shared" si="121"/>
        <v>58.876105594000009</v>
      </c>
      <c r="M1539" s="199" t="s">
        <v>1098</v>
      </c>
      <c r="N1539" s="199">
        <f t="shared" si="122"/>
        <v>1396786.7788380822</v>
      </c>
      <c r="O1539" s="199">
        <f t="shared" si="123"/>
        <v>-3253213.2211619178</v>
      </c>
      <c r="P1539" s="199" t="str">
        <f t="shared" si="124"/>
        <v>Overpaid</v>
      </c>
    </row>
    <row r="1540" spans="1:16" ht="15.75" x14ac:dyDescent="0.25">
      <c r="A1540" s="199" t="s">
        <v>123</v>
      </c>
      <c r="B1540" s="199" t="s">
        <v>1117</v>
      </c>
      <c r="C1540" s="199" t="s">
        <v>1998</v>
      </c>
      <c r="D1540" s="199" t="s">
        <v>1999</v>
      </c>
      <c r="E1540" s="199" t="s">
        <v>1128</v>
      </c>
      <c r="F1540" s="199" t="s">
        <v>1194</v>
      </c>
      <c r="G1540" s="199" t="s">
        <v>2000</v>
      </c>
      <c r="K1540" s="199">
        <f t="shared" si="120"/>
        <v>38.771307</v>
      </c>
      <c r="L1540" s="199">
        <f t="shared" si="121"/>
        <v>40.787414964</v>
      </c>
      <c r="M1540" s="199" t="s">
        <v>1121</v>
      </c>
      <c r="N1540" s="199">
        <f t="shared" si="122"/>
        <v>-10306298.556423211</v>
      </c>
      <c r="O1540" s="199">
        <f t="shared" si="123"/>
        <v>-11392377.556423211</v>
      </c>
      <c r="P1540" s="199" t="str">
        <f t="shared" si="124"/>
        <v>Overpaid</v>
      </c>
    </row>
    <row r="1541" spans="1:16" ht="15.75" x14ac:dyDescent="0.25">
      <c r="A1541" s="199" t="s">
        <v>123</v>
      </c>
      <c r="B1541" s="199" t="s">
        <v>10</v>
      </c>
      <c r="C1541" s="199" t="s">
        <v>1938</v>
      </c>
      <c r="D1541" s="199" t="s">
        <v>1806</v>
      </c>
      <c r="E1541" s="199" t="s">
        <v>1154</v>
      </c>
      <c r="F1541" s="199" t="s">
        <v>1073</v>
      </c>
      <c r="G1541" s="199" t="s">
        <v>1063</v>
      </c>
      <c r="K1541" s="199">
        <f t="shared" si="120"/>
        <v>55.381906999999998</v>
      </c>
      <c r="L1541" s="199">
        <f t="shared" si="121"/>
        <v>55.714198441999997</v>
      </c>
      <c r="M1541" s="199" t="s">
        <v>1093</v>
      </c>
      <c r="N1541" s="199">
        <f t="shared" si="122"/>
        <v>-1191201.7780264616</v>
      </c>
      <c r="O1541" s="199">
        <f t="shared" si="123"/>
        <v>-16191201.778026462</v>
      </c>
      <c r="P1541" s="199" t="str">
        <f t="shared" si="124"/>
        <v>Overpaid</v>
      </c>
    </row>
    <row r="1542" spans="1:16" ht="15.75" x14ac:dyDescent="0.25">
      <c r="A1542" s="199" t="s">
        <v>123</v>
      </c>
      <c r="B1542" s="199" t="s">
        <v>27</v>
      </c>
      <c r="C1542" s="199" t="s">
        <v>927</v>
      </c>
      <c r="D1542" s="199" t="s">
        <v>2016</v>
      </c>
      <c r="E1542" s="199" t="s">
        <v>1662</v>
      </c>
      <c r="F1542" s="199" t="s">
        <v>1201</v>
      </c>
      <c r="G1542" s="199" t="s">
        <v>2017</v>
      </c>
      <c r="K1542" s="199">
        <f t="shared" si="120"/>
        <v>44.090310000000002</v>
      </c>
      <c r="L1542" s="199">
        <f t="shared" si="121"/>
        <v>46.250735190000007</v>
      </c>
      <c r="M1542" s="199" t="s">
        <v>1058</v>
      </c>
      <c r="N1542" s="199">
        <f t="shared" si="122"/>
        <v>-6631098.9859541841</v>
      </c>
      <c r="O1542" s="199">
        <f t="shared" si="123"/>
        <v>-7574999.9859541841</v>
      </c>
      <c r="P1542" s="199" t="str">
        <f t="shared" si="124"/>
        <v>Overpaid</v>
      </c>
    </row>
    <row r="1543" spans="1:16" ht="15.75" x14ac:dyDescent="0.25">
      <c r="A1543" s="199" t="s">
        <v>123</v>
      </c>
      <c r="B1543" s="199" t="s">
        <v>16</v>
      </c>
      <c r="C1543" s="199" t="s">
        <v>2019</v>
      </c>
      <c r="D1543" s="199" t="s">
        <v>1412</v>
      </c>
      <c r="E1543" s="199" t="s">
        <v>1738</v>
      </c>
      <c r="F1543" s="199" t="s">
        <v>1218</v>
      </c>
      <c r="G1543" s="199" t="s">
        <v>2020</v>
      </c>
      <c r="K1543" s="199">
        <f t="shared" si="120"/>
        <v>47.499093999999999</v>
      </c>
      <c r="L1543" s="199">
        <f t="shared" si="121"/>
        <v>48.734070444000004</v>
      </c>
      <c r="M1543" s="199" t="s">
        <v>1116</v>
      </c>
      <c r="N1543" s="199">
        <f t="shared" si="122"/>
        <v>-3966270.5312268632</v>
      </c>
      <c r="O1543" s="199">
        <f t="shared" si="123"/>
        <v>-4861270.5312268632</v>
      </c>
      <c r="P1543" s="199" t="str">
        <f t="shared" si="124"/>
        <v>Overpaid</v>
      </c>
    </row>
    <row r="1544" spans="1:16" ht="15.75" x14ac:dyDescent="0.25">
      <c r="A1544" s="199" t="s">
        <v>123</v>
      </c>
      <c r="B1544" s="199" t="s">
        <v>1048</v>
      </c>
      <c r="C1544" s="199" t="s">
        <v>1984</v>
      </c>
      <c r="D1544" s="199" t="s">
        <v>1985</v>
      </c>
      <c r="E1544" s="199" t="s">
        <v>1572</v>
      </c>
      <c r="F1544" s="199" t="s">
        <v>1162</v>
      </c>
      <c r="G1544" s="199" t="s">
        <v>1986</v>
      </c>
      <c r="K1544" s="199">
        <f t="shared" si="120"/>
        <v>48.470452999999992</v>
      </c>
      <c r="L1544" s="199">
        <f t="shared" si="121"/>
        <v>50.554682478999986</v>
      </c>
      <c r="M1544" s="199" t="s">
        <v>1053</v>
      </c>
      <c r="N1544" s="199">
        <f t="shared" si="122"/>
        <v>-2545603.7471588999</v>
      </c>
      <c r="O1544" s="199">
        <f t="shared" si="123"/>
        <v>-3561610.7471588999</v>
      </c>
      <c r="P1544" s="199" t="str">
        <f t="shared" si="124"/>
        <v>Overpaid</v>
      </c>
    </row>
    <row r="1545" spans="1:16" ht="15.75" x14ac:dyDescent="0.25">
      <c r="A1545" s="199" t="s">
        <v>123</v>
      </c>
      <c r="B1545" s="199" t="s">
        <v>1059</v>
      </c>
      <c r="C1545" s="199" t="s">
        <v>1934</v>
      </c>
      <c r="D1545" s="199" t="s">
        <v>1935</v>
      </c>
      <c r="E1545" s="199" t="s">
        <v>1072</v>
      </c>
      <c r="F1545" s="199" t="s">
        <v>1056</v>
      </c>
      <c r="G1545" s="199" t="s">
        <v>1588</v>
      </c>
      <c r="K1545" s="199">
        <f t="shared" si="120"/>
        <v>57.418510999999995</v>
      </c>
      <c r="L1545" s="199">
        <f t="shared" si="121"/>
        <v>61.093295703999999</v>
      </c>
      <c r="M1545" s="199" t="s">
        <v>1064</v>
      </c>
      <c r="N1545" s="199">
        <f t="shared" si="122"/>
        <v>1434539.9990134411</v>
      </c>
      <c r="O1545" s="199">
        <f t="shared" si="123"/>
        <v>-1752644.0009865589</v>
      </c>
      <c r="P1545" s="199" t="str">
        <f t="shared" si="124"/>
        <v/>
      </c>
    </row>
    <row r="1546" spans="1:16" ht="15.75" x14ac:dyDescent="0.25">
      <c r="A1546" s="199" t="s">
        <v>123</v>
      </c>
      <c r="B1546" s="199" t="s">
        <v>1059</v>
      </c>
      <c r="C1546" s="199" t="s">
        <v>1961</v>
      </c>
      <c r="D1546" s="199" t="s">
        <v>1962</v>
      </c>
      <c r="E1546" s="199" t="s">
        <v>1301</v>
      </c>
      <c r="F1546" s="199" t="s">
        <v>1312</v>
      </c>
      <c r="G1546" s="199" t="s">
        <v>1963</v>
      </c>
      <c r="K1546" s="199">
        <f t="shared" si="120"/>
        <v>47.455762</v>
      </c>
      <c r="L1546" s="199">
        <f t="shared" si="121"/>
        <v>49.306536718000004</v>
      </c>
      <c r="M1546" s="199" t="s">
        <v>1064</v>
      </c>
      <c r="N1546" s="199">
        <f t="shared" si="122"/>
        <v>-3337451.569474658</v>
      </c>
      <c r="O1546" s="199">
        <f t="shared" si="123"/>
        <v>-4952120.569474658</v>
      </c>
      <c r="P1546" s="199" t="str">
        <f t="shared" si="124"/>
        <v>Overpaid</v>
      </c>
    </row>
    <row r="1547" spans="1:16" ht="15.75" x14ac:dyDescent="0.25">
      <c r="A1547" s="199" t="s">
        <v>123</v>
      </c>
      <c r="B1547" s="199" t="s">
        <v>1030</v>
      </c>
      <c r="C1547" s="199" t="s">
        <v>1951</v>
      </c>
      <c r="D1547" s="199" t="s">
        <v>1952</v>
      </c>
      <c r="E1547" s="199" t="s">
        <v>1193</v>
      </c>
      <c r="F1547" s="199" t="s">
        <v>1107</v>
      </c>
      <c r="G1547" s="199" t="s">
        <v>1255</v>
      </c>
      <c r="K1547" s="199">
        <f t="shared" si="120"/>
        <v>53.067256</v>
      </c>
      <c r="L1547" s="199">
        <f t="shared" si="121"/>
        <v>55.561417031999994</v>
      </c>
      <c r="M1547" s="199" t="s">
        <v>1036</v>
      </c>
      <c r="N1547" s="199">
        <f t="shared" si="122"/>
        <v>-1181425.1685961969</v>
      </c>
      <c r="O1547" s="199">
        <f t="shared" si="123"/>
        <v>-3047691.1685961969</v>
      </c>
      <c r="P1547" s="199" t="str">
        <f t="shared" si="124"/>
        <v>Overpaid</v>
      </c>
    </row>
    <row r="1548" spans="1:16" ht="15.75" x14ac:dyDescent="0.25">
      <c r="A1548" s="199" t="s">
        <v>123</v>
      </c>
      <c r="B1548" s="199" t="s">
        <v>1037</v>
      </c>
      <c r="C1548" s="199" t="s">
        <v>247</v>
      </c>
      <c r="D1548" s="199" t="s">
        <v>1216</v>
      </c>
      <c r="E1548" s="199" t="s">
        <v>1170</v>
      </c>
      <c r="F1548" s="199" t="s">
        <v>1146</v>
      </c>
      <c r="G1548" s="199" t="s">
        <v>1973</v>
      </c>
      <c r="K1548" s="199">
        <f t="shared" si="120"/>
        <v>57.378789999999995</v>
      </c>
      <c r="L1548" s="199">
        <f t="shared" si="121"/>
        <v>58.296850639999995</v>
      </c>
      <c r="M1548" s="199" t="s">
        <v>1043</v>
      </c>
      <c r="N1548" s="199">
        <f t="shared" si="122"/>
        <v>350546.74971572636</v>
      </c>
      <c r="O1548" s="199">
        <f t="shared" si="123"/>
        <v>-836953.25028427364</v>
      </c>
      <c r="P1548" s="199" t="str">
        <f t="shared" si="124"/>
        <v/>
      </c>
    </row>
    <row r="1549" spans="1:16" ht="15.75" x14ac:dyDescent="0.25">
      <c r="A1549" s="199" t="s">
        <v>123</v>
      </c>
      <c r="B1549" s="199" t="s">
        <v>16</v>
      </c>
      <c r="C1549" s="199" t="s">
        <v>2026</v>
      </c>
      <c r="D1549" s="199" t="s">
        <v>2027</v>
      </c>
      <c r="E1549" s="199" t="s">
        <v>1174</v>
      </c>
      <c r="F1549" s="199" t="s">
        <v>1218</v>
      </c>
      <c r="G1549" s="199" t="s">
        <v>1621</v>
      </c>
      <c r="K1549" s="199">
        <f t="shared" si="120"/>
        <v>48.174351000000001</v>
      </c>
      <c r="L1549" s="199">
        <f t="shared" si="121"/>
        <v>49.619581530000005</v>
      </c>
      <c r="M1549" s="199" t="s">
        <v>1116</v>
      </c>
      <c r="N1549" s="199">
        <f t="shared" si="122"/>
        <v>-3567880.7184264474</v>
      </c>
      <c r="O1549" s="199">
        <f t="shared" si="123"/>
        <v>-4240214.7184264474</v>
      </c>
      <c r="P1549" s="199" t="str">
        <f t="shared" si="124"/>
        <v>Overpaid</v>
      </c>
    </row>
    <row r="1550" spans="1:16" ht="15.75" x14ac:dyDescent="0.25">
      <c r="A1550" s="199" t="s">
        <v>123</v>
      </c>
      <c r="B1550" s="199" t="s">
        <v>1024</v>
      </c>
      <c r="C1550" s="199" t="s">
        <v>1941</v>
      </c>
      <c r="D1550" s="199" t="s">
        <v>1942</v>
      </c>
      <c r="E1550" s="199" t="s">
        <v>1224</v>
      </c>
      <c r="F1550" s="199" t="s">
        <v>1091</v>
      </c>
      <c r="G1550" s="199" t="s">
        <v>1148</v>
      </c>
      <c r="K1550" s="199">
        <f t="shared" si="120"/>
        <v>54.305829000000003</v>
      </c>
      <c r="L1550" s="199">
        <f t="shared" si="121"/>
        <v>57.075426278999998</v>
      </c>
      <c r="M1550" s="199" t="s">
        <v>1029</v>
      </c>
      <c r="N1550" s="199">
        <f t="shared" si="122"/>
        <v>-208146.72786439583</v>
      </c>
      <c r="O1550" s="199">
        <f t="shared" si="123"/>
        <v>-1078548.7278643958</v>
      </c>
      <c r="P1550" s="199" t="str">
        <f t="shared" si="124"/>
        <v/>
      </c>
    </row>
    <row r="1551" spans="1:16" ht="15.75" x14ac:dyDescent="0.25">
      <c r="A1551" s="199" t="s">
        <v>123</v>
      </c>
      <c r="B1551" s="199" t="s">
        <v>1094</v>
      </c>
      <c r="C1551" s="199" t="s">
        <v>343</v>
      </c>
      <c r="D1551" s="199" t="s">
        <v>1945</v>
      </c>
      <c r="E1551" s="199" t="s">
        <v>1122</v>
      </c>
      <c r="F1551" s="199" t="s">
        <v>1103</v>
      </c>
      <c r="G1551" s="199" t="s">
        <v>1129</v>
      </c>
      <c r="K1551" s="199">
        <f t="shared" si="120"/>
        <v>50.131512999999998</v>
      </c>
      <c r="L1551" s="199">
        <f t="shared" si="121"/>
        <v>50.983748721000005</v>
      </c>
      <c r="M1551" s="199" t="s">
        <v>1098</v>
      </c>
      <c r="N1551" s="199">
        <f t="shared" si="122"/>
        <v>-6916231.2673539445</v>
      </c>
      <c r="O1551" s="199">
        <f t="shared" si="123"/>
        <v>-52916231.267353944</v>
      </c>
      <c r="P1551" s="199" t="str">
        <f t="shared" si="124"/>
        <v>Overpaid</v>
      </c>
    </row>
    <row r="1552" spans="1:16" ht="15.75" x14ac:dyDescent="0.25">
      <c r="A1552" s="199" t="s">
        <v>123</v>
      </c>
      <c r="B1552" s="199" t="s">
        <v>1099</v>
      </c>
      <c r="C1552" s="199" t="s">
        <v>1969</v>
      </c>
      <c r="D1552" s="199" t="s">
        <v>1970</v>
      </c>
      <c r="E1552" s="199" t="s">
        <v>1971</v>
      </c>
      <c r="F1552" s="199" t="s">
        <v>1125</v>
      </c>
      <c r="G1552" s="199" t="s">
        <v>1972</v>
      </c>
      <c r="K1552" s="199">
        <f t="shared" si="120"/>
        <v>52.615880999999995</v>
      </c>
      <c r="L1552" s="199">
        <f t="shared" si="121"/>
        <v>53.773430381999994</v>
      </c>
      <c r="M1552" s="199" t="s">
        <v>1105</v>
      </c>
      <c r="N1552" s="199">
        <f t="shared" si="122"/>
        <v>-1227718.4341043611</v>
      </c>
      <c r="O1552" s="199">
        <f t="shared" si="123"/>
        <v>-2444218.4341043611</v>
      </c>
      <c r="P1552" s="199" t="str">
        <f t="shared" si="124"/>
        <v/>
      </c>
    </row>
    <row r="1553" spans="1:16" ht="15.75" x14ac:dyDescent="0.25">
      <c r="A1553" s="199" t="s">
        <v>123</v>
      </c>
      <c r="B1553" s="199" t="s">
        <v>1059</v>
      </c>
      <c r="C1553" s="199" t="s">
        <v>1925</v>
      </c>
      <c r="D1553" s="199" t="s">
        <v>1926</v>
      </c>
      <c r="E1553" s="199" t="s">
        <v>1435</v>
      </c>
      <c r="F1553" s="199" t="s">
        <v>1802</v>
      </c>
      <c r="G1553" s="199" t="s">
        <v>1494</v>
      </c>
      <c r="K1553" s="199">
        <f t="shared" si="120"/>
        <v>54.699427999999997</v>
      </c>
      <c r="L1553" s="199">
        <f t="shared" si="121"/>
        <v>56.504509123999995</v>
      </c>
      <c r="M1553" s="199" t="s">
        <v>1064</v>
      </c>
      <c r="N1553" s="199">
        <f t="shared" si="122"/>
        <v>-423277.81972373836</v>
      </c>
      <c r="O1553" s="199">
        <f t="shared" si="123"/>
        <v>-20523277.81972374</v>
      </c>
      <c r="P1553" s="199" t="str">
        <f t="shared" si="124"/>
        <v>Overpaid</v>
      </c>
    </row>
    <row r="1554" spans="1:16" ht="15.75" x14ac:dyDescent="0.25">
      <c r="A1554" s="199" t="s">
        <v>123</v>
      </c>
      <c r="B1554" s="199" t="s">
        <v>1099</v>
      </c>
      <c r="C1554" s="199" t="s">
        <v>1977</v>
      </c>
      <c r="D1554" s="199" t="s">
        <v>1978</v>
      </c>
      <c r="E1554" s="199" t="s">
        <v>1086</v>
      </c>
      <c r="F1554" s="199" t="s">
        <v>1157</v>
      </c>
      <c r="G1554" s="199" t="s">
        <v>1979</v>
      </c>
      <c r="K1554" s="199">
        <f t="shared" si="120"/>
        <v>45.455267999999997</v>
      </c>
      <c r="L1554" s="199">
        <f t="shared" si="121"/>
        <v>47.500755059999996</v>
      </c>
      <c r="M1554" s="199" t="s">
        <v>1105</v>
      </c>
      <c r="N1554" s="199">
        <f t="shared" si="122"/>
        <v>-3266891.5205121366</v>
      </c>
      <c r="O1554" s="199">
        <f t="shared" si="123"/>
        <v>-4177176.5205121366</v>
      </c>
      <c r="P1554" s="199" t="str">
        <f t="shared" si="124"/>
        <v>Overpaid</v>
      </c>
    </row>
    <row r="1555" spans="1:16" ht="15.75" x14ac:dyDescent="0.25">
      <c r="A1555" s="199" t="s">
        <v>123</v>
      </c>
      <c r="B1555" s="199" t="s">
        <v>1117</v>
      </c>
      <c r="C1555" s="199" t="s">
        <v>1948</v>
      </c>
      <c r="D1555" s="199" t="s">
        <v>1949</v>
      </c>
      <c r="E1555" s="199" t="s">
        <v>1159</v>
      </c>
      <c r="F1555" s="199" t="s">
        <v>1107</v>
      </c>
      <c r="G1555" s="199" t="s">
        <v>1950</v>
      </c>
      <c r="K1555" s="199">
        <f t="shared" si="120"/>
        <v>46.989942999999997</v>
      </c>
      <c r="L1555" s="199">
        <f t="shared" si="121"/>
        <v>47.365862543999995</v>
      </c>
      <c r="M1555" s="199" t="s">
        <v>1121</v>
      </c>
      <c r="N1555" s="199">
        <f t="shared" si="122"/>
        <v>-6261609.4674998205</v>
      </c>
      <c r="O1555" s="199">
        <f t="shared" si="123"/>
        <v>-20511609.467499822</v>
      </c>
      <c r="P1555" s="199" t="str">
        <f t="shared" si="124"/>
        <v>Overpaid</v>
      </c>
    </row>
    <row r="1556" spans="1:16" ht="15.75" x14ac:dyDescent="0.25">
      <c r="A1556" s="199" t="s">
        <v>123</v>
      </c>
      <c r="B1556" s="199" t="s">
        <v>1037</v>
      </c>
      <c r="C1556" s="199" t="s">
        <v>958</v>
      </c>
      <c r="D1556" s="199" t="s">
        <v>2034</v>
      </c>
      <c r="E1556" s="199" t="s">
        <v>1365</v>
      </c>
      <c r="F1556" s="199" t="s">
        <v>1234</v>
      </c>
      <c r="G1556" s="199" t="s">
        <v>1219</v>
      </c>
      <c r="K1556" s="199" t="e">
        <f t="shared" si="120"/>
        <v>#VALUE!</v>
      </c>
      <c r="L1556" s="199" t="e">
        <f t="shared" si="121"/>
        <v>#VALUE!</v>
      </c>
      <c r="M1556" s="199" t="s">
        <v>1043</v>
      </c>
      <c r="N1556" s="199" t="e">
        <f t="shared" si="122"/>
        <v>#VALUE!</v>
      </c>
      <c r="O1556" s="199" t="e">
        <f t="shared" si="123"/>
        <v>#VALUE!</v>
      </c>
      <c r="P1556" s="199" t="e">
        <f t="shared" si="124"/>
        <v>#VALUE!</v>
      </c>
    </row>
    <row r="1557" spans="1:16" ht="15.75" x14ac:dyDescent="0.25">
      <c r="A1557" s="199" t="s">
        <v>123</v>
      </c>
      <c r="B1557" s="199" t="s">
        <v>1048</v>
      </c>
      <c r="C1557" s="199" t="s">
        <v>1929</v>
      </c>
      <c r="D1557" s="199" t="s">
        <v>1930</v>
      </c>
      <c r="E1557" s="199" t="s">
        <v>1427</v>
      </c>
      <c r="F1557" s="199" t="s">
        <v>1450</v>
      </c>
      <c r="G1557" s="199" t="s">
        <v>1931</v>
      </c>
      <c r="K1557" s="199">
        <f t="shared" si="120"/>
        <v>59.967877000000001</v>
      </c>
      <c r="L1557" s="199">
        <f t="shared" si="121"/>
        <v>61.467073924999994</v>
      </c>
      <c r="M1557" s="199" t="s">
        <v>1053</v>
      </c>
      <c r="N1557" s="199">
        <f t="shared" si="122"/>
        <v>1425427.5136824611</v>
      </c>
      <c r="O1557" s="199">
        <f t="shared" si="123"/>
        <v>-12262072.48631754</v>
      </c>
      <c r="P1557" s="199" t="str">
        <f t="shared" si="124"/>
        <v>Overpaid</v>
      </c>
    </row>
    <row r="1558" spans="1:16" ht="15.75" x14ac:dyDescent="0.25">
      <c r="A1558" s="199" t="s">
        <v>123</v>
      </c>
      <c r="B1558" s="199" t="s">
        <v>1024</v>
      </c>
      <c r="C1558" s="199" t="s">
        <v>462</v>
      </c>
      <c r="D1558" s="199" t="s">
        <v>1990</v>
      </c>
      <c r="E1558" s="199" t="s">
        <v>1991</v>
      </c>
      <c r="F1558" s="199" t="s">
        <v>1162</v>
      </c>
      <c r="G1558" s="199" t="s">
        <v>1531</v>
      </c>
      <c r="K1558" s="199">
        <f t="shared" si="120"/>
        <v>45.769424999999998</v>
      </c>
      <c r="L1558" s="199">
        <f t="shared" si="121"/>
        <v>48.973284749999998</v>
      </c>
      <c r="M1558" s="199" t="s">
        <v>1029</v>
      </c>
      <c r="N1558" s="199">
        <f t="shared" si="122"/>
        <v>-3761723.7030116981</v>
      </c>
      <c r="O1558" s="199">
        <f t="shared" si="123"/>
        <v>-5035449.7030116981</v>
      </c>
      <c r="P1558" s="199" t="str">
        <f t="shared" si="124"/>
        <v>Overpaid</v>
      </c>
    </row>
    <row r="1559" spans="1:16" ht="15.75" x14ac:dyDescent="0.25">
      <c r="A1559" s="199" t="s">
        <v>123</v>
      </c>
      <c r="B1559" s="199" t="s">
        <v>1030</v>
      </c>
      <c r="C1559" s="199" t="s">
        <v>2037</v>
      </c>
      <c r="D1559" s="199" t="s">
        <v>1027</v>
      </c>
      <c r="E1559" s="199" t="s">
        <v>1027</v>
      </c>
      <c r="F1559" s="199" t="s">
        <v>1405</v>
      </c>
      <c r="G1559" s="199" t="s">
        <v>2038</v>
      </c>
      <c r="K1559" s="199">
        <f t="shared" si="120"/>
        <v>40.732079999999996</v>
      </c>
      <c r="L1559" s="199" t="e">
        <f t="shared" si="121"/>
        <v>#VALUE!</v>
      </c>
      <c r="M1559" s="199" t="s">
        <v>1036</v>
      </c>
      <c r="N1559" s="199" t="e">
        <f t="shared" si="122"/>
        <v>#VALUE!</v>
      </c>
      <c r="O1559" s="199" t="e">
        <f t="shared" si="123"/>
        <v>#VALUE!</v>
      </c>
      <c r="P1559" s="199" t="e">
        <f t="shared" si="124"/>
        <v>#VALUE!</v>
      </c>
    </row>
    <row r="1560" spans="1:16" ht="15.75" x14ac:dyDescent="0.25">
      <c r="A1560" s="199" t="s">
        <v>123</v>
      </c>
      <c r="B1560" s="199" t="s">
        <v>1135</v>
      </c>
      <c r="C1560" s="199" t="s">
        <v>1946</v>
      </c>
      <c r="D1560" s="199" t="s">
        <v>1947</v>
      </c>
      <c r="E1560" s="199" t="s">
        <v>1303</v>
      </c>
      <c r="F1560" s="199" t="s">
        <v>1103</v>
      </c>
      <c r="G1560" s="199" t="s">
        <v>1027</v>
      </c>
      <c r="K1560" s="199" t="e">
        <f t="shared" si="120"/>
        <v>#VALUE!</v>
      </c>
      <c r="L1560" s="199" t="e">
        <f t="shared" si="121"/>
        <v>#VALUE!</v>
      </c>
      <c r="M1560" s="199" t="s">
        <v>1138</v>
      </c>
      <c r="N1560" s="199" t="e">
        <f t="shared" si="122"/>
        <v>#VALUE!</v>
      </c>
      <c r="O1560" s="199" t="e">
        <f t="shared" si="123"/>
        <v>#VALUE!</v>
      </c>
      <c r="P1560" s="199" t="e">
        <f t="shared" si="124"/>
        <v>#VALUE!</v>
      </c>
    </row>
    <row r="1561" spans="1:16" ht="15.75" x14ac:dyDescent="0.25">
      <c r="A1561" s="199" t="s">
        <v>123</v>
      </c>
      <c r="B1561" s="199" t="s">
        <v>27</v>
      </c>
      <c r="C1561" s="199" t="s">
        <v>2035</v>
      </c>
      <c r="D1561" s="199" t="s">
        <v>1412</v>
      </c>
      <c r="E1561" s="199" t="s">
        <v>1184</v>
      </c>
      <c r="F1561" s="199" t="s">
        <v>1240</v>
      </c>
      <c r="G1561" s="199" t="s">
        <v>1219</v>
      </c>
      <c r="K1561" s="199" t="e">
        <f t="shared" si="120"/>
        <v>#VALUE!</v>
      </c>
      <c r="L1561" s="199" t="e">
        <f t="shared" si="121"/>
        <v>#VALUE!</v>
      </c>
      <c r="M1561" s="199" t="s">
        <v>1058</v>
      </c>
      <c r="N1561" s="199" t="e">
        <f t="shared" si="122"/>
        <v>#VALUE!</v>
      </c>
      <c r="O1561" s="199" t="e">
        <f t="shared" si="123"/>
        <v>#VALUE!</v>
      </c>
      <c r="P1561" s="199" t="e">
        <f t="shared" si="124"/>
        <v>#VALUE!</v>
      </c>
    </row>
    <row r="1562" spans="1:16" ht="15.75" x14ac:dyDescent="0.25">
      <c r="A1562" s="199" t="s">
        <v>123</v>
      </c>
      <c r="B1562" s="199" t="s">
        <v>10</v>
      </c>
      <c r="C1562" s="199" t="s">
        <v>2006</v>
      </c>
      <c r="D1562" s="199" t="s">
        <v>2007</v>
      </c>
      <c r="E1562" s="199" t="s">
        <v>1495</v>
      </c>
      <c r="F1562" s="199" t="s">
        <v>1194</v>
      </c>
      <c r="G1562" s="199" t="s">
        <v>2008</v>
      </c>
      <c r="K1562" s="199">
        <f t="shared" si="120"/>
        <v>40.439588999999998</v>
      </c>
      <c r="L1562" s="199">
        <f t="shared" si="121"/>
        <v>39.347720097</v>
      </c>
      <c r="M1562" s="199" t="s">
        <v>1093</v>
      </c>
      <c r="N1562" s="199">
        <f t="shared" si="122"/>
        <v>-11810965.128611628</v>
      </c>
      <c r="O1562" s="199">
        <f t="shared" si="123"/>
        <v>-14433465.128611628</v>
      </c>
      <c r="P1562" s="199" t="str">
        <f t="shared" si="124"/>
        <v>Overpaid</v>
      </c>
    </row>
    <row r="1563" spans="1:16" ht="15.75" x14ac:dyDescent="0.25">
      <c r="A1563" s="199" t="s">
        <v>123</v>
      </c>
      <c r="B1563" s="199" t="s">
        <v>27</v>
      </c>
      <c r="C1563" s="199" t="s">
        <v>333</v>
      </c>
      <c r="D1563" s="199" t="s">
        <v>1027</v>
      </c>
      <c r="E1563" s="199" t="s">
        <v>1102</v>
      </c>
      <c r="F1563" s="199" t="s">
        <v>1328</v>
      </c>
      <c r="G1563" s="199" t="s">
        <v>1400</v>
      </c>
      <c r="K1563" s="199">
        <f t="shared" si="120"/>
        <v>49.907630999999995</v>
      </c>
      <c r="L1563" s="199">
        <f t="shared" si="121"/>
        <v>50.556430202999991</v>
      </c>
      <c r="M1563" s="199" t="s">
        <v>1058</v>
      </c>
      <c r="N1563" s="199">
        <f t="shared" si="122"/>
        <v>-4104254.0704103215</v>
      </c>
      <c r="O1563" s="199" t="e">
        <f t="shared" si="123"/>
        <v>#VALUE!</v>
      </c>
      <c r="P1563" s="199" t="e">
        <f t="shared" si="124"/>
        <v>#VALUE!</v>
      </c>
    </row>
    <row r="1564" spans="1:16" ht="15.75" x14ac:dyDescent="0.25">
      <c r="A1564" s="199" t="s">
        <v>123</v>
      </c>
      <c r="B1564" s="199" t="s">
        <v>1048</v>
      </c>
      <c r="C1564" s="199" t="s">
        <v>2039</v>
      </c>
      <c r="D1564" s="199" t="s">
        <v>2040</v>
      </c>
      <c r="E1564" s="199" t="s">
        <v>2041</v>
      </c>
      <c r="F1564" s="199" t="s">
        <v>2042</v>
      </c>
      <c r="G1564" s="199" t="s">
        <v>1027</v>
      </c>
      <c r="K1564" s="199" t="e">
        <f t="shared" si="120"/>
        <v>#VALUE!</v>
      </c>
      <c r="L1564" s="199" t="e">
        <f t="shared" si="121"/>
        <v>#VALUE!</v>
      </c>
      <c r="M1564" s="199" t="s">
        <v>1053</v>
      </c>
      <c r="N1564" s="199" t="e">
        <f t="shared" si="122"/>
        <v>#VALUE!</v>
      </c>
      <c r="O1564" s="199" t="e">
        <f t="shared" si="123"/>
        <v>#VALUE!</v>
      </c>
      <c r="P1564" s="199" t="e">
        <f t="shared" si="124"/>
        <v>#VALUE!</v>
      </c>
    </row>
    <row r="1565" spans="1:16" ht="15.75" x14ac:dyDescent="0.25">
      <c r="A1565" s="199" t="s">
        <v>123</v>
      </c>
      <c r="B1565" s="199" t="s">
        <v>1078</v>
      </c>
      <c r="C1565" s="199" t="s">
        <v>798</v>
      </c>
      <c r="D1565" s="199" t="s">
        <v>1974</v>
      </c>
      <c r="E1565" s="199" t="s">
        <v>1975</v>
      </c>
      <c r="F1565" s="199" t="s">
        <v>1328</v>
      </c>
      <c r="G1565" s="199" t="s">
        <v>1027</v>
      </c>
      <c r="K1565" s="199" t="e">
        <f t="shared" si="120"/>
        <v>#VALUE!</v>
      </c>
      <c r="L1565" s="199" t="e">
        <f t="shared" si="121"/>
        <v>#VALUE!</v>
      </c>
      <c r="M1565" s="199" t="s">
        <v>1082</v>
      </c>
      <c r="N1565" s="199" t="e">
        <f t="shared" si="122"/>
        <v>#VALUE!</v>
      </c>
      <c r="O1565" s="199" t="e">
        <f t="shared" si="123"/>
        <v>#VALUE!</v>
      </c>
      <c r="P1565" s="199" t="e">
        <f t="shared" si="124"/>
        <v>#VALUE!</v>
      </c>
    </row>
    <row r="1566" spans="1:16" ht="15.75" x14ac:dyDescent="0.25">
      <c r="A1566" s="199" t="s">
        <v>123</v>
      </c>
      <c r="B1566" s="199" t="s">
        <v>1187</v>
      </c>
      <c r="C1566" s="199" t="s">
        <v>2036</v>
      </c>
      <c r="D1566" s="199" t="s">
        <v>1027</v>
      </c>
      <c r="E1566" s="199" t="s">
        <v>1027</v>
      </c>
      <c r="F1566" s="199" t="s">
        <v>1405</v>
      </c>
      <c r="G1566" s="199" t="s">
        <v>1383</v>
      </c>
      <c r="K1566" s="199">
        <f t="shared" si="120"/>
        <v>46.293019999999999</v>
      </c>
      <c r="L1566" s="199" t="e">
        <f t="shared" si="121"/>
        <v>#VALUE!</v>
      </c>
      <c r="M1566" s="199" t="s">
        <v>1190</v>
      </c>
      <c r="N1566" s="199" t="e">
        <f t="shared" si="122"/>
        <v>#VALUE!</v>
      </c>
      <c r="O1566" s="199" t="e">
        <f t="shared" si="123"/>
        <v>#VALUE!</v>
      </c>
      <c r="P1566" s="199" t="e">
        <f t="shared" si="124"/>
        <v>#VALUE!</v>
      </c>
    </row>
    <row r="1567" spans="1:16" ht="15.75" x14ac:dyDescent="0.25">
      <c r="A1567" s="199" t="s">
        <v>123</v>
      </c>
      <c r="B1567" s="199" t="s">
        <v>1117</v>
      </c>
      <c r="C1567" s="199" t="s">
        <v>1953</v>
      </c>
      <c r="D1567" s="199" t="s">
        <v>1954</v>
      </c>
      <c r="E1567" s="199" t="s">
        <v>1170</v>
      </c>
      <c r="F1567" s="199" t="s">
        <v>1107</v>
      </c>
      <c r="G1567" s="199" t="s">
        <v>1955</v>
      </c>
      <c r="K1567" s="199">
        <f t="shared" si="120"/>
        <v>60.653967000000002</v>
      </c>
      <c r="L1567" s="199">
        <f t="shared" si="121"/>
        <v>61.624430472</v>
      </c>
      <c r="M1567" s="199" t="s">
        <v>1121</v>
      </c>
      <c r="N1567" s="199">
        <f t="shared" si="122"/>
        <v>2505120.5885987156</v>
      </c>
      <c r="O1567" s="199">
        <f t="shared" si="123"/>
        <v>-1744879.4114012844</v>
      </c>
      <c r="P1567" s="199" t="str">
        <f t="shared" si="124"/>
        <v/>
      </c>
    </row>
    <row r="1568" spans="1:16" ht="15.75" x14ac:dyDescent="0.25">
      <c r="A1568" s="199" t="s">
        <v>123</v>
      </c>
      <c r="B1568" s="199" t="s">
        <v>1024</v>
      </c>
      <c r="C1568" s="199" t="s">
        <v>1982</v>
      </c>
      <c r="D1568" s="199" t="s">
        <v>1983</v>
      </c>
      <c r="E1568" s="199" t="s">
        <v>1839</v>
      </c>
      <c r="F1568" s="199" t="s">
        <v>1162</v>
      </c>
      <c r="G1568" s="199" t="s">
        <v>1979</v>
      </c>
      <c r="K1568" s="199">
        <f t="shared" si="120"/>
        <v>45.094167999999996</v>
      </c>
      <c r="L1568" s="199">
        <f t="shared" si="121"/>
        <v>48.115477255999991</v>
      </c>
      <c r="M1568" s="199" t="s">
        <v>1029</v>
      </c>
      <c r="N1568" s="199">
        <f t="shared" si="122"/>
        <v>-4137955.7089420445</v>
      </c>
      <c r="O1568" s="199">
        <f t="shared" si="123"/>
        <v>-5353711.7089420445</v>
      </c>
      <c r="P1568" s="199" t="str">
        <f t="shared" si="124"/>
        <v>Overpaid</v>
      </c>
    </row>
    <row r="1569" spans="1:16" ht="15.75" x14ac:dyDescent="0.25">
      <c r="A1569" s="199" t="s">
        <v>123</v>
      </c>
      <c r="B1569" s="199" t="s">
        <v>1024</v>
      </c>
      <c r="C1569" s="199" t="s">
        <v>201</v>
      </c>
      <c r="D1569" s="199" t="s">
        <v>1434</v>
      </c>
      <c r="E1569" s="199" t="s">
        <v>1387</v>
      </c>
      <c r="F1569" s="199" t="s">
        <v>1441</v>
      </c>
      <c r="G1569" s="199" t="s">
        <v>1924</v>
      </c>
      <c r="K1569" s="199">
        <f t="shared" si="120"/>
        <v>64.752452000000005</v>
      </c>
      <c r="L1569" s="199">
        <f t="shared" si="121"/>
        <v>65.07621426</v>
      </c>
      <c r="M1569" s="199" t="s">
        <v>1029</v>
      </c>
      <c r="N1569" s="199">
        <f t="shared" si="122"/>
        <v>3300976.8600848261</v>
      </c>
      <c r="O1569" s="199">
        <f t="shared" si="123"/>
        <v>-16699023.139915174</v>
      </c>
      <c r="P1569" s="199" t="str">
        <f t="shared" si="124"/>
        <v>Overpaid</v>
      </c>
    </row>
    <row r="1570" spans="1:16" ht="15.75" x14ac:dyDescent="0.25">
      <c r="A1570" s="199" t="s">
        <v>123</v>
      </c>
      <c r="B1570" s="199" t="s">
        <v>27</v>
      </c>
      <c r="C1570" s="199" t="s">
        <v>759</v>
      </c>
      <c r="D1570" s="199" t="s">
        <v>2028</v>
      </c>
      <c r="E1570" s="199" t="s">
        <v>1839</v>
      </c>
      <c r="F1570" s="199" t="s">
        <v>1218</v>
      </c>
      <c r="G1570" s="199" t="s">
        <v>1081</v>
      </c>
      <c r="K1570" s="199">
        <f t="shared" si="120"/>
        <v>38.363264000000001</v>
      </c>
      <c r="L1570" s="199">
        <f t="shared" si="121"/>
        <v>40.933602688000001</v>
      </c>
      <c r="M1570" s="199" t="s">
        <v>1058</v>
      </c>
      <c r="N1570" s="199">
        <f t="shared" si="122"/>
        <v>-9751517.2198017631</v>
      </c>
      <c r="O1570" s="199">
        <f t="shared" si="123"/>
        <v>-11074911.219801763</v>
      </c>
      <c r="P1570" s="199" t="str">
        <f t="shared" si="124"/>
        <v>Overpaid</v>
      </c>
    </row>
    <row r="1571" spans="1:16" ht="15.75" x14ac:dyDescent="0.25">
      <c r="A1571" s="199" t="s">
        <v>123</v>
      </c>
      <c r="B1571" s="199" t="s">
        <v>1059</v>
      </c>
      <c r="C1571" s="199" t="s">
        <v>1995</v>
      </c>
      <c r="D1571" s="199" t="s">
        <v>1027</v>
      </c>
      <c r="E1571" s="199" t="s">
        <v>1141</v>
      </c>
      <c r="F1571" s="199" t="s">
        <v>1186</v>
      </c>
      <c r="G1571" s="199" t="s">
        <v>1388</v>
      </c>
      <c r="K1571" s="199">
        <f t="shared" si="120"/>
        <v>41.873156000000002</v>
      </c>
      <c r="L1571" s="199">
        <f t="shared" si="121"/>
        <v>43.715574864000004</v>
      </c>
      <c r="M1571" s="199" t="s">
        <v>1064</v>
      </c>
      <c r="N1571" s="199">
        <f t="shared" si="122"/>
        <v>-5601010.4374142196</v>
      </c>
      <c r="O1571" s="199" t="e">
        <f t="shared" si="123"/>
        <v>#VALUE!</v>
      </c>
      <c r="P1571" s="199" t="e">
        <f t="shared" si="124"/>
        <v>#VALUE!</v>
      </c>
    </row>
    <row r="1572" spans="1:16" ht="15.75" x14ac:dyDescent="0.25">
      <c r="A1572" s="199" t="s">
        <v>109</v>
      </c>
      <c r="B1572" s="199" t="s">
        <v>1187</v>
      </c>
      <c r="C1572" s="199" t="s">
        <v>775</v>
      </c>
      <c r="D1572" s="199" t="s">
        <v>1027</v>
      </c>
      <c r="E1572" s="199" t="s">
        <v>1365</v>
      </c>
      <c r="F1572" s="199" t="s">
        <v>1218</v>
      </c>
      <c r="G1572" s="199" t="s">
        <v>1051</v>
      </c>
      <c r="K1572" s="199">
        <f t="shared" si="120"/>
        <v>35.860841000000001</v>
      </c>
      <c r="L1572" s="199">
        <f t="shared" si="121"/>
        <v>37.761465572999995</v>
      </c>
      <c r="M1572" s="199" t="s">
        <v>1190</v>
      </c>
      <c r="N1572" s="199">
        <f t="shared" si="122"/>
        <v>-10860238.167437449</v>
      </c>
      <c r="O1572" s="199" t="e">
        <f t="shared" si="123"/>
        <v>#VALUE!</v>
      </c>
      <c r="P1572" s="199" t="e">
        <f t="shared" si="124"/>
        <v>#VALUE!</v>
      </c>
    </row>
    <row r="1573" spans="1:16" ht="15.75" x14ac:dyDescent="0.25">
      <c r="A1573" s="199" t="s">
        <v>109</v>
      </c>
      <c r="B1573" s="199" t="s">
        <v>1030</v>
      </c>
      <c r="C1573" s="199" t="s">
        <v>1815</v>
      </c>
      <c r="D1573" s="199" t="s">
        <v>1431</v>
      </c>
      <c r="E1573" s="199" t="s">
        <v>1620</v>
      </c>
      <c r="F1573" s="199" t="s">
        <v>1062</v>
      </c>
      <c r="G1573" s="199" t="s">
        <v>1343</v>
      </c>
      <c r="K1573" s="199">
        <f t="shared" si="120"/>
        <v>55.945222999999999</v>
      </c>
      <c r="L1573" s="199">
        <f t="shared" si="121"/>
        <v>56.448730007000002</v>
      </c>
      <c r="M1573" s="199" t="s">
        <v>1036</v>
      </c>
      <c r="N1573" s="199">
        <f t="shared" si="122"/>
        <v>-654268.94833484897</v>
      </c>
      <c r="O1573" s="199">
        <f t="shared" si="123"/>
        <v>-6654268.9483348485</v>
      </c>
      <c r="P1573" s="199" t="str">
        <f t="shared" si="124"/>
        <v>Overpaid</v>
      </c>
    </row>
    <row r="1574" spans="1:16" ht="15.75" x14ac:dyDescent="0.25">
      <c r="A1574" s="199" t="s">
        <v>109</v>
      </c>
      <c r="B1574" s="199" t="s">
        <v>1024</v>
      </c>
      <c r="C1574" s="199" t="s">
        <v>1818</v>
      </c>
      <c r="D1574" s="199" t="s">
        <v>1819</v>
      </c>
      <c r="E1574" s="199" t="s">
        <v>1620</v>
      </c>
      <c r="F1574" s="199" t="s">
        <v>1062</v>
      </c>
      <c r="G1574" s="199" t="s">
        <v>1820</v>
      </c>
      <c r="K1574" s="199">
        <f t="shared" si="120"/>
        <v>57.85183099999999</v>
      </c>
      <c r="L1574" s="199">
        <f t="shared" si="121"/>
        <v>58.372497478999996</v>
      </c>
      <c r="M1574" s="199" t="s">
        <v>1029</v>
      </c>
      <c r="N1574" s="199">
        <f t="shared" si="122"/>
        <v>360745.13053486892</v>
      </c>
      <c r="O1574" s="199">
        <f t="shared" si="123"/>
        <v>-10389254.869465131</v>
      </c>
      <c r="P1574" s="199" t="str">
        <f t="shared" si="124"/>
        <v>Overpaid</v>
      </c>
    </row>
    <row r="1575" spans="1:16" ht="15.75" x14ac:dyDescent="0.25">
      <c r="A1575" s="199" t="s">
        <v>109</v>
      </c>
      <c r="B1575" s="199" t="s">
        <v>1030</v>
      </c>
      <c r="C1575" s="199" t="s">
        <v>855</v>
      </c>
      <c r="D1575" s="199" t="s">
        <v>1882</v>
      </c>
      <c r="E1575" s="199" t="s">
        <v>1120</v>
      </c>
      <c r="F1575" s="199" t="s">
        <v>1208</v>
      </c>
      <c r="G1575" s="199" t="s">
        <v>1219</v>
      </c>
      <c r="K1575" s="199" t="e">
        <f t="shared" si="120"/>
        <v>#VALUE!</v>
      </c>
      <c r="L1575" s="199" t="e">
        <f t="shared" si="121"/>
        <v>#VALUE!</v>
      </c>
      <c r="M1575" s="199" t="s">
        <v>1036</v>
      </c>
      <c r="N1575" s="199" t="e">
        <f t="shared" si="122"/>
        <v>#VALUE!</v>
      </c>
      <c r="O1575" s="199" t="e">
        <f t="shared" si="123"/>
        <v>#VALUE!</v>
      </c>
      <c r="P1575" s="199" t="e">
        <f t="shared" si="124"/>
        <v>#VALUE!</v>
      </c>
    </row>
    <row r="1576" spans="1:16" ht="15.75" x14ac:dyDescent="0.25">
      <c r="A1576" s="199" t="s">
        <v>109</v>
      </c>
      <c r="B1576" s="199" t="s">
        <v>1037</v>
      </c>
      <c r="C1576" s="199" t="s">
        <v>1889</v>
      </c>
      <c r="D1576" s="199" t="s">
        <v>1890</v>
      </c>
      <c r="E1576" s="199" t="s">
        <v>1870</v>
      </c>
      <c r="F1576" s="199" t="s">
        <v>1221</v>
      </c>
      <c r="G1576" s="199" t="s">
        <v>1214</v>
      </c>
      <c r="K1576" s="199">
        <f t="shared" si="120"/>
        <v>45.390270000000001</v>
      </c>
      <c r="L1576" s="199">
        <f t="shared" si="121"/>
        <v>48.159076469999995</v>
      </c>
      <c r="M1576" s="199" t="s">
        <v>1043</v>
      </c>
      <c r="N1576" s="199">
        <f t="shared" si="122"/>
        <v>-4407785.8998292573</v>
      </c>
      <c r="O1576" s="199">
        <f t="shared" si="123"/>
        <v>-5325873.8998292573</v>
      </c>
      <c r="P1576" s="199" t="str">
        <f t="shared" si="124"/>
        <v>Overpaid</v>
      </c>
    </row>
    <row r="1577" spans="1:16" ht="15.75" x14ac:dyDescent="0.25">
      <c r="A1577" s="199" t="s">
        <v>109</v>
      </c>
      <c r="B1577" s="199" t="s">
        <v>27</v>
      </c>
      <c r="C1577" s="199" t="s">
        <v>26</v>
      </c>
      <c r="D1577" s="199" t="s">
        <v>1806</v>
      </c>
      <c r="E1577" s="199" t="s">
        <v>1620</v>
      </c>
      <c r="F1577" s="199" t="s">
        <v>1041</v>
      </c>
      <c r="G1577" s="199" t="s">
        <v>1602</v>
      </c>
      <c r="K1577" s="199">
        <f t="shared" si="120"/>
        <v>65.178550000000001</v>
      </c>
      <c r="L1577" s="199">
        <f t="shared" si="121"/>
        <v>65.765156950000005</v>
      </c>
      <c r="M1577" s="199" t="s">
        <v>1058</v>
      </c>
      <c r="N1577" s="199">
        <f t="shared" si="122"/>
        <v>4821156.0518864896</v>
      </c>
      <c r="O1577" s="199">
        <f t="shared" si="123"/>
        <v>-10178843.94811351</v>
      </c>
      <c r="P1577" s="199" t="str">
        <f t="shared" si="124"/>
        <v>Overpaid</v>
      </c>
    </row>
    <row r="1578" spans="1:16" ht="15.75" x14ac:dyDescent="0.25">
      <c r="A1578" s="199" t="s">
        <v>109</v>
      </c>
      <c r="B1578" s="199" t="s">
        <v>1024</v>
      </c>
      <c r="C1578" s="199" t="s">
        <v>1850</v>
      </c>
      <c r="D1578" s="199" t="s">
        <v>1382</v>
      </c>
      <c r="E1578" s="199" t="s">
        <v>1297</v>
      </c>
      <c r="F1578" s="199" t="s">
        <v>1328</v>
      </c>
      <c r="G1578" s="199" t="s">
        <v>1851</v>
      </c>
      <c r="K1578" s="199">
        <f t="shared" si="120"/>
        <v>52.648380000000003</v>
      </c>
      <c r="L1578" s="199">
        <f t="shared" si="121"/>
        <v>53.648699220000012</v>
      </c>
      <c r="M1578" s="199" t="s">
        <v>1029</v>
      </c>
      <c r="N1578" s="199">
        <f t="shared" si="122"/>
        <v>-1711099.7845829125</v>
      </c>
      <c r="O1578" s="199">
        <f t="shared" si="123"/>
        <v>-2536099.7845829125</v>
      </c>
      <c r="P1578" s="199" t="str">
        <f t="shared" si="124"/>
        <v/>
      </c>
    </row>
    <row r="1579" spans="1:16" ht="15.75" x14ac:dyDescent="0.25">
      <c r="A1579" s="199" t="s">
        <v>109</v>
      </c>
      <c r="B1579" s="199" t="s">
        <v>1024</v>
      </c>
      <c r="C1579" s="199" t="s">
        <v>1873</v>
      </c>
      <c r="D1579" s="199" t="s">
        <v>1874</v>
      </c>
      <c r="E1579" s="199" t="s">
        <v>1421</v>
      </c>
      <c r="F1579" s="199" t="s">
        <v>1201</v>
      </c>
      <c r="G1579" s="199" t="s">
        <v>1875</v>
      </c>
      <c r="K1579" s="199">
        <f t="shared" si="120"/>
        <v>45.162777000000006</v>
      </c>
      <c r="L1579" s="199">
        <f t="shared" si="121"/>
        <v>45.298265331000003</v>
      </c>
      <c r="M1579" s="199" t="s">
        <v>1029</v>
      </c>
      <c r="N1579" s="199">
        <f t="shared" si="122"/>
        <v>-5373577.1054527499</v>
      </c>
      <c r="O1579" s="199">
        <f t="shared" si="123"/>
        <v>-6508577.1054527499</v>
      </c>
      <c r="P1579" s="199" t="str">
        <f t="shared" si="124"/>
        <v>Overpaid</v>
      </c>
    </row>
    <row r="1580" spans="1:16" ht="15.75" x14ac:dyDescent="0.25">
      <c r="A1580" s="199" t="s">
        <v>109</v>
      </c>
      <c r="B1580" s="199" t="s">
        <v>1030</v>
      </c>
      <c r="C1580" s="199" t="s">
        <v>1843</v>
      </c>
      <c r="D1580" s="199" t="s">
        <v>1489</v>
      </c>
      <c r="E1580" s="199" t="s">
        <v>1407</v>
      </c>
      <c r="F1580" s="199" t="s">
        <v>1307</v>
      </c>
      <c r="G1580" s="199" t="s">
        <v>1844</v>
      </c>
      <c r="K1580" s="199">
        <f t="shared" si="120"/>
        <v>50.359006000000001</v>
      </c>
      <c r="L1580" s="199">
        <f t="shared" si="121"/>
        <v>51.064032084000004</v>
      </c>
      <c r="M1580" s="199" t="s">
        <v>1036</v>
      </c>
      <c r="N1580" s="199">
        <f t="shared" si="122"/>
        <v>-3853339.7207844323</v>
      </c>
      <c r="O1580" s="199">
        <f t="shared" si="123"/>
        <v>-5703339.7207844323</v>
      </c>
      <c r="P1580" s="199" t="str">
        <f t="shared" si="124"/>
        <v>Overpaid</v>
      </c>
    </row>
    <row r="1581" spans="1:16" ht="15.75" x14ac:dyDescent="0.25">
      <c r="A1581" s="199" t="s">
        <v>109</v>
      </c>
      <c r="B1581" s="199" t="s">
        <v>1099</v>
      </c>
      <c r="C1581" s="199" t="s">
        <v>1878</v>
      </c>
      <c r="D1581" s="199" t="s">
        <v>1247</v>
      </c>
      <c r="E1581" s="199" t="s">
        <v>1179</v>
      </c>
      <c r="F1581" s="199" t="s">
        <v>1201</v>
      </c>
      <c r="G1581" s="199" t="s">
        <v>1879</v>
      </c>
      <c r="K1581" s="199">
        <f t="shared" si="120"/>
        <v>56.761309000000004</v>
      </c>
      <c r="L1581" s="199">
        <f t="shared" si="121"/>
        <v>58.918238742000007</v>
      </c>
      <c r="M1581" s="199" t="s">
        <v>1105</v>
      </c>
      <c r="N1581" s="199">
        <f t="shared" si="122"/>
        <v>444798.34763347055</v>
      </c>
      <c r="O1581" s="199">
        <f t="shared" si="123"/>
        <v>-405201.65236652945</v>
      </c>
      <c r="P1581" s="199" t="str">
        <f t="shared" si="124"/>
        <v/>
      </c>
    </row>
    <row r="1582" spans="1:16" ht="15.75" x14ac:dyDescent="0.25">
      <c r="A1582" s="199" t="s">
        <v>109</v>
      </c>
      <c r="B1582" s="199" t="s">
        <v>1024</v>
      </c>
      <c r="C1582" s="199" t="s">
        <v>1807</v>
      </c>
      <c r="D1582" s="199" t="s">
        <v>1808</v>
      </c>
      <c r="E1582" s="199" t="s">
        <v>1226</v>
      </c>
      <c r="F1582" s="199" t="s">
        <v>1270</v>
      </c>
      <c r="G1582" s="199" t="s">
        <v>1809</v>
      </c>
      <c r="K1582" s="199">
        <f t="shared" si="120"/>
        <v>61.679490999999999</v>
      </c>
      <c r="L1582" s="199">
        <f t="shared" si="121"/>
        <v>64.763465550000006</v>
      </c>
      <c r="M1582" s="199" t="s">
        <v>1029</v>
      </c>
      <c r="N1582" s="199">
        <f t="shared" si="122"/>
        <v>3163806.1366550946</v>
      </c>
      <c r="O1582" s="199">
        <f t="shared" si="123"/>
        <v>992110.13665509457</v>
      </c>
      <c r="P1582" s="199" t="str">
        <f t="shared" si="124"/>
        <v/>
      </c>
    </row>
    <row r="1583" spans="1:16" ht="15.75" x14ac:dyDescent="0.25">
      <c r="A1583" s="199" t="s">
        <v>109</v>
      </c>
      <c r="B1583" s="199" t="s">
        <v>1037</v>
      </c>
      <c r="C1583" s="199" t="s">
        <v>181</v>
      </c>
      <c r="D1583" s="199" t="s">
        <v>1431</v>
      </c>
      <c r="E1583" s="199" t="s">
        <v>1217</v>
      </c>
      <c r="F1583" s="199" t="s">
        <v>1107</v>
      </c>
      <c r="G1583" s="199" t="s">
        <v>1672</v>
      </c>
      <c r="K1583" s="199">
        <f t="shared" si="120"/>
        <v>52.670045999999999</v>
      </c>
      <c r="L1583" s="199">
        <f t="shared" si="121"/>
        <v>52.248685631999997</v>
      </c>
      <c r="M1583" s="199" t="s">
        <v>1043</v>
      </c>
      <c r="N1583" s="199">
        <f t="shared" si="122"/>
        <v>-2488259.9296208564</v>
      </c>
      <c r="O1583" s="199">
        <f t="shared" si="123"/>
        <v>-8488259.9296208564</v>
      </c>
      <c r="P1583" s="199" t="str">
        <f t="shared" si="124"/>
        <v>Overpaid</v>
      </c>
    </row>
    <row r="1584" spans="1:16" ht="15.75" x14ac:dyDescent="0.25">
      <c r="A1584" s="199" t="s">
        <v>109</v>
      </c>
      <c r="B1584" s="199" t="s">
        <v>1024</v>
      </c>
      <c r="C1584" s="199" t="s">
        <v>1866</v>
      </c>
      <c r="D1584" s="199" t="s">
        <v>1867</v>
      </c>
      <c r="E1584" s="199" t="s">
        <v>1303</v>
      </c>
      <c r="F1584" s="199" t="s">
        <v>1194</v>
      </c>
      <c r="G1584" s="199" t="s">
        <v>1509</v>
      </c>
      <c r="K1584" s="199">
        <f t="shared" si="120"/>
        <v>50.568444</v>
      </c>
      <c r="L1584" s="199">
        <f t="shared" si="121"/>
        <v>51.933791988000003</v>
      </c>
      <c r="M1584" s="199" t="s">
        <v>1029</v>
      </c>
      <c r="N1584" s="199">
        <f t="shared" si="122"/>
        <v>-2463253.3766099541</v>
      </c>
      <c r="O1584" s="199">
        <f t="shared" si="123"/>
        <v>-3610753.3766099541</v>
      </c>
      <c r="P1584" s="199" t="str">
        <f t="shared" si="124"/>
        <v>Overpaid</v>
      </c>
    </row>
    <row r="1585" spans="1:16" ht="15.75" x14ac:dyDescent="0.25">
      <c r="A1585" s="199" t="s">
        <v>109</v>
      </c>
      <c r="B1585" s="199" t="s">
        <v>1099</v>
      </c>
      <c r="C1585" s="199" t="s">
        <v>1830</v>
      </c>
      <c r="D1585" s="199" t="s">
        <v>1831</v>
      </c>
      <c r="E1585" s="199" t="s">
        <v>1122</v>
      </c>
      <c r="F1585" s="199" t="s">
        <v>1103</v>
      </c>
      <c r="G1585" s="199" t="s">
        <v>1832</v>
      </c>
      <c r="K1585" s="199">
        <f t="shared" si="120"/>
        <v>56.645756999999996</v>
      </c>
      <c r="L1585" s="199">
        <f t="shared" si="121"/>
        <v>57.608734869000003</v>
      </c>
      <c r="M1585" s="199" t="s">
        <v>1105</v>
      </c>
      <c r="N1585" s="199">
        <f t="shared" si="122"/>
        <v>19094.016181329265</v>
      </c>
      <c r="O1585" s="199">
        <f t="shared" si="123"/>
        <v>-1630905.9838186707</v>
      </c>
      <c r="P1585" s="199" t="str">
        <f t="shared" si="124"/>
        <v/>
      </c>
    </row>
    <row r="1586" spans="1:16" ht="15.75" x14ac:dyDescent="0.25">
      <c r="A1586" s="199" t="s">
        <v>109</v>
      </c>
      <c r="B1586" s="199" t="s">
        <v>27</v>
      </c>
      <c r="C1586" s="199" t="s">
        <v>1828</v>
      </c>
      <c r="D1586" s="199" t="s">
        <v>1039</v>
      </c>
      <c r="E1586" s="199" t="s">
        <v>1427</v>
      </c>
      <c r="F1586" s="199" t="s">
        <v>1103</v>
      </c>
      <c r="G1586" s="199" t="s">
        <v>1829</v>
      </c>
      <c r="K1586" s="199">
        <f t="shared" si="120"/>
        <v>56.923804000000004</v>
      </c>
      <c r="L1586" s="199">
        <f t="shared" si="121"/>
        <v>58.346899100000002</v>
      </c>
      <c r="M1586" s="199" t="s">
        <v>1058</v>
      </c>
      <c r="N1586" s="199">
        <f t="shared" si="122"/>
        <v>467669.08314611111</v>
      </c>
      <c r="O1586" s="199">
        <f t="shared" si="123"/>
        <v>-9532330.9168538898</v>
      </c>
      <c r="P1586" s="199" t="str">
        <f t="shared" si="124"/>
        <v>Overpaid</v>
      </c>
    </row>
    <row r="1587" spans="1:16" ht="15.75" x14ac:dyDescent="0.25">
      <c r="A1587" s="199" t="s">
        <v>109</v>
      </c>
      <c r="B1587" s="199" t="s">
        <v>1048</v>
      </c>
      <c r="C1587" s="199" t="s">
        <v>1903</v>
      </c>
      <c r="D1587" s="199" t="s">
        <v>1027</v>
      </c>
      <c r="E1587" s="199" t="s">
        <v>1204</v>
      </c>
      <c r="F1587" s="199" t="s">
        <v>1244</v>
      </c>
      <c r="G1587" s="199" t="s">
        <v>1205</v>
      </c>
      <c r="K1587" s="199">
        <f t="shared" si="120"/>
        <v>43.068397000000004</v>
      </c>
      <c r="L1587" s="199">
        <f t="shared" si="121"/>
        <v>44.274312116000004</v>
      </c>
      <c r="M1587" s="199" t="s">
        <v>1053</v>
      </c>
      <c r="N1587" s="199">
        <f t="shared" si="122"/>
        <v>-4831037.4364238009</v>
      </c>
      <c r="O1587" s="199" t="e">
        <f t="shared" si="123"/>
        <v>#VALUE!</v>
      </c>
      <c r="P1587" s="199" t="e">
        <f t="shared" si="124"/>
        <v>#VALUE!</v>
      </c>
    </row>
    <row r="1588" spans="1:16" ht="15.75" x14ac:dyDescent="0.25">
      <c r="A1588" s="199" t="s">
        <v>109</v>
      </c>
      <c r="B1588" s="199" t="s">
        <v>1059</v>
      </c>
      <c r="C1588" s="199" t="s">
        <v>1816</v>
      </c>
      <c r="D1588" s="199" t="s">
        <v>1431</v>
      </c>
      <c r="E1588" s="199" t="s">
        <v>1440</v>
      </c>
      <c r="F1588" s="199" t="s">
        <v>1062</v>
      </c>
      <c r="G1588" s="199" t="s">
        <v>1817</v>
      </c>
      <c r="K1588" s="199">
        <f t="shared" si="120"/>
        <v>58.765414</v>
      </c>
      <c r="L1588" s="199">
        <f t="shared" si="121"/>
        <v>58.882944827999999</v>
      </c>
      <c r="M1588" s="199" t="s">
        <v>1064</v>
      </c>
      <c r="N1588" s="199">
        <f t="shared" si="122"/>
        <v>539656.53221814521</v>
      </c>
      <c r="O1588" s="199">
        <f t="shared" si="123"/>
        <v>-5460343.4677818548</v>
      </c>
      <c r="P1588" s="199" t="str">
        <f t="shared" si="124"/>
        <v>Overpaid</v>
      </c>
    </row>
    <row r="1589" spans="1:16" ht="15.75" x14ac:dyDescent="0.25">
      <c r="A1589" s="199" t="s">
        <v>109</v>
      </c>
      <c r="B1589" s="199" t="s">
        <v>1030</v>
      </c>
      <c r="C1589" s="199" t="s">
        <v>1848</v>
      </c>
      <c r="D1589" s="199" t="s">
        <v>1027</v>
      </c>
      <c r="E1589" s="199" t="s">
        <v>1217</v>
      </c>
      <c r="F1589" s="199" t="s">
        <v>1328</v>
      </c>
      <c r="G1589" s="199" t="s">
        <v>1849</v>
      </c>
      <c r="K1589" s="199">
        <f t="shared" si="120"/>
        <v>56.342433</v>
      </c>
      <c r="L1589" s="199">
        <f t="shared" si="121"/>
        <v>55.891693535999998</v>
      </c>
      <c r="M1589" s="199" t="s">
        <v>1036</v>
      </c>
      <c r="N1589" s="199">
        <f t="shared" si="122"/>
        <v>-985206.56434354</v>
      </c>
      <c r="O1589" s="199" t="e">
        <f t="shared" si="123"/>
        <v>#VALUE!</v>
      </c>
      <c r="P1589" s="199" t="e">
        <f t="shared" si="124"/>
        <v>#VALUE!</v>
      </c>
    </row>
    <row r="1590" spans="1:16" ht="15.75" x14ac:dyDescent="0.25">
      <c r="A1590" s="199" t="s">
        <v>109</v>
      </c>
      <c r="B1590" s="199" t="s">
        <v>16</v>
      </c>
      <c r="C1590" s="199" t="s">
        <v>1859</v>
      </c>
      <c r="D1590" s="199" t="s">
        <v>1027</v>
      </c>
      <c r="E1590" s="199" t="s">
        <v>1738</v>
      </c>
      <c r="F1590" s="199" t="s">
        <v>1186</v>
      </c>
      <c r="G1590" s="199" t="s">
        <v>1298</v>
      </c>
      <c r="K1590" s="199">
        <f t="shared" si="120"/>
        <v>48.586005</v>
      </c>
      <c r="L1590" s="199">
        <f t="shared" si="121"/>
        <v>49.849241130000003</v>
      </c>
      <c r="M1590" s="199" t="s">
        <v>1116</v>
      </c>
      <c r="N1590" s="199">
        <f t="shared" si="122"/>
        <v>-3464557.28578021</v>
      </c>
      <c r="O1590" s="199" t="e">
        <f t="shared" si="123"/>
        <v>#VALUE!</v>
      </c>
      <c r="P1590" s="199" t="e">
        <f t="shared" si="124"/>
        <v>#VALUE!</v>
      </c>
    </row>
    <row r="1591" spans="1:16" ht="15.75" x14ac:dyDescent="0.25">
      <c r="A1591" s="199" t="s">
        <v>109</v>
      </c>
      <c r="B1591" s="199" t="s">
        <v>1117</v>
      </c>
      <c r="C1591" s="199" t="s">
        <v>1876</v>
      </c>
      <c r="D1591" s="199" t="s">
        <v>1877</v>
      </c>
      <c r="E1591" s="199" t="s">
        <v>1263</v>
      </c>
      <c r="F1591" s="199" t="s">
        <v>1201</v>
      </c>
      <c r="G1591" s="199" t="s">
        <v>1442</v>
      </c>
      <c r="K1591" s="199">
        <f t="shared" si="120"/>
        <v>51.994788999999997</v>
      </c>
      <c r="L1591" s="199">
        <f t="shared" si="121"/>
        <v>53.658622248</v>
      </c>
      <c r="M1591" s="199" t="s">
        <v>1121</v>
      </c>
      <c r="N1591" s="199">
        <f t="shared" si="122"/>
        <v>-2392572.5549968798</v>
      </c>
      <c r="O1591" s="199">
        <f t="shared" si="123"/>
        <v>-3244746.5549968798</v>
      </c>
      <c r="P1591" s="199" t="str">
        <f t="shared" si="124"/>
        <v>Overpaid</v>
      </c>
    </row>
    <row r="1592" spans="1:16" ht="15.75" x14ac:dyDescent="0.25">
      <c r="A1592" s="199" t="s">
        <v>109</v>
      </c>
      <c r="B1592" s="199" t="s">
        <v>20</v>
      </c>
      <c r="C1592" s="199" t="s">
        <v>1812</v>
      </c>
      <c r="D1592" s="199" t="s">
        <v>1813</v>
      </c>
      <c r="E1592" s="199" t="s">
        <v>1427</v>
      </c>
      <c r="F1592" s="199" t="s">
        <v>1046</v>
      </c>
      <c r="G1592" s="199" t="s">
        <v>1108</v>
      </c>
      <c r="K1592" s="199">
        <f t="shared" si="120"/>
        <v>59.209567000000007</v>
      </c>
      <c r="L1592" s="199">
        <f t="shared" si="121"/>
        <v>60.689806175000001</v>
      </c>
      <c r="M1592" s="199" t="s">
        <v>1134</v>
      </c>
      <c r="N1592" s="199">
        <f t="shared" si="122"/>
        <v>1602985.69847123</v>
      </c>
      <c r="O1592" s="199">
        <f t="shared" si="123"/>
        <v>366587.69847122999</v>
      </c>
      <c r="P1592" s="199" t="str">
        <f t="shared" si="124"/>
        <v/>
      </c>
    </row>
    <row r="1593" spans="1:16" ht="15.75" x14ac:dyDescent="0.25">
      <c r="A1593" s="199" t="s">
        <v>109</v>
      </c>
      <c r="B1593" s="199" t="s">
        <v>10</v>
      </c>
      <c r="C1593" s="199" t="s">
        <v>207</v>
      </c>
      <c r="D1593" s="199" t="s">
        <v>1101</v>
      </c>
      <c r="E1593" s="199" t="s">
        <v>1183</v>
      </c>
      <c r="F1593" s="199" t="s">
        <v>1056</v>
      </c>
      <c r="G1593" s="199" t="s">
        <v>1814</v>
      </c>
      <c r="K1593" s="199">
        <f t="shared" si="120"/>
        <v>52.969758999999996</v>
      </c>
      <c r="L1593" s="199">
        <f t="shared" si="121"/>
        <v>52.757879963999997</v>
      </c>
      <c r="M1593" s="199" t="s">
        <v>1093</v>
      </c>
      <c r="N1593" s="199">
        <f t="shared" si="122"/>
        <v>-3109476.5567245614</v>
      </c>
      <c r="O1593" s="199">
        <f t="shared" si="123"/>
        <v>-10109476.556724561</v>
      </c>
      <c r="P1593" s="199" t="str">
        <f t="shared" si="124"/>
        <v>Overpaid</v>
      </c>
    </row>
    <row r="1594" spans="1:16" ht="15.75" x14ac:dyDescent="0.25">
      <c r="A1594" s="199" t="s">
        <v>109</v>
      </c>
      <c r="B1594" s="199" t="s">
        <v>1187</v>
      </c>
      <c r="C1594" s="199" t="s">
        <v>1872</v>
      </c>
      <c r="D1594" s="199" t="s">
        <v>1306</v>
      </c>
      <c r="E1594" s="199" t="s">
        <v>1421</v>
      </c>
      <c r="F1594" s="199" t="s">
        <v>1201</v>
      </c>
      <c r="G1594" s="199" t="s">
        <v>1491</v>
      </c>
      <c r="K1594" s="199">
        <f t="shared" si="120"/>
        <v>46.235244000000002</v>
      </c>
      <c r="L1594" s="199">
        <f t="shared" si="121"/>
        <v>46.373949732</v>
      </c>
      <c r="M1594" s="199" t="s">
        <v>1190</v>
      </c>
      <c r="N1594" s="199">
        <f t="shared" si="122"/>
        <v>-6133580.4391924255</v>
      </c>
      <c r="O1594" s="199">
        <f t="shared" si="123"/>
        <v>-7633580.4391924255</v>
      </c>
      <c r="P1594" s="199" t="str">
        <f t="shared" si="124"/>
        <v>Overpaid</v>
      </c>
    </row>
    <row r="1595" spans="1:16" ht="15.75" x14ac:dyDescent="0.25">
      <c r="A1595" s="199" t="s">
        <v>109</v>
      </c>
      <c r="B1595" s="199" t="s">
        <v>27</v>
      </c>
      <c r="C1595" s="199" t="s">
        <v>1852</v>
      </c>
      <c r="D1595" s="199" t="s">
        <v>1853</v>
      </c>
      <c r="E1595" s="199" t="s">
        <v>1294</v>
      </c>
      <c r="F1595" s="199" t="s">
        <v>1328</v>
      </c>
      <c r="G1595" s="199" t="s">
        <v>1129</v>
      </c>
      <c r="K1595" s="199">
        <f t="shared" si="120"/>
        <v>47.603812999999995</v>
      </c>
      <c r="L1595" s="199">
        <f t="shared" si="121"/>
        <v>50.602853218999989</v>
      </c>
      <c r="M1595" s="199" t="s">
        <v>1058</v>
      </c>
      <c r="N1595" s="199">
        <f t="shared" si="122"/>
        <v>-4077010.2081326544</v>
      </c>
      <c r="O1595" s="199">
        <f t="shared" si="123"/>
        <v>-5375164.2081326544</v>
      </c>
      <c r="P1595" s="199" t="str">
        <f t="shared" si="124"/>
        <v>Overpaid</v>
      </c>
    </row>
    <row r="1596" spans="1:16" ht="15.75" x14ac:dyDescent="0.25">
      <c r="A1596" s="199" t="s">
        <v>109</v>
      </c>
      <c r="B1596" s="199" t="s">
        <v>10</v>
      </c>
      <c r="C1596" s="199" t="s">
        <v>1833</v>
      </c>
      <c r="D1596" s="199" t="s">
        <v>1834</v>
      </c>
      <c r="E1596" s="199" t="s">
        <v>1301</v>
      </c>
      <c r="F1596" s="199" t="s">
        <v>1107</v>
      </c>
      <c r="G1596" s="199" t="s">
        <v>1409</v>
      </c>
      <c r="K1596" s="199">
        <f t="shared" si="120"/>
        <v>52.113951999999998</v>
      </c>
      <c r="L1596" s="199">
        <f t="shared" si="121"/>
        <v>54.146396128000006</v>
      </c>
      <c r="M1596" s="199" t="s">
        <v>1093</v>
      </c>
      <c r="N1596" s="199">
        <f t="shared" si="122"/>
        <v>-2208506.1243989505</v>
      </c>
      <c r="O1596" s="199">
        <f t="shared" si="123"/>
        <v>-6616048.1243989505</v>
      </c>
      <c r="P1596" s="199" t="str">
        <f t="shared" si="124"/>
        <v>Overpaid</v>
      </c>
    </row>
    <row r="1597" spans="1:16" ht="15.75" x14ac:dyDescent="0.25">
      <c r="A1597" s="199" t="s">
        <v>109</v>
      </c>
      <c r="B1597" s="199" t="s">
        <v>1099</v>
      </c>
      <c r="C1597" s="199" t="s">
        <v>1801</v>
      </c>
      <c r="D1597" s="199" t="s">
        <v>1085</v>
      </c>
      <c r="E1597" s="199" t="s">
        <v>1738</v>
      </c>
      <c r="F1597" s="199" t="s">
        <v>1802</v>
      </c>
      <c r="G1597" s="199" t="s">
        <v>1803</v>
      </c>
      <c r="K1597" s="199">
        <f t="shared" si="120"/>
        <v>63.636652999999995</v>
      </c>
      <c r="L1597" s="199">
        <f t="shared" si="121"/>
        <v>65.291205977999994</v>
      </c>
      <c r="M1597" s="199" t="s">
        <v>1105</v>
      </c>
      <c r="N1597" s="199">
        <f t="shared" si="122"/>
        <v>2516575.1575427353</v>
      </c>
      <c r="O1597" s="199">
        <f t="shared" si="123"/>
        <v>-9483424.8424572647</v>
      </c>
      <c r="P1597" s="199" t="str">
        <f t="shared" si="124"/>
        <v>Overpaid</v>
      </c>
    </row>
    <row r="1598" spans="1:16" ht="15.75" x14ac:dyDescent="0.25">
      <c r="A1598" s="199" t="s">
        <v>109</v>
      </c>
      <c r="B1598" s="199" t="s">
        <v>1094</v>
      </c>
      <c r="C1598" s="199" t="s">
        <v>404</v>
      </c>
      <c r="D1598" s="199" t="s">
        <v>1793</v>
      </c>
      <c r="E1598" s="199" t="s">
        <v>1288</v>
      </c>
      <c r="F1598" s="199" t="s">
        <v>1794</v>
      </c>
      <c r="G1598" s="199" t="s">
        <v>1795</v>
      </c>
      <c r="K1598" s="199">
        <f t="shared" si="120"/>
        <v>69.609246999999996</v>
      </c>
      <c r="L1598" s="199">
        <f t="shared" si="121"/>
        <v>71.627915163000011</v>
      </c>
      <c r="M1598" s="199" t="s">
        <v>1098</v>
      </c>
      <c r="N1598" s="199">
        <f t="shared" si="122"/>
        <v>14828265.458084213</v>
      </c>
      <c r="O1598" s="199">
        <f t="shared" si="123"/>
        <v>5780731.4580842126</v>
      </c>
      <c r="P1598" s="199" t="str">
        <f t="shared" si="124"/>
        <v/>
      </c>
    </row>
    <row r="1599" spans="1:16" ht="15.75" x14ac:dyDescent="0.25">
      <c r="A1599" s="199" t="s">
        <v>109</v>
      </c>
      <c r="B1599" s="199" t="s">
        <v>1117</v>
      </c>
      <c r="C1599" s="199" t="s">
        <v>1880</v>
      </c>
      <c r="D1599" s="199" t="s">
        <v>1412</v>
      </c>
      <c r="E1599" s="199" t="s">
        <v>1181</v>
      </c>
      <c r="F1599" s="199" t="s">
        <v>1208</v>
      </c>
      <c r="G1599" s="199" t="s">
        <v>1881</v>
      </c>
      <c r="K1599" s="199">
        <f t="shared" si="120"/>
        <v>54.612763999999999</v>
      </c>
      <c r="L1599" s="199">
        <f t="shared" si="121"/>
        <v>56.906500088000001</v>
      </c>
      <c r="M1599" s="199" t="s">
        <v>1121</v>
      </c>
      <c r="N1599" s="199">
        <f t="shared" si="122"/>
        <v>-395649.13167394418</v>
      </c>
      <c r="O1599" s="199">
        <f t="shared" si="123"/>
        <v>-1290649.1316739442</v>
      </c>
      <c r="P1599" s="199" t="str">
        <f t="shared" si="124"/>
        <v/>
      </c>
    </row>
    <row r="1600" spans="1:16" ht="15.75" x14ac:dyDescent="0.25">
      <c r="A1600" s="199" t="s">
        <v>109</v>
      </c>
      <c r="B1600" s="199" t="s">
        <v>1083</v>
      </c>
      <c r="C1600" s="199" t="s">
        <v>1796</v>
      </c>
      <c r="D1600" s="199" t="s">
        <v>1797</v>
      </c>
      <c r="E1600" s="199" t="s">
        <v>1204</v>
      </c>
      <c r="F1600" s="199" t="s">
        <v>1428</v>
      </c>
      <c r="G1600" s="199" t="s">
        <v>1798</v>
      </c>
      <c r="K1600" s="199">
        <f t="shared" si="120"/>
        <v>63.726927999999994</v>
      </c>
      <c r="L1600" s="199">
        <f t="shared" si="121"/>
        <v>65.511281983999993</v>
      </c>
      <c r="M1600" s="199" t="s">
        <v>1088</v>
      </c>
      <c r="N1600" s="199">
        <f t="shared" si="122"/>
        <v>5183371.581929625</v>
      </c>
      <c r="O1600" s="199">
        <f t="shared" si="123"/>
        <v>-7727628.418070375</v>
      </c>
      <c r="P1600" s="199" t="str">
        <f t="shared" si="124"/>
        <v>Overpaid</v>
      </c>
    </row>
    <row r="1601" spans="1:16" ht="15.75" x14ac:dyDescent="0.25">
      <c r="A1601" s="199" t="s">
        <v>109</v>
      </c>
      <c r="B1601" s="199" t="s">
        <v>27</v>
      </c>
      <c r="C1601" s="199" t="s">
        <v>1884</v>
      </c>
      <c r="D1601" s="199" t="s">
        <v>1885</v>
      </c>
      <c r="E1601" s="199" t="s">
        <v>1120</v>
      </c>
      <c r="F1601" s="199" t="s">
        <v>1218</v>
      </c>
      <c r="G1601" s="199" t="s">
        <v>1886</v>
      </c>
      <c r="K1601" s="199">
        <f t="shared" si="120"/>
        <v>39.991824999999999</v>
      </c>
      <c r="L1601" s="199">
        <f t="shared" si="121"/>
        <v>42.151383549999998</v>
      </c>
      <c r="M1601" s="199" t="s">
        <v>1058</v>
      </c>
      <c r="N1601" s="199">
        <f t="shared" si="122"/>
        <v>-9036849.0024522673</v>
      </c>
      <c r="O1601" s="199">
        <f t="shared" si="123"/>
        <v>-9971359.0024522673</v>
      </c>
      <c r="P1601" s="199" t="str">
        <f t="shared" si="124"/>
        <v>Overpaid</v>
      </c>
    </row>
    <row r="1602" spans="1:16" ht="15.75" x14ac:dyDescent="0.25">
      <c r="A1602" s="199" t="s">
        <v>109</v>
      </c>
      <c r="B1602" s="199" t="s">
        <v>1187</v>
      </c>
      <c r="C1602" s="199" t="s">
        <v>1861</v>
      </c>
      <c r="D1602" s="199" t="s">
        <v>1862</v>
      </c>
      <c r="E1602" s="199" t="s">
        <v>1462</v>
      </c>
      <c r="F1602" s="199" t="s">
        <v>1186</v>
      </c>
      <c r="G1602" s="199" t="s">
        <v>1863</v>
      </c>
      <c r="K1602" s="199">
        <f t="shared" ref="K1602:K1665" si="125">(F1602*0.3611)+(G1602*1.1*0.3611)+(H1602*5.2*0.0666)+(I1602*0.2111)</f>
        <v>44.335858000000002</v>
      </c>
      <c r="L1602" s="199">
        <f t="shared" ref="L1602:L1665" si="126">(K1602)*((100+(29-E1602))/100)-(J1602*0.9)</f>
        <v>46.818666048000004</v>
      </c>
      <c r="M1602" s="199" t="s">
        <v>1190</v>
      </c>
      <c r="N1602" s="199">
        <f t="shared" ref="N1602:N1665" si="127">(M1602*((L1602-63)/5.45))+M1602</f>
        <v>-5889513.5970256999</v>
      </c>
      <c r="O1602" s="199">
        <f t="shared" ref="O1602:O1665" si="128">(N1602-D1602)</f>
        <v>-6965935.5970256999</v>
      </c>
      <c r="P1602" s="199" t="str">
        <f t="shared" ref="P1602:P1665" si="129">IF(O1602&lt;(-3000000), "Overpaid", "")</f>
        <v>Overpaid</v>
      </c>
    </row>
    <row r="1603" spans="1:16" ht="15.75" x14ac:dyDescent="0.25">
      <c r="A1603" s="199" t="s">
        <v>109</v>
      </c>
      <c r="B1603" s="199" t="s">
        <v>1024</v>
      </c>
      <c r="C1603" s="199" t="s">
        <v>1799</v>
      </c>
      <c r="D1603" s="199" t="s">
        <v>1800</v>
      </c>
      <c r="E1603" s="199" t="s">
        <v>1027</v>
      </c>
      <c r="F1603" s="199" t="s">
        <v>1034</v>
      </c>
      <c r="G1603" s="199" t="s">
        <v>1027</v>
      </c>
      <c r="K1603" s="199" t="e">
        <f t="shared" si="125"/>
        <v>#VALUE!</v>
      </c>
      <c r="L1603" s="199" t="e">
        <f t="shared" si="126"/>
        <v>#VALUE!</v>
      </c>
      <c r="M1603" s="199" t="s">
        <v>1029</v>
      </c>
      <c r="N1603" s="199" t="e">
        <f t="shared" si="127"/>
        <v>#VALUE!</v>
      </c>
      <c r="O1603" s="199" t="e">
        <f t="shared" si="128"/>
        <v>#VALUE!</v>
      </c>
      <c r="P1603" s="199" t="e">
        <f t="shared" si="129"/>
        <v>#VALUE!</v>
      </c>
    </row>
    <row r="1604" spans="1:16" ht="15.75" x14ac:dyDescent="0.25">
      <c r="A1604" s="199" t="s">
        <v>109</v>
      </c>
      <c r="B1604" s="199" t="s">
        <v>1059</v>
      </c>
      <c r="C1604" s="199" t="s">
        <v>1894</v>
      </c>
      <c r="D1604" s="199" t="s">
        <v>1027</v>
      </c>
      <c r="E1604" s="199" t="s">
        <v>1356</v>
      </c>
      <c r="F1604" s="199" t="s">
        <v>1221</v>
      </c>
      <c r="G1604" s="199" t="s">
        <v>1895</v>
      </c>
      <c r="K1604" s="199">
        <f t="shared" si="125"/>
        <v>46.740783999999991</v>
      </c>
      <c r="L1604" s="199">
        <f t="shared" si="126"/>
        <v>47.722340463999984</v>
      </c>
      <c r="M1604" s="199" t="s">
        <v>1064</v>
      </c>
      <c r="N1604" s="199">
        <f t="shared" si="127"/>
        <v>-3978829.8462255299</v>
      </c>
      <c r="O1604" s="199" t="e">
        <f t="shared" si="128"/>
        <v>#VALUE!</v>
      </c>
      <c r="P1604" s="199" t="e">
        <f t="shared" si="129"/>
        <v>#VALUE!</v>
      </c>
    </row>
    <row r="1605" spans="1:16" ht="15.75" x14ac:dyDescent="0.25">
      <c r="A1605" s="199" t="s">
        <v>109</v>
      </c>
      <c r="B1605" s="199" t="s">
        <v>16</v>
      </c>
      <c r="C1605" s="199" t="s">
        <v>1868</v>
      </c>
      <c r="D1605" s="199" t="s">
        <v>1869</v>
      </c>
      <c r="E1605" s="199" t="s">
        <v>1870</v>
      </c>
      <c r="F1605" s="199" t="s">
        <v>1201</v>
      </c>
      <c r="G1605" s="199" t="s">
        <v>1871</v>
      </c>
      <c r="K1605" s="199">
        <f t="shared" si="125"/>
        <v>47.943247</v>
      </c>
      <c r="L1605" s="199">
        <f t="shared" si="126"/>
        <v>50.867785067</v>
      </c>
      <c r="M1605" s="199" t="s">
        <v>1116</v>
      </c>
      <c r="N1605" s="199">
        <f t="shared" si="127"/>
        <v>-3006316.2374118688</v>
      </c>
      <c r="O1605" s="199">
        <f t="shared" si="128"/>
        <v>-4868803.2374118688</v>
      </c>
      <c r="P1605" s="199" t="str">
        <f t="shared" si="129"/>
        <v>Overpaid</v>
      </c>
    </row>
    <row r="1606" spans="1:16" ht="15.75" x14ac:dyDescent="0.25">
      <c r="A1606" s="199" t="s">
        <v>109</v>
      </c>
      <c r="B1606" s="199" t="s">
        <v>1048</v>
      </c>
      <c r="C1606" s="199" t="s">
        <v>282</v>
      </c>
      <c r="D1606" s="199" t="s">
        <v>1296</v>
      </c>
      <c r="E1606" s="199" t="s">
        <v>1183</v>
      </c>
      <c r="F1606" s="199" t="s">
        <v>1073</v>
      </c>
      <c r="G1606" s="199" t="s">
        <v>1087</v>
      </c>
      <c r="K1606" s="199">
        <f t="shared" si="125"/>
        <v>54.706649999999996</v>
      </c>
      <c r="L1606" s="199">
        <f t="shared" si="126"/>
        <v>54.487823399999996</v>
      </c>
      <c r="M1606" s="199" t="s">
        <v>1053</v>
      </c>
      <c r="N1606" s="199">
        <f t="shared" si="127"/>
        <v>-1114329.4359435975</v>
      </c>
      <c r="O1606" s="199">
        <f t="shared" si="128"/>
        <v>-4614329.4359435979</v>
      </c>
      <c r="P1606" s="199" t="str">
        <f t="shared" si="129"/>
        <v>Overpaid</v>
      </c>
    </row>
    <row r="1607" spans="1:16" ht="15.75" x14ac:dyDescent="0.25">
      <c r="A1607" s="199" t="s">
        <v>109</v>
      </c>
      <c r="B1607" s="199" t="s">
        <v>10</v>
      </c>
      <c r="C1607" s="199" t="s">
        <v>1898</v>
      </c>
      <c r="D1607" s="199" t="s">
        <v>1899</v>
      </c>
      <c r="E1607" s="199" t="s">
        <v>1301</v>
      </c>
      <c r="F1607" s="199" t="s">
        <v>1234</v>
      </c>
      <c r="G1607" s="199" t="s">
        <v>1900</v>
      </c>
      <c r="K1607" s="199">
        <f t="shared" si="125"/>
        <v>43.877260999999997</v>
      </c>
      <c r="L1607" s="199">
        <f t="shared" si="126"/>
        <v>45.588474179000002</v>
      </c>
      <c r="M1607" s="199" t="s">
        <v>1093</v>
      </c>
      <c r="N1607" s="199">
        <f t="shared" si="127"/>
        <v>-7761509.278490657</v>
      </c>
      <c r="O1607" s="199">
        <f t="shared" si="128"/>
        <v>-8638230.278490657</v>
      </c>
      <c r="P1607" s="199" t="str">
        <f t="shared" si="129"/>
        <v>Overpaid</v>
      </c>
    </row>
    <row r="1608" spans="1:16" ht="15.75" x14ac:dyDescent="0.25">
      <c r="A1608" s="199" t="s">
        <v>109</v>
      </c>
      <c r="B1608" s="199" t="s">
        <v>1117</v>
      </c>
      <c r="C1608" s="199" t="s">
        <v>1825</v>
      </c>
      <c r="D1608" s="199" t="s">
        <v>1826</v>
      </c>
      <c r="E1608" s="199" t="s">
        <v>1254</v>
      </c>
      <c r="F1608" s="199" t="s">
        <v>1103</v>
      </c>
      <c r="G1608" s="199" t="s">
        <v>1827</v>
      </c>
      <c r="K1608" s="199">
        <f t="shared" si="125"/>
        <v>60.180925999999992</v>
      </c>
      <c r="L1608" s="199">
        <f t="shared" si="126"/>
        <v>61.625268223999996</v>
      </c>
      <c r="M1608" s="199" t="s">
        <v>1121</v>
      </c>
      <c r="N1608" s="199">
        <f t="shared" si="127"/>
        <v>2505635.671577245</v>
      </c>
      <c r="O1608" s="199">
        <f t="shared" si="128"/>
        <v>1484750.671577245</v>
      </c>
      <c r="P1608" s="199" t="str">
        <f t="shared" si="129"/>
        <v/>
      </c>
    </row>
    <row r="1609" spans="1:16" ht="15.75" x14ac:dyDescent="0.25">
      <c r="A1609" s="199" t="s">
        <v>109</v>
      </c>
      <c r="B1609" s="199" t="s">
        <v>1078</v>
      </c>
      <c r="C1609" s="199" t="s">
        <v>1821</v>
      </c>
      <c r="D1609" s="199" t="s">
        <v>1822</v>
      </c>
      <c r="E1609" s="199" t="s">
        <v>1027</v>
      </c>
      <c r="F1609" s="199" t="s">
        <v>1073</v>
      </c>
      <c r="G1609" s="199" t="s">
        <v>1027</v>
      </c>
      <c r="K1609" s="199" t="e">
        <f t="shared" si="125"/>
        <v>#VALUE!</v>
      </c>
      <c r="L1609" s="199" t="e">
        <f t="shared" si="126"/>
        <v>#VALUE!</v>
      </c>
      <c r="M1609" s="199" t="s">
        <v>1082</v>
      </c>
      <c r="N1609" s="199" t="e">
        <f t="shared" si="127"/>
        <v>#VALUE!</v>
      </c>
      <c r="O1609" s="199" t="e">
        <f t="shared" si="128"/>
        <v>#VALUE!</v>
      </c>
      <c r="P1609" s="199" t="e">
        <f t="shared" si="129"/>
        <v>#VALUE!</v>
      </c>
    </row>
    <row r="1610" spans="1:16" ht="15.75" x14ac:dyDescent="0.25">
      <c r="A1610" s="199" t="s">
        <v>109</v>
      </c>
      <c r="B1610" s="199" t="s">
        <v>1099</v>
      </c>
      <c r="C1610" s="199" t="s">
        <v>1888</v>
      </c>
      <c r="D1610" s="199" t="s">
        <v>1225</v>
      </c>
      <c r="E1610" s="199" t="s">
        <v>1027</v>
      </c>
      <c r="F1610" s="199" t="s">
        <v>1221</v>
      </c>
      <c r="G1610" s="199" t="s">
        <v>1027</v>
      </c>
      <c r="K1610" s="199" t="e">
        <f t="shared" si="125"/>
        <v>#VALUE!</v>
      </c>
      <c r="L1610" s="199" t="e">
        <f t="shared" si="126"/>
        <v>#VALUE!</v>
      </c>
      <c r="M1610" s="199" t="s">
        <v>1105</v>
      </c>
      <c r="N1610" s="199" t="e">
        <f t="shared" si="127"/>
        <v>#VALUE!</v>
      </c>
      <c r="O1610" s="199" t="e">
        <f t="shared" si="128"/>
        <v>#VALUE!</v>
      </c>
      <c r="P1610" s="199" t="e">
        <f t="shared" si="129"/>
        <v>#VALUE!</v>
      </c>
    </row>
    <row r="1611" spans="1:16" ht="15.75" x14ac:dyDescent="0.25">
      <c r="A1611" s="199" t="s">
        <v>109</v>
      </c>
      <c r="B1611" s="199" t="s">
        <v>1059</v>
      </c>
      <c r="C1611" s="199" t="s">
        <v>1841</v>
      </c>
      <c r="D1611" s="199" t="s">
        <v>1229</v>
      </c>
      <c r="E1611" s="199" t="s">
        <v>1170</v>
      </c>
      <c r="F1611" s="199" t="s">
        <v>1307</v>
      </c>
      <c r="G1611" s="199" t="s">
        <v>1842</v>
      </c>
      <c r="K1611" s="199">
        <f t="shared" si="125"/>
        <v>48.094909000000001</v>
      </c>
      <c r="L1611" s="199">
        <f t="shared" si="126"/>
        <v>48.864427544000002</v>
      </c>
      <c r="M1611" s="199" t="s">
        <v>1064</v>
      </c>
      <c r="N1611" s="199">
        <f t="shared" si="127"/>
        <v>-3516444.0519021982</v>
      </c>
      <c r="O1611" s="199">
        <f t="shared" si="128"/>
        <v>-7266444.0519021982</v>
      </c>
      <c r="P1611" s="199" t="str">
        <f t="shared" si="129"/>
        <v>Overpaid</v>
      </c>
    </row>
    <row r="1612" spans="1:16" ht="15.75" x14ac:dyDescent="0.25">
      <c r="A1612" s="199" t="s">
        <v>109</v>
      </c>
      <c r="B1612" s="199" t="s">
        <v>1135</v>
      </c>
      <c r="C1612" s="199" t="s">
        <v>1847</v>
      </c>
      <c r="D1612" s="199" t="s">
        <v>1225</v>
      </c>
      <c r="E1612" s="199" t="s">
        <v>1027</v>
      </c>
      <c r="F1612" s="199" t="s">
        <v>1146</v>
      </c>
      <c r="G1612" s="199" t="s">
        <v>1027</v>
      </c>
      <c r="K1612" s="199" t="e">
        <f t="shared" si="125"/>
        <v>#VALUE!</v>
      </c>
      <c r="L1612" s="199" t="e">
        <f t="shared" si="126"/>
        <v>#VALUE!</v>
      </c>
      <c r="M1612" s="199" t="s">
        <v>1138</v>
      </c>
      <c r="N1612" s="199" t="e">
        <f t="shared" si="127"/>
        <v>#VALUE!</v>
      </c>
      <c r="O1612" s="199" t="e">
        <f t="shared" si="128"/>
        <v>#VALUE!</v>
      </c>
      <c r="P1612" s="199" t="e">
        <f t="shared" si="129"/>
        <v>#VALUE!</v>
      </c>
    </row>
    <row r="1613" spans="1:16" ht="15.75" x14ac:dyDescent="0.25">
      <c r="A1613" s="199" t="s">
        <v>109</v>
      </c>
      <c r="B1613" s="199" t="s">
        <v>1048</v>
      </c>
      <c r="C1613" s="199" t="s">
        <v>1856</v>
      </c>
      <c r="D1613" s="199" t="s">
        <v>1857</v>
      </c>
      <c r="E1613" s="199" t="s">
        <v>1168</v>
      </c>
      <c r="F1613" s="199" t="s">
        <v>1162</v>
      </c>
      <c r="G1613" s="199" t="s">
        <v>1858</v>
      </c>
      <c r="K1613" s="199">
        <f t="shared" si="125"/>
        <v>45.689982999999998</v>
      </c>
      <c r="L1613" s="199">
        <f t="shared" si="126"/>
        <v>46.740852608999994</v>
      </c>
      <c r="M1613" s="199" t="s">
        <v>1053</v>
      </c>
      <c r="N1613" s="199">
        <f t="shared" si="127"/>
        <v>-3933460.6355636809</v>
      </c>
      <c r="O1613" s="199">
        <f t="shared" si="128"/>
        <v>-5310034.6355636809</v>
      </c>
      <c r="P1613" s="199" t="str">
        <f t="shared" si="129"/>
        <v>Overpaid</v>
      </c>
    </row>
    <row r="1614" spans="1:16" ht="15.75" x14ac:dyDescent="0.25">
      <c r="A1614" s="199" t="s">
        <v>109</v>
      </c>
      <c r="B1614" s="199" t="s">
        <v>1048</v>
      </c>
      <c r="C1614" s="199" t="s">
        <v>1891</v>
      </c>
      <c r="D1614" s="199" t="s">
        <v>1892</v>
      </c>
      <c r="E1614" s="199" t="s">
        <v>1096</v>
      </c>
      <c r="F1614" s="199" t="s">
        <v>1221</v>
      </c>
      <c r="G1614" s="199" t="s">
        <v>1893</v>
      </c>
      <c r="K1614" s="199">
        <f t="shared" si="125"/>
        <v>40.862076000000002</v>
      </c>
      <c r="L1614" s="199">
        <f t="shared" si="126"/>
        <v>42.333110736000002</v>
      </c>
      <c r="M1614" s="199" t="s">
        <v>1053</v>
      </c>
      <c r="N1614" s="199">
        <f t="shared" si="127"/>
        <v>-5537442.7557082381</v>
      </c>
      <c r="O1614" s="199">
        <f t="shared" si="128"/>
        <v>-6683147.7557082381</v>
      </c>
      <c r="P1614" s="199" t="str">
        <f t="shared" si="129"/>
        <v>Overpaid</v>
      </c>
    </row>
    <row r="1615" spans="1:16" ht="15.75" x14ac:dyDescent="0.25">
      <c r="A1615" s="199" t="s">
        <v>109</v>
      </c>
      <c r="B1615" s="199" t="s">
        <v>1083</v>
      </c>
      <c r="C1615" s="199" t="s">
        <v>715</v>
      </c>
      <c r="D1615" s="199" t="s">
        <v>1838</v>
      </c>
      <c r="E1615" s="199" t="s">
        <v>1839</v>
      </c>
      <c r="F1615" s="199" t="s">
        <v>1307</v>
      </c>
      <c r="G1615" s="199" t="s">
        <v>1840</v>
      </c>
      <c r="K1615" s="199">
        <f t="shared" si="125"/>
        <v>50.160401</v>
      </c>
      <c r="L1615" s="199">
        <f t="shared" si="126"/>
        <v>53.521147866999996</v>
      </c>
      <c r="M1615" s="199" t="s">
        <v>1088</v>
      </c>
      <c r="N1615" s="199">
        <f t="shared" si="127"/>
        <v>-2623074.7379577793</v>
      </c>
      <c r="O1615" s="199">
        <f t="shared" si="128"/>
        <v>-5539827.7379577793</v>
      </c>
      <c r="P1615" s="199" t="str">
        <f t="shared" si="129"/>
        <v>Overpaid</v>
      </c>
    </row>
    <row r="1616" spans="1:16" ht="15.75" x14ac:dyDescent="0.25">
      <c r="A1616" s="199" t="s">
        <v>109</v>
      </c>
      <c r="B1616" s="199" t="s">
        <v>10</v>
      </c>
      <c r="C1616" s="199" t="s">
        <v>1901</v>
      </c>
      <c r="D1616" s="199" t="s">
        <v>1027</v>
      </c>
      <c r="E1616" s="199" t="s">
        <v>1141</v>
      </c>
      <c r="F1616" s="199" t="s">
        <v>1240</v>
      </c>
      <c r="G1616" s="199" t="s">
        <v>1902</v>
      </c>
      <c r="K1616" s="199">
        <f t="shared" si="125"/>
        <v>41.172622000000004</v>
      </c>
      <c r="L1616" s="199">
        <f t="shared" si="126"/>
        <v>42.984217368000003</v>
      </c>
      <c r="M1616" s="199" t="s">
        <v>1093</v>
      </c>
      <c r="N1616" s="199">
        <f t="shared" si="127"/>
        <v>-9451340.8020461667</v>
      </c>
      <c r="O1616" s="199" t="e">
        <f t="shared" si="128"/>
        <v>#VALUE!</v>
      </c>
      <c r="P1616" s="199" t="e">
        <f t="shared" si="129"/>
        <v>#VALUE!</v>
      </c>
    </row>
    <row r="1617" spans="1:16" ht="15.75" x14ac:dyDescent="0.25">
      <c r="A1617" s="199" t="s">
        <v>109</v>
      </c>
      <c r="B1617" s="199" t="s">
        <v>1187</v>
      </c>
      <c r="C1617" s="199" t="s">
        <v>1804</v>
      </c>
      <c r="D1617" s="199" t="s">
        <v>1027</v>
      </c>
      <c r="E1617" s="199" t="s">
        <v>1387</v>
      </c>
      <c r="F1617" s="199" t="s">
        <v>1041</v>
      </c>
      <c r="G1617" s="199" t="s">
        <v>1805</v>
      </c>
      <c r="K1617" s="199">
        <f t="shared" si="125"/>
        <v>66.09213299999999</v>
      </c>
      <c r="L1617" s="199">
        <f t="shared" si="126"/>
        <v>66.42259366499998</v>
      </c>
      <c r="M1617" s="199" t="s">
        <v>1190</v>
      </c>
      <c r="N1617" s="199">
        <f t="shared" si="127"/>
        <v>4869409.6432589982</v>
      </c>
      <c r="O1617" s="199" t="e">
        <f t="shared" si="128"/>
        <v>#VALUE!</v>
      </c>
      <c r="P1617" s="199" t="e">
        <f t="shared" si="129"/>
        <v>#VALUE!</v>
      </c>
    </row>
    <row r="1618" spans="1:16" ht="15.75" x14ac:dyDescent="0.25">
      <c r="A1618" s="199" t="s">
        <v>109</v>
      </c>
      <c r="B1618" s="199" t="s">
        <v>16</v>
      </c>
      <c r="C1618" s="199" t="s">
        <v>814</v>
      </c>
      <c r="D1618" s="199" t="s">
        <v>1854</v>
      </c>
      <c r="E1618" s="199" t="s">
        <v>1086</v>
      </c>
      <c r="F1618" s="199" t="s">
        <v>1157</v>
      </c>
      <c r="G1618" s="199" t="s">
        <v>1855</v>
      </c>
      <c r="K1618" s="199">
        <f t="shared" si="125"/>
        <v>45.773035999999998</v>
      </c>
      <c r="L1618" s="199">
        <f t="shared" si="126"/>
        <v>47.832822619999995</v>
      </c>
      <c r="M1618" s="199" t="s">
        <v>1116</v>
      </c>
      <c r="N1618" s="199">
        <f t="shared" si="127"/>
        <v>-4371740.2735787369</v>
      </c>
      <c r="O1618" s="199">
        <f t="shared" si="128"/>
        <v>-5450961.2735787369</v>
      </c>
      <c r="P1618" s="199" t="str">
        <f t="shared" si="129"/>
        <v>Overpaid</v>
      </c>
    </row>
    <row r="1619" spans="1:16" ht="15.75" x14ac:dyDescent="0.25">
      <c r="A1619" s="199" t="s">
        <v>109</v>
      </c>
      <c r="B1619" s="199" t="s">
        <v>20</v>
      </c>
      <c r="C1619" s="199" t="s">
        <v>1883</v>
      </c>
      <c r="D1619" s="199" t="s">
        <v>1027</v>
      </c>
      <c r="E1619" s="199" t="s">
        <v>1027</v>
      </c>
      <c r="F1619" s="199" t="s">
        <v>1218</v>
      </c>
      <c r="G1619" s="199" t="s">
        <v>1677</v>
      </c>
      <c r="K1619" s="199">
        <f t="shared" si="125"/>
        <v>46.942999999999998</v>
      </c>
      <c r="L1619" s="199" t="e">
        <f t="shared" si="126"/>
        <v>#VALUE!</v>
      </c>
      <c r="M1619" s="199" t="s">
        <v>1134</v>
      </c>
      <c r="N1619" s="199" t="e">
        <f t="shared" si="127"/>
        <v>#VALUE!</v>
      </c>
      <c r="O1619" s="199" t="e">
        <f t="shared" si="128"/>
        <v>#VALUE!</v>
      </c>
      <c r="P1619" s="199" t="e">
        <f t="shared" si="129"/>
        <v>#VALUE!</v>
      </c>
    </row>
    <row r="1620" spans="1:16" ht="15.75" x14ac:dyDescent="0.25">
      <c r="A1620" s="199" t="s">
        <v>109</v>
      </c>
      <c r="B1620" s="199" t="s">
        <v>1048</v>
      </c>
      <c r="C1620" s="199" t="s">
        <v>1908</v>
      </c>
      <c r="D1620" s="199" t="s">
        <v>1027</v>
      </c>
      <c r="E1620" s="199" t="s">
        <v>1909</v>
      </c>
      <c r="F1620" s="199" t="s">
        <v>1910</v>
      </c>
      <c r="G1620" s="199" t="s">
        <v>1027</v>
      </c>
      <c r="K1620" s="199" t="e">
        <f t="shared" si="125"/>
        <v>#VALUE!</v>
      </c>
      <c r="L1620" s="199" t="e">
        <f t="shared" si="126"/>
        <v>#VALUE!</v>
      </c>
      <c r="M1620" s="199" t="s">
        <v>1053</v>
      </c>
      <c r="N1620" s="199" t="e">
        <f t="shared" si="127"/>
        <v>#VALUE!</v>
      </c>
      <c r="O1620" s="199" t="e">
        <f t="shared" si="128"/>
        <v>#VALUE!</v>
      </c>
      <c r="P1620" s="199" t="e">
        <f t="shared" si="129"/>
        <v>#VALUE!</v>
      </c>
    </row>
    <row r="1621" spans="1:16" ht="15.75" x14ac:dyDescent="0.25">
      <c r="A1621" s="199" t="s">
        <v>109</v>
      </c>
      <c r="B1621" s="199" t="s">
        <v>1099</v>
      </c>
      <c r="C1621" s="199" t="s">
        <v>1864</v>
      </c>
      <c r="D1621" s="199" t="s">
        <v>1865</v>
      </c>
      <c r="E1621" s="199" t="s">
        <v>1179</v>
      </c>
      <c r="F1621" s="199" t="s">
        <v>1194</v>
      </c>
      <c r="G1621" s="199" t="s">
        <v>1219</v>
      </c>
      <c r="K1621" s="199" t="e">
        <f t="shared" si="125"/>
        <v>#VALUE!</v>
      </c>
      <c r="L1621" s="199" t="e">
        <f t="shared" si="126"/>
        <v>#VALUE!</v>
      </c>
      <c r="M1621" s="199" t="s">
        <v>1105</v>
      </c>
      <c r="N1621" s="199" t="e">
        <f t="shared" si="127"/>
        <v>#VALUE!</v>
      </c>
      <c r="O1621" s="199" t="e">
        <f t="shared" si="128"/>
        <v>#VALUE!</v>
      </c>
      <c r="P1621" s="199" t="e">
        <f t="shared" si="129"/>
        <v>#VALUE!</v>
      </c>
    </row>
    <row r="1622" spans="1:16" ht="15.75" x14ac:dyDescent="0.25">
      <c r="A1622" s="199" t="s">
        <v>109</v>
      </c>
      <c r="B1622" s="199" t="s">
        <v>1059</v>
      </c>
      <c r="C1622" s="199" t="s">
        <v>1810</v>
      </c>
      <c r="D1622" s="199" t="s">
        <v>1811</v>
      </c>
      <c r="E1622" s="199" t="s">
        <v>1027</v>
      </c>
      <c r="F1622" s="199" t="s">
        <v>1270</v>
      </c>
      <c r="G1622" s="199" t="s">
        <v>1027</v>
      </c>
      <c r="K1622" s="199" t="e">
        <f t="shared" si="125"/>
        <v>#VALUE!</v>
      </c>
      <c r="L1622" s="199" t="e">
        <f t="shared" si="126"/>
        <v>#VALUE!</v>
      </c>
      <c r="M1622" s="199" t="s">
        <v>1064</v>
      </c>
      <c r="N1622" s="199" t="e">
        <f t="shared" si="127"/>
        <v>#VALUE!</v>
      </c>
      <c r="O1622" s="199" t="e">
        <f t="shared" si="128"/>
        <v>#VALUE!</v>
      </c>
      <c r="P1622" s="199" t="e">
        <f t="shared" si="129"/>
        <v>#VALUE!</v>
      </c>
    </row>
    <row r="1623" spans="1:16" ht="15.75" x14ac:dyDescent="0.25">
      <c r="A1623" s="199" t="s">
        <v>109</v>
      </c>
      <c r="B1623" s="199" t="s">
        <v>1059</v>
      </c>
      <c r="C1623" s="199" t="s">
        <v>523</v>
      </c>
      <c r="D1623" s="199" t="s">
        <v>1845</v>
      </c>
      <c r="E1623" s="199" t="s">
        <v>1200</v>
      </c>
      <c r="F1623" s="199" t="s">
        <v>1146</v>
      </c>
      <c r="G1623" s="199" t="s">
        <v>1846</v>
      </c>
      <c r="K1623" s="199">
        <f t="shared" si="125"/>
        <v>48.282680999999997</v>
      </c>
      <c r="L1623" s="199">
        <f t="shared" si="126"/>
        <v>51.083076497999997</v>
      </c>
      <c r="M1623" s="199" t="s">
        <v>1064</v>
      </c>
      <c r="N1623" s="199">
        <f t="shared" si="127"/>
        <v>-2618201.0222026575</v>
      </c>
      <c r="O1623" s="199">
        <f t="shared" si="128"/>
        <v>-4106383.0222026575</v>
      </c>
      <c r="P1623" s="199" t="str">
        <f t="shared" si="129"/>
        <v>Overpaid</v>
      </c>
    </row>
    <row r="1624" spans="1:16" ht="15.75" x14ac:dyDescent="0.25">
      <c r="A1624" s="199" t="s">
        <v>109</v>
      </c>
      <c r="B1624" s="199" t="s">
        <v>27</v>
      </c>
      <c r="C1624" s="199" t="s">
        <v>1860</v>
      </c>
      <c r="D1624" s="199" t="s">
        <v>1027</v>
      </c>
      <c r="E1624" s="199" t="s">
        <v>1346</v>
      </c>
      <c r="F1624" s="199" t="s">
        <v>1186</v>
      </c>
      <c r="G1624" s="199" t="s">
        <v>1774</v>
      </c>
      <c r="K1624" s="199">
        <f t="shared" si="125"/>
        <v>47.592979999999997</v>
      </c>
      <c r="L1624" s="199">
        <f t="shared" si="126"/>
        <v>50.305779859999994</v>
      </c>
      <c r="M1624" s="199" t="s">
        <v>1058</v>
      </c>
      <c r="N1624" s="199">
        <f t="shared" si="127"/>
        <v>-4251351.0066486308</v>
      </c>
      <c r="O1624" s="199" t="e">
        <f t="shared" si="128"/>
        <v>#VALUE!</v>
      </c>
      <c r="P1624" s="199" t="e">
        <f t="shared" si="129"/>
        <v>#VALUE!</v>
      </c>
    </row>
    <row r="1625" spans="1:16" ht="15.75" x14ac:dyDescent="0.25">
      <c r="A1625" s="199" t="s">
        <v>109</v>
      </c>
      <c r="B1625" s="199" t="s">
        <v>1048</v>
      </c>
      <c r="C1625" s="199" t="s">
        <v>1911</v>
      </c>
      <c r="D1625" s="199" t="s">
        <v>1027</v>
      </c>
      <c r="E1625" s="199" t="s">
        <v>1027</v>
      </c>
      <c r="F1625" s="199" t="s">
        <v>1912</v>
      </c>
      <c r="G1625" s="199" t="s">
        <v>1027</v>
      </c>
      <c r="K1625" s="199" t="e">
        <f t="shared" si="125"/>
        <v>#VALUE!</v>
      </c>
      <c r="L1625" s="199" t="e">
        <f t="shared" si="126"/>
        <v>#VALUE!</v>
      </c>
      <c r="M1625" s="199" t="s">
        <v>1053</v>
      </c>
      <c r="N1625" s="199" t="e">
        <f t="shared" si="127"/>
        <v>#VALUE!</v>
      </c>
      <c r="O1625" s="199" t="e">
        <f t="shared" si="128"/>
        <v>#VALUE!</v>
      </c>
      <c r="P1625" s="199" t="e">
        <f t="shared" si="129"/>
        <v>#VALUE!</v>
      </c>
    </row>
    <row r="1626" spans="1:16" ht="15.75" x14ac:dyDescent="0.25">
      <c r="A1626" s="199" t="s">
        <v>109</v>
      </c>
      <c r="B1626" s="199" t="s">
        <v>1083</v>
      </c>
      <c r="C1626" s="199" t="s">
        <v>1896</v>
      </c>
      <c r="D1626" s="199" t="s">
        <v>1897</v>
      </c>
      <c r="E1626" s="199" t="s">
        <v>1154</v>
      </c>
      <c r="F1626" s="199" t="s">
        <v>1234</v>
      </c>
      <c r="G1626" s="199" t="s">
        <v>1219</v>
      </c>
      <c r="K1626" s="199" t="e">
        <f t="shared" si="125"/>
        <v>#VALUE!</v>
      </c>
      <c r="L1626" s="199" t="e">
        <f t="shared" si="126"/>
        <v>#VALUE!</v>
      </c>
      <c r="M1626" s="199" t="s">
        <v>1088</v>
      </c>
      <c r="N1626" s="199" t="e">
        <f t="shared" si="127"/>
        <v>#VALUE!</v>
      </c>
      <c r="O1626" s="199" t="e">
        <f t="shared" si="128"/>
        <v>#VALUE!</v>
      </c>
      <c r="P1626" s="199" t="e">
        <f t="shared" si="129"/>
        <v>#VALUE!</v>
      </c>
    </row>
    <row r="1627" spans="1:16" ht="15.75" x14ac:dyDescent="0.25">
      <c r="A1627" s="199" t="s">
        <v>109</v>
      </c>
      <c r="B1627" s="199" t="s">
        <v>1094</v>
      </c>
      <c r="C1627" s="199" t="s">
        <v>1904</v>
      </c>
      <c r="D1627" s="199" t="s">
        <v>1027</v>
      </c>
      <c r="E1627" s="199" t="s">
        <v>1905</v>
      </c>
      <c r="F1627" s="199" t="s">
        <v>1906</v>
      </c>
      <c r="G1627" s="199" t="s">
        <v>1907</v>
      </c>
      <c r="K1627" s="199">
        <f t="shared" si="125"/>
        <v>49.250428999999997</v>
      </c>
      <c r="L1627" s="199">
        <f t="shared" si="126"/>
        <v>48.610173422999999</v>
      </c>
      <c r="M1627" s="199" t="s">
        <v>1098</v>
      </c>
      <c r="N1627" s="199">
        <f t="shared" si="127"/>
        <v>-9416317.6932189483</v>
      </c>
      <c r="O1627" s="199" t="e">
        <f t="shared" si="128"/>
        <v>#VALUE!</v>
      </c>
      <c r="P1627" s="199" t="e">
        <f t="shared" si="129"/>
        <v>#VALUE!</v>
      </c>
    </row>
    <row r="1628" spans="1:16" ht="15.75" x14ac:dyDescent="0.25">
      <c r="A1628" s="199" t="s">
        <v>109</v>
      </c>
      <c r="B1628" s="199" t="s">
        <v>1187</v>
      </c>
      <c r="C1628" s="199" t="s">
        <v>1823</v>
      </c>
      <c r="D1628" s="199" t="s">
        <v>1027</v>
      </c>
      <c r="E1628" s="199" t="s">
        <v>1168</v>
      </c>
      <c r="F1628" s="199" t="s">
        <v>1073</v>
      </c>
      <c r="G1628" s="199" t="s">
        <v>1824</v>
      </c>
      <c r="K1628" s="199">
        <f t="shared" si="125"/>
        <v>55.024417999999997</v>
      </c>
      <c r="L1628" s="199">
        <f t="shared" si="126"/>
        <v>56.289979613999989</v>
      </c>
      <c r="M1628" s="199" t="s">
        <v>1190</v>
      </c>
      <c r="N1628" s="199">
        <f t="shared" si="127"/>
        <v>-691517.68354889378</v>
      </c>
      <c r="O1628" s="199" t="e">
        <f t="shared" si="128"/>
        <v>#VALUE!</v>
      </c>
      <c r="P1628" s="199" t="e">
        <f t="shared" si="129"/>
        <v>#VALUE!</v>
      </c>
    </row>
    <row r="1629" spans="1:16" ht="15.75" x14ac:dyDescent="0.25">
      <c r="A1629" s="199" t="s">
        <v>109</v>
      </c>
      <c r="B1629" s="199" t="s">
        <v>1059</v>
      </c>
      <c r="C1629" s="199" t="s">
        <v>1887</v>
      </c>
      <c r="D1629" s="199" t="s">
        <v>1027</v>
      </c>
      <c r="E1629" s="199" t="s">
        <v>1027</v>
      </c>
      <c r="F1629" s="199" t="s">
        <v>1218</v>
      </c>
      <c r="G1629" s="199" t="s">
        <v>1027</v>
      </c>
      <c r="K1629" s="199" t="e">
        <f t="shared" si="125"/>
        <v>#VALUE!</v>
      </c>
      <c r="L1629" s="199" t="e">
        <f t="shared" si="126"/>
        <v>#VALUE!</v>
      </c>
      <c r="M1629" s="199" t="s">
        <v>1064</v>
      </c>
      <c r="N1629" s="199" t="e">
        <f t="shared" si="127"/>
        <v>#VALUE!</v>
      </c>
      <c r="O1629" s="199" t="e">
        <f t="shared" si="128"/>
        <v>#VALUE!</v>
      </c>
      <c r="P1629" s="199" t="e">
        <f t="shared" si="129"/>
        <v>#VALUE!</v>
      </c>
    </row>
    <row r="1630" spans="1:16" ht="15.75" x14ac:dyDescent="0.25">
      <c r="A1630" s="199" t="s">
        <v>109</v>
      </c>
      <c r="B1630" s="199" t="s">
        <v>16</v>
      </c>
      <c r="C1630" s="199" t="s">
        <v>168</v>
      </c>
      <c r="D1630" s="199" t="s">
        <v>1587</v>
      </c>
      <c r="E1630" s="199" t="s">
        <v>1310</v>
      </c>
      <c r="F1630" s="199" t="s">
        <v>1073</v>
      </c>
      <c r="G1630" s="199" t="s">
        <v>1549</v>
      </c>
      <c r="K1630" s="199">
        <f t="shared" si="125"/>
        <v>55.739395999999999</v>
      </c>
      <c r="L1630" s="199">
        <f t="shared" si="126"/>
        <v>56.352529355999991</v>
      </c>
      <c r="M1630" s="199" t="s">
        <v>1116</v>
      </c>
      <c r="N1630" s="199">
        <f t="shared" si="127"/>
        <v>-538739.84554176219</v>
      </c>
      <c r="O1630" s="199">
        <f t="shared" si="128"/>
        <v>-9288739.8455417622</v>
      </c>
      <c r="P1630" s="199" t="str">
        <f t="shared" si="129"/>
        <v>Overpaid</v>
      </c>
    </row>
    <row r="1631" spans="1:16" ht="15.75" x14ac:dyDescent="0.25">
      <c r="A1631" s="199" t="s">
        <v>109</v>
      </c>
      <c r="B1631" s="199" t="s">
        <v>20</v>
      </c>
      <c r="C1631" s="199" t="s">
        <v>1835</v>
      </c>
      <c r="D1631" s="199" t="s">
        <v>1836</v>
      </c>
      <c r="E1631" s="199" t="s">
        <v>1237</v>
      </c>
      <c r="F1631" s="199" t="s">
        <v>1307</v>
      </c>
      <c r="G1631" s="199" t="s">
        <v>1837</v>
      </c>
      <c r="K1631" s="199">
        <f t="shared" si="125"/>
        <v>50.478169000000001</v>
      </c>
      <c r="L1631" s="199">
        <f t="shared" si="126"/>
        <v>52.345861252999995</v>
      </c>
      <c r="M1631" s="199" t="s">
        <v>1134</v>
      </c>
      <c r="N1631" s="199">
        <f t="shared" si="127"/>
        <v>-2656902.8530243561</v>
      </c>
      <c r="O1631" s="199">
        <f t="shared" si="128"/>
        <v>-3685030.8530243561</v>
      </c>
      <c r="P1631" s="199" t="str">
        <f t="shared" si="129"/>
        <v>Overpaid</v>
      </c>
    </row>
    <row r="1632" spans="1:16" ht="15.75" x14ac:dyDescent="0.25">
      <c r="A1632" s="199" t="s">
        <v>133</v>
      </c>
      <c r="B1632" s="199" t="s">
        <v>1024</v>
      </c>
      <c r="C1632" s="199" t="s">
        <v>1756</v>
      </c>
      <c r="D1632" s="199" t="s">
        <v>1757</v>
      </c>
      <c r="E1632" s="199" t="s">
        <v>1045</v>
      </c>
      <c r="F1632" s="199" t="s">
        <v>1162</v>
      </c>
      <c r="G1632" s="199" t="s">
        <v>1148</v>
      </c>
      <c r="K1632" s="199">
        <f t="shared" si="125"/>
        <v>50.694828999999999</v>
      </c>
      <c r="L1632" s="199">
        <f t="shared" si="126"/>
        <v>52.418453186000001</v>
      </c>
      <c r="M1632" s="199" t="s">
        <v>1029</v>
      </c>
      <c r="N1632" s="199">
        <f t="shared" si="127"/>
        <v>-2250682.3090970581</v>
      </c>
      <c r="O1632" s="199">
        <f t="shared" si="128"/>
        <v>-3602164.3090970581</v>
      </c>
      <c r="P1632" s="199" t="str">
        <f t="shared" si="129"/>
        <v>Overpaid</v>
      </c>
    </row>
    <row r="1633" spans="1:16" ht="15.75" x14ac:dyDescent="0.25">
      <c r="A1633" s="199" t="s">
        <v>133</v>
      </c>
      <c r="B1633" s="199" t="s">
        <v>1094</v>
      </c>
      <c r="C1633" s="199" t="s">
        <v>234</v>
      </c>
      <c r="D1633" s="199" t="s">
        <v>1419</v>
      </c>
      <c r="E1633" s="199" t="s">
        <v>1784</v>
      </c>
      <c r="F1633" s="199" t="s">
        <v>1408</v>
      </c>
      <c r="G1633" s="199" t="s">
        <v>1055</v>
      </c>
      <c r="K1633" s="199">
        <f t="shared" si="125"/>
        <v>34.770319000000001</v>
      </c>
      <c r="L1633" s="199">
        <f t="shared" si="126"/>
        <v>34.074912619999999</v>
      </c>
      <c r="M1633" s="199" t="s">
        <v>1098</v>
      </c>
      <c r="N1633" s="199">
        <f t="shared" si="127"/>
        <v>-24726305.229998518</v>
      </c>
      <c r="O1633" s="199">
        <f t="shared" si="128"/>
        <v>-26726305.229998518</v>
      </c>
      <c r="P1633" s="199" t="str">
        <f t="shared" si="129"/>
        <v>Overpaid</v>
      </c>
    </row>
    <row r="1634" spans="1:16" ht="15.75" x14ac:dyDescent="0.25">
      <c r="A1634" s="199" t="s">
        <v>133</v>
      </c>
      <c r="B1634" s="199" t="s">
        <v>1048</v>
      </c>
      <c r="C1634" s="199" t="s">
        <v>1777</v>
      </c>
      <c r="D1634" s="199" t="s">
        <v>1027</v>
      </c>
      <c r="E1634" s="199" t="s">
        <v>1122</v>
      </c>
      <c r="F1634" s="199" t="s">
        <v>1208</v>
      </c>
      <c r="G1634" s="199" t="s">
        <v>1063</v>
      </c>
      <c r="K1634" s="199">
        <f t="shared" si="125"/>
        <v>49.965406999999999</v>
      </c>
      <c r="L1634" s="199">
        <f t="shared" si="126"/>
        <v>50.814818919000004</v>
      </c>
      <c r="M1634" s="199" t="s">
        <v>1053</v>
      </c>
      <c r="N1634" s="199">
        <f t="shared" si="127"/>
        <v>-2450939.8102541529</v>
      </c>
      <c r="O1634" s="199" t="e">
        <f t="shared" si="128"/>
        <v>#VALUE!</v>
      </c>
      <c r="P1634" s="199" t="e">
        <f t="shared" si="129"/>
        <v>#VALUE!</v>
      </c>
    </row>
    <row r="1635" spans="1:16" ht="15.75" x14ac:dyDescent="0.25">
      <c r="A1635" s="199" t="s">
        <v>133</v>
      </c>
      <c r="B1635" s="199" t="s">
        <v>27</v>
      </c>
      <c r="C1635" s="199" t="s">
        <v>1716</v>
      </c>
      <c r="D1635" s="199" t="s">
        <v>1717</v>
      </c>
      <c r="E1635" s="199" t="s">
        <v>1045</v>
      </c>
      <c r="F1635" s="199" t="s">
        <v>1125</v>
      </c>
      <c r="G1635" s="199" t="s">
        <v>1718</v>
      </c>
      <c r="K1635" s="199">
        <f t="shared" si="125"/>
        <v>45.744147999999996</v>
      </c>
      <c r="L1635" s="199">
        <f t="shared" si="126"/>
        <v>47.299449031999998</v>
      </c>
      <c r="M1635" s="199" t="s">
        <v>1058</v>
      </c>
      <c r="N1635" s="199">
        <f t="shared" si="127"/>
        <v>-6015649.6260907203</v>
      </c>
      <c r="O1635" s="199">
        <f t="shared" si="128"/>
        <v>-6920817.6260907203</v>
      </c>
      <c r="P1635" s="199" t="str">
        <f t="shared" si="129"/>
        <v>Overpaid</v>
      </c>
    </row>
    <row r="1636" spans="1:16" ht="15.75" x14ac:dyDescent="0.25">
      <c r="A1636" s="199" t="s">
        <v>133</v>
      </c>
      <c r="B1636" s="199" t="s">
        <v>1099</v>
      </c>
      <c r="C1636" s="199" t="s">
        <v>905</v>
      </c>
      <c r="D1636" s="199" t="s">
        <v>1771</v>
      </c>
      <c r="E1636" s="199" t="s">
        <v>1226</v>
      </c>
      <c r="F1636" s="199" t="s">
        <v>1208</v>
      </c>
      <c r="G1636" s="199" t="s">
        <v>1531</v>
      </c>
      <c r="K1636" s="199">
        <f t="shared" si="125"/>
        <v>44.325024999999997</v>
      </c>
      <c r="L1636" s="199">
        <f t="shared" si="126"/>
        <v>46.541276249999996</v>
      </c>
      <c r="M1636" s="199" t="s">
        <v>1105</v>
      </c>
      <c r="N1636" s="199">
        <f t="shared" si="127"/>
        <v>-3578806.8143690377</v>
      </c>
      <c r="O1636" s="199">
        <f t="shared" si="128"/>
        <v>-4535290.8143690377</v>
      </c>
      <c r="P1636" s="199" t="str">
        <f t="shared" si="129"/>
        <v>Overpaid</v>
      </c>
    </row>
    <row r="1637" spans="1:16" ht="15.75" x14ac:dyDescent="0.25">
      <c r="A1637" s="199" t="s">
        <v>133</v>
      </c>
      <c r="B1637" s="199" t="s">
        <v>1135</v>
      </c>
      <c r="C1637" s="199" t="s">
        <v>968</v>
      </c>
      <c r="D1637" s="199" t="s">
        <v>1223</v>
      </c>
      <c r="E1637" s="199" t="s">
        <v>1027</v>
      </c>
      <c r="F1637" s="199" t="s">
        <v>1157</v>
      </c>
      <c r="G1637" s="199" t="s">
        <v>1027</v>
      </c>
      <c r="K1637" s="199" t="e">
        <f t="shared" si="125"/>
        <v>#VALUE!</v>
      </c>
      <c r="L1637" s="199" t="e">
        <f t="shared" si="126"/>
        <v>#VALUE!</v>
      </c>
      <c r="M1637" s="199" t="s">
        <v>1138</v>
      </c>
      <c r="N1637" s="199" t="e">
        <f t="shared" si="127"/>
        <v>#VALUE!</v>
      </c>
      <c r="O1637" s="199" t="e">
        <f t="shared" si="128"/>
        <v>#VALUE!</v>
      </c>
      <c r="P1637" s="199" t="e">
        <f t="shared" si="129"/>
        <v>#VALUE!</v>
      </c>
    </row>
    <row r="1638" spans="1:16" ht="15.75" x14ac:dyDescent="0.25">
      <c r="A1638" s="199" t="s">
        <v>133</v>
      </c>
      <c r="B1638" s="199" t="s">
        <v>1094</v>
      </c>
      <c r="C1638" s="199" t="s">
        <v>1788</v>
      </c>
      <c r="D1638" s="199" t="s">
        <v>1243</v>
      </c>
      <c r="E1638" s="199" t="s">
        <v>1159</v>
      </c>
      <c r="F1638" s="199" t="s">
        <v>1422</v>
      </c>
      <c r="G1638" s="199" t="s">
        <v>1751</v>
      </c>
      <c r="K1638" s="199">
        <f t="shared" si="125"/>
        <v>34.203392000000001</v>
      </c>
      <c r="L1638" s="199">
        <f t="shared" si="126"/>
        <v>34.477019136000003</v>
      </c>
      <c r="M1638" s="199" t="s">
        <v>1098</v>
      </c>
      <c r="N1638" s="199">
        <f t="shared" si="127"/>
        <v>-24302766.510476723</v>
      </c>
      <c r="O1638" s="199">
        <f t="shared" si="128"/>
        <v>-25337766.510476723</v>
      </c>
      <c r="P1638" s="199" t="str">
        <f t="shared" si="129"/>
        <v>Overpaid</v>
      </c>
    </row>
    <row r="1639" spans="1:16" ht="15.75" x14ac:dyDescent="0.25">
      <c r="A1639" s="199" t="s">
        <v>133</v>
      </c>
      <c r="B1639" s="199" t="s">
        <v>16</v>
      </c>
      <c r="C1639" s="199" t="s">
        <v>1699</v>
      </c>
      <c r="D1639" s="199" t="s">
        <v>1700</v>
      </c>
      <c r="E1639" s="199" t="s">
        <v>1181</v>
      </c>
      <c r="F1639" s="199" t="s">
        <v>1107</v>
      </c>
      <c r="G1639" s="199" t="s">
        <v>1701</v>
      </c>
      <c r="K1639" s="199">
        <f t="shared" si="125"/>
        <v>59.859546999999999</v>
      </c>
      <c r="L1639" s="199">
        <f t="shared" si="126"/>
        <v>62.373647974000001</v>
      </c>
      <c r="M1639" s="199" t="s">
        <v>1116</v>
      </c>
      <c r="N1639" s="199">
        <f t="shared" si="127"/>
        <v>2170150.3727723728</v>
      </c>
      <c r="O1639" s="199">
        <f t="shared" si="128"/>
        <v>73188.372772372793</v>
      </c>
      <c r="P1639" s="199" t="str">
        <f t="shared" si="129"/>
        <v/>
      </c>
    </row>
    <row r="1640" spans="1:16" ht="15.75" x14ac:dyDescent="0.25">
      <c r="A1640" s="199" t="s">
        <v>133</v>
      </c>
      <c r="B1640" s="199" t="s">
        <v>1117</v>
      </c>
      <c r="C1640" s="199" t="s">
        <v>1782</v>
      </c>
      <c r="D1640" s="199" t="s">
        <v>1559</v>
      </c>
      <c r="E1640" s="199" t="s">
        <v>1224</v>
      </c>
      <c r="F1640" s="199" t="s">
        <v>1234</v>
      </c>
      <c r="G1640" s="199" t="s">
        <v>1219</v>
      </c>
      <c r="K1640" s="199" t="e">
        <f t="shared" si="125"/>
        <v>#VALUE!</v>
      </c>
      <c r="L1640" s="199" t="e">
        <f t="shared" si="126"/>
        <v>#VALUE!</v>
      </c>
      <c r="M1640" s="199" t="s">
        <v>1121</v>
      </c>
      <c r="N1640" s="199" t="e">
        <f t="shared" si="127"/>
        <v>#VALUE!</v>
      </c>
      <c r="O1640" s="199" t="e">
        <f t="shared" si="128"/>
        <v>#VALUE!</v>
      </c>
      <c r="P1640" s="199" t="e">
        <f t="shared" si="129"/>
        <v>#VALUE!</v>
      </c>
    </row>
    <row r="1641" spans="1:16" ht="15.75" x14ac:dyDescent="0.25">
      <c r="A1641" s="199" t="s">
        <v>133</v>
      </c>
      <c r="B1641" s="199" t="s">
        <v>1037</v>
      </c>
      <c r="C1641" s="199" t="s">
        <v>1752</v>
      </c>
      <c r="D1641" s="199" t="s">
        <v>1412</v>
      </c>
      <c r="E1641" s="199" t="s">
        <v>1738</v>
      </c>
      <c r="F1641" s="199" t="s">
        <v>1162</v>
      </c>
      <c r="G1641" s="199" t="s">
        <v>1074</v>
      </c>
      <c r="K1641" s="199">
        <f t="shared" si="125"/>
        <v>50.099013999999997</v>
      </c>
      <c r="L1641" s="199">
        <f t="shared" si="126"/>
        <v>51.401588363999998</v>
      </c>
      <c r="M1641" s="199" t="s">
        <v>1043</v>
      </c>
      <c r="N1641" s="199">
        <f t="shared" si="127"/>
        <v>-2885859.0988342259</v>
      </c>
      <c r="O1641" s="199">
        <f t="shared" si="128"/>
        <v>-3780859.0988342259</v>
      </c>
      <c r="P1641" s="199" t="str">
        <f t="shared" si="129"/>
        <v>Overpaid</v>
      </c>
    </row>
    <row r="1642" spans="1:16" ht="15.75" x14ac:dyDescent="0.25">
      <c r="A1642" s="199" t="s">
        <v>133</v>
      </c>
      <c r="B1642" s="199" t="s">
        <v>1048</v>
      </c>
      <c r="C1642" s="199" t="s">
        <v>1758</v>
      </c>
      <c r="D1642" s="199" t="s">
        <v>1027</v>
      </c>
      <c r="E1642" s="199" t="s">
        <v>1759</v>
      </c>
      <c r="F1642" s="199" t="s">
        <v>1186</v>
      </c>
      <c r="G1642" s="199" t="s">
        <v>1760</v>
      </c>
      <c r="K1642" s="199">
        <f t="shared" si="125"/>
        <v>45.487767000000005</v>
      </c>
      <c r="L1642" s="199">
        <f t="shared" si="126"/>
        <v>43.668256320000005</v>
      </c>
      <c r="M1642" s="199" t="s">
        <v>1053</v>
      </c>
      <c r="N1642" s="199">
        <f t="shared" si="127"/>
        <v>-5051581.8078055903</v>
      </c>
      <c r="O1642" s="199" t="e">
        <f t="shared" si="128"/>
        <v>#VALUE!</v>
      </c>
      <c r="P1642" s="199" t="e">
        <f t="shared" si="129"/>
        <v>#VALUE!</v>
      </c>
    </row>
    <row r="1643" spans="1:16" ht="15.75" x14ac:dyDescent="0.25">
      <c r="A1643" s="199" t="s">
        <v>133</v>
      </c>
      <c r="B1643" s="199" t="s">
        <v>10</v>
      </c>
      <c r="C1643" s="199" t="s">
        <v>177</v>
      </c>
      <c r="D1643" s="199" t="s">
        <v>1710</v>
      </c>
      <c r="E1643" s="199" t="s">
        <v>1726</v>
      </c>
      <c r="F1643" s="199" t="s">
        <v>1146</v>
      </c>
      <c r="G1643" s="199" t="s">
        <v>1329</v>
      </c>
      <c r="K1643" s="199">
        <f t="shared" si="125"/>
        <v>51.539802999999999</v>
      </c>
      <c r="L1643" s="199">
        <f t="shared" si="126"/>
        <v>48.911273047000002</v>
      </c>
      <c r="M1643" s="199" t="s">
        <v>1093</v>
      </c>
      <c r="N1643" s="199">
        <f t="shared" si="127"/>
        <v>-5605435.3268495798</v>
      </c>
      <c r="O1643" s="199">
        <f t="shared" si="128"/>
        <v>-8605435.3268495798</v>
      </c>
      <c r="P1643" s="199" t="str">
        <f t="shared" si="129"/>
        <v>Overpaid</v>
      </c>
    </row>
    <row r="1644" spans="1:16" ht="15.75" x14ac:dyDescent="0.25">
      <c r="A1644" s="199" t="s">
        <v>133</v>
      </c>
      <c r="B1644" s="199" t="s">
        <v>1048</v>
      </c>
      <c r="C1644" s="199" t="s">
        <v>1791</v>
      </c>
      <c r="D1644" s="199" t="s">
        <v>1681</v>
      </c>
      <c r="E1644" s="199" t="s">
        <v>1027</v>
      </c>
      <c r="F1644" s="199" t="s">
        <v>1792</v>
      </c>
      <c r="G1644" s="199" t="s">
        <v>1027</v>
      </c>
      <c r="K1644" s="199" t="e">
        <f t="shared" si="125"/>
        <v>#VALUE!</v>
      </c>
      <c r="L1644" s="199" t="e">
        <f t="shared" si="126"/>
        <v>#VALUE!</v>
      </c>
      <c r="M1644" s="199" t="s">
        <v>1053</v>
      </c>
      <c r="N1644" s="199" t="e">
        <f t="shared" si="127"/>
        <v>#VALUE!</v>
      </c>
      <c r="O1644" s="199" t="e">
        <f t="shared" si="128"/>
        <v>#VALUE!</v>
      </c>
      <c r="P1644" s="199" t="e">
        <f t="shared" si="129"/>
        <v>#VALUE!</v>
      </c>
    </row>
    <row r="1645" spans="1:16" ht="15.75" x14ac:dyDescent="0.25">
      <c r="A1645" s="199" t="s">
        <v>133</v>
      </c>
      <c r="B1645" s="199" t="s">
        <v>1024</v>
      </c>
      <c r="C1645" s="199" t="s">
        <v>1723</v>
      </c>
      <c r="D1645" s="199" t="s">
        <v>1724</v>
      </c>
      <c r="E1645" s="199" t="s">
        <v>1061</v>
      </c>
      <c r="F1645" s="199" t="s">
        <v>1146</v>
      </c>
      <c r="G1645" s="199" t="s">
        <v>1610</v>
      </c>
      <c r="K1645" s="199">
        <f t="shared" si="125"/>
        <v>51.857570999999993</v>
      </c>
      <c r="L1645" s="199">
        <f t="shared" si="126"/>
        <v>53.931873839999994</v>
      </c>
      <c r="M1645" s="199" t="s">
        <v>1029</v>
      </c>
      <c r="N1645" s="199">
        <f t="shared" si="127"/>
        <v>-1586900.1756306081</v>
      </c>
      <c r="O1645" s="199">
        <f t="shared" si="128"/>
        <v>-4111487.1756306081</v>
      </c>
      <c r="P1645" s="199" t="str">
        <f t="shared" si="129"/>
        <v>Overpaid</v>
      </c>
    </row>
    <row r="1646" spans="1:16" ht="15.75" x14ac:dyDescent="0.25">
      <c r="A1646" s="199" t="s">
        <v>133</v>
      </c>
      <c r="B1646" s="199" t="s">
        <v>20</v>
      </c>
      <c r="C1646" s="199" t="s">
        <v>431</v>
      </c>
      <c r="D1646" s="199" t="s">
        <v>1710</v>
      </c>
      <c r="E1646" s="199" t="s">
        <v>1233</v>
      </c>
      <c r="F1646" s="199" t="s">
        <v>1328</v>
      </c>
      <c r="G1646" s="199" t="s">
        <v>1653</v>
      </c>
      <c r="K1646" s="199">
        <f t="shared" si="125"/>
        <v>47.087440000000001</v>
      </c>
      <c r="L1646" s="199">
        <f t="shared" si="126"/>
        <v>47.793751599999993</v>
      </c>
      <c r="M1646" s="199" t="s">
        <v>1134</v>
      </c>
      <c r="N1646" s="199">
        <f t="shared" si="127"/>
        <v>-4980921.0455269022</v>
      </c>
      <c r="O1646" s="199">
        <f t="shared" si="128"/>
        <v>-7980921.0455269022</v>
      </c>
      <c r="P1646" s="199" t="str">
        <f t="shared" si="129"/>
        <v>Overpaid</v>
      </c>
    </row>
    <row r="1647" spans="1:16" ht="15.75" x14ac:dyDescent="0.25">
      <c r="A1647" s="199" t="s">
        <v>133</v>
      </c>
      <c r="B1647" s="199" t="s">
        <v>1094</v>
      </c>
      <c r="C1647" s="199" t="s">
        <v>1789</v>
      </c>
      <c r="D1647" s="199" t="s">
        <v>1243</v>
      </c>
      <c r="E1647" s="199" t="s">
        <v>1421</v>
      </c>
      <c r="F1647" s="199" t="s">
        <v>1790</v>
      </c>
      <c r="G1647" s="199" t="s">
        <v>1063</v>
      </c>
      <c r="K1647" s="199">
        <f t="shared" si="125"/>
        <v>44.187806999999999</v>
      </c>
      <c r="L1647" s="199">
        <f t="shared" si="126"/>
        <v>44.320370420999993</v>
      </c>
      <c r="M1647" s="199" t="s">
        <v>1098</v>
      </c>
      <c r="N1647" s="199">
        <f t="shared" si="127"/>
        <v>-13934766.408105738</v>
      </c>
      <c r="O1647" s="199">
        <f t="shared" si="128"/>
        <v>-14969766.408105738</v>
      </c>
      <c r="P1647" s="199" t="str">
        <f t="shared" si="129"/>
        <v>Overpaid</v>
      </c>
    </row>
    <row r="1648" spans="1:16" ht="15.75" x14ac:dyDescent="0.25">
      <c r="A1648" s="199" t="s">
        <v>133</v>
      </c>
      <c r="B1648" s="199" t="s">
        <v>1187</v>
      </c>
      <c r="C1648" s="199" t="s">
        <v>1725</v>
      </c>
      <c r="D1648" s="199" t="s">
        <v>1027</v>
      </c>
      <c r="E1648" s="199" t="s">
        <v>1495</v>
      </c>
      <c r="F1648" s="199" t="s">
        <v>1146</v>
      </c>
      <c r="G1648" s="199" t="s">
        <v>1713</v>
      </c>
      <c r="K1648" s="199">
        <f t="shared" si="125"/>
        <v>44.191417999999999</v>
      </c>
      <c r="L1648" s="199">
        <f t="shared" si="126"/>
        <v>42.998249713999996</v>
      </c>
      <c r="M1648" s="199" t="s">
        <v>1190</v>
      </c>
      <c r="N1648" s="199">
        <f t="shared" si="127"/>
        <v>-7986214.1606307253</v>
      </c>
      <c r="O1648" s="199" t="e">
        <f t="shared" si="128"/>
        <v>#VALUE!</v>
      </c>
      <c r="P1648" s="199" t="e">
        <f t="shared" si="129"/>
        <v>#VALUE!</v>
      </c>
    </row>
    <row r="1649" spans="1:16" ht="15.75" x14ac:dyDescent="0.25">
      <c r="A1649" s="199" t="s">
        <v>133</v>
      </c>
      <c r="B1649" s="199" t="s">
        <v>16</v>
      </c>
      <c r="C1649" s="199" t="s">
        <v>1731</v>
      </c>
      <c r="D1649" s="199" t="s">
        <v>1165</v>
      </c>
      <c r="E1649" s="199" t="s">
        <v>1051</v>
      </c>
      <c r="F1649" s="199" t="s">
        <v>1328</v>
      </c>
      <c r="G1649" s="199" t="s">
        <v>1732</v>
      </c>
      <c r="K1649" s="199">
        <f t="shared" si="125"/>
        <v>52.211449000000002</v>
      </c>
      <c r="L1649" s="199">
        <f t="shared" si="126"/>
        <v>50.592894081000004</v>
      </c>
      <c r="M1649" s="199" t="s">
        <v>1116</v>
      </c>
      <c r="N1649" s="199">
        <f t="shared" si="127"/>
        <v>-3129989.1876261365</v>
      </c>
      <c r="O1649" s="199">
        <f t="shared" si="128"/>
        <v>-4249989.1876261365</v>
      </c>
      <c r="P1649" s="199" t="str">
        <f t="shared" si="129"/>
        <v>Overpaid</v>
      </c>
    </row>
    <row r="1650" spans="1:16" ht="15.75" x14ac:dyDescent="0.25">
      <c r="A1650" s="199" t="s">
        <v>133</v>
      </c>
      <c r="B1650" s="199" t="s">
        <v>1059</v>
      </c>
      <c r="C1650" s="199" t="s">
        <v>1745</v>
      </c>
      <c r="D1650" s="199" t="s">
        <v>1746</v>
      </c>
      <c r="E1650" s="199" t="s">
        <v>1237</v>
      </c>
      <c r="F1650" s="199" t="s">
        <v>1157</v>
      </c>
      <c r="G1650" s="199" t="s">
        <v>1747</v>
      </c>
      <c r="K1650" s="199">
        <f t="shared" si="125"/>
        <v>49.347926000000001</v>
      </c>
      <c r="L1650" s="199">
        <f t="shared" si="126"/>
        <v>51.173799261999996</v>
      </c>
      <c r="M1650" s="199" t="s">
        <v>1064</v>
      </c>
      <c r="N1650" s="199">
        <f t="shared" si="127"/>
        <v>-2581470.9706768608</v>
      </c>
      <c r="O1650" s="199">
        <f t="shared" si="128"/>
        <v>-3769318.9706768608</v>
      </c>
      <c r="P1650" s="199" t="str">
        <f t="shared" si="129"/>
        <v>Overpaid</v>
      </c>
    </row>
    <row r="1651" spans="1:16" ht="15.75" x14ac:dyDescent="0.25">
      <c r="A1651" s="199" t="s">
        <v>133</v>
      </c>
      <c r="B1651" s="199" t="s">
        <v>20</v>
      </c>
      <c r="C1651" s="199" t="s">
        <v>1743</v>
      </c>
      <c r="D1651" s="199" t="s">
        <v>1216</v>
      </c>
      <c r="E1651" s="199" t="s">
        <v>1297</v>
      </c>
      <c r="F1651" s="199" t="s">
        <v>1157</v>
      </c>
      <c r="G1651" s="199" t="s">
        <v>1744</v>
      </c>
      <c r="K1651" s="199">
        <f t="shared" si="125"/>
        <v>52.922815999999997</v>
      </c>
      <c r="L1651" s="199">
        <f t="shared" si="126"/>
        <v>53.928349504000003</v>
      </c>
      <c r="M1651" s="199" t="s">
        <v>1134</v>
      </c>
      <c r="N1651" s="199">
        <f t="shared" si="127"/>
        <v>-1848984.8182903286</v>
      </c>
      <c r="O1651" s="199">
        <f t="shared" si="128"/>
        <v>-3036484.8182903286</v>
      </c>
      <c r="P1651" s="199" t="str">
        <f t="shared" si="129"/>
        <v>Overpaid</v>
      </c>
    </row>
    <row r="1652" spans="1:16" ht="15.75" x14ac:dyDescent="0.25">
      <c r="A1652" s="199" t="s">
        <v>133</v>
      </c>
      <c r="B1652" s="199" t="s">
        <v>1037</v>
      </c>
      <c r="C1652" s="199" t="s">
        <v>157</v>
      </c>
      <c r="D1652" s="199" t="s">
        <v>1728</v>
      </c>
      <c r="E1652" s="199" t="s">
        <v>1183</v>
      </c>
      <c r="F1652" s="199" t="s">
        <v>1328</v>
      </c>
      <c r="G1652" s="199" t="s">
        <v>1347</v>
      </c>
      <c r="K1652" s="199">
        <f t="shared" si="125"/>
        <v>47.842138999999996</v>
      </c>
      <c r="L1652" s="199">
        <f t="shared" si="126"/>
        <v>47.650770443999996</v>
      </c>
      <c r="M1652" s="199" t="s">
        <v>1043</v>
      </c>
      <c r="N1652" s="199">
        <f t="shared" si="127"/>
        <v>-4646367.7738104034</v>
      </c>
      <c r="O1652" s="199">
        <f t="shared" si="128"/>
        <v>-8646367.7738104034</v>
      </c>
      <c r="P1652" s="199" t="str">
        <f t="shared" si="129"/>
        <v>Overpaid</v>
      </c>
    </row>
    <row r="1653" spans="1:16" ht="15.75" x14ac:dyDescent="0.25">
      <c r="A1653" s="199" t="s">
        <v>133</v>
      </c>
      <c r="B1653" s="199" t="s">
        <v>10</v>
      </c>
      <c r="C1653" s="199" t="s">
        <v>1764</v>
      </c>
      <c r="D1653" s="199" t="s">
        <v>1765</v>
      </c>
      <c r="E1653" s="199" t="s">
        <v>1128</v>
      </c>
      <c r="F1653" s="199" t="s">
        <v>1194</v>
      </c>
      <c r="G1653" s="199" t="s">
        <v>1281</v>
      </c>
      <c r="K1653" s="199">
        <f t="shared" si="125"/>
        <v>49.893187000000005</v>
      </c>
      <c r="L1653" s="199">
        <f t="shared" si="126"/>
        <v>52.487632724000008</v>
      </c>
      <c r="M1653" s="199" t="s">
        <v>1093</v>
      </c>
      <c r="N1653" s="199">
        <f t="shared" si="127"/>
        <v>-3284832.651936423</v>
      </c>
      <c r="O1653" s="199">
        <f t="shared" si="128"/>
        <v>-4238102.651936423</v>
      </c>
      <c r="P1653" s="199" t="str">
        <f t="shared" si="129"/>
        <v>Overpaid</v>
      </c>
    </row>
    <row r="1654" spans="1:16" ht="15.75" x14ac:dyDescent="0.25">
      <c r="A1654" s="199" t="s">
        <v>133</v>
      </c>
      <c r="B1654" s="199" t="s">
        <v>1059</v>
      </c>
      <c r="C1654" s="199" t="s">
        <v>527</v>
      </c>
      <c r="D1654" s="199" t="s">
        <v>1714</v>
      </c>
      <c r="E1654" s="199" t="s">
        <v>1176</v>
      </c>
      <c r="F1654" s="199" t="s">
        <v>1312</v>
      </c>
      <c r="G1654" s="199" t="s">
        <v>1715</v>
      </c>
      <c r="K1654" s="199">
        <f t="shared" si="125"/>
        <v>46.542178999999997</v>
      </c>
      <c r="L1654" s="199">
        <f t="shared" si="126"/>
        <v>49.334709740000001</v>
      </c>
      <c r="M1654" s="199" t="s">
        <v>1064</v>
      </c>
      <c r="N1654" s="199">
        <f t="shared" si="127"/>
        <v>-3326045.4294490162</v>
      </c>
      <c r="O1654" s="199">
        <f t="shared" si="128"/>
        <v>-5496777.4294490162</v>
      </c>
      <c r="P1654" s="199" t="str">
        <f t="shared" si="129"/>
        <v>Overpaid</v>
      </c>
    </row>
    <row r="1655" spans="1:16" ht="15.75" x14ac:dyDescent="0.25">
      <c r="A1655" s="199" t="s">
        <v>133</v>
      </c>
      <c r="B1655" s="199" t="s">
        <v>1059</v>
      </c>
      <c r="C1655" s="199" t="s">
        <v>1740</v>
      </c>
      <c r="D1655" s="199" t="s">
        <v>1741</v>
      </c>
      <c r="E1655" s="199" t="s">
        <v>1301</v>
      </c>
      <c r="F1655" s="199" t="s">
        <v>1157</v>
      </c>
      <c r="G1655" s="199" t="s">
        <v>1742</v>
      </c>
      <c r="K1655" s="199">
        <f t="shared" si="125"/>
        <v>48.871274</v>
      </c>
      <c r="L1655" s="199">
        <f t="shared" si="126"/>
        <v>50.777253686000009</v>
      </c>
      <c r="M1655" s="199" t="s">
        <v>1064</v>
      </c>
      <c r="N1655" s="199">
        <f t="shared" si="127"/>
        <v>-2742016.5580975274</v>
      </c>
      <c r="O1655" s="199">
        <f t="shared" si="128"/>
        <v>-3643434.5580975274</v>
      </c>
      <c r="P1655" s="199" t="str">
        <f t="shared" si="129"/>
        <v>Overpaid</v>
      </c>
    </row>
    <row r="1656" spans="1:16" ht="15.75" x14ac:dyDescent="0.25">
      <c r="A1656" s="199" t="s">
        <v>133</v>
      </c>
      <c r="B1656" s="199" t="s">
        <v>1393</v>
      </c>
      <c r="C1656" s="199" t="s">
        <v>1727</v>
      </c>
      <c r="D1656" s="199" t="s">
        <v>1374</v>
      </c>
      <c r="E1656" s="199" t="s">
        <v>1427</v>
      </c>
      <c r="F1656" s="199" t="s">
        <v>1146</v>
      </c>
      <c r="G1656" s="199" t="s">
        <v>1219</v>
      </c>
      <c r="K1656" s="199" t="e">
        <f t="shared" si="125"/>
        <v>#VALUE!</v>
      </c>
      <c r="L1656" s="199" t="e">
        <f t="shared" si="126"/>
        <v>#VALUE!</v>
      </c>
      <c r="M1656" s="199" t="s">
        <v>1397</v>
      </c>
      <c r="N1656" s="199" t="e">
        <f t="shared" si="127"/>
        <v>#VALUE!</v>
      </c>
      <c r="O1656" s="199" t="e">
        <f t="shared" si="128"/>
        <v>#VALUE!</v>
      </c>
      <c r="P1656" s="199" t="e">
        <f t="shared" si="129"/>
        <v>#VALUE!</v>
      </c>
    </row>
    <row r="1657" spans="1:16" ht="15.75" x14ac:dyDescent="0.25">
      <c r="A1657" s="199" t="s">
        <v>133</v>
      </c>
      <c r="B1657" s="199" t="s">
        <v>1099</v>
      </c>
      <c r="C1657" s="199" t="s">
        <v>1696</v>
      </c>
      <c r="D1657" s="199" t="s">
        <v>1697</v>
      </c>
      <c r="E1657" s="199" t="s">
        <v>1572</v>
      </c>
      <c r="F1657" s="199" t="s">
        <v>1103</v>
      </c>
      <c r="G1657" s="199" t="s">
        <v>1698</v>
      </c>
      <c r="K1657" s="199">
        <f t="shared" si="125"/>
        <v>56.963524999999997</v>
      </c>
      <c r="L1657" s="199">
        <f t="shared" si="126"/>
        <v>59.412956574999995</v>
      </c>
      <c r="M1657" s="199" t="s">
        <v>1105</v>
      </c>
      <c r="N1657" s="199">
        <f t="shared" si="127"/>
        <v>605625.30561125092</v>
      </c>
      <c r="O1657" s="199">
        <f t="shared" si="128"/>
        <v>-297051.69438874908</v>
      </c>
      <c r="P1657" s="199" t="str">
        <f t="shared" si="129"/>
        <v/>
      </c>
    </row>
    <row r="1658" spans="1:16" ht="15.75" x14ac:dyDescent="0.25">
      <c r="A1658" s="199" t="s">
        <v>133</v>
      </c>
      <c r="B1658" s="199" t="s">
        <v>1187</v>
      </c>
      <c r="C1658" s="199" t="s">
        <v>228</v>
      </c>
      <c r="D1658" s="199" t="s">
        <v>1431</v>
      </c>
      <c r="E1658" s="199" t="s">
        <v>1303</v>
      </c>
      <c r="F1658" s="199" t="s">
        <v>1312</v>
      </c>
      <c r="G1658" s="199" t="s">
        <v>1713</v>
      </c>
      <c r="K1658" s="199">
        <f t="shared" si="125"/>
        <v>44.913618</v>
      </c>
      <c r="L1658" s="199">
        <f t="shared" si="126"/>
        <v>46.126285686000003</v>
      </c>
      <c r="M1658" s="199" t="s">
        <v>1190</v>
      </c>
      <c r="N1658" s="199">
        <f t="shared" si="127"/>
        <v>-6269502.1030727606</v>
      </c>
      <c r="O1658" s="199">
        <f t="shared" si="128"/>
        <v>-12269502.103072761</v>
      </c>
      <c r="P1658" s="199" t="str">
        <f t="shared" si="129"/>
        <v>Overpaid</v>
      </c>
    </row>
    <row r="1659" spans="1:16" ht="15.75" x14ac:dyDescent="0.25">
      <c r="A1659" s="199" t="s">
        <v>133</v>
      </c>
      <c r="B1659" s="199" t="s">
        <v>1094</v>
      </c>
      <c r="C1659" s="199" t="s">
        <v>413</v>
      </c>
      <c r="D1659" s="199" t="s">
        <v>1707</v>
      </c>
      <c r="E1659" s="199" t="s">
        <v>1128</v>
      </c>
      <c r="F1659" s="199" t="s">
        <v>1111</v>
      </c>
      <c r="G1659" s="199" t="s">
        <v>1708</v>
      </c>
      <c r="K1659" s="199">
        <f t="shared" si="125"/>
        <v>55.327742000000001</v>
      </c>
      <c r="L1659" s="199">
        <f t="shared" si="126"/>
        <v>58.204784584000002</v>
      </c>
      <c r="M1659" s="199" t="s">
        <v>1098</v>
      </c>
      <c r="N1659" s="199">
        <f t="shared" si="127"/>
        <v>689684.48218324222</v>
      </c>
      <c r="O1659" s="199">
        <f t="shared" si="128"/>
        <v>-4028304.5178167578</v>
      </c>
      <c r="P1659" s="199" t="str">
        <f t="shared" si="129"/>
        <v>Overpaid</v>
      </c>
    </row>
    <row r="1660" spans="1:16" ht="15.75" x14ac:dyDescent="0.25">
      <c r="A1660" s="199" t="s">
        <v>133</v>
      </c>
      <c r="B1660" s="199" t="s">
        <v>1059</v>
      </c>
      <c r="C1660" s="199" t="s">
        <v>1773</v>
      </c>
      <c r="D1660" s="199" t="s">
        <v>1027</v>
      </c>
      <c r="E1660" s="199" t="s">
        <v>1027</v>
      </c>
      <c r="F1660" s="199" t="s">
        <v>1208</v>
      </c>
      <c r="G1660" s="199" t="s">
        <v>1774</v>
      </c>
      <c r="K1660" s="199">
        <f t="shared" si="125"/>
        <v>46.509680000000003</v>
      </c>
      <c r="L1660" s="199" t="e">
        <f t="shared" si="126"/>
        <v>#VALUE!</v>
      </c>
      <c r="M1660" s="199" t="s">
        <v>1064</v>
      </c>
      <c r="N1660" s="199" t="e">
        <f t="shared" si="127"/>
        <v>#VALUE!</v>
      </c>
      <c r="O1660" s="199" t="e">
        <f t="shared" si="128"/>
        <v>#VALUE!</v>
      </c>
      <c r="P1660" s="199" t="e">
        <f t="shared" si="129"/>
        <v>#VALUE!</v>
      </c>
    </row>
    <row r="1661" spans="1:16" ht="15.75" x14ac:dyDescent="0.25">
      <c r="A1661" s="199" t="s">
        <v>133</v>
      </c>
      <c r="B1661" s="199" t="s">
        <v>20</v>
      </c>
      <c r="C1661" s="199" t="s">
        <v>1753</v>
      </c>
      <c r="D1661" s="199" t="s">
        <v>1754</v>
      </c>
      <c r="E1661" s="199" t="s">
        <v>1495</v>
      </c>
      <c r="F1661" s="199" t="s">
        <v>1162</v>
      </c>
      <c r="G1661" s="199" t="s">
        <v>1755</v>
      </c>
      <c r="K1661" s="199">
        <f t="shared" si="125"/>
        <v>49.940129999999996</v>
      </c>
      <c r="L1661" s="199">
        <f t="shared" si="126"/>
        <v>48.591746489999998</v>
      </c>
      <c r="M1661" s="199" t="s">
        <v>1134</v>
      </c>
      <c r="N1661" s="199">
        <f t="shared" si="127"/>
        <v>-4573515.516386833</v>
      </c>
      <c r="O1661" s="199">
        <f t="shared" si="128"/>
        <v>-16073515.516386833</v>
      </c>
      <c r="P1661" s="199" t="str">
        <f t="shared" si="129"/>
        <v>Overpaid</v>
      </c>
    </row>
    <row r="1662" spans="1:16" ht="15.75" x14ac:dyDescent="0.25">
      <c r="A1662" s="199" t="s">
        <v>133</v>
      </c>
      <c r="B1662" s="199" t="s">
        <v>1059</v>
      </c>
      <c r="C1662" s="199" t="s">
        <v>1761</v>
      </c>
      <c r="D1662" s="199" t="s">
        <v>1762</v>
      </c>
      <c r="E1662" s="199" t="s">
        <v>1027</v>
      </c>
      <c r="F1662" s="199" t="s">
        <v>1186</v>
      </c>
      <c r="G1662" s="199" t="s">
        <v>1763</v>
      </c>
      <c r="K1662" s="199">
        <f t="shared" si="125"/>
        <v>43.819485</v>
      </c>
      <c r="L1662" s="199" t="e">
        <f t="shared" si="126"/>
        <v>#VALUE!</v>
      </c>
      <c r="M1662" s="199" t="s">
        <v>1064</v>
      </c>
      <c r="N1662" s="199" t="e">
        <f t="shared" si="127"/>
        <v>#VALUE!</v>
      </c>
      <c r="O1662" s="199" t="e">
        <f t="shared" si="128"/>
        <v>#VALUE!</v>
      </c>
      <c r="P1662" s="199" t="e">
        <f t="shared" si="129"/>
        <v>#VALUE!</v>
      </c>
    </row>
    <row r="1663" spans="1:16" ht="15.75" x14ac:dyDescent="0.25">
      <c r="A1663" s="199" t="s">
        <v>133</v>
      </c>
      <c r="B1663" s="199" t="s">
        <v>1059</v>
      </c>
      <c r="C1663" s="199" t="s">
        <v>1687</v>
      </c>
      <c r="D1663" s="199" t="s">
        <v>1688</v>
      </c>
      <c r="E1663" s="199" t="s">
        <v>1365</v>
      </c>
      <c r="F1663" s="199" t="s">
        <v>1062</v>
      </c>
      <c r="G1663" s="199" t="s">
        <v>1458</v>
      </c>
      <c r="K1663" s="199">
        <f t="shared" si="125"/>
        <v>54.594708999999995</v>
      </c>
      <c r="L1663" s="199">
        <f t="shared" si="126"/>
        <v>57.488228576999994</v>
      </c>
      <c r="M1663" s="199" t="s">
        <v>1064</v>
      </c>
      <c r="N1663" s="199">
        <f t="shared" si="127"/>
        <v>-25008.800984194502</v>
      </c>
      <c r="O1663" s="199">
        <f t="shared" si="128"/>
        <v>-1642201.8009841945</v>
      </c>
      <c r="P1663" s="199" t="str">
        <f t="shared" si="129"/>
        <v/>
      </c>
    </row>
    <row r="1664" spans="1:16" ht="15.75" x14ac:dyDescent="0.25">
      <c r="A1664" s="199" t="s">
        <v>133</v>
      </c>
      <c r="B1664" s="199" t="s">
        <v>1117</v>
      </c>
      <c r="C1664" s="199" t="s">
        <v>1783</v>
      </c>
      <c r="D1664" s="199" t="s">
        <v>1027</v>
      </c>
      <c r="E1664" s="199" t="s">
        <v>1027</v>
      </c>
      <c r="F1664" s="199" t="s">
        <v>1234</v>
      </c>
      <c r="G1664" s="199" t="s">
        <v>1219</v>
      </c>
      <c r="K1664" s="199" t="e">
        <f t="shared" si="125"/>
        <v>#VALUE!</v>
      </c>
      <c r="L1664" s="199" t="e">
        <f t="shared" si="126"/>
        <v>#VALUE!</v>
      </c>
      <c r="M1664" s="199" t="s">
        <v>1121</v>
      </c>
      <c r="N1664" s="199" t="e">
        <f t="shared" si="127"/>
        <v>#VALUE!</v>
      </c>
      <c r="O1664" s="199" t="e">
        <f t="shared" si="128"/>
        <v>#VALUE!</v>
      </c>
      <c r="P1664" s="199" t="e">
        <f t="shared" si="129"/>
        <v>#VALUE!</v>
      </c>
    </row>
    <row r="1665" spans="1:16" ht="15.75" x14ac:dyDescent="0.25">
      <c r="A1665" s="199" t="s">
        <v>133</v>
      </c>
      <c r="B1665" s="199" t="s">
        <v>16</v>
      </c>
      <c r="C1665" s="199" t="s">
        <v>931</v>
      </c>
      <c r="D1665" s="199" t="s">
        <v>1780</v>
      </c>
      <c r="E1665" s="199" t="s">
        <v>1226</v>
      </c>
      <c r="F1665" s="199" t="s">
        <v>1221</v>
      </c>
      <c r="G1665" s="199" t="s">
        <v>1672</v>
      </c>
      <c r="K1665" s="199">
        <f t="shared" si="125"/>
        <v>47.614646</v>
      </c>
      <c r="L1665" s="199">
        <f t="shared" si="126"/>
        <v>49.995378300000006</v>
      </c>
      <c r="M1665" s="199" t="s">
        <v>1116</v>
      </c>
      <c r="N1665" s="199">
        <f t="shared" si="127"/>
        <v>-3398810.441138804</v>
      </c>
      <c r="O1665" s="199">
        <f t="shared" si="128"/>
        <v>-4341138.441138804</v>
      </c>
      <c r="P1665" s="199" t="str">
        <f t="shared" si="129"/>
        <v>Overpaid</v>
      </c>
    </row>
    <row r="1666" spans="1:16" ht="15.75" x14ac:dyDescent="0.25">
      <c r="A1666" s="199" t="s">
        <v>133</v>
      </c>
      <c r="B1666" s="199" t="s">
        <v>1030</v>
      </c>
      <c r="C1666" s="199" t="s">
        <v>482</v>
      </c>
      <c r="D1666" s="199" t="s">
        <v>1702</v>
      </c>
      <c r="E1666" s="199" t="s">
        <v>1365</v>
      </c>
      <c r="F1666" s="199" t="s">
        <v>1107</v>
      </c>
      <c r="G1666" s="199" t="s">
        <v>1703</v>
      </c>
      <c r="K1666" s="199">
        <f t="shared" ref="K1666:K1729" si="130">(F1666*0.3611)+(G1666*1.1*0.3611)+(H1666*5.2*0.0666)+(I1666*0.2111)</f>
        <v>54.735537999999991</v>
      </c>
      <c r="L1666" s="199">
        <f t="shared" ref="L1666:L1729" si="131">(K1666)*((100+(29-E1666))/100)-(J1666*0.9)</f>
        <v>57.636521513999988</v>
      </c>
      <c r="M1666" s="199" t="s">
        <v>1036</v>
      </c>
      <c r="N1666" s="199">
        <f t="shared" ref="N1666:N1729" si="132">(M1666*((L1666-63)/5.45))+M1666</f>
        <v>51402.780728550162</v>
      </c>
      <c r="O1666" s="199">
        <f t="shared" ref="O1666:O1729" si="133">(N1666-D1666)</f>
        <v>-1787482.2192714498</v>
      </c>
      <c r="P1666" s="199" t="str">
        <f t="shared" ref="P1666:P1729" si="134">IF(O1666&lt;(-3000000), "Overpaid", "")</f>
        <v/>
      </c>
    </row>
    <row r="1667" spans="1:16" ht="15.75" x14ac:dyDescent="0.25">
      <c r="A1667" s="199" t="s">
        <v>133</v>
      </c>
      <c r="B1667" s="199" t="s">
        <v>1117</v>
      </c>
      <c r="C1667" s="199" t="s">
        <v>1733</v>
      </c>
      <c r="D1667" s="199" t="s">
        <v>1734</v>
      </c>
      <c r="E1667" s="199" t="s">
        <v>1735</v>
      </c>
      <c r="F1667" s="199" t="s">
        <v>1328</v>
      </c>
      <c r="G1667" s="199" t="s">
        <v>1334</v>
      </c>
      <c r="K1667" s="199">
        <f t="shared" si="130"/>
        <v>51.258144999999999</v>
      </c>
      <c r="L1667" s="199">
        <f t="shared" si="131"/>
        <v>54.641182569999991</v>
      </c>
      <c r="M1667" s="199" t="s">
        <v>1121</v>
      </c>
      <c r="N1667" s="199">
        <f t="shared" si="132"/>
        <v>-1788455.7074772995</v>
      </c>
      <c r="O1667" s="199">
        <f t="shared" si="133"/>
        <v>-2644288.7074772995</v>
      </c>
      <c r="P1667" s="199" t="str">
        <f t="shared" si="134"/>
        <v/>
      </c>
    </row>
    <row r="1668" spans="1:16" ht="15.75" x14ac:dyDescent="0.25">
      <c r="A1668" s="199" t="s">
        <v>133</v>
      </c>
      <c r="B1668" s="199" t="s">
        <v>1059</v>
      </c>
      <c r="C1668" s="199" t="s">
        <v>1766</v>
      </c>
      <c r="D1668" s="199" t="s">
        <v>1412</v>
      </c>
      <c r="E1668" s="199" t="s">
        <v>1662</v>
      </c>
      <c r="F1668" s="199" t="s">
        <v>1194</v>
      </c>
      <c r="G1668" s="199" t="s">
        <v>1597</v>
      </c>
      <c r="K1668" s="199">
        <f t="shared" si="130"/>
        <v>53.229750999999993</v>
      </c>
      <c r="L1668" s="199">
        <f t="shared" si="131"/>
        <v>55.838008799000001</v>
      </c>
      <c r="M1668" s="199" t="s">
        <v>1064</v>
      </c>
      <c r="N1668" s="199">
        <f t="shared" si="132"/>
        <v>-693117.38589051133</v>
      </c>
      <c r="O1668" s="199">
        <f t="shared" si="133"/>
        <v>-1588117.3858905113</v>
      </c>
      <c r="P1668" s="199" t="str">
        <f t="shared" si="134"/>
        <v/>
      </c>
    </row>
    <row r="1669" spans="1:16" ht="15.75" x14ac:dyDescent="0.25">
      <c r="A1669" s="199" t="s">
        <v>133</v>
      </c>
      <c r="B1669" s="199" t="s">
        <v>1024</v>
      </c>
      <c r="C1669" s="199" t="s">
        <v>164</v>
      </c>
      <c r="D1669" s="199" t="s">
        <v>1374</v>
      </c>
      <c r="E1669" s="199" t="s">
        <v>1303</v>
      </c>
      <c r="F1669" s="199" t="s">
        <v>1328</v>
      </c>
      <c r="G1669" s="199" t="s">
        <v>1142</v>
      </c>
      <c r="K1669" s="199">
        <f t="shared" si="130"/>
        <v>51.138981999999999</v>
      </c>
      <c r="L1669" s="199">
        <f t="shared" si="131"/>
        <v>52.519734514000007</v>
      </c>
      <c r="M1669" s="199" t="s">
        <v>1029</v>
      </c>
      <c r="N1669" s="199">
        <f t="shared" si="132"/>
        <v>-2206260.5973922042</v>
      </c>
      <c r="O1669" s="199">
        <f t="shared" si="133"/>
        <v>-3171260.5973922042</v>
      </c>
      <c r="P1669" s="199" t="str">
        <f t="shared" si="134"/>
        <v>Overpaid</v>
      </c>
    </row>
    <row r="1670" spans="1:16" ht="15.75" x14ac:dyDescent="0.25">
      <c r="A1670" s="199" t="s">
        <v>133</v>
      </c>
      <c r="B1670" s="199" t="s">
        <v>20</v>
      </c>
      <c r="C1670" s="199" t="s">
        <v>1778</v>
      </c>
      <c r="D1670" s="199" t="s">
        <v>1027</v>
      </c>
      <c r="E1670" s="199" t="s">
        <v>1356</v>
      </c>
      <c r="F1670" s="199" t="s">
        <v>1218</v>
      </c>
      <c r="G1670" s="199" t="s">
        <v>1380</v>
      </c>
      <c r="K1670" s="199">
        <f t="shared" si="130"/>
        <v>40.508197999999993</v>
      </c>
      <c r="L1670" s="199">
        <f t="shared" si="131"/>
        <v>41.358870157999988</v>
      </c>
      <c r="M1670" s="199" t="s">
        <v>1134</v>
      </c>
      <c r="N1670" s="199">
        <f t="shared" si="132"/>
        <v>-8266162.9833939523</v>
      </c>
      <c r="O1670" s="199" t="e">
        <f t="shared" si="133"/>
        <v>#VALUE!</v>
      </c>
      <c r="P1670" s="199" t="e">
        <f t="shared" si="134"/>
        <v>#VALUE!</v>
      </c>
    </row>
    <row r="1671" spans="1:16" ht="15.75" x14ac:dyDescent="0.25">
      <c r="A1671" s="199" t="s">
        <v>133</v>
      </c>
      <c r="B1671" s="199" t="s">
        <v>1083</v>
      </c>
      <c r="C1671" s="199" t="s">
        <v>967</v>
      </c>
      <c r="D1671" s="199" t="s">
        <v>1223</v>
      </c>
      <c r="E1671" s="199" t="s">
        <v>1027</v>
      </c>
      <c r="F1671" s="199" t="s">
        <v>1208</v>
      </c>
      <c r="G1671" s="199" t="s">
        <v>1772</v>
      </c>
      <c r="K1671" s="199">
        <f t="shared" si="130"/>
        <v>48.575172000000002</v>
      </c>
      <c r="L1671" s="199" t="e">
        <f t="shared" si="131"/>
        <v>#VALUE!</v>
      </c>
      <c r="M1671" s="199" t="s">
        <v>1088</v>
      </c>
      <c r="N1671" s="199" t="e">
        <f t="shared" si="132"/>
        <v>#VALUE!</v>
      </c>
      <c r="O1671" s="199" t="e">
        <f t="shared" si="133"/>
        <v>#VALUE!</v>
      </c>
      <c r="P1671" s="199" t="e">
        <f t="shared" si="134"/>
        <v>#VALUE!</v>
      </c>
    </row>
    <row r="1672" spans="1:16" ht="15.75" x14ac:dyDescent="0.25">
      <c r="A1672" s="199" t="s">
        <v>133</v>
      </c>
      <c r="B1672" s="199" t="s">
        <v>1083</v>
      </c>
      <c r="C1672" s="199" t="s">
        <v>1684</v>
      </c>
      <c r="D1672" s="199" t="s">
        <v>1685</v>
      </c>
      <c r="E1672" s="199" t="s">
        <v>1620</v>
      </c>
      <c r="F1672" s="199" t="s">
        <v>1270</v>
      </c>
      <c r="G1672" s="199" t="s">
        <v>1478</v>
      </c>
      <c r="K1672" s="199">
        <f t="shared" si="130"/>
        <v>61.322001999999998</v>
      </c>
      <c r="L1672" s="199">
        <f t="shared" si="131"/>
        <v>61.873900018000008</v>
      </c>
      <c r="M1672" s="199" t="s">
        <v>1088</v>
      </c>
      <c r="N1672" s="199">
        <f t="shared" si="132"/>
        <v>2815172.2952972911</v>
      </c>
      <c r="O1672" s="199">
        <f t="shared" si="133"/>
        <v>-11784827.704702709</v>
      </c>
      <c r="P1672" s="199" t="str">
        <f t="shared" si="134"/>
        <v>Overpaid</v>
      </c>
    </row>
    <row r="1673" spans="1:16" ht="15.75" x14ac:dyDescent="0.25">
      <c r="A1673" s="199" t="s">
        <v>133</v>
      </c>
      <c r="B1673" s="199" t="s">
        <v>1037</v>
      </c>
      <c r="C1673" s="199" t="s">
        <v>909</v>
      </c>
      <c r="D1673" s="199" t="s">
        <v>1781</v>
      </c>
      <c r="E1673" s="199" t="s">
        <v>1141</v>
      </c>
      <c r="F1673" s="199" t="s">
        <v>1234</v>
      </c>
      <c r="G1673" s="199" t="s">
        <v>1219</v>
      </c>
      <c r="K1673" s="199" t="e">
        <f t="shared" si="130"/>
        <v>#VALUE!</v>
      </c>
      <c r="L1673" s="199" t="e">
        <f t="shared" si="131"/>
        <v>#VALUE!</v>
      </c>
      <c r="M1673" s="199" t="s">
        <v>1043</v>
      </c>
      <c r="N1673" s="199" t="e">
        <f t="shared" si="132"/>
        <v>#VALUE!</v>
      </c>
      <c r="O1673" s="199" t="e">
        <f t="shared" si="133"/>
        <v>#VALUE!</v>
      </c>
      <c r="P1673" s="199" t="e">
        <f t="shared" si="134"/>
        <v>#VALUE!</v>
      </c>
    </row>
    <row r="1674" spans="1:16" ht="15.75" x14ac:dyDescent="0.25">
      <c r="A1674" s="199" t="s">
        <v>133</v>
      </c>
      <c r="B1674" s="199" t="s">
        <v>27</v>
      </c>
      <c r="C1674" s="199" t="s">
        <v>866</v>
      </c>
      <c r="D1674" s="199" t="s">
        <v>1729</v>
      </c>
      <c r="E1674" s="199" t="s">
        <v>1086</v>
      </c>
      <c r="F1674" s="199" t="s">
        <v>1328</v>
      </c>
      <c r="G1674" s="199" t="s">
        <v>1730</v>
      </c>
      <c r="K1674" s="199">
        <f t="shared" si="130"/>
        <v>43.870038999999998</v>
      </c>
      <c r="L1674" s="199">
        <f t="shared" si="131"/>
        <v>45.844190754999993</v>
      </c>
      <c r="M1674" s="199" t="s">
        <v>1058</v>
      </c>
      <c r="N1674" s="199">
        <f t="shared" si="132"/>
        <v>-6869684.1006501485</v>
      </c>
      <c r="O1674" s="199">
        <f t="shared" si="133"/>
        <v>-7852973.1006501485</v>
      </c>
      <c r="P1674" s="199" t="str">
        <f t="shared" si="134"/>
        <v>Overpaid</v>
      </c>
    </row>
    <row r="1675" spans="1:16" ht="15.75" x14ac:dyDescent="0.25">
      <c r="A1675" s="199" t="s">
        <v>133</v>
      </c>
      <c r="B1675" s="199" t="s">
        <v>1037</v>
      </c>
      <c r="C1675" s="199" t="s">
        <v>1786</v>
      </c>
      <c r="D1675" s="199" t="s">
        <v>1225</v>
      </c>
      <c r="E1675" s="199" t="s">
        <v>1027</v>
      </c>
      <c r="F1675" s="199" t="s">
        <v>1251</v>
      </c>
      <c r="G1675" s="199" t="s">
        <v>1787</v>
      </c>
      <c r="K1675" s="199">
        <f t="shared" si="130"/>
        <v>38.655754999999999</v>
      </c>
      <c r="L1675" s="199" t="e">
        <f t="shared" si="131"/>
        <v>#VALUE!</v>
      </c>
      <c r="M1675" s="199" t="s">
        <v>1043</v>
      </c>
      <c r="N1675" s="199" t="e">
        <f t="shared" si="132"/>
        <v>#VALUE!</v>
      </c>
      <c r="O1675" s="199" t="e">
        <f t="shared" si="133"/>
        <v>#VALUE!</v>
      </c>
      <c r="P1675" s="199" t="e">
        <f t="shared" si="134"/>
        <v>#VALUE!</v>
      </c>
    </row>
    <row r="1676" spans="1:16" ht="15.75" x14ac:dyDescent="0.25">
      <c r="A1676" s="199" t="s">
        <v>133</v>
      </c>
      <c r="B1676" s="199" t="s">
        <v>1083</v>
      </c>
      <c r="C1676" s="199" t="s">
        <v>1721</v>
      </c>
      <c r="D1676" s="199" t="s">
        <v>1722</v>
      </c>
      <c r="E1676" s="199" t="s">
        <v>1269</v>
      </c>
      <c r="F1676" s="199" t="s">
        <v>1125</v>
      </c>
      <c r="G1676" s="199" t="s">
        <v>1562</v>
      </c>
      <c r="K1676" s="199">
        <f t="shared" si="130"/>
        <v>48.206850000000003</v>
      </c>
      <c r="L1676" s="199">
        <f t="shared" si="131"/>
        <v>47.869402050000005</v>
      </c>
      <c r="M1676" s="199" t="s">
        <v>1088</v>
      </c>
      <c r="N1676" s="199">
        <f t="shared" si="132"/>
        <v>-6302770.8867693078</v>
      </c>
      <c r="O1676" s="199">
        <f t="shared" si="133"/>
        <v>-8072770.8867693078</v>
      </c>
      <c r="P1676" s="199" t="str">
        <f t="shared" si="134"/>
        <v>Overpaid</v>
      </c>
    </row>
    <row r="1677" spans="1:16" ht="15.75" x14ac:dyDescent="0.25">
      <c r="A1677" s="199" t="s">
        <v>133</v>
      </c>
      <c r="B1677" s="199" t="s">
        <v>1099</v>
      </c>
      <c r="C1677" s="199" t="s">
        <v>1686</v>
      </c>
      <c r="D1677" s="199" t="s">
        <v>1027</v>
      </c>
      <c r="E1677" s="199" t="s">
        <v>1045</v>
      </c>
      <c r="F1677" s="199" t="s">
        <v>1046</v>
      </c>
      <c r="G1677" s="199" t="s">
        <v>1069</v>
      </c>
      <c r="K1677" s="199">
        <f t="shared" si="130"/>
        <v>57.302959000000001</v>
      </c>
      <c r="L1677" s="199">
        <f t="shared" si="131"/>
        <v>59.251259606000005</v>
      </c>
      <c r="M1677" s="199" t="s">
        <v>1105</v>
      </c>
      <c r="N1677" s="199">
        <f t="shared" si="132"/>
        <v>553059.51981614577</v>
      </c>
      <c r="O1677" s="199" t="e">
        <f t="shared" si="133"/>
        <v>#VALUE!</v>
      </c>
      <c r="P1677" s="199" t="e">
        <f t="shared" si="134"/>
        <v>#VALUE!</v>
      </c>
    </row>
    <row r="1678" spans="1:16" ht="15.75" x14ac:dyDescent="0.25">
      <c r="A1678" s="199" t="s">
        <v>133</v>
      </c>
      <c r="B1678" s="199" t="s">
        <v>1099</v>
      </c>
      <c r="C1678" s="199" t="s">
        <v>1748</v>
      </c>
      <c r="D1678" s="199" t="s">
        <v>1412</v>
      </c>
      <c r="E1678" s="199" t="s">
        <v>1086</v>
      </c>
      <c r="F1678" s="199" t="s">
        <v>1162</v>
      </c>
      <c r="G1678" s="199" t="s">
        <v>1749</v>
      </c>
      <c r="K1678" s="199">
        <f t="shared" si="130"/>
        <v>46.444682</v>
      </c>
      <c r="L1678" s="199">
        <f t="shared" si="131"/>
        <v>48.53469269</v>
      </c>
      <c r="M1678" s="199" t="s">
        <v>1105</v>
      </c>
      <c r="N1678" s="199">
        <f t="shared" si="132"/>
        <v>-2930770.5386520382</v>
      </c>
      <c r="O1678" s="199">
        <f t="shared" si="133"/>
        <v>-3825770.5386520382</v>
      </c>
      <c r="P1678" s="199" t="str">
        <f t="shared" si="134"/>
        <v>Overpaid</v>
      </c>
    </row>
    <row r="1679" spans="1:16" ht="15.75" x14ac:dyDescent="0.25">
      <c r="A1679" s="199" t="s">
        <v>133</v>
      </c>
      <c r="B1679" s="199" t="s">
        <v>1024</v>
      </c>
      <c r="C1679" s="199" t="s">
        <v>1692</v>
      </c>
      <c r="D1679" s="199" t="s">
        <v>1693</v>
      </c>
      <c r="E1679" s="199" t="s">
        <v>1179</v>
      </c>
      <c r="F1679" s="199" t="s">
        <v>1073</v>
      </c>
      <c r="G1679" s="199" t="s">
        <v>1047</v>
      </c>
      <c r="K1679" s="199">
        <f t="shared" si="130"/>
        <v>56.374932000000001</v>
      </c>
      <c r="L1679" s="199">
        <f t="shared" si="131"/>
        <v>58.517179416000005</v>
      </c>
      <c r="M1679" s="199" t="s">
        <v>1029</v>
      </c>
      <c r="N1679" s="199">
        <f t="shared" si="132"/>
        <v>424202.22989590676</v>
      </c>
      <c r="O1679" s="199">
        <f t="shared" si="133"/>
        <v>-470060.77010409324</v>
      </c>
      <c r="P1679" s="199" t="str">
        <f t="shared" si="134"/>
        <v/>
      </c>
    </row>
    <row r="1680" spans="1:16" ht="15.75" x14ac:dyDescent="0.25">
      <c r="A1680" s="199" t="s">
        <v>133</v>
      </c>
      <c r="B1680" s="199" t="s">
        <v>1024</v>
      </c>
      <c r="C1680" s="199" t="s">
        <v>1719</v>
      </c>
      <c r="D1680" s="199" t="s">
        <v>1027</v>
      </c>
      <c r="E1680" s="199" t="s">
        <v>1172</v>
      </c>
      <c r="F1680" s="199" t="s">
        <v>1125</v>
      </c>
      <c r="G1680" s="199" t="s">
        <v>1720</v>
      </c>
      <c r="K1680" s="199">
        <f t="shared" si="130"/>
        <v>47.531593000000001</v>
      </c>
      <c r="L1680" s="199">
        <f t="shared" si="131"/>
        <v>48.387161674000005</v>
      </c>
      <c r="M1680" s="199" t="s">
        <v>1029</v>
      </c>
      <c r="N1680" s="199">
        <f t="shared" si="132"/>
        <v>-4018795.6709625171</v>
      </c>
      <c r="O1680" s="199" t="e">
        <f t="shared" si="133"/>
        <v>#VALUE!</v>
      </c>
      <c r="P1680" s="199" t="e">
        <f t="shared" si="134"/>
        <v>#VALUE!</v>
      </c>
    </row>
    <row r="1681" spans="1:16" ht="15.75" x14ac:dyDescent="0.25">
      <c r="A1681" s="199" t="s">
        <v>133</v>
      </c>
      <c r="B1681" s="199" t="s">
        <v>1030</v>
      </c>
      <c r="C1681" s="199" t="s">
        <v>435</v>
      </c>
      <c r="D1681" s="199" t="s">
        <v>1216</v>
      </c>
      <c r="E1681" s="199" t="s">
        <v>1102</v>
      </c>
      <c r="F1681" s="199" t="s">
        <v>1162</v>
      </c>
      <c r="G1681" s="199" t="s">
        <v>1677</v>
      </c>
      <c r="K1681" s="199">
        <f t="shared" si="130"/>
        <v>48.748499999999993</v>
      </c>
      <c r="L1681" s="199">
        <f t="shared" si="131"/>
        <v>49.382230499999984</v>
      </c>
      <c r="M1681" s="199" t="s">
        <v>1036</v>
      </c>
      <c r="N1681" s="199">
        <f t="shared" si="132"/>
        <v>-4852504.8307626694</v>
      </c>
      <c r="O1681" s="199">
        <f t="shared" si="133"/>
        <v>-6040004.8307626694</v>
      </c>
      <c r="P1681" s="199" t="str">
        <f t="shared" si="134"/>
        <v>Overpaid</v>
      </c>
    </row>
    <row r="1682" spans="1:16" ht="15.75" x14ac:dyDescent="0.25">
      <c r="A1682" s="199" t="s">
        <v>133</v>
      </c>
      <c r="B1682" s="199" t="s">
        <v>16</v>
      </c>
      <c r="C1682" s="199" t="s">
        <v>1779</v>
      </c>
      <c r="D1682" s="199" t="s">
        <v>1165</v>
      </c>
      <c r="E1682" s="199" t="s">
        <v>1495</v>
      </c>
      <c r="F1682" s="199" t="s">
        <v>1221</v>
      </c>
      <c r="G1682" s="199" t="s">
        <v>1219</v>
      </c>
      <c r="K1682" s="199" t="e">
        <f t="shared" si="130"/>
        <v>#VALUE!</v>
      </c>
      <c r="L1682" s="199" t="e">
        <f t="shared" si="131"/>
        <v>#VALUE!</v>
      </c>
      <c r="M1682" s="199" t="s">
        <v>1116</v>
      </c>
      <c r="N1682" s="199" t="e">
        <f t="shared" si="132"/>
        <v>#VALUE!</v>
      </c>
      <c r="O1682" s="199" t="e">
        <f t="shared" si="133"/>
        <v>#VALUE!</v>
      </c>
      <c r="P1682" s="199" t="e">
        <f t="shared" si="134"/>
        <v>#VALUE!</v>
      </c>
    </row>
    <row r="1683" spans="1:16" ht="15.75" x14ac:dyDescent="0.25">
      <c r="A1683" s="199" t="s">
        <v>133</v>
      </c>
      <c r="B1683" s="199" t="s">
        <v>1048</v>
      </c>
      <c r="C1683" s="199" t="s">
        <v>1694</v>
      </c>
      <c r="D1683" s="199" t="s">
        <v>1695</v>
      </c>
      <c r="E1683" s="199" t="s">
        <v>1128</v>
      </c>
      <c r="F1683" s="199" t="s">
        <v>1103</v>
      </c>
      <c r="G1683" s="199" t="s">
        <v>1549</v>
      </c>
      <c r="K1683" s="199">
        <f t="shared" si="130"/>
        <v>55.017195999999998</v>
      </c>
      <c r="L1683" s="199">
        <f t="shared" si="131"/>
        <v>57.878090192000002</v>
      </c>
      <c r="M1683" s="199" t="s">
        <v>1053</v>
      </c>
      <c r="N1683" s="199">
        <f t="shared" si="132"/>
        <v>119392.38206901192</v>
      </c>
      <c r="O1683" s="199">
        <f t="shared" si="133"/>
        <v>-1775052.6179309881</v>
      </c>
      <c r="P1683" s="199" t="str">
        <f t="shared" si="134"/>
        <v/>
      </c>
    </row>
    <row r="1684" spans="1:16" ht="15.75" x14ac:dyDescent="0.25">
      <c r="A1684" s="199" t="s">
        <v>133</v>
      </c>
      <c r="B1684" s="199" t="s">
        <v>16</v>
      </c>
      <c r="C1684" s="199" t="s">
        <v>1689</v>
      </c>
      <c r="D1684" s="199" t="s">
        <v>1690</v>
      </c>
      <c r="E1684" s="199" t="s">
        <v>1691</v>
      </c>
      <c r="F1684" s="199" t="s">
        <v>1073</v>
      </c>
      <c r="G1684" s="199" t="s">
        <v>1340</v>
      </c>
      <c r="K1684" s="199">
        <f t="shared" si="130"/>
        <v>55.064138999999997</v>
      </c>
      <c r="L1684" s="199">
        <f t="shared" si="131"/>
        <v>54.238176914999997</v>
      </c>
      <c r="M1684" s="199" t="s">
        <v>1116</v>
      </c>
      <c r="N1684" s="199">
        <f t="shared" si="132"/>
        <v>-1489983.129201896</v>
      </c>
      <c r="O1684" s="199">
        <f t="shared" si="133"/>
        <v>-11739983.129201896</v>
      </c>
      <c r="P1684" s="199" t="str">
        <f t="shared" si="134"/>
        <v>Overpaid</v>
      </c>
    </row>
    <row r="1685" spans="1:16" ht="15.75" x14ac:dyDescent="0.25">
      <c r="A1685" s="199" t="s">
        <v>133</v>
      </c>
      <c r="B1685" s="199" t="s">
        <v>1024</v>
      </c>
      <c r="C1685" s="199" t="s">
        <v>1704</v>
      </c>
      <c r="D1685" s="199" t="s">
        <v>1705</v>
      </c>
      <c r="E1685" s="199" t="s">
        <v>1086</v>
      </c>
      <c r="F1685" s="199" t="s">
        <v>1111</v>
      </c>
      <c r="G1685" s="199" t="s">
        <v>1706</v>
      </c>
      <c r="K1685" s="199">
        <f t="shared" si="130"/>
        <v>51.991177999999998</v>
      </c>
      <c r="L1685" s="199">
        <f t="shared" si="131"/>
        <v>54.330781009999995</v>
      </c>
      <c r="M1685" s="199" t="s">
        <v>1029</v>
      </c>
      <c r="N1685" s="199">
        <f t="shared" si="132"/>
        <v>-1411940.5887782495</v>
      </c>
      <c r="O1685" s="199">
        <f t="shared" si="133"/>
        <v>-3066096.5887782495</v>
      </c>
      <c r="P1685" s="199" t="str">
        <f t="shared" si="134"/>
        <v>Overpaid</v>
      </c>
    </row>
    <row r="1686" spans="1:16" ht="15.75" x14ac:dyDescent="0.25">
      <c r="A1686" s="199" t="s">
        <v>133</v>
      </c>
      <c r="B1686" s="199" t="s">
        <v>1078</v>
      </c>
      <c r="C1686" s="199" t="s">
        <v>1709</v>
      </c>
      <c r="D1686" s="199" t="s">
        <v>1710</v>
      </c>
      <c r="E1686" s="199" t="s">
        <v>1220</v>
      </c>
      <c r="F1686" s="199" t="s">
        <v>1111</v>
      </c>
      <c r="G1686" s="199" t="s">
        <v>1027</v>
      </c>
      <c r="K1686" s="199" t="e">
        <f t="shared" si="130"/>
        <v>#VALUE!</v>
      </c>
      <c r="L1686" s="199" t="e">
        <f t="shared" si="131"/>
        <v>#VALUE!</v>
      </c>
      <c r="M1686" s="199" t="s">
        <v>1082</v>
      </c>
      <c r="N1686" s="199" t="e">
        <f t="shared" si="132"/>
        <v>#VALUE!</v>
      </c>
      <c r="O1686" s="199" t="e">
        <f t="shared" si="133"/>
        <v>#VALUE!</v>
      </c>
      <c r="P1686" s="199" t="e">
        <f t="shared" si="134"/>
        <v>#VALUE!</v>
      </c>
    </row>
    <row r="1687" spans="1:16" ht="15.75" x14ac:dyDescent="0.25">
      <c r="A1687" s="199" t="s">
        <v>133</v>
      </c>
      <c r="B1687" s="199" t="s">
        <v>1024</v>
      </c>
      <c r="C1687" s="199" t="s">
        <v>147</v>
      </c>
      <c r="D1687" s="199" t="s">
        <v>1712</v>
      </c>
      <c r="E1687" s="199" t="s">
        <v>1542</v>
      </c>
      <c r="F1687" s="199" t="s">
        <v>1312</v>
      </c>
      <c r="G1687" s="199" t="s">
        <v>1458</v>
      </c>
      <c r="K1687" s="199">
        <f t="shared" si="130"/>
        <v>51.705908999999998</v>
      </c>
      <c r="L1687" s="199">
        <f t="shared" si="131"/>
        <v>51.654203091000007</v>
      </c>
      <c r="M1687" s="199" t="s">
        <v>1029</v>
      </c>
      <c r="N1687" s="199">
        <f t="shared" si="132"/>
        <v>-2585880.2973234281</v>
      </c>
      <c r="O1687" s="199">
        <f t="shared" si="133"/>
        <v>-6710880.2973234281</v>
      </c>
      <c r="P1687" s="199" t="str">
        <f t="shared" si="134"/>
        <v>Overpaid</v>
      </c>
    </row>
    <row r="1688" spans="1:16" ht="15.75" x14ac:dyDescent="0.25">
      <c r="A1688" s="199" t="s">
        <v>133</v>
      </c>
      <c r="B1688" s="199" t="s">
        <v>1059</v>
      </c>
      <c r="C1688" s="199" t="s">
        <v>1770</v>
      </c>
      <c r="D1688" s="199" t="s">
        <v>1027</v>
      </c>
      <c r="E1688" s="199" t="s">
        <v>1170</v>
      </c>
      <c r="F1688" s="199" t="s">
        <v>1201</v>
      </c>
      <c r="G1688" s="199" t="s">
        <v>1219</v>
      </c>
      <c r="K1688" s="199" t="e">
        <f t="shared" si="130"/>
        <v>#VALUE!</v>
      </c>
      <c r="L1688" s="199" t="e">
        <f t="shared" si="131"/>
        <v>#VALUE!</v>
      </c>
      <c r="M1688" s="199" t="s">
        <v>1064</v>
      </c>
      <c r="N1688" s="199" t="e">
        <f t="shared" si="132"/>
        <v>#VALUE!</v>
      </c>
      <c r="O1688" s="199" t="e">
        <f t="shared" si="133"/>
        <v>#VALUE!</v>
      </c>
      <c r="P1688" s="199" t="e">
        <f t="shared" si="134"/>
        <v>#VALUE!</v>
      </c>
    </row>
    <row r="1689" spans="1:16" ht="15.75" x14ac:dyDescent="0.25">
      <c r="A1689" s="199" t="s">
        <v>133</v>
      </c>
      <c r="B1689" s="199" t="s">
        <v>10</v>
      </c>
      <c r="C1689" s="199" t="s">
        <v>859</v>
      </c>
      <c r="D1689" s="199" t="s">
        <v>1711</v>
      </c>
      <c r="E1689" s="199" t="s">
        <v>1027</v>
      </c>
      <c r="F1689" s="199" t="s">
        <v>1307</v>
      </c>
      <c r="G1689" s="199" t="s">
        <v>1027</v>
      </c>
      <c r="K1689" s="199" t="e">
        <f t="shared" si="130"/>
        <v>#VALUE!</v>
      </c>
      <c r="L1689" s="199" t="e">
        <f t="shared" si="131"/>
        <v>#VALUE!</v>
      </c>
      <c r="M1689" s="199" t="s">
        <v>1093</v>
      </c>
      <c r="N1689" s="199" t="e">
        <f t="shared" si="132"/>
        <v>#VALUE!</v>
      </c>
      <c r="O1689" s="199" t="e">
        <f t="shared" si="133"/>
        <v>#VALUE!</v>
      </c>
      <c r="P1689" s="199" t="e">
        <f t="shared" si="134"/>
        <v>#VALUE!</v>
      </c>
    </row>
    <row r="1690" spans="1:16" ht="15.75" x14ac:dyDescent="0.25">
      <c r="A1690" s="199" t="s">
        <v>133</v>
      </c>
      <c r="B1690" s="199" t="s">
        <v>1187</v>
      </c>
      <c r="C1690" s="199" t="s">
        <v>1736</v>
      </c>
      <c r="D1690" s="199" t="s">
        <v>1737</v>
      </c>
      <c r="E1690" s="199" t="s">
        <v>1738</v>
      </c>
      <c r="F1690" s="199" t="s">
        <v>1157</v>
      </c>
      <c r="G1690" s="199" t="s">
        <v>1739</v>
      </c>
      <c r="K1690" s="199">
        <f t="shared" si="130"/>
        <v>44.819732000000002</v>
      </c>
      <c r="L1690" s="199">
        <f t="shared" si="131"/>
        <v>45.985045032000002</v>
      </c>
      <c r="M1690" s="199" t="s">
        <v>1190</v>
      </c>
      <c r="N1690" s="199">
        <f t="shared" si="132"/>
        <v>-6347017.0472452678</v>
      </c>
      <c r="O1690" s="199">
        <f t="shared" si="133"/>
        <v>-7019130.0472452678</v>
      </c>
      <c r="P1690" s="199" t="str">
        <f t="shared" si="134"/>
        <v>Overpaid</v>
      </c>
    </row>
    <row r="1691" spans="1:16" ht="15.75" x14ac:dyDescent="0.25">
      <c r="A1691" s="199" t="s">
        <v>133</v>
      </c>
      <c r="B1691" s="199" t="s">
        <v>1187</v>
      </c>
      <c r="C1691" s="199" t="s">
        <v>1750</v>
      </c>
      <c r="D1691" s="199" t="s">
        <v>1628</v>
      </c>
      <c r="E1691" s="199" t="s">
        <v>1564</v>
      </c>
      <c r="F1691" s="199" t="s">
        <v>1162</v>
      </c>
      <c r="G1691" s="199" t="s">
        <v>1751</v>
      </c>
      <c r="K1691" s="199">
        <f t="shared" si="130"/>
        <v>38.897691999999999</v>
      </c>
      <c r="L1691" s="199">
        <f t="shared" si="131"/>
        <v>38.469817388000003</v>
      </c>
      <c r="M1691" s="199" t="s">
        <v>1190</v>
      </c>
      <c r="N1691" s="199">
        <f t="shared" si="132"/>
        <v>-10471484.293540638</v>
      </c>
      <c r="O1691" s="199">
        <f t="shared" si="133"/>
        <v>-13221484.293540638</v>
      </c>
      <c r="P1691" s="199" t="str">
        <f t="shared" si="134"/>
        <v>Overpaid</v>
      </c>
    </row>
    <row r="1692" spans="1:16" ht="15.75" x14ac:dyDescent="0.25">
      <c r="A1692" s="199" t="s">
        <v>133</v>
      </c>
      <c r="B1692" s="199" t="s">
        <v>1187</v>
      </c>
      <c r="C1692" s="199" t="s">
        <v>1775</v>
      </c>
      <c r="D1692" s="199" t="s">
        <v>1412</v>
      </c>
      <c r="E1692" s="199" t="s">
        <v>1033</v>
      </c>
      <c r="F1692" s="199" t="s">
        <v>1208</v>
      </c>
      <c r="G1692" s="199" t="s">
        <v>1776</v>
      </c>
      <c r="K1692" s="199">
        <f t="shared" si="130"/>
        <v>37.493012999999998</v>
      </c>
      <c r="L1692" s="199">
        <f t="shared" si="131"/>
        <v>38.242873259999996</v>
      </c>
      <c r="M1692" s="199" t="s">
        <v>1190</v>
      </c>
      <c r="N1692" s="199">
        <f t="shared" si="132"/>
        <v>-10596034.562276993</v>
      </c>
      <c r="O1692" s="199">
        <f t="shared" si="133"/>
        <v>-11491034.562276993</v>
      </c>
      <c r="P1692" s="199" t="str">
        <f t="shared" si="134"/>
        <v>Overpaid</v>
      </c>
    </row>
    <row r="1693" spans="1:16" ht="15.75" x14ac:dyDescent="0.25">
      <c r="A1693" s="199" t="s">
        <v>133</v>
      </c>
      <c r="B1693" s="199" t="s">
        <v>27</v>
      </c>
      <c r="C1693" s="199" t="s">
        <v>424</v>
      </c>
      <c r="D1693" s="199" t="s">
        <v>1728</v>
      </c>
      <c r="E1693" s="199" t="s">
        <v>1197</v>
      </c>
      <c r="F1693" s="199" t="s">
        <v>1157</v>
      </c>
      <c r="G1693" s="199" t="s">
        <v>1644</v>
      </c>
      <c r="K1693" s="199">
        <f t="shared" si="130"/>
        <v>46.686618999999993</v>
      </c>
      <c r="L1693" s="199">
        <f t="shared" si="131"/>
        <v>47.246858427999996</v>
      </c>
      <c r="M1693" s="199" t="s">
        <v>1058</v>
      </c>
      <c r="N1693" s="199">
        <f t="shared" si="132"/>
        <v>-6046513.0058520734</v>
      </c>
      <c r="O1693" s="199">
        <f t="shared" si="133"/>
        <v>-10046513.005852073</v>
      </c>
      <c r="P1693" s="199" t="str">
        <f t="shared" si="134"/>
        <v>Overpaid</v>
      </c>
    </row>
    <row r="1694" spans="1:16" ht="15.75" x14ac:dyDescent="0.25">
      <c r="A1694" s="199" t="s">
        <v>133</v>
      </c>
      <c r="B1694" s="199" t="s">
        <v>10</v>
      </c>
      <c r="C1694" s="199" t="s">
        <v>1767</v>
      </c>
      <c r="D1694" s="199" t="s">
        <v>1768</v>
      </c>
      <c r="E1694" s="199" t="s">
        <v>1226</v>
      </c>
      <c r="F1694" s="199" t="s">
        <v>1201</v>
      </c>
      <c r="G1694" s="199" t="s">
        <v>1769</v>
      </c>
      <c r="K1694" s="199">
        <f t="shared" si="130"/>
        <v>47.704920999999999</v>
      </c>
      <c r="L1694" s="199">
        <f t="shared" si="131"/>
        <v>50.090167049999998</v>
      </c>
      <c r="M1694" s="199" t="s">
        <v>1093</v>
      </c>
      <c r="N1694" s="199">
        <f t="shared" si="132"/>
        <v>-4840483.0223051654</v>
      </c>
      <c r="O1694" s="199">
        <f t="shared" si="133"/>
        <v>-8438374.0223051645</v>
      </c>
      <c r="P1694" s="199" t="str">
        <f t="shared" si="134"/>
        <v>Overpaid</v>
      </c>
    </row>
    <row r="1695" spans="1:16" ht="15.75" x14ac:dyDescent="0.25">
      <c r="A1695" s="199" t="s">
        <v>133</v>
      </c>
      <c r="B1695" s="199" t="s">
        <v>1030</v>
      </c>
      <c r="C1695" s="199" t="s">
        <v>1785</v>
      </c>
      <c r="D1695" s="199" t="s">
        <v>1027</v>
      </c>
      <c r="E1695" s="199" t="s">
        <v>1027</v>
      </c>
      <c r="F1695" s="199" t="s">
        <v>1244</v>
      </c>
      <c r="G1695" s="199" t="s">
        <v>1097</v>
      </c>
      <c r="K1695" s="199">
        <f t="shared" si="130"/>
        <v>47.596591000000004</v>
      </c>
      <c r="L1695" s="199" t="e">
        <f t="shared" si="131"/>
        <v>#VALUE!</v>
      </c>
      <c r="M1695" s="199" t="s">
        <v>1036</v>
      </c>
      <c r="N1695" s="199" t="e">
        <f t="shared" si="132"/>
        <v>#VALUE!</v>
      </c>
      <c r="O1695" s="199" t="e">
        <f t="shared" si="133"/>
        <v>#VALUE!</v>
      </c>
      <c r="P1695" s="199" t="e">
        <f t="shared" si="134"/>
        <v>#VALUE!</v>
      </c>
    </row>
    <row r="1696" spans="1:16" ht="15.75" x14ac:dyDescent="0.25">
      <c r="A1696" s="199" t="s">
        <v>131</v>
      </c>
      <c r="B1696" s="199" t="s">
        <v>1078</v>
      </c>
      <c r="C1696" s="199" t="s">
        <v>1598</v>
      </c>
      <c r="D1696" s="199" t="s">
        <v>1599</v>
      </c>
      <c r="E1696" s="199" t="s">
        <v>1102</v>
      </c>
      <c r="F1696" s="199" t="s">
        <v>1307</v>
      </c>
      <c r="G1696" s="199" t="s">
        <v>1027</v>
      </c>
      <c r="K1696" s="199" t="e">
        <f t="shared" si="130"/>
        <v>#VALUE!</v>
      </c>
      <c r="L1696" s="199" t="e">
        <f t="shared" si="131"/>
        <v>#VALUE!</v>
      </c>
      <c r="M1696" s="199" t="s">
        <v>1082</v>
      </c>
      <c r="N1696" s="199" t="e">
        <f t="shared" si="132"/>
        <v>#VALUE!</v>
      </c>
      <c r="O1696" s="199" t="e">
        <f t="shared" si="133"/>
        <v>#VALUE!</v>
      </c>
      <c r="P1696" s="199" t="e">
        <f t="shared" si="134"/>
        <v>#VALUE!</v>
      </c>
    </row>
    <row r="1697" spans="1:16" ht="15.75" x14ac:dyDescent="0.25">
      <c r="A1697" s="199" t="s">
        <v>131</v>
      </c>
      <c r="B1697" s="199" t="s">
        <v>27</v>
      </c>
      <c r="C1697" s="199" t="s">
        <v>1613</v>
      </c>
      <c r="D1697" s="199" t="s">
        <v>1614</v>
      </c>
      <c r="E1697" s="199" t="s">
        <v>1027</v>
      </c>
      <c r="F1697" s="199" t="s">
        <v>1312</v>
      </c>
      <c r="G1697" s="199" t="s">
        <v>1027</v>
      </c>
      <c r="K1697" s="199" t="e">
        <f t="shared" si="130"/>
        <v>#VALUE!</v>
      </c>
      <c r="L1697" s="199" t="e">
        <f t="shared" si="131"/>
        <v>#VALUE!</v>
      </c>
      <c r="M1697" s="199" t="s">
        <v>1058</v>
      </c>
      <c r="N1697" s="199" t="e">
        <f t="shared" si="132"/>
        <v>#VALUE!</v>
      </c>
      <c r="O1697" s="199" t="e">
        <f t="shared" si="133"/>
        <v>#VALUE!</v>
      </c>
      <c r="P1697" s="199" t="e">
        <f t="shared" si="134"/>
        <v>#VALUE!</v>
      </c>
    </row>
    <row r="1698" spans="1:16" ht="15.75" x14ac:dyDescent="0.25">
      <c r="A1698" s="199" t="s">
        <v>131</v>
      </c>
      <c r="B1698" s="199" t="s">
        <v>1083</v>
      </c>
      <c r="C1698" s="199" t="s">
        <v>235</v>
      </c>
      <c r="D1698" s="199" t="s">
        <v>1464</v>
      </c>
      <c r="E1698" s="199" t="s">
        <v>1170</v>
      </c>
      <c r="F1698" s="199" t="s">
        <v>1103</v>
      </c>
      <c r="G1698" s="199" t="s">
        <v>1594</v>
      </c>
      <c r="K1698" s="199">
        <f t="shared" si="130"/>
        <v>53.388634999999994</v>
      </c>
      <c r="L1698" s="199">
        <f t="shared" si="131"/>
        <v>54.242853159999996</v>
      </c>
      <c r="M1698" s="199" t="s">
        <v>1088</v>
      </c>
      <c r="N1698" s="199">
        <f t="shared" si="132"/>
        <v>-2153192.2851339104</v>
      </c>
      <c r="O1698" s="199">
        <f t="shared" si="133"/>
        <v>-7153192.2851339104</v>
      </c>
      <c r="P1698" s="199" t="str">
        <f t="shared" si="134"/>
        <v>Overpaid</v>
      </c>
    </row>
    <row r="1699" spans="1:16" ht="15.75" x14ac:dyDescent="0.25">
      <c r="A1699" s="199" t="s">
        <v>131</v>
      </c>
      <c r="B1699" s="199" t="s">
        <v>1048</v>
      </c>
      <c r="C1699" s="199" t="s">
        <v>1629</v>
      </c>
      <c r="D1699" s="199" t="s">
        <v>1630</v>
      </c>
      <c r="E1699" s="199" t="s">
        <v>1072</v>
      </c>
      <c r="F1699" s="199" t="s">
        <v>1328</v>
      </c>
      <c r="G1699" s="199" t="s">
        <v>1631</v>
      </c>
      <c r="K1699" s="199">
        <f t="shared" si="130"/>
        <v>45.299994999999996</v>
      </c>
      <c r="L1699" s="199">
        <f t="shared" si="131"/>
        <v>48.199194679999998</v>
      </c>
      <c r="M1699" s="199" t="s">
        <v>1053</v>
      </c>
      <c r="N1699" s="199">
        <f t="shared" si="132"/>
        <v>-3402768.3504125727</v>
      </c>
      <c r="O1699" s="199">
        <f t="shared" si="133"/>
        <v>-4634376.3504125727</v>
      </c>
      <c r="P1699" s="199" t="str">
        <f t="shared" si="134"/>
        <v>Overpaid</v>
      </c>
    </row>
    <row r="1700" spans="1:16" ht="15.75" x14ac:dyDescent="0.25">
      <c r="A1700" s="199" t="s">
        <v>131</v>
      </c>
      <c r="B1700" s="199" t="s">
        <v>1024</v>
      </c>
      <c r="C1700" s="199" t="s">
        <v>1617</v>
      </c>
      <c r="D1700" s="199" t="s">
        <v>1618</v>
      </c>
      <c r="E1700" s="199" t="s">
        <v>1072</v>
      </c>
      <c r="F1700" s="199" t="s">
        <v>1125</v>
      </c>
      <c r="G1700" s="199" t="s">
        <v>1446</v>
      </c>
      <c r="K1700" s="199">
        <f t="shared" si="130"/>
        <v>53.251417000000004</v>
      </c>
      <c r="L1700" s="199">
        <f t="shared" si="131"/>
        <v>56.659507688000005</v>
      </c>
      <c r="M1700" s="199" t="s">
        <v>1029</v>
      </c>
      <c r="N1700" s="199">
        <f t="shared" si="132"/>
        <v>-390567.47714692634</v>
      </c>
      <c r="O1700" s="199">
        <f t="shared" si="133"/>
        <v>-1822939.4771469263</v>
      </c>
      <c r="P1700" s="199" t="str">
        <f t="shared" si="134"/>
        <v/>
      </c>
    </row>
    <row r="1701" spans="1:16" ht="15.75" x14ac:dyDescent="0.25">
      <c r="A1701" s="199" t="s">
        <v>131</v>
      </c>
      <c r="B1701" s="199" t="s">
        <v>10</v>
      </c>
      <c r="C1701" s="199" t="s">
        <v>1577</v>
      </c>
      <c r="D1701" s="199" t="s">
        <v>1578</v>
      </c>
      <c r="E1701" s="199" t="s">
        <v>1154</v>
      </c>
      <c r="F1701" s="199" t="s">
        <v>1046</v>
      </c>
      <c r="G1701" s="199" t="s">
        <v>1579</v>
      </c>
      <c r="K1701" s="199">
        <f t="shared" si="130"/>
        <v>57.859053000000003</v>
      </c>
      <c r="L1701" s="199">
        <f t="shared" si="131"/>
        <v>58.206207318000004</v>
      </c>
      <c r="M1701" s="199" t="s">
        <v>1093</v>
      </c>
      <c r="N1701" s="199">
        <f t="shared" si="132"/>
        <v>425795.10870835604</v>
      </c>
      <c r="O1701" s="199">
        <f t="shared" si="133"/>
        <v>-17385704.891291644</v>
      </c>
      <c r="P1701" s="199" t="str">
        <f t="shared" si="134"/>
        <v>Overpaid</v>
      </c>
    </row>
    <row r="1702" spans="1:16" ht="15.75" x14ac:dyDescent="0.25">
      <c r="A1702" s="199" t="s">
        <v>131</v>
      </c>
      <c r="B1702" s="199" t="s">
        <v>1059</v>
      </c>
      <c r="C1702" s="199" t="s">
        <v>1632</v>
      </c>
      <c r="D1702" s="199" t="s">
        <v>1165</v>
      </c>
      <c r="E1702" s="199" t="s">
        <v>1115</v>
      </c>
      <c r="F1702" s="199" t="s">
        <v>1328</v>
      </c>
      <c r="G1702" s="199" t="s">
        <v>1633</v>
      </c>
      <c r="K1702" s="199">
        <f t="shared" si="130"/>
        <v>38.904913999999998</v>
      </c>
      <c r="L1702" s="199">
        <f t="shared" si="131"/>
        <v>37.582146924</v>
      </c>
      <c r="M1702" s="199" t="s">
        <v>1064</v>
      </c>
      <c r="N1702" s="199">
        <f t="shared" si="132"/>
        <v>-8084192.3240018655</v>
      </c>
      <c r="O1702" s="199">
        <f t="shared" si="133"/>
        <v>-9204192.3240018655</v>
      </c>
      <c r="P1702" s="199" t="str">
        <f t="shared" si="134"/>
        <v>Overpaid</v>
      </c>
    </row>
    <row r="1703" spans="1:16" ht="15.75" x14ac:dyDescent="0.25">
      <c r="A1703" s="199" t="s">
        <v>131</v>
      </c>
      <c r="B1703" s="199" t="s">
        <v>1048</v>
      </c>
      <c r="C1703" s="199" t="s">
        <v>1666</v>
      </c>
      <c r="D1703" s="199" t="s">
        <v>1027</v>
      </c>
      <c r="E1703" s="199" t="s">
        <v>1288</v>
      </c>
      <c r="F1703" s="199" t="s">
        <v>1218</v>
      </c>
      <c r="G1703" s="199" t="s">
        <v>1667</v>
      </c>
      <c r="K1703" s="199">
        <f t="shared" si="130"/>
        <v>44.877507999999999</v>
      </c>
      <c r="L1703" s="199">
        <f t="shared" si="131"/>
        <v>46.178955732000006</v>
      </c>
      <c r="M1703" s="199" t="s">
        <v>1053</v>
      </c>
      <c r="N1703" s="199">
        <f t="shared" si="132"/>
        <v>-4137935.5277060438</v>
      </c>
      <c r="O1703" s="199" t="e">
        <f t="shared" si="133"/>
        <v>#VALUE!</v>
      </c>
      <c r="P1703" s="199" t="e">
        <f t="shared" si="134"/>
        <v>#VALUE!</v>
      </c>
    </row>
    <row r="1704" spans="1:16" ht="15.75" x14ac:dyDescent="0.25">
      <c r="A1704" s="199" t="s">
        <v>131</v>
      </c>
      <c r="B1704" s="199" t="s">
        <v>1059</v>
      </c>
      <c r="C1704" s="199" t="s">
        <v>1663</v>
      </c>
      <c r="D1704" s="199" t="s">
        <v>1664</v>
      </c>
      <c r="E1704" s="199" t="s">
        <v>1141</v>
      </c>
      <c r="F1704" s="199" t="s">
        <v>1208</v>
      </c>
      <c r="G1704" s="199" t="s">
        <v>1219</v>
      </c>
      <c r="K1704" s="199" t="e">
        <f t="shared" si="130"/>
        <v>#VALUE!</v>
      </c>
      <c r="L1704" s="199" t="e">
        <f t="shared" si="131"/>
        <v>#VALUE!</v>
      </c>
      <c r="M1704" s="199" t="s">
        <v>1064</v>
      </c>
      <c r="N1704" s="199" t="e">
        <f t="shared" si="132"/>
        <v>#VALUE!</v>
      </c>
      <c r="O1704" s="199" t="e">
        <f t="shared" si="133"/>
        <v>#VALUE!</v>
      </c>
      <c r="P1704" s="199" t="e">
        <f t="shared" si="134"/>
        <v>#VALUE!</v>
      </c>
    </row>
    <row r="1705" spans="1:16" ht="15.75" x14ac:dyDescent="0.25">
      <c r="A1705" s="199" t="s">
        <v>131</v>
      </c>
      <c r="B1705" s="199" t="s">
        <v>1024</v>
      </c>
      <c r="C1705" s="199" t="s">
        <v>1635</v>
      </c>
      <c r="D1705" s="199" t="s">
        <v>1636</v>
      </c>
      <c r="E1705" s="199" t="s">
        <v>1339</v>
      </c>
      <c r="F1705" s="199" t="s">
        <v>1157</v>
      </c>
      <c r="G1705" s="199" t="s">
        <v>1637</v>
      </c>
      <c r="K1705" s="199">
        <f t="shared" si="130"/>
        <v>45.971640999999998</v>
      </c>
      <c r="L1705" s="199">
        <f t="shared" si="131"/>
        <v>48.178279768000003</v>
      </c>
      <c r="M1705" s="199" t="s">
        <v>1029</v>
      </c>
      <c r="N1705" s="199">
        <f t="shared" si="132"/>
        <v>-4110410.7000297885</v>
      </c>
      <c r="O1705" s="199">
        <f t="shared" si="133"/>
        <v>-5023515.7000297885</v>
      </c>
      <c r="P1705" s="199" t="str">
        <f t="shared" si="134"/>
        <v>Overpaid</v>
      </c>
    </row>
    <row r="1706" spans="1:16" ht="15.75" x14ac:dyDescent="0.25">
      <c r="A1706" s="199" t="s">
        <v>131</v>
      </c>
      <c r="B1706" s="199" t="s">
        <v>20</v>
      </c>
      <c r="C1706" s="199" t="s">
        <v>1580</v>
      </c>
      <c r="D1706" s="199" t="s">
        <v>1581</v>
      </c>
      <c r="E1706" s="199" t="s">
        <v>1421</v>
      </c>
      <c r="F1706" s="199" t="s">
        <v>1046</v>
      </c>
      <c r="G1706" s="199" t="s">
        <v>1092</v>
      </c>
      <c r="K1706" s="199">
        <f t="shared" si="130"/>
        <v>59.050682999999999</v>
      </c>
      <c r="L1706" s="199">
        <f t="shared" si="131"/>
        <v>59.227835048999992</v>
      </c>
      <c r="M1706" s="199" t="s">
        <v>1134</v>
      </c>
      <c r="N1706" s="199">
        <f t="shared" si="132"/>
        <v>856596.05658325786</v>
      </c>
      <c r="O1706" s="199">
        <f t="shared" si="133"/>
        <v>-12751653.943416743</v>
      </c>
      <c r="P1706" s="199" t="str">
        <f t="shared" si="134"/>
        <v>Overpaid</v>
      </c>
    </row>
    <row r="1707" spans="1:16" ht="15.75" x14ac:dyDescent="0.25">
      <c r="A1707" s="199" t="s">
        <v>131</v>
      </c>
      <c r="B1707" s="199" t="s">
        <v>1030</v>
      </c>
      <c r="C1707" s="199" t="s">
        <v>1665</v>
      </c>
      <c r="D1707" s="199" t="s">
        <v>1027</v>
      </c>
      <c r="E1707" s="199" t="s">
        <v>1027</v>
      </c>
      <c r="F1707" s="199" t="s">
        <v>1208</v>
      </c>
      <c r="G1707" s="199" t="s">
        <v>1027</v>
      </c>
      <c r="K1707" s="199" t="e">
        <f t="shared" si="130"/>
        <v>#VALUE!</v>
      </c>
      <c r="L1707" s="199" t="e">
        <f t="shared" si="131"/>
        <v>#VALUE!</v>
      </c>
      <c r="M1707" s="199" t="s">
        <v>1036</v>
      </c>
      <c r="N1707" s="199" t="e">
        <f t="shared" si="132"/>
        <v>#VALUE!</v>
      </c>
      <c r="O1707" s="199" t="e">
        <f t="shared" si="133"/>
        <v>#VALUE!</v>
      </c>
      <c r="P1707" s="199" t="e">
        <f t="shared" si="134"/>
        <v>#VALUE!</v>
      </c>
    </row>
    <row r="1708" spans="1:16" ht="15.75" x14ac:dyDescent="0.25">
      <c r="A1708" s="199" t="s">
        <v>131</v>
      </c>
      <c r="B1708" s="199" t="s">
        <v>1030</v>
      </c>
      <c r="C1708" s="199" t="s">
        <v>1650</v>
      </c>
      <c r="D1708" s="199" t="s">
        <v>1027</v>
      </c>
      <c r="E1708" s="199" t="s">
        <v>1027</v>
      </c>
      <c r="F1708" s="199" t="s">
        <v>1194</v>
      </c>
      <c r="G1708" s="199" t="s">
        <v>1369</v>
      </c>
      <c r="K1708" s="199">
        <f t="shared" si="130"/>
        <v>54.341938999999996</v>
      </c>
      <c r="L1708" s="199" t="e">
        <f t="shared" si="131"/>
        <v>#VALUE!</v>
      </c>
      <c r="M1708" s="199" t="s">
        <v>1036</v>
      </c>
      <c r="N1708" s="199" t="e">
        <f t="shared" si="132"/>
        <v>#VALUE!</v>
      </c>
      <c r="O1708" s="199" t="e">
        <f t="shared" si="133"/>
        <v>#VALUE!</v>
      </c>
      <c r="P1708" s="199" t="e">
        <f t="shared" si="134"/>
        <v>#VALUE!</v>
      </c>
    </row>
    <row r="1709" spans="1:16" ht="15.75" x14ac:dyDescent="0.25">
      <c r="A1709" s="199" t="s">
        <v>131</v>
      </c>
      <c r="B1709" s="199" t="s">
        <v>1094</v>
      </c>
      <c r="C1709" s="199" t="s">
        <v>627</v>
      </c>
      <c r="D1709" s="199" t="s">
        <v>1634</v>
      </c>
      <c r="E1709" s="199" t="s">
        <v>1045</v>
      </c>
      <c r="F1709" s="199" t="s">
        <v>1328</v>
      </c>
      <c r="G1709" s="199" t="s">
        <v>1155</v>
      </c>
      <c r="K1709" s="199">
        <f t="shared" si="130"/>
        <v>50.344561999999996</v>
      </c>
      <c r="L1709" s="199">
        <f t="shared" si="131"/>
        <v>52.056277107999996</v>
      </c>
      <c r="M1709" s="199" t="s">
        <v>1098</v>
      </c>
      <c r="N1709" s="199">
        <f t="shared" si="132"/>
        <v>-5786537.3141210526</v>
      </c>
      <c r="O1709" s="199">
        <f t="shared" si="133"/>
        <v>-13348466.314121053</v>
      </c>
      <c r="P1709" s="199" t="str">
        <f t="shared" si="134"/>
        <v>Overpaid</v>
      </c>
    </row>
    <row r="1710" spans="1:16" ht="15.75" x14ac:dyDescent="0.25">
      <c r="A1710" s="199" t="s">
        <v>131</v>
      </c>
      <c r="B1710" s="199" t="s">
        <v>1024</v>
      </c>
      <c r="C1710" s="199" t="s">
        <v>270</v>
      </c>
      <c r="D1710" s="199" t="s">
        <v>1216</v>
      </c>
      <c r="E1710" s="199" t="s">
        <v>1027</v>
      </c>
      <c r="F1710" s="199" t="s">
        <v>1146</v>
      </c>
      <c r="G1710" s="199" t="s">
        <v>1027</v>
      </c>
      <c r="K1710" s="199" t="e">
        <f t="shared" si="130"/>
        <v>#VALUE!</v>
      </c>
      <c r="L1710" s="199" t="e">
        <f t="shared" si="131"/>
        <v>#VALUE!</v>
      </c>
      <c r="M1710" s="199" t="s">
        <v>1029</v>
      </c>
      <c r="N1710" s="199" t="e">
        <f t="shared" si="132"/>
        <v>#VALUE!</v>
      </c>
      <c r="O1710" s="199" t="e">
        <f t="shared" si="133"/>
        <v>#VALUE!</v>
      </c>
      <c r="P1710" s="199" t="e">
        <f t="shared" si="134"/>
        <v>#VALUE!</v>
      </c>
    </row>
    <row r="1711" spans="1:16" ht="15.75" x14ac:dyDescent="0.25">
      <c r="A1711" s="199" t="s">
        <v>131</v>
      </c>
      <c r="B1711" s="199" t="s">
        <v>1099</v>
      </c>
      <c r="C1711" s="199" t="s">
        <v>1647</v>
      </c>
      <c r="D1711" s="199" t="s">
        <v>1225</v>
      </c>
      <c r="E1711" s="199" t="s">
        <v>1027</v>
      </c>
      <c r="F1711" s="199" t="s">
        <v>1186</v>
      </c>
      <c r="G1711" s="199" t="s">
        <v>1648</v>
      </c>
      <c r="K1711" s="199">
        <f t="shared" si="130"/>
        <v>52.478662999999997</v>
      </c>
      <c r="L1711" s="199" t="e">
        <f t="shared" si="131"/>
        <v>#VALUE!</v>
      </c>
      <c r="M1711" s="199" t="s">
        <v>1105</v>
      </c>
      <c r="N1711" s="199" t="e">
        <f t="shared" si="132"/>
        <v>#VALUE!</v>
      </c>
      <c r="O1711" s="199" t="e">
        <f t="shared" si="133"/>
        <v>#VALUE!</v>
      </c>
      <c r="P1711" s="199" t="e">
        <f t="shared" si="134"/>
        <v>#VALUE!</v>
      </c>
    </row>
    <row r="1712" spans="1:16" ht="15.75" x14ac:dyDescent="0.25">
      <c r="A1712" s="199" t="s">
        <v>131</v>
      </c>
      <c r="B1712" s="199" t="s">
        <v>1037</v>
      </c>
      <c r="C1712" s="199" t="s">
        <v>1645</v>
      </c>
      <c r="D1712" s="199" t="s">
        <v>1482</v>
      </c>
      <c r="E1712" s="199" t="s">
        <v>1387</v>
      </c>
      <c r="F1712" s="199" t="s">
        <v>1186</v>
      </c>
      <c r="G1712" s="199" t="s">
        <v>1646</v>
      </c>
      <c r="K1712" s="199">
        <f t="shared" si="130"/>
        <v>48.744889000000001</v>
      </c>
      <c r="L1712" s="199">
        <f t="shared" si="131"/>
        <v>48.988613444999999</v>
      </c>
      <c r="M1712" s="199" t="s">
        <v>1043</v>
      </c>
      <c r="N1712" s="199">
        <f t="shared" si="132"/>
        <v>-4018428.9457329623</v>
      </c>
      <c r="O1712" s="199">
        <f t="shared" si="133"/>
        <v>-8518428.9457329623</v>
      </c>
      <c r="P1712" s="199" t="str">
        <f t="shared" si="134"/>
        <v>Overpaid</v>
      </c>
    </row>
    <row r="1713" spans="1:16" ht="15.75" x14ac:dyDescent="0.25">
      <c r="A1713" s="199" t="s">
        <v>131</v>
      </c>
      <c r="B1713" s="199" t="s">
        <v>1094</v>
      </c>
      <c r="C1713" s="199" t="s">
        <v>1657</v>
      </c>
      <c r="D1713" s="199" t="s">
        <v>1412</v>
      </c>
      <c r="E1713" s="199" t="s">
        <v>1197</v>
      </c>
      <c r="F1713" s="199" t="s">
        <v>1201</v>
      </c>
      <c r="G1713" s="199" t="s">
        <v>1658</v>
      </c>
      <c r="K1713" s="199">
        <f t="shared" si="130"/>
        <v>49.412924000000004</v>
      </c>
      <c r="L1713" s="199">
        <f t="shared" si="131"/>
        <v>50.005879088000007</v>
      </c>
      <c r="M1713" s="199" t="s">
        <v>1098</v>
      </c>
      <c r="N1713" s="199">
        <f t="shared" si="132"/>
        <v>-7946221.1723672226</v>
      </c>
      <c r="O1713" s="199">
        <f t="shared" si="133"/>
        <v>-8841221.1723672226</v>
      </c>
      <c r="P1713" s="199" t="str">
        <f t="shared" si="134"/>
        <v>Overpaid</v>
      </c>
    </row>
    <row r="1714" spans="1:16" ht="15.75" x14ac:dyDescent="0.25">
      <c r="A1714" s="199" t="s">
        <v>131</v>
      </c>
      <c r="B1714" s="199" t="s">
        <v>1083</v>
      </c>
      <c r="C1714" s="199" t="s">
        <v>1639</v>
      </c>
      <c r="D1714" s="199" t="s">
        <v>1027</v>
      </c>
      <c r="E1714" s="199" t="s">
        <v>1027</v>
      </c>
      <c r="F1714" s="199" t="s">
        <v>1162</v>
      </c>
      <c r="G1714" s="199" t="s">
        <v>1640</v>
      </c>
      <c r="K1714" s="199">
        <f t="shared" si="130"/>
        <v>45.570819999999998</v>
      </c>
      <c r="L1714" s="199" t="e">
        <f t="shared" si="131"/>
        <v>#VALUE!</v>
      </c>
      <c r="M1714" s="199" t="s">
        <v>1088</v>
      </c>
      <c r="N1714" s="199" t="e">
        <f t="shared" si="132"/>
        <v>#VALUE!</v>
      </c>
      <c r="O1714" s="199" t="e">
        <f t="shared" si="133"/>
        <v>#VALUE!</v>
      </c>
      <c r="P1714" s="199" t="e">
        <f t="shared" si="134"/>
        <v>#VALUE!</v>
      </c>
    </row>
    <row r="1715" spans="1:16" ht="15.75" x14ac:dyDescent="0.25">
      <c r="A1715" s="199" t="s">
        <v>131</v>
      </c>
      <c r="B1715" s="199" t="s">
        <v>16</v>
      </c>
      <c r="C1715" s="199" t="s">
        <v>1669</v>
      </c>
      <c r="D1715" s="199" t="s">
        <v>1027</v>
      </c>
      <c r="E1715" s="199" t="s">
        <v>1537</v>
      </c>
      <c r="F1715" s="199" t="s">
        <v>1221</v>
      </c>
      <c r="G1715" s="199" t="s">
        <v>1670</v>
      </c>
      <c r="K1715" s="199">
        <f t="shared" si="130"/>
        <v>35.658625000000001</v>
      </c>
      <c r="L1715" s="199">
        <f t="shared" si="131"/>
        <v>37.120628624999995</v>
      </c>
      <c r="M1715" s="199" t="s">
        <v>1116</v>
      </c>
      <c r="N1715" s="199">
        <f t="shared" si="132"/>
        <v>-9191136.6965274103</v>
      </c>
      <c r="O1715" s="199" t="e">
        <f t="shared" si="133"/>
        <v>#VALUE!</v>
      </c>
      <c r="P1715" s="199" t="e">
        <f t="shared" si="134"/>
        <v>#VALUE!</v>
      </c>
    </row>
    <row r="1716" spans="1:16" ht="15.75" x14ac:dyDescent="0.25">
      <c r="A1716" s="199" t="s">
        <v>131</v>
      </c>
      <c r="B1716" s="199" t="s">
        <v>1187</v>
      </c>
      <c r="C1716" s="199" t="s">
        <v>368</v>
      </c>
      <c r="D1716" s="199" t="s">
        <v>1611</v>
      </c>
      <c r="E1716" s="199" t="s">
        <v>1090</v>
      </c>
      <c r="F1716" s="199" t="s">
        <v>1307</v>
      </c>
      <c r="G1716" s="199" t="s">
        <v>1509</v>
      </c>
      <c r="K1716" s="199">
        <f t="shared" si="130"/>
        <v>53.457244000000003</v>
      </c>
      <c r="L1716" s="199">
        <f t="shared" si="131"/>
        <v>53.457244000000003</v>
      </c>
      <c r="M1716" s="199" t="s">
        <v>1190</v>
      </c>
      <c r="N1716" s="199">
        <f t="shared" si="132"/>
        <v>-2246164.5699522924</v>
      </c>
      <c r="O1716" s="199">
        <f t="shared" si="133"/>
        <v>-11746164.569952292</v>
      </c>
      <c r="P1716" s="199" t="str">
        <f t="shared" si="134"/>
        <v>Overpaid</v>
      </c>
    </row>
    <row r="1717" spans="1:16" ht="15.75" x14ac:dyDescent="0.25">
      <c r="A1717" s="199" t="s">
        <v>131</v>
      </c>
      <c r="B1717" s="199" t="s">
        <v>1094</v>
      </c>
      <c r="C1717" s="199" t="s">
        <v>487</v>
      </c>
      <c r="D1717" s="199" t="s">
        <v>1668</v>
      </c>
      <c r="E1717" s="199" t="s">
        <v>1224</v>
      </c>
      <c r="F1717" s="199" t="s">
        <v>1218</v>
      </c>
      <c r="G1717" s="199" t="s">
        <v>1027</v>
      </c>
      <c r="K1717" s="199" t="e">
        <f t="shared" si="130"/>
        <v>#VALUE!</v>
      </c>
      <c r="L1717" s="199" t="e">
        <f t="shared" si="131"/>
        <v>#VALUE!</v>
      </c>
      <c r="M1717" s="199" t="s">
        <v>1098</v>
      </c>
      <c r="N1717" s="199" t="e">
        <f t="shared" si="132"/>
        <v>#VALUE!</v>
      </c>
      <c r="O1717" s="199" t="e">
        <f t="shared" si="133"/>
        <v>#VALUE!</v>
      </c>
      <c r="P1717" s="199" t="e">
        <f t="shared" si="134"/>
        <v>#VALUE!</v>
      </c>
    </row>
    <row r="1718" spans="1:16" ht="15.75" x14ac:dyDescent="0.25">
      <c r="A1718" s="199" t="s">
        <v>131</v>
      </c>
      <c r="B1718" s="199" t="s">
        <v>27</v>
      </c>
      <c r="C1718" s="199" t="s">
        <v>1627</v>
      </c>
      <c r="D1718" s="199" t="s">
        <v>1628</v>
      </c>
      <c r="E1718" s="199" t="s">
        <v>1027</v>
      </c>
      <c r="F1718" s="199" t="s">
        <v>1146</v>
      </c>
      <c r="G1718" s="199" t="s">
        <v>1027</v>
      </c>
      <c r="K1718" s="199" t="e">
        <f t="shared" si="130"/>
        <v>#VALUE!</v>
      </c>
      <c r="L1718" s="199" t="e">
        <f t="shared" si="131"/>
        <v>#VALUE!</v>
      </c>
      <c r="M1718" s="199" t="s">
        <v>1058</v>
      </c>
      <c r="N1718" s="199" t="e">
        <f t="shared" si="132"/>
        <v>#VALUE!</v>
      </c>
      <c r="O1718" s="199" t="e">
        <f t="shared" si="133"/>
        <v>#VALUE!</v>
      </c>
      <c r="P1718" s="199" t="e">
        <f t="shared" si="134"/>
        <v>#VALUE!</v>
      </c>
    </row>
    <row r="1719" spans="1:16" ht="15.75" x14ac:dyDescent="0.25">
      <c r="A1719" s="199" t="s">
        <v>131</v>
      </c>
      <c r="B1719" s="199" t="s">
        <v>1187</v>
      </c>
      <c r="C1719" s="199" t="s">
        <v>1673</v>
      </c>
      <c r="D1719" s="199" t="s">
        <v>1674</v>
      </c>
      <c r="E1719" s="199" t="s">
        <v>1128</v>
      </c>
      <c r="F1719" s="199" t="s">
        <v>1234</v>
      </c>
      <c r="G1719" s="199" t="s">
        <v>1494</v>
      </c>
      <c r="K1719" s="199">
        <f t="shared" si="130"/>
        <v>44.949727999999993</v>
      </c>
      <c r="L1719" s="199">
        <f t="shared" si="131"/>
        <v>47.287113855999998</v>
      </c>
      <c r="M1719" s="199" t="s">
        <v>1190</v>
      </c>
      <c r="N1719" s="199">
        <f t="shared" si="132"/>
        <v>-5632422.5636972059</v>
      </c>
      <c r="O1719" s="199">
        <f t="shared" si="133"/>
        <v>-6490755.5636972059</v>
      </c>
      <c r="P1719" s="199" t="str">
        <f t="shared" si="134"/>
        <v>Overpaid</v>
      </c>
    </row>
    <row r="1720" spans="1:16" ht="15.75" x14ac:dyDescent="0.25">
      <c r="A1720" s="199" t="s">
        <v>131</v>
      </c>
      <c r="B1720" s="199" t="s">
        <v>1024</v>
      </c>
      <c r="C1720" s="199" t="s">
        <v>1600</v>
      </c>
      <c r="D1720" s="199" t="s">
        <v>1601</v>
      </c>
      <c r="E1720" s="199" t="s">
        <v>1339</v>
      </c>
      <c r="F1720" s="199" t="s">
        <v>1307</v>
      </c>
      <c r="G1720" s="199" t="s">
        <v>1602</v>
      </c>
      <c r="K1720" s="199">
        <f t="shared" si="130"/>
        <v>60.845349999999996</v>
      </c>
      <c r="L1720" s="199">
        <f t="shared" si="131"/>
        <v>63.765926799999995</v>
      </c>
      <c r="M1720" s="199" t="s">
        <v>1029</v>
      </c>
      <c r="N1720" s="199">
        <f t="shared" si="132"/>
        <v>2726288.3864245852</v>
      </c>
      <c r="O1720" s="199">
        <f t="shared" si="133"/>
        <v>802271.38642458525</v>
      </c>
      <c r="P1720" s="199" t="str">
        <f t="shared" si="134"/>
        <v/>
      </c>
    </row>
    <row r="1721" spans="1:16" ht="15.75" x14ac:dyDescent="0.25">
      <c r="A1721" s="199" t="s">
        <v>131</v>
      </c>
      <c r="B1721" s="199" t="s">
        <v>10</v>
      </c>
      <c r="C1721" s="199" t="s">
        <v>1676</v>
      </c>
      <c r="D1721" s="199" t="s">
        <v>1225</v>
      </c>
      <c r="E1721" s="199" t="s">
        <v>1027</v>
      </c>
      <c r="F1721" s="199" t="s">
        <v>1251</v>
      </c>
      <c r="G1721" s="199" t="s">
        <v>1677</v>
      </c>
      <c r="K1721" s="199">
        <f t="shared" si="130"/>
        <v>44.415300000000002</v>
      </c>
      <c r="L1721" s="199" t="e">
        <f t="shared" si="131"/>
        <v>#VALUE!</v>
      </c>
      <c r="M1721" s="199" t="s">
        <v>1093</v>
      </c>
      <c r="N1721" s="199" t="e">
        <f t="shared" si="132"/>
        <v>#VALUE!</v>
      </c>
      <c r="O1721" s="199" t="e">
        <f t="shared" si="133"/>
        <v>#VALUE!</v>
      </c>
      <c r="P1721" s="199" t="e">
        <f t="shared" si="134"/>
        <v>#VALUE!</v>
      </c>
    </row>
    <row r="1722" spans="1:16" ht="15.75" x14ac:dyDescent="0.25">
      <c r="A1722" s="199" t="s">
        <v>131</v>
      </c>
      <c r="B1722" s="199" t="s">
        <v>1059</v>
      </c>
      <c r="C1722" s="199" t="s">
        <v>1660</v>
      </c>
      <c r="D1722" s="199" t="s">
        <v>1661</v>
      </c>
      <c r="E1722" s="199" t="s">
        <v>1662</v>
      </c>
      <c r="F1722" s="199" t="s">
        <v>1201</v>
      </c>
      <c r="G1722" s="199" t="s">
        <v>1396</v>
      </c>
      <c r="K1722" s="199">
        <f t="shared" si="130"/>
        <v>45.202497999999999</v>
      </c>
      <c r="L1722" s="199">
        <f t="shared" si="131"/>
        <v>47.417420402000005</v>
      </c>
      <c r="M1722" s="199" t="s">
        <v>1064</v>
      </c>
      <c r="N1722" s="199">
        <f t="shared" si="132"/>
        <v>-4102279.8944241125</v>
      </c>
      <c r="O1722" s="199">
        <f t="shared" si="133"/>
        <v>-5048776.8944241125</v>
      </c>
      <c r="P1722" s="199" t="str">
        <f t="shared" si="134"/>
        <v>Overpaid</v>
      </c>
    </row>
    <row r="1723" spans="1:16" ht="15.75" x14ac:dyDescent="0.25">
      <c r="A1723" s="199" t="s">
        <v>131</v>
      </c>
      <c r="B1723" s="199" t="s">
        <v>1030</v>
      </c>
      <c r="C1723" s="199" t="s">
        <v>1649</v>
      </c>
      <c r="D1723" s="199" t="s">
        <v>1243</v>
      </c>
      <c r="E1723" s="199" t="s">
        <v>1183</v>
      </c>
      <c r="F1723" s="199" t="s">
        <v>1194</v>
      </c>
      <c r="G1723" s="199" t="s">
        <v>1074</v>
      </c>
      <c r="K1723" s="199">
        <f t="shared" si="130"/>
        <v>49.376814000000003</v>
      </c>
      <c r="L1723" s="199">
        <f t="shared" si="131"/>
        <v>49.179306744000002</v>
      </c>
      <c r="M1723" s="199" t="s">
        <v>1036</v>
      </c>
      <c r="N1723" s="199">
        <f t="shared" si="132"/>
        <v>-4973062.6533440268</v>
      </c>
      <c r="O1723" s="199">
        <f t="shared" si="133"/>
        <v>-6008062.6533440268</v>
      </c>
      <c r="P1723" s="199" t="str">
        <f t="shared" si="134"/>
        <v>Overpaid</v>
      </c>
    </row>
    <row r="1724" spans="1:16" ht="15.75" x14ac:dyDescent="0.25">
      <c r="A1724" s="199" t="s">
        <v>131</v>
      </c>
      <c r="B1724" s="199" t="s">
        <v>1059</v>
      </c>
      <c r="C1724" s="199" t="s">
        <v>1654</v>
      </c>
      <c r="D1724" s="199" t="s">
        <v>1655</v>
      </c>
      <c r="E1724" s="199" t="s">
        <v>1061</v>
      </c>
      <c r="F1724" s="199" t="s">
        <v>1201</v>
      </c>
      <c r="G1724" s="199" t="s">
        <v>1509</v>
      </c>
      <c r="K1724" s="199">
        <f t="shared" si="130"/>
        <v>50.207343999999999</v>
      </c>
      <c r="L1724" s="199">
        <f t="shared" si="131"/>
        <v>52.21563776</v>
      </c>
      <c r="M1724" s="199" t="s">
        <v>1064</v>
      </c>
      <c r="N1724" s="199">
        <f t="shared" si="132"/>
        <v>-2159671.8540505245</v>
      </c>
      <c r="O1724" s="199">
        <f t="shared" si="133"/>
        <v>-3080466.8540505245</v>
      </c>
      <c r="P1724" s="199" t="str">
        <f t="shared" si="134"/>
        <v>Overpaid</v>
      </c>
    </row>
    <row r="1725" spans="1:16" ht="15.75" x14ac:dyDescent="0.25">
      <c r="A1725" s="199" t="s">
        <v>131</v>
      </c>
      <c r="B1725" s="199" t="s">
        <v>1135</v>
      </c>
      <c r="C1725" s="199" t="s">
        <v>356</v>
      </c>
      <c r="D1725" s="199" t="s">
        <v>1589</v>
      </c>
      <c r="E1725" s="199" t="s">
        <v>1027</v>
      </c>
      <c r="F1725" s="199" t="s">
        <v>1068</v>
      </c>
      <c r="G1725" s="199" t="s">
        <v>1027</v>
      </c>
      <c r="K1725" s="199" t="e">
        <f t="shared" si="130"/>
        <v>#VALUE!</v>
      </c>
      <c r="L1725" s="199" t="e">
        <f t="shared" si="131"/>
        <v>#VALUE!</v>
      </c>
      <c r="M1725" s="199" t="s">
        <v>1138</v>
      </c>
      <c r="N1725" s="199" t="e">
        <f t="shared" si="132"/>
        <v>#VALUE!</v>
      </c>
      <c r="O1725" s="199" t="e">
        <f t="shared" si="133"/>
        <v>#VALUE!</v>
      </c>
      <c r="P1725" s="199" t="e">
        <f t="shared" si="134"/>
        <v>#VALUE!</v>
      </c>
    </row>
    <row r="1726" spans="1:16" ht="15.75" x14ac:dyDescent="0.25">
      <c r="A1726" s="199" t="s">
        <v>131</v>
      </c>
      <c r="B1726" s="199" t="s">
        <v>1117</v>
      </c>
      <c r="C1726" s="199" t="s">
        <v>1659</v>
      </c>
      <c r="D1726" s="199" t="s">
        <v>1027</v>
      </c>
      <c r="E1726" s="199" t="s">
        <v>1172</v>
      </c>
      <c r="F1726" s="199" t="s">
        <v>1201</v>
      </c>
      <c r="G1726" s="199" t="s">
        <v>1219</v>
      </c>
      <c r="K1726" s="199" t="e">
        <f t="shared" si="130"/>
        <v>#VALUE!</v>
      </c>
      <c r="L1726" s="199" t="e">
        <f t="shared" si="131"/>
        <v>#VALUE!</v>
      </c>
      <c r="M1726" s="199" t="s">
        <v>1121</v>
      </c>
      <c r="N1726" s="199" t="e">
        <f t="shared" si="132"/>
        <v>#VALUE!</v>
      </c>
      <c r="O1726" s="199" t="e">
        <f t="shared" si="133"/>
        <v>#VALUE!</v>
      </c>
      <c r="P1726" s="199" t="e">
        <f t="shared" si="134"/>
        <v>#VALUE!</v>
      </c>
    </row>
    <row r="1727" spans="1:16" ht="15.75" x14ac:dyDescent="0.25">
      <c r="A1727" s="199" t="s">
        <v>131</v>
      </c>
      <c r="B1727" s="199" t="s">
        <v>1030</v>
      </c>
      <c r="C1727" s="199" t="s">
        <v>1584</v>
      </c>
      <c r="D1727" s="199" t="s">
        <v>1585</v>
      </c>
      <c r="E1727" s="199" t="s">
        <v>1181</v>
      </c>
      <c r="F1727" s="199" t="s">
        <v>1062</v>
      </c>
      <c r="G1727" s="199" t="s">
        <v>1586</v>
      </c>
      <c r="K1727" s="199">
        <f t="shared" si="130"/>
        <v>51.417028999999999</v>
      </c>
      <c r="L1727" s="199">
        <f t="shared" si="131"/>
        <v>53.576544218000002</v>
      </c>
      <c r="M1727" s="199" t="s">
        <v>1036</v>
      </c>
      <c r="N1727" s="199">
        <f t="shared" si="132"/>
        <v>-2360646.1197242178</v>
      </c>
      <c r="O1727" s="199">
        <f t="shared" si="133"/>
        <v>-3671014.1197242178</v>
      </c>
      <c r="P1727" s="199" t="str">
        <f t="shared" si="134"/>
        <v>Overpaid</v>
      </c>
    </row>
    <row r="1728" spans="1:16" ht="15.75" x14ac:dyDescent="0.25">
      <c r="A1728" s="199" t="s">
        <v>131</v>
      </c>
      <c r="B1728" s="199" t="s">
        <v>1059</v>
      </c>
      <c r="C1728" s="199" t="s">
        <v>1590</v>
      </c>
      <c r="D1728" s="199" t="s">
        <v>1591</v>
      </c>
      <c r="E1728" s="199" t="s">
        <v>1027</v>
      </c>
      <c r="F1728" s="199" t="s">
        <v>1073</v>
      </c>
      <c r="G1728" s="199" t="s">
        <v>1027</v>
      </c>
      <c r="K1728" s="199" t="e">
        <f t="shared" si="130"/>
        <v>#VALUE!</v>
      </c>
      <c r="L1728" s="199" t="e">
        <f t="shared" si="131"/>
        <v>#VALUE!</v>
      </c>
      <c r="M1728" s="199" t="s">
        <v>1064</v>
      </c>
      <c r="N1728" s="199" t="e">
        <f t="shared" si="132"/>
        <v>#VALUE!</v>
      </c>
      <c r="O1728" s="199" t="e">
        <f t="shared" si="133"/>
        <v>#VALUE!</v>
      </c>
      <c r="P1728" s="199" t="e">
        <f t="shared" si="134"/>
        <v>#VALUE!</v>
      </c>
    </row>
    <row r="1729" spans="1:16" ht="15.75" x14ac:dyDescent="0.25">
      <c r="A1729" s="199" t="s">
        <v>131</v>
      </c>
      <c r="B1729" s="199" t="s">
        <v>1048</v>
      </c>
      <c r="C1729" s="199" t="s">
        <v>1680</v>
      </c>
      <c r="D1729" s="199" t="s">
        <v>1681</v>
      </c>
      <c r="E1729" s="199" t="s">
        <v>1682</v>
      </c>
      <c r="F1729" s="199" t="s">
        <v>1683</v>
      </c>
      <c r="G1729" s="199" t="s">
        <v>1027</v>
      </c>
      <c r="K1729" s="199" t="e">
        <f t="shared" si="130"/>
        <v>#VALUE!</v>
      </c>
      <c r="L1729" s="199" t="e">
        <f t="shared" si="131"/>
        <v>#VALUE!</v>
      </c>
      <c r="M1729" s="199" t="s">
        <v>1053</v>
      </c>
      <c r="N1729" s="199" t="e">
        <f t="shared" si="132"/>
        <v>#VALUE!</v>
      </c>
      <c r="O1729" s="199" t="e">
        <f t="shared" si="133"/>
        <v>#VALUE!</v>
      </c>
      <c r="P1729" s="199" t="e">
        <f t="shared" si="134"/>
        <v>#VALUE!</v>
      </c>
    </row>
    <row r="1730" spans="1:16" ht="15.75" x14ac:dyDescent="0.25">
      <c r="A1730" s="199" t="s">
        <v>131</v>
      </c>
      <c r="B1730" s="199" t="s">
        <v>10</v>
      </c>
      <c r="C1730" s="199" t="s">
        <v>491</v>
      </c>
      <c r="D1730" s="199" t="s">
        <v>1592</v>
      </c>
      <c r="E1730" s="199" t="s">
        <v>1274</v>
      </c>
      <c r="F1730" s="199" t="s">
        <v>1091</v>
      </c>
      <c r="G1730" s="199" t="s">
        <v>1133</v>
      </c>
      <c r="K1730" s="199">
        <f t="shared" ref="K1730:K1793" si="135">(F1730*0.3611)+(G1730*1.1*0.3611)+(H1730*5.2*0.0666)+(I1730*0.2111)</f>
        <v>54.464712999999996</v>
      </c>
      <c r="L1730" s="199">
        <f t="shared" ref="L1730:L1793" si="136">(K1730)*((100+(29-E1730))/100)-(J1730*0.9)</f>
        <v>58.168313484000002</v>
      </c>
      <c r="M1730" s="199" t="s">
        <v>1093</v>
      </c>
      <c r="N1730" s="199">
        <f t="shared" ref="N1730:N1793" si="137">(M1730*((L1730-63)/5.45))+M1730</f>
        <v>401206.82886932045</v>
      </c>
      <c r="O1730" s="199">
        <f t="shared" ref="O1730:O1793" si="138">(N1730-D1730)</f>
        <v>-6490806.1711306795</v>
      </c>
      <c r="P1730" s="199" t="str">
        <f t="shared" ref="P1730:P1793" si="139">IF(O1730&lt;(-3000000), "Overpaid", "")</f>
        <v>Overpaid</v>
      </c>
    </row>
    <row r="1731" spans="1:16" ht="15.75" x14ac:dyDescent="0.25">
      <c r="A1731" s="199" t="s">
        <v>131</v>
      </c>
      <c r="B1731" s="199" t="s">
        <v>1048</v>
      </c>
      <c r="C1731" s="199" t="s">
        <v>1624</v>
      </c>
      <c r="D1731" s="199" t="s">
        <v>1625</v>
      </c>
      <c r="E1731" s="199" t="s">
        <v>1254</v>
      </c>
      <c r="F1731" s="199" t="s">
        <v>1146</v>
      </c>
      <c r="G1731" s="199" t="s">
        <v>1626</v>
      </c>
      <c r="K1731" s="199">
        <f t="shared" si="135"/>
        <v>45.700816000000003</v>
      </c>
      <c r="L1731" s="199">
        <f t="shared" si="136"/>
        <v>46.797635584000005</v>
      </c>
      <c r="M1731" s="199" t="s">
        <v>1053</v>
      </c>
      <c r="N1731" s="199">
        <f t="shared" si="137"/>
        <v>-3912797.2484478103</v>
      </c>
      <c r="O1731" s="199">
        <f t="shared" si="138"/>
        <v>-9562797.2484478094</v>
      </c>
      <c r="P1731" s="199" t="str">
        <f t="shared" si="139"/>
        <v>Overpaid</v>
      </c>
    </row>
    <row r="1732" spans="1:16" ht="15.75" x14ac:dyDescent="0.25">
      <c r="A1732" s="199" t="s">
        <v>131</v>
      </c>
      <c r="B1732" s="199" t="s">
        <v>1187</v>
      </c>
      <c r="C1732" s="199" t="s">
        <v>620</v>
      </c>
      <c r="D1732" s="199" t="s">
        <v>1608</v>
      </c>
      <c r="E1732" s="199" t="s">
        <v>1609</v>
      </c>
      <c r="F1732" s="199" t="s">
        <v>1307</v>
      </c>
      <c r="G1732" s="199" t="s">
        <v>1610</v>
      </c>
      <c r="K1732" s="199">
        <f t="shared" si="135"/>
        <v>52.940871000000001</v>
      </c>
      <c r="L1732" s="199">
        <f t="shared" si="136"/>
        <v>51.670290096000002</v>
      </c>
      <c r="M1732" s="199" t="s">
        <v>1190</v>
      </c>
      <c r="N1732" s="199">
        <f t="shared" si="137"/>
        <v>-3226871.1029835138</v>
      </c>
      <c r="O1732" s="199">
        <f t="shared" si="138"/>
        <v>-11626871.102983514</v>
      </c>
      <c r="P1732" s="199" t="str">
        <f t="shared" si="139"/>
        <v>Overpaid</v>
      </c>
    </row>
    <row r="1733" spans="1:16" ht="15.75" x14ac:dyDescent="0.25">
      <c r="A1733" s="199" t="s">
        <v>131</v>
      </c>
      <c r="B1733" s="199" t="s">
        <v>1393</v>
      </c>
      <c r="C1733" s="199" t="s">
        <v>1675</v>
      </c>
      <c r="D1733" s="199" t="s">
        <v>1027</v>
      </c>
      <c r="E1733" s="199" t="s">
        <v>1027</v>
      </c>
      <c r="F1733" s="199" t="s">
        <v>1234</v>
      </c>
      <c r="G1733" s="199" t="s">
        <v>1255</v>
      </c>
      <c r="K1733" s="199">
        <f t="shared" si="135"/>
        <v>47.650756000000001</v>
      </c>
      <c r="L1733" s="199" t="e">
        <f t="shared" si="136"/>
        <v>#VALUE!</v>
      </c>
      <c r="M1733" s="199" t="s">
        <v>1397</v>
      </c>
      <c r="N1733" s="199" t="e">
        <f t="shared" si="137"/>
        <v>#VALUE!</v>
      </c>
      <c r="O1733" s="199" t="e">
        <f t="shared" si="138"/>
        <v>#VALUE!</v>
      </c>
      <c r="P1733" s="199" t="e">
        <f t="shared" si="139"/>
        <v>#VALUE!</v>
      </c>
    </row>
    <row r="1734" spans="1:16" ht="15.75" x14ac:dyDescent="0.25">
      <c r="A1734" s="199" t="s">
        <v>131</v>
      </c>
      <c r="B1734" s="199" t="s">
        <v>20</v>
      </c>
      <c r="C1734" s="199" t="s">
        <v>1593</v>
      </c>
      <c r="D1734" s="199" t="s">
        <v>1482</v>
      </c>
      <c r="E1734" s="199" t="s">
        <v>1027</v>
      </c>
      <c r="F1734" s="199" t="s">
        <v>1091</v>
      </c>
      <c r="G1734" s="199" t="s">
        <v>1027</v>
      </c>
      <c r="K1734" s="199" t="e">
        <f t="shared" si="135"/>
        <v>#VALUE!</v>
      </c>
      <c r="L1734" s="199" t="e">
        <f t="shared" si="136"/>
        <v>#VALUE!</v>
      </c>
      <c r="M1734" s="199" t="s">
        <v>1134</v>
      </c>
      <c r="N1734" s="199" t="e">
        <f t="shared" si="137"/>
        <v>#VALUE!</v>
      </c>
      <c r="O1734" s="199" t="e">
        <f t="shared" si="138"/>
        <v>#VALUE!</v>
      </c>
      <c r="P1734" s="199" t="e">
        <f t="shared" si="139"/>
        <v>#VALUE!</v>
      </c>
    </row>
    <row r="1735" spans="1:16" ht="15.75" x14ac:dyDescent="0.25">
      <c r="A1735" s="199" t="s">
        <v>131</v>
      </c>
      <c r="B1735" s="199" t="s">
        <v>1078</v>
      </c>
      <c r="C1735" s="199" t="s">
        <v>1595</v>
      </c>
      <c r="D1735" s="199" t="s">
        <v>1412</v>
      </c>
      <c r="E1735" s="199" t="s">
        <v>1122</v>
      </c>
      <c r="F1735" s="199" t="s">
        <v>1107</v>
      </c>
      <c r="G1735" s="199" t="s">
        <v>1027</v>
      </c>
      <c r="K1735" s="199" t="e">
        <f t="shared" si="135"/>
        <v>#VALUE!</v>
      </c>
      <c r="L1735" s="199" t="e">
        <f t="shared" si="136"/>
        <v>#VALUE!</v>
      </c>
      <c r="M1735" s="199" t="s">
        <v>1082</v>
      </c>
      <c r="N1735" s="199" t="e">
        <f t="shared" si="137"/>
        <v>#VALUE!</v>
      </c>
      <c r="O1735" s="199" t="e">
        <f t="shared" si="138"/>
        <v>#VALUE!</v>
      </c>
      <c r="P1735" s="199" t="e">
        <f t="shared" si="139"/>
        <v>#VALUE!</v>
      </c>
    </row>
    <row r="1736" spans="1:16" ht="15.75" x14ac:dyDescent="0.25">
      <c r="A1736" s="199" t="s">
        <v>131</v>
      </c>
      <c r="B1736" s="199" t="s">
        <v>1059</v>
      </c>
      <c r="C1736" s="199" t="s">
        <v>1582</v>
      </c>
      <c r="D1736" s="199" t="s">
        <v>1583</v>
      </c>
      <c r="E1736" s="199" t="s">
        <v>1172</v>
      </c>
      <c r="F1736" s="199" t="s">
        <v>1062</v>
      </c>
      <c r="G1736" s="199" t="s">
        <v>1562</v>
      </c>
      <c r="K1736" s="199">
        <f t="shared" si="135"/>
        <v>51.45675</v>
      </c>
      <c r="L1736" s="199">
        <f t="shared" si="136"/>
        <v>52.382971500000004</v>
      </c>
      <c r="M1736" s="199" t="s">
        <v>1064</v>
      </c>
      <c r="N1736" s="199">
        <f t="shared" si="137"/>
        <v>-2091925.0546672465</v>
      </c>
      <c r="O1736" s="199">
        <f t="shared" si="138"/>
        <v>-13818592.054667246</v>
      </c>
      <c r="P1736" s="199" t="str">
        <f t="shared" si="139"/>
        <v>Overpaid</v>
      </c>
    </row>
    <row r="1737" spans="1:16" ht="15.75" x14ac:dyDescent="0.25">
      <c r="A1737" s="199" t="s">
        <v>131</v>
      </c>
      <c r="B1737" s="199" t="s">
        <v>1099</v>
      </c>
      <c r="C1737" s="199" t="s">
        <v>1596</v>
      </c>
      <c r="D1737" s="199" t="s">
        <v>1419</v>
      </c>
      <c r="E1737" s="199" t="s">
        <v>1168</v>
      </c>
      <c r="F1737" s="199" t="s">
        <v>1111</v>
      </c>
      <c r="G1737" s="199" t="s">
        <v>1597</v>
      </c>
      <c r="K1737" s="199">
        <f t="shared" si="135"/>
        <v>56.47965099999999</v>
      </c>
      <c r="L1737" s="199">
        <f t="shared" si="136"/>
        <v>57.778682972999988</v>
      </c>
      <c r="M1737" s="199" t="s">
        <v>1105</v>
      </c>
      <c r="N1737" s="199">
        <f t="shared" si="137"/>
        <v>74342.149070869898</v>
      </c>
      <c r="O1737" s="199">
        <f t="shared" si="138"/>
        <v>-1925657.8509291301</v>
      </c>
      <c r="P1737" s="199" t="str">
        <f t="shared" si="139"/>
        <v/>
      </c>
    </row>
    <row r="1738" spans="1:16" ht="15.75" x14ac:dyDescent="0.25">
      <c r="A1738" s="199" t="s">
        <v>131</v>
      </c>
      <c r="B1738" s="199" t="s">
        <v>1187</v>
      </c>
      <c r="C1738" s="199" t="s">
        <v>1574</v>
      </c>
      <c r="D1738" s="199" t="s">
        <v>1575</v>
      </c>
      <c r="E1738" s="199" t="s">
        <v>1572</v>
      </c>
      <c r="F1738" s="199" t="s">
        <v>1450</v>
      </c>
      <c r="G1738" s="199" t="s">
        <v>1576</v>
      </c>
      <c r="K1738" s="199">
        <f t="shared" si="135"/>
        <v>64.218024</v>
      </c>
      <c r="L1738" s="199">
        <f t="shared" si="136"/>
        <v>66.979399031999989</v>
      </c>
      <c r="M1738" s="199" t="s">
        <v>1190</v>
      </c>
      <c r="N1738" s="199">
        <f t="shared" si="137"/>
        <v>5174992.6019583941</v>
      </c>
      <c r="O1738" s="199">
        <f t="shared" si="138"/>
        <v>-730358.39804160595</v>
      </c>
      <c r="P1738" s="199" t="str">
        <f t="shared" si="139"/>
        <v/>
      </c>
    </row>
    <row r="1739" spans="1:16" ht="15.75" x14ac:dyDescent="0.25">
      <c r="A1739" s="199" t="s">
        <v>131</v>
      </c>
      <c r="B1739" s="199" t="s">
        <v>1117</v>
      </c>
      <c r="C1739" s="199" t="s">
        <v>313</v>
      </c>
      <c r="D1739" s="199" t="s">
        <v>1603</v>
      </c>
      <c r="E1739" s="199" t="s">
        <v>1076</v>
      </c>
      <c r="F1739" s="199" t="s">
        <v>1307</v>
      </c>
      <c r="G1739" s="199" t="s">
        <v>1604</v>
      </c>
      <c r="K1739" s="199">
        <f t="shared" si="135"/>
        <v>49.763191000000006</v>
      </c>
      <c r="L1739" s="199">
        <f t="shared" si="136"/>
        <v>49.464611854000012</v>
      </c>
      <c r="M1739" s="199" t="s">
        <v>1121</v>
      </c>
      <c r="N1739" s="199">
        <f t="shared" si="137"/>
        <v>-4971215.5970142586</v>
      </c>
      <c r="O1739" s="199">
        <f t="shared" si="138"/>
        <v>-8421215.5970142595</v>
      </c>
      <c r="P1739" s="199" t="str">
        <f t="shared" si="139"/>
        <v>Overpaid</v>
      </c>
    </row>
    <row r="1740" spans="1:16" ht="15.75" x14ac:dyDescent="0.25">
      <c r="A1740" s="199" t="s">
        <v>131</v>
      </c>
      <c r="B1740" s="199" t="s">
        <v>1024</v>
      </c>
      <c r="C1740" s="199" t="s">
        <v>1573</v>
      </c>
      <c r="D1740" s="199" t="s">
        <v>1027</v>
      </c>
      <c r="E1740" s="199" t="s">
        <v>1435</v>
      </c>
      <c r="F1740" s="199" t="s">
        <v>1270</v>
      </c>
      <c r="G1740" s="199" t="s">
        <v>1443</v>
      </c>
      <c r="K1740" s="199">
        <f t="shared" si="135"/>
        <v>60.408418999999995</v>
      </c>
      <c r="L1740" s="199">
        <f t="shared" si="136"/>
        <v>62.401896826999987</v>
      </c>
      <c r="M1740" s="199" t="s">
        <v>1029</v>
      </c>
      <c r="N1740" s="199">
        <f t="shared" si="137"/>
        <v>2128028.5944777164</v>
      </c>
      <c r="O1740" s="199" t="e">
        <f t="shared" si="138"/>
        <v>#VALUE!</v>
      </c>
      <c r="P1740" s="199" t="e">
        <f t="shared" si="139"/>
        <v>#VALUE!</v>
      </c>
    </row>
    <row r="1741" spans="1:16" ht="15.75" x14ac:dyDescent="0.25">
      <c r="A1741" s="199" t="s">
        <v>131</v>
      </c>
      <c r="B1741" s="199" t="s">
        <v>20</v>
      </c>
      <c r="C1741" s="199" t="s">
        <v>385</v>
      </c>
      <c r="D1741" s="199" t="s">
        <v>1638</v>
      </c>
      <c r="E1741" s="199" t="s">
        <v>1027</v>
      </c>
      <c r="F1741" s="199" t="s">
        <v>1157</v>
      </c>
      <c r="G1741" s="199" t="s">
        <v>1027</v>
      </c>
      <c r="K1741" s="199" t="e">
        <f t="shared" si="135"/>
        <v>#VALUE!</v>
      </c>
      <c r="L1741" s="199" t="e">
        <f t="shared" si="136"/>
        <v>#VALUE!</v>
      </c>
      <c r="M1741" s="199" t="s">
        <v>1134</v>
      </c>
      <c r="N1741" s="199" t="e">
        <f t="shared" si="137"/>
        <v>#VALUE!</v>
      </c>
      <c r="O1741" s="199" t="e">
        <f t="shared" si="138"/>
        <v>#VALUE!</v>
      </c>
      <c r="P1741" s="199" t="e">
        <f t="shared" si="139"/>
        <v>#VALUE!</v>
      </c>
    </row>
    <row r="1742" spans="1:16" ht="15.75" x14ac:dyDescent="0.25">
      <c r="A1742" s="199" t="s">
        <v>131</v>
      </c>
      <c r="B1742" s="199" t="s">
        <v>1099</v>
      </c>
      <c r="C1742" s="199" t="s">
        <v>1605</v>
      </c>
      <c r="D1742" s="199" t="s">
        <v>1606</v>
      </c>
      <c r="E1742" s="199" t="s">
        <v>1120</v>
      </c>
      <c r="F1742" s="199" t="s">
        <v>1307</v>
      </c>
      <c r="G1742" s="199" t="s">
        <v>1607</v>
      </c>
      <c r="K1742" s="199">
        <f t="shared" si="135"/>
        <v>57.508786000000001</v>
      </c>
      <c r="L1742" s="199">
        <f t="shared" si="136"/>
        <v>60.614260444000003</v>
      </c>
      <c r="M1742" s="199" t="s">
        <v>1105</v>
      </c>
      <c r="N1742" s="199">
        <f t="shared" si="137"/>
        <v>996155.08636854484</v>
      </c>
      <c r="O1742" s="199">
        <f t="shared" si="138"/>
        <v>-52138.913631455158</v>
      </c>
      <c r="P1742" s="199" t="str">
        <f t="shared" si="139"/>
        <v/>
      </c>
    </row>
    <row r="1743" spans="1:16" ht="15.75" x14ac:dyDescent="0.25">
      <c r="A1743" s="199" t="s">
        <v>131</v>
      </c>
      <c r="B1743" s="199" t="s">
        <v>1117</v>
      </c>
      <c r="C1743" s="199" t="s">
        <v>1678</v>
      </c>
      <c r="D1743" s="199" t="s">
        <v>1225</v>
      </c>
      <c r="E1743" s="199" t="s">
        <v>1027</v>
      </c>
      <c r="F1743" s="199" t="s">
        <v>1679</v>
      </c>
      <c r="G1743" s="199" t="s">
        <v>1219</v>
      </c>
      <c r="K1743" s="199" t="e">
        <f t="shared" si="135"/>
        <v>#VALUE!</v>
      </c>
      <c r="L1743" s="199" t="e">
        <f t="shared" si="136"/>
        <v>#VALUE!</v>
      </c>
      <c r="M1743" s="199" t="s">
        <v>1121</v>
      </c>
      <c r="N1743" s="199" t="e">
        <f t="shared" si="137"/>
        <v>#VALUE!</v>
      </c>
      <c r="O1743" s="199" t="e">
        <f t="shared" si="138"/>
        <v>#VALUE!</v>
      </c>
      <c r="P1743" s="199" t="e">
        <f t="shared" si="139"/>
        <v>#VALUE!</v>
      </c>
    </row>
    <row r="1744" spans="1:16" ht="15.75" x14ac:dyDescent="0.25">
      <c r="A1744" s="199" t="s">
        <v>131</v>
      </c>
      <c r="B1744" s="199" t="s">
        <v>10</v>
      </c>
      <c r="C1744" s="199" t="s">
        <v>1641</v>
      </c>
      <c r="D1744" s="199" t="s">
        <v>1642</v>
      </c>
      <c r="E1744" s="199" t="s">
        <v>1643</v>
      </c>
      <c r="F1744" s="199" t="s">
        <v>1186</v>
      </c>
      <c r="G1744" s="199" t="s">
        <v>1644</v>
      </c>
      <c r="K1744" s="199">
        <f t="shared" si="135"/>
        <v>45.964418999999999</v>
      </c>
      <c r="L1744" s="199">
        <f t="shared" si="136"/>
        <v>45.320917133999998</v>
      </c>
      <c r="M1744" s="199" t="s">
        <v>1093</v>
      </c>
      <c r="N1744" s="199">
        <f t="shared" si="137"/>
        <v>-7935119.7792218663</v>
      </c>
      <c r="O1744" s="199">
        <f t="shared" si="138"/>
        <v>-12074729.779221866</v>
      </c>
      <c r="P1744" s="199" t="str">
        <f t="shared" si="139"/>
        <v>Overpaid</v>
      </c>
    </row>
    <row r="1745" spans="1:16" ht="15.75" x14ac:dyDescent="0.25">
      <c r="A1745" s="199" t="s">
        <v>131</v>
      </c>
      <c r="B1745" s="199" t="s">
        <v>16</v>
      </c>
      <c r="C1745" s="199" t="s">
        <v>900</v>
      </c>
      <c r="D1745" s="199" t="s">
        <v>1671</v>
      </c>
      <c r="E1745" s="199" t="s">
        <v>1365</v>
      </c>
      <c r="F1745" s="199" t="s">
        <v>1221</v>
      </c>
      <c r="G1745" s="199" t="s">
        <v>1672</v>
      </c>
      <c r="K1745" s="199">
        <f t="shared" si="135"/>
        <v>47.614646</v>
      </c>
      <c r="L1745" s="199">
        <f t="shared" si="136"/>
        <v>50.138222237999997</v>
      </c>
      <c r="M1745" s="199" t="s">
        <v>1116</v>
      </c>
      <c r="N1745" s="199">
        <f t="shared" si="137"/>
        <v>-3334545.2155315774</v>
      </c>
      <c r="O1745" s="199">
        <f t="shared" si="138"/>
        <v>-4292814.2155315774</v>
      </c>
      <c r="P1745" s="199" t="str">
        <f t="shared" si="139"/>
        <v>Overpaid</v>
      </c>
    </row>
    <row r="1746" spans="1:16" ht="15.75" x14ac:dyDescent="0.25">
      <c r="A1746" s="199" t="s">
        <v>131</v>
      </c>
      <c r="B1746" s="199" t="s">
        <v>1059</v>
      </c>
      <c r="C1746" s="199" t="s">
        <v>1612</v>
      </c>
      <c r="D1746" s="199" t="s">
        <v>1027</v>
      </c>
      <c r="E1746" s="199" t="s">
        <v>1027</v>
      </c>
      <c r="F1746" s="199" t="s">
        <v>1312</v>
      </c>
      <c r="G1746" s="199" t="s">
        <v>1027</v>
      </c>
      <c r="K1746" s="199" t="e">
        <f t="shared" si="135"/>
        <v>#VALUE!</v>
      </c>
      <c r="L1746" s="199" t="e">
        <f t="shared" si="136"/>
        <v>#VALUE!</v>
      </c>
      <c r="M1746" s="199" t="s">
        <v>1064</v>
      </c>
      <c r="N1746" s="199" t="e">
        <f t="shared" si="137"/>
        <v>#VALUE!</v>
      </c>
      <c r="O1746" s="199" t="e">
        <f t="shared" si="138"/>
        <v>#VALUE!</v>
      </c>
      <c r="P1746" s="199" t="e">
        <f t="shared" si="139"/>
        <v>#VALUE!</v>
      </c>
    </row>
    <row r="1747" spans="1:16" ht="15.75" x14ac:dyDescent="0.25">
      <c r="A1747" s="199" t="s">
        <v>131</v>
      </c>
      <c r="B1747" s="199" t="s">
        <v>27</v>
      </c>
      <c r="C1747" s="199" t="s">
        <v>1570</v>
      </c>
      <c r="D1747" s="199" t="s">
        <v>1571</v>
      </c>
      <c r="E1747" s="199" t="s">
        <v>1572</v>
      </c>
      <c r="F1747" s="199" t="s">
        <v>1266</v>
      </c>
      <c r="G1747" s="199" t="s">
        <v>1334</v>
      </c>
      <c r="K1747" s="199">
        <f t="shared" si="135"/>
        <v>57.396844999999999</v>
      </c>
      <c r="L1747" s="199">
        <f t="shared" si="136"/>
        <v>59.864909334999993</v>
      </c>
      <c r="M1747" s="199" t="s">
        <v>1058</v>
      </c>
      <c r="N1747" s="199">
        <f t="shared" si="137"/>
        <v>1358530.2408621346</v>
      </c>
      <c r="O1747" s="199">
        <f t="shared" si="138"/>
        <v>-2026515.7591378654</v>
      </c>
      <c r="P1747" s="199" t="str">
        <f t="shared" si="139"/>
        <v/>
      </c>
    </row>
    <row r="1748" spans="1:16" ht="15.75" x14ac:dyDescent="0.25">
      <c r="A1748" s="199" t="s">
        <v>131</v>
      </c>
      <c r="B1748" s="199" t="s">
        <v>1187</v>
      </c>
      <c r="C1748" s="199" t="s">
        <v>1651</v>
      </c>
      <c r="D1748" s="199" t="s">
        <v>1652</v>
      </c>
      <c r="E1748" s="199" t="s">
        <v>1179</v>
      </c>
      <c r="F1748" s="199" t="s">
        <v>1201</v>
      </c>
      <c r="G1748" s="199" t="s">
        <v>1653</v>
      </c>
      <c r="K1748" s="199">
        <f t="shared" si="135"/>
        <v>45.281939999999999</v>
      </c>
      <c r="L1748" s="199">
        <f t="shared" si="136"/>
        <v>47.002653719999998</v>
      </c>
      <c r="M1748" s="199" t="s">
        <v>1190</v>
      </c>
      <c r="N1748" s="199">
        <f t="shared" si="137"/>
        <v>-5788538.4618956335</v>
      </c>
      <c r="O1748" s="199">
        <f t="shared" si="138"/>
        <v>-6660782.4618956335</v>
      </c>
      <c r="P1748" s="199" t="str">
        <f t="shared" si="139"/>
        <v>Overpaid</v>
      </c>
    </row>
    <row r="1749" spans="1:16" ht="15.75" x14ac:dyDescent="0.25">
      <c r="A1749" s="199" t="s">
        <v>131</v>
      </c>
      <c r="B1749" s="199" t="s">
        <v>20</v>
      </c>
      <c r="C1749" s="199" t="s">
        <v>795</v>
      </c>
      <c r="D1749" s="199" t="s">
        <v>1656</v>
      </c>
      <c r="E1749" s="199" t="s">
        <v>1027</v>
      </c>
      <c r="F1749" s="199" t="s">
        <v>1201</v>
      </c>
      <c r="G1749" s="199" t="s">
        <v>1027</v>
      </c>
      <c r="K1749" s="199" t="e">
        <f t="shared" si="135"/>
        <v>#VALUE!</v>
      </c>
      <c r="L1749" s="199" t="e">
        <f t="shared" si="136"/>
        <v>#VALUE!</v>
      </c>
      <c r="M1749" s="199" t="s">
        <v>1134</v>
      </c>
      <c r="N1749" s="199" t="e">
        <f t="shared" si="137"/>
        <v>#VALUE!</v>
      </c>
      <c r="O1749" s="199" t="e">
        <f t="shared" si="138"/>
        <v>#VALUE!</v>
      </c>
      <c r="P1749" s="199" t="e">
        <f t="shared" si="139"/>
        <v>#VALUE!</v>
      </c>
    </row>
    <row r="1750" spans="1:16" ht="15.75" x14ac:dyDescent="0.25">
      <c r="A1750" s="199" t="s">
        <v>131</v>
      </c>
      <c r="B1750" s="199" t="s">
        <v>16</v>
      </c>
      <c r="C1750" s="199" t="s">
        <v>1615</v>
      </c>
      <c r="D1750" s="199" t="s">
        <v>1616</v>
      </c>
      <c r="E1750" s="199" t="s">
        <v>1303</v>
      </c>
      <c r="F1750" s="199" t="s">
        <v>1125</v>
      </c>
      <c r="G1750" s="199" t="s">
        <v>1528</v>
      </c>
      <c r="K1750" s="199">
        <f t="shared" si="135"/>
        <v>49.120432999999998</v>
      </c>
      <c r="L1750" s="199">
        <f t="shared" si="136"/>
        <v>50.446684691000002</v>
      </c>
      <c r="M1750" s="199" t="s">
        <v>1116</v>
      </c>
      <c r="N1750" s="199">
        <f t="shared" si="137"/>
        <v>-3195768.5239130277</v>
      </c>
      <c r="O1750" s="199">
        <f t="shared" si="138"/>
        <v>-4486587.5239130277</v>
      </c>
      <c r="P1750" s="199" t="str">
        <f t="shared" si="139"/>
        <v>Overpaid</v>
      </c>
    </row>
    <row r="1751" spans="1:16" ht="15.75" x14ac:dyDescent="0.25">
      <c r="A1751" s="199" t="s">
        <v>131</v>
      </c>
      <c r="B1751" s="199" t="s">
        <v>1037</v>
      </c>
      <c r="C1751" s="199" t="s">
        <v>217</v>
      </c>
      <c r="D1751" s="199" t="s">
        <v>1619</v>
      </c>
      <c r="E1751" s="199" t="s">
        <v>1620</v>
      </c>
      <c r="F1751" s="199" t="s">
        <v>1146</v>
      </c>
      <c r="G1751" s="199" t="s">
        <v>1621</v>
      </c>
      <c r="K1751" s="199">
        <f t="shared" si="135"/>
        <v>51.063151000000005</v>
      </c>
      <c r="L1751" s="199">
        <f t="shared" si="136"/>
        <v>51.522719359000014</v>
      </c>
      <c r="M1751" s="199" t="s">
        <v>1043</v>
      </c>
      <c r="N1751" s="199">
        <f t="shared" si="137"/>
        <v>-2829004.2548896754</v>
      </c>
      <c r="O1751" s="199">
        <f t="shared" si="138"/>
        <v>-5629004.2548896754</v>
      </c>
      <c r="P1751" s="199" t="str">
        <f t="shared" si="139"/>
        <v>Overpaid</v>
      </c>
    </row>
    <row r="1752" spans="1:16" ht="15.75" x14ac:dyDescent="0.25">
      <c r="A1752" s="199" t="s">
        <v>131</v>
      </c>
      <c r="B1752" s="199" t="s">
        <v>16</v>
      </c>
      <c r="C1752" s="199" t="s">
        <v>140</v>
      </c>
      <c r="D1752" s="199" t="s">
        <v>1587</v>
      </c>
      <c r="E1752" s="199" t="s">
        <v>1033</v>
      </c>
      <c r="F1752" s="199" t="s">
        <v>1068</v>
      </c>
      <c r="G1752" s="199" t="s">
        <v>1588</v>
      </c>
      <c r="K1752" s="199">
        <f t="shared" si="135"/>
        <v>56.696310999999994</v>
      </c>
      <c r="L1752" s="199">
        <f t="shared" si="136"/>
        <v>57.830237219999994</v>
      </c>
      <c r="M1752" s="199" t="s">
        <v>1116</v>
      </c>
      <c r="N1752" s="199">
        <f t="shared" si="137"/>
        <v>126078.21108126314</v>
      </c>
      <c r="O1752" s="199">
        <f t="shared" si="138"/>
        <v>-8623921.7889187373</v>
      </c>
      <c r="P1752" s="199" t="str">
        <f t="shared" si="139"/>
        <v>Overpaid</v>
      </c>
    </row>
    <row r="1753" spans="1:16" ht="15.75" x14ac:dyDescent="0.25">
      <c r="A1753" s="199" t="s">
        <v>131</v>
      </c>
      <c r="B1753" s="199" t="s">
        <v>1024</v>
      </c>
      <c r="C1753" s="199" t="s">
        <v>447</v>
      </c>
      <c r="D1753" s="199" t="s">
        <v>1622</v>
      </c>
      <c r="E1753" s="199" t="s">
        <v>1623</v>
      </c>
      <c r="F1753" s="199" t="s">
        <v>1146</v>
      </c>
      <c r="G1753" s="199" t="s">
        <v>1027</v>
      </c>
      <c r="K1753" s="199" t="e">
        <f t="shared" si="135"/>
        <v>#VALUE!</v>
      </c>
      <c r="L1753" s="199" t="e">
        <f t="shared" si="136"/>
        <v>#VALUE!</v>
      </c>
      <c r="M1753" s="199" t="s">
        <v>1029</v>
      </c>
      <c r="N1753" s="199" t="e">
        <f t="shared" si="137"/>
        <v>#VALUE!</v>
      </c>
      <c r="O1753" s="199" t="e">
        <f t="shared" si="138"/>
        <v>#VALUE!</v>
      </c>
      <c r="P1753" s="199" t="e">
        <f t="shared" si="139"/>
        <v>#VALUE!</v>
      </c>
    </row>
    <row r="1754" spans="1:16" ht="15.75" x14ac:dyDescent="0.25">
      <c r="A1754" s="199" t="s">
        <v>131</v>
      </c>
      <c r="B1754" s="199" t="s">
        <v>27</v>
      </c>
      <c r="C1754" s="199" t="s">
        <v>887</v>
      </c>
      <c r="D1754" s="199" t="s">
        <v>1027</v>
      </c>
      <c r="E1754" s="199" t="s">
        <v>1365</v>
      </c>
      <c r="F1754" s="199" t="s">
        <v>1208</v>
      </c>
      <c r="G1754" s="199" t="s">
        <v>1027</v>
      </c>
      <c r="K1754" s="199" t="e">
        <f t="shared" si="135"/>
        <v>#VALUE!</v>
      </c>
      <c r="L1754" s="199" t="e">
        <f t="shared" si="136"/>
        <v>#VALUE!</v>
      </c>
      <c r="M1754" s="199" t="s">
        <v>1058</v>
      </c>
      <c r="N1754" s="199" t="e">
        <f t="shared" si="137"/>
        <v>#VALUE!</v>
      </c>
      <c r="O1754" s="199" t="e">
        <f t="shared" si="138"/>
        <v>#VALUE!</v>
      </c>
      <c r="P1754" s="199" t="e">
        <f t="shared" si="139"/>
        <v>#VALUE!</v>
      </c>
    </row>
    <row r="1755" spans="1:16" ht="15.75" x14ac:dyDescent="0.25">
      <c r="A1755" s="199" t="s">
        <v>108</v>
      </c>
      <c r="B1755" s="199" t="s">
        <v>27</v>
      </c>
      <c r="C1755" s="199" t="s">
        <v>137</v>
      </c>
      <c r="D1755" s="199" t="s">
        <v>1434</v>
      </c>
      <c r="E1755" s="199" t="s">
        <v>1055</v>
      </c>
      <c r="F1755" s="199" t="s">
        <v>2807</v>
      </c>
      <c r="G1755" s="199" t="s">
        <v>4146</v>
      </c>
      <c r="H1755" s="199" t="s">
        <v>4147</v>
      </c>
      <c r="K1755" s="199">
        <f t="shared" si="135"/>
        <v>70.101938000000004</v>
      </c>
      <c r="L1755" s="199">
        <f t="shared" si="136"/>
        <v>66.666943037999999</v>
      </c>
      <c r="M1755" s="199" t="s">
        <v>1058</v>
      </c>
      <c r="N1755" s="199">
        <f t="shared" si="137"/>
        <v>5350379.228282189</v>
      </c>
      <c r="O1755" s="199">
        <f t="shared" si="138"/>
        <v>-14649620.771717811</v>
      </c>
      <c r="P1755" s="199" t="str">
        <f t="shared" si="139"/>
        <v>Overpaid</v>
      </c>
    </row>
    <row r="1756" spans="1:16" ht="15.75" x14ac:dyDescent="0.25">
      <c r="A1756" s="199" t="s">
        <v>108</v>
      </c>
      <c r="B1756" s="199" t="s">
        <v>20</v>
      </c>
      <c r="C1756" s="199" t="s">
        <v>4211</v>
      </c>
      <c r="D1756" s="199" t="s">
        <v>1027</v>
      </c>
      <c r="E1756" s="199" t="s">
        <v>1141</v>
      </c>
      <c r="F1756" s="199" t="s">
        <v>1208</v>
      </c>
      <c r="G1756" s="199" t="s">
        <v>2210</v>
      </c>
      <c r="H1756" s="199" t="s">
        <v>4097</v>
      </c>
      <c r="K1756" s="199">
        <f t="shared" si="135"/>
        <v>43.735424000000002</v>
      </c>
      <c r="L1756" s="199">
        <f t="shared" si="136"/>
        <v>45.659782656000004</v>
      </c>
      <c r="M1756" s="199" t="s">
        <v>1134</v>
      </c>
      <c r="N1756" s="199">
        <f t="shared" si="137"/>
        <v>-6070390.1106718984</v>
      </c>
      <c r="O1756" s="199" t="e">
        <f t="shared" si="138"/>
        <v>#VALUE!</v>
      </c>
      <c r="P1756" s="199" t="e">
        <f t="shared" si="139"/>
        <v>#VALUE!</v>
      </c>
    </row>
    <row r="1757" spans="1:16" ht="15.75" x14ac:dyDescent="0.25">
      <c r="A1757" s="199" t="s">
        <v>108</v>
      </c>
      <c r="B1757" s="199" t="s">
        <v>1094</v>
      </c>
      <c r="C1757" s="199" t="s">
        <v>4209</v>
      </c>
      <c r="D1757" s="199" t="s">
        <v>4210</v>
      </c>
      <c r="E1757" s="199" t="s">
        <v>1564</v>
      </c>
      <c r="F1757" s="199" t="s">
        <v>1208</v>
      </c>
      <c r="G1757" s="199" t="s">
        <v>3404</v>
      </c>
      <c r="H1757" s="199" t="s">
        <v>4095</v>
      </c>
      <c r="K1757" s="199">
        <f t="shared" si="135"/>
        <v>54.005779999999994</v>
      </c>
      <c r="L1757" s="199">
        <f t="shared" si="136"/>
        <v>53.411716419999998</v>
      </c>
      <c r="M1757" s="199" t="s">
        <v>1098</v>
      </c>
      <c r="N1757" s="199">
        <f t="shared" si="137"/>
        <v>-4358853.3354959153</v>
      </c>
      <c r="O1757" s="199">
        <f t="shared" si="138"/>
        <v>-7933853.3354959153</v>
      </c>
      <c r="P1757" s="199" t="str">
        <f t="shared" si="139"/>
        <v>Overpaid</v>
      </c>
    </row>
    <row r="1758" spans="1:16" ht="15.75" x14ac:dyDescent="0.25">
      <c r="A1758" s="199" t="s">
        <v>108</v>
      </c>
      <c r="B1758" s="199" t="s">
        <v>1078</v>
      </c>
      <c r="C1758" s="199" t="s">
        <v>4173</v>
      </c>
      <c r="D1758" s="199" t="s">
        <v>4174</v>
      </c>
      <c r="E1758" s="199" t="s">
        <v>1027</v>
      </c>
      <c r="F1758" s="199" t="s">
        <v>1091</v>
      </c>
      <c r="G1758" s="199" t="s">
        <v>1027</v>
      </c>
      <c r="H1758" s="199" t="s">
        <v>4097</v>
      </c>
      <c r="K1758" s="199" t="e">
        <f t="shared" si="135"/>
        <v>#VALUE!</v>
      </c>
      <c r="L1758" s="199" t="e">
        <f t="shared" si="136"/>
        <v>#VALUE!</v>
      </c>
      <c r="M1758" s="199" t="s">
        <v>1082</v>
      </c>
      <c r="N1758" s="199" t="e">
        <f t="shared" si="137"/>
        <v>#VALUE!</v>
      </c>
      <c r="O1758" s="199" t="e">
        <f t="shared" si="138"/>
        <v>#VALUE!</v>
      </c>
      <c r="P1758" s="199" t="e">
        <f t="shared" si="139"/>
        <v>#VALUE!</v>
      </c>
    </row>
    <row r="1759" spans="1:16" ht="15.75" x14ac:dyDescent="0.25">
      <c r="A1759" s="199" t="s">
        <v>108</v>
      </c>
      <c r="B1759" s="199" t="s">
        <v>1117</v>
      </c>
      <c r="C1759" s="199" t="s">
        <v>4157</v>
      </c>
      <c r="D1759" s="199" t="s">
        <v>4158</v>
      </c>
      <c r="E1759" s="199" t="s">
        <v>1572</v>
      </c>
      <c r="F1759" s="199" t="s">
        <v>1041</v>
      </c>
      <c r="G1759" s="199" t="s">
        <v>1973</v>
      </c>
      <c r="H1759" s="199" t="s">
        <v>4102</v>
      </c>
      <c r="K1759" s="199">
        <f t="shared" si="135"/>
        <v>65.219529999999992</v>
      </c>
      <c r="L1759" s="199">
        <f t="shared" si="136"/>
        <v>68.023969789999981</v>
      </c>
      <c r="M1759" s="199" t="s">
        <v>1121</v>
      </c>
      <c r="N1759" s="199">
        <f t="shared" si="137"/>
        <v>6439809.8201956302</v>
      </c>
      <c r="O1759" s="199">
        <f t="shared" si="138"/>
        <v>3274923.8201956302</v>
      </c>
      <c r="P1759" s="199" t="str">
        <f t="shared" si="139"/>
        <v/>
      </c>
    </row>
    <row r="1760" spans="1:16" ht="15.75" x14ac:dyDescent="0.25">
      <c r="A1760" s="199" t="s">
        <v>108</v>
      </c>
      <c r="B1760" s="199" t="s">
        <v>1059</v>
      </c>
      <c r="C1760" s="199" t="s">
        <v>4149</v>
      </c>
      <c r="D1760" s="199" t="s">
        <v>3774</v>
      </c>
      <c r="E1760" s="199" t="s">
        <v>1207</v>
      </c>
      <c r="F1760" s="199" t="s">
        <v>1428</v>
      </c>
      <c r="G1760" s="199" t="s">
        <v>2398</v>
      </c>
      <c r="H1760" s="199" t="s">
        <v>4096</v>
      </c>
      <c r="K1760" s="199">
        <f t="shared" si="135"/>
        <v>58.501138999999995</v>
      </c>
      <c r="L1760" s="199">
        <f t="shared" si="136"/>
        <v>59.086150389999993</v>
      </c>
      <c r="M1760" s="199" t="s">
        <v>1064</v>
      </c>
      <c r="N1760" s="199">
        <f t="shared" si="137"/>
        <v>621926.41062031104</v>
      </c>
      <c r="O1760" s="199">
        <f t="shared" si="138"/>
        <v>-16628073.589379689</v>
      </c>
      <c r="P1760" s="199" t="str">
        <f t="shared" si="139"/>
        <v>Overpaid</v>
      </c>
    </row>
    <row r="1761" spans="1:16" ht="15.75" x14ac:dyDescent="0.25">
      <c r="A1761" s="199" t="s">
        <v>108</v>
      </c>
      <c r="B1761" s="199" t="s">
        <v>1117</v>
      </c>
      <c r="C1761" s="199" t="s">
        <v>4212</v>
      </c>
      <c r="D1761" s="199" t="s">
        <v>4213</v>
      </c>
      <c r="E1761" s="199" t="s">
        <v>1233</v>
      </c>
      <c r="F1761" s="199" t="s">
        <v>1208</v>
      </c>
      <c r="G1761" s="199" t="s">
        <v>2206</v>
      </c>
      <c r="H1761" s="199" t="s">
        <v>4197</v>
      </c>
      <c r="K1761" s="199">
        <f t="shared" si="135"/>
        <v>45.834423000000001</v>
      </c>
      <c r="L1761" s="199">
        <f t="shared" si="136"/>
        <v>46.521939345</v>
      </c>
      <c r="M1761" s="199" t="s">
        <v>1121</v>
      </c>
      <c r="N1761" s="199">
        <f t="shared" si="137"/>
        <v>-6780486.7426280957</v>
      </c>
      <c r="O1761" s="199">
        <f t="shared" si="138"/>
        <v>-7434532.7426280957</v>
      </c>
      <c r="P1761" s="199" t="str">
        <f t="shared" si="139"/>
        <v>Overpaid</v>
      </c>
    </row>
    <row r="1762" spans="1:16" ht="15.75" x14ac:dyDescent="0.25">
      <c r="A1762" s="199" t="s">
        <v>108</v>
      </c>
      <c r="B1762" s="199" t="s">
        <v>10</v>
      </c>
      <c r="C1762" s="199" t="s">
        <v>4216</v>
      </c>
      <c r="D1762" s="199" t="s">
        <v>4217</v>
      </c>
      <c r="E1762" s="199" t="s">
        <v>1572</v>
      </c>
      <c r="F1762" s="199" t="s">
        <v>1221</v>
      </c>
      <c r="G1762" s="199" t="s">
        <v>2568</v>
      </c>
      <c r="H1762" s="199" t="s">
        <v>1027</v>
      </c>
      <c r="K1762" s="199" t="e">
        <f t="shared" si="135"/>
        <v>#VALUE!</v>
      </c>
      <c r="L1762" s="199" t="e">
        <f t="shared" si="136"/>
        <v>#VALUE!</v>
      </c>
      <c r="M1762" s="199" t="s">
        <v>1093</v>
      </c>
      <c r="N1762" s="199" t="e">
        <f t="shared" si="137"/>
        <v>#VALUE!</v>
      </c>
      <c r="O1762" s="199" t="e">
        <f t="shared" si="138"/>
        <v>#VALUE!</v>
      </c>
      <c r="P1762" s="199" t="e">
        <f t="shared" si="139"/>
        <v>#VALUE!</v>
      </c>
    </row>
    <row r="1763" spans="1:16" ht="15.75" x14ac:dyDescent="0.25">
      <c r="A1763" s="199" t="s">
        <v>108</v>
      </c>
      <c r="B1763" s="199" t="s">
        <v>1083</v>
      </c>
      <c r="C1763" s="199" t="s">
        <v>4190</v>
      </c>
      <c r="D1763" s="199" t="s">
        <v>1482</v>
      </c>
      <c r="E1763" s="199" t="s">
        <v>1145</v>
      </c>
      <c r="F1763" s="199" t="s">
        <v>1328</v>
      </c>
      <c r="G1763" s="199" t="s">
        <v>1396</v>
      </c>
      <c r="H1763" s="199" t="s">
        <v>1027</v>
      </c>
      <c r="K1763" s="199" t="e">
        <f t="shared" si="135"/>
        <v>#VALUE!</v>
      </c>
      <c r="L1763" s="199" t="e">
        <f t="shared" si="136"/>
        <v>#VALUE!</v>
      </c>
      <c r="M1763" s="199" t="s">
        <v>1088</v>
      </c>
      <c r="N1763" s="199" t="e">
        <f t="shared" si="137"/>
        <v>#VALUE!</v>
      </c>
      <c r="O1763" s="199" t="e">
        <f t="shared" si="138"/>
        <v>#VALUE!</v>
      </c>
      <c r="P1763" s="199" t="e">
        <f t="shared" si="139"/>
        <v>#VALUE!</v>
      </c>
    </row>
    <row r="1764" spans="1:16" ht="15.75" x14ac:dyDescent="0.25">
      <c r="A1764" s="199" t="s">
        <v>108</v>
      </c>
      <c r="B1764" s="199" t="s">
        <v>1059</v>
      </c>
      <c r="C1764" s="199" t="s">
        <v>771</v>
      </c>
      <c r="D1764" s="199" t="s">
        <v>4200</v>
      </c>
      <c r="E1764" s="199" t="s">
        <v>1365</v>
      </c>
      <c r="F1764" s="199" t="s">
        <v>1162</v>
      </c>
      <c r="G1764" s="199" t="s">
        <v>1336</v>
      </c>
      <c r="H1764" s="199" t="s">
        <v>4096</v>
      </c>
      <c r="K1764" s="199">
        <f t="shared" si="135"/>
        <v>51.268305999999995</v>
      </c>
      <c r="L1764" s="199">
        <f t="shared" si="136"/>
        <v>53.98552621799999</v>
      </c>
      <c r="M1764" s="199" t="s">
        <v>1064</v>
      </c>
      <c r="N1764" s="199">
        <f t="shared" si="137"/>
        <v>-1443114.1634442969</v>
      </c>
      <c r="O1764" s="199">
        <f t="shared" si="138"/>
        <v>-2703862.1634442969</v>
      </c>
      <c r="P1764" s="199" t="str">
        <f t="shared" si="139"/>
        <v/>
      </c>
    </row>
    <row r="1765" spans="1:16" ht="15.75" x14ac:dyDescent="0.25">
      <c r="A1765" s="199" t="s">
        <v>108</v>
      </c>
      <c r="B1765" s="199" t="s">
        <v>1059</v>
      </c>
      <c r="C1765" s="199" t="s">
        <v>4168</v>
      </c>
      <c r="D1765" s="199" t="s">
        <v>2296</v>
      </c>
      <c r="E1765" s="199" t="s">
        <v>1427</v>
      </c>
      <c r="F1765" s="199" t="s">
        <v>1056</v>
      </c>
      <c r="G1765" s="199" t="s">
        <v>1057</v>
      </c>
      <c r="H1765" s="199" t="s">
        <v>4147</v>
      </c>
      <c r="K1765" s="199">
        <f t="shared" si="135"/>
        <v>59.178663</v>
      </c>
      <c r="L1765" s="199">
        <f t="shared" si="136"/>
        <v>60.658129574999997</v>
      </c>
      <c r="M1765" s="199" t="s">
        <v>1064</v>
      </c>
      <c r="N1765" s="199">
        <f t="shared" si="137"/>
        <v>1258358.4803325078</v>
      </c>
      <c r="O1765" s="199">
        <f t="shared" si="138"/>
        <v>-6741641.5196674922</v>
      </c>
      <c r="P1765" s="199" t="str">
        <f t="shared" si="139"/>
        <v>Overpaid</v>
      </c>
    </row>
    <row r="1766" spans="1:16" ht="15.75" x14ac:dyDescent="0.25">
      <c r="A1766" s="199" t="s">
        <v>108</v>
      </c>
      <c r="B1766" s="199" t="s">
        <v>1024</v>
      </c>
      <c r="C1766" s="199" t="s">
        <v>4195</v>
      </c>
      <c r="D1766" s="199" t="s">
        <v>4196</v>
      </c>
      <c r="E1766" s="199" t="s">
        <v>1417</v>
      </c>
      <c r="F1766" s="199" t="s">
        <v>1157</v>
      </c>
      <c r="G1766" s="199" t="s">
        <v>1027</v>
      </c>
      <c r="H1766" s="199" t="s">
        <v>4197</v>
      </c>
      <c r="K1766" s="199" t="e">
        <f t="shared" si="135"/>
        <v>#VALUE!</v>
      </c>
      <c r="L1766" s="199" t="e">
        <f t="shared" si="136"/>
        <v>#VALUE!</v>
      </c>
      <c r="M1766" s="199" t="s">
        <v>1029</v>
      </c>
      <c r="N1766" s="199" t="e">
        <f t="shared" si="137"/>
        <v>#VALUE!</v>
      </c>
      <c r="O1766" s="199" t="e">
        <f t="shared" si="138"/>
        <v>#VALUE!</v>
      </c>
      <c r="P1766" s="199" t="e">
        <f t="shared" si="139"/>
        <v>#VALUE!</v>
      </c>
    </row>
    <row r="1767" spans="1:16" ht="15.75" x14ac:dyDescent="0.25">
      <c r="A1767" s="199" t="s">
        <v>108</v>
      </c>
      <c r="B1767" s="199" t="s">
        <v>1024</v>
      </c>
      <c r="C1767" s="199" t="s">
        <v>4145</v>
      </c>
      <c r="D1767" s="199" t="s">
        <v>3779</v>
      </c>
      <c r="E1767" s="199" t="s">
        <v>1542</v>
      </c>
      <c r="F1767" s="199" t="s">
        <v>1918</v>
      </c>
      <c r="G1767" s="199" t="s">
        <v>2802</v>
      </c>
      <c r="H1767" s="199" t="s">
        <v>4118</v>
      </c>
      <c r="K1767" s="199">
        <f t="shared" si="135"/>
        <v>76.010120999999998</v>
      </c>
      <c r="L1767" s="199">
        <f t="shared" si="136"/>
        <v>75.934110879000002</v>
      </c>
      <c r="M1767" s="199" t="s">
        <v>1029</v>
      </c>
      <c r="N1767" s="199">
        <f t="shared" si="137"/>
        <v>8063220.4330590917</v>
      </c>
      <c r="O1767" s="199">
        <f t="shared" si="138"/>
        <v>-15936779.566940907</v>
      </c>
      <c r="P1767" s="199" t="str">
        <f t="shared" si="139"/>
        <v>Overpaid</v>
      </c>
    </row>
    <row r="1768" spans="1:16" ht="15.75" x14ac:dyDescent="0.25">
      <c r="A1768" s="199" t="s">
        <v>108</v>
      </c>
      <c r="B1768" s="199" t="s">
        <v>1024</v>
      </c>
      <c r="C1768" s="199" t="s">
        <v>4192</v>
      </c>
      <c r="D1768" s="199" t="s">
        <v>4193</v>
      </c>
      <c r="E1768" s="199" t="s">
        <v>1537</v>
      </c>
      <c r="F1768" s="199" t="s">
        <v>1157</v>
      </c>
      <c r="G1768" s="199" t="s">
        <v>2568</v>
      </c>
      <c r="H1768" s="199" t="s">
        <v>4100</v>
      </c>
      <c r="K1768" s="199">
        <f t="shared" si="135"/>
        <v>48.810473999999999</v>
      </c>
      <c r="L1768" s="199">
        <f t="shared" si="136"/>
        <v>50.811703433999995</v>
      </c>
      <c r="M1768" s="199" t="s">
        <v>1029</v>
      </c>
      <c r="N1768" s="199">
        <f t="shared" si="137"/>
        <v>-2955398.3280772371</v>
      </c>
      <c r="O1768" s="199">
        <f t="shared" si="138"/>
        <v>-4164072.3280772371</v>
      </c>
      <c r="P1768" s="199" t="str">
        <f t="shared" si="139"/>
        <v>Overpaid</v>
      </c>
    </row>
    <row r="1769" spans="1:16" ht="15.75" x14ac:dyDescent="0.25">
      <c r="A1769" s="199" t="s">
        <v>108</v>
      </c>
      <c r="B1769" s="199" t="s">
        <v>16</v>
      </c>
      <c r="C1769" s="199" t="s">
        <v>4202</v>
      </c>
      <c r="D1769" s="199" t="s">
        <v>1710</v>
      </c>
      <c r="E1769" s="199" t="s">
        <v>1154</v>
      </c>
      <c r="F1769" s="199" t="s">
        <v>1194</v>
      </c>
      <c r="G1769" s="199" t="s">
        <v>2871</v>
      </c>
      <c r="H1769" s="199" t="s">
        <v>4095</v>
      </c>
      <c r="K1769" s="199">
        <f t="shared" si="135"/>
        <v>47.339874000000002</v>
      </c>
      <c r="L1769" s="199">
        <f t="shared" si="136"/>
        <v>47.623913244000001</v>
      </c>
      <c r="M1769" s="199" t="s">
        <v>1116</v>
      </c>
      <c r="N1769" s="199">
        <f t="shared" si="137"/>
        <v>-4465728.2185211768</v>
      </c>
      <c r="O1769" s="199">
        <f t="shared" si="138"/>
        <v>-7465728.2185211768</v>
      </c>
      <c r="P1769" s="199" t="str">
        <f t="shared" si="139"/>
        <v>Overpaid</v>
      </c>
    </row>
    <row r="1770" spans="1:16" ht="15.75" x14ac:dyDescent="0.25">
      <c r="A1770" s="199" t="s">
        <v>108</v>
      </c>
      <c r="B1770" s="199" t="s">
        <v>16</v>
      </c>
      <c r="C1770" s="199" t="s">
        <v>4187</v>
      </c>
      <c r="D1770" s="199" t="s">
        <v>1216</v>
      </c>
      <c r="E1770" s="199" t="s">
        <v>1166</v>
      </c>
      <c r="F1770" s="199" t="s">
        <v>1312</v>
      </c>
      <c r="G1770" s="199" t="s">
        <v>1706</v>
      </c>
      <c r="H1770" s="199" t="s">
        <v>4098</v>
      </c>
      <c r="K1770" s="199">
        <f t="shared" si="135"/>
        <v>52.654258000000006</v>
      </c>
      <c r="L1770" s="199">
        <f t="shared" si="136"/>
        <v>52.864875032000008</v>
      </c>
      <c r="M1770" s="199" t="s">
        <v>1116</v>
      </c>
      <c r="N1770" s="199">
        <f t="shared" si="137"/>
        <v>-2107829.1265436225</v>
      </c>
      <c r="O1770" s="199">
        <f t="shared" si="138"/>
        <v>-3295329.1265436225</v>
      </c>
      <c r="P1770" s="199" t="str">
        <f t="shared" si="139"/>
        <v>Overpaid</v>
      </c>
    </row>
    <row r="1771" spans="1:16" ht="15.75" x14ac:dyDescent="0.25">
      <c r="A1771" s="199" t="s">
        <v>108</v>
      </c>
      <c r="B1771" s="199" t="s">
        <v>1135</v>
      </c>
      <c r="C1771" s="199" t="s">
        <v>4177</v>
      </c>
      <c r="D1771" s="199" t="s">
        <v>1681</v>
      </c>
      <c r="E1771" s="199" t="s">
        <v>1569</v>
      </c>
      <c r="F1771" s="199" t="s">
        <v>1107</v>
      </c>
      <c r="G1771" s="199" t="s">
        <v>1027</v>
      </c>
      <c r="H1771" s="199" t="s">
        <v>4096</v>
      </c>
      <c r="K1771" s="199" t="e">
        <f t="shared" si="135"/>
        <v>#VALUE!</v>
      </c>
      <c r="L1771" s="199" t="e">
        <f t="shared" si="136"/>
        <v>#VALUE!</v>
      </c>
      <c r="M1771" s="199" t="s">
        <v>1138</v>
      </c>
      <c r="N1771" s="199" t="e">
        <f t="shared" si="137"/>
        <v>#VALUE!</v>
      </c>
      <c r="O1771" s="199" t="e">
        <f t="shared" si="138"/>
        <v>#VALUE!</v>
      </c>
      <c r="P1771" s="199" t="e">
        <f t="shared" si="139"/>
        <v>#VALUE!</v>
      </c>
    </row>
    <row r="1772" spans="1:16" ht="15.75" x14ac:dyDescent="0.25">
      <c r="A1772" s="199" t="s">
        <v>108</v>
      </c>
      <c r="B1772" s="199" t="s">
        <v>1187</v>
      </c>
      <c r="C1772" s="199" t="s">
        <v>4186</v>
      </c>
      <c r="D1772" s="199" t="s">
        <v>1954</v>
      </c>
      <c r="E1772" s="199" t="s">
        <v>1318</v>
      </c>
      <c r="F1772" s="199" t="s">
        <v>1312</v>
      </c>
      <c r="G1772" s="199" t="s">
        <v>1706</v>
      </c>
      <c r="H1772" s="199" t="s">
        <v>4153</v>
      </c>
      <c r="K1772" s="199">
        <f t="shared" si="135"/>
        <v>54.039538000000007</v>
      </c>
      <c r="L1772" s="199">
        <f t="shared" si="136"/>
        <v>55.714763678000004</v>
      </c>
      <c r="M1772" s="199" t="s">
        <v>1190</v>
      </c>
      <c r="N1772" s="199">
        <f t="shared" si="137"/>
        <v>-1007204.6327623604</v>
      </c>
      <c r="O1772" s="199">
        <f t="shared" si="138"/>
        <v>-5257204.6327623604</v>
      </c>
      <c r="P1772" s="199" t="str">
        <f t="shared" si="139"/>
        <v>Overpaid</v>
      </c>
    </row>
    <row r="1773" spans="1:16" ht="15.75" x14ac:dyDescent="0.25">
      <c r="A1773" s="199" t="s">
        <v>108</v>
      </c>
      <c r="B1773" s="199" t="s">
        <v>16</v>
      </c>
      <c r="C1773" s="199" t="s">
        <v>4178</v>
      </c>
      <c r="D1773" s="199" t="s">
        <v>1453</v>
      </c>
      <c r="E1773" s="199" t="s">
        <v>2662</v>
      </c>
      <c r="F1773" s="199" t="s">
        <v>1107</v>
      </c>
      <c r="G1773" s="199" t="s">
        <v>2876</v>
      </c>
      <c r="H1773" s="199" t="s">
        <v>4100</v>
      </c>
      <c r="K1773" s="199">
        <f t="shared" si="135"/>
        <v>48.279657</v>
      </c>
      <c r="L1773" s="199">
        <f t="shared" si="136"/>
        <v>45.575996208000007</v>
      </c>
      <c r="M1773" s="199" t="s">
        <v>1116</v>
      </c>
      <c r="N1773" s="199">
        <f t="shared" si="137"/>
        <v>-5387082.3353716368</v>
      </c>
      <c r="O1773" s="199">
        <f t="shared" si="138"/>
        <v>-11637082.335371636</v>
      </c>
      <c r="P1773" s="199" t="str">
        <f t="shared" si="139"/>
        <v>Overpaid</v>
      </c>
    </row>
    <row r="1774" spans="1:16" ht="15.75" x14ac:dyDescent="0.25">
      <c r="A1774" s="199" t="s">
        <v>108</v>
      </c>
      <c r="B1774" s="199" t="s">
        <v>1030</v>
      </c>
      <c r="C1774" s="199" t="s">
        <v>4219</v>
      </c>
      <c r="D1774" s="199" t="s">
        <v>4220</v>
      </c>
      <c r="E1774" s="199" t="s">
        <v>1440</v>
      </c>
      <c r="F1774" s="199" t="s">
        <v>1405</v>
      </c>
      <c r="G1774" s="199" t="s">
        <v>1027</v>
      </c>
      <c r="H1774" s="199" t="s">
        <v>4095</v>
      </c>
      <c r="K1774" s="199" t="e">
        <f t="shared" si="135"/>
        <v>#VALUE!</v>
      </c>
      <c r="L1774" s="199" t="e">
        <f t="shared" si="136"/>
        <v>#VALUE!</v>
      </c>
      <c r="M1774" s="199" t="s">
        <v>1036</v>
      </c>
      <c r="N1774" s="199" t="e">
        <f t="shared" si="137"/>
        <v>#VALUE!</v>
      </c>
      <c r="O1774" s="199" t="e">
        <f t="shared" si="138"/>
        <v>#VALUE!</v>
      </c>
      <c r="P1774" s="199" t="e">
        <f t="shared" si="139"/>
        <v>#VALUE!</v>
      </c>
    </row>
    <row r="1775" spans="1:16" ht="15.75" x14ac:dyDescent="0.25">
      <c r="A1775" s="199" t="s">
        <v>108</v>
      </c>
      <c r="B1775" s="199" t="s">
        <v>1393</v>
      </c>
      <c r="C1775" s="199" t="s">
        <v>4179</v>
      </c>
      <c r="D1775" s="199" t="s">
        <v>1622</v>
      </c>
      <c r="E1775" s="199" t="s">
        <v>1027</v>
      </c>
      <c r="F1775" s="199" t="s">
        <v>1111</v>
      </c>
      <c r="G1775" s="199" t="s">
        <v>1219</v>
      </c>
      <c r="H1775" s="199" t="s">
        <v>4095</v>
      </c>
      <c r="K1775" s="199" t="e">
        <f t="shared" si="135"/>
        <v>#VALUE!</v>
      </c>
      <c r="L1775" s="199" t="e">
        <f t="shared" si="136"/>
        <v>#VALUE!</v>
      </c>
      <c r="M1775" s="199" t="s">
        <v>1397</v>
      </c>
      <c r="N1775" s="199" t="e">
        <f t="shared" si="137"/>
        <v>#VALUE!</v>
      </c>
      <c r="O1775" s="199" t="e">
        <f t="shared" si="138"/>
        <v>#VALUE!</v>
      </c>
      <c r="P1775" s="199" t="e">
        <f t="shared" si="139"/>
        <v>#VALUE!</v>
      </c>
    </row>
    <row r="1776" spans="1:16" ht="15.75" x14ac:dyDescent="0.25">
      <c r="A1776" s="199" t="s">
        <v>108</v>
      </c>
      <c r="B1776" s="199" t="s">
        <v>10</v>
      </c>
      <c r="C1776" s="199" t="s">
        <v>1011</v>
      </c>
      <c r="D1776" s="199" t="s">
        <v>2141</v>
      </c>
      <c r="E1776" s="199" t="s">
        <v>1027</v>
      </c>
      <c r="F1776" s="199" t="s">
        <v>1234</v>
      </c>
      <c r="G1776" s="199" t="s">
        <v>1380</v>
      </c>
      <c r="H1776" s="199" t="s">
        <v>4095</v>
      </c>
      <c r="K1776" s="199">
        <f t="shared" si="135"/>
        <v>40.132317999999991</v>
      </c>
      <c r="L1776" s="199" t="e">
        <f t="shared" si="136"/>
        <v>#VALUE!</v>
      </c>
      <c r="M1776" s="199" t="s">
        <v>1093</v>
      </c>
      <c r="N1776" s="199" t="e">
        <f t="shared" si="137"/>
        <v>#VALUE!</v>
      </c>
      <c r="O1776" s="199" t="e">
        <f t="shared" si="138"/>
        <v>#VALUE!</v>
      </c>
      <c r="P1776" s="199" t="e">
        <f t="shared" si="139"/>
        <v>#VALUE!</v>
      </c>
    </row>
    <row r="1777" spans="1:16" ht="15.75" x14ac:dyDescent="0.25">
      <c r="A1777" s="199" t="s">
        <v>108</v>
      </c>
      <c r="B1777" s="199" t="s">
        <v>1099</v>
      </c>
      <c r="C1777" s="199" t="s">
        <v>4183</v>
      </c>
      <c r="D1777" s="199" t="s">
        <v>4184</v>
      </c>
      <c r="E1777" s="199" t="s">
        <v>1204</v>
      </c>
      <c r="F1777" s="199" t="s">
        <v>1307</v>
      </c>
      <c r="G1777" s="199" t="s">
        <v>2689</v>
      </c>
      <c r="H1777" s="199" t="s">
        <v>4095</v>
      </c>
      <c r="K1777" s="199">
        <f t="shared" si="135"/>
        <v>52.572212999999998</v>
      </c>
      <c r="L1777" s="199">
        <f t="shared" si="136"/>
        <v>54.044234963999997</v>
      </c>
      <c r="M1777" s="199" t="s">
        <v>1105</v>
      </c>
      <c r="N1777" s="199">
        <f t="shared" si="137"/>
        <v>-1139683.0445866641</v>
      </c>
      <c r="O1777" s="199">
        <f t="shared" si="138"/>
        <v>-7339683.0445866641</v>
      </c>
      <c r="P1777" s="199" t="str">
        <f t="shared" si="139"/>
        <v>Overpaid</v>
      </c>
    </row>
    <row r="1778" spans="1:16" ht="15.75" x14ac:dyDescent="0.25">
      <c r="A1778" s="199" t="s">
        <v>108</v>
      </c>
      <c r="B1778" s="199" t="s">
        <v>1037</v>
      </c>
      <c r="C1778" s="199" t="s">
        <v>4176</v>
      </c>
      <c r="D1778" s="199" t="s">
        <v>3652</v>
      </c>
      <c r="E1778" s="199" t="s">
        <v>1395</v>
      </c>
      <c r="F1778" s="199" t="s">
        <v>1103</v>
      </c>
      <c r="G1778" s="199" t="s">
        <v>2020</v>
      </c>
      <c r="H1778" s="199" t="s">
        <v>4100</v>
      </c>
      <c r="K1778" s="199">
        <f t="shared" si="135"/>
        <v>55.671374</v>
      </c>
      <c r="L1778" s="199">
        <f t="shared" si="136"/>
        <v>54.724960641999999</v>
      </c>
      <c r="M1778" s="199" t="s">
        <v>1043</v>
      </c>
      <c r="N1778" s="199">
        <f t="shared" si="137"/>
        <v>-1325979.1338813188</v>
      </c>
      <c r="O1778" s="199">
        <f t="shared" si="138"/>
        <v>-11075979.133881319</v>
      </c>
      <c r="P1778" s="199" t="str">
        <f t="shared" si="139"/>
        <v>Overpaid</v>
      </c>
    </row>
    <row r="1779" spans="1:16" ht="15.75" x14ac:dyDescent="0.25">
      <c r="A1779" s="199" t="s">
        <v>108</v>
      </c>
      <c r="B1779" s="199" t="s">
        <v>1083</v>
      </c>
      <c r="C1779" s="199" t="s">
        <v>4150</v>
      </c>
      <c r="D1779" s="199" t="s">
        <v>4151</v>
      </c>
      <c r="E1779" s="199" t="s">
        <v>2297</v>
      </c>
      <c r="F1779" s="199" t="s">
        <v>1034</v>
      </c>
      <c r="G1779" s="199" t="s">
        <v>2105</v>
      </c>
      <c r="H1779" s="199" t="s">
        <v>4095</v>
      </c>
      <c r="K1779" s="199">
        <f t="shared" si="135"/>
        <v>60.375583999999996</v>
      </c>
      <c r="L1779" s="199">
        <f t="shared" si="136"/>
        <v>58.564316479999995</v>
      </c>
      <c r="M1779" s="199" t="s">
        <v>1088</v>
      </c>
      <c r="N1779" s="199">
        <f t="shared" si="137"/>
        <v>660393.5431606574</v>
      </c>
      <c r="O1779" s="199">
        <f t="shared" si="138"/>
        <v>-8964606.4568393417</v>
      </c>
      <c r="P1779" s="199" t="str">
        <f t="shared" si="139"/>
        <v>Overpaid</v>
      </c>
    </row>
    <row r="1780" spans="1:16" ht="15.75" x14ac:dyDescent="0.25">
      <c r="A1780" s="199" t="s">
        <v>108</v>
      </c>
      <c r="B1780" s="199" t="s">
        <v>20</v>
      </c>
      <c r="C1780" s="199" t="s">
        <v>4154</v>
      </c>
      <c r="D1780" s="199" t="s">
        <v>4155</v>
      </c>
      <c r="E1780" s="199" t="s">
        <v>1197</v>
      </c>
      <c r="F1780" s="199" t="s">
        <v>1266</v>
      </c>
      <c r="G1780" s="199" t="s">
        <v>1931</v>
      </c>
      <c r="H1780" s="199" t="s">
        <v>4156</v>
      </c>
      <c r="K1780" s="199">
        <f t="shared" si="135"/>
        <v>67.631256999999991</v>
      </c>
      <c r="L1780" s="199">
        <f t="shared" si="136"/>
        <v>68.442832083999988</v>
      </c>
      <c r="M1780" s="199" t="s">
        <v>1134</v>
      </c>
      <c r="N1780" s="199">
        <f t="shared" si="137"/>
        <v>5561188.5171544189</v>
      </c>
      <c r="O1780" s="199">
        <f t="shared" si="138"/>
        <v>-4813811.4828455811</v>
      </c>
      <c r="P1780" s="199" t="str">
        <f t="shared" si="139"/>
        <v>Overpaid</v>
      </c>
    </row>
    <row r="1781" spans="1:16" ht="15.75" x14ac:dyDescent="0.25">
      <c r="A1781" s="199" t="s">
        <v>108</v>
      </c>
      <c r="B1781" s="199" t="s">
        <v>1187</v>
      </c>
      <c r="C1781" s="199" t="s">
        <v>829</v>
      </c>
      <c r="D1781" s="199" t="s">
        <v>4191</v>
      </c>
      <c r="E1781" s="199" t="s">
        <v>1870</v>
      </c>
      <c r="F1781" s="199" t="s">
        <v>1328</v>
      </c>
      <c r="G1781" s="199" t="s">
        <v>2490</v>
      </c>
      <c r="H1781" s="199" t="s">
        <v>4096</v>
      </c>
      <c r="K1781" s="199">
        <f t="shared" si="135"/>
        <v>51.116643999999994</v>
      </c>
      <c r="L1781" s="199">
        <f t="shared" si="136"/>
        <v>54.234759283999992</v>
      </c>
      <c r="M1781" s="199" t="s">
        <v>1190</v>
      </c>
      <c r="N1781" s="199">
        <f t="shared" si="137"/>
        <v>-1819452.7690247083</v>
      </c>
      <c r="O1781" s="199">
        <f t="shared" si="138"/>
        <v>-2821239.7690247083</v>
      </c>
      <c r="P1781" s="199" t="str">
        <f t="shared" si="139"/>
        <v/>
      </c>
    </row>
    <row r="1782" spans="1:16" ht="15.75" x14ac:dyDescent="0.25">
      <c r="A1782" s="199" t="s">
        <v>108</v>
      </c>
      <c r="B1782" s="199" t="s">
        <v>1059</v>
      </c>
      <c r="C1782" s="199" t="s">
        <v>460</v>
      </c>
      <c r="D1782" s="199" t="s">
        <v>4180</v>
      </c>
      <c r="E1782" s="199" t="s">
        <v>2445</v>
      </c>
      <c r="F1782" s="199" t="s">
        <v>1307</v>
      </c>
      <c r="G1782" s="199" t="s">
        <v>2438</v>
      </c>
      <c r="H1782" s="199" t="s">
        <v>4097</v>
      </c>
      <c r="K1782" s="199">
        <f t="shared" si="135"/>
        <v>50.643267000000009</v>
      </c>
      <c r="L1782" s="199">
        <f t="shared" si="136"/>
        <v>54.340225491000005</v>
      </c>
      <c r="M1782" s="199" t="s">
        <v>1064</v>
      </c>
      <c r="N1782" s="199">
        <f t="shared" si="137"/>
        <v>-1299510.4856126402</v>
      </c>
      <c r="O1782" s="199">
        <f t="shared" si="138"/>
        <v>-4722212.4856126402</v>
      </c>
      <c r="P1782" s="199" t="str">
        <f t="shared" si="139"/>
        <v>Overpaid</v>
      </c>
    </row>
    <row r="1783" spans="1:16" ht="15.75" x14ac:dyDescent="0.25">
      <c r="A1783" s="199" t="s">
        <v>108</v>
      </c>
      <c r="B1783" s="199" t="s">
        <v>1094</v>
      </c>
      <c r="C1783" s="199" t="s">
        <v>405</v>
      </c>
      <c r="D1783" s="199" t="s">
        <v>4148</v>
      </c>
      <c r="E1783" s="199" t="s">
        <v>1254</v>
      </c>
      <c r="F1783" s="199" t="s">
        <v>1794</v>
      </c>
      <c r="G1783" s="199" t="s">
        <v>2048</v>
      </c>
      <c r="H1783" s="199" t="s">
        <v>4101</v>
      </c>
      <c r="K1783" s="199">
        <f t="shared" si="135"/>
        <v>76.893135999999998</v>
      </c>
      <c r="L1783" s="199">
        <f t="shared" si="136"/>
        <v>78.738571264000001</v>
      </c>
      <c r="M1783" s="199" t="s">
        <v>1098</v>
      </c>
      <c r="N1783" s="199">
        <f t="shared" si="137"/>
        <v>22317918.224559959</v>
      </c>
      <c r="O1783" s="199">
        <f t="shared" si="138"/>
        <v>-20687748.775440041</v>
      </c>
      <c r="P1783" s="199" t="str">
        <f t="shared" si="139"/>
        <v>Overpaid</v>
      </c>
    </row>
    <row r="1784" spans="1:16" ht="15.75" x14ac:dyDescent="0.25">
      <c r="A1784" s="199" t="s">
        <v>108</v>
      </c>
      <c r="B1784" s="199" t="s">
        <v>1030</v>
      </c>
      <c r="C1784" s="199" t="s">
        <v>4152</v>
      </c>
      <c r="D1784" s="199" t="s">
        <v>3652</v>
      </c>
      <c r="E1784" s="199" t="s">
        <v>1495</v>
      </c>
      <c r="F1784" s="199" t="s">
        <v>1441</v>
      </c>
      <c r="G1784" s="199" t="s">
        <v>1352</v>
      </c>
      <c r="H1784" s="199" t="s">
        <v>4153</v>
      </c>
      <c r="K1784" s="199">
        <f t="shared" si="135"/>
        <v>65.219194000000002</v>
      </c>
      <c r="L1784" s="199">
        <f t="shared" si="136"/>
        <v>63.458275762</v>
      </c>
      <c r="M1784" s="199" t="s">
        <v>1036</v>
      </c>
      <c r="N1784" s="199">
        <f t="shared" si="137"/>
        <v>3510130.4801247069</v>
      </c>
      <c r="O1784" s="199">
        <f t="shared" si="138"/>
        <v>-6239869.5198752936</v>
      </c>
      <c r="P1784" s="199" t="str">
        <f t="shared" si="139"/>
        <v>Overpaid</v>
      </c>
    </row>
    <row r="1785" spans="1:16" ht="15.75" x14ac:dyDescent="0.25">
      <c r="A1785" s="199" t="s">
        <v>108</v>
      </c>
      <c r="B1785" s="199" t="s">
        <v>1024</v>
      </c>
      <c r="C1785" s="199" t="s">
        <v>388</v>
      </c>
      <c r="D1785" s="199" t="s">
        <v>1464</v>
      </c>
      <c r="E1785" s="199" t="s">
        <v>1905</v>
      </c>
      <c r="F1785" s="199" t="s">
        <v>1312</v>
      </c>
      <c r="G1785" s="199" t="s">
        <v>1963</v>
      </c>
      <c r="H1785" s="199" t="s">
        <v>4096</v>
      </c>
      <c r="K1785" s="199">
        <f t="shared" si="135"/>
        <v>48.148401999999997</v>
      </c>
      <c r="L1785" s="199">
        <f t="shared" si="136"/>
        <v>47.522472773999993</v>
      </c>
      <c r="M1785" s="199" t="s">
        <v>1029</v>
      </c>
      <c r="N1785" s="199">
        <f t="shared" si="137"/>
        <v>-4398045.8426248152</v>
      </c>
      <c r="O1785" s="199">
        <f t="shared" si="138"/>
        <v>-9398045.8426248152</v>
      </c>
      <c r="P1785" s="199" t="str">
        <f t="shared" si="139"/>
        <v>Overpaid</v>
      </c>
    </row>
    <row r="1786" spans="1:16" ht="15.75" x14ac:dyDescent="0.25">
      <c r="A1786" s="199" t="s">
        <v>108</v>
      </c>
      <c r="B1786" s="199" t="s">
        <v>1048</v>
      </c>
      <c r="C1786" s="199" t="s">
        <v>4218</v>
      </c>
      <c r="D1786" s="199" t="s">
        <v>1027</v>
      </c>
      <c r="E1786" s="199" t="s">
        <v>1141</v>
      </c>
      <c r="F1786" s="199" t="s">
        <v>1240</v>
      </c>
      <c r="G1786" s="199" t="s">
        <v>1219</v>
      </c>
      <c r="H1786" s="199" t="s">
        <v>4197</v>
      </c>
      <c r="K1786" s="199" t="e">
        <f t="shared" si="135"/>
        <v>#VALUE!</v>
      </c>
      <c r="L1786" s="199" t="e">
        <f t="shared" si="136"/>
        <v>#VALUE!</v>
      </c>
      <c r="M1786" s="199" t="s">
        <v>1053</v>
      </c>
      <c r="N1786" s="199" t="e">
        <f t="shared" si="137"/>
        <v>#VALUE!</v>
      </c>
      <c r="O1786" s="199" t="e">
        <f t="shared" si="138"/>
        <v>#VALUE!</v>
      </c>
      <c r="P1786" s="199" t="e">
        <f t="shared" si="139"/>
        <v>#VALUE!</v>
      </c>
    </row>
    <row r="1787" spans="1:16" ht="15.75" x14ac:dyDescent="0.25">
      <c r="A1787" s="199" t="s">
        <v>108</v>
      </c>
      <c r="B1787" s="199" t="s">
        <v>1059</v>
      </c>
      <c r="C1787" s="199" t="s">
        <v>4203</v>
      </c>
      <c r="D1787" s="199" t="s">
        <v>1101</v>
      </c>
      <c r="E1787" s="199" t="s">
        <v>1172</v>
      </c>
      <c r="F1787" s="199" t="s">
        <v>1194</v>
      </c>
      <c r="G1787" s="199" t="s">
        <v>1326</v>
      </c>
      <c r="H1787" s="199" t="s">
        <v>4096</v>
      </c>
      <c r="K1787" s="199">
        <f t="shared" si="135"/>
        <v>45.342654999999993</v>
      </c>
      <c r="L1787" s="199">
        <f t="shared" si="136"/>
        <v>46.158822789999995</v>
      </c>
      <c r="M1787" s="199" t="s">
        <v>1064</v>
      </c>
      <c r="N1787" s="199">
        <f t="shared" si="137"/>
        <v>-4611836.185489119</v>
      </c>
      <c r="O1787" s="199">
        <f t="shared" si="138"/>
        <v>-11611836.185489118</v>
      </c>
      <c r="P1787" s="199" t="str">
        <f t="shared" si="139"/>
        <v>Overpaid</v>
      </c>
    </row>
    <row r="1788" spans="1:16" ht="15.75" x14ac:dyDescent="0.25">
      <c r="A1788" s="199" t="s">
        <v>108</v>
      </c>
      <c r="B1788" s="199" t="s">
        <v>27</v>
      </c>
      <c r="C1788" s="199" t="s">
        <v>308</v>
      </c>
      <c r="D1788" s="199" t="s">
        <v>1419</v>
      </c>
      <c r="E1788" s="199" t="s">
        <v>1076</v>
      </c>
      <c r="F1788" s="199" t="s">
        <v>1307</v>
      </c>
      <c r="G1788" s="199" t="s">
        <v>2228</v>
      </c>
      <c r="H1788" s="199" t="s">
        <v>4095</v>
      </c>
      <c r="K1788" s="199">
        <f t="shared" si="135"/>
        <v>48.560392</v>
      </c>
      <c r="L1788" s="199">
        <f t="shared" si="136"/>
        <v>48.269029648000007</v>
      </c>
      <c r="M1788" s="199" t="s">
        <v>1058</v>
      </c>
      <c r="N1788" s="199">
        <f t="shared" si="137"/>
        <v>-5446640.4783567544</v>
      </c>
      <c r="O1788" s="199">
        <f t="shared" si="138"/>
        <v>-7446640.4783567544</v>
      </c>
      <c r="P1788" s="199" t="str">
        <f t="shared" si="139"/>
        <v>Overpaid</v>
      </c>
    </row>
    <row r="1789" spans="1:16" ht="15.75" x14ac:dyDescent="0.25">
      <c r="A1789" s="199" t="s">
        <v>108</v>
      </c>
      <c r="B1789" s="199" t="s">
        <v>1099</v>
      </c>
      <c r="C1789" s="199" t="s">
        <v>459</v>
      </c>
      <c r="D1789" s="199" t="s">
        <v>4181</v>
      </c>
      <c r="E1789" s="199" t="s">
        <v>1346</v>
      </c>
      <c r="F1789" s="199" t="s">
        <v>1307</v>
      </c>
      <c r="G1789" s="199" t="s">
        <v>4182</v>
      </c>
      <c r="H1789" s="199" t="s">
        <v>4099</v>
      </c>
      <c r="K1789" s="199">
        <f t="shared" si="135"/>
        <v>59.915643000000003</v>
      </c>
      <c r="L1789" s="199">
        <f t="shared" si="136"/>
        <v>63.330834650999996</v>
      </c>
      <c r="M1789" s="199" t="s">
        <v>1105</v>
      </c>
      <c r="N1789" s="199">
        <f t="shared" si="137"/>
        <v>1879281.4600093348</v>
      </c>
      <c r="O1789" s="199">
        <f t="shared" si="138"/>
        <v>421267.46000933484</v>
      </c>
      <c r="P1789" s="199" t="str">
        <f t="shared" si="139"/>
        <v/>
      </c>
    </row>
    <row r="1790" spans="1:16" ht="15.75" x14ac:dyDescent="0.25">
      <c r="A1790" s="199" t="s">
        <v>108</v>
      </c>
      <c r="B1790" s="199" t="s">
        <v>10</v>
      </c>
      <c r="C1790" s="199" t="s">
        <v>4194</v>
      </c>
      <c r="D1790" s="199" t="s">
        <v>1216</v>
      </c>
      <c r="E1790" s="199" t="s">
        <v>1284</v>
      </c>
      <c r="F1790" s="199" t="s">
        <v>1157</v>
      </c>
      <c r="G1790" s="199" t="s">
        <v>1383</v>
      </c>
      <c r="H1790" s="199" t="s">
        <v>4095</v>
      </c>
      <c r="K1790" s="199">
        <f t="shared" si="135"/>
        <v>50.250339999999994</v>
      </c>
      <c r="L1790" s="199">
        <f t="shared" si="136"/>
        <v>49.295583539999996</v>
      </c>
      <c r="M1790" s="199" t="s">
        <v>1093</v>
      </c>
      <c r="N1790" s="199">
        <f t="shared" si="137"/>
        <v>-5356066.6842635293</v>
      </c>
      <c r="O1790" s="199">
        <f t="shared" si="138"/>
        <v>-6543566.6842635293</v>
      </c>
      <c r="P1790" s="199" t="str">
        <f t="shared" si="139"/>
        <v>Overpaid</v>
      </c>
    </row>
    <row r="1791" spans="1:16" ht="15.75" x14ac:dyDescent="0.25">
      <c r="A1791" s="199" t="s">
        <v>108</v>
      </c>
      <c r="B1791" s="199" t="s">
        <v>1024</v>
      </c>
      <c r="C1791" s="199" t="s">
        <v>4175</v>
      </c>
      <c r="D1791" s="199" t="s">
        <v>3251</v>
      </c>
      <c r="E1791" s="199" t="s">
        <v>1197</v>
      </c>
      <c r="F1791" s="199" t="s">
        <v>1103</v>
      </c>
      <c r="G1791" s="199" t="s">
        <v>1824</v>
      </c>
      <c r="H1791" s="199" t="s">
        <v>4099</v>
      </c>
      <c r="K1791" s="199">
        <f t="shared" si="135"/>
        <v>56.033817999999997</v>
      </c>
      <c r="L1791" s="199">
        <f t="shared" si="136"/>
        <v>56.706223815999998</v>
      </c>
      <c r="M1791" s="199" t="s">
        <v>1029</v>
      </c>
      <c r="N1791" s="199">
        <f t="shared" si="137"/>
        <v>-370077.91198262805</v>
      </c>
      <c r="O1791" s="199">
        <f t="shared" si="138"/>
        <v>-2570077.9119826281</v>
      </c>
      <c r="P1791" s="199" t="str">
        <f t="shared" si="139"/>
        <v/>
      </c>
    </row>
    <row r="1792" spans="1:16" ht="15.75" x14ac:dyDescent="0.25">
      <c r="A1792" s="199" t="s">
        <v>108</v>
      </c>
      <c r="B1792" s="199" t="s">
        <v>20</v>
      </c>
      <c r="C1792" s="199" t="s">
        <v>4201</v>
      </c>
      <c r="D1792" s="199" t="s">
        <v>1027</v>
      </c>
      <c r="E1792" s="199" t="s">
        <v>1184</v>
      </c>
      <c r="F1792" s="199" t="s">
        <v>1194</v>
      </c>
      <c r="G1792" s="199" t="s">
        <v>1182</v>
      </c>
      <c r="H1792" s="199" t="s">
        <v>4197</v>
      </c>
      <c r="K1792" s="199">
        <f t="shared" si="135"/>
        <v>49.138487999999995</v>
      </c>
      <c r="L1792" s="199">
        <f t="shared" si="136"/>
        <v>49.482457416000003</v>
      </c>
      <c r="M1792" s="199" t="s">
        <v>1134</v>
      </c>
      <c r="N1792" s="199">
        <f t="shared" si="137"/>
        <v>-4118775.0654575434</v>
      </c>
      <c r="O1792" s="199" t="e">
        <f t="shared" si="138"/>
        <v>#VALUE!</v>
      </c>
      <c r="P1792" s="199" t="e">
        <f t="shared" si="139"/>
        <v>#VALUE!</v>
      </c>
    </row>
    <row r="1793" spans="1:16" ht="15.75" x14ac:dyDescent="0.25">
      <c r="A1793" s="199" t="s">
        <v>108</v>
      </c>
      <c r="B1793" s="199" t="s">
        <v>1083</v>
      </c>
      <c r="C1793" s="199" t="s">
        <v>4205</v>
      </c>
      <c r="D1793" s="199" t="s">
        <v>1681</v>
      </c>
      <c r="E1793" s="199" t="s">
        <v>1569</v>
      </c>
      <c r="F1793" s="199" t="s">
        <v>1201</v>
      </c>
      <c r="G1793" s="199" t="s">
        <v>2712</v>
      </c>
      <c r="H1793" s="199" t="s">
        <v>4097</v>
      </c>
      <c r="K1793" s="199">
        <f t="shared" si="135"/>
        <v>47.750855999999999</v>
      </c>
      <c r="L1793" s="199">
        <f t="shared" si="136"/>
        <v>45.888572615999998</v>
      </c>
      <c r="M1793" s="199" t="s">
        <v>1088</v>
      </c>
      <c r="N1793" s="199">
        <f t="shared" si="137"/>
        <v>-7592434.4130054098</v>
      </c>
      <c r="O1793" s="199">
        <f t="shared" si="138"/>
        <v>-8864934.4130054098</v>
      </c>
      <c r="P1793" s="199" t="str">
        <f t="shared" si="139"/>
        <v>Overpaid</v>
      </c>
    </row>
    <row r="1794" spans="1:16" ht="15.75" x14ac:dyDescent="0.25">
      <c r="A1794" s="199" t="s">
        <v>108</v>
      </c>
      <c r="B1794" s="199" t="s">
        <v>27</v>
      </c>
      <c r="C1794" s="199" t="s">
        <v>4159</v>
      </c>
      <c r="D1794" s="199" t="s">
        <v>4160</v>
      </c>
      <c r="E1794" s="199" t="s">
        <v>2025</v>
      </c>
      <c r="F1794" s="199" t="s">
        <v>1046</v>
      </c>
      <c r="G1794" s="199" t="s">
        <v>4161</v>
      </c>
      <c r="H1794" s="199" t="s">
        <v>4102</v>
      </c>
      <c r="K1794" s="199">
        <f t="shared" ref="K1794:K1857" si="140">(F1794*0.3611)+(G1794*1.1*0.3611)+(H1794*5.2*0.0666)+(I1794*0.2111)</f>
        <v>65.963396000000003</v>
      </c>
      <c r="L1794" s="199">
        <f t="shared" ref="L1794:L1857" si="141">(K1794)*((100+(29-E1794))/100)-(J1794*0.9)</f>
        <v>70.053126552000009</v>
      </c>
      <c r="M1794" s="199" t="s">
        <v>1058</v>
      </c>
      <c r="N1794" s="199">
        <f t="shared" ref="N1794:N1857" si="142">(M1794*((L1794-63)/5.45))+M1794</f>
        <v>7337598.6132166907</v>
      </c>
      <c r="O1794" s="199">
        <f t="shared" ref="O1794:O1857" si="143">(N1794-D1794)</f>
        <v>4435548.6132166907</v>
      </c>
      <c r="P1794" s="199" t="str">
        <f t="shared" ref="P1794:P1857" si="144">IF(O1794&lt;(-3000000), "Overpaid", "")</f>
        <v/>
      </c>
    </row>
    <row r="1795" spans="1:16" ht="15.75" x14ac:dyDescent="0.25">
      <c r="A1795" s="199" t="s">
        <v>108</v>
      </c>
      <c r="B1795" s="199" t="s">
        <v>1024</v>
      </c>
      <c r="C1795" s="199" t="s">
        <v>4166</v>
      </c>
      <c r="D1795" s="199" t="s">
        <v>4167</v>
      </c>
      <c r="E1795" s="199" t="s">
        <v>1128</v>
      </c>
      <c r="F1795" s="199" t="s">
        <v>1056</v>
      </c>
      <c r="G1795" s="199" t="s">
        <v>1142</v>
      </c>
      <c r="H1795" s="199" t="s">
        <v>4100</v>
      </c>
      <c r="K1795" s="199">
        <f t="shared" si="140"/>
        <v>58.589062000000006</v>
      </c>
      <c r="L1795" s="199">
        <f t="shared" si="141"/>
        <v>61.635693224000008</v>
      </c>
      <c r="M1795" s="199" t="s">
        <v>1029</v>
      </c>
      <c r="N1795" s="199">
        <f t="shared" si="142"/>
        <v>1791973.8030191814</v>
      </c>
      <c r="O1795" s="199">
        <f t="shared" si="143"/>
        <v>793378.80301918136</v>
      </c>
      <c r="P1795" s="199" t="str">
        <f t="shared" si="144"/>
        <v/>
      </c>
    </row>
    <row r="1796" spans="1:16" ht="15.75" x14ac:dyDescent="0.25">
      <c r="A1796" s="199" t="s">
        <v>108</v>
      </c>
      <c r="B1796" s="199" t="s">
        <v>1187</v>
      </c>
      <c r="C1796" s="199" t="s">
        <v>4171</v>
      </c>
      <c r="D1796" s="199" t="s">
        <v>4172</v>
      </c>
      <c r="E1796" s="199" t="s">
        <v>1301</v>
      </c>
      <c r="F1796" s="199" t="s">
        <v>1068</v>
      </c>
      <c r="G1796" s="199" t="s">
        <v>1151</v>
      </c>
      <c r="H1796" s="199" t="s">
        <v>4102</v>
      </c>
      <c r="K1796" s="199">
        <f t="shared" si="140"/>
        <v>58.882224999999998</v>
      </c>
      <c r="L1796" s="199">
        <f t="shared" si="141"/>
        <v>61.178631775000007</v>
      </c>
      <c r="M1796" s="199" t="s">
        <v>1190</v>
      </c>
      <c r="N1796" s="199">
        <f t="shared" si="142"/>
        <v>1991446.3824396366</v>
      </c>
      <c r="O1796" s="199">
        <f t="shared" si="143"/>
        <v>-2899842.6175603634</v>
      </c>
      <c r="P1796" s="199" t="str">
        <f t="shared" si="144"/>
        <v/>
      </c>
    </row>
    <row r="1797" spans="1:16" ht="15.75" x14ac:dyDescent="0.25">
      <c r="A1797" s="199" t="s">
        <v>108</v>
      </c>
      <c r="B1797" s="199" t="s">
        <v>10</v>
      </c>
      <c r="C1797" s="199" t="s">
        <v>4162</v>
      </c>
      <c r="D1797" s="199" t="s">
        <v>4163</v>
      </c>
      <c r="E1797" s="199" t="s">
        <v>1421</v>
      </c>
      <c r="F1797" s="199" t="s">
        <v>1046</v>
      </c>
      <c r="G1797" s="199" t="s">
        <v>2260</v>
      </c>
      <c r="H1797" s="199" t="s">
        <v>4164</v>
      </c>
      <c r="K1797" s="199">
        <f t="shared" si="140"/>
        <v>62.990535000000001</v>
      </c>
      <c r="L1797" s="199">
        <f t="shared" si="141"/>
        <v>63.179506604999993</v>
      </c>
      <c r="M1797" s="199" t="s">
        <v>1093</v>
      </c>
      <c r="N1797" s="199">
        <f t="shared" si="142"/>
        <v>3652833.9613097175</v>
      </c>
      <c r="O1797" s="199">
        <f t="shared" si="143"/>
        <v>-10922166.038690282</v>
      </c>
      <c r="P1797" s="199" t="str">
        <f t="shared" si="144"/>
        <v>Overpaid</v>
      </c>
    </row>
    <row r="1798" spans="1:16" ht="15.75" x14ac:dyDescent="0.25">
      <c r="A1798" s="199" t="s">
        <v>108</v>
      </c>
      <c r="B1798" s="199" t="s">
        <v>1099</v>
      </c>
      <c r="C1798" s="199" t="s">
        <v>4169</v>
      </c>
      <c r="D1798" s="199" t="s">
        <v>4170</v>
      </c>
      <c r="E1798" s="199" t="s">
        <v>1096</v>
      </c>
      <c r="F1798" s="199" t="s">
        <v>1068</v>
      </c>
      <c r="G1798" s="199" t="s">
        <v>1369</v>
      </c>
      <c r="H1798" s="199" t="s">
        <v>4100</v>
      </c>
      <c r="K1798" s="199">
        <f t="shared" si="140"/>
        <v>62.514219000000004</v>
      </c>
      <c r="L1798" s="199">
        <f t="shared" si="141"/>
        <v>64.764730884000002</v>
      </c>
      <c r="M1798" s="199" t="s">
        <v>1105</v>
      </c>
      <c r="N1798" s="199">
        <f t="shared" si="142"/>
        <v>2345424.2869431572</v>
      </c>
      <c r="O1798" s="199">
        <f t="shared" si="143"/>
        <v>1370924.2869431572</v>
      </c>
      <c r="P1798" s="199" t="str">
        <f t="shared" si="144"/>
        <v/>
      </c>
    </row>
    <row r="1799" spans="1:16" ht="15.75" x14ac:dyDescent="0.25">
      <c r="A1799" s="199" t="s">
        <v>108</v>
      </c>
      <c r="B1799" s="199" t="s">
        <v>10</v>
      </c>
      <c r="C1799" s="199" t="s">
        <v>318</v>
      </c>
      <c r="D1799" s="199" t="s">
        <v>1216</v>
      </c>
      <c r="E1799" s="199" t="s">
        <v>1691</v>
      </c>
      <c r="F1799" s="199" t="s">
        <v>1146</v>
      </c>
      <c r="G1799" s="199" t="s">
        <v>2134</v>
      </c>
      <c r="H1799" s="199" t="s">
        <v>4095</v>
      </c>
      <c r="K1799" s="199">
        <f t="shared" si="140"/>
        <v>44.815784999999998</v>
      </c>
      <c r="L1799" s="199">
        <f t="shared" si="141"/>
        <v>44.143548224999996</v>
      </c>
      <c r="M1799" s="199" t="s">
        <v>1093</v>
      </c>
      <c r="N1799" s="199">
        <f t="shared" si="142"/>
        <v>-8699082.4916850794</v>
      </c>
      <c r="O1799" s="199">
        <f t="shared" si="143"/>
        <v>-9886582.4916850794</v>
      </c>
      <c r="P1799" s="199" t="str">
        <f t="shared" si="144"/>
        <v>Overpaid</v>
      </c>
    </row>
    <row r="1800" spans="1:16" ht="15.75" x14ac:dyDescent="0.25">
      <c r="A1800" s="199" t="s">
        <v>108</v>
      </c>
      <c r="B1800" s="199" t="s">
        <v>1048</v>
      </c>
      <c r="C1800" s="199" t="s">
        <v>4165</v>
      </c>
      <c r="D1800" s="199" t="s">
        <v>2396</v>
      </c>
      <c r="E1800" s="199" t="s">
        <v>1204</v>
      </c>
      <c r="F1800" s="199" t="s">
        <v>1056</v>
      </c>
      <c r="G1800" s="199" t="s">
        <v>1610</v>
      </c>
      <c r="H1800" s="199" t="s">
        <v>4099</v>
      </c>
      <c r="K1800" s="199">
        <f t="shared" si="140"/>
        <v>57.561270999999998</v>
      </c>
      <c r="L1800" s="199">
        <f t="shared" si="141"/>
        <v>59.172986588000001</v>
      </c>
      <c r="M1800" s="199" t="s">
        <v>1053</v>
      </c>
      <c r="N1800" s="199">
        <f t="shared" si="142"/>
        <v>590606.60614742571</v>
      </c>
      <c r="O1800" s="199">
        <f t="shared" si="143"/>
        <v>-12409393.393852575</v>
      </c>
      <c r="P1800" s="199" t="str">
        <f t="shared" si="144"/>
        <v>Overpaid</v>
      </c>
    </row>
    <row r="1801" spans="1:16" ht="15.75" x14ac:dyDescent="0.25">
      <c r="A1801" s="199" t="s">
        <v>108</v>
      </c>
      <c r="B1801" s="199" t="s">
        <v>1059</v>
      </c>
      <c r="C1801" s="199" t="s">
        <v>195</v>
      </c>
      <c r="D1801" s="199" t="s">
        <v>2112</v>
      </c>
      <c r="E1801" s="199" t="s">
        <v>1115</v>
      </c>
      <c r="F1801" s="199" t="s">
        <v>1125</v>
      </c>
      <c r="G1801" s="199" t="s">
        <v>1986</v>
      </c>
      <c r="H1801" s="199" t="s">
        <v>4097</v>
      </c>
      <c r="K1801" s="199">
        <f t="shared" si="140"/>
        <v>50.953812999999997</v>
      </c>
      <c r="L1801" s="199">
        <f t="shared" si="141"/>
        <v>49.221383357999997</v>
      </c>
      <c r="M1801" s="199" t="s">
        <v>1064</v>
      </c>
      <c r="N1801" s="199">
        <f t="shared" si="142"/>
        <v>-3371926.7900532009</v>
      </c>
      <c r="O1801" s="199">
        <f t="shared" si="143"/>
        <v>-5121926.7900532009</v>
      </c>
      <c r="P1801" s="199" t="str">
        <f t="shared" si="144"/>
        <v>Overpaid</v>
      </c>
    </row>
    <row r="1802" spans="1:16" ht="15.75" x14ac:dyDescent="0.25">
      <c r="A1802" s="199" t="s">
        <v>108</v>
      </c>
      <c r="B1802" s="199" t="s">
        <v>1187</v>
      </c>
      <c r="C1802" s="199" t="s">
        <v>291</v>
      </c>
      <c r="D1802" s="199" t="s">
        <v>1101</v>
      </c>
      <c r="E1802" s="199" t="s">
        <v>1220</v>
      </c>
      <c r="F1802" s="199" t="s">
        <v>1111</v>
      </c>
      <c r="G1802" s="199" t="s">
        <v>2189</v>
      </c>
      <c r="H1802" s="199" t="s">
        <v>4153</v>
      </c>
      <c r="K1802" s="199">
        <f t="shared" si="140"/>
        <v>59.051605999999992</v>
      </c>
      <c r="L1802" s="199">
        <f t="shared" si="141"/>
        <v>57.811522273999998</v>
      </c>
      <c r="M1802" s="199" t="s">
        <v>1190</v>
      </c>
      <c r="N1802" s="199">
        <f t="shared" si="142"/>
        <v>143527.26283026673</v>
      </c>
      <c r="O1802" s="199">
        <f t="shared" si="143"/>
        <v>-6856472.7371697333</v>
      </c>
      <c r="P1802" s="199" t="str">
        <f t="shared" si="144"/>
        <v>Overpaid</v>
      </c>
    </row>
    <row r="1803" spans="1:16" ht="15.75" x14ac:dyDescent="0.25">
      <c r="A1803" s="199" t="s">
        <v>108</v>
      </c>
      <c r="B1803" s="199" t="s">
        <v>27</v>
      </c>
      <c r="C1803" s="199" t="s">
        <v>4189</v>
      </c>
      <c r="D1803" s="199" t="s">
        <v>1027</v>
      </c>
      <c r="E1803" s="199" t="s">
        <v>1288</v>
      </c>
      <c r="F1803" s="199" t="s">
        <v>1125</v>
      </c>
      <c r="G1803" s="199" t="s">
        <v>1372</v>
      </c>
      <c r="H1803" s="199" t="s">
        <v>4147</v>
      </c>
      <c r="K1803" s="199">
        <f t="shared" si="140"/>
        <v>51.277794999999998</v>
      </c>
      <c r="L1803" s="199">
        <f t="shared" si="141"/>
        <v>52.764851055000001</v>
      </c>
      <c r="M1803" s="199" t="s">
        <v>1058</v>
      </c>
      <c r="N1803" s="199">
        <f t="shared" si="142"/>
        <v>-2808217.7779165832</v>
      </c>
      <c r="O1803" s="199" t="e">
        <f t="shared" si="143"/>
        <v>#VALUE!</v>
      </c>
      <c r="P1803" s="199" t="e">
        <f t="shared" si="144"/>
        <v>#VALUE!</v>
      </c>
    </row>
    <row r="1804" spans="1:16" ht="15.75" x14ac:dyDescent="0.25">
      <c r="A1804" s="199" t="s">
        <v>108</v>
      </c>
      <c r="B1804" s="199" t="s">
        <v>16</v>
      </c>
      <c r="C1804" s="199" t="s">
        <v>4206</v>
      </c>
      <c r="D1804" s="199" t="s">
        <v>4207</v>
      </c>
      <c r="E1804" s="199" t="s">
        <v>1181</v>
      </c>
      <c r="F1804" s="199" t="s">
        <v>1201</v>
      </c>
      <c r="G1804" s="199" t="s">
        <v>2020</v>
      </c>
      <c r="H1804" s="199" t="s">
        <v>4099</v>
      </c>
      <c r="K1804" s="199">
        <f t="shared" si="140"/>
        <v>49.952894000000001</v>
      </c>
      <c r="L1804" s="199">
        <f t="shared" si="141"/>
        <v>52.050915547999999</v>
      </c>
      <c r="M1804" s="199" t="s">
        <v>1116</v>
      </c>
      <c r="N1804" s="199">
        <f t="shared" si="142"/>
        <v>-2474028.0048915856</v>
      </c>
      <c r="O1804" s="199">
        <f t="shared" si="143"/>
        <v>-3384147.0048915856</v>
      </c>
      <c r="P1804" s="199" t="str">
        <f t="shared" si="144"/>
        <v>Overpaid</v>
      </c>
    </row>
    <row r="1805" spans="1:16" ht="15.75" x14ac:dyDescent="0.25">
      <c r="A1805" s="199" t="s">
        <v>108</v>
      </c>
      <c r="B1805" s="199" t="s">
        <v>20</v>
      </c>
      <c r="C1805" s="199" t="s">
        <v>880</v>
      </c>
      <c r="D1805" s="199" t="s">
        <v>4199</v>
      </c>
      <c r="E1805" s="199" t="s">
        <v>1027</v>
      </c>
      <c r="F1805" s="199" t="s">
        <v>1162</v>
      </c>
      <c r="G1805" s="199" t="s">
        <v>1205</v>
      </c>
      <c r="H1805" s="199" t="s">
        <v>4096</v>
      </c>
      <c r="K1805" s="199">
        <f t="shared" si="140"/>
        <v>47.733136999999999</v>
      </c>
      <c r="L1805" s="199" t="e">
        <f t="shared" si="141"/>
        <v>#VALUE!</v>
      </c>
      <c r="M1805" s="199" t="s">
        <v>1134</v>
      </c>
      <c r="N1805" s="199" t="e">
        <f t="shared" si="142"/>
        <v>#VALUE!</v>
      </c>
      <c r="O1805" s="199" t="e">
        <f t="shared" si="143"/>
        <v>#VALUE!</v>
      </c>
      <c r="P1805" s="199" t="e">
        <f t="shared" si="144"/>
        <v>#VALUE!</v>
      </c>
    </row>
    <row r="1806" spans="1:16" ht="15.75" x14ac:dyDescent="0.25">
      <c r="A1806" s="199" t="s">
        <v>108</v>
      </c>
      <c r="B1806" s="199" t="s">
        <v>1083</v>
      </c>
      <c r="C1806" s="199" t="s">
        <v>4208</v>
      </c>
      <c r="D1806" s="199" t="s">
        <v>1027</v>
      </c>
      <c r="E1806" s="199" t="s">
        <v>2988</v>
      </c>
      <c r="F1806" s="199" t="s">
        <v>1201</v>
      </c>
      <c r="G1806" s="199" t="s">
        <v>1387</v>
      </c>
      <c r="H1806" s="199" t="s">
        <v>4095</v>
      </c>
      <c r="K1806" s="199">
        <f t="shared" si="140"/>
        <v>35.499404999999996</v>
      </c>
      <c r="L1806" s="199">
        <f t="shared" si="141"/>
        <v>33.404940104999994</v>
      </c>
      <c r="M1806" s="199" t="s">
        <v>1088</v>
      </c>
      <c r="N1806" s="199">
        <f t="shared" si="142"/>
        <v>-15720183.954701614</v>
      </c>
      <c r="O1806" s="199" t="e">
        <f t="shared" si="143"/>
        <v>#VALUE!</v>
      </c>
      <c r="P1806" s="199" t="e">
        <f t="shared" si="144"/>
        <v>#VALUE!</v>
      </c>
    </row>
    <row r="1807" spans="1:16" ht="15.75" x14ac:dyDescent="0.25">
      <c r="A1807" s="199" t="s">
        <v>108</v>
      </c>
      <c r="B1807" s="199" t="s">
        <v>1030</v>
      </c>
      <c r="C1807" s="199" t="s">
        <v>4204</v>
      </c>
      <c r="D1807" s="199" t="s">
        <v>1027</v>
      </c>
      <c r="E1807" s="199" t="s">
        <v>1263</v>
      </c>
      <c r="F1807" s="199" t="s">
        <v>1194</v>
      </c>
      <c r="G1807" s="199" t="s">
        <v>2828</v>
      </c>
      <c r="H1807" s="199" t="s">
        <v>4095</v>
      </c>
      <c r="K1807" s="199">
        <f t="shared" si="140"/>
        <v>43.566378999999998</v>
      </c>
      <c r="L1807" s="199">
        <f t="shared" si="141"/>
        <v>44.960503127999999</v>
      </c>
      <c r="M1807" s="199" t="s">
        <v>1036</v>
      </c>
      <c r="N1807" s="199">
        <f t="shared" si="142"/>
        <v>-7479470.9116425738</v>
      </c>
      <c r="O1807" s="199" t="e">
        <f t="shared" si="143"/>
        <v>#VALUE!</v>
      </c>
      <c r="P1807" s="199" t="e">
        <f t="shared" si="144"/>
        <v>#VALUE!</v>
      </c>
    </row>
    <row r="1808" spans="1:16" ht="15.75" x14ac:dyDescent="0.25">
      <c r="A1808" s="199" t="s">
        <v>108</v>
      </c>
      <c r="B1808" s="199" t="s">
        <v>1024</v>
      </c>
      <c r="C1808" s="199" t="s">
        <v>4185</v>
      </c>
      <c r="D1808" s="199" t="s">
        <v>1027</v>
      </c>
      <c r="E1808" s="199" t="s">
        <v>1301</v>
      </c>
      <c r="F1808" s="199" t="s">
        <v>1307</v>
      </c>
      <c r="G1808" s="199" t="s">
        <v>1509</v>
      </c>
      <c r="H1808" s="199" t="s">
        <v>4096</v>
      </c>
      <c r="K1808" s="199">
        <f t="shared" si="140"/>
        <v>54.149884</v>
      </c>
      <c r="L1808" s="199">
        <f t="shared" si="141"/>
        <v>56.261729476000006</v>
      </c>
      <c r="M1808" s="199" t="s">
        <v>1029</v>
      </c>
      <c r="N1808" s="199">
        <f t="shared" si="142"/>
        <v>-565031.9061277071</v>
      </c>
      <c r="O1808" s="199" t="e">
        <f t="shared" si="143"/>
        <v>#VALUE!</v>
      </c>
      <c r="P1808" s="199" t="e">
        <f t="shared" si="144"/>
        <v>#VALUE!</v>
      </c>
    </row>
    <row r="1809" spans="1:16" ht="15.75" x14ac:dyDescent="0.25">
      <c r="A1809" s="199" t="s">
        <v>108</v>
      </c>
      <c r="B1809" s="199" t="s">
        <v>1117</v>
      </c>
      <c r="C1809" s="199" t="s">
        <v>4215</v>
      </c>
      <c r="D1809" s="199" t="s">
        <v>3073</v>
      </c>
      <c r="E1809" s="199" t="s">
        <v>1154</v>
      </c>
      <c r="F1809" s="199" t="s">
        <v>1218</v>
      </c>
      <c r="G1809" s="199" t="s">
        <v>1640</v>
      </c>
      <c r="H1809" s="199" t="s">
        <v>4095</v>
      </c>
      <c r="K1809" s="199">
        <f t="shared" si="140"/>
        <v>44.111640000000001</v>
      </c>
      <c r="L1809" s="199">
        <f t="shared" si="141"/>
        <v>44.376309840000005</v>
      </c>
      <c r="M1809" s="199" t="s">
        <v>1121</v>
      </c>
      <c r="N1809" s="199">
        <f t="shared" si="142"/>
        <v>-8099704.4064018317</v>
      </c>
      <c r="O1809" s="199">
        <f t="shared" si="143"/>
        <v>-13483037.406401832</v>
      </c>
      <c r="P1809" s="199" t="str">
        <f t="shared" si="144"/>
        <v>Overpaid</v>
      </c>
    </row>
    <row r="1810" spans="1:16" ht="15.75" x14ac:dyDescent="0.25">
      <c r="A1810" s="199" t="s">
        <v>108</v>
      </c>
      <c r="B1810" s="199" t="s">
        <v>1048</v>
      </c>
      <c r="C1810" s="199" t="s">
        <v>939</v>
      </c>
      <c r="D1810" s="199" t="s">
        <v>4214</v>
      </c>
      <c r="E1810" s="199" t="s">
        <v>1339</v>
      </c>
      <c r="F1810" s="199" t="s">
        <v>1218</v>
      </c>
      <c r="G1810" s="199" t="s">
        <v>1310</v>
      </c>
      <c r="H1810" s="199" t="s">
        <v>4197</v>
      </c>
      <c r="K1810" s="199">
        <f t="shared" si="140"/>
        <v>34.192558999999996</v>
      </c>
      <c r="L1810" s="199">
        <f t="shared" si="141"/>
        <v>35.833801831999999</v>
      </c>
      <c r="M1810" s="199" t="s">
        <v>1053</v>
      </c>
      <c r="N1810" s="199">
        <f t="shared" si="142"/>
        <v>-7902548.4210763015</v>
      </c>
      <c r="O1810" s="199">
        <f t="shared" si="143"/>
        <v>-8843479.4210763015</v>
      </c>
      <c r="P1810" s="199" t="str">
        <f t="shared" si="144"/>
        <v>Overpaid</v>
      </c>
    </row>
    <row r="1811" spans="1:16" ht="15.75" x14ac:dyDescent="0.25">
      <c r="A1811" s="199" t="s">
        <v>108</v>
      </c>
      <c r="B1811" s="199" t="s">
        <v>1099</v>
      </c>
      <c r="C1811" s="199" t="s">
        <v>4198</v>
      </c>
      <c r="D1811" s="199" t="s">
        <v>1431</v>
      </c>
      <c r="E1811" s="199" t="s">
        <v>2172</v>
      </c>
      <c r="F1811" s="199" t="s">
        <v>1162</v>
      </c>
      <c r="G1811" s="199" t="s">
        <v>2860</v>
      </c>
      <c r="H1811" s="199" t="s">
        <v>4095</v>
      </c>
      <c r="K1811" s="199">
        <f t="shared" si="140"/>
        <v>44.209136999999998</v>
      </c>
      <c r="L1811" s="199">
        <f t="shared" si="141"/>
        <v>43.103908574999998</v>
      </c>
      <c r="M1811" s="199" t="s">
        <v>1105</v>
      </c>
      <c r="N1811" s="199">
        <f t="shared" si="142"/>
        <v>-4696254.680092968</v>
      </c>
      <c r="O1811" s="199">
        <f t="shared" si="143"/>
        <v>-10696254.680092968</v>
      </c>
      <c r="P1811" s="199" t="str">
        <f t="shared" si="144"/>
        <v>Overpaid</v>
      </c>
    </row>
    <row r="1812" spans="1:16" ht="15.75" x14ac:dyDescent="0.25">
      <c r="A1812" s="199" t="s">
        <v>108</v>
      </c>
      <c r="B1812" s="199" t="s">
        <v>27</v>
      </c>
      <c r="C1812" s="199" t="s">
        <v>4188</v>
      </c>
      <c r="D1812" s="199" t="s">
        <v>1027</v>
      </c>
      <c r="E1812" s="199" t="s">
        <v>1193</v>
      </c>
      <c r="F1812" s="199" t="s">
        <v>1125</v>
      </c>
      <c r="G1812" s="199" t="s">
        <v>2438</v>
      </c>
      <c r="H1812" s="199" t="s">
        <v>4097</v>
      </c>
      <c r="K1812" s="199">
        <f t="shared" si="140"/>
        <v>49.921067000000008</v>
      </c>
      <c r="L1812" s="199">
        <f t="shared" si="141"/>
        <v>52.267357149000006</v>
      </c>
      <c r="M1812" s="199" t="s">
        <v>1058</v>
      </c>
      <c r="N1812" s="199">
        <f t="shared" si="142"/>
        <v>-3100177.5992914541</v>
      </c>
      <c r="O1812" s="199" t="e">
        <f t="shared" si="143"/>
        <v>#VALUE!</v>
      </c>
      <c r="P1812" s="199" t="e">
        <f t="shared" si="144"/>
        <v>#VALUE!</v>
      </c>
    </row>
    <row r="1813" spans="1:16" ht="15.75" x14ac:dyDescent="0.25">
      <c r="A1813" s="199" t="s">
        <v>125</v>
      </c>
      <c r="B1813" s="199" t="s">
        <v>20</v>
      </c>
      <c r="C1813" s="199" t="s">
        <v>612</v>
      </c>
      <c r="D1813" s="199" t="s">
        <v>1243</v>
      </c>
      <c r="E1813" s="199" t="s">
        <v>1538</v>
      </c>
      <c r="F1813" s="199" t="s">
        <v>1186</v>
      </c>
      <c r="G1813" s="199" t="s">
        <v>1219</v>
      </c>
      <c r="K1813" s="199" t="e">
        <f t="shared" si="140"/>
        <v>#VALUE!</v>
      </c>
      <c r="L1813" s="199" t="e">
        <f t="shared" si="141"/>
        <v>#VALUE!</v>
      </c>
      <c r="M1813" s="199" t="s">
        <v>1134</v>
      </c>
      <c r="N1813" s="199" t="e">
        <f t="shared" si="142"/>
        <v>#VALUE!</v>
      </c>
      <c r="O1813" s="199" t="e">
        <f t="shared" si="143"/>
        <v>#VALUE!</v>
      </c>
      <c r="P1813" s="199" t="e">
        <f t="shared" si="144"/>
        <v>#VALUE!</v>
      </c>
    </row>
    <row r="1814" spans="1:16" ht="15.75" x14ac:dyDescent="0.25">
      <c r="A1814" s="199" t="s">
        <v>125</v>
      </c>
      <c r="B1814" s="199" t="s">
        <v>20</v>
      </c>
      <c r="C1814" s="199" t="s">
        <v>1490</v>
      </c>
      <c r="D1814" s="199" t="s">
        <v>1279</v>
      </c>
      <c r="E1814" s="199" t="s">
        <v>1407</v>
      </c>
      <c r="F1814" s="199" t="s">
        <v>1307</v>
      </c>
      <c r="G1814" s="199" t="s">
        <v>1491</v>
      </c>
      <c r="K1814" s="199">
        <f t="shared" si="140"/>
        <v>49.485144000000005</v>
      </c>
      <c r="L1814" s="199">
        <f t="shared" si="141"/>
        <v>50.177936016000004</v>
      </c>
      <c r="M1814" s="199" t="s">
        <v>1134</v>
      </c>
      <c r="N1814" s="199">
        <f t="shared" si="142"/>
        <v>-3763707.8456178354</v>
      </c>
      <c r="O1814" s="199">
        <f t="shared" si="143"/>
        <v>-9263707.8456178345</v>
      </c>
      <c r="P1814" s="199" t="str">
        <f t="shared" si="144"/>
        <v>Overpaid</v>
      </c>
    </row>
    <row r="1815" spans="1:16" ht="15.75" x14ac:dyDescent="0.25">
      <c r="A1815" s="199" t="s">
        <v>125</v>
      </c>
      <c r="B1815" s="199" t="s">
        <v>1037</v>
      </c>
      <c r="C1815" s="199" t="s">
        <v>531</v>
      </c>
      <c r="D1815" s="199" t="s">
        <v>1468</v>
      </c>
      <c r="E1815" s="199" t="s">
        <v>1294</v>
      </c>
      <c r="F1815" s="199" t="s">
        <v>1103</v>
      </c>
      <c r="G1815" s="199" t="s">
        <v>1469</v>
      </c>
      <c r="K1815" s="199">
        <f t="shared" si="140"/>
        <v>57.837387</v>
      </c>
      <c r="L1815" s="199">
        <f t="shared" si="141"/>
        <v>61.481142380999998</v>
      </c>
      <c r="M1815" s="199" t="s">
        <v>1043</v>
      </c>
      <c r="N1815" s="199">
        <f t="shared" si="142"/>
        <v>1845146.9551251896</v>
      </c>
      <c r="O1815" s="199">
        <f t="shared" si="143"/>
        <v>-1464425.0448748104</v>
      </c>
      <c r="P1815" s="199" t="str">
        <f t="shared" si="144"/>
        <v/>
      </c>
    </row>
    <row r="1816" spans="1:16" ht="15.75" x14ac:dyDescent="0.25">
      <c r="A1816" s="199" t="s">
        <v>125</v>
      </c>
      <c r="B1816" s="199" t="s">
        <v>1094</v>
      </c>
      <c r="C1816" s="199" t="s">
        <v>416</v>
      </c>
      <c r="D1816" s="199" t="s">
        <v>1412</v>
      </c>
      <c r="E1816" s="199" t="s">
        <v>1537</v>
      </c>
      <c r="F1816" s="199" t="s">
        <v>1186</v>
      </c>
      <c r="G1816" s="199" t="s">
        <v>1316</v>
      </c>
      <c r="K1816" s="199">
        <f t="shared" si="140"/>
        <v>47.871026999999998</v>
      </c>
      <c r="L1816" s="199">
        <f t="shared" si="141"/>
        <v>49.833739106999992</v>
      </c>
      <c r="M1816" s="199" t="s">
        <v>1098</v>
      </c>
      <c r="N1816" s="199">
        <f t="shared" si="142"/>
        <v>-8127536.1827692203</v>
      </c>
      <c r="O1816" s="199">
        <f t="shared" si="143"/>
        <v>-9022536.1827692203</v>
      </c>
      <c r="P1816" s="199" t="str">
        <f t="shared" si="144"/>
        <v>Overpaid</v>
      </c>
    </row>
    <row r="1817" spans="1:16" ht="15.75" x14ac:dyDescent="0.25">
      <c r="A1817" s="199" t="s">
        <v>125</v>
      </c>
      <c r="B1817" s="199" t="s">
        <v>1024</v>
      </c>
      <c r="C1817" s="199" t="s">
        <v>1526</v>
      </c>
      <c r="D1817" s="199" t="s">
        <v>1527</v>
      </c>
      <c r="E1817" s="199" t="s">
        <v>1120</v>
      </c>
      <c r="F1817" s="199" t="s">
        <v>1162</v>
      </c>
      <c r="G1817" s="199" t="s">
        <v>1528</v>
      </c>
      <c r="K1817" s="199">
        <f t="shared" si="140"/>
        <v>47.676032999999997</v>
      </c>
      <c r="L1817" s="199">
        <f t="shared" si="141"/>
        <v>50.250538782</v>
      </c>
      <c r="M1817" s="199" t="s">
        <v>1029</v>
      </c>
      <c r="N1817" s="199">
        <f t="shared" si="142"/>
        <v>-3201523.5999545678</v>
      </c>
      <c r="O1817" s="199">
        <f t="shared" si="143"/>
        <v>-4242864.5999545678</v>
      </c>
      <c r="P1817" s="199" t="str">
        <f t="shared" si="144"/>
        <v>Overpaid</v>
      </c>
    </row>
    <row r="1818" spans="1:16" ht="15.75" x14ac:dyDescent="0.25">
      <c r="A1818" s="199" t="s">
        <v>125</v>
      </c>
      <c r="B1818" s="199" t="s">
        <v>1117</v>
      </c>
      <c r="C1818" s="199" t="s">
        <v>1556</v>
      </c>
      <c r="D1818" s="199" t="s">
        <v>1412</v>
      </c>
      <c r="E1818" s="199" t="s">
        <v>1181</v>
      </c>
      <c r="F1818" s="199" t="s">
        <v>1240</v>
      </c>
      <c r="G1818" s="199" t="s">
        <v>1557</v>
      </c>
      <c r="K1818" s="199">
        <f t="shared" si="140"/>
        <v>50.626219999999996</v>
      </c>
      <c r="L1818" s="199">
        <f t="shared" si="141"/>
        <v>52.75252124</v>
      </c>
      <c r="M1818" s="199" t="s">
        <v>1121</v>
      </c>
      <c r="N1818" s="199">
        <f t="shared" si="142"/>
        <v>-2949679.1999844033</v>
      </c>
      <c r="O1818" s="199">
        <f t="shared" si="143"/>
        <v>-3844679.1999844033</v>
      </c>
      <c r="P1818" s="199" t="str">
        <f t="shared" si="144"/>
        <v>Overpaid</v>
      </c>
    </row>
    <row r="1819" spans="1:16" ht="15.75" x14ac:dyDescent="0.25">
      <c r="A1819" s="199" t="s">
        <v>125</v>
      </c>
      <c r="B1819" s="199" t="s">
        <v>1187</v>
      </c>
      <c r="C1819" s="199" t="s">
        <v>515</v>
      </c>
      <c r="D1819" s="199" t="s">
        <v>1516</v>
      </c>
      <c r="E1819" s="199" t="s">
        <v>1200</v>
      </c>
      <c r="F1819" s="199" t="s">
        <v>1328</v>
      </c>
      <c r="G1819" s="199" t="s">
        <v>1052</v>
      </c>
      <c r="K1819" s="199">
        <f t="shared" si="140"/>
        <v>50.463724999999997</v>
      </c>
      <c r="L1819" s="199">
        <f t="shared" si="141"/>
        <v>53.39062105</v>
      </c>
      <c r="M1819" s="199" t="s">
        <v>1190</v>
      </c>
      <c r="N1819" s="199">
        <f t="shared" si="142"/>
        <v>-2282728.222863853</v>
      </c>
      <c r="O1819" s="199">
        <f t="shared" si="143"/>
        <v>-3608219.222863853</v>
      </c>
      <c r="P1819" s="199" t="str">
        <f t="shared" si="144"/>
        <v>Overpaid</v>
      </c>
    </row>
    <row r="1820" spans="1:16" ht="15.75" x14ac:dyDescent="0.25">
      <c r="A1820" s="199" t="s">
        <v>125</v>
      </c>
      <c r="B1820" s="199" t="s">
        <v>20</v>
      </c>
      <c r="C1820" s="199" t="s">
        <v>1535</v>
      </c>
      <c r="D1820" s="199" t="s">
        <v>1165</v>
      </c>
      <c r="E1820" s="199" t="s">
        <v>1432</v>
      </c>
      <c r="F1820" s="199" t="s">
        <v>1186</v>
      </c>
      <c r="G1820" s="199" t="s">
        <v>1536</v>
      </c>
      <c r="K1820" s="199">
        <f t="shared" si="140"/>
        <v>54.623597000000004</v>
      </c>
      <c r="L1820" s="199">
        <f t="shared" si="141"/>
        <v>52.384029523000009</v>
      </c>
      <c r="M1820" s="199" t="s">
        <v>1134</v>
      </c>
      <c r="N1820" s="199">
        <f t="shared" si="142"/>
        <v>-2637416.557522242</v>
      </c>
      <c r="O1820" s="199">
        <f t="shared" si="143"/>
        <v>-3757416.557522242</v>
      </c>
      <c r="P1820" s="199" t="str">
        <f t="shared" si="144"/>
        <v>Overpaid</v>
      </c>
    </row>
    <row r="1821" spans="1:16" ht="15.75" x14ac:dyDescent="0.25">
      <c r="A1821" s="199" t="s">
        <v>125</v>
      </c>
      <c r="B1821" s="199" t="s">
        <v>1024</v>
      </c>
      <c r="C1821" s="199" t="s">
        <v>222</v>
      </c>
      <c r="D1821" s="199" t="s">
        <v>1489</v>
      </c>
      <c r="E1821" s="199" t="s">
        <v>1076</v>
      </c>
      <c r="F1821" s="199" t="s">
        <v>1307</v>
      </c>
      <c r="G1821" s="199" t="s">
        <v>1182</v>
      </c>
      <c r="K1821" s="199">
        <f t="shared" si="140"/>
        <v>52.027287999999999</v>
      </c>
      <c r="L1821" s="199">
        <f t="shared" si="141"/>
        <v>51.715124272000004</v>
      </c>
      <c r="M1821" s="199" t="s">
        <v>1029</v>
      </c>
      <c r="N1821" s="199">
        <f t="shared" si="142"/>
        <v>-2559160.4350098036</v>
      </c>
      <c r="O1821" s="199">
        <f t="shared" si="143"/>
        <v>-4409160.4350098036</v>
      </c>
      <c r="P1821" s="199" t="str">
        <f t="shared" si="144"/>
        <v>Overpaid</v>
      </c>
    </row>
    <row r="1822" spans="1:16" ht="15.75" x14ac:dyDescent="0.25">
      <c r="A1822" s="199" t="s">
        <v>125</v>
      </c>
      <c r="B1822" s="199" t="s">
        <v>1117</v>
      </c>
      <c r="C1822" s="199" t="s">
        <v>1433</v>
      </c>
      <c r="D1822" s="199" t="s">
        <v>1434</v>
      </c>
      <c r="E1822" s="199" t="s">
        <v>1435</v>
      </c>
      <c r="F1822" s="199" t="s">
        <v>1034</v>
      </c>
      <c r="G1822" s="199" t="s">
        <v>1177</v>
      </c>
      <c r="K1822" s="199">
        <f t="shared" si="140"/>
        <v>60.625078999999999</v>
      </c>
      <c r="L1822" s="199">
        <f t="shared" si="141"/>
        <v>62.625706606999998</v>
      </c>
      <c r="M1822" s="199" t="s">
        <v>1121</v>
      </c>
      <c r="N1822" s="199">
        <f t="shared" si="142"/>
        <v>3120744.656280939</v>
      </c>
      <c r="O1822" s="199">
        <f t="shared" si="143"/>
        <v>-16879255.343719061</v>
      </c>
      <c r="P1822" s="199" t="str">
        <f t="shared" si="144"/>
        <v>Overpaid</v>
      </c>
    </row>
    <row r="1823" spans="1:16" ht="15.75" x14ac:dyDescent="0.25">
      <c r="A1823" s="199" t="s">
        <v>125</v>
      </c>
      <c r="B1823" s="199" t="s">
        <v>10</v>
      </c>
      <c r="C1823" s="199" t="s">
        <v>1438</v>
      </c>
      <c r="D1823" s="199" t="s">
        <v>1439</v>
      </c>
      <c r="E1823" s="199" t="s">
        <v>1440</v>
      </c>
      <c r="F1823" s="199" t="s">
        <v>1441</v>
      </c>
      <c r="G1823" s="199" t="s">
        <v>1442</v>
      </c>
      <c r="K1823" s="199">
        <f t="shared" si="140"/>
        <v>60.661188999999993</v>
      </c>
      <c r="L1823" s="199">
        <f t="shared" si="141"/>
        <v>60.782511377999995</v>
      </c>
      <c r="M1823" s="199" t="s">
        <v>1093</v>
      </c>
      <c r="N1823" s="199">
        <f t="shared" si="142"/>
        <v>2097488.8512238404</v>
      </c>
      <c r="O1823" s="199">
        <f t="shared" si="143"/>
        <v>-17652511.148776159</v>
      </c>
      <c r="P1823" s="199" t="str">
        <f t="shared" si="144"/>
        <v>Overpaid</v>
      </c>
    </row>
    <row r="1824" spans="1:16" ht="15.75" x14ac:dyDescent="0.25">
      <c r="A1824" s="199" t="s">
        <v>125</v>
      </c>
      <c r="B1824" s="199" t="s">
        <v>1024</v>
      </c>
      <c r="C1824" s="199" t="s">
        <v>1470</v>
      </c>
      <c r="D1824" s="199" t="s">
        <v>1471</v>
      </c>
      <c r="E1824" s="199" t="s">
        <v>1213</v>
      </c>
      <c r="F1824" s="199" t="s">
        <v>1103</v>
      </c>
      <c r="G1824" s="199" t="s">
        <v>1472</v>
      </c>
      <c r="K1824" s="199">
        <f t="shared" si="140"/>
        <v>52.633935999999999</v>
      </c>
      <c r="L1824" s="199">
        <f t="shared" si="141"/>
        <v>55.739338224000008</v>
      </c>
      <c r="M1824" s="199" t="s">
        <v>1029</v>
      </c>
      <c r="N1824" s="199">
        <f t="shared" si="142"/>
        <v>-794151.27148081828</v>
      </c>
      <c r="O1824" s="199">
        <f t="shared" si="143"/>
        <v>-3944004.2714808183</v>
      </c>
      <c r="P1824" s="199" t="str">
        <f t="shared" si="144"/>
        <v>Overpaid</v>
      </c>
    </row>
    <row r="1825" spans="1:16" ht="15.75" x14ac:dyDescent="0.25">
      <c r="A1825" s="199" t="s">
        <v>125</v>
      </c>
      <c r="B1825" s="199" t="s">
        <v>1393</v>
      </c>
      <c r="C1825" s="199" t="s">
        <v>1455</v>
      </c>
      <c r="D1825" s="199" t="s">
        <v>1229</v>
      </c>
      <c r="E1825" s="199" t="s">
        <v>1166</v>
      </c>
      <c r="F1825" s="199" t="s">
        <v>1068</v>
      </c>
      <c r="G1825" s="199" t="s">
        <v>1442</v>
      </c>
      <c r="K1825" s="199">
        <f t="shared" si="140"/>
        <v>57.411288999999996</v>
      </c>
      <c r="L1825" s="199">
        <f t="shared" si="141"/>
        <v>57.640934156</v>
      </c>
      <c r="M1825" s="199" t="s">
        <v>1397</v>
      </c>
      <c r="N1825" s="199">
        <f t="shared" si="142"/>
        <v>21124.888752610888</v>
      </c>
      <c r="O1825" s="199">
        <f t="shared" si="143"/>
        <v>-3728875.1112473891</v>
      </c>
      <c r="P1825" s="199" t="str">
        <f t="shared" si="144"/>
        <v>Overpaid</v>
      </c>
    </row>
    <row r="1826" spans="1:16" ht="15.75" x14ac:dyDescent="0.25">
      <c r="A1826" s="199" t="s">
        <v>125</v>
      </c>
      <c r="B1826" s="199" t="s">
        <v>1117</v>
      </c>
      <c r="C1826" s="199" t="s">
        <v>1460</v>
      </c>
      <c r="D1826" s="199" t="s">
        <v>1461</v>
      </c>
      <c r="E1826" s="199" t="s">
        <v>1462</v>
      </c>
      <c r="F1826" s="199" t="s">
        <v>1091</v>
      </c>
      <c r="G1826" s="199" t="s">
        <v>1463</v>
      </c>
      <c r="K1826" s="199">
        <f t="shared" si="140"/>
        <v>56.331599999999995</v>
      </c>
      <c r="L1826" s="199">
        <f t="shared" si="141"/>
        <v>59.486169599999997</v>
      </c>
      <c r="M1826" s="199" t="s">
        <v>1121</v>
      </c>
      <c r="N1826" s="199">
        <f t="shared" si="142"/>
        <v>1190433.4510825668</v>
      </c>
      <c r="O1826" s="199">
        <f t="shared" si="143"/>
        <v>-1849984.5489174332</v>
      </c>
      <c r="P1826" s="199" t="str">
        <f t="shared" si="144"/>
        <v/>
      </c>
    </row>
    <row r="1827" spans="1:16" ht="15.75" x14ac:dyDescent="0.25">
      <c r="A1827" s="199" t="s">
        <v>125</v>
      </c>
      <c r="B1827" s="199" t="s">
        <v>10</v>
      </c>
      <c r="C1827" s="199" t="s">
        <v>1505</v>
      </c>
      <c r="D1827" s="199" t="s">
        <v>1506</v>
      </c>
      <c r="E1827" s="199" t="s">
        <v>1096</v>
      </c>
      <c r="F1827" s="199" t="s">
        <v>1146</v>
      </c>
      <c r="G1827" s="199" t="s">
        <v>1507</v>
      </c>
      <c r="K1827" s="199">
        <f t="shared" si="140"/>
        <v>55.114693000000003</v>
      </c>
      <c r="L1827" s="199">
        <f t="shared" si="141"/>
        <v>57.098821948000001</v>
      </c>
      <c r="M1827" s="199" t="s">
        <v>1093</v>
      </c>
      <c r="N1827" s="199">
        <f t="shared" si="142"/>
        <v>-292757.18576817587</v>
      </c>
      <c r="O1827" s="199">
        <f t="shared" si="143"/>
        <v>-5442757.1857681759</v>
      </c>
      <c r="P1827" s="199" t="str">
        <f t="shared" si="144"/>
        <v>Overpaid</v>
      </c>
    </row>
    <row r="1828" spans="1:16" ht="15.75" x14ac:dyDescent="0.25">
      <c r="A1828" s="199" t="s">
        <v>125</v>
      </c>
      <c r="B1828" s="199" t="s">
        <v>20</v>
      </c>
      <c r="C1828" s="199" t="s">
        <v>1492</v>
      </c>
      <c r="D1828" s="199" t="s">
        <v>1493</v>
      </c>
      <c r="E1828" s="199" t="s">
        <v>1226</v>
      </c>
      <c r="F1828" s="199" t="s">
        <v>1307</v>
      </c>
      <c r="G1828" s="199" t="s">
        <v>1494</v>
      </c>
      <c r="K1828" s="199">
        <f t="shared" si="140"/>
        <v>49.644027999999999</v>
      </c>
      <c r="L1828" s="199">
        <f t="shared" si="141"/>
        <v>52.1262294</v>
      </c>
      <c r="M1828" s="199" t="s">
        <v>1134</v>
      </c>
      <c r="N1828" s="199">
        <f t="shared" si="142"/>
        <v>-2769032.9335659444</v>
      </c>
      <c r="O1828" s="199">
        <f t="shared" si="143"/>
        <v>-5604630.9335659444</v>
      </c>
      <c r="P1828" s="199" t="str">
        <f t="shared" si="144"/>
        <v>Overpaid</v>
      </c>
    </row>
    <row r="1829" spans="1:16" ht="15.75" x14ac:dyDescent="0.25">
      <c r="A1829" s="199" t="s">
        <v>125</v>
      </c>
      <c r="B1829" s="199" t="s">
        <v>1094</v>
      </c>
      <c r="C1829" s="199" t="s">
        <v>1563</v>
      </c>
      <c r="D1829" s="199" t="s">
        <v>1382</v>
      </c>
      <c r="E1829" s="199" t="s">
        <v>1564</v>
      </c>
      <c r="F1829" s="199" t="s">
        <v>1251</v>
      </c>
      <c r="G1829" s="199" t="s">
        <v>1027</v>
      </c>
      <c r="K1829" s="199" t="e">
        <f t="shared" si="140"/>
        <v>#VALUE!</v>
      </c>
      <c r="L1829" s="199" t="e">
        <f t="shared" si="141"/>
        <v>#VALUE!</v>
      </c>
      <c r="M1829" s="199" t="s">
        <v>1098</v>
      </c>
      <c r="N1829" s="199" t="e">
        <f t="shared" si="142"/>
        <v>#VALUE!</v>
      </c>
      <c r="O1829" s="199" t="e">
        <f t="shared" si="143"/>
        <v>#VALUE!</v>
      </c>
      <c r="P1829" s="199" t="e">
        <f t="shared" si="144"/>
        <v>#VALUE!</v>
      </c>
    </row>
    <row r="1830" spans="1:16" ht="15.75" x14ac:dyDescent="0.25">
      <c r="A1830" s="199" t="s">
        <v>125</v>
      </c>
      <c r="B1830" s="199" t="s">
        <v>10</v>
      </c>
      <c r="C1830" s="199" t="s">
        <v>306</v>
      </c>
      <c r="D1830" s="199" t="s">
        <v>1464</v>
      </c>
      <c r="E1830" s="199" t="s">
        <v>1132</v>
      </c>
      <c r="F1830" s="199" t="s">
        <v>1091</v>
      </c>
      <c r="G1830" s="199" t="s">
        <v>1465</v>
      </c>
      <c r="K1830" s="199">
        <f t="shared" si="140"/>
        <v>59.54900099999999</v>
      </c>
      <c r="L1830" s="199">
        <f t="shared" si="141"/>
        <v>57.881628971999987</v>
      </c>
      <c r="M1830" s="199" t="s">
        <v>1093</v>
      </c>
      <c r="N1830" s="199">
        <f t="shared" si="142"/>
        <v>215185.03422659822</v>
      </c>
      <c r="O1830" s="199">
        <f t="shared" si="143"/>
        <v>-4784814.9657734018</v>
      </c>
      <c r="P1830" s="199" t="str">
        <f t="shared" si="144"/>
        <v>Overpaid</v>
      </c>
    </row>
    <row r="1831" spans="1:16" ht="15.75" x14ac:dyDescent="0.25">
      <c r="A1831" s="199" t="s">
        <v>125</v>
      </c>
      <c r="B1831" s="199" t="s">
        <v>1187</v>
      </c>
      <c r="C1831" s="199" t="s">
        <v>373</v>
      </c>
      <c r="D1831" s="199" t="s">
        <v>1279</v>
      </c>
      <c r="E1831" s="199" t="s">
        <v>1454</v>
      </c>
      <c r="F1831" s="199" t="s">
        <v>1046</v>
      </c>
      <c r="G1831" s="199" t="s">
        <v>1384</v>
      </c>
      <c r="K1831" s="199">
        <f t="shared" si="140"/>
        <v>64.849949000000009</v>
      </c>
      <c r="L1831" s="199">
        <f t="shared" si="141"/>
        <v>64.071749612000005</v>
      </c>
      <c r="M1831" s="199" t="s">
        <v>1190</v>
      </c>
      <c r="N1831" s="199">
        <f t="shared" si="142"/>
        <v>3579231.9191699987</v>
      </c>
      <c r="O1831" s="199">
        <f t="shared" si="143"/>
        <v>-1920768.0808300013</v>
      </c>
      <c r="P1831" s="199" t="str">
        <f t="shared" si="144"/>
        <v/>
      </c>
    </row>
    <row r="1832" spans="1:16" ht="15.75" x14ac:dyDescent="0.25">
      <c r="A1832" s="199" t="s">
        <v>125</v>
      </c>
      <c r="B1832" s="199" t="s">
        <v>1059</v>
      </c>
      <c r="C1832" s="199" t="s">
        <v>1425</v>
      </c>
      <c r="D1832" s="199" t="s">
        <v>1426</v>
      </c>
      <c r="E1832" s="199" t="s">
        <v>1427</v>
      </c>
      <c r="F1832" s="199" t="s">
        <v>1428</v>
      </c>
      <c r="G1832" s="199" t="s">
        <v>1429</v>
      </c>
      <c r="K1832" s="199">
        <f t="shared" si="140"/>
        <v>63.687207000000001</v>
      </c>
      <c r="L1832" s="199">
        <f t="shared" si="141"/>
        <v>65.279387174999997</v>
      </c>
      <c r="M1832" s="199" t="s">
        <v>1064</v>
      </c>
      <c r="N1832" s="199">
        <f t="shared" si="142"/>
        <v>3129322.5281428564</v>
      </c>
      <c r="O1832" s="199">
        <f t="shared" si="143"/>
        <v>-16370677.471857144</v>
      </c>
      <c r="P1832" s="199" t="str">
        <f t="shared" si="144"/>
        <v>Overpaid</v>
      </c>
    </row>
    <row r="1833" spans="1:16" ht="15.75" x14ac:dyDescent="0.25">
      <c r="A1833" s="199" t="s">
        <v>125</v>
      </c>
      <c r="B1833" s="199" t="s">
        <v>1048</v>
      </c>
      <c r="C1833" s="199" t="s">
        <v>1423</v>
      </c>
      <c r="D1833" s="199" t="s">
        <v>1416</v>
      </c>
      <c r="E1833" s="199" t="s">
        <v>1303</v>
      </c>
      <c r="F1833" s="199" t="s">
        <v>1028</v>
      </c>
      <c r="G1833" s="199" t="s">
        <v>1424</v>
      </c>
      <c r="K1833" s="199">
        <f t="shared" si="140"/>
        <v>66.200462999999999</v>
      </c>
      <c r="L1833" s="199">
        <f t="shared" si="141"/>
        <v>67.987875501000005</v>
      </c>
      <c r="M1833" s="199" t="s">
        <v>1053</v>
      </c>
      <c r="N1833" s="199">
        <f t="shared" si="142"/>
        <v>3798354.3860529857</v>
      </c>
      <c r="O1833" s="199">
        <f t="shared" si="143"/>
        <v>-10201645.613947015</v>
      </c>
      <c r="P1833" s="199" t="str">
        <f t="shared" si="144"/>
        <v>Overpaid</v>
      </c>
    </row>
    <row r="1834" spans="1:16" ht="15.75" x14ac:dyDescent="0.25">
      <c r="A1834" s="199" t="s">
        <v>125</v>
      </c>
      <c r="B1834" s="199" t="s">
        <v>1083</v>
      </c>
      <c r="C1834" s="199" t="s">
        <v>231</v>
      </c>
      <c r="D1834" s="199" t="s">
        <v>1416</v>
      </c>
      <c r="E1834" s="199" t="s">
        <v>1303</v>
      </c>
      <c r="F1834" s="199" t="s">
        <v>1041</v>
      </c>
      <c r="G1834" s="199" t="s">
        <v>1443</v>
      </c>
      <c r="K1834" s="199">
        <f t="shared" si="140"/>
        <v>60.769519000000003</v>
      </c>
      <c r="L1834" s="199">
        <f t="shared" si="141"/>
        <v>62.410296013000014</v>
      </c>
      <c r="M1834" s="199" t="s">
        <v>1088</v>
      </c>
      <c r="N1834" s="199">
        <f t="shared" si="142"/>
        <v>3164404.9644492725</v>
      </c>
      <c r="O1834" s="199">
        <f t="shared" si="143"/>
        <v>-10835595.035550728</v>
      </c>
      <c r="P1834" s="199" t="str">
        <f t="shared" si="144"/>
        <v>Overpaid</v>
      </c>
    </row>
    <row r="1835" spans="1:16" ht="15.75" x14ac:dyDescent="0.25">
      <c r="A1835" s="199" t="s">
        <v>125</v>
      </c>
      <c r="B1835" s="199" t="s">
        <v>1059</v>
      </c>
      <c r="C1835" s="199" t="s">
        <v>1444</v>
      </c>
      <c r="D1835" s="199" t="s">
        <v>1027</v>
      </c>
      <c r="E1835" s="199" t="s">
        <v>1445</v>
      </c>
      <c r="F1835" s="199" t="s">
        <v>1270</v>
      </c>
      <c r="G1835" s="199" t="s">
        <v>1446</v>
      </c>
      <c r="K1835" s="199">
        <f t="shared" si="140"/>
        <v>57.945717000000002</v>
      </c>
      <c r="L1835" s="199">
        <f t="shared" si="141"/>
        <v>57.366259830000004</v>
      </c>
      <c r="M1835" s="199" t="s">
        <v>1064</v>
      </c>
      <c r="N1835" s="199">
        <f t="shared" si="142"/>
        <v>-74389.112653783523</v>
      </c>
      <c r="O1835" s="199" t="e">
        <f t="shared" si="143"/>
        <v>#VALUE!</v>
      </c>
      <c r="P1835" s="199" t="e">
        <f t="shared" si="144"/>
        <v>#VALUE!</v>
      </c>
    </row>
    <row r="1836" spans="1:16" ht="15.75" x14ac:dyDescent="0.25">
      <c r="A1836" s="199" t="s">
        <v>125</v>
      </c>
      <c r="B1836" s="199" t="s">
        <v>1117</v>
      </c>
      <c r="C1836" s="199" t="s">
        <v>1510</v>
      </c>
      <c r="D1836" s="199" t="s">
        <v>1511</v>
      </c>
      <c r="E1836" s="199" t="s">
        <v>1181</v>
      </c>
      <c r="F1836" s="199" t="s">
        <v>1146</v>
      </c>
      <c r="G1836" s="199" t="s">
        <v>1027</v>
      </c>
      <c r="K1836" s="199" t="e">
        <f t="shared" si="140"/>
        <v>#VALUE!</v>
      </c>
      <c r="L1836" s="199" t="e">
        <f t="shared" si="141"/>
        <v>#VALUE!</v>
      </c>
      <c r="M1836" s="199" t="s">
        <v>1121</v>
      </c>
      <c r="N1836" s="199" t="e">
        <f t="shared" si="142"/>
        <v>#VALUE!</v>
      </c>
      <c r="O1836" s="199" t="e">
        <f t="shared" si="143"/>
        <v>#VALUE!</v>
      </c>
      <c r="P1836" s="199" t="e">
        <f t="shared" si="144"/>
        <v>#VALUE!</v>
      </c>
    </row>
    <row r="1837" spans="1:16" ht="15.75" x14ac:dyDescent="0.25">
      <c r="A1837" s="199" t="s">
        <v>125</v>
      </c>
      <c r="B1837" s="199" t="s">
        <v>1094</v>
      </c>
      <c r="C1837" s="199" t="s">
        <v>406</v>
      </c>
      <c r="D1837" s="199" t="s">
        <v>1436</v>
      </c>
      <c r="E1837" s="199" t="s">
        <v>1174</v>
      </c>
      <c r="F1837" s="199" t="s">
        <v>1034</v>
      </c>
      <c r="G1837" s="199" t="s">
        <v>1437</v>
      </c>
      <c r="K1837" s="199">
        <f t="shared" si="140"/>
        <v>66.702392000000003</v>
      </c>
      <c r="L1837" s="199">
        <f t="shared" si="141"/>
        <v>68.703463760000005</v>
      </c>
      <c r="M1837" s="199" t="s">
        <v>1098</v>
      </c>
      <c r="N1837" s="199">
        <f t="shared" si="142"/>
        <v>11747941.331900895</v>
      </c>
      <c r="O1837" s="199">
        <f t="shared" si="143"/>
        <v>9380029.3319008946</v>
      </c>
      <c r="P1837" s="199" t="str">
        <f t="shared" si="144"/>
        <v/>
      </c>
    </row>
    <row r="1838" spans="1:16" ht="15.75" x14ac:dyDescent="0.25">
      <c r="A1838" s="199" t="s">
        <v>125</v>
      </c>
      <c r="B1838" s="199" t="s">
        <v>1030</v>
      </c>
      <c r="C1838" s="199" t="s">
        <v>476</v>
      </c>
      <c r="D1838" s="199" t="s">
        <v>1473</v>
      </c>
      <c r="E1838" s="199" t="s">
        <v>1474</v>
      </c>
      <c r="F1838" s="199" t="s">
        <v>1103</v>
      </c>
      <c r="G1838" s="199" t="s">
        <v>1475</v>
      </c>
      <c r="K1838" s="199">
        <f t="shared" si="140"/>
        <v>60.856182999999994</v>
      </c>
      <c r="L1838" s="199">
        <f t="shared" si="141"/>
        <v>65.237828175999994</v>
      </c>
      <c r="M1838" s="199" t="s">
        <v>1036</v>
      </c>
      <c r="N1838" s="199">
        <f t="shared" si="142"/>
        <v>4567369.7527964348</v>
      </c>
      <c r="O1838" s="199">
        <f t="shared" si="143"/>
        <v>503598.7527964348</v>
      </c>
      <c r="P1838" s="199" t="str">
        <f t="shared" si="144"/>
        <v/>
      </c>
    </row>
    <row r="1839" spans="1:16" ht="15.75" x14ac:dyDescent="0.25">
      <c r="A1839" s="199" t="s">
        <v>125</v>
      </c>
      <c r="B1839" s="199" t="s">
        <v>1059</v>
      </c>
      <c r="C1839" s="199" t="s">
        <v>83</v>
      </c>
      <c r="D1839" s="199" t="s">
        <v>1027</v>
      </c>
      <c r="E1839" s="199" t="s">
        <v>1284</v>
      </c>
      <c r="F1839" s="199" t="s">
        <v>1073</v>
      </c>
      <c r="G1839" s="199" t="s">
        <v>1129</v>
      </c>
      <c r="K1839" s="199">
        <f t="shared" si="140"/>
        <v>50.853712999999999</v>
      </c>
      <c r="L1839" s="199">
        <f t="shared" si="141"/>
        <v>49.887492453</v>
      </c>
      <c r="M1839" s="199" t="s">
        <v>1064</v>
      </c>
      <c r="N1839" s="199">
        <f t="shared" si="142"/>
        <v>-3102245.6174077941</v>
      </c>
      <c r="O1839" s="199" t="e">
        <f t="shared" si="143"/>
        <v>#VALUE!</v>
      </c>
      <c r="P1839" s="199" t="e">
        <f t="shared" si="144"/>
        <v>#VALUE!</v>
      </c>
    </row>
    <row r="1840" spans="1:16" ht="15.75" x14ac:dyDescent="0.25">
      <c r="A1840" s="199" t="s">
        <v>125</v>
      </c>
      <c r="B1840" s="199" t="s">
        <v>1117</v>
      </c>
      <c r="C1840" s="199" t="s">
        <v>1553</v>
      </c>
      <c r="D1840" s="199" t="s">
        <v>1027</v>
      </c>
      <c r="E1840" s="199" t="s">
        <v>1027</v>
      </c>
      <c r="F1840" s="199" t="s">
        <v>1221</v>
      </c>
      <c r="G1840" s="199" t="s">
        <v>1217</v>
      </c>
      <c r="K1840" s="199">
        <f t="shared" si="140"/>
        <v>34.586157999999998</v>
      </c>
      <c r="L1840" s="199" t="e">
        <f t="shared" si="141"/>
        <v>#VALUE!</v>
      </c>
      <c r="M1840" s="199" t="s">
        <v>1121</v>
      </c>
      <c r="N1840" s="199" t="e">
        <f t="shared" si="142"/>
        <v>#VALUE!</v>
      </c>
      <c r="O1840" s="199" t="e">
        <f t="shared" si="143"/>
        <v>#VALUE!</v>
      </c>
      <c r="P1840" s="199" t="e">
        <f t="shared" si="144"/>
        <v>#VALUE!</v>
      </c>
    </row>
    <row r="1841" spans="1:16" ht="15.75" x14ac:dyDescent="0.25">
      <c r="A1841" s="199" t="s">
        <v>125</v>
      </c>
      <c r="B1841" s="199" t="s">
        <v>1059</v>
      </c>
      <c r="C1841" s="199" t="s">
        <v>1541</v>
      </c>
      <c r="D1841" s="199" t="s">
        <v>1374</v>
      </c>
      <c r="E1841" s="199" t="s">
        <v>1542</v>
      </c>
      <c r="F1841" s="199" t="s">
        <v>1194</v>
      </c>
      <c r="G1841" s="199" t="s">
        <v>1543</v>
      </c>
      <c r="K1841" s="199">
        <f t="shared" si="140"/>
        <v>39.804052999999996</v>
      </c>
      <c r="L1841" s="199">
        <f t="shared" si="141"/>
        <v>39.764248946999999</v>
      </c>
      <c r="M1841" s="199" t="s">
        <v>1064</v>
      </c>
      <c r="N1841" s="199">
        <f t="shared" si="142"/>
        <v>-7200745.6981987003</v>
      </c>
      <c r="O1841" s="199">
        <f t="shared" si="143"/>
        <v>-8165745.6981987003</v>
      </c>
      <c r="P1841" s="199" t="str">
        <f t="shared" si="144"/>
        <v>Overpaid</v>
      </c>
    </row>
    <row r="1842" spans="1:16" ht="15.75" x14ac:dyDescent="0.25">
      <c r="A1842" s="199" t="s">
        <v>125</v>
      </c>
      <c r="B1842" s="199" t="s">
        <v>16</v>
      </c>
      <c r="C1842" s="199" t="s">
        <v>1447</v>
      </c>
      <c r="D1842" s="199" t="s">
        <v>1448</v>
      </c>
      <c r="E1842" s="199" t="s">
        <v>1449</v>
      </c>
      <c r="F1842" s="199" t="s">
        <v>1450</v>
      </c>
      <c r="G1842" s="199" t="s">
        <v>1451</v>
      </c>
      <c r="K1842" s="199">
        <f t="shared" si="140"/>
        <v>60.087040000000002</v>
      </c>
      <c r="L1842" s="199">
        <f t="shared" si="141"/>
        <v>57.803732480000008</v>
      </c>
      <c r="M1842" s="199" t="s">
        <v>1116</v>
      </c>
      <c r="N1842" s="199">
        <f t="shared" si="142"/>
        <v>114153.77718782006</v>
      </c>
      <c r="O1842" s="199">
        <f t="shared" si="143"/>
        <v>-7385846.2228121795</v>
      </c>
      <c r="P1842" s="199" t="str">
        <f t="shared" si="144"/>
        <v>Overpaid</v>
      </c>
    </row>
    <row r="1843" spans="1:16" ht="15.75" x14ac:dyDescent="0.25">
      <c r="A1843" s="199" t="s">
        <v>125</v>
      </c>
      <c r="B1843" s="199" t="s">
        <v>1099</v>
      </c>
      <c r="C1843" s="199" t="s">
        <v>1486</v>
      </c>
      <c r="D1843" s="199" t="s">
        <v>1027</v>
      </c>
      <c r="E1843" s="199" t="s">
        <v>1487</v>
      </c>
      <c r="F1843" s="199" t="s">
        <v>1111</v>
      </c>
      <c r="G1843" s="199" t="s">
        <v>1488</v>
      </c>
      <c r="K1843" s="199">
        <f t="shared" si="140"/>
        <v>48.535450999999995</v>
      </c>
      <c r="L1843" s="199">
        <f t="shared" si="141"/>
        <v>48.583986450999987</v>
      </c>
      <c r="M1843" s="199" t="s">
        <v>1105</v>
      </c>
      <c r="N1843" s="199">
        <f t="shared" si="142"/>
        <v>-2914745.715813457</v>
      </c>
      <c r="O1843" s="199" t="e">
        <f t="shared" si="143"/>
        <v>#VALUE!</v>
      </c>
      <c r="P1843" s="199" t="e">
        <f t="shared" si="144"/>
        <v>#VALUE!</v>
      </c>
    </row>
    <row r="1844" spans="1:16" ht="15.75" x14ac:dyDescent="0.25">
      <c r="A1844" s="199" t="s">
        <v>125</v>
      </c>
      <c r="B1844" s="199" t="s">
        <v>1078</v>
      </c>
      <c r="C1844" s="199" t="s">
        <v>1430</v>
      </c>
      <c r="D1844" s="199" t="s">
        <v>1431</v>
      </c>
      <c r="E1844" s="199" t="s">
        <v>1432</v>
      </c>
      <c r="F1844" s="199" t="s">
        <v>1428</v>
      </c>
      <c r="G1844" s="199" t="s">
        <v>1027</v>
      </c>
      <c r="K1844" s="199" t="e">
        <f t="shared" si="140"/>
        <v>#VALUE!</v>
      </c>
      <c r="L1844" s="199" t="e">
        <f t="shared" si="141"/>
        <v>#VALUE!</v>
      </c>
      <c r="M1844" s="199" t="s">
        <v>1082</v>
      </c>
      <c r="N1844" s="199" t="e">
        <f t="shared" si="142"/>
        <v>#VALUE!</v>
      </c>
      <c r="O1844" s="199" t="e">
        <f t="shared" si="143"/>
        <v>#VALUE!</v>
      </c>
      <c r="P1844" s="199" t="e">
        <f t="shared" si="144"/>
        <v>#VALUE!</v>
      </c>
    </row>
    <row r="1845" spans="1:16" ht="15.75" x14ac:dyDescent="0.25">
      <c r="A1845" s="199" t="s">
        <v>125</v>
      </c>
      <c r="B1845" s="199" t="s">
        <v>27</v>
      </c>
      <c r="C1845" s="199" t="s">
        <v>1479</v>
      </c>
      <c r="D1845" s="199" t="s">
        <v>1480</v>
      </c>
      <c r="E1845" s="199" t="s">
        <v>1301</v>
      </c>
      <c r="F1845" s="199" t="s">
        <v>1103</v>
      </c>
      <c r="G1845" s="199" t="s">
        <v>1255</v>
      </c>
      <c r="K1845" s="199">
        <f t="shared" si="140"/>
        <v>53.428355999999994</v>
      </c>
      <c r="L1845" s="199">
        <f t="shared" si="141"/>
        <v>55.512061883999998</v>
      </c>
      <c r="M1845" s="199" t="s">
        <v>1058</v>
      </c>
      <c r="N1845" s="199">
        <f t="shared" si="142"/>
        <v>-1195986.6063573575</v>
      </c>
      <c r="O1845" s="199">
        <f t="shared" si="143"/>
        <v>-2409313.6063573575</v>
      </c>
      <c r="P1845" s="199" t="str">
        <f t="shared" si="144"/>
        <v/>
      </c>
    </row>
    <row r="1846" spans="1:16" ht="15.75" x14ac:dyDescent="0.25">
      <c r="A1846" s="199" t="s">
        <v>125</v>
      </c>
      <c r="B1846" s="199" t="s">
        <v>20</v>
      </c>
      <c r="C1846" s="199" t="s">
        <v>99</v>
      </c>
      <c r="D1846" s="199" t="s">
        <v>1085</v>
      </c>
      <c r="E1846" s="199" t="s">
        <v>1055</v>
      </c>
      <c r="F1846" s="199" t="s">
        <v>1073</v>
      </c>
      <c r="G1846" s="199" t="s">
        <v>1459</v>
      </c>
      <c r="K1846" s="199">
        <f t="shared" si="140"/>
        <v>58.122655999999992</v>
      </c>
      <c r="L1846" s="199">
        <f t="shared" si="141"/>
        <v>55.274645855999992</v>
      </c>
      <c r="M1846" s="199" t="s">
        <v>1134</v>
      </c>
      <c r="N1846" s="199">
        <f t="shared" si="142"/>
        <v>-1161651.3722504727</v>
      </c>
      <c r="O1846" s="199">
        <f t="shared" si="143"/>
        <v>-13161651.372250473</v>
      </c>
      <c r="P1846" s="199" t="str">
        <f t="shared" si="144"/>
        <v>Overpaid</v>
      </c>
    </row>
    <row r="1847" spans="1:16" ht="15.75" x14ac:dyDescent="0.25">
      <c r="A1847" s="199" t="s">
        <v>125</v>
      </c>
      <c r="B1847" s="199" t="s">
        <v>1099</v>
      </c>
      <c r="C1847" s="199" t="s">
        <v>1497</v>
      </c>
      <c r="D1847" s="199" t="s">
        <v>1027</v>
      </c>
      <c r="E1847" s="199" t="s">
        <v>1301</v>
      </c>
      <c r="F1847" s="199" t="s">
        <v>1125</v>
      </c>
      <c r="G1847" s="199" t="s">
        <v>1498</v>
      </c>
      <c r="K1847" s="199">
        <f t="shared" si="140"/>
        <v>50.312062999999995</v>
      </c>
      <c r="L1847" s="199">
        <f t="shared" si="141"/>
        <v>52.274233457000001</v>
      </c>
      <c r="M1847" s="199" t="s">
        <v>1105</v>
      </c>
      <c r="N1847" s="199">
        <f t="shared" si="142"/>
        <v>-1715089.7491735653</v>
      </c>
      <c r="O1847" s="199" t="e">
        <f t="shared" si="143"/>
        <v>#VALUE!</v>
      </c>
      <c r="P1847" s="199" t="e">
        <f t="shared" si="144"/>
        <v>#VALUE!</v>
      </c>
    </row>
    <row r="1848" spans="1:16" ht="15.75" x14ac:dyDescent="0.25">
      <c r="A1848" s="199" t="s">
        <v>125</v>
      </c>
      <c r="B1848" s="199" t="s">
        <v>1037</v>
      </c>
      <c r="C1848" s="199" t="s">
        <v>1558</v>
      </c>
      <c r="D1848" s="199" t="s">
        <v>1559</v>
      </c>
      <c r="E1848" s="199" t="s">
        <v>1200</v>
      </c>
      <c r="F1848" s="199" t="s">
        <v>1408</v>
      </c>
      <c r="G1848" s="199" t="s">
        <v>1219</v>
      </c>
      <c r="K1848" s="199" t="e">
        <f t="shared" si="140"/>
        <v>#VALUE!</v>
      </c>
      <c r="L1848" s="199" t="e">
        <f t="shared" si="141"/>
        <v>#VALUE!</v>
      </c>
      <c r="M1848" s="199" t="s">
        <v>1043</v>
      </c>
      <c r="N1848" s="199" t="e">
        <f t="shared" si="142"/>
        <v>#VALUE!</v>
      </c>
      <c r="O1848" s="199" t="e">
        <f t="shared" si="143"/>
        <v>#VALUE!</v>
      </c>
      <c r="P1848" s="199" t="e">
        <f t="shared" si="144"/>
        <v>#VALUE!</v>
      </c>
    </row>
    <row r="1849" spans="1:16" ht="15.75" x14ac:dyDescent="0.25">
      <c r="A1849" s="199" t="s">
        <v>125</v>
      </c>
      <c r="B1849" s="199" t="s">
        <v>1048</v>
      </c>
      <c r="C1849" s="199" t="s">
        <v>1532</v>
      </c>
      <c r="D1849" s="199" t="s">
        <v>1533</v>
      </c>
      <c r="E1849" s="199" t="s">
        <v>1263</v>
      </c>
      <c r="F1849" s="199" t="s">
        <v>1162</v>
      </c>
      <c r="G1849" s="199" t="s">
        <v>1534</v>
      </c>
      <c r="K1849" s="199">
        <f t="shared" si="140"/>
        <v>53.316414999999992</v>
      </c>
      <c r="L1849" s="199">
        <f t="shared" si="141"/>
        <v>55.022540279999994</v>
      </c>
      <c r="M1849" s="199" t="s">
        <v>1053</v>
      </c>
      <c r="N1849" s="199">
        <f t="shared" si="142"/>
        <v>-919745.37463246426</v>
      </c>
      <c r="O1849" s="199">
        <f t="shared" si="143"/>
        <v>-1982456.3746324643</v>
      </c>
      <c r="P1849" s="199" t="str">
        <f t="shared" si="144"/>
        <v/>
      </c>
    </row>
    <row r="1850" spans="1:16" ht="15.75" x14ac:dyDescent="0.25">
      <c r="A1850" s="199" t="s">
        <v>125</v>
      </c>
      <c r="B1850" s="199" t="s">
        <v>1135</v>
      </c>
      <c r="C1850" s="199" t="s">
        <v>805</v>
      </c>
      <c r="D1850" s="199" t="s">
        <v>1512</v>
      </c>
      <c r="E1850" s="199" t="s">
        <v>1027</v>
      </c>
      <c r="F1850" s="199" t="s">
        <v>1146</v>
      </c>
      <c r="G1850" s="199" t="s">
        <v>1027</v>
      </c>
      <c r="K1850" s="199" t="e">
        <f t="shared" si="140"/>
        <v>#VALUE!</v>
      </c>
      <c r="L1850" s="199" t="e">
        <f t="shared" si="141"/>
        <v>#VALUE!</v>
      </c>
      <c r="M1850" s="199" t="s">
        <v>1138</v>
      </c>
      <c r="N1850" s="199" t="e">
        <f t="shared" si="142"/>
        <v>#VALUE!</v>
      </c>
      <c r="O1850" s="199" t="e">
        <f t="shared" si="143"/>
        <v>#VALUE!</v>
      </c>
      <c r="P1850" s="199" t="e">
        <f t="shared" si="144"/>
        <v>#VALUE!</v>
      </c>
    </row>
    <row r="1851" spans="1:16" ht="15.75" x14ac:dyDescent="0.25">
      <c r="A1851" s="199" t="s">
        <v>125</v>
      </c>
      <c r="B1851" s="199" t="s">
        <v>16</v>
      </c>
      <c r="C1851" s="199" t="s">
        <v>1545</v>
      </c>
      <c r="D1851" s="199" t="s">
        <v>1027</v>
      </c>
      <c r="E1851" s="199" t="s">
        <v>1096</v>
      </c>
      <c r="F1851" s="199" t="s">
        <v>1201</v>
      </c>
      <c r="G1851" s="199" t="s">
        <v>1546</v>
      </c>
      <c r="K1851" s="199">
        <f t="shared" si="140"/>
        <v>47.466594999999998</v>
      </c>
      <c r="L1851" s="199">
        <f t="shared" si="141"/>
        <v>49.175392420000001</v>
      </c>
      <c r="M1851" s="199" t="s">
        <v>1116</v>
      </c>
      <c r="N1851" s="199">
        <f t="shared" si="142"/>
        <v>-3767720.5839895587</v>
      </c>
      <c r="O1851" s="199" t="e">
        <f t="shared" si="143"/>
        <v>#VALUE!</v>
      </c>
      <c r="P1851" s="199" t="e">
        <f t="shared" si="144"/>
        <v>#VALUE!</v>
      </c>
    </row>
    <row r="1852" spans="1:16" ht="15.75" x14ac:dyDescent="0.25">
      <c r="A1852" s="199" t="s">
        <v>125</v>
      </c>
      <c r="B1852" s="199" t="s">
        <v>10</v>
      </c>
      <c r="C1852" s="199" t="s">
        <v>1499</v>
      </c>
      <c r="D1852" s="199" t="s">
        <v>1500</v>
      </c>
      <c r="E1852" s="199" t="s">
        <v>1501</v>
      </c>
      <c r="F1852" s="199" t="s">
        <v>1125</v>
      </c>
      <c r="G1852" s="199" t="s">
        <v>1133</v>
      </c>
      <c r="K1852" s="199">
        <f t="shared" si="140"/>
        <v>52.298113000000001</v>
      </c>
      <c r="L1852" s="199">
        <f t="shared" si="141"/>
        <v>51.461343192000008</v>
      </c>
      <c r="M1852" s="199" t="s">
        <v>1093</v>
      </c>
      <c r="N1852" s="199">
        <f t="shared" si="142"/>
        <v>-3950764.0593703538</v>
      </c>
      <c r="O1852" s="199">
        <f t="shared" si="143"/>
        <v>-6238264.0593703538</v>
      </c>
      <c r="P1852" s="199" t="str">
        <f t="shared" si="144"/>
        <v>Overpaid</v>
      </c>
    </row>
    <row r="1853" spans="1:16" ht="15.75" x14ac:dyDescent="0.25">
      <c r="A1853" s="199" t="s">
        <v>125</v>
      </c>
      <c r="B1853" s="199" t="s">
        <v>20</v>
      </c>
      <c r="C1853" s="199" t="s">
        <v>171</v>
      </c>
      <c r="D1853" s="199" t="s">
        <v>1502</v>
      </c>
      <c r="E1853" s="199" t="s">
        <v>1503</v>
      </c>
      <c r="F1853" s="199" t="s">
        <v>1125</v>
      </c>
      <c r="G1853" s="199" t="s">
        <v>1504</v>
      </c>
      <c r="K1853" s="199">
        <f t="shared" si="140"/>
        <v>47.928803000000002</v>
      </c>
      <c r="L1853" s="199">
        <f t="shared" si="141"/>
        <v>45.532362849999998</v>
      </c>
      <c r="M1853" s="199" t="s">
        <v>1134</v>
      </c>
      <c r="N1853" s="199">
        <f t="shared" si="142"/>
        <v>-6135442.5742113031</v>
      </c>
      <c r="O1853" s="199">
        <f t="shared" si="143"/>
        <v>-18635442.574211303</v>
      </c>
      <c r="P1853" s="199" t="str">
        <f t="shared" si="144"/>
        <v>Overpaid</v>
      </c>
    </row>
    <row r="1854" spans="1:16" ht="15.75" x14ac:dyDescent="0.25">
      <c r="A1854" s="199" t="s">
        <v>125</v>
      </c>
      <c r="B1854" s="199" t="s">
        <v>1024</v>
      </c>
      <c r="C1854" s="199" t="s">
        <v>1521</v>
      </c>
      <c r="D1854" s="199" t="s">
        <v>1522</v>
      </c>
      <c r="E1854" s="199" t="s">
        <v>1303</v>
      </c>
      <c r="F1854" s="199" t="s">
        <v>1157</v>
      </c>
      <c r="G1854" s="199" t="s">
        <v>1523</v>
      </c>
      <c r="K1854" s="199">
        <f t="shared" si="140"/>
        <v>43.032286999999997</v>
      </c>
      <c r="L1854" s="199">
        <f t="shared" si="141"/>
        <v>44.194158749000003</v>
      </c>
      <c r="M1854" s="199" t="s">
        <v>1029</v>
      </c>
      <c r="N1854" s="199">
        <f t="shared" si="142"/>
        <v>-5857835.2134924941</v>
      </c>
      <c r="O1854" s="199">
        <f t="shared" si="143"/>
        <v>-6723610.2134924941</v>
      </c>
      <c r="P1854" s="199" t="str">
        <f t="shared" si="144"/>
        <v>Overpaid</v>
      </c>
    </row>
    <row r="1855" spans="1:16" ht="15.75" x14ac:dyDescent="0.25">
      <c r="A1855" s="199" t="s">
        <v>125</v>
      </c>
      <c r="B1855" s="199" t="s">
        <v>1059</v>
      </c>
      <c r="C1855" s="199" t="s">
        <v>794</v>
      </c>
      <c r="D1855" s="199" t="s">
        <v>1544</v>
      </c>
      <c r="E1855" s="199" t="s">
        <v>1346</v>
      </c>
      <c r="F1855" s="199" t="s">
        <v>1201</v>
      </c>
      <c r="G1855" s="199" t="s">
        <v>1159</v>
      </c>
      <c r="K1855" s="199">
        <f t="shared" si="140"/>
        <v>35.033922000000004</v>
      </c>
      <c r="L1855" s="199">
        <f t="shared" si="141"/>
        <v>37.030855553999999</v>
      </c>
      <c r="M1855" s="199" t="s">
        <v>1064</v>
      </c>
      <c r="N1855" s="199">
        <f t="shared" si="142"/>
        <v>-8307388.3503688239</v>
      </c>
      <c r="O1855" s="199">
        <f t="shared" si="143"/>
        <v>-9412470.3503688239</v>
      </c>
      <c r="P1855" s="199" t="str">
        <f t="shared" si="144"/>
        <v>Overpaid</v>
      </c>
    </row>
    <row r="1856" spans="1:16" ht="15.75" x14ac:dyDescent="0.25">
      <c r="A1856" s="199" t="s">
        <v>125</v>
      </c>
      <c r="B1856" s="199" t="s">
        <v>1099</v>
      </c>
      <c r="C1856" s="199" t="s">
        <v>1476</v>
      </c>
      <c r="D1856" s="199" t="s">
        <v>1477</v>
      </c>
      <c r="E1856" s="199" t="s">
        <v>1226</v>
      </c>
      <c r="F1856" s="199" t="s">
        <v>1103</v>
      </c>
      <c r="G1856" s="199" t="s">
        <v>1478</v>
      </c>
      <c r="K1856" s="199">
        <f t="shared" si="140"/>
        <v>58.433201999999994</v>
      </c>
      <c r="L1856" s="199">
        <f t="shared" si="141"/>
        <v>61.354862099999998</v>
      </c>
      <c r="M1856" s="199" t="s">
        <v>1105</v>
      </c>
      <c r="N1856" s="199">
        <f t="shared" si="142"/>
        <v>1236915.9877605683</v>
      </c>
      <c r="O1856" s="199">
        <f t="shared" si="143"/>
        <v>-195443.01223943173</v>
      </c>
      <c r="P1856" s="199" t="str">
        <f t="shared" si="144"/>
        <v/>
      </c>
    </row>
    <row r="1857" spans="1:16" ht="15.75" x14ac:dyDescent="0.25">
      <c r="A1857" s="199" t="s">
        <v>125</v>
      </c>
      <c r="B1857" s="199" t="s">
        <v>1048</v>
      </c>
      <c r="C1857" s="199" t="s">
        <v>817</v>
      </c>
      <c r="D1857" s="199" t="s">
        <v>1508</v>
      </c>
      <c r="E1857" s="199" t="s">
        <v>1294</v>
      </c>
      <c r="F1857" s="199" t="s">
        <v>1146</v>
      </c>
      <c r="G1857" s="199" t="s">
        <v>1509</v>
      </c>
      <c r="K1857" s="199">
        <f t="shared" si="140"/>
        <v>52.373943999999995</v>
      </c>
      <c r="L1857" s="199">
        <f t="shared" si="141"/>
        <v>55.673502471999988</v>
      </c>
      <c r="M1857" s="199" t="s">
        <v>1053</v>
      </c>
      <c r="N1857" s="199">
        <f t="shared" si="142"/>
        <v>-682859.51630804222</v>
      </c>
      <c r="O1857" s="199">
        <f t="shared" si="143"/>
        <v>-1723944.5163080422</v>
      </c>
      <c r="P1857" s="199" t="str">
        <f t="shared" si="144"/>
        <v/>
      </c>
    </row>
    <row r="1858" spans="1:16" ht="15.75" x14ac:dyDescent="0.25">
      <c r="A1858" s="199" t="s">
        <v>125</v>
      </c>
      <c r="B1858" s="199" t="s">
        <v>1099</v>
      </c>
      <c r="C1858" s="199" t="s">
        <v>1481</v>
      </c>
      <c r="D1858" s="199" t="s">
        <v>1482</v>
      </c>
      <c r="E1858" s="199" t="s">
        <v>1102</v>
      </c>
      <c r="F1858" s="199" t="s">
        <v>1107</v>
      </c>
      <c r="G1858" s="199" t="s">
        <v>1483</v>
      </c>
      <c r="K1858" s="199">
        <f t="shared" ref="K1858:K1921" si="145">(F1858*0.3611)+(G1858*1.1*0.3611)+(H1858*5.2*0.0666)+(I1858*0.2111)</f>
        <v>60.892292999999995</v>
      </c>
      <c r="L1858" s="199">
        <f t="shared" ref="L1858:L1921" si="146">(K1858)*((100+(29-E1858))/100)-(J1858*0.9)</f>
        <v>61.683892808999992</v>
      </c>
      <c r="M1858" s="199" t="s">
        <v>1105</v>
      </c>
      <c r="N1858" s="199">
        <f t="shared" ref="N1858:N1921" si="147">(M1858*((L1858-63)/5.45))+M1858</f>
        <v>1343880.0074096085</v>
      </c>
      <c r="O1858" s="199">
        <f t="shared" ref="O1858:O1921" si="148">(N1858-D1858)</f>
        <v>-3156119.9925903915</v>
      </c>
      <c r="P1858" s="199" t="str">
        <f t="shared" ref="P1858:P1921" si="149">IF(O1858&lt;(-3000000), "Overpaid", "")</f>
        <v>Overpaid</v>
      </c>
    </row>
    <row r="1859" spans="1:16" ht="15.75" x14ac:dyDescent="0.25">
      <c r="A1859" s="199" t="s">
        <v>125</v>
      </c>
      <c r="B1859" s="199" t="s">
        <v>1083</v>
      </c>
      <c r="C1859" s="199" t="s">
        <v>1517</v>
      </c>
      <c r="D1859" s="199" t="s">
        <v>1412</v>
      </c>
      <c r="E1859" s="199" t="s">
        <v>1365</v>
      </c>
      <c r="F1859" s="199" t="s">
        <v>1328</v>
      </c>
      <c r="G1859" s="199" t="s">
        <v>1518</v>
      </c>
      <c r="K1859" s="199">
        <f t="shared" si="145"/>
        <v>53.998894</v>
      </c>
      <c r="L1859" s="199">
        <f t="shared" si="146"/>
        <v>56.860835381999998</v>
      </c>
      <c r="M1859" s="199" t="s">
        <v>1088</v>
      </c>
      <c r="N1859" s="199">
        <f t="shared" si="147"/>
        <v>-448696.11494627828</v>
      </c>
      <c r="O1859" s="199">
        <f t="shared" si="148"/>
        <v>-1343696.1149462783</v>
      </c>
      <c r="P1859" s="199" t="str">
        <f t="shared" si="149"/>
        <v/>
      </c>
    </row>
    <row r="1860" spans="1:16" ht="15.75" x14ac:dyDescent="0.25">
      <c r="A1860" s="199" t="s">
        <v>125</v>
      </c>
      <c r="B1860" s="199" t="s">
        <v>1024</v>
      </c>
      <c r="C1860" s="199" t="s">
        <v>1484</v>
      </c>
      <c r="D1860" s="199" t="s">
        <v>1485</v>
      </c>
      <c r="E1860" s="199" t="s">
        <v>1027</v>
      </c>
      <c r="F1860" s="199" t="s">
        <v>1107</v>
      </c>
      <c r="G1860" s="199" t="s">
        <v>1027</v>
      </c>
      <c r="K1860" s="199" t="e">
        <f t="shared" si="145"/>
        <v>#VALUE!</v>
      </c>
      <c r="L1860" s="199" t="e">
        <f t="shared" si="146"/>
        <v>#VALUE!</v>
      </c>
      <c r="M1860" s="199" t="s">
        <v>1029</v>
      </c>
      <c r="N1860" s="199" t="e">
        <f t="shared" si="147"/>
        <v>#VALUE!</v>
      </c>
      <c r="O1860" s="199" t="e">
        <f t="shared" si="148"/>
        <v>#VALUE!</v>
      </c>
      <c r="P1860" s="199" t="e">
        <f t="shared" si="149"/>
        <v>#VALUE!</v>
      </c>
    </row>
    <row r="1861" spans="1:16" ht="15.75" x14ac:dyDescent="0.25">
      <c r="A1861" s="199" t="s">
        <v>125</v>
      </c>
      <c r="B1861" s="199" t="s">
        <v>1024</v>
      </c>
      <c r="C1861" s="199" t="s">
        <v>149</v>
      </c>
      <c r="D1861" s="199" t="s">
        <v>1243</v>
      </c>
      <c r="E1861" s="199" t="s">
        <v>1027</v>
      </c>
      <c r="F1861" s="199" t="s">
        <v>1307</v>
      </c>
      <c r="G1861" s="199" t="s">
        <v>1027</v>
      </c>
      <c r="K1861" s="199" t="e">
        <f t="shared" si="145"/>
        <v>#VALUE!</v>
      </c>
      <c r="L1861" s="199" t="e">
        <f t="shared" si="146"/>
        <v>#VALUE!</v>
      </c>
      <c r="M1861" s="199" t="s">
        <v>1029</v>
      </c>
      <c r="N1861" s="199" t="e">
        <f t="shared" si="147"/>
        <v>#VALUE!</v>
      </c>
      <c r="O1861" s="199" t="e">
        <f t="shared" si="148"/>
        <v>#VALUE!</v>
      </c>
      <c r="P1861" s="199" t="e">
        <f t="shared" si="149"/>
        <v>#VALUE!</v>
      </c>
    </row>
    <row r="1862" spans="1:16" ht="15.75" x14ac:dyDescent="0.25">
      <c r="A1862" s="199" t="s">
        <v>125</v>
      </c>
      <c r="B1862" s="199" t="s">
        <v>1083</v>
      </c>
      <c r="C1862" s="199" t="s">
        <v>1554</v>
      </c>
      <c r="D1862" s="199" t="s">
        <v>1140</v>
      </c>
      <c r="E1862" s="199" t="s">
        <v>1204</v>
      </c>
      <c r="F1862" s="199" t="s">
        <v>1240</v>
      </c>
      <c r="G1862" s="199" t="s">
        <v>1555</v>
      </c>
      <c r="K1862" s="199">
        <f t="shared" si="145"/>
        <v>45.541931999999996</v>
      </c>
      <c r="L1862" s="199">
        <f t="shared" si="146"/>
        <v>46.817106095999996</v>
      </c>
      <c r="M1862" s="199" t="s">
        <v>1088</v>
      </c>
      <c r="N1862" s="199">
        <f t="shared" si="147"/>
        <v>-6987891.8201447502</v>
      </c>
      <c r="O1862" s="199">
        <f t="shared" si="148"/>
        <v>-7767891.8201447502</v>
      </c>
      <c r="P1862" s="199" t="str">
        <f t="shared" si="149"/>
        <v>Overpaid</v>
      </c>
    </row>
    <row r="1863" spans="1:16" ht="15.75" x14ac:dyDescent="0.25">
      <c r="A1863" s="199" t="s">
        <v>125</v>
      </c>
      <c r="B1863" s="199" t="s">
        <v>20</v>
      </c>
      <c r="C1863" s="199" t="s">
        <v>732</v>
      </c>
      <c r="D1863" s="199" t="s">
        <v>1519</v>
      </c>
      <c r="E1863" s="199" t="s">
        <v>1072</v>
      </c>
      <c r="F1863" s="199" t="s">
        <v>1328</v>
      </c>
      <c r="G1863" s="199" t="s">
        <v>1520</v>
      </c>
      <c r="K1863" s="199">
        <f t="shared" si="145"/>
        <v>58.010715000000005</v>
      </c>
      <c r="L1863" s="199">
        <f t="shared" si="146"/>
        <v>61.723400760000011</v>
      </c>
      <c r="M1863" s="199" t="s">
        <v>1134</v>
      </c>
      <c r="N1863" s="199">
        <f t="shared" si="147"/>
        <v>2130673.4745398662</v>
      </c>
      <c r="O1863" s="199">
        <f t="shared" si="148"/>
        <v>153393.47453986621</v>
      </c>
      <c r="P1863" s="199" t="str">
        <f t="shared" si="149"/>
        <v/>
      </c>
    </row>
    <row r="1864" spans="1:16" ht="15.75" x14ac:dyDescent="0.25">
      <c r="A1864" s="199" t="s">
        <v>125</v>
      </c>
      <c r="B1864" s="199" t="s">
        <v>1059</v>
      </c>
      <c r="C1864" s="199" t="s">
        <v>1524</v>
      </c>
      <c r="D1864" s="199" t="s">
        <v>1243</v>
      </c>
      <c r="E1864" s="199" t="s">
        <v>1310</v>
      </c>
      <c r="F1864" s="199" t="s">
        <v>1157</v>
      </c>
      <c r="G1864" s="199" t="s">
        <v>1525</v>
      </c>
      <c r="K1864" s="199">
        <f t="shared" si="145"/>
        <v>47.004386999999994</v>
      </c>
      <c r="L1864" s="199">
        <f t="shared" si="146"/>
        <v>47.521435256999986</v>
      </c>
      <c r="M1864" s="199" t="s">
        <v>1064</v>
      </c>
      <c r="N1864" s="199">
        <f t="shared" si="147"/>
        <v>-4060168.4020582307</v>
      </c>
      <c r="O1864" s="199">
        <f t="shared" si="148"/>
        <v>-5095168.4020582307</v>
      </c>
      <c r="P1864" s="199" t="str">
        <f t="shared" si="149"/>
        <v>Overpaid</v>
      </c>
    </row>
    <row r="1865" spans="1:16" ht="15.75" x14ac:dyDescent="0.25">
      <c r="A1865" s="199" t="s">
        <v>125</v>
      </c>
      <c r="B1865" s="199" t="s">
        <v>10</v>
      </c>
      <c r="C1865" s="199" t="s">
        <v>488</v>
      </c>
      <c r="D1865" s="199" t="s">
        <v>1539</v>
      </c>
      <c r="E1865" s="199" t="s">
        <v>1213</v>
      </c>
      <c r="F1865" s="199" t="s">
        <v>1194</v>
      </c>
      <c r="G1865" s="199" t="s">
        <v>1540</v>
      </c>
      <c r="K1865" s="199">
        <f t="shared" si="145"/>
        <v>44.133642000000002</v>
      </c>
      <c r="L1865" s="199">
        <f t="shared" si="146"/>
        <v>46.737526878000011</v>
      </c>
      <c r="M1865" s="199" t="s">
        <v>1093</v>
      </c>
      <c r="N1865" s="199">
        <f t="shared" si="147"/>
        <v>-7015920.1857424788</v>
      </c>
      <c r="O1865" s="199">
        <f t="shared" si="148"/>
        <v>-8131005.1857424788</v>
      </c>
      <c r="P1865" s="199" t="str">
        <f t="shared" si="149"/>
        <v>Overpaid</v>
      </c>
    </row>
    <row r="1866" spans="1:16" ht="15.75" x14ac:dyDescent="0.25">
      <c r="A1866" s="199" t="s">
        <v>125</v>
      </c>
      <c r="B1866" s="199" t="s">
        <v>1059</v>
      </c>
      <c r="C1866" s="199" t="s">
        <v>821</v>
      </c>
      <c r="D1866" s="199" t="s">
        <v>1508</v>
      </c>
      <c r="E1866" s="199" t="s">
        <v>1086</v>
      </c>
      <c r="F1866" s="199" t="s">
        <v>1201</v>
      </c>
      <c r="G1866" s="199" t="s">
        <v>1550</v>
      </c>
      <c r="K1866" s="199">
        <f t="shared" si="145"/>
        <v>41.270118999999994</v>
      </c>
      <c r="L1866" s="199">
        <f t="shared" si="146"/>
        <v>43.12727435499999</v>
      </c>
      <c r="M1866" s="199" t="s">
        <v>1064</v>
      </c>
      <c r="N1866" s="199">
        <f t="shared" si="147"/>
        <v>-5839189.9973780597</v>
      </c>
      <c r="O1866" s="199">
        <f t="shared" si="148"/>
        <v>-6880274.9973780597</v>
      </c>
      <c r="P1866" s="199" t="str">
        <f t="shared" si="149"/>
        <v>Overpaid</v>
      </c>
    </row>
    <row r="1867" spans="1:16" ht="15.75" x14ac:dyDescent="0.25">
      <c r="A1867" s="199" t="s">
        <v>125</v>
      </c>
      <c r="B1867" s="199" t="s">
        <v>1030</v>
      </c>
      <c r="C1867" s="199" t="s">
        <v>1466</v>
      </c>
      <c r="D1867" s="199" t="s">
        <v>1467</v>
      </c>
      <c r="E1867" s="199" t="s">
        <v>1102</v>
      </c>
      <c r="F1867" s="199" t="s">
        <v>1091</v>
      </c>
      <c r="G1867" s="199" t="s">
        <v>1097</v>
      </c>
      <c r="K1867" s="199">
        <f t="shared" si="145"/>
        <v>55.179690999999998</v>
      </c>
      <c r="L1867" s="199">
        <f t="shared" si="146"/>
        <v>55.897026982999989</v>
      </c>
      <c r="M1867" s="199" t="s">
        <v>1036</v>
      </c>
      <c r="N1867" s="199">
        <f t="shared" si="147"/>
        <v>-982037.94195133448</v>
      </c>
      <c r="O1867" s="199">
        <f t="shared" si="148"/>
        <v>-6082037.9419513345</v>
      </c>
      <c r="P1867" s="199" t="str">
        <f t="shared" si="149"/>
        <v>Overpaid</v>
      </c>
    </row>
    <row r="1868" spans="1:16" ht="15.75" x14ac:dyDescent="0.25">
      <c r="A1868" s="199" t="s">
        <v>125</v>
      </c>
      <c r="B1868" s="199" t="s">
        <v>1048</v>
      </c>
      <c r="C1868" s="199" t="s">
        <v>803</v>
      </c>
      <c r="D1868" s="199" t="s">
        <v>1551</v>
      </c>
      <c r="E1868" s="199" t="s">
        <v>1224</v>
      </c>
      <c r="F1868" s="199" t="s">
        <v>1201</v>
      </c>
      <c r="G1868" s="199" t="s">
        <v>1552</v>
      </c>
      <c r="K1868" s="199">
        <f t="shared" si="145"/>
        <v>53.543908000000002</v>
      </c>
      <c r="L1868" s="199">
        <f t="shared" si="146"/>
        <v>56.274647307999999</v>
      </c>
      <c r="M1868" s="199" t="s">
        <v>1053</v>
      </c>
      <c r="N1868" s="199">
        <f t="shared" si="147"/>
        <v>-464102.24867680995</v>
      </c>
      <c r="O1868" s="199">
        <f t="shared" si="148"/>
        <v>-1555323.2486768099</v>
      </c>
      <c r="P1868" s="199" t="str">
        <f t="shared" si="149"/>
        <v/>
      </c>
    </row>
    <row r="1869" spans="1:16" ht="15.75" x14ac:dyDescent="0.25">
      <c r="A1869" s="199" t="s">
        <v>125</v>
      </c>
      <c r="B1869" s="199" t="s">
        <v>27</v>
      </c>
      <c r="C1869" s="199" t="s">
        <v>1452</v>
      </c>
      <c r="D1869" s="199" t="s">
        <v>1453</v>
      </c>
      <c r="E1869" s="199" t="s">
        <v>1230</v>
      </c>
      <c r="F1869" s="199" t="s">
        <v>1046</v>
      </c>
      <c r="G1869" s="199" t="s">
        <v>1285</v>
      </c>
      <c r="K1869" s="199">
        <f t="shared" si="145"/>
        <v>60.997012000000005</v>
      </c>
      <c r="L1869" s="199">
        <f t="shared" si="146"/>
        <v>56.544230124000009</v>
      </c>
      <c r="M1869" s="199" t="s">
        <v>1058</v>
      </c>
      <c r="N1869" s="199">
        <f t="shared" si="147"/>
        <v>-590247.21669894317</v>
      </c>
      <c r="O1869" s="199">
        <f t="shared" si="148"/>
        <v>-6840247.2166989427</v>
      </c>
      <c r="P1869" s="199" t="str">
        <f t="shared" si="149"/>
        <v>Overpaid</v>
      </c>
    </row>
    <row r="1870" spans="1:16" ht="15.75" x14ac:dyDescent="0.25">
      <c r="A1870" s="199" t="s">
        <v>125</v>
      </c>
      <c r="B1870" s="199" t="s">
        <v>1187</v>
      </c>
      <c r="C1870" s="199" t="s">
        <v>1513</v>
      </c>
      <c r="D1870" s="199" t="s">
        <v>1514</v>
      </c>
      <c r="E1870" s="199" t="s">
        <v>1027</v>
      </c>
      <c r="F1870" s="199" t="s">
        <v>1146</v>
      </c>
      <c r="G1870" s="199" t="s">
        <v>1515</v>
      </c>
      <c r="K1870" s="199">
        <f t="shared" si="145"/>
        <v>53.605294999999998</v>
      </c>
      <c r="L1870" s="199" t="e">
        <f t="shared" si="146"/>
        <v>#VALUE!</v>
      </c>
      <c r="M1870" s="199" t="s">
        <v>1190</v>
      </c>
      <c r="N1870" s="199" t="e">
        <f t="shared" si="147"/>
        <v>#VALUE!</v>
      </c>
      <c r="O1870" s="199" t="e">
        <f t="shared" si="148"/>
        <v>#VALUE!</v>
      </c>
      <c r="P1870" s="199" t="e">
        <f t="shared" si="149"/>
        <v>#VALUE!</v>
      </c>
    </row>
    <row r="1871" spans="1:16" ht="15.75" x14ac:dyDescent="0.25">
      <c r="A1871" s="199" t="s">
        <v>125</v>
      </c>
      <c r="B1871" s="199" t="s">
        <v>27</v>
      </c>
      <c r="C1871" s="199" t="s">
        <v>616</v>
      </c>
      <c r="D1871" s="199" t="s">
        <v>1165</v>
      </c>
      <c r="E1871" s="199" t="s">
        <v>1495</v>
      </c>
      <c r="F1871" s="199" t="s">
        <v>1312</v>
      </c>
      <c r="G1871" s="199" t="s">
        <v>1496</v>
      </c>
      <c r="K1871" s="199">
        <f t="shared" si="145"/>
        <v>47.694087999999994</v>
      </c>
      <c r="L1871" s="199">
        <f t="shared" si="146"/>
        <v>46.406347623999991</v>
      </c>
      <c r="M1871" s="199" t="s">
        <v>1058</v>
      </c>
      <c r="N1871" s="199">
        <f t="shared" si="147"/>
        <v>-6539776.1016205121</v>
      </c>
      <c r="O1871" s="199">
        <f t="shared" si="148"/>
        <v>-7659776.1016205121</v>
      </c>
      <c r="P1871" s="199" t="str">
        <f t="shared" si="149"/>
        <v>Overpaid</v>
      </c>
    </row>
    <row r="1872" spans="1:16" ht="15.75" x14ac:dyDescent="0.25">
      <c r="A1872" s="199" t="s">
        <v>125</v>
      </c>
      <c r="B1872" s="199" t="s">
        <v>1059</v>
      </c>
      <c r="C1872" s="199" t="s">
        <v>1529</v>
      </c>
      <c r="D1872" s="199" t="s">
        <v>1530</v>
      </c>
      <c r="E1872" s="199" t="s">
        <v>1061</v>
      </c>
      <c r="F1872" s="199" t="s">
        <v>1162</v>
      </c>
      <c r="G1872" s="199" t="s">
        <v>1531</v>
      </c>
      <c r="K1872" s="199">
        <f t="shared" si="145"/>
        <v>45.769424999999998</v>
      </c>
      <c r="L1872" s="199">
        <f t="shared" si="146"/>
        <v>47.600202000000003</v>
      </c>
      <c r="M1872" s="199" t="s">
        <v>1064</v>
      </c>
      <c r="N1872" s="199">
        <f t="shared" si="147"/>
        <v>-4028278.869582017</v>
      </c>
      <c r="O1872" s="199">
        <f t="shared" si="148"/>
        <v>-5224741.869582017</v>
      </c>
      <c r="P1872" s="199" t="str">
        <f t="shared" si="149"/>
        <v>Overpaid</v>
      </c>
    </row>
    <row r="1873" spans="1:16" ht="15.75" x14ac:dyDescent="0.25">
      <c r="A1873" s="199" t="s">
        <v>125</v>
      </c>
      <c r="B1873" s="199" t="s">
        <v>16</v>
      </c>
      <c r="C1873" s="199" t="s">
        <v>1456</v>
      </c>
      <c r="D1873" s="199" t="s">
        <v>1457</v>
      </c>
      <c r="E1873" s="199" t="s">
        <v>1204</v>
      </c>
      <c r="F1873" s="199" t="s">
        <v>1068</v>
      </c>
      <c r="G1873" s="199" t="s">
        <v>1458</v>
      </c>
      <c r="K1873" s="199">
        <f t="shared" si="145"/>
        <v>54.233609000000001</v>
      </c>
      <c r="L1873" s="199">
        <f t="shared" si="146"/>
        <v>55.752150052000005</v>
      </c>
      <c r="M1873" s="199" t="s">
        <v>1116</v>
      </c>
      <c r="N1873" s="199">
        <f t="shared" si="147"/>
        <v>-808849.39279795345</v>
      </c>
      <c r="O1873" s="199">
        <f t="shared" si="148"/>
        <v>-1613232.3927979534</v>
      </c>
      <c r="P1873" s="199" t="str">
        <f t="shared" si="149"/>
        <v/>
      </c>
    </row>
    <row r="1874" spans="1:16" ht="15.75" x14ac:dyDescent="0.25">
      <c r="A1874" s="199" t="s">
        <v>125</v>
      </c>
      <c r="B1874" s="199" t="s">
        <v>16</v>
      </c>
      <c r="C1874" s="199" t="s">
        <v>1547</v>
      </c>
      <c r="D1874" s="199" t="s">
        <v>1548</v>
      </c>
      <c r="E1874" s="199" t="s">
        <v>1067</v>
      </c>
      <c r="F1874" s="199" t="s">
        <v>1201</v>
      </c>
      <c r="G1874" s="199" t="s">
        <v>1549</v>
      </c>
      <c r="K1874" s="199">
        <f t="shared" si="145"/>
        <v>50.683995999999993</v>
      </c>
      <c r="L1874" s="199">
        <f t="shared" si="146"/>
        <v>53.015459815999996</v>
      </c>
      <c r="M1874" s="199" t="s">
        <v>1116</v>
      </c>
      <c r="N1874" s="199">
        <f t="shared" si="147"/>
        <v>-2040081.3085243832</v>
      </c>
      <c r="O1874" s="199">
        <f t="shared" si="148"/>
        <v>-3245215.3085243832</v>
      </c>
      <c r="P1874" s="199" t="str">
        <f t="shared" si="149"/>
        <v>Overpaid</v>
      </c>
    </row>
    <row r="1875" spans="1:16" ht="15.75" x14ac:dyDescent="0.25">
      <c r="A1875" s="199" t="s">
        <v>125</v>
      </c>
      <c r="B1875" s="199" t="s">
        <v>1117</v>
      </c>
      <c r="C1875" s="199" t="s">
        <v>1560</v>
      </c>
      <c r="D1875" s="199" t="s">
        <v>1561</v>
      </c>
      <c r="E1875" s="199" t="s">
        <v>1090</v>
      </c>
      <c r="F1875" s="199" t="s">
        <v>1251</v>
      </c>
      <c r="G1875" s="199" t="s">
        <v>1562</v>
      </c>
      <c r="K1875" s="199">
        <f t="shared" si="145"/>
        <v>42.429249999999996</v>
      </c>
      <c r="L1875" s="199">
        <f t="shared" si="146"/>
        <v>42.429249999999996</v>
      </c>
      <c r="M1875" s="199" t="s">
        <v>1121</v>
      </c>
      <c r="N1875" s="199">
        <f t="shared" si="147"/>
        <v>-9296833.6066513769</v>
      </c>
      <c r="O1875" s="199">
        <f t="shared" si="148"/>
        <v>-14463500.606651377</v>
      </c>
      <c r="P1875" s="199" t="str">
        <f t="shared" si="149"/>
        <v>Overpaid</v>
      </c>
    </row>
    <row r="1876" spans="1:16" ht="15.75" x14ac:dyDescent="0.25">
      <c r="A1876" s="199" t="s">
        <v>129</v>
      </c>
      <c r="B1876" s="199" t="s">
        <v>1078</v>
      </c>
      <c r="C1876" s="199" t="s">
        <v>1286</v>
      </c>
      <c r="D1876" s="199" t="s">
        <v>1287</v>
      </c>
      <c r="E1876" s="199" t="s">
        <v>1154</v>
      </c>
      <c r="F1876" s="199" t="s">
        <v>1073</v>
      </c>
      <c r="G1876" s="199" t="s">
        <v>1027</v>
      </c>
      <c r="K1876" s="199" t="e">
        <f t="shared" si="145"/>
        <v>#VALUE!</v>
      </c>
      <c r="L1876" s="199" t="e">
        <f t="shared" si="146"/>
        <v>#VALUE!</v>
      </c>
      <c r="M1876" s="199" t="s">
        <v>1082</v>
      </c>
      <c r="N1876" s="199" t="e">
        <f t="shared" si="147"/>
        <v>#VALUE!</v>
      </c>
      <c r="O1876" s="199" t="e">
        <f t="shared" si="148"/>
        <v>#VALUE!</v>
      </c>
      <c r="P1876" s="199" t="e">
        <f t="shared" si="149"/>
        <v>#VALUE!</v>
      </c>
    </row>
    <row r="1877" spans="1:16" ht="15.75" x14ac:dyDescent="0.25">
      <c r="A1877" s="199" t="s">
        <v>129</v>
      </c>
      <c r="B1877" s="199" t="s">
        <v>27</v>
      </c>
      <c r="C1877" s="199" t="s">
        <v>1389</v>
      </c>
      <c r="D1877" s="199" t="s">
        <v>1216</v>
      </c>
      <c r="E1877" s="199" t="s">
        <v>1090</v>
      </c>
      <c r="F1877" s="199" t="s">
        <v>1218</v>
      </c>
      <c r="G1877" s="199" t="s">
        <v>1219</v>
      </c>
      <c r="K1877" s="199" t="e">
        <f t="shared" si="145"/>
        <v>#VALUE!</v>
      </c>
      <c r="L1877" s="199" t="e">
        <f t="shared" si="146"/>
        <v>#VALUE!</v>
      </c>
      <c r="M1877" s="199" t="s">
        <v>1058</v>
      </c>
      <c r="N1877" s="199" t="e">
        <f t="shared" si="147"/>
        <v>#VALUE!</v>
      </c>
      <c r="O1877" s="199" t="e">
        <f t="shared" si="148"/>
        <v>#VALUE!</v>
      </c>
      <c r="P1877" s="199" t="e">
        <f t="shared" si="149"/>
        <v>#VALUE!</v>
      </c>
    </row>
    <row r="1878" spans="1:16" ht="15.75" x14ac:dyDescent="0.25">
      <c r="A1878" s="199" t="s">
        <v>129</v>
      </c>
      <c r="B1878" s="199" t="s">
        <v>1099</v>
      </c>
      <c r="C1878" s="199" t="s">
        <v>834</v>
      </c>
      <c r="D1878" s="199" t="s">
        <v>1293</v>
      </c>
      <c r="E1878" s="199" t="s">
        <v>1294</v>
      </c>
      <c r="F1878" s="199" t="s">
        <v>1107</v>
      </c>
      <c r="G1878" s="199" t="s">
        <v>1295</v>
      </c>
      <c r="K1878" s="199">
        <f t="shared" si="145"/>
        <v>62.242806999999999</v>
      </c>
      <c r="L1878" s="199">
        <f t="shared" si="146"/>
        <v>66.164103840999999</v>
      </c>
      <c r="M1878" s="199" t="s">
        <v>1105</v>
      </c>
      <c r="N1878" s="199">
        <f t="shared" si="147"/>
        <v>2800344.0022603245</v>
      </c>
      <c r="O1878" s="199">
        <f t="shared" si="148"/>
        <v>1801870.0022603245</v>
      </c>
      <c r="P1878" s="199" t="str">
        <f t="shared" si="149"/>
        <v/>
      </c>
    </row>
    <row r="1879" spans="1:16" ht="15.75" x14ac:dyDescent="0.25">
      <c r="A1879" s="199" t="s">
        <v>129</v>
      </c>
      <c r="B1879" s="199" t="s">
        <v>1117</v>
      </c>
      <c r="C1879" s="199" t="s">
        <v>742</v>
      </c>
      <c r="D1879" s="199" t="s">
        <v>1364</v>
      </c>
      <c r="E1879" s="199" t="s">
        <v>1365</v>
      </c>
      <c r="F1879" s="199" t="s">
        <v>1194</v>
      </c>
      <c r="G1879" s="199" t="s">
        <v>1366</v>
      </c>
      <c r="K1879" s="199">
        <f t="shared" si="145"/>
        <v>40.161541999999997</v>
      </c>
      <c r="L1879" s="199">
        <f t="shared" si="146"/>
        <v>42.290103725999991</v>
      </c>
      <c r="M1879" s="199" t="s">
        <v>1121</v>
      </c>
      <c r="N1879" s="199">
        <f t="shared" si="147"/>
        <v>-9382386.2251632623</v>
      </c>
      <c r="O1879" s="199">
        <f t="shared" si="148"/>
        <v>-10908279.225163262</v>
      </c>
      <c r="P1879" s="199" t="str">
        <f t="shared" si="149"/>
        <v>Overpaid</v>
      </c>
    </row>
    <row r="1880" spans="1:16" ht="15.75" x14ac:dyDescent="0.25">
      <c r="A1880" s="199" t="s">
        <v>129</v>
      </c>
      <c r="B1880" s="199" t="s">
        <v>27</v>
      </c>
      <c r="C1880" s="199" t="s">
        <v>982</v>
      </c>
      <c r="D1880" s="199" t="s">
        <v>1027</v>
      </c>
      <c r="E1880" s="199" t="s">
        <v>1027</v>
      </c>
      <c r="F1880" s="199" t="s">
        <v>1234</v>
      </c>
      <c r="G1880" s="199" t="s">
        <v>1403</v>
      </c>
      <c r="K1880" s="199">
        <f t="shared" si="145"/>
        <v>41.215953999999996</v>
      </c>
      <c r="L1880" s="199" t="e">
        <f t="shared" si="146"/>
        <v>#VALUE!</v>
      </c>
      <c r="M1880" s="199" t="s">
        <v>1058</v>
      </c>
      <c r="N1880" s="199" t="e">
        <f t="shared" si="147"/>
        <v>#VALUE!</v>
      </c>
      <c r="O1880" s="199" t="e">
        <f t="shared" si="148"/>
        <v>#VALUE!</v>
      </c>
      <c r="P1880" s="199" t="e">
        <f t="shared" si="149"/>
        <v>#VALUE!</v>
      </c>
    </row>
    <row r="1881" spans="1:16" ht="15.75" x14ac:dyDescent="0.25">
      <c r="A1881" s="199" t="s">
        <v>129</v>
      </c>
      <c r="B1881" s="199" t="s">
        <v>27</v>
      </c>
      <c r="C1881" s="199" t="s">
        <v>1353</v>
      </c>
      <c r="D1881" s="199" t="s">
        <v>1354</v>
      </c>
      <c r="E1881" s="199" t="s">
        <v>1027</v>
      </c>
      <c r="F1881" s="199" t="s">
        <v>1162</v>
      </c>
      <c r="G1881" s="199" t="s">
        <v>1151</v>
      </c>
      <c r="K1881" s="199">
        <f t="shared" si="145"/>
        <v>52.124785000000003</v>
      </c>
      <c r="L1881" s="199" t="e">
        <f t="shared" si="146"/>
        <v>#VALUE!</v>
      </c>
      <c r="M1881" s="199" t="s">
        <v>1058</v>
      </c>
      <c r="N1881" s="199" t="e">
        <f t="shared" si="147"/>
        <v>#VALUE!</v>
      </c>
      <c r="O1881" s="199" t="e">
        <f t="shared" si="148"/>
        <v>#VALUE!</v>
      </c>
      <c r="P1881" s="199" t="e">
        <f t="shared" si="149"/>
        <v>#VALUE!</v>
      </c>
    </row>
    <row r="1882" spans="1:16" ht="15.75" x14ac:dyDescent="0.25">
      <c r="A1882" s="199" t="s">
        <v>129</v>
      </c>
      <c r="B1882" s="199" t="s">
        <v>1037</v>
      </c>
      <c r="C1882" s="199" t="s">
        <v>986</v>
      </c>
      <c r="D1882" s="199" t="s">
        <v>1225</v>
      </c>
      <c r="E1882" s="199" t="s">
        <v>1027</v>
      </c>
      <c r="F1882" s="199" t="s">
        <v>1251</v>
      </c>
      <c r="G1882" s="199" t="s">
        <v>1410</v>
      </c>
      <c r="K1882" s="199">
        <f t="shared" si="145"/>
        <v>46.997164999999995</v>
      </c>
      <c r="L1882" s="199" t="e">
        <f t="shared" si="146"/>
        <v>#VALUE!</v>
      </c>
      <c r="M1882" s="199" t="s">
        <v>1043</v>
      </c>
      <c r="N1882" s="199" t="e">
        <f t="shared" si="147"/>
        <v>#VALUE!</v>
      </c>
      <c r="O1882" s="199" t="e">
        <f t="shared" si="148"/>
        <v>#VALUE!</v>
      </c>
      <c r="P1882" s="199" t="e">
        <f t="shared" si="149"/>
        <v>#VALUE!</v>
      </c>
    </row>
    <row r="1883" spans="1:16" ht="15.75" x14ac:dyDescent="0.25">
      <c r="A1883" s="199" t="s">
        <v>129</v>
      </c>
      <c r="B1883" s="199" t="s">
        <v>1083</v>
      </c>
      <c r="C1883" s="199" t="s">
        <v>1299</v>
      </c>
      <c r="D1883" s="199" t="s">
        <v>1300</v>
      </c>
      <c r="E1883" s="199" t="s">
        <v>1301</v>
      </c>
      <c r="F1883" s="199" t="s">
        <v>1107</v>
      </c>
      <c r="G1883" s="199" t="s">
        <v>1148</v>
      </c>
      <c r="K1883" s="199">
        <f t="shared" si="145"/>
        <v>53.583629000000002</v>
      </c>
      <c r="L1883" s="199">
        <f t="shared" si="146"/>
        <v>55.67339053100001</v>
      </c>
      <c r="M1883" s="199" t="s">
        <v>1088</v>
      </c>
      <c r="N1883" s="199">
        <f t="shared" si="147"/>
        <v>-1221808.7754639946</v>
      </c>
      <c r="O1883" s="199">
        <f t="shared" si="148"/>
        <v>-3288899.7754639946</v>
      </c>
      <c r="P1883" s="199" t="str">
        <f t="shared" si="149"/>
        <v>Overpaid</v>
      </c>
    </row>
    <row r="1884" spans="1:16" ht="15.75" x14ac:dyDescent="0.25">
      <c r="A1884" s="199" t="s">
        <v>129</v>
      </c>
      <c r="B1884" s="199" t="s">
        <v>1059</v>
      </c>
      <c r="C1884" s="199" t="s">
        <v>1317</v>
      </c>
      <c r="D1884" s="199" t="s">
        <v>1027</v>
      </c>
      <c r="E1884" s="199" t="s">
        <v>1318</v>
      </c>
      <c r="F1884" s="199" t="s">
        <v>1125</v>
      </c>
      <c r="G1884" s="199" t="s">
        <v>1319</v>
      </c>
      <c r="K1884" s="199">
        <f t="shared" si="145"/>
        <v>48.842385999999998</v>
      </c>
      <c r="L1884" s="199">
        <f t="shared" si="146"/>
        <v>50.356499965999994</v>
      </c>
      <c r="M1884" s="199" t="s">
        <v>1064</v>
      </c>
      <c r="N1884" s="199">
        <f t="shared" si="147"/>
        <v>-2912363.0635817684</v>
      </c>
      <c r="O1884" s="199" t="e">
        <f t="shared" si="148"/>
        <v>#VALUE!</v>
      </c>
      <c r="P1884" s="199" t="e">
        <f t="shared" si="149"/>
        <v>#VALUE!</v>
      </c>
    </row>
    <row r="1885" spans="1:16" ht="15.75" x14ac:dyDescent="0.25">
      <c r="A1885" s="199" t="s">
        <v>129</v>
      </c>
      <c r="B1885" s="199" t="s">
        <v>1117</v>
      </c>
      <c r="C1885" s="199" t="s">
        <v>197</v>
      </c>
      <c r="D1885" s="199" t="s">
        <v>1027</v>
      </c>
      <c r="E1885" s="199" t="s">
        <v>1288</v>
      </c>
      <c r="F1885" s="199" t="s">
        <v>1091</v>
      </c>
      <c r="G1885" s="199" t="s">
        <v>1289</v>
      </c>
      <c r="K1885" s="199">
        <f t="shared" si="145"/>
        <v>52.200615999999997</v>
      </c>
      <c r="L1885" s="199">
        <f t="shared" si="146"/>
        <v>53.714433864</v>
      </c>
      <c r="M1885" s="199" t="s">
        <v>1121</v>
      </c>
      <c r="N1885" s="199">
        <f t="shared" si="147"/>
        <v>-2358257.3717374308</v>
      </c>
      <c r="O1885" s="199" t="e">
        <f t="shared" si="148"/>
        <v>#VALUE!</v>
      </c>
      <c r="P1885" s="199" t="e">
        <f t="shared" si="149"/>
        <v>#VALUE!</v>
      </c>
    </row>
    <row r="1886" spans="1:16" ht="15.75" x14ac:dyDescent="0.25">
      <c r="A1886" s="199" t="s">
        <v>129</v>
      </c>
      <c r="B1886" s="199" t="s">
        <v>1048</v>
      </c>
      <c r="C1886" s="199" t="s">
        <v>1406</v>
      </c>
      <c r="D1886" s="199" t="s">
        <v>1027</v>
      </c>
      <c r="E1886" s="199" t="s">
        <v>1407</v>
      </c>
      <c r="F1886" s="199" t="s">
        <v>1408</v>
      </c>
      <c r="G1886" s="199" t="s">
        <v>1409</v>
      </c>
      <c r="K1886" s="199">
        <f t="shared" si="145"/>
        <v>45.614152000000004</v>
      </c>
      <c r="L1886" s="199">
        <f t="shared" si="146"/>
        <v>46.252750128000002</v>
      </c>
      <c r="M1886" s="199" t="s">
        <v>1053</v>
      </c>
      <c r="N1886" s="199">
        <f t="shared" si="147"/>
        <v>-4111081.6657601073</v>
      </c>
      <c r="O1886" s="199" t="e">
        <f t="shared" si="148"/>
        <v>#VALUE!</v>
      </c>
      <c r="P1886" s="199" t="e">
        <f t="shared" si="149"/>
        <v>#VALUE!</v>
      </c>
    </row>
    <row r="1887" spans="1:16" ht="15.75" x14ac:dyDescent="0.25">
      <c r="A1887" s="199" t="s">
        <v>129</v>
      </c>
      <c r="B1887" s="199" t="s">
        <v>1024</v>
      </c>
      <c r="C1887" s="199" t="s">
        <v>1320</v>
      </c>
      <c r="D1887" s="199" t="s">
        <v>1027</v>
      </c>
      <c r="E1887" s="199" t="s">
        <v>1096</v>
      </c>
      <c r="F1887" s="199" t="s">
        <v>1125</v>
      </c>
      <c r="G1887" s="199" t="s">
        <v>1027</v>
      </c>
      <c r="K1887" s="199" t="e">
        <f t="shared" si="145"/>
        <v>#VALUE!</v>
      </c>
      <c r="L1887" s="199" t="e">
        <f t="shared" si="146"/>
        <v>#VALUE!</v>
      </c>
      <c r="M1887" s="199" t="s">
        <v>1029</v>
      </c>
      <c r="N1887" s="199" t="e">
        <f t="shared" si="147"/>
        <v>#VALUE!</v>
      </c>
      <c r="O1887" s="199" t="e">
        <f t="shared" si="148"/>
        <v>#VALUE!</v>
      </c>
      <c r="P1887" s="199" t="e">
        <f t="shared" si="149"/>
        <v>#VALUE!</v>
      </c>
    </row>
    <row r="1888" spans="1:16" ht="15.75" x14ac:dyDescent="0.25">
      <c r="A1888" s="199" t="s">
        <v>129</v>
      </c>
      <c r="B1888" s="199" t="s">
        <v>1117</v>
      </c>
      <c r="C1888" s="199" t="s">
        <v>370</v>
      </c>
      <c r="D1888" s="199" t="s">
        <v>1027</v>
      </c>
      <c r="E1888" s="199" t="s">
        <v>1076</v>
      </c>
      <c r="F1888" s="199" t="s">
        <v>1312</v>
      </c>
      <c r="G1888" s="199" t="s">
        <v>1219</v>
      </c>
      <c r="K1888" s="199" t="e">
        <f t="shared" si="145"/>
        <v>#VALUE!</v>
      </c>
      <c r="L1888" s="199" t="e">
        <f t="shared" si="146"/>
        <v>#VALUE!</v>
      </c>
      <c r="M1888" s="199" t="s">
        <v>1121</v>
      </c>
      <c r="N1888" s="199" t="e">
        <f t="shared" si="147"/>
        <v>#VALUE!</v>
      </c>
      <c r="O1888" s="199" t="e">
        <f t="shared" si="148"/>
        <v>#VALUE!</v>
      </c>
      <c r="P1888" s="199" t="e">
        <f t="shared" si="149"/>
        <v>#VALUE!</v>
      </c>
    </row>
    <row r="1889" spans="1:16" ht="15.75" x14ac:dyDescent="0.25">
      <c r="A1889" s="199" t="s">
        <v>129</v>
      </c>
      <c r="B1889" s="199" t="s">
        <v>1117</v>
      </c>
      <c r="C1889" s="199" t="s">
        <v>1314</v>
      </c>
      <c r="D1889" s="199" t="s">
        <v>1315</v>
      </c>
      <c r="E1889" s="199" t="s">
        <v>1237</v>
      </c>
      <c r="F1889" s="199" t="s">
        <v>1125</v>
      </c>
      <c r="G1889" s="199" t="s">
        <v>1316</v>
      </c>
      <c r="K1889" s="199">
        <f t="shared" si="145"/>
        <v>49.676527</v>
      </c>
      <c r="L1889" s="199">
        <f t="shared" si="146"/>
        <v>51.514558498999996</v>
      </c>
      <c r="M1889" s="199" t="s">
        <v>1121</v>
      </c>
      <c r="N1889" s="199">
        <f t="shared" si="147"/>
        <v>-3710827.530213465</v>
      </c>
      <c r="O1889" s="199">
        <f t="shared" si="148"/>
        <v>-4721097.530213465</v>
      </c>
      <c r="P1889" s="199" t="str">
        <f t="shared" si="149"/>
        <v>Overpaid</v>
      </c>
    </row>
    <row r="1890" spans="1:16" ht="15.75" x14ac:dyDescent="0.25">
      <c r="A1890" s="199" t="s">
        <v>129</v>
      </c>
      <c r="B1890" s="199" t="s">
        <v>1048</v>
      </c>
      <c r="C1890" s="199" t="s">
        <v>1367</v>
      </c>
      <c r="D1890" s="199" t="s">
        <v>1027</v>
      </c>
      <c r="E1890" s="199" t="s">
        <v>1368</v>
      </c>
      <c r="F1890" s="199" t="s">
        <v>1194</v>
      </c>
      <c r="G1890" s="199" t="s">
        <v>1369</v>
      </c>
      <c r="K1890" s="199">
        <f t="shared" si="145"/>
        <v>54.341938999999996</v>
      </c>
      <c r="L1890" s="199">
        <f t="shared" si="146"/>
        <v>53.363784097999996</v>
      </c>
      <c r="M1890" s="199" t="s">
        <v>1053</v>
      </c>
      <c r="N1890" s="199">
        <f t="shared" si="147"/>
        <v>-1523368.5754158581</v>
      </c>
      <c r="O1890" s="199" t="e">
        <f t="shared" si="148"/>
        <v>#VALUE!</v>
      </c>
      <c r="P1890" s="199" t="e">
        <f t="shared" si="149"/>
        <v>#VALUE!</v>
      </c>
    </row>
    <row r="1891" spans="1:16" ht="15.75" x14ac:dyDescent="0.25">
      <c r="A1891" s="199" t="s">
        <v>129</v>
      </c>
      <c r="B1891" s="199" t="s">
        <v>1059</v>
      </c>
      <c r="C1891" s="199" t="s">
        <v>1335</v>
      </c>
      <c r="D1891" s="199" t="s">
        <v>1027</v>
      </c>
      <c r="E1891" s="199" t="s">
        <v>1170</v>
      </c>
      <c r="F1891" s="199" t="s">
        <v>1328</v>
      </c>
      <c r="G1891" s="199" t="s">
        <v>1336</v>
      </c>
      <c r="K1891" s="199">
        <f t="shared" si="145"/>
        <v>51.297865999999999</v>
      </c>
      <c r="L1891" s="199">
        <f t="shared" si="146"/>
        <v>52.118631856</v>
      </c>
      <c r="M1891" s="199" t="s">
        <v>1064</v>
      </c>
      <c r="N1891" s="199">
        <f t="shared" si="147"/>
        <v>-2198945.6999424612</v>
      </c>
      <c r="O1891" s="199" t="e">
        <f t="shared" si="148"/>
        <v>#VALUE!</v>
      </c>
      <c r="P1891" s="199" t="e">
        <f t="shared" si="149"/>
        <v>#VALUE!</v>
      </c>
    </row>
    <row r="1892" spans="1:16" ht="15.75" x14ac:dyDescent="0.25">
      <c r="A1892" s="199" t="s">
        <v>129</v>
      </c>
      <c r="B1892" s="199" t="s">
        <v>16</v>
      </c>
      <c r="C1892" s="199" t="s">
        <v>1350</v>
      </c>
      <c r="D1892" s="199" t="s">
        <v>1351</v>
      </c>
      <c r="E1892" s="199" t="s">
        <v>1301</v>
      </c>
      <c r="F1892" s="199" t="s">
        <v>1162</v>
      </c>
      <c r="G1892" s="199" t="s">
        <v>1352</v>
      </c>
      <c r="K1892" s="199">
        <f t="shared" si="145"/>
        <v>54.865533999999997</v>
      </c>
      <c r="L1892" s="199">
        <f t="shared" si="146"/>
        <v>57.005289826000002</v>
      </c>
      <c r="M1892" s="199" t="s">
        <v>1116</v>
      </c>
      <c r="N1892" s="199">
        <f t="shared" si="147"/>
        <v>-245064.10781438975</v>
      </c>
      <c r="O1892" s="199">
        <f t="shared" si="148"/>
        <v>-1431205.1078143897</v>
      </c>
      <c r="P1892" s="199" t="str">
        <f t="shared" si="149"/>
        <v/>
      </c>
    </row>
    <row r="1893" spans="1:16" ht="15.75" x14ac:dyDescent="0.25">
      <c r="A1893" s="199" t="s">
        <v>129</v>
      </c>
      <c r="B1893" s="199" t="s">
        <v>27</v>
      </c>
      <c r="C1893" s="199" t="s">
        <v>1398</v>
      </c>
      <c r="D1893" s="199" t="s">
        <v>1027</v>
      </c>
      <c r="E1893" s="199" t="s">
        <v>1297</v>
      </c>
      <c r="F1893" s="199" t="s">
        <v>1221</v>
      </c>
      <c r="G1893" s="199" t="s">
        <v>1388</v>
      </c>
      <c r="K1893" s="199">
        <f t="shared" si="145"/>
        <v>40.067655999999999</v>
      </c>
      <c r="L1893" s="199">
        <f t="shared" si="146"/>
        <v>40.828941464000003</v>
      </c>
      <c r="M1893" s="199" t="s">
        <v>1058</v>
      </c>
      <c r="N1893" s="199">
        <f t="shared" si="147"/>
        <v>-9812938.8209417686</v>
      </c>
      <c r="O1893" s="199" t="e">
        <f t="shared" si="148"/>
        <v>#VALUE!</v>
      </c>
      <c r="P1893" s="199" t="e">
        <f t="shared" si="149"/>
        <v>#VALUE!</v>
      </c>
    </row>
    <row r="1894" spans="1:16" ht="15.75" x14ac:dyDescent="0.25">
      <c r="A1894" s="199" t="s">
        <v>129</v>
      </c>
      <c r="B1894" s="199" t="s">
        <v>1094</v>
      </c>
      <c r="C1894" s="199" t="s">
        <v>358</v>
      </c>
      <c r="D1894" s="199" t="s">
        <v>1341</v>
      </c>
      <c r="E1894" s="199" t="s">
        <v>1342</v>
      </c>
      <c r="F1894" s="199" t="s">
        <v>1157</v>
      </c>
      <c r="G1894" s="199" t="s">
        <v>1343</v>
      </c>
      <c r="K1894" s="199">
        <f t="shared" si="145"/>
        <v>51.612022999999994</v>
      </c>
      <c r="L1894" s="199">
        <f t="shared" si="146"/>
        <v>51.508798953999992</v>
      </c>
      <c r="M1894" s="199" t="s">
        <v>1098</v>
      </c>
      <c r="N1894" s="199">
        <f t="shared" si="147"/>
        <v>-6363195.9532745499</v>
      </c>
      <c r="O1894" s="199">
        <f t="shared" si="148"/>
        <v>-15738195.95327455</v>
      </c>
      <c r="P1894" s="199" t="str">
        <f t="shared" si="149"/>
        <v>Overpaid</v>
      </c>
    </row>
    <row r="1895" spans="1:16" ht="15.75" x14ac:dyDescent="0.25">
      <c r="A1895" s="199" t="s">
        <v>129</v>
      </c>
      <c r="B1895" s="199" t="s">
        <v>20</v>
      </c>
      <c r="C1895" s="199" t="s">
        <v>287</v>
      </c>
      <c r="D1895" s="199" t="s">
        <v>1296</v>
      </c>
      <c r="E1895" s="199" t="s">
        <v>1297</v>
      </c>
      <c r="F1895" s="199" t="s">
        <v>1107</v>
      </c>
      <c r="G1895" s="199" t="s">
        <v>1298</v>
      </c>
      <c r="K1895" s="199">
        <f t="shared" si="145"/>
        <v>51.835904999999997</v>
      </c>
      <c r="L1895" s="199">
        <f t="shared" si="146"/>
        <v>52.820787195000001</v>
      </c>
      <c r="M1895" s="199" t="s">
        <v>1134</v>
      </c>
      <c r="N1895" s="199">
        <f t="shared" si="147"/>
        <v>-2414435.818300792</v>
      </c>
      <c r="O1895" s="199">
        <f t="shared" si="148"/>
        <v>-5914435.818300792</v>
      </c>
      <c r="P1895" s="199" t="str">
        <f t="shared" si="149"/>
        <v>Overpaid</v>
      </c>
    </row>
    <row r="1896" spans="1:16" ht="15.75" x14ac:dyDescent="0.25">
      <c r="A1896" s="199" t="s">
        <v>129</v>
      </c>
      <c r="B1896" s="199" t="s">
        <v>1094</v>
      </c>
      <c r="C1896" s="199" t="s">
        <v>1411</v>
      </c>
      <c r="D1896" s="199" t="s">
        <v>1412</v>
      </c>
      <c r="E1896" s="199" t="s">
        <v>1310</v>
      </c>
      <c r="F1896" s="199" t="s">
        <v>1413</v>
      </c>
      <c r="G1896" s="199" t="s">
        <v>1027</v>
      </c>
      <c r="K1896" s="199" t="e">
        <f t="shared" si="145"/>
        <v>#VALUE!</v>
      </c>
      <c r="L1896" s="199" t="e">
        <f t="shared" si="146"/>
        <v>#VALUE!</v>
      </c>
      <c r="M1896" s="199" t="s">
        <v>1098</v>
      </c>
      <c r="N1896" s="199" t="e">
        <f t="shared" si="147"/>
        <v>#VALUE!</v>
      </c>
      <c r="O1896" s="199" t="e">
        <f t="shared" si="148"/>
        <v>#VALUE!</v>
      </c>
      <c r="P1896" s="199" t="e">
        <f t="shared" si="149"/>
        <v>#VALUE!</v>
      </c>
    </row>
    <row r="1897" spans="1:16" ht="15.75" x14ac:dyDescent="0.25">
      <c r="A1897" s="199" t="s">
        <v>129</v>
      </c>
      <c r="B1897" s="199" t="s">
        <v>1048</v>
      </c>
      <c r="C1897" s="199" t="s">
        <v>984</v>
      </c>
      <c r="D1897" s="199" t="s">
        <v>1225</v>
      </c>
      <c r="E1897" s="199" t="s">
        <v>1027</v>
      </c>
      <c r="F1897" s="199" t="s">
        <v>1259</v>
      </c>
      <c r="G1897" s="199" t="s">
        <v>1027</v>
      </c>
      <c r="K1897" s="199" t="e">
        <f t="shared" si="145"/>
        <v>#VALUE!</v>
      </c>
      <c r="L1897" s="199" t="e">
        <f t="shared" si="146"/>
        <v>#VALUE!</v>
      </c>
      <c r="M1897" s="199" t="s">
        <v>1053</v>
      </c>
      <c r="N1897" s="199" t="e">
        <f t="shared" si="147"/>
        <v>#VALUE!</v>
      </c>
      <c r="O1897" s="199" t="e">
        <f t="shared" si="148"/>
        <v>#VALUE!</v>
      </c>
      <c r="P1897" s="199" t="e">
        <f t="shared" si="149"/>
        <v>#VALUE!</v>
      </c>
    </row>
    <row r="1898" spans="1:16" ht="15.75" x14ac:dyDescent="0.25">
      <c r="A1898" s="199" t="s">
        <v>129</v>
      </c>
      <c r="B1898" s="199" t="s">
        <v>1048</v>
      </c>
      <c r="C1898" s="199" t="s">
        <v>1272</v>
      </c>
      <c r="D1898" s="199" t="s">
        <v>1273</v>
      </c>
      <c r="E1898" s="199" t="s">
        <v>1274</v>
      </c>
      <c r="F1898" s="199" t="s">
        <v>1270</v>
      </c>
      <c r="G1898" s="199" t="s">
        <v>1108</v>
      </c>
      <c r="K1898" s="199">
        <f t="shared" si="145"/>
        <v>59.931767000000001</v>
      </c>
      <c r="L1898" s="199">
        <f t="shared" si="146"/>
        <v>64.00712715600001</v>
      </c>
      <c r="M1898" s="199" t="s">
        <v>1053</v>
      </c>
      <c r="N1898" s="199">
        <f t="shared" si="147"/>
        <v>2349755.6808322449</v>
      </c>
      <c r="O1898" s="199">
        <f t="shared" si="148"/>
        <v>-5877868.3191677555</v>
      </c>
      <c r="P1898" s="199" t="str">
        <f t="shared" si="149"/>
        <v>Overpaid</v>
      </c>
    </row>
    <row r="1899" spans="1:16" ht="15.75" x14ac:dyDescent="0.25">
      <c r="A1899" s="199" t="s">
        <v>129</v>
      </c>
      <c r="B1899" s="199" t="s">
        <v>1024</v>
      </c>
      <c r="C1899" s="199" t="s">
        <v>1330</v>
      </c>
      <c r="D1899" s="199" t="s">
        <v>1331</v>
      </c>
      <c r="E1899" s="199" t="s">
        <v>1207</v>
      </c>
      <c r="F1899" s="199" t="s">
        <v>1328</v>
      </c>
      <c r="G1899" s="199" t="s">
        <v>1332</v>
      </c>
      <c r="K1899" s="199">
        <f t="shared" si="145"/>
        <v>56.223269999999999</v>
      </c>
      <c r="L1899" s="199">
        <f t="shared" si="146"/>
        <v>56.785502700000002</v>
      </c>
      <c r="M1899" s="199" t="s">
        <v>1029</v>
      </c>
      <c r="N1899" s="199">
        <f t="shared" si="147"/>
        <v>-335306.41165898973</v>
      </c>
      <c r="O1899" s="199">
        <f t="shared" si="148"/>
        <v>-1405306.4116589897</v>
      </c>
      <c r="P1899" s="199" t="str">
        <f t="shared" si="149"/>
        <v/>
      </c>
    </row>
    <row r="1900" spans="1:16" ht="15.75" x14ac:dyDescent="0.25">
      <c r="A1900" s="199" t="s">
        <v>129</v>
      </c>
      <c r="B1900" s="199" t="s">
        <v>1393</v>
      </c>
      <c r="C1900" s="199" t="s">
        <v>1394</v>
      </c>
      <c r="D1900" s="199" t="s">
        <v>1027</v>
      </c>
      <c r="E1900" s="199" t="s">
        <v>1395</v>
      </c>
      <c r="F1900" s="199" t="s">
        <v>1221</v>
      </c>
      <c r="G1900" s="199" t="s">
        <v>1396</v>
      </c>
      <c r="K1900" s="199">
        <f t="shared" si="145"/>
        <v>44.119197999999997</v>
      </c>
      <c r="L1900" s="199">
        <f t="shared" si="146"/>
        <v>43.369171633999997</v>
      </c>
      <c r="M1900" s="199" t="s">
        <v>1397</v>
      </c>
      <c r="N1900" s="199">
        <f t="shared" si="147"/>
        <v>-3294344.3347251769</v>
      </c>
      <c r="O1900" s="199" t="e">
        <f t="shared" si="148"/>
        <v>#VALUE!</v>
      </c>
      <c r="P1900" s="199" t="e">
        <f t="shared" si="149"/>
        <v>#VALUE!</v>
      </c>
    </row>
    <row r="1901" spans="1:16" ht="15.75" x14ac:dyDescent="0.25">
      <c r="A1901" s="199" t="s">
        <v>129</v>
      </c>
      <c r="B1901" s="199" t="s">
        <v>10</v>
      </c>
      <c r="C1901" s="199" t="s">
        <v>1308</v>
      </c>
      <c r="D1901" s="199" t="s">
        <v>1309</v>
      </c>
      <c r="E1901" s="199" t="s">
        <v>1310</v>
      </c>
      <c r="F1901" s="199" t="s">
        <v>1307</v>
      </c>
      <c r="G1901" s="199" t="s">
        <v>1311</v>
      </c>
      <c r="K1901" s="199">
        <f t="shared" si="145"/>
        <v>61.480885999999998</v>
      </c>
      <c r="L1901" s="199">
        <f t="shared" si="146"/>
        <v>62.157175745999993</v>
      </c>
      <c r="M1901" s="199" t="s">
        <v>1093</v>
      </c>
      <c r="N1901" s="199">
        <f t="shared" si="147"/>
        <v>2989471.2292839075</v>
      </c>
      <c r="O1901" s="199">
        <f t="shared" si="148"/>
        <v>423035.22928390745</v>
      </c>
      <c r="P1901" s="199" t="str">
        <f t="shared" si="149"/>
        <v/>
      </c>
    </row>
    <row r="1902" spans="1:16" ht="15.75" x14ac:dyDescent="0.25">
      <c r="A1902" s="199" t="s">
        <v>129</v>
      </c>
      <c r="B1902" s="199" t="s">
        <v>1030</v>
      </c>
      <c r="C1902" s="199" t="s">
        <v>1391</v>
      </c>
      <c r="D1902" s="199" t="s">
        <v>1392</v>
      </c>
      <c r="E1902" s="199" t="s">
        <v>1174</v>
      </c>
      <c r="F1902" s="199" t="s">
        <v>1221</v>
      </c>
      <c r="G1902" s="199" t="s">
        <v>1219</v>
      </c>
      <c r="K1902" s="199" t="e">
        <f t="shared" si="145"/>
        <v>#VALUE!</v>
      </c>
      <c r="L1902" s="199" t="e">
        <f t="shared" si="146"/>
        <v>#VALUE!</v>
      </c>
      <c r="M1902" s="199" t="s">
        <v>1036</v>
      </c>
      <c r="N1902" s="199" t="e">
        <f t="shared" si="147"/>
        <v>#VALUE!</v>
      </c>
      <c r="O1902" s="199" t="e">
        <f t="shared" si="148"/>
        <v>#VALUE!</v>
      </c>
      <c r="P1902" s="199" t="e">
        <f t="shared" si="149"/>
        <v>#VALUE!</v>
      </c>
    </row>
    <row r="1903" spans="1:16" ht="15.75" x14ac:dyDescent="0.25">
      <c r="A1903" s="199" t="s">
        <v>129</v>
      </c>
      <c r="B1903" s="199" t="s">
        <v>1048</v>
      </c>
      <c r="C1903" s="199" t="s">
        <v>915</v>
      </c>
      <c r="D1903" s="199" t="s">
        <v>1239</v>
      </c>
      <c r="E1903" s="199" t="s">
        <v>1027</v>
      </c>
      <c r="F1903" s="199" t="s">
        <v>1218</v>
      </c>
      <c r="G1903" s="199" t="s">
        <v>1027</v>
      </c>
      <c r="K1903" s="199" t="e">
        <f t="shared" si="145"/>
        <v>#VALUE!</v>
      </c>
      <c r="L1903" s="199" t="e">
        <f t="shared" si="146"/>
        <v>#VALUE!</v>
      </c>
      <c r="M1903" s="199" t="s">
        <v>1053</v>
      </c>
      <c r="N1903" s="199" t="e">
        <f t="shared" si="147"/>
        <v>#VALUE!</v>
      </c>
      <c r="O1903" s="199" t="e">
        <f t="shared" si="148"/>
        <v>#VALUE!</v>
      </c>
      <c r="P1903" s="199" t="e">
        <f t="shared" si="149"/>
        <v>#VALUE!</v>
      </c>
    </row>
    <row r="1904" spans="1:16" ht="15.75" x14ac:dyDescent="0.25">
      <c r="A1904" s="199" t="s">
        <v>129</v>
      </c>
      <c r="B1904" s="199" t="s">
        <v>1030</v>
      </c>
      <c r="C1904" s="199" t="s">
        <v>1321</v>
      </c>
      <c r="D1904" s="199" t="s">
        <v>1322</v>
      </c>
      <c r="E1904" s="199" t="s">
        <v>1237</v>
      </c>
      <c r="F1904" s="199" t="s">
        <v>1146</v>
      </c>
      <c r="G1904" s="199" t="s">
        <v>1323</v>
      </c>
      <c r="K1904" s="199">
        <f t="shared" si="145"/>
        <v>49.752358000000001</v>
      </c>
      <c r="L1904" s="199">
        <f t="shared" si="146"/>
        <v>51.593195246000001</v>
      </c>
      <c r="M1904" s="199" t="s">
        <v>1036</v>
      </c>
      <c r="N1904" s="199">
        <f t="shared" si="147"/>
        <v>-3538961.7501687547</v>
      </c>
      <c r="O1904" s="199">
        <f t="shared" si="148"/>
        <v>-4529440.7501687547</v>
      </c>
      <c r="P1904" s="199" t="str">
        <f t="shared" si="149"/>
        <v>Overpaid</v>
      </c>
    </row>
    <row r="1905" spans="1:16" ht="15.75" x14ac:dyDescent="0.25">
      <c r="A1905" s="199" t="s">
        <v>129</v>
      </c>
      <c r="B1905" s="199" t="s">
        <v>1024</v>
      </c>
      <c r="C1905" s="199" t="s">
        <v>1401</v>
      </c>
      <c r="D1905" s="199" t="s">
        <v>1402</v>
      </c>
      <c r="E1905" s="199" t="s">
        <v>1027</v>
      </c>
      <c r="F1905" s="199" t="s">
        <v>1234</v>
      </c>
      <c r="G1905" s="199" t="s">
        <v>1027</v>
      </c>
      <c r="K1905" s="199" t="e">
        <f t="shared" si="145"/>
        <v>#VALUE!</v>
      </c>
      <c r="L1905" s="199" t="e">
        <f t="shared" si="146"/>
        <v>#VALUE!</v>
      </c>
      <c r="M1905" s="199" t="s">
        <v>1029</v>
      </c>
      <c r="N1905" s="199" t="e">
        <f t="shared" si="147"/>
        <v>#VALUE!</v>
      </c>
      <c r="O1905" s="199" t="e">
        <f t="shared" si="148"/>
        <v>#VALUE!</v>
      </c>
      <c r="P1905" s="199" t="e">
        <f t="shared" si="149"/>
        <v>#VALUE!</v>
      </c>
    </row>
    <row r="1906" spans="1:16" ht="15.75" x14ac:dyDescent="0.25">
      <c r="A1906" s="199" t="s">
        <v>129</v>
      </c>
      <c r="B1906" s="199" t="s">
        <v>16</v>
      </c>
      <c r="C1906" s="199" t="s">
        <v>1348</v>
      </c>
      <c r="D1906" s="199" t="s">
        <v>1349</v>
      </c>
      <c r="E1906" s="199" t="s">
        <v>1072</v>
      </c>
      <c r="F1906" s="199" t="s">
        <v>1162</v>
      </c>
      <c r="G1906" s="199" t="s">
        <v>1219</v>
      </c>
      <c r="K1906" s="199" t="e">
        <f t="shared" si="145"/>
        <v>#VALUE!</v>
      </c>
      <c r="L1906" s="199" t="e">
        <f t="shared" si="146"/>
        <v>#VALUE!</v>
      </c>
      <c r="M1906" s="199" t="s">
        <v>1116</v>
      </c>
      <c r="N1906" s="199" t="e">
        <f t="shared" si="147"/>
        <v>#VALUE!</v>
      </c>
      <c r="O1906" s="199" t="e">
        <f t="shared" si="148"/>
        <v>#VALUE!</v>
      </c>
      <c r="P1906" s="199" t="e">
        <f t="shared" si="149"/>
        <v>#VALUE!</v>
      </c>
    </row>
    <row r="1907" spans="1:16" ht="15.75" x14ac:dyDescent="0.25">
      <c r="A1907" s="199" t="s">
        <v>129</v>
      </c>
      <c r="B1907" s="199" t="s">
        <v>1187</v>
      </c>
      <c r="C1907" s="199" t="s">
        <v>981</v>
      </c>
      <c r="D1907" s="199" t="s">
        <v>1225</v>
      </c>
      <c r="E1907" s="199" t="s">
        <v>1096</v>
      </c>
      <c r="F1907" s="199" t="s">
        <v>1221</v>
      </c>
      <c r="G1907" s="199" t="s">
        <v>1042</v>
      </c>
      <c r="K1907" s="199">
        <f t="shared" si="145"/>
        <v>45.906642999999995</v>
      </c>
      <c r="L1907" s="199">
        <f t="shared" si="146"/>
        <v>47.559282147999994</v>
      </c>
      <c r="M1907" s="199" t="s">
        <v>1190</v>
      </c>
      <c r="N1907" s="199">
        <f t="shared" si="147"/>
        <v>-5483052.609916715</v>
      </c>
      <c r="O1907" s="199">
        <f t="shared" si="148"/>
        <v>-6188052.609916715</v>
      </c>
      <c r="P1907" s="199" t="str">
        <f t="shared" si="149"/>
        <v>Overpaid</v>
      </c>
    </row>
    <row r="1908" spans="1:16" ht="15.75" x14ac:dyDescent="0.25">
      <c r="A1908" s="199" t="s">
        <v>129</v>
      </c>
      <c r="B1908" s="199" t="s">
        <v>27</v>
      </c>
      <c r="C1908" s="199" t="s">
        <v>1386</v>
      </c>
      <c r="D1908" s="199" t="s">
        <v>1027</v>
      </c>
      <c r="E1908" s="199" t="s">
        <v>1387</v>
      </c>
      <c r="F1908" s="199" t="s">
        <v>1218</v>
      </c>
      <c r="G1908" s="199" t="s">
        <v>1388</v>
      </c>
      <c r="K1908" s="199">
        <f t="shared" si="145"/>
        <v>40.428756</v>
      </c>
      <c r="L1908" s="199">
        <f t="shared" si="146"/>
        <v>40.630899779999993</v>
      </c>
      <c r="M1908" s="199" t="s">
        <v>1058</v>
      </c>
      <c r="N1908" s="199">
        <f t="shared" si="147"/>
        <v>-9929161.781641556</v>
      </c>
      <c r="O1908" s="199" t="e">
        <f t="shared" si="148"/>
        <v>#VALUE!</v>
      </c>
      <c r="P1908" s="199" t="e">
        <f t="shared" si="149"/>
        <v>#VALUE!</v>
      </c>
    </row>
    <row r="1909" spans="1:16" ht="15.75" x14ac:dyDescent="0.25">
      <c r="A1909" s="199" t="s">
        <v>129</v>
      </c>
      <c r="B1909" s="199" t="s">
        <v>10</v>
      </c>
      <c r="C1909" s="199" t="s">
        <v>1282</v>
      </c>
      <c r="D1909" s="199" t="s">
        <v>1283</v>
      </c>
      <c r="E1909" s="199" t="s">
        <v>1284</v>
      </c>
      <c r="F1909" s="199" t="s">
        <v>1062</v>
      </c>
      <c r="G1909" s="199" t="s">
        <v>1285</v>
      </c>
      <c r="K1909" s="199">
        <f t="shared" si="145"/>
        <v>60.274812000000004</v>
      </c>
      <c r="L1909" s="199">
        <f t="shared" si="146"/>
        <v>59.129590572000005</v>
      </c>
      <c r="M1909" s="199" t="s">
        <v>1093</v>
      </c>
      <c r="N1909" s="199">
        <f t="shared" si="147"/>
        <v>1024953.4268671968</v>
      </c>
      <c r="O1909" s="199">
        <f t="shared" si="148"/>
        <v>-17308379.573132802</v>
      </c>
      <c r="P1909" s="199" t="str">
        <f t="shared" si="149"/>
        <v>Overpaid</v>
      </c>
    </row>
    <row r="1910" spans="1:16" ht="15.75" x14ac:dyDescent="0.25">
      <c r="A1910" s="199" t="s">
        <v>129</v>
      </c>
      <c r="B1910" s="199" t="s">
        <v>1059</v>
      </c>
      <c r="C1910" s="199" t="s">
        <v>1302</v>
      </c>
      <c r="D1910" s="199" t="s">
        <v>1027</v>
      </c>
      <c r="E1910" s="199" t="s">
        <v>1303</v>
      </c>
      <c r="F1910" s="199" t="s">
        <v>1111</v>
      </c>
      <c r="G1910" s="199" t="s">
        <v>1304</v>
      </c>
      <c r="K1910" s="199">
        <f t="shared" si="145"/>
        <v>58.386258999999995</v>
      </c>
      <c r="L1910" s="199">
        <f t="shared" si="146"/>
        <v>59.962687993000003</v>
      </c>
      <c r="M1910" s="199" t="s">
        <v>1064</v>
      </c>
      <c r="N1910" s="199">
        <f t="shared" si="147"/>
        <v>976801.74623607029</v>
      </c>
      <c r="O1910" s="199" t="e">
        <f t="shared" si="148"/>
        <v>#VALUE!</v>
      </c>
      <c r="P1910" s="199" t="e">
        <f t="shared" si="149"/>
        <v>#VALUE!</v>
      </c>
    </row>
    <row r="1911" spans="1:16" ht="15.75" x14ac:dyDescent="0.25">
      <c r="A1911" s="199" t="s">
        <v>129</v>
      </c>
      <c r="B1911" s="199" t="s">
        <v>27</v>
      </c>
      <c r="C1911" s="199" t="s">
        <v>1267</v>
      </c>
      <c r="D1911" s="199" t="s">
        <v>1268</v>
      </c>
      <c r="E1911" s="199" t="s">
        <v>1269</v>
      </c>
      <c r="F1911" s="199" t="s">
        <v>1270</v>
      </c>
      <c r="G1911" s="199" t="s">
        <v>1271</v>
      </c>
      <c r="K1911" s="199">
        <f t="shared" si="145"/>
        <v>59.375672999999999</v>
      </c>
      <c r="L1911" s="199">
        <f t="shared" si="146"/>
        <v>58.960043288999998</v>
      </c>
      <c r="M1911" s="199" t="s">
        <v>1058</v>
      </c>
      <c r="N1911" s="199">
        <f t="shared" si="147"/>
        <v>827499.55692377454</v>
      </c>
      <c r="O1911" s="199">
        <f t="shared" si="148"/>
        <v>-15995833.443076225</v>
      </c>
      <c r="P1911" s="199" t="str">
        <f t="shared" si="149"/>
        <v>Overpaid</v>
      </c>
    </row>
    <row r="1912" spans="1:16" ht="15.75" x14ac:dyDescent="0.25">
      <c r="A1912" s="199" t="s">
        <v>129</v>
      </c>
      <c r="B1912" s="199" t="s">
        <v>10</v>
      </c>
      <c r="C1912" s="199" t="s">
        <v>438</v>
      </c>
      <c r="D1912" s="199" t="s">
        <v>1027</v>
      </c>
      <c r="E1912" s="199" t="s">
        <v>1166</v>
      </c>
      <c r="F1912" s="199" t="s">
        <v>1157</v>
      </c>
      <c r="G1912" s="199" t="s">
        <v>1344</v>
      </c>
      <c r="K1912" s="199">
        <f t="shared" si="145"/>
        <v>43.310333999999997</v>
      </c>
      <c r="L1912" s="199">
        <f t="shared" si="146"/>
        <v>43.483575335999994</v>
      </c>
      <c r="M1912" s="199" t="s">
        <v>1093</v>
      </c>
      <c r="N1912" s="199">
        <f t="shared" si="147"/>
        <v>-9127320.9771576263</v>
      </c>
      <c r="O1912" s="199" t="e">
        <f t="shared" si="148"/>
        <v>#VALUE!</v>
      </c>
      <c r="P1912" s="199" t="e">
        <f t="shared" si="149"/>
        <v>#VALUE!</v>
      </c>
    </row>
    <row r="1913" spans="1:16" ht="15.75" x14ac:dyDescent="0.25">
      <c r="A1913" s="199" t="s">
        <v>129</v>
      </c>
      <c r="B1913" s="199" t="s">
        <v>1024</v>
      </c>
      <c r="C1913" s="199" t="s">
        <v>1381</v>
      </c>
      <c r="D1913" s="199" t="s">
        <v>1382</v>
      </c>
      <c r="E1913" s="199" t="s">
        <v>1027</v>
      </c>
      <c r="F1913" s="199" t="s">
        <v>1218</v>
      </c>
      <c r="G1913" s="199" t="s">
        <v>1383</v>
      </c>
      <c r="K1913" s="199">
        <f t="shared" si="145"/>
        <v>47.73742</v>
      </c>
      <c r="L1913" s="199" t="e">
        <f t="shared" si="146"/>
        <v>#VALUE!</v>
      </c>
      <c r="M1913" s="199" t="s">
        <v>1029</v>
      </c>
      <c r="N1913" s="199" t="e">
        <f t="shared" si="147"/>
        <v>#VALUE!</v>
      </c>
      <c r="O1913" s="199" t="e">
        <f t="shared" si="148"/>
        <v>#VALUE!</v>
      </c>
      <c r="P1913" s="199" t="e">
        <f t="shared" si="149"/>
        <v>#VALUE!</v>
      </c>
    </row>
    <row r="1914" spans="1:16" ht="15.75" x14ac:dyDescent="0.25">
      <c r="A1914" s="199" t="s">
        <v>129</v>
      </c>
      <c r="B1914" s="199" t="s">
        <v>1094</v>
      </c>
      <c r="C1914" s="199" t="s">
        <v>1404</v>
      </c>
      <c r="D1914" s="199" t="s">
        <v>1027</v>
      </c>
      <c r="E1914" s="199" t="s">
        <v>1061</v>
      </c>
      <c r="F1914" s="199" t="s">
        <v>1405</v>
      </c>
      <c r="G1914" s="199" t="s">
        <v>1219</v>
      </c>
      <c r="K1914" s="199" t="e">
        <f t="shared" si="145"/>
        <v>#VALUE!</v>
      </c>
      <c r="L1914" s="199" t="e">
        <f t="shared" si="146"/>
        <v>#VALUE!</v>
      </c>
      <c r="M1914" s="199" t="s">
        <v>1098</v>
      </c>
      <c r="N1914" s="199" t="e">
        <f t="shared" si="147"/>
        <v>#VALUE!</v>
      </c>
      <c r="O1914" s="199" t="e">
        <f t="shared" si="148"/>
        <v>#VALUE!</v>
      </c>
      <c r="P1914" s="199" t="e">
        <f t="shared" si="149"/>
        <v>#VALUE!</v>
      </c>
    </row>
    <row r="1915" spans="1:16" ht="15.75" x14ac:dyDescent="0.25">
      <c r="A1915" s="199" t="s">
        <v>129</v>
      </c>
      <c r="B1915" s="199" t="s">
        <v>1083</v>
      </c>
      <c r="C1915" s="199" t="s">
        <v>1324</v>
      </c>
      <c r="D1915" s="199" t="s">
        <v>1027</v>
      </c>
      <c r="E1915" s="199" t="s">
        <v>1325</v>
      </c>
      <c r="F1915" s="199" t="s">
        <v>1146</v>
      </c>
      <c r="G1915" s="199" t="s">
        <v>1326</v>
      </c>
      <c r="K1915" s="199">
        <f t="shared" si="145"/>
        <v>46.455514999999998</v>
      </c>
      <c r="L1915" s="199">
        <f t="shared" si="146"/>
        <v>44.736660944999997</v>
      </c>
      <c r="M1915" s="199" t="s">
        <v>1088</v>
      </c>
      <c r="N1915" s="199">
        <f t="shared" si="147"/>
        <v>-8342412.3980025649</v>
      </c>
      <c r="O1915" s="199" t="e">
        <f t="shared" si="148"/>
        <v>#VALUE!</v>
      </c>
      <c r="P1915" s="199" t="e">
        <f t="shared" si="149"/>
        <v>#VALUE!</v>
      </c>
    </row>
    <row r="1916" spans="1:16" ht="15.75" x14ac:dyDescent="0.25">
      <c r="A1916" s="199" t="s">
        <v>129</v>
      </c>
      <c r="B1916" s="199" t="s">
        <v>16</v>
      </c>
      <c r="C1916" s="199" t="s">
        <v>1327</v>
      </c>
      <c r="D1916" s="199" t="s">
        <v>1216</v>
      </c>
      <c r="E1916" s="199" t="s">
        <v>1310</v>
      </c>
      <c r="F1916" s="199" t="s">
        <v>1328</v>
      </c>
      <c r="G1916" s="199" t="s">
        <v>1329</v>
      </c>
      <c r="K1916" s="199">
        <f t="shared" si="145"/>
        <v>51.178702999999999</v>
      </c>
      <c r="L1916" s="199">
        <f t="shared" si="146"/>
        <v>51.74166873299999</v>
      </c>
      <c r="M1916" s="199" t="s">
        <v>1116</v>
      </c>
      <c r="N1916" s="199">
        <f t="shared" si="147"/>
        <v>-2613157.5795347411</v>
      </c>
      <c r="O1916" s="199">
        <f t="shared" si="148"/>
        <v>-3800657.5795347411</v>
      </c>
      <c r="P1916" s="199" t="str">
        <f t="shared" si="149"/>
        <v>Overpaid</v>
      </c>
    </row>
    <row r="1917" spans="1:16" ht="15.75" x14ac:dyDescent="0.25">
      <c r="A1917" s="199" t="s">
        <v>129</v>
      </c>
      <c r="B1917" s="199" t="s">
        <v>1037</v>
      </c>
      <c r="C1917" s="199" t="s">
        <v>1337</v>
      </c>
      <c r="D1917" s="199" t="s">
        <v>1338</v>
      </c>
      <c r="E1917" s="199" t="s">
        <v>1339</v>
      </c>
      <c r="F1917" s="199" t="s">
        <v>1328</v>
      </c>
      <c r="G1917" s="199" t="s">
        <v>1340</v>
      </c>
      <c r="K1917" s="199">
        <f t="shared" si="145"/>
        <v>51.814239000000001</v>
      </c>
      <c r="L1917" s="199">
        <f t="shared" si="146"/>
        <v>54.301322472000003</v>
      </c>
      <c r="M1917" s="199" t="s">
        <v>1043</v>
      </c>
      <c r="N1917" s="199">
        <f t="shared" si="147"/>
        <v>-1524820.743696392</v>
      </c>
      <c r="O1917" s="199">
        <f t="shared" si="148"/>
        <v>-2589000.743696392</v>
      </c>
      <c r="P1917" s="199" t="str">
        <f t="shared" si="149"/>
        <v/>
      </c>
    </row>
    <row r="1918" spans="1:16" ht="15.75" x14ac:dyDescent="0.25">
      <c r="A1918" s="199" t="s">
        <v>129</v>
      </c>
      <c r="B1918" s="199" t="s">
        <v>1024</v>
      </c>
      <c r="C1918" s="199" t="s">
        <v>473</v>
      </c>
      <c r="D1918" s="199" t="s">
        <v>1290</v>
      </c>
      <c r="E1918" s="199" t="s">
        <v>1291</v>
      </c>
      <c r="F1918" s="199" t="s">
        <v>1091</v>
      </c>
      <c r="G1918" s="199" t="s">
        <v>1292</v>
      </c>
      <c r="K1918" s="199">
        <f t="shared" si="145"/>
        <v>61.574771999999996</v>
      </c>
      <c r="L1918" s="199">
        <f t="shared" si="146"/>
        <v>66.25445467199998</v>
      </c>
      <c r="M1918" s="199" t="s">
        <v>1029</v>
      </c>
      <c r="N1918" s="199">
        <f t="shared" si="147"/>
        <v>3817749.8619244974</v>
      </c>
      <c r="O1918" s="199">
        <f t="shared" si="148"/>
        <v>-1565867.1380755026</v>
      </c>
      <c r="P1918" s="199" t="str">
        <f t="shared" si="149"/>
        <v/>
      </c>
    </row>
    <row r="1919" spans="1:16" ht="15.75" x14ac:dyDescent="0.25">
      <c r="A1919" s="199" t="s">
        <v>129</v>
      </c>
      <c r="B1919" s="199" t="s">
        <v>1094</v>
      </c>
      <c r="C1919" s="199" t="s">
        <v>486</v>
      </c>
      <c r="D1919" s="199" t="s">
        <v>1345</v>
      </c>
      <c r="E1919" s="199" t="s">
        <v>1346</v>
      </c>
      <c r="F1919" s="199" t="s">
        <v>1162</v>
      </c>
      <c r="G1919" s="199" t="s">
        <v>1347</v>
      </c>
      <c r="K1919" s="199">
        <f t="shared" si="145"/>
        <v>47.119938999999995</v>
      </c>
      <c r="L1919" s="199">
        <f t="shared" si="146"/>
        <v>49.805775522999994</v>
      </c>
      <c r="M1919" s="199" t="s">
        <v>1098</v>
      </c>
      <c r="N1919" s="199">
        <f t="shared" si="147"/>
        <v>-8156990.2206654865</v>
      </c>
      <c r="O1919" s="199">
        <f t="shared" si="148"/>
        <v>-9497730.2206654865</v>
      </c>
      <c r="P1919" s="199" t="str">
        <f t="shared" si="149"/>
        <v>Overpaid</v>
      </c>
    </row>
    <row r="1920" spans="1:16" ht="15.75" x14ac:dyDescent="0.25">
      <c r="A1920" s="199" t="s">
        <v>129</v>
      </c>
      <c r="B1920" s="199" t="s">
        <v>1059</v>
      </c>
      <c r="C1920" s="199" t="s">
        <v>1376</v>
      </c>
      <c r="D1920" s="199" t="s">
        <v>1225</v>
      </c>
      <c r="E1920" s="199" t="s">
        <v>1027</v>
      </c>
      <c r="F1920" s="199" t="s">
        <v>1201</v>
      </c>
      <c r="G1920" s="199" t="s">
        <v>1377</v>
      </c>
      <c r="K1920" s="199">
        <f t="shared" si="145"/>
        <v>49.571807999999997</v>
      </c>
      <c r="L1920" s="199" t="e">
        <f t="shared" si="146"/>
        <v>#VALUE!</v>
      </c>
      <c r="M1920" s="199" t="s">
        <v>1064</v>
      </c>
      <c r="N1920" s="199" t="e">
        <f t="shared" si="147"/>
        <v>#VALUE!</v>
      </c>
      <c r="O1920" s="199" t="e">
        <f t="shared" si="148"/>
        <v>#VALUE!</v>
      </c>
      <c r="P1920" s="199" t="e">
        <f t="shared" si="149"/>
        <v>#VALUE!</v>
      </c>
    </row>
    <row r="1921" spans="1:16" ht="15.75" x14ac:dyDescent="0.25">
      <c r="A1921" s="199" t="s">
        <v>129</v>
      </c>
      <c r="B1921" s="199" t="s">
        <v>20</v>
      </c>
      <c r="C1921" s="199" t="s">
        <v>1370</v>
      </c>
      <c r="D1921" s="199" t="s">
        <v>1027</v>
      </c>
      <c r="E1921" s="199" t="s">
        <v>1371</v>
      </c>
      <c r="F1921" s="199" t="s">
        <v>1194</v>
      </c>
      <c r="G1921" s="199" t="s">
        <v>1372</v>
      </c>
      <c r="K1921" s="199">
        <f t="shared" si="145"/>
        <v>47.033275000000003</v>
      </c>
      <c r="L1921" s="199">
        <f t="shared" si="146"/>
        <v>49.620105125000002</v>
      </c>
      <c r="M1921" s="199" t="s">
        <v>1134</v>
      </c>
      <c r="N1921" s="199">
        <f t="shared" si="147"/>
        <v>-4048500.883977429</v>
      </c>
      <c r="O1921" s="199" t="e">
        <f t="shared" si="148"/>
        <v>#VALUE!</v>
      </c>
      <c r="P1921" s="199" t="e">
        <f t="shared" si="149"/>
        <v>#VALUE!</v>
      </c>
    </row>
    <row r="1922" spans="1:16" ht="15.75" x14ac:dyDescent="0.25">
      <c r="A1922" s="199" t="s">
        <v>129</v>
      </c>
      <c r="B1922" s="199" t="s">
        <v>20</v>
      </c>
      <c r="C1922" s="199" t="s">
        <v>1385</v>
      </c>
      <c r="D1922" s="199" t="s">
        <v>1225</v>
      </c>
      <c r="E1922" s="199" t="s">
        <v>1027</v>
      </c>
      <c r="F1922" s="199" t="s">
        <v>1218</v>
      </c>
      <c r="G1922" s="199" t="s">
        <v>1219</v>
      </c>
      <c r="K1922" s="199" t="e">
        <f t="shared" ref="K1922:K1985" si="150">(F1922*0.3611)+(G1922*1.1*0.3611)+(H1922*5.2*0.0666)+(I1922*0.2111)</f>
        <v>#VALUE!</v>
      </c>
      <c r="L1922" s="199" t="e">
        <f t="shared" ref="L1922:L1985" si="151">(K1922)*((100+(29-E1922))/100)-(J1922*0.9)</f>
        <v>#VALUE!</v>
      </c>
      <c r="M1922" s="199" t="s">
        <v>1134</v>
      </c>
      <c r="N1922" s="199" t="e">
        <f t="shared" ref="N1922:N1985" si="152">(M1922*((L1922-63)/5.45))+M1922</f>
        <v>#VALUE!</v>
      </c>
      <c r="O1922" s="199" t="e">
        <f t="shared" ref="O1922:O1985" si="153">(N1922-D1922)</f>
        <v>#VALUE!</v>
      </c>
      <c r="P1922" s="199" t="e">
        <f t="shared" ref="P1922:P1985" si="154">IF(O1922&lt;(-3000000), "Overpaid", "")</f>
        <v>#VALUE!</v>
      </c>
    </row>
    <row r="1923" spans="1:16" ht="15.75" x14ac:dyDescent="0.25">
      <c r="A1923" s="199" t="s">
        <v>129</v>
      </c>
      <c r="B1923" s="199" t="s">
        <v>1059</v>
      </c>
      <c r="C1923" s="199" t="s">
        <v>1357</v>
      </c>
      <c r="D1923" s="199" t="s">
        <v>1358</v>
      </c>
      <c r="E1923" s="199" t="s">
        <v>1294</v>
      </c>
      <c r="F1923" s="199" t="s">
        <v>1186</v>
      </c>
      <c r="G1923" s="199" t="s">
        <v>1359</v>
      </c>
      <c r="K1923" s="199">
        <f t="shared" si="150"/>
        <v>50.572055000000006</v>
      </c>
      <c r="L1923" s="199">
        <f t="shared" si="151"/>
        <v>53.758094465000006</v>
      </c>
      <c r="M1923" s="199" t="s">
        <v>1064</v>
      </c>
      <c r="N1923" s="199">
        <f t="shared" si="152"/>
        <v>-1535192.2664250643</v>
      </c>
      <c r="O1923" s="199">
        <f t="shared" si="153"/>
        <v>-2606379.2664250643</v>
      </c>
      <c r="P1923" s="199" t="str">
        <f t="shared" si="154"/>
        <v/>
      </c>
    </row>
    <row r="1924" spans="1:16" ht="15.75" x14ac:dyDescent="0.25">
      <c r="A1924" s="199" t="s">
        <v>129</v>
      </c>
      <c r="B1924" s="199" t="s">
        <v>1024</v>
      </c>
      <c r="C1924" s="199" t="s">
        <v>303</v>
      </c>
      <c r="D1924" s="199" t="s">
        <v>1027</v>
      </c>
      <c r="E1924" s="199" t="s">
        <v>1150</v>
      </c>
      <c r="F1924" s="199" t="s">
        <v>1312</v>
      </c>
      <c r="G1924" s="199" t="s">
        <v>1313</v>
      </c>
      <c r="K1924" s="199">
        <f t="shared" si="150"/>
        <v>53.175585999999996</v>
      </c>
      <c r="L1924" s="199">
        <f t="shared" si="151"/>
        <v>52.697005725999993</v>
      </c>
      <c r="M1924" s="199" t="s">
        <v>1029</v>
      </c>
      <c r="N1924" s="199">
        <f t="shared" si="152"/>
        <v>-2128509.9317114288</v>
      </c>
      <c r="O1924" s="199" t="e">
        <f t="shared" si="153"/>
        <v>#VALUE!</v>
      </c>
      <c r="P1924" s="199" t="e">
        <f t="shared" si="154"/>
        <v>#VALUE!</v>
      </c>
    </row>
    <row r="1925" spans="1:16" ht="15.75" x14ac:dyDescent="0.25">
      <c r="A1925" s="199" t="s">
        <v>129</v>
      </c>
      <c r="B1925" s="199" t="s">
        <v>1059</v>
      </c>
      <c r="C1925" s="199" t="s">
        <v>1373</v>
      </c>
      <c r="D1925" s="199" t="s">
        <v>1374</v>
      </c>
      <c r="E1925" s="199" t="s">
        <v>1122</v>
      </c>
      <c r="F1925" s="199" t="s">
        <v>1201</v>
      </c>
      <c r="G1925" s="199" t="s">
        <v>1375</v>
      </c>
      <c r="K1925" s="199">
        <f t="shared" si="150"/>
        <v>46.553012000000003</v>
      </c>
      <c r="L1925" s="199">
        <f t="shared" si="151"/>
        <v>47.344413204000006</v>
      </c>
      <c r="M1925" s="199" t="s">
        <v>1064</v>
      </c>
      <c r="N1925" s="199">
        <f t="shared" si="152"/>
        <v>-4131837.6153980242</v>
      </c>
      <c r="O1925" s="199">
        <f t="shared" si="153"/>
        <v>-5096837.6153980242</v>
      </c>
      <c r="P1925" s="199" t="str">
        <f t="shared" si="154"/>
        <v>Overpaid</v>
      </c>
    </row>
    <row r="1926" spans="1:16" ht="15.75" x14ac:dyDescent="0.25">
      <c r="A1926" s="199" t="s">
        <v>129</v>
      </c>
      <c r="B1926" s="199" t="s">
        <v>1099</v>
      </c>
      <c r="C1926" s="199" t="s">
        <v>1275</v>
      </c>
      <c r="D1926" s="199" t="s">
        <v>1276</v>
      </c>
      <c r="E1926" s="199" t="s">
        <v>1132</v>
      </c>
      <c r="F1926" s="199" t="s">
        <v>1046</v>
      </c>
      <c r="G1926" s="199" t="s">
        <v>1277</v>
      </c>
      <c r="K1926" s="199">
        <f t="shared" si="150"/>
        <v>62.506410000000002</v>
      </c>
      <c r="L1926" s="199">
        <f t="shared" si="151"/>
        <v>60.756230520000003</v>
      </c>
      <c r="M1926" s="199" t="s">
        <v>1105</v>
      </c>
      <c r="N1926" s="199">
        <f t="shared" si="152"/>
        <v>1042307.89090461</v>
      </c>
      <c r="O1926" s="199">
        <f t="shared" si="153"/>
        <v>-4207692.10909539</v>
      </c>
      <c r="P1926" s="199" t="str">
        <f t="shared" si="154"/>
        <v>Overpaid</v>
      </c>
    </row>
    <row r="1927" spans="1:16" ht="15.75" x14ac:dyDescent="0.25">
      <c r="A1927" s="199" t="s">
        <v>129</v>
      </c>
      <c r="B1927" s="199" t="s">
        <v>16</v>
      </c>
      <c r="C1927" s="199" t="s">
        <v>1390</v>
      </c>
      <c r="D1927" s="199" t="s">
        <v>1374</v>
      </c>
      <c r="E1927" s="199" t="s">
        <v>1027</v>
      </c>
      <c r="F1927" s="199" t="s">
        <v>1221</v>
      </c>
      <c r="G1927" s="199" t="s">
        <v>1027</v>
      </c>
      <c r="K1927" s="199" t="e">
        <f t="shared" si="150"/>
        <v>#VALUE!</v>
      </c>
      <c r="L1927" s="199" t="e">
        <f t="shared" si="151"/>
        <v>#VALUE!</v>
      </c>
      <c r="M1927" s="199" t="s">
        <v>1116</v>
      </c>
      <c r="N1927" s="199" t="e">
        <f t="shared" si="152"/>
        <v>#VALUE!</v>
      </c>
      <c r="O1927" s="199" t="e">
        <f t="shared" si="153"/>
        <v>#VALUE!</v>
      </c>
      <c r="P1927" s="199" t="e">
        <f t="shared" si="154"/>
        <v>#VALUE!</v>
      </c>
    </row>
    <row r="1928" spans="1:16" ht="15.75" x14ac:dyDescent="0.25">
      <c r="A1928" s="199" t="s">
        <v>129</v>
      </c>
      <c r="B1928" s="199" t="s">
        <v>10</v>
      </c>
      <c r="C1928" s="199" t="s">
        <v>1360</v>
      </c>
      <c r="D1928" s="199" t="s">
        <v>1361</v>
      </c>
      <c r="E1928" s="199" t="s">
        <v>1045</v>
      </c>
      <c r="F1928" s="199" t="s">
        <v>1186</v>
      </c>
      <c r="G1928" s="199" t="s">
        <v>1362</v>
      </c>
      <c r="K1928" s="199">
        <f t="shared" si="150"/>
        <v>55.457737999999999</v>
      </c>
      <c r="L1928" s="199">
        <f t="shared" si="151"/>
        <v>57.343301091999997</v>
      </c>
      <c r="M1928" s="199" t="s">
        <v>1093</v>
      </c>
      <c r="N1928" s="199">
        <f t="shared" si="152"/>
        <v>-134121.30829324108</v>
      </c>
      <c r="O1928" s="199">
        <f t="shared" si="153"/>
        <v>-1030871.3082932411</v>
      </c>
      <c r="P1928" s="199" t="str">
        <f t="shared" si="154"/>
        <v/>
      </c>
    </row>
    <row r="1929" spans="1:16" ht="15.75" x14ac:dyDescent="0.25">
      <c r="A1929" s="199" t="s">
        <v>129</v>
      </c>
      <c r="B1929" s="199" t="s">
        <v>16</v>
      </c>
      <c r="C1929" s="199" t="s">
        <v>1261</v>
      </c>
      <c r="D1929" s="199" t="s">
        <v>1262</v>
      </c>
      <c r="E1929" s="199" t="s">
        <v>1263</v>
      </c>
      <c r="F1929" s="199" t="s">
        <v>1034</v>
      </c>
      <c r="G1929" s="199" t="s">
        <v>1264</v>
      </c>
      <c r="K1929" s="199">
        <f t="shared" si="150"/>
        <v>70.595050000000001</v>
      </c>
      <c r="L1929" s="199">
        <f t="shared" si="151"/>
        <v>72.854091600000004</v>
      </c>
      <c r="M1929" s="199" t="s">
        <v>1116</v>
      </c>
      <c r="N1929" s="199">
        <f t="shared" si="152"/>
        <v>6885282.7299379827</v>
      </c>
      <c r="O1929" s="199">
        <f t="shared" si="153"/>
        <v>3203460.7299379827</v>
      </c>
      <c r="P1929" s="199" t="str">
        <f t="shared" si="154"/>
        <v/>
      </c>
    </row>
    <row r="1930" spans="1:16" ht="15.75" x14ac:dyDescent="0.25">
      <c r="A1930" s="199" t="s">
        <v>129</v>
      </c>
      <c r="B1930" s="199" t="s">
        <v>1059</v>
      </c>
      <c r="C1930" s="199" t="s">
        <v>1278</v>
      </c>
      <c r="D1930" s="199" t="s">
        <v>1279</v>
      </c>
      <c r="E1930" s="199" t="s">
        <v>1280</v>
      </c>
      <c r="F1930" s="199" t="s">
        <v>1046</v>
      </c>
      <c r="G1930" s="199" t="s">
        <v>1281</v>
      </c>
      <c r="K1930" s="199">
        <f t="shared" si="150"/>
        <v>56.031887000000005</v>
      </c>
      <c r="L1930" s="199">
        <f t="shared" si="151"/>
        <v>53.622515859000011</v>
      </c>
      <c r="M1930" s="199" t="s">
        <v>1064</v>
      </c>
      <c r="N1930" s="199">
        <f t="shared" si="152"/>
        <v>-1590082.6706038397</v>
      </c>
      <c r="O1930" s="199">
        <f t="shared" si="153"/>
        <v>-7090082.6706038397</v>
      </c>
      <c r="P1930" s="199" t="str">
        <f t="shared" si="154"/>
        <v>Overpaid</v>
      </c>
    </row>
    <row r="1931" spans="1:16" ht="15.75" x14ac:dyDescent="0.25">
      <c r="A1931" s="199" t="s">
        <v>129</v>
      </c>
      <c r="B1931" s="199" t="s">
        <v>1099</v>
      </c>
      <c r="C1931" s="199" t="s">
        <v>989</v>
      </c>
      <c r="D1931" s="199" t="s">
        <v>1225</v>
      </c>
      <c r="E1931" s="199" t="s">
        <v>1027</v>
      </c>
      <c r="F1931" s="199" t="s">
        <v>1218</v>
      </c>
      <c r="G1931" s="199" t="s">
        <v>1384</v>
      </c>
      <c r="K1931" s="199">
        <f t="shared" si="150"/>
        <v>57.627949000000001</v>
      </c>
      <c r="L1931" s="199" t="e">
        <f t="shared" si="151"/>
        <v>#VALUE!</v>
      </c>
      <c r="M1931" s="199" t="s">
        <v>1105</v>
      </c>
      <c r="N1931" s="199" t="e">
        <f t="shared" si="152"/>
        <v>#VALUE!</v>
      </c>
      <c r="O1931" s="199" t="e">
        <f t="shared" si="153"/>
        <v>#VALUE!</v>
      </c>
      <c r="P1931" s="199" t="e">
        <f t="shared" si="154"/>
        <v>#VALUE!</v>
      </c>
    </row>
    <row r="1932" spans="1:16" ht="15.75" x14ac:dyDescent="0.25">
      <c r="A1932" s="199" t="s">
        <v>129</v>
      </c>
      <c r="B1932" s="199" t="s">
        <v>1135</v>
      </c>
      <c r="C1932" s="199" t="s">
        <v>1305</v>
      </c>
      <c r="D1932" s="199" t="s">
        <v>1306</v>
      </c>
      <c r="E1932" s="199" t="s">
        <v>1166</v>
      </c>
      <c r="F1932" s="199" t="s">
        <v>1307</v>
      </c>
      <c r="G1932" s="199" t="s">
        <v>1027</v>
      </c>
      <c r="K1932" s="199" t="e">
        <f t="shared" si="150"/>
        <v>#VALUE!</v>
      </c>
      <c r="L1932" s="199" t="e">
        <f t="shared" si="151"/>
        <v>#VALUE!</v>
      </c>
      <c r="M1932" s="199" t="s">
        <v>1138</v>
      </c>
      <c r="N1932" s="199" t="e">
        <f t="shared" si="152"/>
        <v>#VALUE!</v>
      </c>
      <c r="O1932" s="199" t="e">
        <f t="shared" si="153"/>
        <v>#VALUE!</v>
      </c>
      <c r="P1932" s="199" t="e">
        <f t="shared" si="154"/>
        <v>#VALUE!</v>
      </c>
    </row>
    <row r="1933" spans="1:16" ht="15.75" x14ac:dyDescent="0.25">
      <c r="A1933" s="199" t="s">
        <v>129</v>
      </c>
      <c r="B1933" s="199" t="s">
        <v>1048</v>
      </c>
      <c r="C1933" s="199" t="s">
        <v>1414</v>
      </c>
      <c r="D1933" s="199" t="s">
        <v>1165</v>
      </c>
      <c r="E1933" s="199" t="s">
        <v>1027</v>
      </c>
      <c r="F1933" s="199" t="s">
        <v>1415</v>
      </c>
      <c r="G1933" s="199" t="s">
        <v>1027</v>
      </c>
      <c r="K1933" s="199" t="e">
        <f t="shared" si="150"/>
        <v>#VALUE!</v>
      </c>
      <c r="L1933" s="199" t="e">
        <f t="shared" si="151"/>
        <v>#VALUE!</v>
      </c>
      <c r="M1933" s="199" t="s">
        <v>1053</v>
      </c>
      <c r="N1933" s="199" t="e">
        <f t="shared" si="152"/>
        <v>#VALUE!</v>
      </c>
      <c r="O1933" s="199" t="e">
        <f t="shared" si="153"/>
        <v>#VALUE!</v>
      </c>
      <c r="P1933" s="199" t="e">
        <f t="shared" si="154"/>
        <v>#VALUE!</v>
      </c>
    </row>
    <row r="1934" spans="1:16" ht="15.75" x14ac:dyDescent="0.25">
      <c r="A1934" s="199" t="s">
        <v>129</v>
      </c>
      <c r="B1934" s="199" t="s">
        <v>1099</v>
      </c>
      <c r="C1934" s="199" t="s">
        <v>1399</v>
      </c>
      <c r="D1934" s="199" t="s">
        <v>1379</v>
      </c>
      <c r="E1934" s="199" t="s">
        <v>1027</v>
      </c>
      <c r="F1934" s="199" t="s">
        <v>1234</v>
      </c>
      <c r="G1934" s="199" t="s">
        <v>1400</v>
      </c>
      <c r="K1934" s="199">
        <f t="shared" si="150"/>
        <v>46.657730999999998</v>
      </c>
      <c r="L1934" s="199" t="e">
        <f t="shared" si="151"/>
        <v>#VALUE!</v>
      </c>
      <c r="M1934" s="199" t="s">
        <v>1105</v>
      </c>
      <c r="N1934" s="199" t="e">
        <f t="shared" si="152"/>
        <v>#VALUE!</v>
      </c>
      <c r="O1934" s="199" t="e">
        <f t="shared" si="153"/>
        <v>#VALUE!</v>
      </c>
      <c r="P1934" s="199" t="e">
        <f t="shared" si="154"/>
        <v>#VALUE!</v>
      </c>
    </row>
    <row r="1935" spans="1:16" ht="15.75" x14ac:dyDescent="0.25">
      <c r="A1935" s="199" t="s">
        <v>129</v>
      </c>
      <c r="B1935" s="199" t="s">
        <v>20</v>
      </c>
      <c r="C1935" s="199" t="s">
        <v>725</v>
      </c>
      <c r="D1935" s="199" t="s">
        <v>1333</v>
      </c>
      <c r="E1935" s="199" t="s">
        <v>1224</v>
      </c>
      <c r="F1935" s="199" t="s">
        <v>1328</v>
      </c>
      <c r="G1935" s="199" t="s">
        <v>1334</v>
      </c>
      <c r="K1935" s="199">
        <f t="shared" si="150"/>
        <v>51.258144999999999</v>
      </c>
      <c r="L1935" s="199">
        <f t="shared" si="151"/>
        <v>53.872310394999992</v>
      </c>
      <c r="M1935" s="199" t="s">
        <v>1134</v>
      </c>
      <c r="N1935" s="199">
        <f t="shared" si="152"/>
        <v>-1877594.8296334939</v>
      </c>
      <c r="O1935" s="199">
        <f t="shared" si="153"/>
        <v>-4082266.8296334939</v>
      </c>
      <c r="P1935" s="199" t="str">
        <f t="shared" si="154"/>
        <v>Overpaid</v>
      </c>
    </row>
    <row r="1936" spans="1:16" ht="15.75" x14ac:dyDescent="0.25">
      <c r="A1936" s="199" t="s">
        <v>129</v>
      </c>
      <c r="B1936" s="199" t="s">
        <v>1048</v>
      </c>
      <c r="C1936" s="199" t="s">
        <v>199</v>
      </c>
      <c r="D1936" s="199" t="s">
        <v>1216</v>
      </c>
      <c r="E1936" s="199" t="s">
        <v>1310</v>
      </c>
      <c r="F1936" s="199" t="s">
        <v>1194</v>
      </c>
      <c r="G1936" s="199" t="s">
        <v>1363</v>
      </c>
      <c r="K1936" s="199">
        <f t="shared" si="150"/>
        <v>47.668811000000005</v>
      </c>
      <c r="L1936" s="199">
        <f t="shared" si="151"/>
        <v>48.193167920999997</v>
      </c>
      <c r="M1936" s="199" t="s">
        <v>1053</v>
      </c>
      <c r="N1936" s="199">
        <f t="shared" si="152"/>
        <v>-3404961.494647637</v>
      </c>
      <c r="O1936" s="199">
        <f t="shared" si="153"/>
        <v>-4592461.494647637</v>
      </c>
      <c r="P1936" s="199" t="str">
        <f t="shared" si="154"/>
        <v>Overpaid</v>
      </c>
    </row>
    <row r="1937" spans="1:16" ht="15.75" x14ac:dyDescent="0.25">
      <c r="A1937" s="199" t="s">
        <v>129</v>
      </c>
      <c r="B1937" s="199" t="s">
        <v>20</v>
      </c>
      <c r="C1937" s="199" t="s">
        <v>1378</v>
      </c>
      <c r="D1937" s="199" t="s">
        <v>1379</v>
      </c>
      <c r="E1937" s="199" t="s">
        <v>1339</v>
      </c>
      <c r="F1937" s="199" t="s">
        <v>1208</v>
      </c>
      <c r="G1937" s="199" t="s">
        <v>1380</v>
      </c>
      <c r="K1937" s="199">
        <f t="shared" si="150"/>
        <v>40.869298000000001</v>
      </c>
      <c r="L1937" s="199">
        <f t="shared" si="151"/>
        <v>42.831024304000003</v>
      </c>
      <c r="M1937" s="199" t="s">
        <v>1134</v>
      </c>
      <c r="N1937" s="199">
        <f t="shared" si="152"/>
        <v>-7514574.537975613</v>
      </c>
      <c r="O1937" s="199">
        <f t="shared" si="153"/>
        <v>-8444612.537975613</v>
      </c>
      <c r="P1937" s="199" t="str">
        <f t="shared" si="154"/>
        <v>Overpaid</v>
      </c>
    </row>
    <row r="1938" spans="1:16" ht="15.75" x14ac:dyDescent="0.25">
      <c r="A1938" s="199" t="s">
        <v>129</v>
      </c>
      <c r="B1938" s="199" t="s">
        <v>1187</v>
      </c>
      <c r="C1938" s="199" t="s">
        <v>1355</v>
      </c>
      <c r="D1938" s="199" t="s">
        <v>1027</v>
      </c>
      <c r="E1938" s="199" t="s">
        <v>1356</v>
      </c>
      <c r="F1938" s="199" t="s">
        <v>1186</v>
      </c>
      <c r="G1938" s="199" t="s">
        <v>1182</v>
      </c>
      <c r="K1938" s="199">
        <f t="shared" si="150"/>
        <v>49.499588000000003</v>
      </c>
      <c r="L1938" s="199">
        <f t="shared" si="151"/>
        <v>50.539079348000001</v>
      </c>
      <c r="M1938" s="199" t="s">
        <v>1190</v>
      </c>
      <c r="N1938" s="199">
        <f t="shared" si="152"/>
        <v>-3847696.1664143261</v>
      </c>
      <c r="O1938" s="199" t="e">
        <f t="shared" si="153"/>
        <v>#VALUE!</v>
      </c>
      <c r="P1938" s="199" t="e">
        <f t="shared" si="154"/>
        <v>#VALUE!</v>
      </c>
    </row>
    <row r="1939" spans="1:16" ht="15.75" x14ac:dyDescent="0.25">
      <c r="A1939" s="199" t="s">
        <v>129</v>
      </c>
      <c r="B1939" s="199" t="s">
        <v>1059</v>
      </c>
      <c r="C1939" s="199" t="s">
        <v>1265</v>
      </c>
      <c r="D1939" s="199" t="s">
        <v>1027</v>
      </c>
      <c r="E1939" s="199" t="s">
        <v>1193</v>
      </c>
      <c r="F1939" s="199" t="s">
        <v>1266</v>
      </c>
      <c r="G1939" s="199" t="s">
        <v>1160</v>
      </c>
      <c r="K1939" s="199">
        <f t="shared" si="150"/>
        <v>57.158518999999998</v>
      </c>
      <c r="L1939" s="199">
        <f t="shared" si="151"/>
        <v>59.844969392999992</v>
      </c>
      <c r="M1939" s="199" t="s">
        <v>1064</v>
      </c>
      <c r="N1939" s="199">
        <f t="shared" si="152"/>
        <v>929142.15064057987</v>
      </c>
      <c r="O1939" s="199" t="e">
        <f t="shared" si="153"/>
        <v>#VALUE!</v>
      </c>
      <c r="P1939" s="199" t="e">
        <f t="shared" si="154"/>
        <v>#VALUE!</v>
      </c>
    </row>
    <row r="1940" spans="1:16" ht="15.75" x14ac:dyDescent="0.25">
      <c r="A1940" s="199" t="s">
        <v>116</v>
      </c>
      <c r="B1940" s="199" t="s">
        <v>1117</v>
      </c>
      <c r="C1940" s="199" t="s">
        <v>1118</v>
      </c>
      <c r="D1940" s="199" t="s">
        <v>1119</v>
      </c>
      <c r="E1940" s="199" t="s">
        <v>1120</v>
      </c>
      <c r="F1940" s="199" t="s">
        <v>1111</v>
      </c>
      <c r="G1940" s="199" t="s">
        <v>1323</v>
      </c>
      <c r="K1940" s="199">
        <f t="shared" si="150"/>
        <v>51.196757999999996</v>
      </c>
      <c r="L1940" s="199">
        <f t="shared" si="151"/>
        <v>53.961382931999999</v>
      </c>
      <c r="M1940" s="199" t="s">
        <v>1121</v>
      </c>
      <c r="N1940" s="199">
        <f t="shared" si="152"/>
        <v>-2206423.3427035781</v>
      </c>
      <c r="O1940" s="199">
        <f t="shared" si="153"/>
        <v>-5878987.3427035781</v>
      </c>
      <c r="P1940" s="199" t="str">
        <f t="shared" si="154"/>
        <v>Overpaid</v>
      </c>
    </row>
    <row r="1941" spans="1:16" ht="15.75" x14ac:dyDescent="0.25">
      <c r="A1941" s="199" t="s">
        <v>116</v>
      </c>
      <c r="B1941" s="199" t="s">
        <v>1048</v>
      </c>
      <c r="C1941" s="199" t="s">
        <v>1049</v>
      </c>
      <c r="D1941" s="199" t="s">
        <v>1050</v>
      </c>
      <c r="E1941" s="199" t="s">
        <v>1051</v>
      </c>
      <c r="F1941" s="199" t="s">
        <v>1062</v>
      </c>
      <c r="G1941" s="199" t="s">
        <v>1052</v>
      </c>
      <c r="K1941" s="199">
        <f t="shared" si="150"/>
        <v>54.435824999999994</v>
      </c>
      <c r="L1941" s="199">
        <f t="shared" si="151"/>
        <v>52.748314424999997</v>
      </c>
      <c r="M1941" s="199" t="s">
        <v>1053</v>
      </c>
      <c r="N1941" s="199">
        <f t="shared" si="152"/>
        <v>-1747338.66700185</v>
      </c>
      <c r="O1941" s="199">
        <f t="shared" si="153"/>
        <v>-12297338.667001851</v>
      </c>
      <c r="P1941" s="199" t="str">
        <f t="shared" si="154"/>
        <v>Overpaid</v>
      </c>
    </row>
    <row r="1942" spans="1:16" ht="15.75" x14ac:dyDescent="0.25">
      <c r="A1942" s="199" t="s">
        <v>116</v>
      </c>
      <c r="B1942" s="199" t="s">
        <v>27</v>
      </c>
      <c r="C1942" s="199" t="s">
        <v>1106</v>
      </c>
      <c r="D1942" s="199" t="s">
        <v>1027</v>
      </c>
      <c r="E1942" s="199" t="s">
        <v>1027</v>
      </c>
      <c r="F1942" s="199" t="s">
        <v>1107</v>
      </c>
      <c r="G1942" s="199" t="s">
        <v>1027</v>
      </c>
      <c r="K1942" s="199" t="e">
        <f t="shared" si="150"/>
        <v>#VALUE!</v>
      </c>
      <c r="L1942" s="199" t="e">
        <f t="shared" si="151"/>
        <v>#VALUE!</v>
      </c>
      <c r="M1942" s="199" t="s">
        <v>1058</v>
      </c>
      <c r="N1942" s="199" t="e">
        <f t="shared" si="152"/>
        <v>#VALUE!</v>
      </c>
      <c r="O1942" s="199" t="e">
        <f t="shared" si="153"/>
        <v>#VALUE!</v>
      </c>
      <c r="P1942" s="199" t="e">
        <f t="shared" si="154"/>
        <v>#VALUE!</v>
      </c>
    </row>
    <row r="1943" spans="1:16" ht="15.75" x14ac:dyDescent="0.25">
      <c r="A1943" s="199" t="s">
        <v>116</v>
      </c>
      <c r="B1943" s="199" t="s">
        <v>16</v>
      </c>
      <c r="C1943" s="199" t="s">
        <v>283</v>
      </c>
      <c r="D1943" s="199" t="s">
        <v>1216</v>
      </c>
      <c r="E1943" s="199" t="s">
        <v>1122</v>
      </c>
      <c r="F1943" s="199" t="s">
        <v>1111</v>
      </c>
      <c r="G1943" s="199" t="s">
        <v>1123</v>
      </c>
      <c r="K1943" s="199">
        <f t="shared" si="150"/>
        <v>53.421133999999995</v>
      </c>
      <c r="L1943" s="199">
        <f t="shared" si="151"/>
        <v>54.329293278000002</v>
      </c>
      <c r="M1943" s="199" t="s">
        <v>1116</v>
      </c>
      <c r="N1943" s="199">
        <f t="shared" si="152"/>
        <v>-1448990.0446741804</v>
      </c>
      <c r="O1943" s="199">
        <f t="shared" si="153"/>
        <v>-2636490.0446741804</v>
      </c>
      <c r="P1943" s="199" t="str">
        <f t="shared" si="154"/>
        <v/>
      </c>
    </row>
    <row r="1944" spans="1:16" ht="15.75" x14ac:dyDescent="0.25">
      <c r="A1944" s="199" t="s">
        <v>116</v>
      </c>
      <c r="B1944" s="199" t="s">
        <v>20</v>
      </c>
      <c r="C1944" s="199" t="s">
        <v>1211</v>
      </c>
      <c r="D1944" s="199" t="s">
        <v>1212</v>
      </c>
      <c r="E1944" s="199" t="s">
        <v>1213</v>
      </c>
      <c r="F1944" s="199" t="s">
        <v>1208</v>
      </c>
      <c r="G1944" s="199" t="s">
        <v>1214</v>
      </c>
      <c r="K1944" s="199">
        <f t="shared" si="150"/>
        <v>46.112470000000002</v>
      </c>
      <c r="L1944" s="199">
        <f t="shared" si="151"/>
        <v>48.833105730000007</v>
      </c>
      <c r="M1944" s="199" t="s">
        <v>1134</v>
      </c>
      <c r="N1944" s="199">
        <f t="shared" si="152"/>
        <v>-4450292.8114331122</v>
      </c>
      <c r="O1944" s="199">
        <f t="shared" si="153"/>
        <v>-5360757.8114331122</v>
      </c>
      <c r="P1944" s="199" t="str">
        <f t="shared" si="154"/>
        <v>Overpaid</v>
      </c>
    </row>
    <row r="1945" spans="1:16" ht="15.75" x14ac:dyDescent="0.25">
      <c r="A1945" s="199" t="s">
        <v>116</v>
      </c>
      <c r="B1945" s="199" t="s">
        <v>27</v>
      </c>
      <c r="C1945" s="199" t="s">
        <v>1180</v>
      </c>
      <c r="D1945" s="199" t="s">
        <v>1027</v>
      </c>
      <c r="E1945" s="199" t="s">
        <v>1181</v>
      </c>
      <c r="F1945" s="199" t="s">
        <v>1162</v>
      </c>
      <c r="G1945" s="199" t="s">
        <v>1182</v>
      </c>
      <c r="K1945" s="199">
        <f t="shared" si="150"/>
        <v>49.860687999999996</v>
      </c>
      <c r="L1945" s="199">
        <f t="shared" si="151"/>
        <v>51.954836895999996</v>
      </c>
      <c r="M1945" s="199" t="s">
        <v>1058</v>
      </c>
      <c r="N1945" s="199">
        <f t="shared" si="152"/>
        <v>-3283583.5790260341</v>
      </c>
      <c r="O1945" s="199" t="e">
        <f t="shared" si="153"/>
        <v>#VALUE!</v>
      </c>
      <c r="P1945" s="199" t="e">
        <f t="shared" si="154"/>
        <v>#VALUE!</v>
      </c>
    </row>
    <row r="1946" spans="1:16" ht="15.75" x14ac:dyDescent="0.25">
      <c r="A1946" s="199" t="s">
        <v>116</v>
      </c>
      <c r="B1946" s="199" t="s">
        <v>1048</v>
      </c>
      <c r="C1946" s="199" t="s">
        <v>738</v>
      </c>
      <c r="D1946" s="199" t="s">
        <v>1124</v>
      </c>
      <c r="E1946" s="199" t="s">
        <v>1213</v>
      </c>
      <c r="F1946" s="199" t="s">
        <v>1125</v>
      </c>
      <c r="G1946" s="199" t="s">
        <v>1420</v>
      </c>
      <c r="K1946" s="199">
        <f t="shared" si="150"/>
        <v>46.578288999999998</v>
      </c>
      <c r="L1946" s="199">
        <f t="shared" si="151"/>
        <v>49.326408051000008</v>
      </c>
      <c r="M1946" s="199" t="s">
        <v>1053</v>
      </c>
      <c r="N1946" s="199">
        <f t="shared" si="152"/>
        <v>-2992574.1637368202</v>
      </c>
      <c r="O1946" s="199">
        <f t="shared" si="153"/>
        <v>-4567490.1637368202</v>
      </c>
      <c r="P1946" s="199" t="str">
        <f t="shared" si="154"/>
        <v>Overpaid</v>
      </c>
    </row>
    <row r="1947" spans="1:16" ht="15.75" x14ac:dyDescent="0.25">
      <c r="A1947" s="199" t="s">
        <v>116</v>
      </c>
      <c r="B1947" s="199" t="s">
        <v>1094</v>
      </c>
      <c r="C1947" s="199" t="s">
        <v>1256</v>
      </c>
      <c r="D1947" s="199" t="s">
        <v>1247</v>
      </c>
      <c r="E1947" s="199" t="s">
        <v>1170</v>
      </c>
      <c r="F1947" s="199" t="s">
        <v>1422</v>
      </c>
      <c r="G1947" s="199" t="s">
        <v>1257</v>
      </c>
      <c r="K1947" s="199">
        <f t="shared" si="150"/>
        <v>34.680043999999995</v>
      </c>
      <c r="L1947" s="199">
        <f t="shared" si="151"/>
        <v>35.234924703999994</v>
      </c>
      <c r="M1947" s="199" t="s">
        <v>1098</v>
      </c>
      <c r="N1947" s="199">
        <f t="shared" si="152"/>
        <v>-23504464.714767579</v>
      </c>
      <c r="O1947" s="199">
        <f t="shared" si="153"/>
        <v>-24354464.714767579</v>
      </c>
      <c r="P1947" s="199" t="str">
        <f t="shared" si="154"/>
        <v>Overpaid</v>
      </c>
    </row>
    <row r="1948" spans="1:16" ht="15.75" x14ac:dyDescent="0.25">
      <c r="A1948" s="199" t="s">
        <v>116</v>
      </c>
      <c r="B1948" s="199" t="s">
        <v>1117</v>
      </c>
      <c r="C1948" s="199" t="s">
        <v>1206</v>
      </c>
      <c r="D1948" s="199" t="s">
        <v>1027</v>
      </c>
      <c r="E1948" s="199" t="s">
        <v>1207</v>
      </c>
      <c r="F1948" s="199" t="s">
        <v>1208</v>
      </c>
      <c r="G1948" s="199" t="s">
        <v>1209</v>
      </c>
      <c r="K1948" s="199">
        <f t="shared" si="150"/>
        <v>39.796830999999997</v>
      </c>
      <c r="L1948" s="199">
        <f t="shared" si="151"/>
        <v>40.194799310000001</v>
      </c>
      <c r="M1948" s="199" t="s">
        <v>1121</v>
      </c>
      <c r="N1948" s="199">
        <f t="shared" si="152"/>
        <v>-10670662.038918119</v>
      </c>
      <c r="O1948" s="199" t="e">
        <f t="shared" si="153"/>
        <v>#VALUE!</v>
      </c>
      <c r="P1948" s="199" t="e">
        <f t="shared" si="154"/>
        <v>#VALUE!</v>
      </c>
    </row>
    <row r="1949" spans="1:16" ht="15.75" x14ac:dyDescent="0.25">
      <c r="A1949" s="199" t="s">
        <v>116</v>
      </c>
      <c r="B1949" s="199" t="s">
        <v>1048</v>
      </c>
      <c r="C1949" s="199" t="s">
        <v>1210</v>
      </c>
      <c r="D1949" s="199" t="s">
        <v>1027</v>
      </c>
      <c r="E1949" s="199" t="s">
        <v>1150</v>
      </c>
      <c r="F1949" s="199" t="s">
        <v>1208</v>
      </c>
      <c r="G1949" s="199" t="s">
        <v>1055</v>
      </c>
      <c r="K1949" s="199">
        <f t="shared" si="150"/>
        <v>36.936918999999996</v>
      </c>
      <c r="L1949" s="199">
        <f t="shared" si="151"/>
        <v>36.604486728999994</v>
      </c>
      <c r="M1949" s="199" t="s">
        <v>1053</v>
      </c>
      <c r="N1949" s="199">
        <f t="shared" si="152"/>
        <v>-7622095.3385975678</v>
      </c>
      <c r="O1949" s="199" t="e">
        <f t="shared" si="153"/>
        <v>#VALUE!</v>
      </c>
      <c r="P1949" s="199" t="e">
        <f t="shared" si="154"/>
        <v>#VALUE!</v>
      </c>
    </row>
    <row r="1950" spans="1:16" ht="15.75" x14ac:dyDescent="0.25">
      <c r="A1950" s="199" t="s">
        <v>116</v>
      </c>
      <c r="B1950" s="199" t="s">
        <v>1037</v>
      </c>
      <c r="C1950" s="199" t="s">
        <v>1246</v>
      </c>
      <c r="D1950" s="199" t="s">
        <v>1247</v>
      </c>
      <c r="E1950" s="199" t="s">
        <v>1197</v>
      </c>
      <c r="F1950" s="199" t="s">
        <v>1244</v>
      </c>
      <c r="G1950" s="199" t="s">
        <v>1248</v>
      </c>
      <c r="K1950" s="199">
        <f t="shared" si="150"/>
        <v>38.103272000000004</v>
      </c>
      <c r="L1950" s="199">
        <f t="shared" si="151"/>
        <v>38.560511264000006</v>
      </c>
      <c r="M1950" s="199" t="s">
        <v>1043</v>
      </c>
      <c r="N1950" s="199">
        <f t="shared" si="152"/>
        <v>-8913031.8682839107</v>
      </c>
      <c r="O1950" s="199">
        <f t="shared" si="153"/>
        <v>-9763031.8682839107</v>
      </c>
      <c r="P1950" s="199" t="str">
        <f t="shared" si="154"/>
        <v>Overpaid</v>
      </c>
    </row>
    <row r="1951" spans="1:16" ht="15.75" x14ac:dyDescent="0.25">
      <c r="A1951" s="199" t="s">
        <v>116</v>
      </c>
      <c r="B1951" s="199" t="s">
        <v>1024</v>
      </c>
      <c r="C1951" s="199" t="s">
        <v>1070</v>
      </c>
      <c r="D1951" s="199" t="s">
        <v>1071</v>
      </c>
      <c r="E1951" s="199" t="s">
        <v>1072</v>
      </c>
      <c r="F1951" s="199" t="s">
        <v>1073</v>
      </c>
      <c r="G1951" s="199" t="s">
        <v>1074</v>
      </c>
      <c r="K1951" s="199">
        <f t="shared" si="150"/>
        <v>54.071114000000001</v>
      </c>
      <c r="L1951" s="199">
        <f t="shared" si="151"/>
        <v>57.531665296000007</v>
      </c>
      <c r="M1951" s="199" t="s">
        <v>1029</v>
      </c>
      <c r="N1951" s="199">
        <f t="shared" si="152"/>
        <v>-8041.5507119088434</v>
      </c>
      <c r="O1951" s="199">
        <f t="shared" si="153"/>
        <v>-1739101.5507119088</v>
      </c>
      <c r="P1951" s="199" t="str">
        <f t="shared" si="154"/>
        <v/>
      </c>
    </row>
    <row r="1952" spans="1:16" ht="15.75" x14ac:dyDescent="0.25">
      <c r="A1952" s="199" t="s">
        <v>116</v>
      </c>
      <c r="B1952" s="199" t="s">
        <v>1037</v>
      </c>
      <c r="C1952" s="199" t="s">
        <v>1038</v>
      </c>
      <c r="D1952" s="199" t="s">
        <v>1039</v>
      </c>
      <c r="E1952" s="199" t="s">
        <v>1040</v>
      </c>
      <c r="F1952" s="199" t="s">
        <v>1041</v>
      </c>
      <c r="G1952" s="199" t="s">
        <v>1042</v>
      </c>
      <c r="K1952" s="199">
        <f t="shared" si="150"/>
        <v>54.573042999999998</v>
      </c>
      <c r="L1952" s="199">
        <f t="shared" si="151"/>
        <v>52.062683022000002</v>
      </c>
      <c r="M1952" s="199" t="s">
        <v>1043</v>
      </c>
      <c r="N1952" s="199">
        <f t="shared" si="152"/>
        <v>-2575563.3432915481</v>
      </c>
      <c r="O1952" s="199">
        <f t="shared" si="153"/>
        <v>-12575563.343291547</v>
      </c>
      <c r="P1952" s="199" t="str">
        <f t="shared" si="154"/>
        <v>Overpaid</v>
      </c>
    </row>
    <row r="1953" spans="1:16" ht="15.75" x14ac:dyDescent="0.25">
      <c r="A1953" s="199" t="s">
        <v>116</v>
      </c>
      <c r="B1953" s="199" t="s">
        <v>1024</v>
      </c>
      <c r="C1953" s="199" t="s">
        <v>1075</v>
      </c>
      <c r="D1953" s="199" t="s">
        <v>1032</v>
      </c>
      <c r="E1953" s="199" t="s">
        <v>1269</v>
      </c>
      <c r="F1953" s="199" t="s">
        <v>1073</v>
      </c>
      <c r="G1953" s="199" t="s">
        <v>1077</v>
      </c>
      <c r="K1953" s="199">
        <f t="shared" si="150"/>
        <v>49.225151999999994</v>
      </c>
      <c r="L1953" s="199">
        <f t="shared" si="151"/>
        <v>48.880575935999993</v>
      </c>
      <c r="M1953" s="199" t="s">
        <v>1029</v>
      </c>
      <c r="N1953" s="199">
        <f t="shared" si="152"/>
        <v>-3802385.5336702261</v>
      </c>
      <c r="O1953" s="199">
        <f t="shared" si="153"/>
        <v>-18552385.533670224</v>
      </c>
      <c r="P1953" s="199" t="str">
        <f t="shared" si="154"/>
        <v>Overpaid</v>
      </c>
    </row>
    <row r="1954" spans="1:16" ht="15.75" x14ac:dyDescent="0.25">
      <c r="A1954" s="199" t="s">
        <v>116</v>
      </c>
      <c r="B1954" s="199" t="s">
        <v>1187</v>
      </c>
      <c r="C1954" s="199" t="s">
        <v>1191</v>
      </c>
      <c r="D1954" s="199" t="s">
        <v>1192</v>
      </c>
      <c r="E1954" s="199" t="s">
        <v>1193</v>
      </c>
      <c r="F1954" s="199" t="s">
        <v>1194</v>
      </c>
      <c r="G1954" s="199" t="s">
        <v>1195</v>
      </c>
      <c r="K1954" s="199">
        <f t="shared" si="150"/>
        <v>49.654860999999997</v>
      </c>
      <c r="L1954" s="199">
        <f t="shared" si="151"/>
        <v>51.988639466999992</v>
      </c>
      <c r="M1954" s="199" t="s">
        <v>1190</v>
      </c>
      <c r="N1954" s="199">
        <f t="shared" si="152"/>
        <v>-3052156.2951604305</v>
      </c>
      <c r="O1954" s="199">
        <f t="shared" si="153"/>
        <v>-4046927.2951604305</v>
      </c>
      <c r="P1954" s="199" t="str">
        <f t="shared" si="154"/>
        <v>Overpaid</v>
      </c>
    </row>
    <row r="1955" spans="1:16" ht="15.75" x14ac:dyDescent="0.25">
      <c r="A1955" s="199" t="s">
        <v>116</v>
      </c>
      <c r="B1955" s="199" t="s">
        <v>16</v>
      </c>
      <c r="C1955" s="199" t="s">
        <v>1242</v>
      </c>
      <c r="D1955" s="199" t="s">
        <v>1243</v>
      </c>
      <c r="E1955" s="199" t="s">
        <v>1159</v>
      </c>
      <c r="F1955" s="199" t="s">
        <v>1244</v>
      </c>
      <c r="G1955" s="199" t="s">
        <v>1245</v>
      </c>
      <c r="K1955" s="199">
        <f t="shared" si="150"/>
        <v>39.493507000000001</v>
      </c>
      <c r="L1955" s="199">
        <f t="shared" si="151"/>
        <v>39.809455056000004</v>
      </c>
      <c r="M1955" s="199" t="s">
        <v>1116</v>
      </c>
      <c r="N1955" s="199">
        <f t="shared" si="152"/>
        <v>-7981438.6188469846</v>
      </c>
      <c r="O1955" s="199">
        <f t="shared" si="153"/>
        <v>-9016438.6188469846</v>
      </c>
      <c r="P1955" s="199" t="str">
        <f t="shared" si="154"/>
        <v>Overpaid</v>
      </c>
    </row>
    <row r="1956" spans="1:16" ht="15.75" x14ac:dyDescent="0.25">
      <c r="A1956" s="199" t="s">
        <v>116</v>
      </c>
      <c r="B1956" s="199" t="s">
        <v>1024</v>
      </c>
      <c r="C1956" s="199" t="s">
        <v>1196</v>
      </c>
      <c r="D1956" s="199" t="s">
        <v>1027</v>
      </c>
      <c r="E1956" s="199" t="s">
        <v>1197</v>
      </c>
      <c r="F1956" s="199" t="s">
        <v>1194</v>
      </c>
      <c r="G1956" s="199" t="s">
        <v>1198</v>
      </c>
      <c r="K1956" s="199">
        <f t="shared" si="150"/>
        <v>42.783128000000005</v>
      </c>
      <c r="L1956" s="199">
        <f t="shared" si="151"/>
        <v>43.296525536000004</v>
      </c>
      <c r="M1956" s="199" t="s">
        <v>1029</v>
      </c>
      <c r="N1956" s="199">
        <f t="shared" si="152"/>
        <v>-6251534.670164166</v>
      </c>
      <c r="O1956" s="199" t="e">
        <f t="shared" si="153"/>
        <v>#VALUE!</v>
      </c>
      <c r="P1956" s="199" t="e">
        <f t="shared" si="154"/>
        <v>#VALUE!</v>
      </c>
    </row>
    <row r="1957" spans="1:16" ht="15.75" x14ac:dyDescent="0.25">
      <c r="A1957" s="199" t="s">
        <v>116</v>
      </c>
      <c r="B1957" s="199" t="s">
        <v>1117</v>
      </c>
      <c r="C1957" s="199" t="s">
        <v>618</v>
      </c>
      <c r="D1957" s="199" t="s">
        <v>1027</v>
      </c>
      <c r="E1957" s="199" t="s">
        <v>1183</v>
      </c>
      <c r="F1957" s="199" t="s">
        <v>1162</v>
      </c>
      <c r="G1957" s="199" t="s">
        <v>1184</v>
      </c>
      <c r="K1957" s="199">
        <f t="shared" si="150"/>
        <v>36.156942999999998</v>
      </c>
      <c r="L1957" s="199">
        <f t="shared" si="151"/>
        <v>36.012315227999999</v>
      </c>
      <c r="M1957" s="199" t="s">
        <v>1121</v>
      </c>
      <c r="N1957" s="199">
        <f t="shared" si="152"/>
        <v>-13242218.249610184</v>
      </c>
      <c r="O1957" s="199" t="e">
        <f t="shared" si="153"/>
        <v>#VALUE!</v>
      </c>
      <c r="P1957" s="199" t="e">
        <f t="shared" si="154"/>
        <v>#VALUE!</v>
      </c>
    </row>
    <row r="1958" spans="1:16" ht="15.75" x14ac:dyDescent="0.25">
      <c r="A1958" s="199" t="s">
        <v>116</v>
      </c>
      <c r="B1958" s="199" t="s">
        <v>20</v>
      </c>
      <c r="C1958" s="199" t="s">
        <v>780</v>
      </c>
      <c r="D1958" s="199" t="s">
        <v>1161</v>
      </c>
      <c r="E1958" s="199" t="s">
        <v>1086</v>
      </c>
      <c r="F1958" s="199" t="s">
        <v>1162</v>
      </c>
      <c r="G1958" s="199" t="s">
        <v>1163</v>
      </c>
      <c r="K1958" s="199">
        <f t="shared" si="150"/>
        <v>46.166634999999999</v>
      </c>
      <c r="L1958" s="199">
        <f t="shared" si="151"/>
        <v>48.244133574999999</v>
      </c>
      <c r="M1958" s="199" t="s">
        <v>1134</v>
      </c>
      <c r="N1958" s="199">
        <f t="shared" si="152"/>
        <v>-4750984.6021493943</v>
      </c>
      <c r="O1958" s="199">
        <f t="shared" si="153"/>
        <v>-6012211.6021493943</v>
      </c>
      <c r="P1958" s="199" t="str">
        <f t="shared" si="154"/>
        <v>Overpaid</v>
      </c>
    </row>
    <row r="1959" spans="1:16" ht="15.75" x14ac:dyDescent="0.25">
      <c r="A1959" s="199" t="s">
        <v>116</v>
      </c>
      <c r="B1959" s="199" t="s">
        <v>1048</v>
      </c>
      <c r="C1959" s="199" t="s">
        <v>1156</v>
      </c>
      <c r="D1959" s="199" t="s">
        <v>1027</v>
      </c>
      <c r="E1959" s="199" t="s">
        <v>1421</v>
      </c>
      <c r="F1959" s="199" t="s">
        <v>1157</v>
      </c>
      <c r="G1959" s="199" t="s">
        <v>1319</v>
      </c>
      <c r="K1959" s="199">
        <f t="shared" si="150"/>
        <v>47.759085999999996</v>
      </c>
      <c r="L1959" s="199">
        <f t="shared" si="151"/>
        <v>47.902363257999994</v>
      </c>
      <c r="M1959" s="199" t="s">
        <v>1053</v>
      </c>
      <c r="N1959" s="199">
        <f t="shared" si="152"/>
        <v>-3510785.6316652605</v>
      </c>
      <c r="O1959" s="199" t="e">
        <f t="shared" si="153"/>
        <v>#VALUE!</v>
      </c>
      <c r="P1959" s="199" t="e">
        <f t="shared" si="154"/>
        <v>#VALUE!</v>
      </c>
    </row>
    <row r="1960" spans="1:16" ht="15.75" x14ac:dyDescent="0.25">
      <c r="A1960" s="199" t="s">
        <v>116</v>
      </c>
      <c r="B1960" s="199" t="s">
        <v>16</v>
      </c>
      <c r="C1960" s="199" t="s">
        <v>548</v>
      </c>
      <c r="D1960" s="199" t="s">
        <v>1419</v>
      </c>
      <c r="E1960" s="199" t="s">
        <v>1220</v>
      </c>
      <c r="F1960" s="199" t="s">
        <v>1221</v>
      </c>
      <c r="G1960" s="199" t="s">
        <v>1222</v>
      </c>
      <c r="K1960" s="199">
        <f t="shared" si="150"/>
        <v>44.397244999999998</v>
      </c>
      <c r="L1960" s="199">
        <f t="shared" si="151"/>
        <v>43.464902855000005</v>
      </c>
      <c r="M1960" s="199" t="s">
        <v>1116</v>
      </c>
      <c r="N1960" s="199">
        <f t="shared" si="152"/>
        <v>-6336859.3613205515</v>
      </c>
      <c r="O1960" s="199">
        <f t="shared" si="153"/>
        <v>-8336859.3613205515</v>
      </c>
      <c r="P1960" s="199" t="str">
        <f t="shared" si="154"/>
        <v>Overpaid</v>
      </c>
    </row>
    <row r="1961" spans="1:16" ht="15.75" x14ac:dyDescent="0.25">
      <c r="A1961" s="199" t="s">
        <v>116</v>
      </c>
      <c r="B1961" s="199" t="s">
        <v>1078</v>
      </c>
      <c r="C1961" s="199" t="s">
        <v>1079</v>
      </c>
      <c r="D1961" s="199" t="s">
        <v>1080</v>
      </c>
      <c r="E1961" s="199" t="s">
        <v>1081</v>
      </c>
      <c r="F1961" s="199" t="s">
        <v>1073</v>
      </c>
      <c r="G1961" s="199" t="s">
        <v>1027</v>
      </c>
      <c r="K1961" s="199" t="e">
        <f t="shared" si="150"/>
        <v>#VALUE!</v>
      </c>
      <c r="L1961" s="199" t="e">
        <f t="shared" si="151"/>
        <v>#VALUE!</v>
      </c>
      <c r="M1961" s="199" t="s">
        <v>1082</v>
      </c>
      <c r="N1961" s="199" t="e">
        <f t="shared" si="152"/>
        <v>#VALUE!</v>
      </c>
      <c r="O1961" s="199" t="e">
        <f t="shared" si="153"/>
        <v>#VALUE!</v>
      </c>
      <c r="P1961" s="199" t="e">
        <f t="shared" si="154"/>
        <v>#VALUE!</v>
      </c>
    </row>
    <row r="1962" spans="1:16" ht="15.75" x14ac:dyDescent="0.25">
      <c r="A1962" s="199" t="s">
        <v>116</v>
      </c>
      <c r="B1962" s="199" t="s">
        <v>1024</v>
      </c>
      <c r="C1962" s="199" t="s">
        <v>451</v>
      </c>
      <c r="D1962" s="199" t="s">
        <v>1044</v>
      </c>
      <c r="E1962" s="199" t="s">
        <v>1045</v>
      </c>
      <c r="F1962" s="199" t="s">
        <v>1046</v>
      </c>
      <c r="G1962" s="199" t="s">
        <v>1047</v>
      </c>
      <c r="K1962" s="199">
        <f t="shared" si="150"/>
        <v>57.819332000000003</v>
      </c>
      <c r="L1962" s="199">
        <f t="shared" si="151"/>
        <v>59.785189288000005</v>
      </c>
      <c r="M1962" s="199" t="s">
        <v>1029</v>
      </c>
      <c r="N1962" s="199">
        <f t="shared" si="152"/>
        <v>980347.8698196793</v>
      </c>
      <c r="O1962" s="199">
        <f t="shared" si="153"/>
        <v>-1966487.1301803207</v>
      </c>
      <c r="P1962" s="199" t="str">
        <f t="shared" si="154"/>
        <v/>
      </c>
    </row>
    <row r="1963" spans="1:16" ht="15.75" x14ac:dyDescent="0.25">
      <c r="A1963" s="199" t="s">
        <v>116</v>
      </c>
      <c r="B1963" s="199" t="s">
        <v>16</v>
      </c>
      <c r="C1963" s="199" t="s">
        <v>970</v>
      </c>
      <c r="D1963" s="199" t="s">
        <v>1223</v>
      </c>
      <c r="E1963" s="199" t="s">
        <v>1224</v>
      </c>
      <c r="F1963" s="199" t="s">
        <v>1221</v>
      </c>
      <c r="G1963" s="199" t="s">
        <v>1219</v>
      </c>
      <c r="K1963" s="199" t="e">
        <f t="shared" si="150"/>
        <v>#VALUE!</v>
      </c>
      <c r="L1963" s="199" t="e">
        <f t="shared" si="151"/>
        <v>#VALUE!</v>
      </c>
      <c r="M1963" s="199" t="s">
        <v>1116</v>
      </c>
      <c r="N1963" s="199" t="e">
        <f t="shared" si="152"/>
        <v>#VALUE!</v>
      </c>
      <c r="O1963" s="199" t="e">
        <f t="shared" si="153"/>
        <v>#VALUE!</v>
      </c>
      <c r="P1963" s="199" t="e">
        <f t="shared" si="154"/>
        <v>#VALUE!</v>
      </c>
    </row>
    <row r="1964" spans="1:16" ht="15.75" x14ac:dyDescent="0.25">
      <c r="A1964" s="199" t="s">
        <v>116</v>
      </c>
      <c r="B1964" s="199" t="s">
        <v>20</v>
      </c>
      <c r="C1964" s="199" t="s">
        <v>1130</v>
      </c>
      <c r="D1964" s="199" t="s">
        <v>1131</v>
      </c>
      <c r="E1964" s="199" t="s">
        <v>1132</v>
      </c>
      <c r="F1964" s="199" t="s">
        <v>1125</v>
      </c>
      <c r="G1964" s="199" t="s">
        <v>1133</v>
      </c>
      <c r="K1964" s="199">
        <f t="shared" si="150"/>
        <v>52.298113000000001</v>
      </c>
      <c r="L1964" s="199">
        <f t="shared" si="151"/>
        <v>50.833765835999998</v>
      </c>
      <c r="M1964" s="199" t="s">
        <v>1134</v>
      </c>
      <c r="N1964" s="199">
        <f t="shared" si="152"/>
        <v>-3428882.7756942278</v>
      </c>
      <c r="O1964" s="199">
        <f t="shared" si="153"/>
        <v>-9928882.7756942287</v>
      </c>
      <c r="P1964" s="199" t="str">
        <f t="shared" si="154"/>
        <v>Overpaid</v>
      </c>
    </row>
    <row r="1965" spans="1:16" ht="15.75" x14ac:dyDescent="0.25">
      <c r="A1965" s="199" t="s">
        <v>116</v>
      </c>
      <c r="B1965" s="199" t="s">
        <v>1059</v>
      </c>
      <c r="C1965" s="199" t="s">
        <v>1126</v>
      </c>
      <c r="D1965" s="199" t="s">
        <v>1127</v>
      </c>
      <c r="E1965" s="199" t="s">
        <v>1128</v>
      </c>
      <c r="F1965" s="199" t="s">
        <v>1125</v>
      </c>
      <c r="G1965" s="199" t="s">
        <v>1129</v>
      </c>
      <c r="K1965" s="199">
        <f t="shared" si="150"/>
        <v>48.326012999999996</v>
      </c>
      <c r="L1965" s="199">
        <f t="shared" si="151"/>
        <v>50.838965676000001</v>
      </c>
      <c r="M1965" s="199" t="s">
        <v>1064</v>
      </c>
      <c r="N1965" s="199">
        <f t="shared" si="152"/>
        <v>-2717031.8191795293</v>
      </c>
      <c r="O1965" s="199">
        <f t="shared" si="153"/>
        <v>-3749626.8191795293</v>
      </c>
      <c r="P1965" s="199" t="str">
        <f t="shared" si="154"/>
        <v>Overpaid</v>
      </c>
    </row>
    <row r="1966" spans="1:16" ht="15.75" x14ac:dyDescent="0.25">
      <c r="A1966" s="199" t="s">
        <v>116</v>
      </c>
      <c r="B1966" s="199" t="s">
        <v>1187</v>
      </c>
      <c r="C1966" s="199" t="s">
        <v>1188</v>
      </c>
      <c r="D1966" s="199" t="s">
        <v>1189</v>
      </c>
      <c r="E1966" s="199" t="s">
        <v>1067</v>
      </c>
      <c r="F1966" s="199" t="s">
        <v>1186</v>
      </c>
      <c r="G1966" s="199" t="s">
        <v>1115</v>
      </c>
      <c r="K1966" s="199">
        <f t="shared" si="150"/>
        <v>37.424403999999996</v>
      </c>
      <c r="L1966" s="199">
        <f t="shared" si="151"/>
        <v>39.145926583999994</v>
      </c>
      <c r="M1966" s="199" t="s">
        <v>1190</v>
      </c>
      <c r="N1966" s="199">
        <f t="shared" si="152"/>
        <v>-10100425.642237185</v>
      </c>
      <c r="O1966" s="199">
        <f t="shared" si="153"/>
        <v>-11117543.642237185</v>
      </c>
      <c r="P1966" s="199" t="str">
        <f t="shared" si="154"/>
        <v>Overpaid</v>
      </c>
    </row>
    <row r="1967" spans="1:16" ht="15.75" x14ac:dyDescent="0.25">
      <c r="A1967" s="199" t="s">
        <v>116</v>
      </c>
      <c r="B1967" s="199" t="s">
        <v>16</v>
      </c>
      <c r="C1967" s="199" t="s">
        <v>917</v>
      </c>
      <c r="D1967" s="199" t="s">
        <v>1239</v>
      </c>
      <c r="E1967" s="199" t="s">
        <v>1086</v>
      </c>
      <c r="F1967" s="199" t="s">
        <v>1240</v>
      </c>
      <c r="G1967" s="199" t="s">
        <v>1241</v>
      </c>
      <c r="K1967" s="199">
        <f t="shared" si="150"/>
        <v>39.822108</v>
      </c>
      <c r="L1967" s="199">
        <f t="shared" si="151"/>
        <v>41.614102859999996</v>
      </c>
      <c r="M1967" s="199" t="s">
        <v>1116</v>
      </c>
      <c r="N1967" s="199">
        <f t="shared" si="152"/>
        <v>-7169530.8831077628</v>
      </c>
      <c r="O1967" s="199">
        <f t="shared" si="153"/>
        <v>-8117534.8831077628</v>
      </c>
      <c r="P1967" s="199" t="str">
        <f t="shared" si="154"/>
        <v>Overpaid</v>
      </c>
    </row>
    <row r="1968" spans="1:16" ht="15.75" x14ac:dyDescent="0.25">
      <c r="A1968" s="199" t="s">
        <v>116</v>
      </c>
      <c r="B1968" s="199" t="s">
        <v>1094</v>
      </c>
      <c r="C1968" s="199" t="s">
        <v>403</v>
      </c>
      <c r="D1968" s="199" t="s">
        <v>1095</v>
      </c>
      <c r="E1968" s="199" t="s">
        <v>1096</v>
      </c>
      <c r="F1968" s="199" t="s">
        <v>1091</v>
      </c>
      <c r="G1968" s="199" t="s">
        <v>1097</v>
      </c>
      <c r="K1968" s="199">
        <f t="shared" si="150"/>
        <v>55.179690999999998</v>
      </c>
      <c r="L1968" s="199">
        <f t="shared" si="151"/>
        <v>57.166159876000002</v>
      </c>
      <c r="M1968" s="199" t="s">
        <v>1098</v>
      </c>
      <c r="N1968" s="199">
        <f t="shared" si="152"/>
        <v>-404298.73217981681</v>
      </c>
      <c r="O1968" s="199">
        <f t="shared" si="153"/>
        <v>-46504298.732179821</v>
      </c>
      <c r="P1968" s="199" t="str">
        <f t="shared" si="154"/>
        <v>Overpaid</v>
      </c>
    </row>
    <row r="1969" spans="1:16" ht="15.75" x14ac:dyDescent="0.25">
      <c r="A1969" s="199" t="s">
        <v>116</v>
      </c>
      <c r="B1969" s="199" t="s">
        <v>10</v>
      </c>
      <c r="C1969" s="199" t="s">
        <v>1110</v>
      </c>
      <c r="D1969" s="199" t="s">
        <v>1419</v>
      </c>
      <c r="E1969" s="199" t="s">
        <v>1040</v>
      </c>
      <c r="F1969" s="199" t="s">
        <v>1111</v>
      </c>
      <c r="G1969" s="199" t="s">
        <v>1112</v>
      </c>
      <c r="K1969" s="199">
        <f t="shared" si="150"/>
        <v>55.486625999999994</v>
      </c>
      <c r="L1969" s="199">
        <f t="shared" si="151"/>
        <v>52.934241203999996</v>
      </c>
      <c r="M1969" s="199" t="s">
        <v>1093</v>
      </c>
      <c r="N1969" s="199">
        <f t="shared" si="152"/>
        <v>-2995040.537347924</v>
      </c>
      <c r="O1969" s="199">
        <f t="shared" si="153"/>
        <v>-4995040.537347924</v>
      </c>
      <c r="P1969" s="199" t="str">
        <f t="shared" si="154"/>
        <v>Overpaid</v>
      </c>
    </row>
    <row r="1970" spans="1:16" ht="15.75" x14ac:dyDescent="0.25">
      <c r="A1970" s="199" t="s">
        <v>116</v>
      </c>
      <c r="B1970" s="199" t="s">
        <v>1099</v>
      </c>
      <c r="C1970" s="199" t="s">
        <v>903</v>
      </c>
      <c r="D1970" s="199" t="s">
        <v>1199</v>
      </c>
      <c r="E1970" s="199" t="s">
        <v>1200</v>
      </c>
      <c r="F1970" s="199" t="s">
        <v>1201</v>
      </c>
      <c r="G1970" s="199" t="s">
        <v>1202</v>
      </c>
      <c r="K1970" s="199">
        <f t="shared" si="150"/>
        <v>42.938400999999999</v>
      </c>
      <c r="L1970" s="199">
        <f t="shared" si="151"/>
        <v>45.428828258000003</v>
      </c>
      <c r="M1970" s="199" t="s">
        <v>1105</v>
      </c>
      <c r="N1970" s="199">
        <f t="shared" si="152"/>
        <v>-3940450.5929587884</v>
      </c>
      <c r="O1970" s="199">
        <f t="shared" si="153"/>
        <v>-4898098.5929587884</v>
      </c>
      <c r="P1970" s="199" t="str">
        <f t="shared" si="154"/>
        <v>Overpaid</v>
      </c>
    </row>
    <row r="1971" spans="1:16" ht="15.75" x14ac:dyDescent="0.25">
      <c r="A1971" s="199" t="s">
        <v>116</v>
      </c>
      <c r="B1971" s="199" t="s">
        <v>1117</v>
      </c>
      <c r="C1971" s="199" t="s">
        <v>1164</v>
      </c>
      <c r="D1971" s="199" t="s">
        <v>1165</v>
      </c>
      <c r="E1971" s="199" t="s">
        <v>1166</v>
      </c>
      <c r="F1971" s="199" t="s">
        <v>1162</v>
      </c>
      <c r="G1971" s="199" t="s">
        <v>1027</v>
      </c>
      <c r="K1971" s="199" t="e">
        <f t="shared" si="150"/>
        <v>#VALUE!</v>
      </c>
      <c r="L1971" s="199" t="e">
        <f t="shared" si="151"/>
        <v>#VALUE!</v>
      </c>
      <c r="M1971" s="199" t="s">
        <v>1121</v>
      </c>
      <c r="N1971" s="199" t="e">
        <f t="shared" si="152"/>
        <v>#VALUE!</v>
      </c>
      <c r="O1971" s="199" t="e">
        <f t="shared" si="153"/>
        <v>#VALUE!</v>
      </c>
      <c r="P1971" s="199" t="e">
        <f t="shared" si="154"/>
        <v>#VALUE!</v>
      </c>
    </row>
    <row r="1972" spans="1:16" ht="15.75" x14ac:dyDescent="0.25">
      <c r="A1972" s="199" t="s">
        <v>116</v>
      </c>
      <c r="B1972" s="199" t="s">
        <v>16</v>
      </c>
      <c r="C1972" s="199" t="s">
        <v>1113</v>
      </c>
      <c r="D1972" s="199" t="s">
        <v>1114</v>
      </c>
      <c r="E1972" s="199" t="s">
        <v>1027</v>
      </c>
      <c r="F1972" s="199" t="s">
        <v>1111</v>
      </c>
      <c r="G1972" s="199" t="s">
        <v>1027</v>
      </c>
      <c r="K1972" s="199" t="e">
        <f t="shared" si="150"/>
        <v>#VALUE!</v>
      </c>
      <c r="L1972" s="199" t="e">
        <f t="shared" si="151"/>
        <v>#VALUE!</v>
      </c>
      <c r="M1972" s="199" t="s">
        <v>1116</v>
      </c>
      <c r="N1972" s="199" t="e">
        <f t="shared" si="152"/>
        <v>#VALUE!</v>
      </c>
      <c r="O1972" s="199" t="e">
        <f t="shared" si="153"/>
        <v>#VALUE!</v>
      </c>
      <c r="P1972" s="199" t="e">
        <f t="shared" si="154"/>
        <v>#VALUE!</v>
      </c>
    </row>
    <row r="1973" spans="1:16" ht="15.75" x14ac:dyDescent="0.25">
      <c r="A1973" s="199" t="s">
        <v>116</v>
      </c>
      <c r="B1973" s="199" t="s">
        <v>10</v>
      </c>
      <c r="C1973" s="199" t="s">
        <v>1143</v>
      </c>
      <c r="D1973" s="199" t="s">
        <v>1144</v>
      </c>
      <c r="E1973" s="199" t="s">
        <v>1145</v>
      </c>
      <c r="F1973" s="199" t="s">
        <v>1146</v>
      </c>
      <c r="G1973" s="199" t="s">
        <v>1147</v>
      </c>
      <c r="K1973" s="199">
        <f t="shared" si="150"/>
        <v>56.107717999999998</v>
      </c>
      <c r="L1973" s="199">
        <f t="shared" si="151"/>
        <v>58.071488129999992</v>
      </c>
      <c r="M1973" s="199" t="s">
        <v>1093</v>
      </c>
      <c r="N1973" s="199">
        <f t="shared" si="152"/>
        <v>338379.48604447348</v>
      </c>
      <c r="O1973" s="199">
        <f t="shared" si="153"/>
        <v>-871456.51395552652</v>
      </c>
      <c r="P1973" s="199" t="str">
        <f t="shared" si="154"/>
        <v/>
      </c>
    </row>
    <row r="1974" spans="1:16" ht="15.75" x14ac:dyDescent="0.25">
      <c r="A1974" s="199" t="s">
        <v>116</v>
      </c>
      <c r="B1974" s="199" t="s">
        <v>1059</v>
      </c>
      <c r="C1974" s="199" t="s">
        <v>1167</v>
      </c>
      <c r="D1974" s="199" t="s">
        <v>1027</v>
      </c>
      <c r="E1974" s="199" t="s">
        <v>1168</v>
      </c>
      <c r="F1974" s="199" t="s">
        <v>1162</v>
      </c>
      <c r="G1974" s="199" t="s">
        <v>1074</v>
      </c>
      <c r="K1974" s="199">
        <f t="shared" si="150"/>
        <v>50.099013999999997</v>
      </c>
      <c r="L1974" s="199">
        <f t="shared" si="151"/>
        <v>51.251291321999993</v>
      </c>
      <c r="M1974" s="199" t="s">
        <v>1064</v>
      </c>
      <c r="N1974" s="199">
        <f t="shared" si="152"/>
        <v>-2550097.5068278089</v>
      </c>
      <c r="O1974" s="199" t="e">
        <f t="shared" si="153"/>
        <v>#VALUE!</v>
      </c>
      <c r="P1974" s="199" t="e">
        <f t="shared" si="154"/>
        <v>#VALUE!</v>
      </c>
    </row>
    <row r="1975" spans="1:16" ht="15.75" x14ac:dyDescent="0.25">
      <c r="A1975" s="199" t="s">
        <v>116</v>
      </c>
      <c r="B1975" s="199" t="s">
        <v>27</v>
      </c>
      <c r="C1975" s="199" t="s">
        <v>1236</v>
      </c>
      <c r="D1975" s="199" t="s">
        <v>1027</v>
      </c>
      <c r="E1975" s="199" t="s">
        <v>1237</v>
      </c>
      <c r="F1975" s="199" t="s">
        <v>1234</v>
      </c>
      <c r="G1975" s="199" t="s">
        <v>1238</v>
      </c>
      <c r="K1975" s="199">
        <f t="shared" si="150"/>
        <v>39.627113999999999</v>
      </c>
      <c r="L1975" s="199">
        <f t="shared" si="151"/>
        <v>41.093317217999996</v>
      </c>
      <c r="M1975" s="199" t="s">
        <v>1058</v>
      </c>
      <c r="N1975" s="199">
        <f t="shared" si="152"/>
        <v>-9657786.9748934582</v>
      </c>
      <c r="O1975" s="199" t="e">
        <f t="shared" si="153"/>
        <v>#VALUE!</v>
      </c>
      <c r="P1975" s="199" t="e">
        <f t="shared" si="154"/>
        <v>#VALUE!</v>
      </c>
    </row>
    <row r="1976" spans="1:16" ht="15.75" x14ac:dyDescent="0.25">
      <c r="A1976" s="199" t="s">
        <v>116</v>
      </c>
      <c r="B1976" s="199" t="s">
        <v>20</v>
      </c>
      <c r="C1976" s="199" t="s">
        <v>969</v>
      </c>
      <c r="D1976" s="199" t="s">
        <v>1225</v>
      </c>
      <c r="E1976" s="199" t="s">
        <v>1226</v>
      </c>
      <c r="F1976" s="199" t="s">
        <v>1221</v>
      </c>
      <c r="G1976" s="199" t="s">
        <v>1227</v>
      </c>
      <c r="K1976" s="199">
        <f t="shared" si="150"/>
        <v>46.899667999999991</v>
      </c>
      <c r="L1976" s="199">
        <f t="shared" si="151"/>
        <v>49.244651399999995</v>
      </c>
      <c r="M1976" s="199" t="s">
        <v>1134</v>
      </c>
      <c r="N1976" s="199">
        <f t="shared" si="152"/>
        <v>-4240183.7198176906</v>
      </c>
      <c r="O1976" s="199">
        <f t="shared" si="153"/>
        <v>-4945183.7198176906</v>
      </c>
      <c r="P1976" s="199" t="str">
        <f t="shared" si="154"/>
        <v>Overpaid</v>
      </c>
    </row>
    <row r="1977" spans="1:16" ht="15.75" x14ac:dyDescent="0.25">
      <c r="A1977" s="199" t="s">
        <v>116</v>
      </c>
      <c r="B1977" s="199" t="s">
        <v>1099</v>
      </c>
      <c r="C1977" s="199" t="s">
        <v>1100</v>
      </c>
      <c r="D1977" s="199" t="s">
        <v>1101</v>
      </c>
      <c r="E1977" s="199" t="s">
        <v>1102</v>
      </c>
      <c r="F1977" s="199" t="s">
        <v>1103</v>
      </c>
      <c r="G1977" s="199" t="s">
        <v>1104</v>
      </c>
      <c r="K1977" s="199">
        <f t="shared" si="150"/>
        <v>55.851337000000001</v>
      </c>
      <c r="L1977" s="199">
        <f t="shared" si="151"/>
        <v>56.577404380999994</v>
      </c>
      <c r="M1977" s="199" t="s">
        <v>1105</v>
      </c>
      <c r="N1977" s="199">
        <f t="shared" si="152"/>
        <v>-316179.41443055053</v>
      </c>
      <c r="O1977" s="199">
        <f t="shared" si="153"/>
        <v>-7316179.4144305503</v>
      </c>
      <c r="P1977" s="199" t="str">
        <f t="shared" si="154"/>
        <v>Overpaid</v>
      </c>
    </row>
    <row r="1978" spans="1:16" ht="15.75" x14ac:dyDescent="0.25">
      <c r="A1978" s="199" t="s">
        <v>116</v>
      </c>
      <c r="B1978" s="199" t="s">
        <v>1083</v>
      </c>
      <c r="C1978" s="199" t="s">
        <v>1084</v>
      </c>
      <c r="D1978" s="199" t="s">
        <v>1085</v>
      </c>
      <c r="E1978" s="199" t="s">
        <v>1086</v>
      </c>
      <c r="F1978" s="199" t="s">
        <v>1073</v>
      </c>
      <c r="G1978" s="199" t="s">
        <v>1087</v>
      </c>
      <c r="K1978" s="199">
        <f t="shared" si="150"/>
        <v>54.706649999999996</v>
      </c>
      <c r="L1978" s="199">
        <f t="shared" si="151"/>
        <v>57.168449249999995</v>
      </c>
      <c r="M1978" s="199" t="s">
        <v>1088</v>
      </c>
      <c r="N1978" s="199">
        <f t="shared" si="152"/>
        <v>-248417.19192821486</v>
      </c>
      <c r="O1978" s="199">
        <f t="shared" si="153"/>
        <v>-12248417.191928215</v>
      </c>
      <c r="P1978" s="199" t="str">
        <f t="shared" si="154"/>
        <v>Overpaid</v>
      </c>
    </row>
    <row r="1979" spans="1:16" ht="15.75" x14ac:dyDescent="0.25">
      <c r="A1979" s="199" t="s">
        <v>116</v>
      </c>
      <c r="B1979" s="199" t="s">
        <v>1059</v>
      </c>
      <c r="C1979" s="199" t="s">
        <v>1232</v>
      </c>
      <c r="D1979" s="199" t="s">
        <v>1027</v>
      </c>
      <c r="E1979" s="199" t="s">
        <v>1233</v>
      </c>
      <c r="F1979" s="199" t="s">
        <v>1234</v>
      </c>
      <c r="G1979" s="199" t="s">
        <v>1235</v>
      </c>
      <c r="K1979" s="199">
        <f t="shared" si="150"/>
        <v>40.779022999999995</v>
      </c>
      <c r="L1979" s="199">
        <f t="shared" si="151"/>
        <v>41.390708344999993</v>
      </c>
      <c r="M1979" s="199" t="s">
        <v>1064</v>
      </c>
      <c r="N1979" s="199">
        <f t="shared" si="152"/>
        <v>-6542256.7494585887</v>
      </c>
      <c r="O1979" s="199" t="e">
        <f t="shared" si="153"/>
        <v>#VALUE!</v>
      </c>
      <c r="P1979" s="199" t="e">
        <f t="shared" si="154"/>
        <v>#VALUE!</v>
      </c>
    </row>
    <row r="1980" spans="1:16" ht="15.75" x14ac:dyDescent="0.25">
      <c r="A1980" s="199" t="s">
        <v>116</v>
      </c>
      <c r="B1980" s="199" t="s">
        <v>27</v>
      </c>
      <c r="C1980" s="199" t="s">
        <v>1054</v>
      </c>
      <c r="D1980" s="199" t="s">
        <v>1416</v>
      </c>
      <c r="E1980" s="199" t="s">
        <v>1055</v>
      </c>
      <c r="F1980" s="199" t="s">
        <v>1056</v>
      </c>
      <c r="G1980" s="199" t="s">
        <v>1057</v>
      </c>
      <c r="K1980" s="199">
        <f t="shared" si="150"/>
        <v>57.100743000000001</v>
      </c>
      <c r="L1980" s="199">
        <f t="shared" si="151"/>
        <v>54.302806593</v>
      </c>
      <c r="M1980" s="199" t="s">
        <v>1058</v>
      </c>
      <c r="N1980" s="199">
        <f t="shared" si="152"/>
        <v>-1905651.4977238448</v>
      </c>
      <c r="O1980" s="199">
        <f t="shared" si="153"/>
        <v>-15905651.497723844</v>
      </c>
      <c r="P1980" s="199" t="str">
        <f t="shared" si="154"/>
        <v>Overpaid</v>
      </c>
    </row>
    <row r="1981" spans="1:16" ht="15.75" x14ac:dyDescent="0.25">
      <c r="A1981" s="199" t="s">
        <v>116</v>
      </c>
      <c r="B1981" s="199" t="s">
        <v>1030</v>
      </c>
      <c r="C1981" s="199" t="s">
        <v>1065</v>
      </c>
      <c r="D1981" s="199" t="s">
        <v>1066</v>
      </c>
      <c r="E1981" s="199" t="s">
        <v>1067</v>
      </c>
      <c r="F1981" s="199" t="s">
        <v>1068</v>
      </c>
      <c r="G1981" s="199" t="s">
        <v>1069</v>
      </c>
      <c r="K1981" s="199">
        <f t="shared" si="150"/>
        <v>56.219659</v>
      </c>
      <c r="L1981" s="199">
        <f t="shared" si="151"/>
        <v>58.805763314000004</v>
      </c>
      <c r="M1981" s="199" t="s">
        <v>1036</v>
      </c>
      <c r="N1981" s="199">
        <f t="shared" si="152"/>
        <v>746054.05398371536</v>
      </c>
      <c r="O1981" s="199">
        <f t="shared" si="153"/>
        <v>-4419959.9460162846</v>
      </c>
      <c r="P1981" s="199" t="str">
        <f t="shared" si="154"/>
        <v>Overpaid</v>
      </c>
    </row>
    <row r="1982" spans="1:16" ht="15.75" x14ac:dyDescent="0.25">
      <c r="A1982" s="199" t="s">
        <v>116</v>
      </c>
      <c r="B1982" s="199" t="s">
        <v>1024</v>
      </c>
      <c r="C1982" s="199" t="s">
        <v>1139</v>
      </c>
      <c r="D1982" s="199" t="s">
        <v>1140</v>
      </c>
      <c r="E1982" s="199" t="s">
        <v>1141</v>
      </c>
      <c r="F1982" s="199" t="s">
        <v>1125</v>
      </c>
      <c r="G1982" s="199" t="s">
        <v>1142</v>
      </c>
      <c r="K1982" s="199">
        <f t="shared" si="150"/>
        <v>51.861181999999999</v>
      </c>
      <c r="L1982" s="199">
        <f t="shared" si="151"/>
        <v>54.143074007999999</v>
      </c>
      <c r="M1982" s="199" t="s">
        <v>1029</v>
      </c>
      <c r="N1982" s="199">
        <f t="shared" si="152"/>
        <v>-1494268.3632306717</v>
      </c>
      <c r="O1982" s="199">
        <f t="shared" si="153"/>
        <v>-2274268.3632306717</v>
      </c>
      <c r="P1982" s="199" t="str">
        <f t="shared" si="154"/>
        <v/>
      </c>
    </row>
    <row r="1983" spans="1:16" ht="15.75" x14ac:dyDescent="0.25">
      <c r="A1983" s="199" t="s">
        <v>116</v>
      </c>
      <c r="B1983" s="199" t="s">
        <v>1117</v>
      </c>
      <c r="C1983" s="199" t="s">
        <v>1253</v>
      </c>
      <c r="D1983" s="199" t="s">
        <v>1027</v>
      </c>
      <c r="E1983" s="199" t="s">
        <v>1254</v>
      </c>
      <c r="F1983" s="199" t="s">
        <v>1251</v>
      </c>
      <c r="G1983" s="199" t="s">
        <v>1255</v>
      </c>
      <c r="K1983" s="199">
        <f t="shared" si="150"/>
        <v>45.845255999999999</v>
      </c>
      <c r="L1983" s="199">
        <f t="shared" si="151"/>
        <v>46.945542144000001</v>
      </c>
      <c r="M1983" s="199" t="s">
        <v>1121</v>
      </c>
      <c r="N1983" s="199">
        <f t="shared" si="152"/>
        <v>-6520039.0308667868</v>
      </c>
      <c r="O1983" s="199" t="e">
        <f t="shared" si="153"/>
        <v>#VALUE!</v>
      </c>
      <c r="P1983" s="199" t="e">
        <f t="shared" si="154"/>
        <v>#VALUE!</v>
      </c>
    </row>
    <row r="1984" spans="1:16" ht="15.75" x14ac:dyDescent="0.25">
      <c r="A1984" s="199" t="s">
        <v>116</v>
      </c>
      <c r="B1984" s="199" t="s">
        <v>20</v>
      </c>
      <c r="C1984" s="199" t="s">
        <v>1152</v>
      </c>
      <c r="D1984" s="199" t="s">
        <v>1153</v>
      </c>
      <c r="E1984" s="199" t="s">
        <v>1154</v>
      </c>
      <c r="F1984" s="199" t="s">
        <v>1146</v>
      </c>
      <c r="G1984" s="199" t="s">
        <v>1155</v>
      </c>
      <c r="K1984" s="199">
        <f t="shared" si="150"/>
        <v>50.705661999999997</v>
      </c>
      <c r="L1984" s="199">
        <f t="shared" si="151"/>
        <v>51.009895971999995</v>
      </c>
      <c r="M1984" s="199" t="s">
        <v>1134</v>
      </c>
      <c r="N1984" s="199">
        <f t="shared" si="152"/>
        <v>-3338961.9100924553</v>
      </c>
      <c r="O1984" s="199">
        <f t="shared" si="153"/>
        <v>-6672294.9100924553</v>
      </c>
      <c r="P1984" s="199" t="str">
        <f t="shared" si="154"/>
        <v>Overpaid</v>
      </c>
    </row>
    <row r="1985" spans="1:16" ht="15.75" x14ac:dyDescent="0.25">
      <c r="A1985" s="199" t="s">
        <v>116</v>
      </c>
      <c r="B1985" s="199" t="s">
        <v>1024</v>
      </c>
      <c r="C1985" s="199" t="s">
        <v>1025</v>
      </c>
      <c r="D1985" s="199" t="s">
        <v>1026</v>
      </c>
      <c r="E1985" s="199" t="s">
        <v>1027</v>
      </c>
      <c r="F1985" s="199" t="s">
        <v>1028</v>
      </c>
      <c r="G1985" s="199" t="s">
        <v>1027</v>
      </c>
      <c r="K1985" s="199" t="e">
        <f t="shared" si="150"/>
        <v>#VALUE!</v>
      </c>
      <c r="L1985" s="199" t="e">
        <f t="shared" si="151"/>
        <v>#VALUE!</v>
      </c>
      <c r="M1985" s="199" t="s">
        <v>1029</v>
      </c>
      <c r="N1985" s="199" t="e">
        <f t="shared" si="152"/>
        <v>#VALUE!</v>
      </c>
      <c r="O1985" s="199" t="e">
        <f t="shared" si="153"/>
        <v>#VALUE!</v>
      </c>
      <c r="P1985" s="199" t="e">
        <f t="shared" si="154"/>
        <v>#VALUE!</v>
      </c>
    </row>
    <row r="1986" spans="1:16" ht="15.75" x14ac:dyDescent="0.25">
      <c r="A1986" s="199" t="s">
        <v>116</v>
      </c>
      <c r="B1986" s="199" t="s">
        <v>1094</v>
      </c>
      <c r="C1986" s="199" t="s">
        <v>1249</v>
      </c>
      <c r="D1986" s="199" t="s">
        <v>1250</v>
      </c>
      <c r="E1986" s="199" t="s">
        <v>1170</v>
      </c>
      <c r="F1986" s="199" t="s">
        <v>1251</v>
      </c>
      <c r="G1986" s="199" t="s">
        <v>1252</v>
      </c>
      <c r="K1986" s="199">
        <f t="shared" ref="K1986:K2004" si="155">(F1986*0.3611)+(G1986*1.1*0.3611)+(H1986*5.2*0.0666)+(I1986*0.2111)</f>
        <v>40.562362999999998</v>
      </c>
      <c r="L1986" s="199">
        <f t="shared" ref="L1986:L2004" si="156">(K1986)*((100+(29-E1986))/100)-(J1986*0.9)</f>
        <v>41.211360807999995</v>
      </c>
      <c r="M1986" s="199" t="s">
        <v>1098</v>
      </c>
      <c r="N1986" s="199">
        <f t="shared" ref="N1986:N2004" si="157">(M1986*((L1986-63)/5.45))+M1986</f>
        <v>-17209485.663018156</v>
      </c>
      <c r="O1986" s="199">
        <f t="shared" ref="O1986:O2004" si="158">(N1986-D1986)</f>
        <v>-17801152.663018156</v>
      </c>
      <c r="P1986" s="199" t="str">
        <f t="shared" ref="P1986:P2004" si="159">IF(O1986&lt;(-3000000), "Overpaid", "")</f>
        <v>Overpaid</v>
      </c>
    </row>
    <row r="1987" spans="1:16" ht="15.75" x14ac:dyDescent="0.25">
      <c r="A1987" s="199" t="s">
        <v>116</v>
      </c>
      <c r="B1987" s="199" t="s">
        <v>1099</v>
      </c>
      <c r="C1987" s="199" t="s">
        <v>148</v>
      </c>
      <c r="D1987" s="199" t="s">
        <v>1027</v>
      </c>
      <c r="E1987" s="199" t="s">
        <v>1102</v>
      </c>
      <c r="F1987" s="199" t="s">
        <v>1146</v>
      </c>
      <c r="G1987" s="199" t="s">
        <v>1148</v>
      </c>
      <c r="K1987" s="199">
        <f t="shared" si="155"/>
        <v>51.778129000000007</v>
      </c>
      <c r="L1987" s="199">
        <f t="shared" si="156"/>
        <v>52.451244677000005</v>
      </c>
      <c r="M1987" s="199" t="s">
        <v>1105</v>
      </c>
      <c r="N1987" s="199">
        <f t="shared" si="157"/>
        <v>-1657545.4802154317</v>
      </c>
      <c r="O1987" s="199" t="e">
        <f t="shared" si="158"/>
        <v>#VALUE!</v>
      </c>
      <c r="P1987" s="199" t="e">
        <f t="shared" si="159"/>
        <v>#VALUE!</v>
      </c>
    </row>
    <row r="1988" spans="1:16" ht="15.75" x14ac:dyDescent="0.25">
      <c r="A1988" s="199" t="s">
        <v>116</v>
      </c>
      <c r="B1988" s="199" t="s">
        <v>10</v>
      </c>
      <c r="C1988" s="199" t="s">
        <v>1089</v>
      </c>
      <c r="D1988" s="199" t="s">
        <v>1027</v>
      </c>
      <c r="E1988" s="199" t="s">
        <v>1090</v>
      </c>
      <c r="F1988" s="199" t="s">
        <v>1091</v>
      </c>
      <c r="G1988" s="199" t="s">
        <v>1092</v>
      </c>
      <c r="K1988" s="199">
        <f t="shared" si="155"/>
        <v>57.245182999999997</v>
      </c>
      <c r="L1988" s="199">
        <f t="shared" si="156"/>
        <v>57.245182999999997</v>
      </c>
      <c r="M1988" s="199" t="s">
        <v>1093</v>
      </c>
      <c r="N1988" s="199">
        <f t="shared" si="157"/>
        <v>-197787.47370073572</v>
      </c>
      <c r="O1988" s="199" t="e">
        <f t="shared" si="158"/>
        <v>#VALUE!</v>
      </c>
      <c r="P1988" s="199" t="e">
        <f t="shared" si="159"/>
        <v>#VALUE!</v>
      </c>
    </row>
    <row r="1989" spans="1:16" ht="15.75" x14ac:dyDescent="0.25">
      <c r="A1989" s="199" t="s">
        <v>116</v>
      </c>
      <c r="B1989" s="199" t="s">
        <v>1099</v>
      </c>
      <c r="C1989" s="199" t="s">
        <v>1158</v>
      </c>
      <c r="D1989" s="199" t="s">
        <v>1027</v>
      </c>
      <c r="E1989" s="199" t="s">
        <v>1159</v>
      </c>
      <c r="F1989" s="199" t="s">
        <v>1157</v>
      </c>
      <c r="G1989" s="199" t="s">
        <v>1160</v>
      </c>
      <c r="K1989" s="199">
        <f t="shared" si="155"/>
        <v>50.658718999999998</v>
      </c>
      <c r="L1989" s="199">
        <f t="shared" si="156"/>
        <v>51.063988752</v>
      </c>
      <c r="M1989" s="199" t="s">
        <v>1105</v>
      </c>
      <c r="N1989" s="199">
        <f t="shared" si="157"/>
        <v>-2108526.0907211537</v>
      </c>
      <c r="O1989" s="199" t="e">
        <f t="shared" si="158"/>
        <v>#VALUE!</v>
      </c>
      <c r="P1989" s="199" t="e">
        <f t="shared" si="159"/>
        <v>#VALUE!</v>
      </c>
    </row>
    <row r="1990" spans="1:16" ht="15.75" x14ac:dyDescent="0.25">
      <c r="A1990" s="199" t="s">
        <v>116</v>
      </c>
      <c r="B1990" s="199" t="s">
        <v>1094</v>
      </c>
      <c r="C1990" s="199" t="s">
        <v>1228</v>
      </c>
      <c r="D1990" s="199" t="s">
        <v>1229</v>
      </c>
      <c r="E1990" s="199" t="s">
        <v>1230</v>
      </c>
      <c r="F1990" s="199" t="s">
        <v>1221</v>
      </c>
      <c r="G1990" s="199" t="s">
        <v>1231</v>
      </c>
      <c r="K1990" s="199">
        <f t="shared" si="155"/>
        <v>47.416040999999993</v>
      </c>
      <c r="L1990" s="199">
        <f t="shared" si="156"/>
        <v>43.954670006999997</v>
      </c>
      <c r="M1990" s="199" t="s">
        <v>1098</v>
      </c>
      <c r="N1990" s="199">
        <f t="shared" si="157"/>
        <v>-14319958.587070942</v>
      </c>
      <c r="O1990" s="199">
        <f t="shared" si="158"/>
        <v>-18069958.587070942</v>
      </c>
      <c r="P1990" s="199" t="str">
        <f t="shared" si="159"/>
        <v>Overpaid</v>
      </c>
    </row>
    <row r="1991" spans="1:16" ht="15.75" x14ac:dyDescent="0.25">
      <c r="A1991" s="199" t="s">
        <v>116</v>
      </c>
      <c r="B1991" s="199" t="s">
        <v>16</v>
      </c>
      <c r="C1991" s="199" t="s">
        <v>626</v>
      </c>
      <c r="D1991" s="199" t="s">
        <v>1027</v>
      </c>
      <c r="E1991" s="199" t="s">
        <v>1174</v>
      </c>
      <c r="F1991" s="199" t="s">
        <v>1162</v>
      </c>
      <c r="G1991" s="199" t="s">
        <v>1175</v>
      </c>
      <c r="K1991" s="199">
        <f t="shared" si="155"/>
        <v>41.280951999999999</v>
      </c>
      <c r="L1991" s="199">
        <f t="shared" si="156"/>
        <v>42.519380560000002</v>
      </c>
      <c r="M1991" s="199" t="s">
        <v>1116</v>
      </c>
      <c r="N1991" s="199">
        <f t="shared" si="157"/>
        <v>-6762248.1069377605</v>
      </c>
      <c r="O1991" s="199" t="e">
        <f t="shared" si="158"/>
        <v>#VALUE!</v>
      </c>
      <c r="P1991" s="199" t="e">
        <f t="shared" si="159"/>
        <v>#VALUE!</v>
      </c>
    </row>
    <row r="1992" spans="1:16" ht="15.75" x14ac:dyDescent="0.25">
      <c r="A1992" s="199" t="s">
        <v>116</v>
      </c>
      <c r="B1992" s="199" t="s">
        <v>1059</v>
      </c>
      <c r="C1992" s="199" t="s">
        <v>955</v>
      </c>
      <c r="D1992" s="199" t="s">
        <v>1203</v>
      </c>
      <c r="E1992" s="199" t="s">
        <v>1204</v>
      </c>
      <c r="F1992" s="199" t="s">
        <v>1201</v>
      </c>
      <c r="G1992" s="199" t="s">
        <v>1205</v>
      </c>
      <c r="K1992" s="199">
        <f t="shared" si="155"/>
        <v>45.957197000000001</v>
      </c>
      <c r="L1992" s="199">
        <f t="shared" si="156"/>
        <v>47.243998516000005</v>
      </c>
      <c r="M1992" s="199" t="s">
        <v>1064</v>
      </c>
      <c r="N1992" s="199">
        <f t="shared" si="157"/>
        <v>-4172491.5428311313</v>
      </c>
      <c r="O1992" s="199">
        <f t="shared" si="158"/>
        <v>-5108612.5428311313</v>
      </c>
      <c r="P1992" s="199" t="str">
        <f t="shared" si="159"/>
        <v>Overpaid</v>
      </c>
    </row>
    <row r="1993" spans="1:16" ht="15.75" x14ac:dyDescent="0.25">
      <c r="A1993" s="199" t="s">
        <v>116</v>
      </c>
      <c r="B1993" s="199" t="s">
        <v>1030</v>
      </c>
      <c r="C1993" s="199" t="s">
        <v>1185</v>
      </c>
      <c r="D1993" s="199" t="s">
        <v>1027</v>
      </c>
      <c r="E1993" s="199" t="s">
        <v>1027</v>
      </c>
      <c r="F1993" s="199" t="s">
        <v>1186</v>
      </c>
      <c r="G1993" s="199" t="s">
        <v>1027</v>
      </c>
      <c r="K1993" s="199" t="e">
        <f t="shared" si="155"/>
        <v>#VALUE!</v>
      </c>
      <c r="L1993" s="199" t="e">
        <f t="shared" si="156"/>
        <v>#VALUE!</v>
      </c>
      <c r="M1993" s="199" t="s">
        <v>1036</v>
      </c>
      <c r="N1993" s="199" t="e">
        <f t="shared" si="157"/>
        <v>#VALUE!</v>
      </c>
      <c r="O1993" s="199" t="e">
        <f t="shared" si="158"/>
        <v>#VALUE!</v>
      </c>
      <c r="P1993" s="199" t="e">
        <f t="shared" si="159"/>
        <v>#VALUE!</v>
      </c>
    </row>
    <row r="1994" spans="1:16" ht="15.75" x14ac:dyDescent="0.25">
      <c r="A1994" s="199" t="s">
        <v>116</v>
      </c>
      <c r="B1994" s="199" t="s">
        <v>1083</v>
      </c>
      <c r="C1994" s="199" t="s">
        <v>1215</v>
      </c>
      <c r="D1994" s="199" t="s">
        <v>1216</v>
      </c>
      <c r="E1994" s="199" t="s">
        <v>1217</v>
      </c>
      <c r="F1994" s="199" t="s">
        <v>1218</v>
      </c>
      <c r="G1994" s="199" t="s">
        <v>1219</v>
      </c>
      <c r="K1994" s="199" t="e">
        <f t="shared" si="155"/>
        <v>#VALUE!</v>
      </c>
      <c r="L1994" s="199" t="e">
        <f t="shared" si="156"/>
        <v>#VALUE!</v>
      </c>
      <c r="M1994" s="199" t="s">
        <v>1088</v>
      </c>
      <c r="N1994" s="199" t="e">
        <f t="shared" si="157"/>
        <v>#VALUE!</v>
      </c>
      <c r="O1994" s="199" t="e">
        <f t="shared" si="158"/>
        <v>#VALUE!</v>
      </c>
      <c r="P1994" s="199" t="e">
        <f t="shared" si="159"/>
        <v>#VALUE!</v>
      </c>
    </row>
    <row r="1995" spans="1:16" ht="15.75" x14ac:dyDescent="0.25">
      <c r="A1995" s="199" t="s">
        <v>116</v>
      </c>
      <c r="B1995" s="199" t="s">
        <v>20</v>
      </c>
      <c r="C1995" s="199" t="s">
        <v>768</v>
      </c>
      <c r="D1995" s="199" t="s">
        <v>1027</v>
      </c>
      <c r="E1995" s="199" t="s">
        <v>1176</v>
      </c>
      <c r="F1995" s="199" t="s">
        <v>1162</v>
      </c>
      <c r="G1995" s="199" t="s">
        <v>1177</v>
      </c>
      <c r="K1995" s="199">
        <f t="shared" si="155"/>
        <v>52.680879000000004</v>
      </c>
      <c r="L1995" s="199">
        <f t="shared" si="156"/>
        <v>55.841731740000007</v>
      </c>
      <c r="M1995" s="199" t="s">
        <v>1134</v>
      </c>
      <c r="N1995" s="199">
        <f t="shared" si="157"/>
        <v>-872133.32202976476</v>
      </c>
      <c r="O1995" s="199" t="e">
        <f t="shared" si="158"/>
        <v>#VALUE!</v>
      </c>
      <c r="P1995" s="199" t="e">
        <f t="shared" si="159"/>
        <v>#VALUE!</v>
      </c>
    </row>
    <row r="1996" spans="1:16" ht="15.75" x14ac:dyDescent="0.25">
      <c r="A1996" s="199" t="s">
        <v>116</v>
      </c>
      <c r="B1996" s="199" t="s">
        <v>1059</v>
      </c>
      <c r="C1996" s="199" t="s">
        <v>1060</v>
      </c>
      <c r="D1996" s="199" t="s">
        <v>1027</v>
      </c>
      <c r="E1996" s="199" t="s">
        <v>1061</v>
      </c>
      <c r="F1996" s="199" t="s">
        <v>1062</v>
      </c>
      <c r="G1996" s="199" t="s">
        <v>1063</v>
      </c>
      <c r="K1996" s="199">
        <f t="shared" si="155"/>
        <v>56.104106999999999</v>
      </c>
      <c r="L1996" s="199">
        <f t="shared" si="156"/>
        <v>58.348271279999999</v>
      </c>
      <c r="M1996" s="199" t="s">
        <v>1064</v>
      </c>
      <c r="N1996" s="199">
        <f t="shared" si="157"/>
        <v>323188.4033643885</v>
      </c>
      <c r="O1996" s="199" t="e">
        <f t="shared" si="158"/>
        <v>#VALUE!</v>
      </c>
      <c r="P1996" s="199" t="e">
        <f t="shared" si="159"/>
        <v>#VALUE!</v>
      </c>
    </row>
    <row r="1997" spans="1:16" ht="15.75" x14ac:dyDescent="0.25">
      <c r="A1997" s="199" t="s">
        <v>116</v>
      </c>
      <c r="B1997" s="199" t="s">
        <v>1030</v>
      </c>
      <c r="C1997" s="199" t="s">
        <v>1031</v>
      </c>
      <c r="D1997" s="199" t="s">
        <v>1032</v>
      </c>
      <c r="E1997" s="199" t="s">
        <v>1033</v>
      </c>
      <c r="F1997" s="199" t="s">
        <v>1034</v>
      </c>
      <c r="G1997" s="199" t="s">
        <v>1035</v>
      </c>
      <c r="K1997" s="199">
        <f t="shared" si="155"/>
        <v>62.452244999999991</v>
      </c>
      <c r="L1997" s="199">
        <f t="shared" si="156"/>
        <v>63.701289899999992</v>
      </c>
      <c r="M1997" s="199" t="s">
        <v>1036</v>
      </c>
      <c r="N1997" s="199">
        <f t="shared" si="157"/>
        <v>3654506.1604850045</v>
      </c>
      <c r="O1997" s="199">
        <f t="shared" si="158"/>
        <v>-11095493.839514995</v>
      </c>
      <c r="P1997" s="199" t="str">
        <f t="shared" si="159"/>
        <v>Overpaid</v>
      </c>
    </row>
    <row r="1998" spans="1:16" ht="15.75" x14ac:dyDescent="0.25">
      <c r="A1998" s="199" t="s">
        <v>116</v>
      </c>
      <c r="B1998" s="199" t="s">
        <v>1037</v>
      </c>
      <c r="C1998" s="199" t="s">
        <v>284</v>
      </c>
      <c r="D1998" s="199" t="s">
        <v>1027</v>
      </c>
      <c r="E1998" s="199" t="s">
        <v>1172</v>
      </c>
      <c r="F1998" s="199" t="s">
        <v>1162</v>
      </c>
      <c r="G1998" s="199" t="s">
        <v>1173</v>
      </c>
      <c r="K1998" s="199">
        <f t="shared" si="155"/>
        <v>45.292772999999997</v>
      </c>
      <c r="L1998" s="199">
        <f t="shared" si="156"/>
        <v>46.108042913999995</v>
      </c>
      <c r="M1998" s="199" t="s">
        <v>1043</v>
      </c>
      <c r="N1998" s="199">
        <f t="shared" si="157"/>
        <v>-5370472.5577849792</v>
      </c>
      <c r="O1998" s="199" t="e">
        <f t="shared" si="158"/>
        <v>#VALUE!</v>
      </c>
      <c r="P1998" s="199" t="e">
        <f t="shared" si="159"/>
        <v>#VALUE!</v>
      </c>
    </row>
    <row r="1999" spans="1:16" ht="15.75" x14ac:dyDescent="0.25">
      <c r="A1999" s="199" t="s">
        <v>116</v>
      </c>
      <c r="B1999" s="199" t="s">
        <v>1117</v>
      </c>
      <c r="C1999" s="199" t="s">
        <v>1169</v>
      </c>
      <c r="D1999" s="199" t="s">
        <v>1027</v>
      </c>
      <c r="E1999" s="199" t="s">
        <v>1170</v>
      </c>
      <c r="F1999" s="199" t="s">
        <v>1162</v>
      </c>
      <c r="G1999" s="199" t="s">
        <v>1171</v>
      </c>
      <c r="K1999" s="199">
        <f t="shared" si="155"/>
        <v>52.323389999999996</v>
      </c>
      <c r="L1999" s="199">
        <f t="shared" si="156"/>
        <v>53.160564239999999</v>
      </c>
      <c r="M1999" s="199" t="s">
        <v>1121</v>
      </c>
      <c r="N1999" s="199">
        <f t="shared" si="157"/>
        <v>-2698798.2664752295</v>
      </c>
      <c r="O1999" s="199" t="e">
        <f t="shared" si="158"/>
        <v>#VALUE!</v>
      </c>
      <c r="P1999" s="199" t="e">
        <f t="shared" si="159"/>
        <v>#VALUE!</v>
      </c>
    </row>
    <row r="2000" spans="1:16" ht="15.75" x14ac:dyDescent="0.25">
      <c r="A2000" s="199" t="s">
        <v>116</v>
      </c>
      <c r="B2000" s="199" t="s">
        <v>1059</v>
      </c>
      <c r="C2000" s="199" t="s">
        <v>1149</v>
      </c>
      <c r="D2000" s="199" t="s">
        <v>1027</v>
      </c>
      <c r="E2000" s="199" t="s">
        <v>1150</v>
      </c>
      <c r="F2000" s="199" t="s">
        <v>1146</v>
      </c>
      <c r="G2000" s="199" t="s">
        <v>1151</v>
      </c>
      <c r="K2000" s="199">
        <f t="shared" si="155"/>
        <v>53.208084999999997</v>
      </c>
      <c r="L2000" s="199">
        <f t="shared" si="156"/>
        <v>52.729212234999999</v>
      </c>
      <c r="M2000" s="199" t="s">
        <v>1064</v>
      </c>
      <c r="N2000" s="199">
        <f t="shared" si="157"/>
        <v>-1951745.9036343284</v>
      </c>
      <c r="O2000" s="199" t="e">
        <f t="shared" si="158"/>
        <v>#VALUE!</v>
      </c>
      <c r="P2000" s="199" t="e">
        <f t="shared" si="159"/>
        <v>#VALUE!</v>
      </c>
    </row>
    <row r="2001" spans="1:16" ht="15.75" x14ac:dyDescent="0.25">
      <c r="A2001" s="199" t="s">
        <v>116</v>
      </c>
      <c r="B2001" s="199" t="s">
        <v>1024</v>
      </c>
      <c r="C2001" s="199" t="s">
        <v>1178</v>
      </c>
      <c r="D2001" s="199" t="s">
        <v>1027</v>
      </c>
      <c r="E2001" s="199" t="s">
        <v>1179</v>
      </c>
      <c r="F2001" s="199" t="s">
        <v>1162</v>
      </c>
      <c r="G2001" s="199" t="s">
        <v>1027</v>
      </c>
      <c r="K2001" s="199" t="e">
        <f t="shared" si="155"/>
        <v>#VALUE!</v>
      </c>
      <c r="L2001" s="199" t="e">
        <f t="shared" si="156"/>
        <v>#VALUE!</v>
      </c>
      <c r="M2001" s="199" t="s">
        <v>1029</v>
      </c>
      <c r="N2001" s="199" t="e">
        <f t="shared" si="157"/>
        <v>#VALUE!</v>
      </c>
      <c r="O2001" s="199" t="e">
        <f t="shared" si="158"/>
        <v>#VALUE!</v>
      </c>
      <c r="P2001" s="199" t="e">
        <f t="shared" si="159"/>
        <v>#VALUE!</v>
      </c>
    </row>
    <row r="2002" spans="1:16" ht="15.75" x14ac:dyDescent="0.25">
      <c r="A2002" s="199" t="s">
        <v>116</v>
      </c>
      <c r="B2002" s="199" t="s">
        <v>1135</v>
      </c>
      <c r="C2002" s="199" t="s">
        <v>1136</v>
      </c>
      <c r="D2002" s="199" t="s">
        <v>1027</v>
      </c>
      <c r="E2002" s="199" t="s">
        <v>1137</v>
      </c>
      <c r="F2002" s="199" t="s">
        <v>1125</v>
      </c>
      <c r="G2002" s="199" t="s">
        <v>1027</v>
      </c>
      <c r="K2002" s="199" t="e">
        <f t="shared" si="155"/>
        <v>#VALUE!</v>
      </c>
      <c r="L2002" s="199" t="e">
        <f t="shared" si="156"/>
        <v>#VALUE!</v>
      </c>
      <c r="M2002" s="199" t="s">
        <v>1138</v>
      </c>
      <c r="N2002" s="199" t="e">
        <f t="shared" si="157"/>
        <v>#VALUE!</v>
      </c>
      <c r="O2002" s="199" t="e">
        <f t="shared" si="158"/>
        <v>#VALUE!</v>
      </c>
      <c r="P2002" s="199" t="e">
        <f t="shared" si="159"/>
        <v>#VALUE!</v>
      </c>
    </row>
    <row r="2003" spans="1:16" ht="15.75" x14ac:dyDescent="0.25">
      <c r="A2003" s="199" t="s">
        <v>116</v>
      </c>
      <c r="B2003" s="199" t="s">
        <v>1048</v>
      </c>
      <c r="C2003" s="199" t="s">
        <v>1258</v>
      </c>
      <c r="D2003" s="199" t="s">
        <v>1027</v>
      </c>
      <c r="E2003" s="199" t="s">
        <v>1027</v>
      </c>
      <c r="F2003" s="199" t="s">
        <v>1259</v>
      </c>
      <c r="G2003" s="199" t="s">
        <v>1260</v>
      </c>
      <c r="K2003" s="199">
        <f t="shared" si="155"/>
        <v>35.348078999999998</v>
      </c>
      <c r="L2003" s="199" t="e">
        <f t="shared" si="156"/>
        <v>#VALUE!</v>
      </c>
      <c r="M2003" s="199" t="s">
        <v>1053</v>
      </c>
      <c r="N2003" s="199" t="e">
        <f t="shared" si="157"/>
        <v>#VALUE!</v>
      </c>
      <c r="O2003" s="199" t="e">
        <f t="shared" si="158"/>
        <v>#VALUE!</v>
      </c>
      <c r="P2003" s="199" t="e">
        <f t="shared" si="159"/>
        <v>#VALUE!</v>
      </c>
    </row>
    <row r="2004" spans="1:16" ht="15.75" x14ac:dyDescent="0.25">
      <c r="A2004" s="199" t="s">
        <v>116</v>
      </c>
      <c r="B2004" s="199" t="s">
        <v>1024</v>
      </c>
      <c r="C2004" s="199" t="s">
        <v>1109</v>
      </c>
      <c r="D2004" s="199" t="s">
        <v>1027</v>
      </c>
      <c r="E2004" s="199" t="s">
        <v>1417</v>
      </c>
      <c r="F2004" s="199" t="s">
        <v>1107</v>
      </c>
      <c r="G2004" s="199" t="s">
        <v>1418</v>
      </c>
      <c r="K2004" s="199">
        <f t="shared" si="155"/>
        <v>49.849854999999998</v>
      </c>
      <c r="L2004" s="199">
        <f t="shared" si="156"/>
        <v>47.108112974999997</v>
      </c>
      <c r="M2004" s="199" t="s">
        <v>1029</v>
      </c>
      <c r="N2004" s="199">
        <f t="shared" si="157"/>
        <v>-4579782.9100263994</v>
      </c>
      <c r="O2004" s="199" t="e">
        <f t="shared" si="158"/>
        <v>#VALUE!</v>
      </c>
      <c r="P2004" s="199" t="e">
        <f t="shared" si="159"/>
        <v>#VALUE!</v>
      </c>
    </row>
  </sheetData>
  <sortState xmlns:xlrd2="http://schemas.microsoft.com/office/spreadsheetml/2017/richdata2" ref="A2:U2005">
    <sortCondition descending="1" ref="A2:A200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74E47-4572-4C3E-9598-CD95BE4F7345}">
  <dimension ref="A1:BZ2004"/>
  <sheetViews>
    <sheetView tabSelected="1" topLeftCell="A86" workbookViewId="0">
      <selection activeCell="P98" sqref="P98"/>
    </sheetView>
  </sheetViews>
  <sheetFormatPr defaultColWidth="14" defaultRowHeight="15.75" x14ac:dyDescent="0.25"/>
  <cols>
    <col min="1" max="1" width="6" style="208" bestFit="1" customWidth="1"/>
    <col min="2" max="2" width="7.85546875" style="208" bestFit="1" customWidth="1"/>
    <col min="3" max="3" width="26.140625" style="208" bestFit="1" customWidth="1"/>
    <col min="4" max="4" width="14.42578125" style="210" bestFit="1" customWidth="1"/>
    <col min="5" max="5" width="5.5703125" style="208" bestFit="1" customWidth="1"/>
    <col min="6" max="6" width="8.28515625" style="208" bestFit="1" customWidth="1"/>
    <col min="7" max="7" width="5.5703125" style="208" customWidth="1"/>
    <col min="8" max="8" width="5" style="208" bestFit="1" customWidth="1"/>
    <col min="9" max="9" width="8.28515625" style="208" bestFit="1" customWidth="1"/>
    <col min="10" max="10" width="9.140625" style="208" bestFit="1" customWidth="1"/>
    <col min="11" max="11" width="7.85546875" style="5" bestFit="1" customWidth="1"/>
    <col min="12" max="12" width="9.5703125" style="208" customWidth="1"/>
    <col min="13" max="13" width="10.5703125" style="208" customWidth="1"/>
    <col min="14" max="14" width="22.140625" style="210" bestFit="1" customWidth="1"/>
    <col min="15" max="15" width="15.42578125" style="210" bestFit="1" customWidth="1"/>
    <col min="16" max="16" width="16" style="211" bestFit="1" customWidth="1"/>
    <col min="17" max="17" width="10.140625" style="208" bestFit="1" customWidth="1"/>
    <col min="18" max="18" width="6.28515625" style="208" bestFit="1" customWidth="1"/>
    <col min="19" max="19" width="11.28515625" style="208" bestFit="1" customWidth="1"/>
    <col min="20" max="20" width="12.28515625" style="4" customWidth="1"/>
    <col min="21" max="21" width="9" style="208" bestFit="1" customWidth="1"/>
    <col min="22" max="22" width="7.5703125" style="208" bestFit="1" customWidth="1"/>
    <col min="23" max="23" width="10.7109375" style="208" bestFit="1" customWidth="1"/>
    <col min="24" max="24" width="9.42578125" style="208" bestFit="1" customWidth="1"/>
    <col min="25" max="25" width="7.5703125" style="208" bestFit="1" customWidth="1"/>
    <col min="26" max="26" width="11.5703125" style="208" bestFit="1" customWidth="1"/>
    <col min="27" max="27" width="11.7109375" style="208" bestFit="1" customWidth="1"/>
    <col min="28" max="28" width="11.140625" style="208" bestFit="1" customWidth="1"/>
    <col min="29" max="29" width="7.7109375" style="208" bestFit="1" customWidth="1"/>
    <col min="30" max="30" width="10.140625" style="208" bestFit="1" customWidth="1"/>
    <col min="31" max="31" width="5.5703125" style="208" bestFit="1" customWidth="1"/>
    <col min="32" max="32" width="10.7109375" style="208" bestFit="1" customWidth="1"/>
    <col min="33" max="33" width="6.42578125" style="208" bestFit="1" customWidth="1"/>
    <col min="34" max="34" width="14.140625" style="208" bestFit="1" customWidth="1"/>
    <col min="35" max="35" width="11.42578125" style="208" bestFit="1" customWidth="1"/>
    <col min="36" max="36" width="13.42578125" style="208" bestFit="1" customWidth="1"/>
    <col min="37" max="37" width="14" style="208" bestFit="1" customWidth="1"/>
    <col min="38" max="38" width="15.28515625" style="208" bestFit="1" customWidth="1"/>
    <col min="39" max="39" width="11.85546875" style="208" bestFit="1" customWidth="1"/>
    <col min="40" max="40" width="11.5703125" style="208" bestFit="1" customWidth="1"/>
    <col min="41" max="41" width="11" style="208" bestFit="1" customWidth="1"/>
    <col min="42" max="42" width="8.28515625" style="208" bestFit="1" customWidth="1"/>
    <col min="43" max="43" width="6.28515625" style="208" bestFit="1" customWidth="1"/>
    <col min="44" max="44" width="9" style="208" bestFit="1" customWidth="1"/>
    <col min="45" max="45" width="10.42578125" style="208" bestFit="1" customWidth="1"/>
    <col min="46" max="46" width="3.5703125" style="208" bestFit="1" customWidth="1"/>
    <col min="47" max="47" width="4.85546875" style="208" bestFit="1" customWidth="1"/>
    <col min="48" max="48" width="8.140625" style="208" bestFit="1" customWidth="1"/>
    <col min="49" max="49" width="3.85546875" style="208" bestFit="1" customWidth="1"/>
    <col min="50" max="50" width="3.28515625" style="208" bestFit="1" customWidth="1"/>
    <col min="51" max="51" width="9.5703125" style="208" bestFit="1" customWidth="1"/>
    <col min="52" max="52" width="6.42578125" style="208" bestFit="1" customWidth="1"/>
    <col min="53" max="53" width="14.28515625" style="208" bestFit="1" customWidth="1"/>
    <col min="54" max="54" width="15.42578125" style="208" bestFit="1" customWidth="1"/>
    <col min="55" max="55" width="12.5703125" style="208" bestFit="1" customWidth="1"/>
    <col min="56" max="56" width="4.7109375" style="208" bestFit="1" customWidth="1"/>
    <col min="57" max="57" width="11.28515625" style="208" bestFit="1" customWidth="1"/>
    <col min="58" max="58" width="9.28515625" style="208" bestFit="1" customWidth="1"/>
    <col min="59" max="59" width="8.5703125" style="208" bestFit="1" customWidth="1"/>
    <col min="60" max="60" width="8.7109375" style="208" bestFit="1" customWidth="1"/>
    <col min="61" max="61" width="10.5703125" style="208" bestFit="1" customWidth="1"/>
    <col min="62" max="62" width="7" style="208" bestFit="1" customWidth="1"/>
    <col min="63" max="63" width="7.42578125" style="208" bestFit="1" customWidth="1"/>
    <col min="64" max="64" width="13.5703125" style="208" bestFit="1" customWidth="1"/>
    <col min="65" max="65" width="16.85546875" style="208" bestFit="1" customWidth="1"/>
    <col min="66" max="66" width="5.7109375" style="208" bestFit="1" customWidth="1"/>
    <col min="67" max="67" width="9.28515625" style="208" bestFit="1" customWidth="1"/>
    <col min="68" max="68" width="11.42578125" style="208" bestFit="1" customWidth="1"/>
    <col min="69" max="69" width="13.5703125" style="208" bestFit="1" customWidth="1"/>
    <col min="70" max="70" width="21.140625" style="208" bestFit="1" customWidth="1"/>
    <col min="71" max="71" width="15.5703125" style="208" bestFit="1" customWidth="1"/>
    <col min="72" max="72" width="15.7109375" style="208" bestFit="1" customWidth="1"/>
    <col min="73" max="73" width="10.5703125" style="208" bestFit="1" customWidth="1"/>
    <col min="74" max="74" width="8.5703125" style="208" bestFit="1" customWidth="1"/>
    <col min="75" max="75" width="15" style="208" bestFit="1" customWidth="1"/>
    <col min="76" max="76" width="14.7109375" style="208" bestFit="1" customWidth="1"/>
    <col min="77" max="77" width="7.42578125" style="208" bestFit="1" customWidth="1"/>
    <col min="78" max="78" width="10.140625" style="208" bestFit="1" customWidth="1"/>
    <col min="79" max="16384" width="14" style="208"/>
  </cols>
  <sheetData>
    <row r="1" spans="1:78" x14ac:dyDescent="0.25">
      <c r="A1" s="4" t="s">
        <v>6</v>
      </c>
      <c r="B1" s="4" t="s">
        <v>8</v>
      </c>
      <c r="C1" s="4" t="s">
        <v>5</v>
      </c>
      <c r="D1" s="207" t="s">
        <v>1017</v>
      </c>
      <c r="E1" s="4" t="s">
        <v>7</v>
      </c>
      <c r="F1" s="4" t="s">
        <v>0</v>
      </c>
      <c r="G1" s="4" t="s">
        <v>1</v>
      </c>
      <c r="H1" s="4" t="s">
        <v>2</v>
      </c>
      <c r="I1" s="4" t="s">
        <v>0</v>
      </c>
      <c r="J1" s="4" t="s">
        <v>1018</v>
      </c>
      <c r="K1" s="5" t="s">
        <v>152</v>
      </c>
      <c r="L1" s="4" t="s">
        <v>4</v>
      </c>
      <c r="M1" s="4" t="s">
        <v>14</v>
      </c>
      <c r="N1" s="207" t="s">
        <v>43</v>
      </c>
      <c r="O1" s="207" t="s">
        <v>44</v>
      </c>
      <c r="P1" s="54" t="s">
        <v>45</v>
      </c>
      <c r="Q1" s="4"/>
      <c r="R1" s="4" t="s">
        <v>4231</v>
      </c>
      <c r="S1" s="4"/>
      <c r="T1" s="4" t="s">
        <v>1019</v>
      </c>
      <c r="U1" s="4" t="s">
        <v>1020</v>
      </c>
      <c r="V1" s="4" t="s">
        <v>1021</v>
      </c>
      <c r="W1" s="4" t="s">
        <v>1022</v>
      </c>
      <c r="X1" s="4" t="s">
        <v>4243</v>
      </c>
      <c r="Y1" s="4" t="s">
        <v>4225</v>
      </c>
      <c r="Z1" s="4" t="s">
        <v>4242</v>
      </c>
      <c r="AA1" s="4" t="s">
        <v>4226</v>
      </c>
      <c r="AB1" s="4" t="s">
        <v>4227</v>
      </c>
      <c r="AC1" s="4" t="s">
        <v>4228</v>
      </c>
      <c r="AD1" s="4" t="s">
        <v>4232</v>
      </c>
      <c r="AE1" s="4" t="s">
        <v>4229</v>
      </c>
      <c r="AF1" s="4" t="s">
        <v>4237</v>
      </c>
      <c r="AG1" s="4" t="s">
        <v>4241</v>
      </c>
      <c r="AH1" s="4" t="s">
        <v>4230</v>
      </c>
      <c r="AI1" s="4" t="s">
        <v>4240</v>
      </c>
      <c r="AJ1" s="4" t="s">
        <v>4233</v>
      </c>
      <c r="AK1" s="4" t="s">
        <v>4258</v>
      </c>
      <c r="AL1" s="4" t="s">
        <v>4259</v>
      </c>
      <c r="AM1" s="4" t="s">
        <v>4234</v>
      </c>
      <c r="AN1" s="4" t="s">
        <v>4235</v>
      </c>
      <c r="AO1" s="4" t="s">
        <v>4236</v>
      </c>
      <c r="AP1" s="4" t="s">
        <v>4238</v>
      </c>
      <c r="AQ1" s="4" t="s">
        <v>4239</v>
      </c>
      <c r="AR1" s="208" t="s">
        <v>4244</v>
      </c>
      <c r="AS1" s="208" t="s">
        <v>4245</v>
      </c>
      <c r="AT1" s="208" t="s">
        <v>4247</v>
      </c>
      <c r="AU1" s="208" t="s">
        <v>4246</v>
      </c>
      <c r="AV1" s="208" t="s">
        <v>4248</v>
      </c>
      <c r="AW1" s="208" t="s">
        <v>4249</v>
      </c>
      <c r="AX1" s="208" t="s">
        <v>668</v>
      </c>
      <c r="AY1" s="208" t="s">
        <v>4250</v>
      </c>
      <c r="AZ1" s="208" t="s">
        <v>4251</v>
      </c>
      <c r="BA1" s="208" t="s">
        <v>4252</v>
      </c>
      <c r="BB1" s="208" t="s">
        <v>4253</v>
      </c>
      <c r="BC1" s="208" t="s">
        <v>4254</v>
      </c>
      <c r="BD1" s="208" t="s">
        <v>4255</v>
      </c>
      <c r="BE1" s="208" t="s">
        <v>4256</v>
      </c>
      <c r="BF1" s="208" t="s">
        <v>4257</v>
      </c>
      <c r="BG1" s="208" t="s">
        <v>4260</v>
      </c>
      <c r="BH1" s="208" t="s">
        <v>4261</v>
      </c>
      <c r="BI1" s="208" t="s">
        <v>4262</v>
      </c>
      <c r="BJ1" s="208" t="s">
        <v>4263</v>
      </c>
      <c r="BK1" s="208" t="s">
        <v>4264</v>
      </c>
      <c r="BL1" s="208" t="s">
        <v>4265</v>
      </c>
      <c r="BM1" s="208" t="s">
        <v>4266</v>
      </c>
      <c r="BN1" s="208" t="s">
        <v>4267</v>
      </c>
      <c r="BO1" s="208" t="s">
        <v>4268</v>
      </c>
      <c r="BP1" s="208" t="s">
        <v>4269</v>
      </c>
      <c r="BQ1" s="208" t="s">
        <v>4270</v>
      </c>
      <c r="BR1" s="208" t="s">
        <v>4271</v>
      </c>
      <c r="BS1" s="208" t="s">
        <v>4272</v>
      </c>
      <c r="BT1" s="208" t="s">
        <v>4273</v>
      </c>
      <c r="BU1" s="208" t="s">
        <v>4274</v>
      </c>
      <c r="BV1" s="208" t="s">
        <v>4275</v>
      </c>
      <c r="BW1" s="208" t="s">
        <v>4276</v>
      </c>
      <c r="BX1" s="208" t="s">
        <v>4277</v>
      </c>
      <c r="BY1" s="208" t="s">
        <v>4278</v>
      </c>
      <c r="BZ1" s="208" t="s">
        <v>4279</v>
      </c>
    </row>
    <row r="2" spans="1:78" x14ac:dyDescent="0.25">
      <c r="A2" s="4" t="s">
        <v>111</v>
      </c>
      <c r="B2" s="4" t="s">
        <v>10</v>
      </c>
      <c r="C2" s="4" t="s">
        <v>3768</v>
      </c>
      <c r="D2" s="207" t="s">
        <v>1027</v>
      </c>
      <c r="E2" s="4" t="s">
        <v>1738</v>
      </c>
      <c r="F2" s="4" t="s">
        <v>1234</v>
      </c>
      <c r="G2" s="4" t="s">
        <v>1579</v>
      </c>
      <c r="H2" s="4" t="s">
        <v>1027</v>
      </c>
      <c r="I2" s="4" t="s">
        <v>1234</v>
      </c>
      <c r="L2" s="4" t="e">
        <f>(F2*0.3611)+(G2*1.1*0.3611)+(H2*5.2*0.0666)+(I2*0.2111)</f>
        <v>#VALUE!</v>
      </c>
      <c r="M2" s="4" t="e">
        <f>(L2)*((100+(29-E2))/100)-(J2*0.9)</f>
        <v>#VALUE!</v>
      </c>
      <c r="N2" s="207" t="s">
        <v>1093</v>
      </c>
      <c r="O2" s="207" t="e">
        <f>(N2*((M2-63)/5.45))+N2</f>
        <v>#VALUE!</v>
      </c>
      <c r="P2" s="54" t="e">
        <f>(O2-D2)</f>
        <v>#VALUE!</v>
      </c>
      <c r="Q2" s="4" t="e">
        <f>IF(P2&lt;(-3000000), "Overpaid", "")</f>
        <v>#VALUE!</v>
      </c>
      <c r="R2" s="4"/>
    </row>
    <row r="3" spans="1:78" x14ac:dyDescent="0.25">
      <c r="A3" s="4" t="s">
        <v>2800</v>
      </c>
      <c r="B3" s="4" t="s">
        <v>10</v>
      </c>
      <c r="C3" s="4" t="s">
        <v>2879</v>
      </c>
      <c r="D3" s="207" t="s">
        <v>1027</v>
      </c>
      <c r="E3" s="4" t="s">
        <v>1170</v>
      </c>
      <c r="F3" s="4" t="s">
        <v>1251</v>
      </c>
      <c r="G3" s="4" t="s">
        <v>1677</v>
      </c>
      <c r="H3" s="4" t="s">
        <v>1027</v>
      </c>
      <c r="I3" s="4" t="s">
        <v>1251</v>
      </c>
      <c r="L3" s="4" t="e">
        <f>(F3*0.3611)+(G3*1.1*0.3611)+(H3*5.2*0.0666)+(I3*0.2111)</f>
        <v>#VALUE!</v>
      </c>
      <c r="M3" s="4" t="e">
        <f>(L3)*((100+(29-E3))/100)-(J3*0.9)</f>
        <v>#VALUE!</v>
      </c>
      <c r="N3" s="207" t="s">
        <v>1093</v>
      </c>
      <c r="O3" s="207" t="e">
        <f>(N3*((M3-63)/5.45))+N3</f>
        <v>#VALUE!</v>
      </c>
      <c r="P3" s="54" t="e">
        <f>(O3-D3)</f>
        <v>#VALUE!</v>
      </c>
      <c r="Q3" s="4" t="e">
        <f>IF(P3&lt;(-3000000), "Overpaid", "")</f>
        <v>#VALUE!</v>
      </c>
      <c r="R3" s="4"/>
    </row>
    <row r="4" spans="1:78" x14ac:dyDescent="0.25">
      <c r="A4" s="4" t="s">
        <v>119</v>
      </c>
      <c r="B4" s="4" t="s">
        <v>16</v>
      </c>
      <c r="C4" s="4" t="s">
        <v>3374</v>
      </c>
      <c r="D4" s="207" t="s">
        <v>1027</v>
      </c>
      <c r="E4" s="4" t="s">
        <v>1738</v>
      </c>
      <c r="F4" s="4" t="s">
        <v>1208</v>
      </c>
      <c r="G4" s="4" t="s">
        <v>1081</v>
      </c>
      <c r="H4" s="4" t="s">
        <v>1027</v>
      </c>
      <c r="I4" s="4" t="s">
        <v>1208</v>
      </c>
      <c r="L4" s="4" t="e">
        <f>(F4*0.3611)+(G4*1.1*0.3611)+(H4*5.2*0.0666)+(I4*0.2111)</f>
        <v>#VALUE!</v>
      </c>
      <c r="M4" s="4" t="e">
        <f>(L4)*((100+(29-E4))/100)-(J4*0.9)</f>
        <v>#VALUE!</v>
      </c>
      <c r="N4" s="207" t="s">
        <v>1116</v>
      </c>
      <c r="O4" s="207" t="e">
        <f>(N4*((M4-63)/5.45))+N4</f>
        <v>#VALUE!</v>
      </c>
      <c r="P4" s="54" t="e">
        <f>(O4-D4)</f>
        <v>#VALUE!</v>
      </c>
      <c r="Q4" s="4" t="e">
        <f>IF(P4&lt;(-3000000), "Overpaid", "")</f>
        <v>#VALUE!</v>
      </c>
      <c r="R4" s="4"/>
    </row>
    <row r="5" spans="1:78" x14ac:dyDescent="0.25">
      <c r="A5" s="4" t="s">
        <v>106</v>
      </c>
      <c r="B5" s="4" t="s">
        <v>27</v>
      </c>
      <c r="C5" s="4" t="s">
        <v>3012</v>
      </c>
      <c r="D5" s="207" t="s">
        <v>1027</v>
      </c>
      <c r="E5" s="4">
        <v>25.7</v>
      </c>
      <c r="F5" s="4" t="s">
        <v>1201</v>
      </c>
      <c r="G5" s="4" t="s">
        <v>1027</v>
      </c>
      <c r="H5" s="4" t="s">
        <v>4098</v>
      </c>
      <c r="I5" s="4" t="s">
        <v>1201</v>
      </c>
      <c r="L5" s="4" t="e">
        <f>(F5*0.3611)+(G5*1.1*0.3611)+(H5*5.2*0.0666)+(I5*0.2111)</f>
        <v>#VALUE!</v>
      </c>
      <c r="M5" s="4" t="e">
        <f>(L5)*((100+(29-E5))/100)-(J5*0.9)</f>
        <v>#VALUE!</v>
      </c>
      <c r="N5" s="207" t="s">
        <v>1058</v>
      </c>
      <c r="O5" s="207" t="e">
        <f>(N5*((M5-63)/5.45))+N5</f>
        <v>#VALUE!</v>
      </c>
      <c r="P5" s="54" t="e">
        <f>(O5-D5)</f>
        <v>#VALUE!</v>
      </c>
      <c r="Q5" s="4" t="e">
        <f>IF(P5&lt;(-3000000), "Overpaid", "")</f>
        <v>#VALUE!</v>
      </c>
      <c r="R5" s="4"/>
    </row>
    <row r="6" spans="1:78" x14ac:dyDescent="0.25">
      <c r="A6" s="4" t="s">
        <v>129</v>
      </c>
      <c r="B6" s="4" t="s">
        <v>27</v>
      </c>
      <c r="C6" s="4" t="s">
        <v>982</v>
      </c>
      <c r="D6" s="207" t="s">
        <v>1027</v>
      </c>
      <c r="E6" s="4">
        <v>25.3</v>
      </c>
      <c r="F6" s="4" t="s">
        <v>1234</v>
      </c>
      <c r="G6" s="4" t="s">
        <v>1403</v>
      </c>
      <c r="H6" s="4" t="s">
        <v>1027</v>
      </c>
      <c r="I6" s="4" t="s">
        <v>1234</v>
      </c>
      <c r="L6" s="4" t="e">
        <f>(F6*0.3611)+(G6*1.1*0.3611)+(H6*5.2*0.0666)+(I6*0.2111)</f>
        <v>#VALUE!</v>
      </c>
      <c r="M6" s="4" t="e">
        <f>(L6)*((100+(29-E6))/100)-(J6*0.9)</f>
        <v>#VALUE!</v>
      </c>
      <c r="N6" s="207" t="s">
        <v>1058</v>
      </c>
      <c r="O6" s="207" t="e">
        <f>(N6*((M6-63)/5.45))+N6</f>
        <v>#VALUE!</v>
      </c>
      <c r="P6" s="54" t="e">
        <f>(O6-D6)</f>
        <v>#VALUE!</v>
      </c>
      <c r="Q6" s="4" t="e">
        <f>IF(P6&lt;(-3000000), "Overpaid", "")</f>
        <v>#VALUE!</v>
      </c>
      <c r="R6" s="4"/>
    </row>
    <row r="7" spans="1:78" x14ac:dyDescent="0.25">
      <c r="A7" s="4" t="s">
        <v>126</v>
      </c>
      <c r="B7" s="209" t="s">
        <v>49</v>
      </c>
      <c r="C7" s="4" t="s">
        <v>83</v>
      </c>
      <c r="D7" s="207" t="s">
        <v>1027</v>
      </c>
      <c r="E7" s="4">
        <v>28.9</v>
      </c>
      <c r="F7" s="4" t="s">
        <v>1405</v>
      </c>
      <c r="G7" s="4" t="s">
        <v>1027</v>
      </c>
      <c r="H7" s="4" t="s">
        <v>4095</v>
      </c>
      <c r="I7" s="4" t="s">
        <v>1405</v>
      </c>
      <c r="L7" s="4" t="e">
        <f>(F7*0.3611)+(G7*1.1*0.3611)+(H7*5.2*0.0666)+(I7*0.2111)</f>
        <v>#VALUE!</v>
      </c>
      <c r="M7" s="4" t="e">
        <f>(L7)*((100+(29-E7))/100)-(J7*0.9)</f>
        <v>#VALUE!</v>
      </c>
      <c r="N7" s="207" t="s">
        <v>1134</v>
      </c>
      <c r="O7" s="207" t="e">
        <f>(N7*((M7-63)/5.45))+N7</f>
        <v>#VALUE!</v>
      </c>
      <c r="P7" s="54" t="e">
        <f>(O7-D7)</f>
        <v>#VALUE!</v>
      </c>
      <c r="Q7" s="4" t="e">
        <f>IF(P7&lt;(-3000000), "Overpaid", "")</f>
        <v>#VALUE!</v>
      </c>
      <c r="R7" s="4"/>
    </row>
    <row r="8" spans="1:78" x14ac:dyDescent="0.25">
      <c r="A8" s="4" t="s">
        <v>114</v>
      </c>
      <c r="B8" s="4" t="s">
        <v>1024</v>
      </c>
      <c r="C8" s="4" t="s">
        <v>3286</v>
      </c>
      <c r="D8" s="207" t="s">
        <v>1027</v>
      </c>
      <c r="E8" s="4">
        <v>26.1</v>
      </c>
      <c r="F8" s="4" t="s">
        <v>1201</v>
      </c>
      <c r="G8" s="4" t="s">
        <v>1027</v>
      </c>
      <c r="H8" s="4" t="s">
        <v>4197</v>
      </c>
      <c r="I8" s="4" t="s">
        <v>1201</v>
      </c>
      <c r="L8" s="4" t="e">
        <f>(F8*0.3611)+(G8*1.1*0.3611)+(H8*5.2*0.0666)+(I8*0.2111)</f>
        <v>#VALUE!</v>
      </c>
      <c r="M8" s="4" t="e">
        <f>(L8)*((100+(29-E8))/100)-(J8*0.9)</f>
        <v>#VALUE!</v>
      </c>
      <c r="N8" s="207" t="s">
        <v>1029</v>
      </c>
      <c r="O8" s="207" t="e">
        <f>(N8*((M8-63)/5.45))+N8</f>
        <v>#VALUE!</v>
      </c>
      <c r="P8" s="54" t="e">
        <f>(O8-D8)</f>
        <v>#VALUE!</v>
      </c>
      <c r="Q8" s="4" t="e">
        <f>IF(P8&lt;(-3000000), "Overpaid", "")</f>
        <v>#VALUE!</v>
      </c>
      <c r="R8" s="4"/>
    </row>
    <row r="9" spans="1:78" x14ac:dyDescent="0.25">
      <c r="A9" s="4" t="s">
        <v>106</v>
      </c>
      <c r="B9" s="4" t="s">
        <v>1024</v>
      </c>
      <c r="C9" s="4" t="s">
        <v>3021</v>
      </c>
      <c r="D9" s="207" t="s">
        <v>1027</v>
      </c>
      <c r="E9" s="4">
        <v>26.1</v>
      </c>
      <c r="F9" s="4" t="s">
        <v>1218</v>
      </c>
      <c r="G9" s="4" t="s">
        <v>1027</v>
      </c>
      <c r="H9" s="4" t="s">
        <v>4197</v>
      </c>
      <c r="I9" s="4" t="s">
        <v>1218</v>
      </c>
      <c r="L9" s="4" t="e">
        <f>(F9*0.3611)+(G9*1.1*0.3611)+(H9*5.2*0.0666)+(I9*0.2111)</f>
        <v>#VALUE!</v>
      </c>
      <c r="M9" s="4" t="e">
        <f>(L9)*((100+(29-E9))/100)-(J9*0.9)</f>
        <v>#VALUE!</v>
      </c>
      <c r="N9" s="207" t="s">
        <v>1029</v>
      </c>
      <c r="O9" s="207" t="e">
        <f>(N9*((M9-63)/5.45))+N9</f>
        <v>#VALUE!</v>
      </c>
      <c r="P9" s="54" t="e">
        <f>(O9-D9)</f>
        <v>#VALUE!</v>
      </c>
      <c r="Q9" s="4" t="e">
        <f>IF(P9&lt;(-3000000), "Overpaid", "")</f>
        <v>#VALUE!</v>
      </c>
      <c r="R9" s="4"/>
    </row>
    <row r="10" spans="1:78" x14ac:dyDescent="0.25">
      <c r="A10" s="4" t="s">
        <v>120</v>
      </c>
      <c r="B10" s="4" t="s">
        <v>1048</v>
      </c>
      <c r="C10" s="4" t="s">
        <v>3216</v>
      </c>
      <c r="D10" s="207" t="s">
        <v>1027</v>
      </c>
      <c r="E10" s="4" t="s">
        <v>3217</v>
      </c>
      <c r="F10" s="4" t="s">
        <v>3218</v>
      </c>
      <c r="G10" s="4" t="s">
        <v>1027</v>
      </c>
      <c r="H10" s="4" t="s">
        <v>4197</v>
      </c>
      <c r="I10" s="4" t="s">
        <v>3218</v>
      </c>
      <c r="L10" s="4" t="e">
        <f>(F10*0.3611)+(G10*1.1*0.3611)+(H10*5.2*0.0666)+(I10*0.2111)</f>
        <v>#VALUE!</v>
      </c>
      <c r="M10" s="4" t="e">
        <f>(L10)*((100+(29-E10))/100)-(J10*0.9)</f>
        <v>#VALUE!</v>
      </c>
      <c r="N10" s="207" t="s">
        <v>1053</v>
      </c>
      <c r="O10" s="207" t="e">
        <f>(N10*((M10-63)/5.45))+N10</f>
        <v>#VALUE!</v>
      </c>
      <c r="P10" s="54" t="e">
        <f>(O10-D10)</f>
        <v>#VALUE!</v>
      </c>
      <c r="Q10" s="4" t="e">
        <f>IF(P10&lt;(-3000000), "Overpaid", "")</f>
        <v>#VALUE!</v>
      </c>
      <c r="R10" s="4"/>
    </row>
    <row r="11" spans="1:78" x14ac:dyDescent="0.25">
      <c r="A11" s="4" t="s">
        <v>109</v>
      </c>
      <c r="B11" s="4" t="s">
        <v>1048</v>
      </c>
      <c r="C11" s="4" t="s">
        <v>1908</v>
      </c>
      <c r="D11" s="207" t="s">
        <v>1027</v>
      </c>
      <c r="E11" s="4" t="s">
        <v>1909</v>
      </c>
      <c r="F11" s="4" t="s">
        <v>1910</v>
      </c>
      <c r="G11" s="4" t="s">
        <v>1027</v>
      </c>
      <c r="H11" s="4" t="s">
        <v>1027</v>
      </c>
      <c r="I11" s="4" t="s">
        <v>1910</v>
      </c>
      <c r="L11" s="4" t="e">
        <f>(F11*0.3611)+(G11*1.1*0.3611)+(H11*5.2*0.0666)+(I11*0.2111)</f>
        <v>#VALUE!</v>
      </c>
      <c r="M11" s="4" t="e">
        <f>(L11)*((100+(29-E11))/100)-(J11*0.9)</f>
        <v>#VALUE!</v>
      </c>
      <c r="N11" s="207" t="s">
        <v>1053</v>
      </c>
      <c r="O11" s="207" t="e">
        <f>(N11*((M11-63)/5.45))+N11</f>
        <v>#VALUE!</v>
      </c>
      <c r="P11" s="54" t="e">
        <f>(O11-D11)</f>
        <v>#VALUE!</v>
      </c>
      <c r="Q11" s="4" t="e">
        <f>IF(P11&lt;(-3000000), "Overpaid", "")</f>
        <v>#VALUE!</v>
      </c>
      <c r="R11" s="4"/>
    </row>
    <row r="12" spans="1:78" x14ac:dyDescent="0.25">
      <c r="A12" s="4" t="s">
        <v>109</v>
      </c>
      <c r="B12" s="4" t="s">
        <v>1048</v>
      </c>
      <c r="C12" s="4" t="s">
        <v>1911</v>
      </c>
      <c r="D12" s="207" t="s">
        <v>1027</v>
      </c>
      <c r="E12" s="4">
        <v>24.6</v>
      </c>
      <c r="F12" s="4" t="s">
        <v>1912</v>
      </c>
      <c r="G12" s="4" t="s">
        <v>1027</v>
      </c>
      <c r="H12" s="4" t="s">
        <v>4095</v>
      </c>
      <c r="I12" s="4" t="s">
        <v>1912</v>
      </c>
      <c r="L12" s="4" t="e">
        <f>(F12*0.3611)+(G12*1.1*0.3611)+(H12*5.2*0.0666)+(I12*0.2111)</f>
        <v>#VALUE!</v>
      </c>
      <c r="M12" s="4" t="e">
        <f>(L12)*((100+(29-E12))/100)-(J12*0.9)</f>
        <v>#VALUE!</v>
      </c>
      <c r="N12" s="207" t="s">
        <v>1053</v>
      </c>
      <c r="O12" s="207" t="e">
        <f>(N12*((M12-63)/5.45))+N12</f>
        <v>#VALUE!</v>
      </c>
      <c r="P12" s="54" t="e">
        <f>(O12-D12)</f>
        <v>#VALUE!</v>
      </c>
      <c r="Q12" s="4" t="e">
        <f>IF(P12&lt;(-3000000), "Overpaid", "")</f>
        <v>#VALUE!</v>
      </c>
      <c r="R12" s="4"/>
    </row>
    <row r="13" spans="1:78" x14ac:dyDescent="0.25">
      <c r="A13" s="4" t="s">
        <v>317</v>
      </c>
      <c r="B13" s="4" t="s">
        <v>1048</v>
      </c>
      <c r="C13" s="4" t="s">
        <v>2353</v>
      </c>
      <c r="D13" s="207" t="s">
        <v>1027</v>
      </c>
      <c r="E13" s="4" t="s">
        <v>1487</v>
      </c>
      <c r="F13" s="4" t="s">
        <v>2354</v>
      </c>
      <c r="G13" s="4" t="s">
        <v>1027</v>
      </c>
      <c r="H13" s="4" t="s">
        <v>4095</v>
      </c>
      <c r="I13" s="4" t="s">
        <v>2354</v>
      </c>
      <c r="L13" s="4" t="e">
        <f>(F13*0.3611)+(G13*1.1*0.3611)+(H13*5.2*0.0666)+(I13*0.2111)</f>
        <v>#VALUE!</v>
      </c>
      <c r="M13" s="4" t="e">
        <f>(L13)*((100+(29-E13))/100)-(J13*0.9)</f>
        <v>#VALUE!</v>
      </c>
      <c r="N13" s="207" t="s">
        <v>1053</v>
      </c>
      <c r="O13" s="207" t="e">
        <f>(N13*((M13-63)/5.45))+N13</f>
        <v>#VALUE!</v>
      </c>
      <c r="P13" s="54" t="e">
        <f>(O13-D13)</f>
        <v>#VALUE!</v>
      </c>
      <c r="Q13" s="4" t="e">
        <f>IF(P13&lt;(-3000000), "Overpaid", "")</f>
        <v>#VALUE!</v>
      </c>
      <c r="R13" s="4"/>
    </row>
    <row r="14" spans="1:78" x14ac:dyDescent="0.25">
      <c r="A14" s="4" t="s">
        <v>114</v>
      </c>
      <c r="B14" s="4" t="s">
        <v>1048</v>
      </c>
      <c r="C14" s="4" t="s">
        <v>3308</v>
      </c>
      <c r="D14" s="207" t="s">
        <v>1027</v>
      </c>
      <c r="E14" s="4" t="s">
        <v>1027</v>
      </c>
      <c r="F14" s="4" t="s">
        <v>2354</v>
      </c>
      <c r="G14" s="4" t="s">
        <v>1027</v>
      </c>
      <c r="H14" s="4" t="s">
        <v>4197</v>
      </c>
      <c r="I14" s="4" t="s">
        <v>2354</v>
      </c>
      <c r="L14" s="4" t="e">
        <f>(F14*0.3611)+(G14*1.1*0.3611)+(H14*5.2*0.0666)+(I14*0.2111)</f>
        <v>#VALUE!</v>
      </c>
      <c r="M14" s="4" t="e">
        <f>(L14)*((100+(29-E14))/100)-(J14*0.9)</f>
        <v>#VALUE!</v>
      </c>
      <c r="N14" s="207" t="s">
        <v>1053</v>
      </c>
      <c r="O14" s="207" t="e">
        <f>(N14*((M14-63)/5.45))+N14</f>
        <v>#VALUE!</v>
      </c>
      <c r="P14" s="54" t="e">
        <f>(O14-D14)</f>
        <v>#VALUE!</v>
      </c>
      <c r="Q14" s="4" t="e">
        <f>IF(P14&lt;(-3000000), "Overpaid", "")</f>
        <v>#VALUE!</v>
      </c>
      <c r="R14" s="4"/>
    </row>
    <row r="15" spans="1:78" x14ac:dyDescent="0.25">
      <c r="A15" s="4" t="s">
        <v>115</v>
      </c>
      <c r="B15" s="4" t="s">
        <v>1048</v>
      </c>
      <c r="C15" s="4" t="s">
        <v>4013</v>
      </c>
      <c r="D15" s="207" t="s">
        <v>1027</v>
      </c>
      <c r="E15" s="4" t="s">
        <v>2000</v>
      </c>
      <c r="F15" s="4" t="s">
        <v>2542</v>
      </c>
      <c r="G15" s="4" t="s">
        <v>1027</v>
      </c>
      <c r="H15" s="4" t="s">
        <v>4197</v>
      </c>
      <c r="I15" s="4" t="s">
        <v>2542</v>
      </c>
      <c r="L15" s="4" t="e">
        <f>(F15*0.3611)+(G15*1.1*0.3611)+(H15*5.2*0.0666)+(I15*0.2111)</f>
        <v>#VALUE!</v>
      </c>
      <c r="M15" s="4" t="e">
        <f>(L15)*((100+(29-E15))/100)-(J15*0.9)</f>
        <v>#VALUE!</v>
      </c>
      <c r="N15" s="207" t="s">
        <v>1053</v>
      </c>
      <c r="O15" s="207" t="e">
        <f>(N15*((M15-63)/5.45))+N15</f>
        <v>#VALUE!</v>
      </c>
      <c r="P15" s="54" t="e">
        <f>(O15-D15)</f>
        <v>#VALUE!</v>
      </c>
      <c r="Q15" s="4" t="e">
        <f>IF(P15&lt;(-3000000), "Overpaid", "")</f>
        <v>#VALUE!</v>
      </c>
      <c r="R15" s="4"/>
    </row>
    <row r="16" spans="1:78" x14ac:dyDescent="0.25">
      <c r="A16" s="4" t="s">
        <v>106</v>
      </c>
      <c r="B16" s="4" t="s">
        <v>1048</v>
      </c>
      <c r="C16" s="4" t="s">
        <v>3041</v>
      </c>
      <c r="D16" s="207" t="s">
        <v>1027</v>
      </c>
      <c r="E16" s="4" t="s">
        <v>1027</v>
      </c>
      <c r="F16" s="4" t="s">
        <v>2715</v>
      </c>
      <c r="G16" s="4" t="s">
        <v>1027</v>
      </c>
      <c r="H16" s="4" t="s">
        <v>4095</v>
      </c>
      <c r="I16" s="4" t="s">
        <v>2715</v>
      </c>
      <c r="L16" s="4" t="e">
        <f>(F16*0.3611)+(G16*1.1*0.3611)+(H16*5.2*0.0666)+(I16*0.2111)</f>
        <v>#VALUE!</v>
      </c>
      <c r="M16" s="4" t="e">
        <f>(L16)*((100+(29-E16))/100)-(J16*0.9)</f>
        <v>#VALUE!</v>
      </c>
      <c r="N16" s="207" t="s">
        <v>1053</v>
      </c>
      <c r="O16" s="207" t="e">
        <f>(N16*((M16-63)/5.45))+N16</f>
        <v>#VALUE!</v>
      </c>
      <c r="P16" s="54" t="e">
        <f>(O16-D16)</f>
        <v>#VALUE!</v>
      </c>
      <c r="Q16" s="4" t="e">
        <f>IF(P16&lt;(-3000000), "Overpaid", "")</f>
        <v>#VALUE!</v>
      </c>
      <c r="R16" s="4"/>
    </row>
    <row r="17" spans="1:18" x14ac:dyDescent="0.25">
      <c r="A17" s="4" t="s">
        <v>131</v>
      </c>
      <c r="B17" s="4" t="s">
        <v>1030</v>
      </c>
      <c r="C17" s="4" t="s">
        <v>1665</v>
      </c>
      <c r="D17" s="207" t="s">
        <v>1027</v>
      </c>
      <c r="E17" s="4">
        <v>26.8</v>
      </c>
      <c r="F17" s="4" t="s">
        <v>1208</v>
      </c>
      <c r="G17" s="4" t="s">
        <v>1027</v>
      </c>
      <c r="H17" s="4" t="s">
        <v>4095</v>
      </c>
      <c r="I17" s="4" t="s">
        <v>1208</v>
      </c>
      <c r="L17" s="4" t="e">
        <f>(F17*0.3611)+(G17*1.1*0.3611)+(H17*5.2*0.0666)+(I17*0.2111)</f>
        <v>#VALUE!</v>
      </c>
      <c r="M17" s="4" t="e">
        <f>(L17)*((100+(29-E17))/100)-(J17*0.9)</f>
        <v>#VALUE!</v>
      </c>
      <c r="N17" s="207" t="s">
        <v>1036</v>
      </c>
      <c r="O17" s="207" t="e">
        <f>(N17*((M17-63)/5.45))+N17</f>
        <v>#VALUE!</v>
      </c>
      <c r="P17" s="54" t="e">
        <f>(O17-D17)</f>
        <v>#VALUE!</v>
      </c>
      <c r="Q17" s="4" t="e">
        <f>IF(P17&lt;(-3000000), "Overpaid", "")</f>
        <v>#VALUE!</v>
      </c>
      <c r="R17" s="4"/>
    </row>
    <row r="18" spans="1:18" x14ac:dyDescent="0.25">
      <c r="A18" s="4" t="s">
        <v>133</v>
      </c>
      <c r="B18" s="4" t="s">
        <v>1117</v>
      </c>
      <c r="C18" s="4" t="s">
        <v>1783</v>
      </c>
      <c r="D18" s="207" t="s">
        <v>1027</v>
      </c>
      <c r="E18" s="4">
        <v>25.9</v>
      </c>
      <c r="F18" s="4" t="s">
        <v>1234</v>
      </c>
      <c r="G18" s="4">
        <v>45</v>
      </c>
      <c r="H18" s="4" t="s">
        <v>1027</v>
      </c>
      <c r="I18" s="4" t="s">
        <v>1234</v>
      </c>
      <c r="L18" s="4" t="e">
        <f>(F18*0.3611)+(G18*1.1*0.3611)+(H18*5.2*0.0666)+(I18*0.2111)</f>
        <v>#VALUE!</v>
      </c>
      <c r="M18" s="4" t="e">
        <f>(L18)*((100+(29-E18))/100)-(J18*0.9)</f>
        <v>#VALUE!</v>
      </c>
      <c r="N18" s="207" t="s">
        <v>1121</v>
      </c>
      <c r="O18" s="207" t="e">
        <f>(N18*((M18-63)/5.45))+N18</f>
        <v>#VALUE!</v>
      </c>
      <c r="P18" s="54" t="e">
        <f>(O18-D18)</f>
        <v>#VALUE!</v>
      </c>
      <c r="Q18" s="4" t="e">
        <f>IF(P18&lt;(-3000000), "Overpaid", "")</f>
        <v>#VALUE!</v>
      </c>
      <c r="R18" s="4"/>
    </row>
    <row r="19" spans="1:18" x14ac:dyDescent="0.25">
      <c r="A19" s="4" t="s">
        <v>126</v>
      </c>
      <c r="B19" s="4" t="s">
        <v>1117</v>
      </c>
      <c r="C19" s="4" t="s">
        <v>3866</v>
      </c>
      <c r="D19" s="207" t="s">
        <v>1027</v>
      </c>
      <c r="E19" s="4" t="s">
        <v>1368</v>
      </c>
      <c r="F19" s="4" t="s">
        <v>1251</v>
      </c>
      <c r="G19" s="4" t="s">
        <v>1027</v>
      </c>
      <c r="H19" s="4" t="s">
        <v>4095</v>
      </c>
      <c r="I19" s="4" t="s">
        <v>1251</v>
      </c>
      <c r="L19" s="4" t="e">
        <f>(F19*0.3611)+(G19*1.1*0.3611)+(H19*5.2*0.0666)+(I19*0.2111)</f>
        <v>#VALUE!</v>
      </c>
      <c r="M19" s="4" t="e">
        <f>(L19)*((100+(29-E19))/100)-(J19*0.9)</f>
        <v>#VALUE!</v>
      </c>
      <c r="N19" s="207" t="s">
        <v>1121</v>
      </c>
      <c r="O19" s="207" t="e">
        <f>(N19*((M19-63)/5.45))+N19</f>
        <v>#VALUE!</v>
      </c>
      <c r="P19" s="54" t="e">
        <f>(O19-D19)</f>
        <v>#VALUE!</v>
      </c>
      <c r="Q19" s="4" t="e">
        <f>IF(P19&lt;(-3000000), "Overpaid", "")</f>
        <v>#VALUE!</v>
      </c>
      <c r="R19" s="4"/>
    </row>
    <row r="20" spans="1:18" x14ac:dyDescent="0.25">
      <c r="A20" s="4" t="s">
        <v>112</v>
      </c>
      <c r="B20" s="4" t="s">
        <v>1099</v>
      </c>
      <c r="C20" s="4" t="s">
        <v>2123</v>
      </c>
      <c r="D20" s="207" t="s">
        <v>1027</v>
      </c>
      <c r="E20" s="4" t="s">
        <v>1141</v>
      </c>
      <c r="F20" s="4" t="s">
        <v>1201</v>
      </c>
      <c r="G20" s="4" t="s">
        <v>1027</v>
      </c>
      <c r="H20" s="4" t="s">
        <v>4197</v>
      </c>
      <c r="I20" s="4" t="s">
        <v>1201</v>
      </c>
      <c r="L20" s="4" t="e">
        <f>(F20*0.3611)+(G20*1.1*0.3611)+(H20*5.2*0.0666)+(I20*0.2111)</f>
        <v>#VALUE!</v>
      </c>
      <c r="M20" s="4" t="e">
        <f>(L20)*((100+(29-E20))/100)-(J20*0.9)</f>
        <v>#VALUE!</v>
      </c>
      <c r="N20" s="207" t="s">
        <v>1105</v>
      </c>
      <c r="O20" s="207" t="e">
        <f>(N20*((M20-63)/5.45))+N20</f>
        <v>#VALUE!</v>
      </c>
      <c r="P20" s="54" t="e">
        <f>(O20-D20)</f>
        <v>#VALUE!</v>
      </c>
      <c r="Q20" s="4" t="e">
        <f>IF(P20&lt;(-3000000), "Overpaid", "")</f>
        <v>#VALUE!</v>
      </c>
      <c r="R20" s="4"/>
    </row>
    <row r="21" spans="1:18" x14ac:dyDescent="0.25">
      <c r="A21" s="4" t="s">
        <v>134</v>
      </c>
      <c r="B21" s="4" t="s">
        <v>1099</v>
      </c>
      <c r="C21" s="4" t="s">
        <v>2524</v>
      </c>
      <c r="D21" s="207" t="s">
        <v>1027</v>
      </c>
      <c r="E21" s="4" t="s">
        <v>1237</v>
      </c>
      <c r="F21" s="4" t="s">
        <v>1218</v>
      </c>
      <c r="G21" s="4" t="s">
        <v>1027</v>
      </c>
      <c r="H21" s="4" t="s">
        <v>1027</v>
      </c>
      <c r="I21" s="4" t="s">
        <v>1218</v>
      </c>
      <c r="L21" s="4" t="e">
        <f>(F21*0.3611)+(G21*1.1*0.3611)+(H21*5.2*0.0666)+(I21*0.2111)</f>
        <v>#VALUE!</v>
      </c>
      <c r="M21" s="4" t="e">
        <f>(L21)*((100+(29-E21))/100)-(J21*0.9)</f>
        <v>#VALUE!</v>
      </c>
      <c r="N21" s="207" t="s">
        <v>1105</v>
      </c>
      <c r="O21" s="207" t="e">
        <f>(N21*((M21-63)/5.45))+N21</f>
        <v>#VALUE!</v>
      </c>
      <c r="P21" s="54" t="e">
        <f>(O21-D21)</f>
        <v>#VALUE!</v>
      </c>
      <c r="Q21" s="4" t="e">
        <f>IF(P21&lt;(-3000000), "Overpaid", "")</f>
        <v>#VALUE!</v>
      </c>
      <c r="R21" s="4"/>
    </row>
    <row r="22" spans="1:18" x14ac:dyDescent="0.25">
      <c r="A22" s="4" t="s">
        <v>124</v>
      </c>
      <c r="B22" s="4" t="s">
        <v>1393</v>
      </c>
      <c r="C22" s="4" t="s">
        <v>3122</v>
      </c>
      <c r="D22" s="207" t="s">
        <v>1027</v>
      </c>
      <c r="E22" s="4" t="s">
        <v>1168</v>
      </c>
      <c r="F22" s="4" t="s">
        <v>1201</v>
      </c>
      <c r="G22" s="4" t="s">
        <v>1027</v>
      </c>
      <c r="H22" s="4" t="s">
        <v>4197</v>
      </c>
      <c r="I22" s="4" t="s">
        <v>1201</v>
      </c>
      <c r="L22" s="4" t="e">
        <f>(F22*0.3611)+(G22*1.1*0.3611)+(H22*5.2*0.0666)+(I22*0.2111)</f>
        <v>#VALUE!</v>
      </c>
      <c r="M22" s="4" t="e">
        <f>(L22)*((100+(29-E22))/100)-(J22*0.9)</f>
        <v>#VALUE!</v>
      </c>
      <c r="N22" s="207" t="s">
        <v>1397</v>
      </c>
      <c r="O22" s="207" t="e">
        <f>(N22*((M22-63)/5.45))+N22</f>
        <v>#VALUE!</v>
      </c>
      <c r="P22" s="54" t="e">
        <f>(O22-D22)</f>
        <v>#VALUE!</v>
      </c>
      <c r="Q22" s="4" t="e">
        <f>IF(P22&lt;(-3000000), "Overpaid", "")</f>
        <v>#VALUE!</v>
      </c>
      <c r="R22" s="4"/>
    </row>
    <row r="23" spans="1:18" x14ac:dyDescent="0.25">
      <c r="A23" s="4" t="s">
        <v>129</v>
      </c>
      <c r="B23" s="4" t="s">
        <v>1187</v>
      </c>
      <c r="C23" s="4" t="s">
        <v>1355</v>
      </c>
      <c r="D23" s="207" t="s">
        <v>1027</v>
      </c>
      <c r="E23" s="4" t="s">
        <v>1356</v>
      </c>
      <c r="F23" s="4" t="s">
        <v>1186</v>
      </c>
      <c r="G23" s="4" t="s">
        <v>1182</v>
      </c>
      <c r="H23" s="4" t="s">
        <v>1027</v>
      </c>
      <c r="I23" s="4" t="s">
        <v>1186</v>
      </c>
      <c r="L23" s="4" t="e">
        <f>(F23*0.3611)+(G23*1.1*0.3611)+(H23*5.2*0.0666)+(I23*0.2111)</f>
        <v>#VALUE!</v>
      </c>
      <c r="M23" s="4" t="e">
        <f>(L23)*((100+(29-E23))/100)-(J23*0.9)</f>
        <v>#VALUE!</v>
      </c>
      <c r="N23" s="207" t="s">
        <v>1190</v>
      </c>
      <c r="O23" s="207" t="e">
        <f>(N23*((M23-63)/5.45))+N23</f>
        <v>#VALUE!</v>
      </c>
      <c r="P23" s="54" t="e">
        <f>(O23-D23)</f>
        <v>#VALUE!</v>
      </c>
      <c r="Q23" s="4" t="e">
        <f>IF(P23&lt;(-3000000), "Overpaid", "")</f>
        <v>#VALUE!</v>
      </c>
      <c r="R23" s="4"/>
    </row>
    <row r="24" spans="1:18" x14ac:dyDescent="0.25">
      <c r="A24" s="4" t="s">
        <v>120</v>
      </c>
      <c r="B24" s="4" t="s">
        <v>10</v>
      </c>
      <c r="C24" s="4" t="s">
        <v>3197</v>
      </c>
      <c r="D24" s="207" t="s">
        <v>1027</v>
      </c>
      <c r="E24" s="4" t="s">
        <v>1318</v>
      </c>
      <c r="F24" s="4" t="s">
        <v>1194</v>
      </c>
      <c r="G24" s="4" t="s">
        <v>1459</v>
      </c>
      <c r="H24" s="4" t="s">
        <v>4095</v>
      </c>
      <c r="I24" s="4" t="s">
        <v>1194</v>
      </c>
      <c r="L24" s="4">
        <f>(F24*0.3611)+(G24*1.1*0.3611)+(H24*5.2*0.0666)+(I24*0.2111)</f>
        <v>67.918375999999995</v>
      </c>
      <c r="M24" s="4">
        <f>(L24)*((100+(29-E24))/100)-(J24*0.9)</f>
        <v>70.023845655999992</v>
      </c>
      <c r="N24" s="207" t="s">
        <v>1093</v>
      </c>
      <c r="O24" s="207">
        <f>(N24*((M24-63)/5.45))+N24</f>
        <v>8093939.7068835162</v>
      </c>
      <c r="P24" s="54" t="e">
        <f>(O24-D24)</f>
        <v>#VALUE!</v>
      </c>
      <c r="Q24" s="4" t="e">
        <f>IF(P24&lt;(-3000000), "Overpaid", "")</f>
        <v>#VALUE!</v>
      </c>
      <c r="R24" s="4"/>
    </row>
    <row r="25" spans="1:18" x14ac:dyDescent="0.25">
      <c r="A25" s="4" t="s">
        <v>116</v>
      </c>
      <c r="B25" s="4" t="s">
        <v>1117</v>
      </c>
      <c r="C25" s="4" t="s">
        <v>1169</v>
      </c>
      <c r="D25" s="207" t="s">
        <v>1027</v>
      </c>
      <c r="E25" s="4" t="s">
        <v>1170</v>
      </c>
      <c r="F25" s="4" t="s">
        <v>1162</v>
      </c>
      <c r="G25" s="4" t="s">
        <v>1171</v>
      </c>
      <c r="H25" s="4" t="s">
        <v>4098</v>
      </c>
      <c r="I25" s="4" t="s">
        <v>1162</v>
      </c>
      <c r="L25" s="4">
        <f>(F25*0.3611)+(G25*1.1*0.3611)+(H25*5.2*0.0666)+(I25*0.2111)</f>
        <v>68.274569999999997</v>
      </c>
      <c r="M25" s="4">
        <f>(L25)*((100+(29-E25))/100)-(J25*0.9)</f>
        <v>69.366963119999994</v>
      </c>
      <c r="N25" s="207" t="s">
        <v>1121</v>
      </c>
      <c r="O25" s="207">
        <f>(N25*((M25-63)/5.45))+N25</f>
        <v>7265535.0999504551</v>
      </c>
      <c r="P25" s="54" t="e">
        <f>(O25-D25)</f>
        <v>#VALUE!</v>
      </c>
      <c r="Q25" s="4" t="e">
        <f>IF(P25&lt;(-3000000), "Overpaid", "")</f>
        <v>#VALUE!</v>
      </c>
      <c r="R25" s="4"/>
    </row>
    <row r="26" spans="1:18" x14ac:dyDescent="0.25">
      <c r="A26" s="4" t="s">
        <v>117</v>
      </c>
      <c r="B26" s="4" t="s">
        <v>27</v>
      </c>
      <c r="C26" s="4" t="s">
        <v>2601</v>
      </c>
      <c r="D26" s="207" t="s">
        <v>1027</v>
      </c>
      <c r="E26" s="4" t="s">
        <v>1572</v>
      </c>
      <c r="F26" s="4" t="s">
        <v>1194</v>
      </c>
      <c r="G26" s="4" t="s">
        <v>2066</v>
      </c>
      <c r="H26" s="4" t="s">
        <v>4197</v>
      </c>
      <c r="I26" s="4" t="s">
        <v>1194</v>
      </c>
      <c r="L26" s="4">
        <f>(F26*0.3611)+(G26*1.1*0.3611)+(H26*5.2*0.0666)+(I26*0.2111)</f>
        <v>66.181820999999999</v>
      </c>
      <c r="M26" s="4">
        <f>(L26)*((100+(29-E26))/100)-(J26*0.9)</f>
        <v>69.027639303000001</v>
      </c>
      <c r="N26" s="207" t="s">
        <v>1058</v>
      </c>
      <c r="O26" s="207">
        <f>(N26*((M26-63)/5.45))+N26</f>
        <v>6735780.0372917578</v>
      </c>
      <c r="P26" s="54" t="e">
        <f>(O26-D26)</f>
        <v>#VALUE!</v>
      </c>
      <c r="Q26" s="4" t="e">
        <f>IF(P26&lt;(-3000000), "Overpaid", "")</f>
        <v>#VALUE!</v>
      </c>
      <c r="R26" s="4"/>
    </row>
    <row r="27" spans="1:18" x14ac:dyDescent="0.25">
      <c r="A27" s="4" t="s">
        <v>106</v>
      </c>
      <c r="B27" s="4" t="s">
        <v>20</v>
      </c>
      <c r="C27" s="4" t="s">
        <v>3005</v>
      </c>
      <c r="D27" s="207" t="s">
        <v>1027</v>
      </c>
      <c r="E27" s="4">
        <v>25.3</v>
      </c>
      <c r="F27" s="4" t="s">
        <v>1162</v>
      </c>
      <c r="G27" s="4" t="s">
        <v>1123</v>
      </c>
      <c r="H27" s="4" t="s">
        <v>4097</v>
      </c>
      <c r="I27" s="4" t="s">
        <v>1162</v>
      </c>
      <c r="L27" s="4">
        <f>(F27*0.3611)+(G27*1.1*0.3611)+(H27*5.2*0.0666)+(I27*0.2111)</f>
        <v>66.498294000000001</v>
      </c>
      <c r="M27" s="4">
        <f>(L27)*((100+(29-E27))/100)-(J27*0.9)</f>
        <v>68.958730877999997</v>
      </c>
      <c r="N27" s="207" t="s">
        <v>1134</v>
      </c>
      <c r="O27" s="207">
        <f>(N27*((M27-63)/5.45))+N27</f>
        <v>5824573.6888969289</v>
      </c>
      <c r="P27" s="54" t="e">
        <f>(O27-D27)</f>
        <v>#VALUE!</v>
      </c>
      <c r="Q27" s="4" t="e">
        <f>IF(P27&lt;(-3000000), "Overpaid", "")</f>
        <v>#VALUE!</v>
      </c>
      <c r="R27" s="4"/>
    </row>
    <row r="28" spans="1:18" x14ac:dyDescent="0.25">
      <c r="A28" s="4" t="s">
        <v>132</v>
      </c>
      <c r="B28" s="4" t="s">
        <v>1024</v>
      </c>
      <c r="C28" s="4" t="s">
        <v>3500</v>
      </c>
      <c r="D28" s="207" t="s">
        <v>1027</v>
      </c>
      <c r="E28" s="4" t="s">
        <v>1435</v>
      </c>
      <c r="F28" s="4" t="s">
        <v>1162</v>
      </c>
      <c r="G28" s="4" t="s">
        <v>1708</v>
      </c>
      <c r="H28" s="4" t="s">
        <v>4095</v>
      </c>
      <c r="I28" s="4">
        <v>63</v>
      </c>
      <c r="L28" s="4">
        <f>(F28*0.3611)+(G28*1.1*0.3611)+(H28*5.2*0.0666)+(I28*0.2111)</f>
        <v>66.445661999999999</v>
      </c>
      <c r="M28" s="4">
        <f>(L28)*((100+(29-E28))/100)-(J28*0.9)</f>
        <v>68.638368845999992</v>
      </c>
      <c r="N28" s="207" t="s">
        <v>1029</v>
      </c>
      <c r="O28" s="207">
        <f>(N28*((M28-63)/5.45))+N28</f>
        <v>4863328.0574092306</v>
      </c>
      <c r="P28" s="54" t="e">
        <f>(O28-D28)</f>
        <v>#VALUE!</v>
      </c>
      <c r="Q28" s="4" t="e">
        <f>IF(P28&lt;(-3000000), "Overpaid", "")</f>
        <v>#VALUE!</v>
      </c>
      <c r="R28" s="4"/>
    </row>
    <row r="29" spans="1:18" x14ac:dyDescent="0.25">
      <c r="A29" s="4" t="s">
        <v>113</v>
      </c>
      <c r="B29" s="4" t="s">
        <v>20</v>
      </c>
      <c r="C29" s="4" t="s">
        <v>3907</v>
      </c>
      <c r="D29" s="207" t="s">
        <v>1027</v>
      </c>
      <c r="E29" s="4" t="s">
        <v>1263</v>
      </c>
      <c r="F29" s="4" t="s">
        <v>1162</v>
      </c>
      <c r="G29" s="4" t="s">
        <v>1255</v>
      </c>
      <c r="H29" s="4" t="s">
        <v>4099</v>
      </c>
      <c r="I29" s="4" t="s">
        <v>1162</v>
      </c>
      <c r="L29" s="4">
        <f>(F29*0.3611)+(G29*1.1*0.3611)+(H29*5.2*0.0666)+(I29*0.2111)</f>
        <v>66.475955999999996</v>
      </c>
      <c r="M29" s="4">
        <f>(L29)*((100+(29-E29))/100)-(J29*0.9)</f>
        <v>68.603186592</v>
      </c>
      <c r="N29" s="207" t="s">
        <v>1134</v>
      </c>
      <c r="O29" s="207">
        <f>(N29*((M29-63)/5.45))+N29</f>
        <v>5643055.3486346807</v>
      </c>
      <c r="P29" s="54" t="e">
        <f>(O29-D29)</f>
        <v>#VALUE!</v>
      </c>
      <c r="Q29" s="4" t="e">
        <f>IF(P29&lt;(-3000000), "Overpaid", "")</f>
        <v>#VALUE!</v>
      </c>
      <c r="R29" s="4"/>
    </row>
    <row r="30" spans="1:18" x14ac:dyDescent="0.25">
      <c r="A30" s="4" t="s">
        <v>317</v>
      </c>
      <c r="B30" s="4" t="s">
        <v>1099</v>
      </c>
      <c r="C30" s="4" t="s">
        <v>2320</v>
      </c>
      <c r="D30" s="207" t="s">
        <v>1027</v>
      </c>
      <c r="E30" s="4" t="s">
        <v>1427</v>
      </c>
      <c r="F30" s="4" t="s">
        <v>1194</v>
      </c>
      <c r="G30" s="4" t="s">
        <v>2321</v>
      </c>
      <c r="H30" s="4" t="s">
        <v>4096</v>
      </c>
      <c r="I30" s="4" t="s">
        <v>1194</v>
      </c>
      <c r="L30" s="4">
        <f>(F30*0.3611)+(G30*1.1*0.3611)+(H30*5.2*0.0666)+(I30*0.2111)</f>
        <v>66.397808999999995</v>
      </c>
      <c r="M30" s="4">
        <f>(L30)*((100+(29-E30))/100)-(J30*0.9)</f>
        <v>68.057754224999982</v>
      </c>
      <c r="N30" s="207" t="s">
        <v>1105</v>
      </c>
      <c r="O30" s="207">
        <f>(N30*((M30-63)/5.45))+N30</f>
        <v>3415947.5047364114</v>
      </c>
      <c r="P30" s="54" t="e">
        <f>(O30-D30)</f>
        <v>#VALUE!</v>
      </c>
      <c r="Q30" s="4" t="e">
        <f>IF(P30&lt;(-3000000), "Overpaid", "")</f>
        <v>#VALUE!</v>
      </c>
      <c r="R30" s="4"/>
    </row>
    <row r="31" spans="1:18" x14ac:dyDescent="0.25">
      <c r="A31" s="4" t="s">
        <v>115</v>
      </c>
      <c r="B31" s="4" t="s">
        <v>1099</v>
      </c>
      <c r="C31" s="4" t="s">
        <v>3972</v>
      </c>
      <c r="D31" s="207" t="s">
        <v>1027</v>
      </c>
      <c r="E31" s="4" t="s">
        <v>1197</v>
      </c>
      <c r="F31" s="4" t="s">
        <v>1162</v>
      </c>
      <c r="G31" s="4" t="s">
        <v>1097</v>
      </c>
      <c r="H31" s="4" t="s">
        <v>4096</v>
      </c>
      <c r="I31" s="4" t="s">
        <v>1162</v>
      </c>
      <c r="L31" s="4">
        <f>(F31*0.3611)+(G31*1.1*0.3611)+(H31*5.2*0.0666)+(I31*0.2111)</f>
        <v>66.827230999999998</v>
      </c>
      <c r="M31" s="4">
        <f>(L31)*((100+(29-E31))/100)-(J31*0.9)</f>
        <v>67.629157771999999</v>
      </c>
      <c r="N31" s="207" t="s">
        <v>1105</v>
      </c>
      <c r="O31" s="207">
        <f>(N31*((M31-63)/5.45))+N31</f>
        <v>3276615.8309253817</v>
      </c>
      <c r="P31" s="54" t="e">
        <f>(O31-D31)</f>
        <v>#VALUE!</v>
      </c>
      <c r="Q31" s="4" t="e">
        <f>IF(P31&lt;(-3000000), "Overpaid", "")</f>
        <v>#VALUE!</v>
      </c>
      <c r="R31" s="4"/>
    </row>
    <row r="32" spans="1:18" x14ac:dyDescent="0.25">
      <c r="A32" s="4" t="s">
        <v>113</v>
      </c>
      <c r="B32" s="4" t="s">
        <v>16</v>
      </c>
      <c r="C32" s="4" t="s">
        <v>3910</v>
      </c>
      <c r="D32" s="207" t="s">
        <v>1027</v>
      </c>
      <c r="E32" s="4">
        <v>26.1</v>
      </c>
      <c r="F32" s="4" t="s">
        <v>1186</v>
      </c>
      <c r="G32" s="4" t="s">
        <v>2277</v>
      </c>
      <c r="H32" s="4" t="s">
        <v>4098</v>
      </c>
      <c r="I32" s="4" t="s">
        <v>1186</v>
      </c>
      <c r="L32" s="4">
        <f>(F32*0.3611)+(G32*1.1*0.3611)+(H32*5.2*0.0666)+(I32*0.2111)</f>
        <v>65.71632000000001</v>
      </c>
      <c r="M32" s="4">
        <f>(L32)*((100+(29-E32))/100)-(J32*0.9)</f>
        <v>67.622093280000016</v>
      </c>
      <c r="N32" s="207" t="s">
        <v>1116</v>
      </c>
      <c r="O32" s="207">
        <f>(N32*((M32-63)/5.45))+N32</f>
        <v>4531416.2857669061</v>
      </c>
      <c r="P32" s="54" t="e">
        <f>(O32-D32)</f>
        <v>#VALUE!</v>
      </c>
      <c r="Q32" s="4" t="e">
        <f>IF(P32&lt;(-3000000), "Overpaid", "")</f>
        <v>#VALUE!</v>
      </c>
      <c r="R32" s="4"/>
    </row>
    <row r="33" spans="1:18" x14ac:dyDescent="0.25">
      <c r="A33" s="4" t="s">
        <v>116</v>
      </c>
      <c r="B33" s="4" t="s">
        <v>27</v>
      </c>
      <c r="C33" s="4" t="s">
        <v>1180</v>
      </c>
      <c r="D33" s="207" t="s">
        <v>1027</v>
      </c>
      <c r="E33" s="4" t="s">
        <v>1181</v>
      </c>
      <c r="F33" s="4" t="s">
        <v>1162</v>
      </c>
      <c r="G33" s="4" t="s">
        <v>1182</v>
      </c>
      <c r="H33" s="4" t="s">
        <v>4095</v>
      </c>
      <c r="I33" s="4" t="s">
        <v>1162</v>
      </c>
      <c r="L33" s="4">
        <f>(F33*0.3611)+(G33*1.1*0.3611)+(H33*5.2*0.0666)+(I33*0.2111)</f>
        <v>64.772908000000001</v>
      </c>
      <c r="M33" s="4">
        <f>(L33)*((100+(29-E33))/100)-(J33*0.9)</f>
        <v>67.49337013600001</v>
      </c>
      <c r="N33" s="207" t="s">
        <v>1058</v>
      </c>
      <c r="O33" s="207">
        <f>(N33*((M33-63)/5.45))+N33</f>
        <v>5835377.1448424738</v>
      </c>
      <c r="P33" s="54" t="e">
        <f>(O33-D33)</f>
        <v>#VALUE!</v>
      </c>
      <c r="Q33" s="4" t="e">
        <f>IF(P33&lt;(-3000000), "Overpaid", "")</f>
        <v>#VALUE!</v>
      </c>
      <c r="R33" s="4"/>
    </row>
    <row r="34" spans="1:18" x14ac:dyDescent="0.25">
      <c r="A34" s="4" t="s">
        <v>115</v>
      </c>
      <c r="B34" s="4" t="s">
        <v>16</v>
      </c>
      <c r="C34" s="4" t="s">
        <v>1258</v>
      </c>
      <c r="D34" s="207" t="s">
        <v>1027</v>
      </c>
      <c r="E34" s="4">
        <v>25.3</v>
      </c>
      <c r="F34" s="4" t="s">
        <v>1186</v>
      </c>
      <c r="G34" s="4" t="s">
        <v>1260</v>
      </c>
      <c r="H34" s="4" t="s">
        <v>4147</v>
      </c>
      <c r="I34" s="4" t="s">
        <v>1186</v>
      </c>
      <c r="L34" s="4">
        <f>(F34*0.3611)+(G34*1.1*0.3611)+(H34*5.2*0.0666)+(I34*0.2111)</f>
        <v>64.780399000000003</v>
      </c>
      <c r="M34" s="4">
        <f>(L34)*((100+(29-E34))/100)-(J34*0.9)</f>
        <v>67.177273763000002</v>
      </c>
      <c r="N34" s="207" t="s">
        <v>1116</v>
      </c>
      <c r="O34" s="207">
        <f>(N34*((M34-63)/5.45))+N34</f>
        <v>4331292.8012512</v>
      </c>
      <c r="P34" s="54" t="e">
        <f>(O34-D34)</f>
        <v>#VALUE!</v>
      </c>
      <c r="Q34" s="4" t="e">
        <f>IF(P34&lt;(-3000000), "Overpaid", "")</f>
        <v>#VALUE!</v>
      </c>
      <c r="R34" s="4"/>
    </row>
    <row r="35" spans="1:18" x14ac:dyDescent="0.25">
      <c r="A35" s="4" t="s">
        <v>106</v>
      </c>
      <c r="B35" s="4" t="s">
        <v>10</v>
      </c>
      <c r="C35" s="4" t="s">
        <v>3013</v>
      </c>
      <c r="D35" s="207" t="s">
        <v>1027</v>
      </c>
      <c r="E35" s="4">
        <v>24</v>
      </c>
      <c r="F35" s="4" t="s">
        <v>1201</v>
      </c>
      <c r="G35" s="4" t="s">
        <v>1195</v>
      </c>
      <c r="H35" s="4" t="s">
        <v>4096</v>
      </c>
      <c r="I35" s="4" t="s">
        <v>1201</v>
      </c>
      <c r="L35" s="4">
        <f>(F35*0.3611)+(G35*1.1*0.3611)+(H35*5.2*0.0666)+(I35*0.2111)</f>
        <v>63.919001000000002</v>
      </c>
      <c r="M35" s="4">
        <f>(L35)*((100+(29-E35))/100)-(J35*0.9)</f>
        <v>67.114951050000002</v>
      </c>
      <c r="N35" s="207" t="s">
        <v>1093</v>
      </c>
      <c r="O35" s="207">
        <f>(N35*((M35-63)/5.45))+N35</f>
        <v>6206436.990885295</v>
      </c>
      <c r="P35" s="54" t="e">
        <f>(O35-D35)</f>
        <v>#VALUE!</v>
      </c>
      <c r="Q35" s="4" t="e">
        <f>IF(P35&lt;(-3000000), "Overpaid", "")</f>
        <v>#VALUE!</v>
      </c>
      <c r="R35" s="4"/>
    </row>
    <row r="36" spans="1:18" x14ac:dyDescent="0.25">
      <c r="A36" s="4" t="s">
        <v>107</v>
      </c>
      <c r="B36" s="4" t="s">
        <v>1048</v>
      </c>
      <c r="C36" s="4" t="s">
        <v>2773</v>
      </c>
      <c r="D36" s="207" t="s">
        <v>1027</v>
      </c>
      <c r="E36" s="4" t="s">
        <v>1297</v>
      </c>
      <c r="F36" s="4" t="s">
        <v>1162</v>
      </c>
      <c r="G36" s="4" t="s">
        <v>1123</v>
      </c>
      <c r="H36" s="4" t="s">
        <v>4095</v>
      </c>
      <c r="I36" s="4" t="s">
        <v>1162</v>
      </c>
      <c r="L36" s="4">
        <f>(F36*0.3611)+(G36*1.1*0.3611)+(H36*5.2*0.0666)+(I36*0.2111)</f>
        <v>65.805654000000004</v>
      </c>
      <c r="M36" s="4">
        <f>(L36)*((100+(29-E36))/100)-(J36*0.9)</f>
        <v>67.05596142600001</v>
      </c>
      <c r="N36" s="207" t="s">
        <v>1053</v>
      </c>
      <c r="O36" s="207">
        <f>(N36*((M36-63)/5.45))+N36</f>
        <v>3459229.8282000376</v>
      </c>
      <c r="P36" s="54" t="e">
        <f>(O36-D36)</f>
        <v>#VALUE!</v>
      </c>
      <c r="Q36" s="4" t="e">
        <f>IF(P36&lt;(-3000000), "Overpaid", "")</f>
        <v>#VALUE!</v>
      </c>
      <c r="R36" s="4"/>
    </row>
    <row r="37" spans="1:18" x14ac:dyDescent="0.25">
      <c r="A37" s="4" t="s">
        <v>116</v>
      </c>
      <c r="B37" s="4" t="s">
        <v>1059</v>
      </c>
      <c r="C37" s="4" t="s">
        <v>1167</v>
      </c>
      <c r="D37" s="207" t="s">
        <v>1027</v>
      </c>
      <c r="E37" s="4" t="s">
        <v>1168</v>
      </c>
      <c r="F37" s="4" t="s">
        <v>1162</v>
      </c>
      <c r="G37" s="4" t="s">
        <v>1074</v>
      </c>
      <c r="H37" s="4" t="s">
        <v>4095</v>
      </c>
      <c r="I37" s="4" t="s">
        <v>1162</v>
      </c>
      <c r="L37" s="4">
        <f>(F37*0.3611)+(G37*1.1*0.3611)+(H37*5.2*0.0666)+(I37*0.2111)</f>
        <v>65.011234000000002</v>
      </c>
      <c r="M37" s="4">
        <f>(L37)*((100+(29-E37))/100)-(J37*0.9)</f>
        <v>66.50649238199999</v>
      </c>
      <c r="N37" s="207" t="s">
        <v>1064</v>
      </c>
      <c r="O37" s="207">
        <f>(N37*((M37-63)/5.45))+N37</f>
        <v>3626128.7925627111</v>
      </c>
      <c r="P37" s="54" t="e">
        <f>(O37-D37)</f>
        <v>#VALUE!</v>
      </c>
      <c r="Q37" s="4" t="e">
        <f>IF(P37&lt;(-3000000), "Overpaid", "")</f>
        <v>#VALUE!</v>
      </c>
      <c r="R37" s="4"/>
    </row>
    <row r="38" spans="1:18" x14ac:dyDescent="0.25">
      <c r="A38" s="4" t="s">
        <v>120</v>
      </c>
      <c r="B38" s="4" t="s">
        <v>1059</v>
      </c>
      <c r="C38" s="4" t="s">
        <v>3194</v>
      </c>
      <c r="D38" s="207" t="s">
        <v>1027</v>
      </c>
      <c r="E38" s="4" t="s">
        <v>1303</v>
      </c>
      <c r="F38" s="4" t="s">
        <v>1186</v>
      </c>
      <c r="G38" s="4" t="s">
        <v>1255</v>
      </c>
      <c r="H38" s="4" t="s">
        <v>4095</v>
      </c>
      <c r="I38" s="4" t="s">
        <v>1186</v>
      </c>
      <c r="L38" s="4">
        <f>(F38*0.3611)+(G38*1.1*0.3611)+(H38*5.2*0.0666)+(I38*0.2111)</f>
        <v>64.518476000000007</v>
      </c>
      <c r="M38" s="4">
        <f>(L38)*((100+(29-E38))/100)-(J38*0.9)</f>
        <v>66.260474852000016</v>
      </c>
      <c r="N38" s="207" t="s">
        <v>1064</v>
      </c>
      <c r="O38" s="207">
        <f>(N38*((M38-63)/5.45))+N38</f>
        <v>3526526.0450852592</v>
      </c>
      <c r="P38" s="54" t="e">
        <f>(O38-D38)</f>
        <v>#VALUE!</v>
      </c>
      <c r="Q38" s="4" t="e">
        <f>IF(P38&lt;(-3000000), "Overpaid", "")</f>
        <v>#VALUE!</v>
      </c>
      <c r="R38" s="4"/>
    </row>
    <row r="39" spans="1:18" x14ac:dyDescent="0.25">
      <c r="A39" s="4" t="s">
        <v>119</v>
      </c>
      <c r="B39" s="4" t="s">
        <v>20</v>
      </c>
      <c r="C39" s="4" t="s">
        <v>3378</v>
      </c>
      <c r="D39" s="207" t="s">
        <v>1027</v>
      </c>
      <c r="E39" s="4" t="s">
        <v>1288</v>
      </c>
      <c r="F39" s="4" t="s">
        <v>1234</v>
      </c>
      <c r="G39" s="4" t="s">
        <v>3091</v>
      </c>
      <c r="H39" s="4" t="s">
        <v>4095</v>
      </c>
      <c r="I39" s="4" t="s">
        <v>1234</v>
      </c>
      <c r="L39" s="4">
        <f>(F39*0.3611)+(G39*1.1*0.3611)+(H39*5.2*0.0666)+(I39*0.2111)</f>
        <v>64.104072000000002</v>
      </c>
      <c r="M39" s="4">
        <f>(L39)*((100+(29-E39))/100)-(J39*0.9)</f>
        <v>65.963090088000015</v>
      </c>
      <c r="N39" s="207" t="s">
        <v>1134</v>
      </c>
      <c r="O39" s="207">
        <f>(N39*((M39-63)/5.45))+N39</f>
        <v>4295189.6834886894</v>
      </c>
      <c r="P39" s="54" t="e">
        <f>(O39-D39)</f>
        <v>#VALUE!</v>
      </c>
      <c r="Q39" s="4" t="e">
        <f>IF(P39&lt;(-3000000), "Overpaid", "")</f>
        <v>#VALUE!</v>
      </c>
      <c r="R39" s="4"/>
    </row>
    <row r="40" spans="1:18" x14ac:dyDescent="0.25">
      <c r="A40" s="4" t="s">
        <v>115</v>
      </c>
      <c r="B40" s="4" t="s">
        <v>1083</v>
      </c>
      <c r="C40" s="4" t="s">
        <v>3994</v>
      </c>
      <c r="D40" s="207" t="s">
        <v>1027</v>
      </c>
      <c r="E40" s="4" t="s">
        <v>1122</v>
      </c>
      <c r="F40" s="4" t="s">
        <v>1218</v>
      </c>
      <c r="G40" s="4" t="s">
        <v>1851</v>
      </c>
      <c r="H40" s="4" t="s">
        <v>4097</v>
      </c>
      <c r="I40" s="4" t="s">
        <v>1218</v>
      </c>
      <c r="L40" s="4">
        <f>(F40*0.3611)+(G40*1.1*0.3611)+(H40*5.2*0.0666)+(I40*0.2111)</f>
        <v>64.67004</v>
      </c>
      <c r="M40" s="4">
        <f>(L40)*((100+(29-E40))/100)-(J40*0.9)</f>
        <v>65.769430680000013</v>
      </c>
      <c r="N40" s="207" t="s">
        <v>1088</v>
      </c>
      <c r="O40" s="207">
        <f>(N40*((M40-63)/5.45))+N40</f>
        <v>5351445.0928852567</v>
      </c>
      <c r="P40" s="54" t="e">
        <f>(O40-D40)</f>
        <v>#VALUE!</v>
      </c>
      <c r="Q40" s="4" t="e">
        <f>IF(P40&lt;(-3000000), "Overpaid", "")</f>
        <v>#VALUE!</v>
      </c>
      <c r="R40" s="4"/>
    </row>
    <row r="41" spans="1:18" x14ac:dyDescent="0.25">
      <c r="A41" s="4" t="s">
        <v>109</v>
      </c>
      <c r="B41" s="4" t="s">
        <v>16</v>
      </c>
      <c r="C41" s="4" t="s">
        <v>1859</v>
      </c>
      <c r="D41" s="207" t="s">
        <v>1027</v>
      </c>
      <c r="E41" s="4" t="s">
        <v>1738</v>
      </c>
      <c r="F41" s="4" t="s">
        <v>1186</v>
      </c>
      <c r="G41" s="4" t="s">
        <v>1298</v>
      </c>
      <c r="H41" s="4" t="s">
        <v>4095</v>
      </c>
      <c r="I41" s="4" t="s">
        <v>1186</v>
      </c>
      <c r="L41" s="4">
        <f>(F41*0.3611)+(G41*1.1*0.3611)+(H41*5.2*0.0666)+(I41*0.2111)</f>
        <v>63.287125000000003</v>
      </c>
      <c r="M41" s="4">
        <f>(L41)*((100+(29-E41))/100)-(J41*0.9)</f>
        <v>64.932590250000004</v>
      </c>
      <c r="N41" s="207" t="s">
        <v>1116</v>
      </c>
      <c r="O41" s="207">
        <f>(N41*((M41-63)/5.45))+N41</f>
        <v>3321413.807437846</v>
      </c>
      <c r="P41" s="54" t="e">
        <f>(O41-D41)</f>
        <v>#VALUE!</v>
      </c>
      <c r="Q41" s="4" t="e">
        <f>IF(P41&lt;(-3000000), "Overpaid", "")</f>
        <v>#VALUE!</v>
      </c>
      <c r="R41" s="4"/>
    </row>
    <row r="42" spans="1:18" x14ac:dyDescent="0.25">
      <c r="A42" s="4" t="s">
        <v>133</v>
      </c>
      <c r="B42" s="4" t="s">
        <v>1048</v>
      </c>
      <c r="C42" s="4" t="s">
        <v>1777</v>
      </c>
      <c r="D42" s="207" t="s">
        <v>1027</v>
      </c>
      <c r="E42" s="4" t="s">
        <v>1122</v>
      </c>
      <c r="F42" s="4" t="s">
        <v>1208</v>
      </c>
      <c r="G42" s="4" t="s">
        <v>1063</v>
      </c>
      <c r="H42" s="4" t="s">
        <v>4197</v>
      </c>
      <c r="I42" s="4" t="s">
        <v>1208</v>
      </c>
      <c r="L42" s="4">
        <f>(F42*0.3611)+(G42*1.1*0.3611)+(H42*5.2*0.0666)+(I42*0.2111)</f>
        <v>63.686906999999998</v>
      </c>
      <c r="M42" s="4">
        <f>(L42)*((100+(29-E42))/100)-(J42*0.9)</f>
        <v>64.769584419000012</v>
      </c>
      <c r="N42" s="207" t="s">
        <v>1053</v>
      </c>
      <c r="O42" s="207">
        <f>(N42*((M42-63)/5.45))+N42</f>
        <v>2627214.7182404371</v>
      </c>
      <c r="P42" s="54" t="e">
        <f>(O42-D42)</f>
        <v>#VALUE!</v>
      </c>
      <c r="Q42" s="4" t="e">
        <f>IF(P42&lt;(-3000000), "Overpaid", "")</f>
        <v>#VALUE!</v>
      </c>
      <c r="R42" s="4"/>
    </row>
    <row r="43" spans="1:18" x14ac:dyDescent="0.25">
      <c r="A43" s="4" t="s">
        <v>317</v>
      </c>
      <c r="B43" s="4" t="s">
        <v>20</v>
      </c>
      <c r="C43" s="4" t="s">
        <v>2330</v>
      </c>
      <c r="D43" s="207" t="s">
        <v>1027</v>
      </c>
      <c r="E43" s="4" t="s">
        <v>1170</v>
      </c>
      <c r="F43" s="4" t="s">
        <v>1201</v>
      </c>
      <c r="G43" s="4" t="s">
        <v>1658</v>
      </c>
      <c r="H43" s="4" t="s">
        <v>4095</v>
      </c>
      <c r="I43" s="4" t="s">
        <v>1201</v>
      </c>
      <c r="L43" s="4">
        <f>(F43*0.3611)+(G43*1.1*0.3611)+(H43*5.2*0.0666)+(I43*0.2111)</f>
        <v>63.691844000000003</v>
      </c>
      <c r="M43" s="4">
        <f>(L43)*((100+(29-E43))/100)-(J43*0.9)</f>
        <v>64.710913504000004</v>
      </c>
      <c r="N43" s="207" t="s">
        <v>1134</v>
      </c>
      <c r="O43" s="207">
        <f>(N43*((M43-63)/5.45))+N43</f>
        <v>3655907.815679579</v>
      </c>
      <c r="P43" s="54" t="e">
        <f>(O43-D43)</f>
        <v>#VALUE!</v>
      </c>
      <c r="Q43" s="4" t="e">
        <f>IF(P43&lt;(-3000000), "Overpaid", "")</f>
        <v>#VALUE!</v>
      </c>
      <c r="R43" s="4"/>
    </row>
    <row r="44" spans="1:18" x14ac:dyDescent="0.25">
      <c r="A44" s="4" t="s">
        <v>125</v>
      </c>
      <c r="B44" s="4" t="s">
        <v>16</v>
      </c>
      <c r="C44" s="4" t="s">
        <v>1545</v>
      </c>
      <c r="D44" s="207" t="s">
        <v>1027</v>
      </c>
      <c r="E44" s="4" t="s">
        <v>1096</v>
      </c>
      <c r="F44" s="4" t="s">
        <v>1201</v>
      </c>
      <c r="G44" s="4" t="s">
        <v>1546</v>
      </c>
      <c r="H44" s="4" t="s">
        <v>4096</v>
      </c>
      <c r="I44" s="4" t="s">
        <v>1201</v>
      </c>
      <c r="L44" s="4">
        <f>(F44*0.3611)+(G44*1.1*0.3611)+(H44*5.2*0.0666)+(I44*0.2111)</f>
        <v>62.091834999999996</v>
      </c>
      <c r="M44" s="4">
        <f>(L44)*((100+(29-E44))/100)-(J44*0.9)</f>
        <v>64.327141060000002</v>
      </c>
      <c r="N44" s="207" t="s">
        <v>1116</v>
      </c>
      <c r="O44" s="207">
        <f>(N44*((M44-63)/5.45))+N44</f>
        <v>3049023.3277727901</v>
      </c>
      <c r="P44" s="54" t="e">
        <f>(O44-D44)</f>
        <v>#VALUE!</v>
      </c>
      <c r="Q44" s="4" t="e">
        <f>IF(P44&lt;(-3000000), "Overpaid", "")</f>
        <v>#VALUE!</v>
      </c>
      <c r="R44" s="4"/>
    </row>
    <row r="45" spans="1:18" x14ac:dyDescent="0.25">
      <c r="A45" s="4" t="s">
        <v>131</v>
      </c>
      <c r="B45" s="4" t="s">
        <v>1393</v>
      </c>
      <c r="C45" s="4" t="s">
        <v>1675</v>
      </c>
      <c r="D45" s="207" t="s">
        <v>1027</v>
      </c>
      <c r="E45" s="4">
        <v>26.3</v>
      </c>
      <c r="F45" s="4" t="s">
        <v>1234</v>
      </c>
      <c r="G45" s="4" t="s">
        <v>1255</v>
      </c>
      <c r="H45" s="4" t="s">
        <v>4099</v>
      </c>
      <c r="I45" s="4" t="s">
        <v>1234</v>
      </c>
      <c r="L45" s="4">
        <f>(F45*0.3611)+(G45*1.1*0.3611)+(H45*5.2*0.0666)+(I45*0.2111)</f>
        <v>62.470556000000002</v>
      </c>
      <c r="M45" s="4">
        <f>(L45)*((100+(29-E45))/100)-(J45*0.9)</f>
        <v>64.157261012000006</v>
      </c>
      <c r="N45" s="207" t="s">
        <v>1397</v>
      </c>
      <c r="O45" s="207">
        <f>(N45*((M45-63)/5.45))+N45</f>
        <v>1534930.9871855164</v>
      </c>
      <c r="P45" s="54" t="e">
        <f>(O45-D45)</f>
        <v>#VALUE!</v>
      </c>
      <c r="Q45" s="4" t="e">
        <f>IF(P45&lt;(-3000000), "Overpaid", "")</f>
        <v>#VALUE!</v>
      </c>
      <c r="R45" s="4"/>
    </row>
    <row r="46" spans="1:18" x14ac:dyDescent="0.25">
      <c r="A46" s="4" t="s">
        <v>110</v>
      </c>
      <c r="B46" s="4" t="s">
        <v>27</v>
      </c>
      <c r="C46" s="4" t="s">
        <v>2429</v>
      </c>
      <c r="D46" s="207" t="s">
        <v>1027</v>
      </c>
      <c r="E46" s="4">
        <v>25.3</v>
      </c>
      <c r="F46" s="4" t="s">
        <v>1218</v>
      </c>
      <c r="G46" s="4" t="s">
        <v>2089</v>
      </c>
      <c r="H46" s="4" t="s">
        <v>4096</v>
      </c>
      <c r="I46" s="4" t="s">
        <v>1218</v>
      </c>
      <c r="L46" s="4">
        <f>(F46*0.3611)+(G46*1.1*0.3611)+(H46*5.2*0.0666)+(I46*0.2111)</f>
        <v>61.821297000000001</v>
      </c>
      <c r="M46" s="4">
        <f>(L46)*((100+(29-E46))/100)-(J46*0.9)</f>
        <v>64.108684988999997</v>
      </c>
      <c r="N46" s="207" t="s">
        <v>1058</v>
      </c>
      <c r="O46" s="207">
        <f>(N46*((M46-63)/5.45))+N46</f>
        <v>3849037.0932151685</v>
      </c>
      <c r="P46" s="54" t="e">
        <f>(O46-D46)</f>
        <v>#VALUE!</v>
      </c>
      <c r="Q46" s="4" t="e">
        <f>IF(P46&lt;(-3000000), "Overpaid", "")</f>
        <v>#VALUE!</v>
      </c>
      <c r="R46" s="4"/>
    </row>
    <row r="47" spans="1:18" x14ac:dyDescent="0.25">
      <c r="A47" s="4" t="s">
        <v>130</v>
      </c>
      <c r="B47" s="4" t="s">
        <v>1048</v>
      </c>
      <c r="C47" s="4" t="s">
        <v>3432</v>
      </c>
      <c r="D47" s="207" t="s">
        <v>1027</v>
      </c>
      <c r="E47" s="4" t="s">
        <v>1096</v>
      </c>
      <c r="F47" s="4" t="s">
        <v>1201</v>
      </c>
      <c r="G47" s="4" t="s">
        <v>1498</v>
      </c>
      <c r="H47" s="4" t="s">
        <v>4197</v>
      </c>
      <c r="I47" s="4" t="s">
        <v>1201</v>
      </c>
      <c r="L47" s="4">
        <f>(F47*0.3611)+(G47*1.1*0.3611)+(H47*5.2*0.0666)+(I47*0.2111)</f>
        <v>61.716963</v>
      </c>
      <c r="M47" s="4">
        <f>(L47)*((100+(29-E47))/100)-(J47*0.9)</f>
        <v>63.938773668000003</v>
      </c>
      <c r="N47" s="207" t="s">
        <v>1053</v>
      </c>
      <c r="O47" s="207">
        <f>(N47*((M47-63)/5.45))+N47</f>
        <v>2324881.7712974963</v>
      </c>
      <c r="P47" s="54" t="e">
        <f>(O47-D47)</f>
        <v>#VALUE!</v>
      </c>
      <c r="Q47" s="4" t="e">
        <f>IF(P47&lt;(-3000000), "Overpaid", "")</f>
        <v>#VALUE!</v>
      </c>
      <c r="R47" s="4"/>
    </row>
    <row r="48" spans="1:18" x14ac:dyDescent="0.25">
      <c r="A48" s="4" t="s">
        <v>108</v>
      </c>
      <c r="B48" s="4" t="s">
        <v>20</v>
      </c>
      <c r="C48" s="4" t="s">
        <v>4201</v>
      </c>
      <c r="D48" s="207" t="s">
        <v>1027</v>
      </c>
      <c r="E48" s="4" t="s">
        <v>1184</v>
      </c>
      <c r="F48" s="4" t="s">
        <v>1194</v>
      </c>
      <c r="G48" s="4" t="s">
        <v>1182</v>
      </c>
      <c r="H48" s="4" t="s">
        <v>4197</v>
      </c>
      <c r="I48" s="4" t="s">
        <v>1194</v>
      </c>
      <c r="L48" s="4">
        <f>(F48*0.3611)+(G48*1.1*0.3611)+(H48*5.2*0.0666)+(I48*0.2111)</f>
        <v>63.282187999999998</v>
      </c>
      <c r="M48" s="4">
        <f>(L48)*((100+(29-E48))/100)-(J48*0.9)</f>
        <v>63.725163316000007</v>
      </c>
      <c r="N48" s="207" t="s">
        <v>1134</v>
      </c>
      <c r="O48" s="207">
        <f>(N48*((M48-63)/5.45))+N48</f>
        <v>3152646.3512583491</v>
      </c>
      <c r="P48" s="54" t="e">
        <f>(O48-D48)</f>
        <v>#VALUE!</v>
      </c>
      <c r="Q48" s="4" t="e">
        <f>IF(P48&lt;(-3000000), "Overpaid", "")</f>
        <v>#VALUE!</v>
      </c>
      <c r="R48" s="4"/>
    </row>
    <row r="49" spans="1:18" x14ac:dyDescent="0.25">
      <c r="A49" s="4" t="s">
        <v>131</v>
      </c>
      <c r="B49" s="4" t="s">
        <v>1083</v>
      </c>
      <c r="C49" s="4" t="s">
        <v>1639</v>
      </c>
      <c r="D49" s="207" t="s">
        <v>1027</v>
      </c>
      <c r="E49" s="4">
        <v>25.5</v>
      </c>
      <c r="F49" s="4" t="s">
        <v>1162</v>
      </c>
      <c r="G49" s="4" t="s">
        <v>1640</v>
      </c>
      <c r="H49" s="4" t="s">
        <v>4098</v>
      </c>
      <c r="I49" s="4" t="s">
        <v>1162</v>
      </c>
      <c r="L49" s="4">
        <f>(F49*0.3611)+(G49*1.1*0.3611)+(H49*5.2*0.0666)+(I49*0.2111)</f>
        <v>61.521999999999998</v>
      </c>
      <c r="M49" s="4">
        <f>(L49)*((100+(29-E49))/100)-(J49*0.9)</f>
        <v>63.67526999999999</v>
      </c>
      <c r="N49" s="207" t="s">
        <v>1088</v>
      </c>
      <c r="O49" s="207">
        <f>(N49*((M49-63)/5.45))+N49</f>
        <v>3987994.7115871496</v>
      </c>
      <c r="P49" s="54" t="e">
        <f>(O49-D49)</f>
        <v>#VALUE!</v>
      </c>
      <c r="Q49" s="4" t="e">
        <f>IF(P49&lt;(-3000000), "Overpaid", "")</f>
        <v>#VALUE!</v>
      </c>
      <c r="R49" s="4"/>
    </row>
    <row r="50" spans="1:18" x14ac:dyDescent="0.25">
      <c r="A50" s="4" t="s">
        <v>136</v>
      </c>
      <c r="B50" s="4" t="s">
        <v>27</v>
      </c>
      <c r="C50" s="4" t="s">
        <v>2214</v>
      </c>
      <c r="D50" s="207" t="s">
        <v>1027</v>
      </c>
      <c r="E50" s="4" t="s">
        <v>1445</v>
      </c>
      <c r="F50" s="4" t="s">
        <v>1162</v>
      </c>
      <c r="G50" s="4" t="s">
        <v>2215</v>
      </c>
      <c r="H50" s="4" t="s">
        <v>4153</v>
      </c>
      <c r="I50" s="4" t="s">
        <v>1162</v>
      </c>
      <c r="L50" s="4">
        <f>(F50*0.3611)+(G50*1.1*0.3611)+(H50*5.2*0.0666)+(I50*0.2111)</f>
        <v>64.257794000000004</v>
      </c>
      <c r="M50" s="4">
        <f>(L50)*((100+(29-E50))/100)-(J50*0.9)</f>
        <v>63.615216060000002</v>
      </c>
      <c r="N50" s="207" t="s">
        <v>1058</v>
      </c>
      <c r="O50" s="207">
        <f>(N50*((M50-63)/5.45))+N50</f>
        <v>3559439.3742736853</v>
      </c>
      <c r="P50" s="54" t="e">
        <f>(O50-D50)</f>
        <v>#VALUE!</v>
      </c>
      <c r="Q50" s="4" t="e">
        <f>IF(P50&lt;(-3000000), "Overpaid", "")</f>
        <v>#VALUE!</v>
      </c>
      <c r="R50" s="4"/>
    </row>
    <row r="51" spans="1:18" x14ac:dyDescent="0.25">
      <c r="A51" s="4" t="s">
        <v>114</v>
      </c>
      <c r="B51" s="4" t="s">
        <v>10</v>
      </c>
      <c r="C51" s="4" t="s">
        <v>3302</v>
      </c>
      <c r="D51" s="207" t="s">
        <v>1027</v>
      </c>
      <c r="E51" s="4" t="s">
        <v>1356</v>
      </c>
      <c r="F51" s="4" t="s">
        <v>1234</v>
      </c>
      <c r="G51" s="4" t="s">
        <v>2108</v>
      </c>
      <c r="H51" s="4" t="s">
        <v>4096</v>
      </c>
      <c r="I51" s="4" t="s">
        <v>1234</v>
      </c>
      <c r="L51" s="4">
        <f>(F51*0.3611)+(G51*1.1*0.3611)+(H51*5.2*0.0666)+(I51*0.2111)</f>
        <v>62.265737000000001</v>
      </c>
      <c r="M51" s="4">
        <f>(L51)*((100+(29-E51))/100)-(J51*0.9)</f>
        <v>63.573317476999996</v>
      </c>
      <c r="N51" s="207" t="s">
        <v>1093</v>
      </c>
      <c r="O51" s="207">
        <f>(N51*((M51-63)/5.45))+N51</f>
        <v>3908367.1418369315</v>
      </c>
      <c r="P51" s="54" t="e">
        <f>(O51-D51)</f>
        <v>#VALUE!</v>
      </c>
      <c r="Q51" s="4" t="e">
        <f>IF(P51&lt;(-3000000), "Overpaid", "")</f>
        <v>#VALUE!</v>
      </c>
      <c r="R51" s="4"/>
    </row>
    <row r="52" spans="1:18" x14ac:dyDescent="0.25">
      <c r="A52" s="4" t="s">
        <v>119</v>
      </c>
      <c r="B52" s="4" t="s">
        <v>1099</v>
      </c>
      <c r="C52" s="4" t="s">
        <v>3372</v>
      </c>
      <c r="D52" s="207" t="s">
        <v>1027</v>
      </c>
      <c r="E52" s="4" t="s">
        <v>1421</v>
      </c>
      <c r="F52" s="4" t="s">
        <v>1201</v>
      </c>
      <c r="G52" s="4" t="s">
        <v>1142</v>
      </c>
      <c r="H52" s="4" t="s">
        <v>4197</v>
      </c>
      <c r="I52" s="4" t="s">
        <v>1201</v>
      </c>
      <c r="L52" s="4">
        <f>(F52*0.3611)+(G52*1.1*0.3611)+(H52*5.2*0.0666)+(I52*0.2111)</f>
        <v>63.266082000000004</v>
      </c>
      <c r="M52" s="4">
        <f>(L52)*((100+(29-E52))/100)-(J52*0.9)</f>
        <v>63.455880246</v>
      </c>
      <c r="N52" s="207" t="s">
        <v>1105</v>
      </c>
      <c r="O52" s="207">
        <f>(N52*((M52-63)/5.45))+N52</f>
        <v>1919932.3145185001</v>
      </c>
      <c r="P52" s="54" t="e">
        <f>(O52-D52)</f>
        <v>#VALUE!</v>
      </c>
      <c r="Q52" s="4" t="e">
        <f>IF(P52&lt;(-3000000), "Overpaid", "")</f>
        <v>#VALUE!</v>
      </c>
      <c r="R52" s="4"/>
    </row>
    <row r="53" spans="1:18" x14ac:dyDescent="0.25">
      <c r="A53" s="4" t="s">
        <v>317</v>
      </c>
      <c r="B53" s="4" t="s">
        <v>1048</v>
      </c>
      <c r="C53" s="4" t="s">
        <v>2329</v>
      </c>
      <c r="D53" s="207" t="s">
        <v>1027</v>
      </c>
      <c r="E53" s="4" t="s">
        <v>1288</v>
      </c>
      <c r="F53" s="4" t="s">
        <v>1201</v>
      </c>
      <c r="G53" s="4" t="s">
        <v>1555</v>
      </c>
      <c r="H53" s="4" t="s">
        <v>4095</v>
      </c>
      <c r="I53" s="4" t="s">
        <v>1201</v>
      </c>
      <c r="L53" s="4">
        <f>(F53*0.3611)+(G53*1.1*0.3611)+(H53*5.2*0.0666)+(I53*0.2111)</f>
        <v>61.626351999999997</v>
      </c>
      <c r="M53" s="4">
        <f>(L53)*((100+(29-E53))/100)-(J53*0.9)</f>
        <v>63.413516208000004</v>
      </c>
      <c r="N53" s="207" t="s">
        <v>1053</v>
      </c>
      <c r="O53" s="207">
        <f>(N53*((M53-63)/5.45))+N53</f>
        <v>2133740.0033384031</v>
      </c>
      <c r="P53" s="54" t="e">
        <f>(O53-D53)</f>
        <v>#VALUE!</v>
      </c>
      <c r="Q53" s="4" t="e">
        <f>IF(P53&lt;(-3000000), "Overpaid", "")</f>
        <v>#VALUE!</v>
      </c>
      <c r="R53" s="4"/>
    </row>
    <row r="54" spans="1:18" x14ac:dyDescent="0.25">
      <c r="A54" s="4" t="s">
        <v>134</v>
      </c>
      <c r="B54" s="4" t="s">
        <v>20</v>
      </c>
      <c r="C54" s="4" t="s">
        <v>2504</v>
      </c>
      <c r="D54" s="207" t="s">
        <v>1027</v>
      </c>
      <c r="E54" s="4" t="s">
        <v>1254</v>
      </c>
      <c r="F54" s="4" t="s">
        <v>1162</v>
      </c>
      <c r="G54" s="4" t="s">
        <v>1653</v>
      </c>
      <c r="H54" s="4" t="s">
        <v>4096</v>
      </c>
      <c r="I54" s="4" t="s">
        <v>1162</v>
      </c>
      <c r="L54" s="4">
        <f>(F54*0.3611)+(G54*1.1*0.3611)+(H54*5.2*0.0666)+(I54*0.2111)</f>
        <v>61.623779999999996</v>
      </c>
      <c r="M54" s="4">
        <f>(L54)*((100+(29-E54))/100)-(J54*0.9)</f>
        <v>63.102750719999996</v>
      </c>
      <c r="N54" s="207" t="s">
        <v>1134</v>
      </c>
      <c r="O54" s="207">
        <f>(N54*((M54-63)/5.45))+N54</f>
        <v>2834881.9943752787</v>
      </c>
      <c r="P54" s="54" t="e">
        <f>(O54-D54)</f>
        <v>#VALUE!</v>
      </c>
      <c r="Q54" s="4" t="e">
        <f>IF(P54&lt;(-3000000), "Overpaid", "")</f>
        <v>#VALUE!</v>
      </c>
      <c r="R54" s="4"/>
    </row>
    <row r="55" spans="1:18" x14ac:dyDescent="0.25">
      <c r="A55" s="4" t="s">
        <v>115</v>
      </c>
      <c r="B55" s="4" t="s">
        <v>1037</v>
      </c>
      <c r="C55" s="4" t="s">
        <v>4006</v>
      </c>
      <c r="D55" s="207" t="s">
        <v>1027</v>
      </c>
      <c r="E55" s="4" t="s">
        <v>1154</v>
      </c>
      <c r="F55" s="4" t="s">
        <v>1240</v>
      </c>
      <c r="G55" s="4" t="s">
        <v>1057</v>
      </c>
      <c r="H55" s="4" t="s">
        <v>4096</v>
      </c>
      <c r="I55" s="4" t="s">
        <v>1240</v>
      </c>
      <c r="L55" s="4">
        <f>(F55*0.3611)+(G55*1.1*0.3611)+(H55*5.2*0.0666)+(I55*0.2111)</f>
        <v>62.726282999999995</v>
      </c>
      <c r="M55" s="4">
        <f>(L55)*((100+(29-E55))/100)-(J55*0.9)</f>
        <v>63.102640697999995</v>
      </c>
      <c r="N55" s="207" t="s">
        <v>1043</v>
      </c>
      <c r="O55" s="207">
        <f>(N55*((M55-63)/5.45))+N55</f>
        <v>2606224.1160068791</v>
      </c>
      <c r="P55" s="54" t="e">
        <f>(O55-D55)</f>
        <v>#VALUE!</v>
      </c>
      <c r="Q55" s="4" t="e">
        <f>IF(P55&lt;(-3000000), "Overpaid", "")</f>
        <v>#VALUE!</v>
      </c>
      <c r="R55" s="4"/>
    </row>
    <row r="56" spans="1:18" x14ac:dyDescent="0.25">
      <c r="A56" s="4" t="s">
        <v>120</v>
      </c>
      <c r="B56" s="4" t="s">
        <v>27</v>
      </c>
      <c r="C56" s="4" t="s">
        <v>3184</v>
      </c>
      <c r="D56" s="207" t="s">
        <v>1027</v>
      </c>
      <c r="E56" s="4" t="s">
        <v>1342</v>
      </c>
      <c r="F56" s="4" t="s">
        <v>1162</v>
      </c>
      <c r="G56" s="4" t="s">
        <v>2126</v>
      </c>
      <c r="H56" s="4" t="s">
        <v>4097</v>
      </c>
      <c r="I56" s="4" t="s">
        <v>1162</v>
      </c>
      <c r="L56" s="4">
        <f>(F56*0.3611)+(G56*1.1*0.3611)+(H56*5.2*0.0666)+(I56*0.2111)</f>
        <v>62.963125000000005</v>
      </c>
      <c r="M56" s="4">
        <f>(L56)*((100+(29-E56))/100)-(J56*0.9)</f>
        <v>62.837198750000006</v>
      </c>
      <c r="N56" s="207" t="s">
        <v>1058</v>
      </c>
      <c r="O56" s="207">
        <f>(N56*((M56-63)/5.45))+N56</f>
        <v>3102851.2791942698</v>
      </c>
      <c r="P56" s="54" t="e">
        <f>(O56-D56)</f>
        <v>#VALUE!</v>
      </c>
      <c r="Q56" s="4" t="e">
        <f>IF(P56&lt;(-3000000), "Overpaid", "")</f>
        <v>#VALUE!</v>
      </c>
      <c r="R56" s="4"/>
    </row>
    <row r="57" spans="1:18" x14ac:dyDescent="0.25">
      <c r="A57" s="4" t="s">
        <v>116</v>
      </c>
      <c r="B57" s="4" t="s">
        <v>1037</v>
      </c>
      <c r="C57" s="4" t="s">
        <v>284</v>
      </c>
      <c r="D57" s="207" t="s">
        <v>1027</v>
      </c>
      <c r="E57" s="4" t="s">
        <v>1172</v>
      </c>
      <c r="F57" s="4" t="s">
        <v>1162</v>
      </c>
      <c r="G57" s="4" t="s">
        <v>1173</v>
      </c>
      <c r="H57" s="4" t="s">
        <v>4099</v>
      </c>
      <c r="I57" s="4" t="s">
        <v>1162</v>
      </c>
      <c r="L57" s="4">
        <f>(F57*0.3611)+(G57*1.1*0.3611)+(H57*5.2*0.0666)+(I57*0.2111)</f>
        <v>61.590272999999996</v>
      </c>
      <c r="M57" s="4">
        <f>(L57)*((100+(29-E57))/100)-(J57*0.9)</f>
        <v>62.698897914</v>
      </c>
      <c r="N57" s="207" t="s">
        <v>1043</v>
      </c>
      <c r="O57" s="207">
        <f>(N57*((M57-63)/5.45))+N57</f>
        <v>2416720.7359838295</v>
      </c>
      <c r="P57" s="54" t="e">
        <f>(O57-D57)</f>
        <v>#VALUE!</v>
      </c>
      <c r="Q57" s="4" t="e">
        <f>IF(P57&lt;(-3000000), "Overpaid", "")</f>
        <v>#VALUE!</v>
      </c>
      <c r="R57" s="4"/>
    </row>
    <row r="58" spans="1:18" x14ac:dyDescent="0.25">
      <c r="A58" s="4" t="s">
        <v>126</v>
      </c>
      <c r="B58" s="4" t="s">
        <v>1030</v>
      </c>
      <c r="C58" s="4" t="s">
        <v>3844</v>
      </c>
      <c r="D58" s="207" t="s">
        <v>1027</v>
      </c>
      <c r="E58" s="4" t="s">
        <v>1033</v>
      </c>
      <c r="F58" s="4" t="s">
        <v>1201</v>
      </c>
      <c r="G58" s="4" t="s">
        <v>2213</v>
      </c>
      <c r="H58" s="4" t="s">
        <v>4095</v>
      </c>
      <c r="I58" s="4" t="s">
        <v>1201</v>
      </c>
      <c r="L58" s="4">
        <f>(F58*0.3611)+(G58*1.1*0.3611)+(H58*5.2*0.0666)+(I58*0.2111)</f>
        <v>61.348304999999996</v>
      </c>
      <c r="M58" s="4">
        <f>(L58)*((100+(29-E58))/100)-(J58*0.9)</f>
        <v>62.575271099999995</v>
      </c>
      <c r="N58" s="207" t="s">
        <v>1036</v>
      </c>
      <c r="O58" s="207">
        <f>(N58*((M58-63)/5.45))+N58</f>
        <v>2985533.8460080153</v>
      </c>
      <c r="P58" s="54" t="e">
        <f>(O58-D58)</f>
        <v>#VALUE!</v>
      </c>
      <c r="Q58" s="4" t="e">
        <f>IF(P58&lt;(-3000000), "Overpaid", "")</f>
        <v>#VALUE!</v>
      </c>
      <c r="R58" s="4"/>
    </row>
    <row r="59" spans="1:18" x14ac:dyDescent="0.25">
      <c r="A59" s="4" t="s">
        <v>115</v>
      </c>
      <c r="B59" s="4" t="s">
        <v>27</v>
      </c>
      <c r="C59" s="4" t="s">
        <v>3997</v>
      </c>
      <c r="D59" s="207" t="s">
        <v>1027</v>
      </c>
      <c r="E59" s="4" t="s">
        <v>1738</v>
      </c>
      <c r="F59" s="4" t="s">
        <v>1218</v>
      </c>
      <c r="G59" s="4" t="s">
        <v>1546</v>
      </c>
      <c r="H59" s="4" t="s">
        <v>4096</v>
      </c>
      <c r="I59" s="4" t="s">
        <v>1218</v>
      </c>
      <c r="L59" s="4">
        <f>(F59*0.3611)+(G59*1.1*0.3611)+(H59*5.2*0.0666)+(I59*0.2111)</f>
        <v>60.947434999999999</v>
      </c>
      <c r="M59" s="4">
        <f>(L59)*((100+(29-E59))/100)-(J59*0.9)</f>
        <v>62.53206831</v>
      </c>
      <c r="N59" s="207" t="s">
        <v>1058</v>
      </c>
      <c r="O59" s="207">
        <f>(N59*((M59-63)/5.45))+N59</f>
        <v>2923782.0932524456</v>
      </c>
      <c r="P59" s="54" t="e">
        <f>(O59-D59)</f>
        <v>#VALUE!</v>
      </c>
      <c r="Q59" s="4" t="e">
        <f>IF(P59&lt;(-3000000), "Overpaid", "")</f>
        <v>#VALUE!</v>
      </c>
      <c r="R59" s="4"/>
    </row>
    <row r="60" spans="1:18" x14ac:dyDescent="0.25">
      <c r="A60" s="4" t="s">
        <v>122</v>
      </c>
      <c r="B60" s="4" t="s">
        <v>20</v>
      </c>
      <c r="C60" s="4" t="s">
        <v>3672</v>
      </c>
      <c r="D60" s="207" t="s">
        <v>1027</v>
      </c>
      <c r="E60" s="4">
        <v>24.6</v>
      </c>
      <c r="F60" s="4" t="s">
        <v>1218</v>
      </c>
      <c r="G60" s="4" t="s">
        <v>2374</v>
      </c>
      <c r="H60" s="4" t="s">
        <v>4095</v>
      </c>
      <c r="I60" s="4" t="s">
        <v>1218</v>
      </c>
      <c r="L60" s="4">
        <f>(F60*0.3611)+(G60*1.1*0.3611)+(H60*5.2*0.0666)+(I60*0.2111)</f>
        <v>59.886136999999991</v>
      </c>
      <c r="M60" s="4">
        <f>(L60)*((100+(29-E60))/100)-(J60*0.9)</f>
        <v>62.521127027999995</v>
      </c>
      <c r="N60" s="207" t="s">
        <v>1134</v>
      </c>
      <c r="O60" s="207">
        <f>(N60*((M60-63)/5.45))+N60</f>
        <v>2537941.8623405243</v>
      </c>
      <c r="P60" s="54" t="e">
        <f>(O60-D60)</f>
        <v>#VALUE!</v>
      </c>
      <c r="Q60" s="4" t="e">
        <f>IF(P60&lt;(-3000000), "Overpaid", "")</f>
        <v>#VALUE!</v>
      </c>
      <c r="R60" s="4"/>
    </row>
    <row r="61" spans="1:18" x14ac:dyDescent="0.25">
      <c r="A61" s="4" t="s">
        <v>2800</v>
      </c>
      <c r="B61" s="4" t="s">
        <v>1030</v>
      </c>
      <c r="C61" s="4" t="s">
        <v>2852</v>
      </c>
      <c r="D61" s="207" t="s">
        <v>1027</v>
      </c>
      <c r="E61" s="4" t="s">
        <v>1045</v>
      </c>
      <c r="F61" s="4" t="s">
        <v>1194</v>
      </c>
      <c r="G61" s="4" t="s">
        <v>1525</v>
      </c>
      <c r="H61" s="4" t="s">
        <v>4095</v>
      </c>
      <c r="I61" s="4" t="s">
        <v>1194</v>
      </c>
      <c r="L61" s="4">
        <f>(F61*0.3611)+(G61*1.1*0.3611)+(H61*5.2*0.0666)+(I61*0.2111)</f>
        <v>60.411107000000001</v>
      </c>
      <c r="M61" s="4">
        <f>(L61)*((100+(29-E61))/100)-(J61*0.9)</f>
        <v>62.465084638</v>
      </c>
      <c r="N61" s="207" t="s">
        <v>1036</v>
      </c>
      <c r="O61" s="207">
        <f>(N61*((M61-63)/5.45))+N61</f>
        <v>2920071.6241444307</v>
      </c>
      <c r="P61" s="54" t="e">
        <f>(O61-D61)</f>
        <v>#VALUE!</v>
      </c>
      <c r="Q61" s="4" t="e">
        <f>IF(P61&lt;(-3000000), "Overpaid", "")</f>
        <v>#VALUE!</v>
      </c>
      <c r="R61" s="4"/>
    </row>
    <row r="62" spans="1:18" x14ac:dyDescent="0.25">
      <c r="A62" s="4" t="s">
        <v>109</v>
      </c>
      <c r="B62" s="4" t="s">
        <v>20</v>
      </c>
      <c r="C62" s="4" t="s">
        <v>1883</v>
      </c>
      <c r="D62" s="207" t="s">
        <v>1027</v>
      </c>
      <c r="E62" s="4">
        <v>26.5</v>
      </c>
      <c r="F62" s="4" t="s">
        <v>1218</v>
      </c>
      <c r="G62" s="4" t="s">
        <v>1677</v>
      </c>
      <c r="H62" s="4" t="s">
        <v>4095</v>
      </c>
      <c r="I62" s="4" t="s">
        <v>1218</v>
      </c>
      <c r="L62" s="4">
        <f>(F62*0.3611)+(G62*1.1*0.3611)+(H62*5.2*0.0666)+(I62*0.2111)</f>
        <v>60.799719999999994</v>
      </c>
      <c r="M62" s="4">
        <f>(L62)*((100+(29-E62))/100)-(J62*0.9)</f>
        <v>62.319712999999986</v>
      </c>
      <c r="N62" s="207" t="s">
        <v>1134</v>
      </c>
      <c r="O62" s="207">
        <f>(N62*((M62-63)/5.45))+N62</f>
        <v>2435112.6466627452</v>
      </c>
      <c r="P62" s="54" t="e">
        <f>(O62-D62)</f>
        <v>#VALUE!</v>
      </c>
      <c r="Q62" s="4" t="e">
        <f>IF(P62&lt;(-3000000), "Overpaid", "")</f>
        <v>#VALUE!</v>
      </c>
      <c r="R62" s="4"/>
    </row>
    <row r="63" spans="1:18" x14ac:dyDescent="0.25">
      <c r="A63" s="4" t="s">
        <v>136</v>
      </c>
      <c r="B63" s="4" t="s">
        <v>1059</v>
      </c>
      <c r="C63" s="4" t="s">
        <v>2231</v>
      </c>
      <c r="D63" s="207" t="s">
        <v>1027</v>
      </c>
      <c r="E63" s="4" t="s">
        <v>1067</v>
      </c>
      <c r="F63" s="4" t="s">
        <v>1201</v>
      </c>
      <c r="G63" s="4" t="s">
        <v>1496</v>
      </c>
      <c r="H63" s="4" t="s">
        <v>4095</v>
      </c>
      <c r="I63" s="4" t="s">
        <v>1201</v>
      </c>
      <c r="L63" s="4">
        <f>(F63*0.3611)+(G63*1.1*0.3611)+(H63*5.2*0.0666)+(I63*0.2111)</f>
        <v>59.084207999999997</v>
      </c>
      <c r="M63" s="4">
        <f>(L63)*((100+(29-E63))/100)-(J63*0.9)</f>
        <v>61.802081567999998</v>
      </c>
      <c r="N63" s="207" t="s">
        <v>1064</v>
      </c>
      <c r="O63" s="207">
        <f>(N63*((M63-63)/5.45))+N63</f>
        <v>1721499.304017385</v>
      </c>
      <c r="P63" s="54" t="e">
        <f>(O63-D63)</f>
        <v>#VALUE!</v>
      </c>
      <c r="Q63" s="4" t="e">
        <f>IF(P63&lt;(-3000000), "Overpaid", "")</f>
        <v>#VALUE!</v>
      </c>
      <c r="R63" s="4"/>
    </row>
    <row r="64" spans="1:18" x14ac:dyDescent="0.25">
      <c r="A64" s="4" t="s">
        <v>126</v>
      </c>
      <c r="B64" s="4" t="s">
        <v>27</v>
      </c>
      <c r="C64" s="4" t="s">
        <v>3857</v>
      </c>
      <c r="D64" s="207" t="s">
        <v>1027</v>
      </c>
      <c r="E64" s="4">
        <v>24.9</v>
      </c>
      <c r="F64" s="4" t="s">
        <v>1221</v>
      </c>
      <c r="G64" s="4" t="s">
        <v>2712</v>
      </c>
      <c r="H64" s="4" t="s">
        <v>4095</v>
      </c>
      <c r="I64" s="4" t="s">
        <v>1221</v>
      </c>
      <c r="L64" s="4">
        <f>(F64*0.3611)+(G64*1.1*0.3611)+(H64*5.2*0.0666)+(I64*0.2111)</f>
        <v>59.274216000000003</v>
      </c>
      <c r="M64" s="4">
        <f>(L64)*((100+(29-E64))/100)-(J64*0.9)</f>
        <v>61.704458855999995</v>
      </c>
      <c r="N64" s="207" t="s">
        <v>1058</v>
      </c>
      <c r="O64" s="207">
        <f>(N64*((M64-63)/5.45))+N64</f>
        <v>2438090.2979483288</v>
      </c>
      <c r="P64" s="54" t="e">
        <f>(O64-D64)</f>
        <v>#VALUE!</v>
      </c>
      <c r="Q64" s="4" t="e">
        <f>IF(P64&lt;(-3000000), "Overpaid", "")</f>
        <v>#VALUE!</v>
      </c>
      <c r="R64" s="4"/>
    </row>
    <row r="65" spans="1:18" x14ac:dyDescent="0.25">
      <c r="A65" s="4" t="s">
        <v>123</v>
      </c>
      <c r="B65" s="4" t="s">
        <v>16</v>
      </c>
      <c r="C65" s="4" t="s">
        <v>2024</v>
      </c>
      <c r="D65" s="207" t="s">
        <v>1027</v>
      </c>
      <c r="E65" s="4" t="s">
        <v>1184</v>
      </c>
      <c r="F65" s="4" t="s">
        <v>1218</v>
      </c>
      <c r="G65" s="4" t="s">
        <v>1400</v>
      </c>
      <c r="H65" s="4" t="s">
        <v>4095</v>
      </c>
      <c r="I65" s="4" t="s">
        <v>1218</v>
      </c>
      <c r="L65" s="4">
        <f>(F65*0.3611)+(G65*1.1*0.3611)+(H65*5.2*0.0666)+(I65*0.2111)</f>
        <v>61.236650999999995</v>
      </c>
      <c r="M65" s="4">
        <f>(L65)*((100+(29-E65))/100)-(J65*0.9)</f>
        <v>61.665307556999998</v>
      </c>
      <c r="N65" s="207" t="s">
        <v>1116</v>
      </c>
      <c r="O65" s="207">
        <f>(N65*((M65-63)/5.45))+N65</f>
        <v>1851469.318871259</v>
      </c>
      <c r="P65" s="54" t="e">
        <f>(O65-D65)</f>
        <v>#VALUE!</v>
      </c>
      <c r="Q65" s="4" t="e">
        <f>IF(P65&lt;(-3000000), "Overpaid", "")</f>
        <v>#VALUE!</v>
      </c>
      <c r="R65" s="4"/>
    </row>
    <row r="66" spans="1:18" x14ac:dyDescent="0.25">
      <c r="A66" s="4" t="s">
        <v>109</v>
      </c>
      <c r="B66" s="4" t="s">
        <v>1059</v>
      </c>
      <c r="C66" s="4" t="s">
        <v>1894</v>
      </c>
      <c r="D66" s="207" t="s">
        <v>1027</v>
      </c>
      <c r="E66" s="4" t="s">
        <v>1356</v>
      </c>
      <c r="F66" s="4" t="s">
        <v>1221</v>
      </c>
      <c r="G66" s="4" t="s">
        <v>1895</v>
      </c>
      <c r="H66" s="4" t="s">
        <v>4095</v>
      </c>
      <c r="I66" s="4" t="s">
        <v>1221</v>
      </c>
      <c r="L66" s="4">
        <f>(F66*0.3611)+(G66*1.1*0.3611)+(H66*5.2*0.0666)+(I66*0.2111)</f>
        <v>60.386403999999992</v>
      </c>
      <c r="M66" s="4">
        <f>(L66)*((100+(29-E66))/100)-(J66*0.9)</f>
        <v>61.654518483999986</v>
      </c>
      <c r="N66" s="207" t="s">
        <v>1064</v>
      </c>
      <c r="O66" s="207">
        <f>(N66*((M66-63)/5.45))+N66</f>
        <v>1661756.8596775497</v>
      </c>
      <c r="P66" s="54" t="e">
        <f>(O66-D66)</f>
        <v>#VALUE!</v>
      </c>
      <c r="Q66" s="4" t="e">
        <f>IF(P66&lt;(-3000000), "Overpaid", "")</f>
        <v>#VALUE!</v>
      </c>
      <c r="R66" s="4"/>
    </row>
    <row r="67" spans="1:18" x14ac:dyDescent="0.25">
      <c r="A67" s="4" t="s">
        <v>119</v>
      </c>
      <c r="B67" s="4" t="s">
        <v>1187</v>
      </c>
      <c r="C67" s="4" t="s">
        <v>3367</v>
      </c>
      <c r="D67" s="207" t="s">
        <v>1027</v>
      </c>
      <c r="E67" s="4" t="s">
        <v>1263</v>
      </c>
      <c r="F67" s="4" t="s">
        <v>1162</v>
      </c>
      <c r="G67" s="4" t="s">
        <v>1739</v>
      </c>
      <c r="H67" s="4" t="s">
        <v>4096</v>
      </c>
      <c r="I67" s="4" t="s">
        <v>1162</v>
      </c>
      <c r="L67" s="4">
        <f>(F67*0.3611)+(G67*1.1*0.3611)+(H67*5.2*0.0666)+(I67*0.2111)</f>
        <v>59.717171999999991</v>
      </c>
      <c r="M67" s="4">
        <f>(L67)*((100+(29-E67))/100)-(J67*0.9)</f>
        <v>61.628121503999992</v>
      </c>
      <c r="N67" s="207" t="s">
        <v>1190</v>
      </c>
      <c r="O67" s="207">
        <f>(N67*((M67-63)/5.45))+N67</f>
        <v>2238132.9437291995</v>
      </c>
      <c r="P67" s="54" t="e">
        <f>(O67-D67)</f>
        <v>#VALUE!</v>
      </c>
      <c r="Q67" s="4" t="e">
        <f>IF(P67&lt;(-3000000), "Overpaid", "")</f>
        <v>#VALUE!</v>
      </c>
      <c r="R67" s="4"/>
    </row>
    <row r="68" spans="1:18" x14ac:dyDescent="0.25">
      <c r="A68" s="4" t="s">
        <v>123</v>
      </c>
      <c r="B68" s="4" t="s">
        <v>1187</v>
      </c>
      <c r="C68" s="4" t="s">
        <v>2036</v>
      </c>
      <c r="D68" s="207" t="s">
        <v>1027</v>
      </c>
      <c r="E68" s="4">
        <v>25.2</v>
      </c>
      <c r="F68" s="4" t="s">
        <v>1405</v>
      </c>
      <c r="G68" s="4" t="s">
        <v>1383</v>
      </c>
      <c r="H68" s="4" t="s">
        <v>4095</v>
      </c>
      <c r="I68" s="4" t="s">
        <v>1405</v>
      </c>
      <c r="L68" s="4">
        <f>(F68*0.3611)+(G68*1.1*0.3611)+(H68*5.2*0.0666)+(I68*0.2111)</f>
        <v>59.305340000000001</v>
      </c>
      <c r="M68" s="4">
        <f>(L68)*((100+(29-E68))/100)-(J68*0.9)</f>
        <v>61.55894292</v>
      </c>
      <c r="N68" s="207" t="s">
        <v>1190</v>
      </c>
      <c r="O68" s="207">
        <f>(N68*((M68-63)/5.45))+N68</f>
        <v>2200166.7213645503</v>
      </c>
      <c r="P68" s="54" t="e">
        <f>(O68-D68)</f>
        <v>#VALUE!</v>
      </c>
      <c r="Q68" s="4" t="e">
        <f>IF(P68&lt;(-3000000), "Overpaid", "")</f>
        <v>#VALUE!</v>
      </c>
      <c r="R68" s="4"/>
    </row>
    <row r="69" spans="1:18" x14ac:dyDescent="0.25">
      <c r="A69" s="4" t="s">
        <v>317</v>
      </c>
      <c r="B69" s="4" t="s">
        <v>27</v>
      </c>
      <c r="C69" s="4" t="s">
        <v>2315</v>
      </c>
      <c r="D69" s="207" t="s">
        <v>1027</v>
      </c>
      <c r="E69" s="4" t="s">
        <v>1288</v>
      </c>
      <c r="F69" s="4" t="s">
        <v>1186</v>
      </c>
      <c r="G69" s="4" t="s">
        <v>1077</v>
      </c>
      <c r="H69" s="4" t="s">
        <v>4095</v>
      </c>
      <c r="I69" s="4" t="s">
        <v>1186</v>
      </c>
      <c r="L69" s="4">
        <f>(F69*0.3611)+(G69*1.1*0.3611)+(H69*5.2*0.0666)+(I69*0.2111)</f>
        <v>59.593072000000006</v>
      </c>
      <c r="M69" s="4">
        <f>(L69)*((100+(29-E69))/100)-(J69*0.9)</f>
        <v>61.321271088000017</v>
      </c>
      <c r="N69" s="207" t="s">
        <v>1058</v>
      </c>
      <c r="O69" s="207">
        <f>(N69*((M69-63)/5.45))+N69</f>
        <v>2213212.3025617688</v>
      </c>
      <c r="P69" s="54" t="e">
        <f>(O69-D69)</f>
        <v>#VALUE!</v>
      </c>
      <c r="Q69" s="4" t="e">
        <f>IF(P69&lt;(-3000000), "Overpaid", "")</f>
        <v>#VALUE!</v>
      </c>
      <c r="R69" s="4"/>
    </row>
    <row r="70" spans="1:18" x14ac:dyDescent="0.25">
      <c r="A70" s="4" t="s">
        <v>115</v>
      </c>
      <c r="B70" s="4" t="s">
        <v>1024</v>
      </c>
      <c r="C70" s="4" t="s">
        <v>3988</v>
      </c>
      <c r="D70" s="207" t="s">
        <v>1027</v>
      </c>
      <c r="E70" s="4" t="s">
        <v>1542</v>
      </c>
      <c r="F70" s="4" t="s">
        <v>1208</v>
      </c>
      <c r="G70" s="4" t="s">
        <v>2089</v>
      </c>
      <c r="H70" s="4" t="s">
        <v>4197</v>
      </c>
      <c r="I70" s="4">
        <v>63</v>
      </c>
      <c r="L70" s="4">
        <f>(F70*0.3611)+(G70*1.1*0.3611)+(H70*5.2*0.0666)+(I70*0.2111)</f>
        <v>61.278657000000003</v>
      </c>
      <c r="M70" s="4">
        <f>(L70)*((100+(29-E70))/100)-(J70*0.9)</f>
        <v>61.217378343000007</v>
      </c>
      <c r="N70" s="207" t="s">
        <v>1029</v>
      </c>
      <c r="O70" s="207">
        <f>(N70*((M70-63)/5.45))+N70</f>
        <v>1608502.0475379415</v>
      </c>
      <c r="P70" s="54" t="e">
        <f>(O70-D70)</f>
        <v>#VALUE!</v>
      </c>
      <c r="Q70" s="4" t="e">
        <f>IF(P70&lt;(-3000000), "Overpaid", "")</f>
        <v>#VALUE!</v>
      </c>
      <c r="R70" s="4"/>
    </row>
    <row r="71" spans="1:18" x14ac:dyDescent="0.25">
      <c r="A71" s="4" t="s">
        <v>126</v>
      </c>
      <c r="B71" s="4" t="s">
        <v>20</v>
      </c>
      <c r="C71" s="4" t="s">
        <v>3856</v>
      </c>
      <c r="D71" s="207" t="s">
        <v>1027</v>
      </c>
      <c r="E71" s="4" t="s">
        <v>1435</v>
      </c>
      <c r="F71" s="4" t="s">
        <v>1221</v>
      </c>
      <c r="G71" s="4" t="s">
        <v>1372</v>
      </c>
      <c r="H71" s="4" t="s">
        <v>4095</v>
      </c>
      <c r="I71" s="4" t="s">
        <v>1221</v>
      </c>
      <c r="L71" s="4">
        <f>(F71*0.3611)+(G71*1.1*0.3611)+(H71*5.2*0.0666)+(I71*0.2111)</f>
        <v>59.234495000000003</v>
      </c>
      <c r="M71" s="4">
        <f>(L71)*((100+(29-E71))/100)-(J71*0.9)</f>
        <v>61.189233334999997</v>
      </c>
      <c r="N71" s="207" t="s">
        <v>1134</v>
      </c>
      <c r="O71" s="207">
        <f>(N71*((M71-63)/5.45))+N71</f>
        <v>1857961.4996154187</v>
      </c>
      <c r="P71" s="54" t="e">
        <f>(O71-D71)</f>
        <v>#VALUE!</v>
      </c>
      <c r="Q71" s="4" t="e">
        <f>IF(P71&lt;(-3000000), "Overpaid", "")</f>
        <v>#VALUE!</v>
      </c>
      <c r="R71" s="4"/>
    </row>
    <row r="72" spans="1:18" x14ac:dyDescent="0.25">
      <c r="A72" s="4" t="s">
        <v>122</v>
      </c>
      <c r="B72" s="4" t="s">
        <v>10</v>
      </c>
      <c r="C72" s="4" t="s">
        <v>3682</v>
      </c>
      <c r="D72" s="207" t="s">
        <v>1027</v>
      </c>
      <c r="E72" s="4" t="s">
        <v>1487</v>
      </c>
      <c r="F72" s="4" t="s">
        <v>1251</v>
      </c>
      <c r="G72" s="4" t="s">
        <v>1442</v>
      </c>
      <c r="H72" s="4" t="s">
        <v>4095</v>
      </c>
      <c r="I72" s="4" t="s">
        <v>1251</v>
      </c>
      <c r="L72" s="4">
        <f>(F72*0.3611)+(G72*1.1*0.3611)+(H72*5.2*0.0666)+(I72*0.2111)</f>
        <v>61.123908999999998</v>
      </c>
      <c r="M72" s="4">
        <f>(L72)*((100+(29-E72))/100)-(J72*0.9)</f>
        <v>61.185032908999993</v>
      </c>
      <c r="N72" s="207" t="s">
        <v>1093</v>
      </c>
      <c r="O72" s="207">
        <f>(N72*((M72-63)/5.45))+N72</f>
        <v>2358674.1418298148</v>
      </c>
      <c r="P72" s="54" t="e">
        <f>(O72-D72)</f>
        <v>#VALUE!</v>
      </c>
      <c r="Q72" s="4" t="e">
        <f>IF(P72&lt;(-3000000), "Overpaid", "")</f>
        <v>#VALUE!</v>
      </c>
      <c r="R72" s="4"/>
    </row>
    <row r="73" spans="1:18" x14ac:dyDescent="0.25">
      <c r="A73" s="4" t="s">
        <v>127</v>
      </c>
      <c r="B73" s="4" t="s">
        <v>20</v>
      </c>
      <c r="C73" s="4" t="s">
        <v>4061</v>
      </c>
      <c r="D73" s="207" t="s">
        <v>1027</v>
      </c>
      <c r="E73" s="4" t="s">
        <v>1183</v>
      </c>
      <c r="F73" s="4" t="s">
        <v>1186</v>
      </c>
      <c r="G73" s="4" t="s">
        <v>1525</v>
      </c>
      <c r="H73" s="4" t="s">
        <v>4096</v>
      </c>
      <c r="I73" s="4" t="s">
        <v>1186</v>
      </c>
      <c r="L73" s="4">
        <f>(F73*0.3611)+(G73*1.1*0.3611)+(H73*5.2*0.0666)+(I73*0.2111)</f>
        <v>61.329627000000002</v>
      </c>
      <c r="M73" s="4">
        <f>(L73)*((100+(29-E73))/100)-(J73*0.9)</f>
        <v>61.084308492000005</v>
      </c>
      <c r="N73" s="207" t="s">
        <v>1134</v>
      </c>
      <c r="O73" s="207">
        <f>(N73*((M73-63)/5.45))+N73</f>
        <v>1804393.5360632336</v>
      </c>
      <c r="P73" s="54" t="e">
        <f>(O73-D73)</f>
        <v>#VALUE!</v>
      </c>
      <c r="Q73" s="4" t="e">
        <f>IF(P73&lt;(-3000000), "Overpaid", "")</f>
        <v>#VALUE!</v>
      </c>
      <c r="R73" s="4"/>
    </row>
    <row r="74" spans="1:18" x14ac:dyDescent="0.25">
      <c r="A74" s="4" t="s">
        <v>113</v>
      </c>
      <c r="B74" s="4" t="s">
        <v>1117</v>
      </c>
      <c r="C74" s="4" t="s">
        <v>3923</v>
      </c>
      <c r="D74" s="207" t="s">
        <v>1027</v>
      </c>
      <c r="E74" s="4" t="s">
        <v>1310</v>
      </c>
      <c r="F74" s="4" t="s">
        <v>1405</v>
      </c>
      <c r="G74" s="4" t="s">
        <v>1142</v>
      </c>
      <c r="H74" s="4" t="s">
        <v>4095</v>
      </c>
      <c r="I74" s="4" t="s">
        <v>1405</v>
      </c>
      <c r="L74" s="4">
        <f>(F74*0.3611)+(G74*1.1*0.3611)+(H74*5.2*0.0666)+(I74*0.2111)</f>
        <v>60.179202000000004</v>
      </c>
      <c r="M74" s="4">
        <f>(L74)*((100+(29-E74))/100)-(J74*0.9)</f>
        <v>60.841173221999995</v>
      </c>
      <c r="N74" s="207" t="s">
        <v>1121</v>
      </c>
      <c r="O74" s="207">
        <f>(N74*((M74-63)/5.45))+N74</f>
        <v>2023543.1321594922</v>
      </c>
      <c r="P74" s="54" t="e">
        <f>(O74-D74)</f>
        <v>#VALUE!</v>
      </c>
      <c r="Q74" s="4" t="e">
        <f>IF(P74&lt;(-3000000), "Overpaid", "")</f>
        <v>#VALUE!</v>
      </c>
      <c r="R74" s="4"/>
    </row>
    <row r="75" spans="1:18" x14ac:dyDescent="0.25">
      <c r="A75" s="4" t="s">
        <v>126</v>
      </c>
      <c r="B75" s="4" t="s">
        <v>1024</v>
      </c>
      <c r="C75" s="4" t="s">
        <v>3845</v>
      </c>
      <c r="D75" s="207" t="s">
        <v>1027</v>
      </c>
      <c r="E75" s="4" t="s">
        <v>1427</v>
      </c>
      <c r="F75" s="4" t="s">
        <v>1201</v>
      </c>
      <c r="G75" s="4" t="s">
        <v>1418</v>
      </c>
      <c r="H75" s="4" t="s">
        <v>4197</v>
      </c>
      <c r="I75" s="4">
        <v>63</v>
      </c>
      <c r="L75" s="4">
        <f>(F75*0.3611)+(G75*1.1*0.3611)+(H75*5.2*0.0666)+(I75*0.2111)</f>
        <v>59.177055000000003</v>
      </c>
      <c r="M75" s="4">
        <f>(L75)*((100+(29-E75))/100)-(J75*0.9)</f>
        <v>60.656481374999998</v>
      </c>
      <c r="N75" s="207" t="s">
        <v>1029</v>
      </c>
      <c r="O75" s="207">
        <f>(N75*((M75-63)/5.45))+N75</f>
        <v>1362494.1811262609</v>
      </c>
      <c r="P75" s="54" t="e">
        <f>(O75-D75)</f>
        <v>#VALUE!</v>
      </c>
      <c r="Q75" s="4" t="e">
        <f>IF(P75&lt;(-3000000), "Overpaid", "")</f>
        <v>#VALUE!</v>
      </c>
      <c r="R75" s="4"/>
    </row>
    <row r="76" spans="1:18" x14ac:dyDescent="0.25">
      <c r="A76" s="4" t="s">
        <v>119</v>
      </c>
      <c r="B76" s="4" t="s">
        <v>1187</v>
      </c>
      <c r="C76" s="4" t="s">
        <v>3371</v>
      </c>
      <c r="D76" s="207" t="s">
        <v>1027</v>
      </c>
      <c r="E76" s="4" t="s">
        <v>1141</v>
      </c>
      <c r="F76" s="4" t="s">
        <v>1194</v>
      </c>
      <c r="G76" s="4" t="s">
        <v>2911</v>
      </c>
      <c r="H76" s="4" t="s">
        <v>4096</v>
      </c>
      <c r="I76" s="4" t="s">
        <v>1194</v>
      </c>
      <c r="L76" s="4">
        <f>(F76*0.3611)+(G76*1.1*0.3611)+(H76*5.2*0.0666)+(I76*0.2111)</f>
        <v>58.016677999999999</v>
      </c>
      <c r="M76" s="4">
        <f>(L76)*((100+(29-E76))/100)-(J76*0.9)</f>
        <v>60.569411832</v>
      </c>
      <c r="N76" s="207" t="s">
        <v>1190</v>
      </c>
      <c r="O76" s="207">
        <f>(N76*((M76-63)/5.45))+N76</f>
        <v>1657097.5350431707</v>
      </c>
      <c r="P76" s="54" t="e">
        <f>(O76-D76)</f>
        <v>#VALUE!</v>
      </c>
      <c r="Q76" s="4" t="e">
        <f>IF(P76&lt;(-3000000), "Overpaid", "")</f>
        <v>#VALUE!</v>
      </c>
      <c r="R76" s="4"/>
    </row>
    <row r="77" spans="1:18" x14ac:dyDescent="0.25">
      <c r="A77" s="4" t="s">
        <v>112</v>
      </c>
      <c r="B77" s="4" t="s">
        <v>1024</v>
      </c>
      <c r="C77" s="4" t="s">
        <v>2107</v>
      </c>
      <c r="D77" s="207" t="s">
        <v>1027</v>
      </c>
      <c r="E77" s="4">
        <v>26.5</v>
      </c>
      <c r="F77" s="4" t="s">
        <v>1162</v>
      </c>
      <c r="G77" s="4" t="s">
        <v>1858</v>
      </c>
      <c r="H77" s="4" t="s">
        <v>4197</v>
      </c>
      <c r="I77" s="4">
        <v>63</v>
      </c>
      <c r="L77" s="4">
        <f>(F77*0.3611)+(G77*1.1*0.3611)+(H77*5.2*0.0666)+(I77*0.2111)</f>
        <v>58.989283</v>
      </c>
      <c r="M77" s="4">
        <f>(L77)*((100+(29-E77))/100)-(J77*0.9)</f>
        <v>60.464015074999992</v>
      </c>
      <c r="N77" s="207" t="s">
        <v>1029</v>
      </c>
      <c r="O77" s="207">
        <f>(N77*((M77-63)/5.45))+N77</f>
        <v>1278078.9916700192</v>
      </c>
      <c r="P77" s="54" t="e">
        <f>(O77-D77)</f>
        <v>#VALUE!</v>
      </c>
      <c r="Q77" s="4" t="e">
        <f>IF(P77&lt;(-3000000), "Overpaid", "")</f>
        <v>#VALUE!</v>
      </c>
      <c r="R77" s="4"/>
    </row>
    <row r="78" spans="1:18" x14ac:dyDescent="0.25">
      <c r="A78" s="4" t="s">
        <v>132</v>
      </c>
      <c r="B78" s="4" t="s">
        <v>20</v>
      </c>
      <c r="C78" s="4" t="s">
        <v>3506</v>
      </c>
      <c r="D78" s="207" t="s">
        <v>1027</v>
      </c>
      <c r="E78" s="4" t="s">
        <v>1226</v>
      </c>
      <c r="F78" s="4" t="s">
        <v>1201</v>
      </c>
      <c r="G78" s="4" t="s">
        <v>3507</v>
      </c>
      <c r="H78" s="4" t="s">
        <v>4095</v>
      </c>
      <c r="I78" s="4" t="s">
        <v>1201</v>
      </c>
      <c r="L78" s="4">
        <f>(F78*0.3611)+(G78*1.1*0.3611)+(H78*5.2*0.0666)+(I78*0.2111)</f>
        <v>57.574809999999999</v>
      </c>
      <c r="M78" s="4">
        <f>(L78)*((100+(29-E78))/100)-(J78*0.9)</f>
        <v>60.453550499999999</v>
      </c>
      <c r="N78" s="207" t="s">
        <v>1134</v>
      </c>
      <c r="O78" s="207">
        <f>(N78*((M78-63)/5.45))+N78</f>
        <v>1482368.5498003664</v>
      </c>
      <c r="P78" s="54" t="e">
        <f>(O78-D78)</f>
        <v>#VALUE!</v>
      </c>
      <c r="Q78" s="4" t="e">
        <f>IF(P78&lt;(-3000000), "Overpaid", "")</f>
        <v>#VALUE!</v>
      </c>
      <c r="R78" s="4"/>
    </row>
    <row r="79" spans="1:18" x14ac:dyDescent="0.25">
      <c r="A79" s="4" t="s">
        <v>2800</v>
      </c>
      <c r="B79" s="4" t="s">
        <v>1048</v>
      </c>
      <c r="C79" s="4" t="s">
        <v>2873</v>
      </c>
      <c r="D79" s="207" t="s">
        <v>1027</v>
      </c>
      <c r="E79" s="4" t="s">
        <v>1263</v>
      </c>
      <c r="F79" s="4" t="s">
        <v>1240</v>
      </c>
      <c r="G79" s="4" t="s">
        <v>1289</v>
      </c>
      <c r="H79" s="4" t="s">
        <v>4197</v>
      </c>
      <c r="I79" s="4" t="s">
        <v>1240</v>
      </c>
      <c r="L79" s="4">
        <f>(F79*0.3611)+(G79*1.1*0.3611)+(H79*5.2*0.0666)+(I79*0.2111)</f>
        <v>58.577915999999995</v>
      </c>
      <c r="M79" s="4">
        <f>(L79)*((100+(29-E79))/100)-(J79*0.9)</f>
        <v>60.452409311999993</v>
      </c>
      <c r="N79" s="207" t="s">
        <v>1053</v>
      </c>
      <c r="O79" s="207">
        <f>(N79*((M79-63)/5.45))+N79</f>
        <v>1056189.9439498016</v>
      </c>
      <c r="P79" s="54" t="e">
        <f>(O79-D79)</f>
        <v>#VALUE!</v>
      </c>
      <c r="Q79" s="4" t="e">
        <f>IF(P79&lt;(-3000000), "Overpaid", "")</f>
        <v>#VALUE!</v>
      </c>
      <c r="R79" s="4"/>
    </row>
    <row r="80" spans="1:18" x14ac:dyDescent="0.25">
      <c r="A80" s="4" t="s">
        <v>131</v>
      </c>
      <c r="B80" s="4" t="s">
        <v>1048</v>
      </c>
      <c r="C80" s="4" t="s">
        <v>1666</v>
      </c>
      <c r="D80" s="207" t="s">
        <v>1027</v>
      </c>
      <c r="E80" s="4" t="s">
        <v>1288</v>
      </c>
      <c r="F80" s="4" t="s">
        <v>1218</v>
      </c>
      <c r="G80" s="4" t="s">
        <v>1667</v>
      </c>
      <c r="H80" s="4" t="s">
        <v>4095</v>
      </c>
      <c r="I80" s="4" t="s">
        <v>1218</v>
      </c>
      <c r="L80" s="4">
        <f>(F80*0.3611)+(G80*1.1*0.3611)+(H80*5.2*0.0666)+(I80*0.2111)</f>
        <v>58.734228000000002</v>
      </c>
      <c r="M80" s="4">
        <f>(L80)*((100+(29-E80))/100)-(J80*0.9)</f>
        <v>60.437520612000007</v>
      </c>
      <c r="N80" s="207" t="s">
        <v>1053</v>
      </c>
      <c r="O80" s="207">
        <f>(N80*((M80-63)/5.45))+N80</f>
        <v>1050771.9296285775</v>
      </c>
      <c r="P80" s="54" t="e">
        <f>(O80-D80)</f>
        <v>#VALUE!</v>
      </c>
      <c r="Q80" s="4" t="e">
        <f>IF(P80&lt;(-3000000), "Overpaid", "")</f>
        <v>#VALUE!</v>
      </c>
      <c r="R80" s="4"/>
    </row>
    <row r="81" spans="1:18" x14ac:dyDescent="0.25">
      <c r="A81" s="4" t="s">
        <v>108</v>
      </c>
      <c r="B81" s="4" t="s">
        <v>20</v>
      </c>
      <c r="C81" s="4" t="s">
        <v>4211</v>
      </c>
      <c r="D81" s="207" t="s">
        <v>1027</v>
      </c>
      <c r="E81" s="4" t="s">
        <v>1141</v>
      </c>
      <c r="F81" s="4" t="s">
        <v>1208</v>
      </c>
      <c r="G81" s="4" t="s">
        <v>2210</v>
      </c>
      <c r="H81" s="4" t="s">
        <v>4097</v>
      </c>
      <c r="I81" s="4" t="s">
        <v>1208</v>
      </c>
      <c r="L81" s="4">
        <f>(F81*0.3611)+(G81*1.1*0.3611)+(H81*5.2*0.0666)+(I81*0.2111)</f>
        <v>57.456924000000001</v>
      </c>
      <c r="M81" s="4">
        <f>(L81)*((100+(29-E81))/100)-(J81*0.9)</f>
        <v>59.985028656000004</v>
      </c>
      <c r="N81" s="207" t="s">
        <v>1134</v>
      </c>
      <c r="O81" s="207">
        <f>(N81*((M81-63)/5.45))+N81</f>
        <v>1243171.040943515</v>
      </c>
      <c r="P81" s="54" t="e">
        <f>(O81-D81)</f>
        <v>#VALUE!</v>
      </c>
      <c r="Q81" s="4" t="e">
        <f>IF(P81&lt;(-3000000), "Overpaid", "")</f>
        <v>#VALUE!</v>
      </c>
      <c r="R81" s="4"/>
    </row>
    <row r="82" spans="1:18" x14ac:dyDescent="0.25">
      <c r="A82" s="4" t="s">
        <v>120</v>
      </c>
      <c r="B82" s="4" t="s">
        <v>10</v>
      </c>
      <c r="C82" s="4" t="s">
        <v>3210</v>
      </c>
      <c r="D82" s="207" t="s">
        <v>1027</v>
      </c>
      <c r="E82" s="4" t="s">
        <v>1318</v>
      </c>
      <c r="F82" s="4" t="s">
        <v>1234</v>
      </c>
      <c r="G82" s="4" t="s">
        <v>1129</v>
      </c>
      <c r="H82" s="4" t="s">
        <v>4096</v>
      </c>
      <c r="I82" s="4" t="s">
        <v>1234</v>
      </c>
      <c r="L82" s="4">
        <f>(F82*0.3611)+(G82*1.1*0.3611)+(H82*5.2*0.0666)+(I82*0.2111)</f>
        <v>58.134752999999989</v>
      </c>
      <c r="M82" s="4">
        <f>(L82)*((100+(29-E82))/100)-(J82*0.9)</f>
        <v>59.936930342999986</v>
      </c>
      <c r="N82" s="207" t="s">
        <v>1093</v>
      </c>
      <c r="O82" s="207">
        <f>(N82*((M82-63)/5.45))+N82</f>
        <v>1548814.2801798901</v>
      </c>
      <c r="P82" s="54" t="e">
        <f>(O82-D82)</f>
        <v>#VALUE!</v>
      </c>
      <c r="Q82" s="4" t="e">
        <f>IF(P82&lt;(-3000000), "Overpaid", "")</f>
        <v>#VALUE!</v>
      </c>
      <c r="R82" s="4"/>
    </row>
    <row r="83" spans="1:18" x14ac:dyDescent="0.25">
      <c r="A83" s="4" t="s">
        <v>116</v>
      </c>
      <c r="B83" s="4" t="s">
        <v>1117</v>
      </c>
      <c r="C83" s="4" t="s">
        <v>1253</v>
      </c>
      <c r="D83" s="207" t="s">
        <v>1027</v>
      </c>
      <c r="E83" s="4" t="s">
        <v>1254</v>
      </c>
      <c r="F83" s="4" t="s">
        <v>1251</v>
      </c>
      <c r="G83" s="4" t="s">
        <v>1255</v>
      </c>
      <c r="H83" s="4" t="s">
        <v>4095</v>
      </c>
      <c r="I83" s="4" t="s">
        <v>1251</v>
      </c>
      <c r="L83" s="4">
        <f>(F83*0.3611)+(G83*1.1*0.3611)+(H83*5.2*0.0666)+(I83*0.2111)</f>
        <v>58.224275999999996</v>
      </c>
      <c r="M83" s="4">
        <f>(L83)*((100+(29-E83))/100)-(J83*0.9)</f>
        <v>59.621658623999998</v>
      </c>
      <c r="N83" s="207" t="s">
        <v>1121</v>
      </c>
      <c r="O83" s="207">
        <f>(N83*((M83-63)/5.45))+N83</f>
        <v>1273737.4480176135</v>
      </c>
      <c r="P83" s="54" t="e">
        <f>(O83-D83)</f>
        <v>#VALUE!</v>
      </c>
      <c r="Q83" s="4" t="e">
        <f>IF(P83&lt;(-3000000), "Overpaid", "")</f>
        <v>#VALUE!</v>
      </c>
      <c r="R83" s="4"/>
    </row>
    <row r="84" spans="1:18" x14ac:dyDescent="0.25">
      <c r="A84" s="4" t="s">
        <v>108</v>
      </c>
      <c r="B84" s="4" t="s">
        <v>1030</v>
      </c>
      <c r="C84" s="4" t="s">
        <v>4204</v>
      </c>
      <c r="D84" s="207" t="s">
        <v>1027</v>
      </c>
      <c r="E84" s="4" t="s">
        <v>1263</v>
      </c>
      <c r="F84" s="4" t="s">
        <v>1194</v>
      </c>
      <c r="G84" s="4" t="s">
        <v>2828</v>
      </c>
      <c r="H84" s="4" t="s">
        <v>4095</v>
      </c>
      <c r="I84" s="4" t="s">
        <v>1194</v>
      </c>
      <c r="L84" s="4">
        <f>(F84*0.3611)+(G84*1.1*0.3611)+(H84*5.2*0.0666)+(I84*0.2111)</f>
        <v>57.710079</v>
      </c>
      <c r="M84" s="4">
        <f>(L84)*((100+(29-E84))/100)-(J84*0.9)</f>
        <v>59.556801528000001</v>
      </c>
      <c r="N84" s="207" t="s">
        <v>1036</v>
      </c>
      <c r="O84" s="207">
        <f>(N84*((M84-63)/5.45))+N84</f>
        <v>1192248.8886350056</v>
      </c>
      <c r="P84" s="54" t="e">
        <f>(O84-D84)</f>
        <v>#VALUE!</v>
      </c>
      <c r="Q84" s="4" t="e">
        <f>IF(P84&lt;(-3000000), "Overpaid", "")</f>
        <v>#VALUE!</v>
      </c>
      <c r="R84" s="4"/>
    </row>
    <row r="85" spans="1:18" x14ac:dyDescent="0.25">
      <c r="A85" s="4" t="s">
        <v>115</v>
      </c>
      <c r="B85" s="4" t="s">
        <v>1059</v>
      </c>
      <c r="C85" s="4" t="s">
        <v>3990</v>
      </c>
      <c r="D85" s="207" t="s">
        <v>1027</v>
      </c>
      <c r="E85" s="4" t="s">
        <v>1387</v>
      </c>
      <c r="F85" s="4" t="s">
        <v>1218</v>
      </c>
      <c r="G85" s="4" t="s">
        <v>2206</v>
      </c>
      <c r="H85" s="4" t="s">
        <v>4197</v>
      </c>
      <c r="I85" s="4" t="s">
        <v>1218</v>
      </c>
      <c r="L85" s="4">
        <f>(F85*0.3611)+(G85*1.1*0.3611)+(H85*5.2*0.0666)+(I85*0.2111)</f>
        <v>58.983722999999998</v>
      </c>
      <c r="M85" s="4">
        <f>(L85)*((100+(29-E85))/100)-(J85*0.9)</f>
        <v>59.278641614999991</v>
      </c>
      <c r="N85" s="207" t="s">
        <v>1064</v>
      </c>
      <c r="O85" s="207">
        <f>(N85*((M85-63)/5.45))+N85</f>
        <v>699858.47861279175</v>
      </c>
      <c r="P85" s="54" t="e">
        <f>(O85-D85)</f>
        <v>#VALUE!</v>
      </c>
      <c r="Q85" s="4" t="e">
        <f>IF(P85&lt;(-3000000), "Overpaid", "")</f>
        <v>#VALUE!</v>
      </c>
      <c r="R85" s="4"/>
    </row>
    <row r="86" spans="1:18" x14ac:dyDescent="0.25">
      <c r="A86" s="4" t="s">
        <v>129</v>
      </c>
      <c r="B86" s="4" t="s">
        <v>1048</v>
      </c>
      <c r="C86" s="4" t="s">
        <v>1406</v>
      </c>
      <c r="D86" s="207" t="s">
        <v>1027</v>
      </c>
      <c r="E86" s="4" t="s">
        <v>1407</v>
      </c>
      <c r="F86" s="4" t="s">
        <v>1408</v>
      </c>
      <c r="G86" s="4" t="s">
        <v>1409</v>
      </c>
      <c r="H86" s="4" t="s">
        <v>4095</v>
      </c>
      <c r="I86" s="4" t="s">
        <v>1408</v>
      </c>
      <c r="L86" s="4">
        <f>(F86*0.3611)+(G86*1.1*0.3611)+(H86*5.2*0.0666)+(I86*0.2111)</f>
        <v>58.415372000000005</v>
      </c>
      <c r="M86" s="4">
        <f>(L86)*((100+(29-E86))/100)-(J86*0.9)</f>
        <v>59.233187208000004</v>
      </c>
      <c r="N86" s="207" t="s">
        <v>1053</v>
      </c>
      <c r="O86" s="207">
        <f>(N86*((M86-63)/5.45))+N86</f>
        <v>612513.67804133869</v>
      </c>
      <c r="P86" s="54" t="e">
        <f>(O86-D86)</f>
        <v>#VALUE!</v>
      </c>
      <c r="Q86" s="4" t="e">
        <f>IF(P86&lt;(-3000000), "Overpaid", "")</f>
        <v>#VALUE!</v>
      </c>
      <c r="R86" s="4"/>
    </row>
    <row r="87" spans="1:18" x14ac:dyDescent="0.25">
      <c r="A87" s="4" t="s">
        <v>317</v>
      </c>
      <c r="B87" s="4" t="s">
        <v>1187</v>
      </c>
      <c r="C87" s="4" t="s">
        <v>2341</v>
      </c>
      <c r="D87" s="207" t="s">
        <v>1027</v>
      </c>
      <c r="E87" s="4" t="s">
        <v>1301</v>
      </c>
      <c r="F87" s="4" t="s">
        <v>1234</v>
      </c>
      <c r="G87" s="4" t="s">
        <v>1720</v>
      </c>
      <c r="H87" s="4" t="s">
        <v>4095</v>
      </c>
      <c r="I87" s="4" t="s">
        <v>1234</v>
      </c>
      <c r="L87" s="4">
        <f>(F87*0.3611)+(G87*1.1*0.3611)+(H87*5.2*0.0666)+(I87*0.2111)</f>
        <v>56.994012999999995</v>
      </c>
      <c r="M87" s="4">
        <f>(L87)*((100+(29-E87))/100)-(J87*0.9)</f>
        <v>59.216779507000005</v>
      </c>
      <c r="N87" s="207" t="s">
        <v>1190</v>
      </c>
      <c r="O87" s="207">
        <f>(N87*((M87-63)/5.45))+N87</f>
        <v>914753.05992977903</v>
      </c>
      <c r="P87" s="54" t="e">
        <f>(O87-D87)</f>
        <v>#VALUE!</v>
      </c>
      <c r="Q87" s="4" t="e">
        <f>IF(P87&lt;(-3000000), "Overpaid", "")</f>
        <v>#VALUE!</v>
      </c>
      <c r="R87" s="4"/>
    </row>
    <row r="88" spans="1:18" x14ac:dyDescent="0.25">
      <c r="A88" s="4" t="s">
        <v>123</v>
      </c>
      <c r="B88" s="4" t="s">
        <v>1059</v>
      </c>
      <c r="C88" s="4" t="s">
        <v>1995</v>
      </c>
      <c r="D88" s="207" t="s">
        <v>1027</v>
      </c>
      <c r="E88" s="4" t="s">
        <v>1141</v>
      </c>
      <c r="F88" s="4" t="s">
        <v>1186</v>
      </c>
      <c r="G88" s="4" t="s">
        <v>1388</v>
      </c>
      <c r="H88" s="4" t="s">
        <v>4095</v>
      </c>
      <c r="I88" s="4" t="s">
        <v>1186</v>
      </c>
      <c r="L88" s="4">
        <f>(F88*0.3611)+(G88*1.1*0.3611)+(H88*5.2*0.0666)+(I88*0.2111)</f>
        <v>56.574275999999998</v>
      </c>
      <c r="M88" s="4">
        <f>(L88)*((100+(29-E88))/100)-(J88*0.9)</f>
        <v>59.063544143999998</v>
      </c>
      <c r="N88" s="207" t="s">
        <v>1064</v>
      </c>
      <c r="O88" s="207">
        <f>(N88*((M88-63)/5.45))+N88</f>
        <v>612774.03756888281</v>
      </c>
      <c r="P88" s="54" t="e">
        <f>(O88-D88)</f>
        <v>#VALUE!</v>
      </c>
      <c r="Q88" s="4" t="e">
        <f>IF(P88&lt;(-3000000), "Overpaid", "")</f>
        <v>#VALUE!</v>
      </c>
      <c r="R88" s="4"/>
    </row>
    <row r="89" spans="1:18" x14ac:dyDescent="0.25">
      <c r="A89" s="4" t="s">
        <v>135</v>
      </c>
      <c r="B89" s="4" t="s">
        <v>1024</v>
      </c>
      <c r="C89" s="4" t="s">
        <v>2697</v>
      </c>
      <c r="D89" s="207" t="s">
        <v>1027</v>
      </c>
      <c r="E89" s="4">
        <v>24.7</v>
      </c>
      <c r="F89" s="4" t="s">
        <v>1221</v>
      </c>
      <c r="G89" s="4" t="s">
        <v>2017</v>
      </c>
      <c r="H89" s="4" t="s">
        <v>4197</v>
      </c>
      <c r="I89" s="4">
        <v>63</v>
      </c>
      <c r="L89" s="4">
        <f>(F89*0.3611)+(G89*1.1*0.3611)+(H89*5.2*0.0666)+(I89*0.2111)</f>
        <v>56.306309999999996</v>
      </c>
      <c r="M89" s="4">
        <f>(L89)*((100+(29-E89))/100)-(J89*0.9)</f>
        <v>58.727481329999989</v>
      </c>
      <c r="N89" s="207" t="s">
        <v>1029</v>
      </c>
      <c r="O89" s="207">
        <f>(N89*((M89-63)/5.45))+N89</f>
        <v>516440.07056369237</v>
      </c>
      <c r="P89" s="54" t="e">
        <f>(O89-D89)</f>
        <v>#VALUE!</v>
      </c>
      <c r="Q89" s="4" t="e">
        <f>IF(P89&lt;(-3000000), "Overpaid", "")</f>
        <v>#VALUE!</v>
      </c>
      <c r="R89" s="4"/>
    </row>
    <row r="90" spans="1:18" x14ac:dyDescent="0.25">
      <c r="A90" s="4" t="s">
        <v>317</v>
      </c>
      <c r="B90" s="4" t="s">
        <v>20</v>
      </c>
      <c r="C90" s="4" t="s">
        <v>2342</v>
      </c>
      <c r="D90" s="207" t="s">
        <v>1027</v>
      </c>
      <c r="E90" s="4" t="s">
        <v>1288</v>
      </c>
      <c r="F90" s="4" t="s">
        <v>1234</v>
      </c>
      <c r="G90" s="4" t="s">
        <v>2343</v>
      </c>
      <c r="H90" s="4" t="s">
        <v>4095</v>
      </c>
      <c r="I90" s="4" t="s">
        <v>1234</v>
      </c>
      <c r="L90" s="4">
        <f>(F90*0.3611)+(G90*1.1*0.3611)+(H90*5.2*0.0666)+(I90*0.2111)</f>
        <v>56.715966000000002</v>
      </c>
      <c r="M90" s="4">
        <f>(L90)*((100+(29-E90))/100)-(J90*0.9)</f>
        <v>58.360729014000007</v>
      </c>
      <c r="N90" s="207" t="s">
        <v>1134</v>
      </c>
      <c r="O90" s="207">
        <f>(N90*((M90-63)/5.45))+N90</f>
        <v>413906.76441283617</v>
      </c>
      <c r="P90" s="54" t="e">
        <f>(O90-D90)</f>
        <v>#VALUE!</v>
      </c>
      <c r="Q90" s="4" t="e">
        <f>IF(P90&lt;(-3000000), "Overpaid", "")</f>
        <v>#VALUE!</v>
      </c>
      <c r="R90" s="4"/>
    </row>
    <row r="91" spans="1:18" x14ac:dyDescent="0.25">
      <c r="A91" s="4" t="s">
        <v>116</v>
      </c>
      <c r="B91" s="4" t="s">
        <v>16</v>
      </c>
      <c r="C91" s="4" t="s">
        <v>626</v>
      </c>
      <c r="D91" s="207" t="s">
        <v>1027</v>
      </c>
      <c r="E91" s="4" t="s">
        <v>1174</v>
      </c>
      <c r="F91" s="4" t="s">
        <v>1162</v>
      </c>
      <c r="G91" s="4" t="s">
        <v>1175</v>
      </c>
      <c r="H91" s="4" t="s">
        <v>4096</v>
      </c>
      <c r="I91" s="4" t="s">
        <v>1162</v>
      </c>
      <c r="L91" s="4">
        <f>(F91*0.3611)+(G91*1.1*0.3611)+(H91*5.2*0.0666)+(I91*0.2111)</f>
        <v>56.539491999999996</v>
      </c>
      <c r="M91" s="4">
        <f>(L91)*((100+(29-E91))/100)-(J91*0.9)</f>
        <v>58.235676759999997</v>
      </c>
      <c r="N91" s="207" t="s">
        <v>1116</v>
      </c>
      <c r="O91" s="207">
        <f>(N91*((M91-63)/5.45))+N91</f>
        <v>308484.7162015033</v>
      </c>
      <c r="P91" s="54" t="e">
        <f>(O91-D91)</f>
        <v>#VALUE!</v>
      </c>
      <c r="Q91" s="4" t="e">
        <f>IF(P91&lt;(-3000000), "Overpaid", "")</f>
        <v>#VALUE!</v>
      </c>
      <c r="R91" s="4"/>
    </row>
    <row r="92" spans="1:18" x14ac:dyDescent="0.25">
      <c r="A92" s="4" t="s">
        <v>115</v>
      </c>
      <c r="B92" s="4" t="s">
        <v>10</v>
      </c>
      <c r="C92" s="4" t="s">
        <v>3996</v>
      </c>
      <c r="D92" s="207" t="s">
        <v>1027</v>
      </c>
      <c r="E92" s="4" t="s">
        <v>1738</v>
      </c>
      <c r="F92" s="4" t="s">
        <v>1218</v>
      </c>
      <c r="G92" s="4" t="s">
        <v>2788</v>
      </c>
      <c r="H92" s="4" t="s">
        <v>4099</v>
      </c>
      <c r="I92" s="4" t="s">
        <v>1218</v>
      </c>
      <c r="L92" s="4">
        <f>(F92*0.3611)+(G92*1.1*0.3611)+(H92*5.2*0.0666)+(I92*0.2111)</f>
        <v>56.663781</v>
      </c>
      <c r="M92" s="4">
        <f>(L92)*((100+(29-E92))/100)-(J92*0.9)</f>
        <v>58.137039305999998</v>
      </c>
      <c r="N92" s="207" t="s">
        <v>1093</v>
      </c>
      <c r="O92" s="207">
        <f>(N92*((M92-63)/5.45))+N92</f>
        <v>380913.86404554825</v>
      </c>
      <c r="P92" s="54" t="e">
        <f>(O92-D92)</f>
        <v>#VALUE!</v>
      </c>
      <c r="Q92" s="4" t="e">
        <f>IF(P92&lt;(-3000000), "Overpaid", "")</f>
        <v>#VALUE!</v>
      </c>
      <c r="R92" s="4"/>
    </row>
    <row r="93" spans="1:18" x14ac:dyDescent="0.25">
      <c r="A93" s="4" t="s">
        <v>131</v>
      </c>
      <c r="B93" s="4" t="s">
        <v>1117</v>
      </c>
      <c r="C93" s="4" t="s">
        <v>1659</v>
      </c>
      <c r="D93" s="207" t="s">
        <v>1027</v>
      </c>
      <c r="E93" s="4" t="s">
        <v>1172</v>
      </c>
      <c r="F93" s="4" t="s">
        <v>1201</v>
      </c>
      <c r="G93" s="4">
        <v>45</v>
      </c>
      <c r="H93" s="4" t="s">
        <v>4098</v>
      </c>
      <c r="I93" s="4" t="s">
        <v>1201</v>
      </c>
      <c r="L93" s="4">
        <f>(F93*0.3611)+(G93*1.1*0.3611)+(H93*5.2*0.0666)+(I93*0.2111)</f>
        <v>57.024930000000005</v>
      </c>
      <c r="M93" s="4">
        <f>(L93)*((100+(29-E93))/100)-(J93*0.9)</f>
        <v>58.051378740000004</v>
      </c>
      <c r="N93" s="207" t="s">
        <v>1121</v>
      </c>
      <c r="O93" s="207">
        <f>(N93*((M93-63)/5.45))+N93</f>
        <v>308267.42851330526</v>
      </c>
      <c r="P93" s="54" t="e">
        <f>(O93-D93)</f>
        <v>#VALUE!</v>
      </c>
      <c r="Q93" s="4" t="e">
        <f>IF(P93&lt;(-3000000), "Overpaid", "")</f>
        <v>#VALUE!</v>
      </c>
      <c r="R93" s="4"/>
    </row>
    <row r="94" spans="1:18" x14ac:dyDescent="0.25">
      <c r="A94" s="4" t="s">
        <v>122</v>
      </c>
      <c r="B94" s="4" t="s">
        <v>1048</v>
      </c>
      <c r="C94" s="4" t="s">
        <v>3666</v>
      </c>
      <c r="D94" s="207" t="s">
        <v>1027</v>
      </c>
      <c r="E94" s="4" t="s">
        <v>1303</v>
      </c>
      <c r="F94" s="4" t="s">
        <v>1208</v>
      </c>
      <c r="G94" s="4" t="s">
        <v>2385</v>
      </c>
      <c r="H94" s="4" t="s">
        <v>4095</v>
      </c>
      <c r="I94" s="4" t="s">
        <v>1208</v>
      </c>
      <c r="L94" s="4">
        <f>(F94*0.3611)+(G94*1.1*0.3611)+(H94*5.2*0.0666)+(I94*0.2111)</f>
        <v>56.406795000000002</v>
      </c>
      <c r="M94" s="4">
        <f>(L94)*((100+(29-E94))/100)-(J94*0.9)</f>
        <v>57.929778465000012</v>
      </c>
      <c r="N94" s="207" t="s">
        <v>1053</v>
      </c>
      <c r="O94" s="207">
        <f>(N94*((M94-63)/5.45))+N94</f>
        <v>138201.80151823675</v>
      </c>
      <c r="P94" s="54" t="e">
        <f>(O94-D94)</f>
        <v>#VALUE!</v>
      </c>
      <c r="Q94" s="4" t="e">
        <f>IF(P94&lt;(-3000000), "Overpaid", "")</f>
        <v>#VALUE!</v>
      </c>
      <c r="R94" s="4"/>
    </row>
    <row r="95" spans="1:18" x14ac:dyDescent="0.25">
      <c r="A95" s="4" t="s">
        <v>106</v>
      </c>
      <c r="B95" s="4" t="s">
        <v>16</v>
      </c>
      <c r="C95" s="4" t="s">
        <v>3038</v>
      </c>
      <c r="D95" s="207" t="s">
        <v>1027</v>
      </c>
      <c r="E95" s="4" t="s">
        <v>1045</v>
      </c>
      <c r="F95" s="4" t="s">
        <v>1244</v>
      </c>
      <c r="G95" s="4" t="s">
        <v>3039</v>
      </c>
      <c r="H95" s="4" t="s">
        <v>4096</v>
      </c>
      <c r="I95" s="4" t="s">
        <v>1244</v>
      </c>
      <c r="L95" s="4">
        <f>(F95*0.3611)+(G95*1.1*0.3611)+(H95*5.2*0.0666)+(I95*0.2111)</f>
        <v>55.965116000000002</v>
      </c>
      <c r="M95" s="4">
        <f>(L95)*((100+(29-E95))/100)-(J95*0.9)</f>
        <v>57.867929944000004</v>
      </c>
      <c r="N95" s="207" t="s">
        <v>1116</v>
      </c>
      <c r="O95" s="207">
        <f>(N95*((M95-63)/5.45))+N95</f>
        <v>143036.09844790632</v>
      </c>
      <c r="P95" s="54" t="e">
        <f>(O95-D95)</f>
        <v>#VALUE!</v>
      </c>
      <c r="Q95" s="4" t="e">
        <f>IF(P95&lt;(-3000000), "Overpaid", "")</f>
        <v>#VALUE!</v>
      </c>
      <c r="R95" s="4"/>
    </row>
    <row r="96" spans="1:18" x14ac:dyDescent="0.25">
      <c r="A96" s="4" t="s">
        <v>133</v>
      </c>
      <c r="B96" s="4" t="s">
        <v>1048</v>
      </c>
      <c r="C96" s="4" t="s">
        <v>1758</v>
      </c>
      <c r="D96" s="207" t="s">
        <v>1027</v>
      </c>
      <c r="E96" s="4" t="s">
        <v>1759</v>
      </c>
      <c r="F96" s="4" t="s">
        <v>1186</v>
      </c>
      <c r="G96" s="4" t="s">
        <v>1760</v>
      </c>
      <c r="H96" s="4" t="s">
        <v>4197</v>
      </c>
      <c r="I96" s="4" t="s">
        <v>1186</v>
      </c>
      <c r="L96" s="4">
        <f>(F96*0.3611)+(G96*1.1*0.3611)+(H96*5.2*0.0666)+(I96*0.2111)</f>
        <v>59.842567000000003</v>
      </c>
      <c r="M96" s="4">
        <f>(L96)*((100+(29-E96))/100)-(J96*0.9)</f>
        <v>57.448864319999998</v>
      </c>
      <c r="N96" s="207" t="s">
        <v>1053</v>
      </c>
      <c r="O96" s="207">
        <f>(N96*((M96-63)/5.45))+N96</f>
        <v>-36803.385294033447</v>
      </c>
      <c r="P96" s="54" t="e">
        <f>(O96-D96)</f>
        <v>#VALUE!</v>
      </c>
      <c r="Q96" s="4" t="e">
        <f>IF(P96&lt;(-3000000), "Overpaid", "")</f>
        <v>#VALUE!</v>
      </c>
      <c r="R96" s="4"/>
    </row>
    <row r="97" spans="1:18" x14ac:dyDescent="0.25">
      <c r="A97" s="4" t="s">
        <v>109</v>
      </c>
      <c r="B97" s="4" t="s">
        <v>1048</v>
      </c>
      <c r="C97" s="4" t="s">
        <v>1903</v>
      </c>
      <c r="D97" s="207" t="s">
        <v>1027</v>
      </c>
      <c r="E97" s="4" t="s">
        <v>1204</v>
      </c>
      <c r="F97" s="4" t="s">
        <v>1244</v>
      </c>
      <c r="G97" s="4" t="s">
        <v>1205</v>
      </c>
      <c r="H97" s="4" t="s">
        <v>4095</v>
      </c>
      <c r="I97" s="4" t="s">
        <v>1244</v>
      </c>
      <c r="L97" s="4">
        <f>(F97*0.3611)+(G97*1.1*0.3611)+(H97*5.2*0.0666)+(I97*0.2111)</f>
        <v>55.658517000000003</v>
      </c>
      <c r="M97" s="4">
        <f>(L97)*((100+(29-E97))/100)-(J97*0.9)</f>
        <v>57.216955476000003</v>
      </c>
      <c r="N97" s="207" t="s">
        <v>1053</v>
      </c>
      <c r="O97" s="207">
        <f>(N97*((M97-63)/5.45))+N97</f>
        <v>-121195.26893812092</v>
      </c>
      <c r="P97" s="54" t="e">
        <f>(O97-D97)</f>
        <v>#VALUE!</v>
      </c>
      <c r="Q97" s="4" t="e">
        <f>IF(P97&lt;(-3000000), "Overpaid", "")</f>
        <v>#VALUE!</v>
      </c>
      <c r="R97" s="4"/>
    </row>
    <row r="98" spans="1:18" x14ac:dyDescent="0.25">
      <c r="A98" s="4" t="s">
        <v>115</v>
      </c>
      <c r="B98" s="4" t="s">
        <v>1187</v>
      </c>
      <c r="C98" s="4" t="s">
        <v>3998</v>
      </c>
      <c r="D98" s="207" t="s">
        <v>1027</v>
      </c>
      <c r="E98" s="4" t="s">
        <v>1537</v>
      </c>
      <c r="F98" s="4" t="s">
        <v>1221</v>
      </c>
      <c r="G98" s="4" t="s">
        <v>2134</v>
      </c>
      <c r="H98" s="4" t="s">
        <v>4095</v>
      </c>
      <c r="I98" s="4" t="s">
        <v>1221</v>
      </c>
      <c r="L98" s="4">
        <f>(F98*0.3611)+(G98*1.1*0.3611)+(H98*5.2*0.0666)+(I98*0.2111)</f>
        <v>54.865185000000004</v>
      </c>
      <c r="M98" s="4">
        <f>(L98)*((100+(29-E98))/100)-(J98*0.9)</f>
        <v>57.114657585000003</v>
      </c>
      <c r="N98" s="207" t="s">
        <v>1190</v>
      </c>
      <c r="O98" s="207">
        <f>(N98*((M98-63)/5.45))+N98</f>
        <v>-238922.30769937439</v>
      </c>
      <c r="P98" s="54" t="e">
        <f>(O98-D98)</f>
        <v>#VALUE!</v>
      </c>
      <c r="Q98" s="4" t="e">
        <f>IF(P98&lt;(-3000000), "Overpaid", "")</f>
        <v>#VALUE!</v>
      </c>
      <c r="R98" s="4"/>
    </row>
    <row r="99" spans="1:18" x14ac:dyDescent="0.25">
      <c r="A99" s="4" t="s">
        <v>120</v>
      </c>
      <c r="B99" s="4" t="s">
        <v>20</v>
      </c>
      <c r="C99" s="4" t="s">
        <v>3206</v>
      </c>
      <c r="D99" s="207" t="s">
        <v>1027</v>
      </c>
      <c r="E99" s="4" t="s">
        <v>1096</v>
      </c>
      <c r="F99" s="4" t="s">
        <v>1218</v>
      </c>
      <c r="G99" s="4">
        <v>45</v>
      </c>
      <c r="H99" s="4" t="s">
        <v>4095</v>
      </c>
      <c r="I99" s="4" t="s">
        <v>1218</v>
      </c>
      <c r="L99" s="4">
        <f>(F99*0.3611)+(G99*1.1*0.3611)+(H99*5.2*0.0666)+(I99*0.2111)</f>
        <v>54.841570000000004</v>
      </c>
      <c r="M99" s="4">
        <f>(L99)*((100+(29-E99))/100)-(J99*0.9)</f>
        <v>56.815866520000007</v>
      </c>
      <c r="N99" s="207" t="s">
        <v>1134</v>
      </c>
      <c r="O99" s="207">
        <f>(N99*((M99-63)/5.45))+N99</f>
        <v>-374801.94751477055</v>
      </c>
      <c r="P99" s="54" t="e">
        <f>(O99-D99)</f>
        <v>#VALUE!</v>
      </c>
      <c r="Q99" s="4" t="e">
        <f>IF(P99&lt;(-3000000), "Overpaid", "")</f>
        <v>#VALUE!</v>
      </c>
      <c r="R99" s="4"/>
    </row>
    <row r="100" spans="1:18" x14ac:dyDescent="0.25">
      <c r="A100" s="4" t="s">
        <v>116</v>
      </c>
      <c r="B100" s="4" t="s">
        <v>1024</v>
      </c>
      <c r="C100" s="4" t="s">
        <v>1196</v>
      </c>
      <c r="D100" s="207" t="s">
        <v>1027</v>
      </c>
      <c r="E100" s="4" t="s">
        <v>1197</v>
      </c>
      <c r="F100" s="4" t="s">
        <v>1194</v>
      </c>
      <c r="G100" s="4" t="s">
        <v>1198</v>
      </c>
      <c r="H100" s="4" t="s">
        <v>4197</v>
      </c>
      <c r="I100" s="4">
        <v>63</v>
      </c>
      <c r="L100" s="4">
        <f>(F100*0.3611)+(G100*1.1*0.3611)+(H100*5.2*0.0666)+(I100*0.2111)</f>
        <v>56.082428000000007</v>
      </c>
      <c r="M100" s="4">
        <f>(L100)*((100+(29-E100))/100)-(J100*0.9)</f>
        <v>56.755417136000005</v>
      </c>
      <c r="N100" s="207" t="s">
        <v>1029</v>
      </c>
      <c r="O100" s="207">
        <f>(N100*((M100-63)/5.45))+N100</f>
        <v>-348501.85722508375</v>
      </c>
      <c r="P100" s="54" t="e">
        <f>(O100-D100)</f>
        <v>#VALUE!</v>
      </c>
      <c r="Q100" s="4" t="e">
        <f>IF(P100&lt;(-3000000), "Overpaid", "")</f>
        <v>#VALUE!</v>
      </c>
      <c r="R100" s="4"/>
    </row>
    <row r="101" spans="1:18" x14ac:dyDescent="0.25">
      <c r="A101" s="4" t="s">
        <v>115</v>
      </c>
      <c r="B101" s="4" t="s">
        <v>1030</v>
      </c>
      <c r="C101" s="4" t="s">
        <v>3986</v>
      </c>
      <c r="D101" s="207" t="s">
        <v>1027</v>
      </c>
      <c r="E101" s="4" t="s">
        <v>1033</v>
      </c>
      <c r="F101" s="4" t="s">
        <v>1201</v>
      </c>
      <c r="G101" s="4">
        <v>45</v>
      </c>
      <c r="H101" s="4" t="s">
        <v>4197</v>
      </c>
      <c r="I101" s="4" t="s">
        <v>1201</v>
      </c>
      <c r="L101" s="4">
        <f>(F101*0.3611)+(G101*1.1*0.3611)+(H101*5.2*0.0666)+(I101*0.2111)</f>
        <v>55.639650000000003</v>
      </c>
      <c r="M101" s="4">
        <f>(L101)*((100+(29-E101))/100)-(J101*0.9)</f>
        <v>56.752443000000007</v>
      </c>
      <c r="N101" s="207" t="s">
        <v>1036</v>
      </c>
      <c r="O101" s="207">
        <f>(N101*((M101-63)/5.45))+N101</f>
        <v>-473831.83319614315</v>
      </c>
      <c r="P101" s="54" t="e">
        <f>(O101-D101)</f>
        <v>#VALUE!</v>
      </c>
      <c r="Q101" s="4" t="e">
        <f>IF(P101&lt;(-3000000), "Overpaid", "")</f>
        <v>#VALUE!</v>
      </c>
      <c r="R101" s="4"/>
    </row>
    <row r="102" spans="1:18" x14ac:dyDescent="0.25">
      <c r="A102" s="4" t="s">
        <v>126</v>
      </c>
      <c r="B102" s="4" t="s">
        <v>1117</v>
      </c>
      <c r="C102" s="4" t="s">
        <v>3854</v>
      </c>
      <c r="D102" s="207" t="s">
        <v>1027</v>
      </c>
      <c r="E102" s="4">
        <v>24</v>
      </c>
      <c r="F102" s="4" t="s">
        <v>1221</v>
      </c>
      <c r="G102" s="4">
        <v>45</v>
      </c>
      <c r="H102" s="4" t="s">
        <v>4197</v>
      </c>
      <c r="I102" s="4" t="s">
        <v>1221</v>
      </c>
      <c r="L102" s="4">
        <f>(F102*0.3611)+(G102*1.1*0.3611)+(H102*5.2*0.0666)+(I102*0.2111)</f>
        <v>53.923050000000003</v>
      </c>
      <c r="M102" s="4">
        <f>(L102)*((100+(29-E102))/100)-(J102*0.9)</f>
        <v>56.619202500000007</v>
      </c>
      <c r="N102" s="207" t="s">
        <v>1121</v>
      </c>
      <c r="O102" s="207">
        <f>(N102*((M102-63)/5.45))+N102</f>
        <v>-572291.02253439929</v>
      </c>
      <c r="P102" s="54" t="e">
        <f>(O102-D102)</f>
        <v>#VALUE!</v>
      </c>
      <c r="Q102" s="4" t="e">
        <f>IF(P102&lt;(-3000000), "Overpaid", "")</f>
        <v>#VALUE!</v>
      </c>
      <c r="R102" s="4"/>
    </row>
    <row r="103" spans="1:18" x14ac:dyDescent="0.25">
      <c r="A103" s="4" t="s">
        <v>133</v>
      </c>
      <c r="B103" s="4" t="s">
        <v>1059</v>
      </c>
      <c r="C103" s="4" t="s">
        <v>1770</v>
      </c>
      <c r="D103" s="207" t="s">
        <v>1027</v>
      </c>
      <c r="E103" s="4" t="s">
        <v>1170</v>
      </c>
      <c r="F103" s="4" t="s">
        <v>1201</v>
      </c>
      <c r="G103" s="4">
        <v>45</v>
      </c>
      <c r="H103" s="4" t="s">
        <v>4197</v>
      </c>
      <c r="I103" s="4" t="s">
        <v>1201</v>
      </c>
      <c r="L103" s="4">
        <f>(F103*0.3611)+(G103*1.1*0.3611)+(H103*5.2*0.0666)+(I103*0.2111)</f>
        <v>55.639650000000003</v>
      </c>
      <c r="M103" s="4">
        <f>(L103)*((100+(29-E103))/100)-(J103*0.9)</f>
        <v>56.529884400000007</v>
      </c>
      <c r="N103" s="207" t="s">
        <v>1064</v>
      </c>
      <c r="O103" s="207">
        <f>(N103*((M103-63)/5.45))+N103</f>
        <v>-413004.37617034558</v>
      </c>
      <c r="P103" s="54" t="e">
        <f>(O103-D103)</f>
        <v>#VALUE!</v>
      </c>
      <c r="Q103" s="4" t="e">
        <f>IF(P103&lt;(-3000000), "Overpaid", "")</f>
        <v>#VALUE!</v>
      </c>
      <c r="R103" s="4"/>
    </row>
    <row r="104" spans="1:18" x14ac:dyDescent="0.25">
      <c r="A104" s="4" t="s">
        <v>106</v>
      </c>
      <c r="B104" s="4" t="s">
        <v>10</v>
      </c>
      <c r="C104" s="4" t="s">
        <v>3029</v>
      </c>
      <c r="D104" s="207" t="s">
        <v>1027</v>
      </c>
      <c r="E104" s="4">
        <v>25.5</v>
      </c>
      <c r="F104" s="4" t="s">
        <v>1240</v>
      </c>
      <c r="G104" s="4" t="s">
        <v>3030</v>
      </c>
      <c r="H104" s="4" t="s">
        <v>4095</v>
      </c>
      <c r="I104" s="4" t="s">
        <v>1240</v>
      </c>
      <c r="L104" s="4">
        <f>(F104*0.3611)+(G104*1.1*0.3611)+(H104*5.2*0.0666)+(I104*0.2111)</f>
        <v>54.554925999999995</v>
      </c>
      <c r="M104" s="4">
        <f>(L104)*((100+(29-E104))/100)-(J104*0.9)</f>
        <v>56.464348409999992</v>
      </c>
      <c r="N104" s="207" t="s">
        <v>1093</v>
      </c>
      <c r="O104" s="207">
        <f>(N104*((M104-63)/5.45))+N104</f>
        <v>-704449.83483626693</v>
      </c>
      <c r="P104" s="54" t="e">
        <f>(O104-D104)</f>
        <v>#VALUE!</v>
      </c>
      <c r="Q104" s="4" t="e">
        <f>IF(P104&lt;(-3000000), "Overpaid", "")</f>
        <v>#VALUE!</v>
      </c>
      <c r="R104" s="4"/>
    </row>
    <row r="105" spans="1:18" x14ac:dyDescent="0.25">
      <c r="A105" s="4" t="s">
        <v>106</v>
      </c>
      <c r="B105" s="4" t="s">
        <v>1059</v>
      </c>
      <c r="C105" s="4" t="s">
        <v>3026</v>
      </c>
      <c r="D105" s="207" t="s">
        <v>1027</v>
      </c>
      <c r="E105" s="4">
        <v>24.3</v>
      </c>
      <c r="F105" s="4" t="s">
        <v>1221</v>
      </c>
      <c r="G105" s="4">
        <v>45</v>
      </c>
      <c r="H105" s="4" t="s">
        <v>4197</v>
      </c>
      <c r="I105" s="4" t="s">
        <v>1221</v>
      </c>
      <c r="L105" s="4">
        <f>(F105*0.3611)+(G105*1.1*0.3611)+(H105*5.2*0.0666)+(I105*0.2111)</f>
        <v>53.923050000000003</v>
      </c>
      <c r="M105" s="4">
        <f>(L105)*((100+(29-E105))/100)-(J105*0.9)</f>
        <v>56.457433350000002</v>
      </c>
      <c r="N105" s="207" t="s">
        <v>1064</v>
      </c>
      <c r="O105" s="207">
        <f>(N105*((M105-63)/5.45))+N105</f>
        <v>-442336.93486088887</v>
      </c>
      <c r="P105" s="54" t="e">
        <f>(O105-D105)</f>
        <v>#VALUE!</v>
      </c>
      <c r="Q105" s="4" t="e">
        <f>IF(P105&lt;(-3000000), "Overpaid", "")</f>
        <v>#VALUE!</v>
      </c>
      <c r="R105" s="4"/>
    </row>
    <row r="106" spans="1:18" x14ac:dyDescent="0.25">
      <c r="A106" s="4" t="s">
        <v>129</v>
      </c>
      <c r="B106" s="4" t="s">
        <v>1393</v>
      </c>
      <c r="C106" s="4" t="s">
        <v>1394</v>
      </c>
      <c r="D106" s="207" t="s">
        <v>1027</v>
      </c>
      <c r="E106" s="4" t="s">
        <v>1395</v>
      </c>
      <c r="F106" s="4" t="s">
        <v>1221</v>
      </c>
      <c r="G106" s="4" t="s">
        <v>1396</v>
      </c>
      <c r="H106" s="4" t="s">
        <v>4197</v>
      </c>
      <c r="I106" s="4" t="s">
        <v>1221</v>
      </c>
      <c r="L106" s="4">
        <f>(F106*0.3611)+(G106*1.1*0.3611)+(H106*5.2*0.0666)+(I106*0.2111)</f>
        <v>57.418498</v>
      </c>
      <c r="M106" s="4">
        <f>(L106)*((100+(29-E106))/100)-(J106*0.9)</f>
        <v>56.442383534000001</v>
      </c>
      <c r="N106" s="207" t="s">
        <v>1397</v>
      </c>
      <c r="O106" s="207">
        <f>(N106*((M106-63)/5.45))+N106</f>
        <v>-257310.07636789093</v>
      </c>
      <c r="P106" s="54" t="e">
        <f>(O106-D106)</f>
        <v>#VALUE!</v>
      </c>
      <c r="Q106" s="4" t="e">
        <f>IF(P106&lt;(-3000000), "Overpaid", "")</f>
        <v>#VALUE!</v>
      </c>
      <c r="R106" s="4"/>
    </row>
    <row r="107" spans="1:18" x14ac:dyDescent="0.25">
      <c r="A107" s="4" t="s">
        <v>109</v>
      </c>
      <c r="B107" s="4" t="s">
        <v>10</v>
      </c>
      <c r="C107" s="4" t="s">
        <v>1901</v>
      </c>
      <c r="D107" s="207" t="s">
        <v>1027</v>
      </c>
      <c r="E107" s="4" t="s">
        <v>1141</v>
      </c>
      <c r="F107" s="4" t="s">
        <v>1240</v>
      </c>
      <c r="G107" s="4" t="s">
        <v>1902</v>
      </c>
      <c r="H107" s="4" t="s">
        <v>4197</v>
      </c>
      <c r="I107" s="4" t="s">
        <v>1240</v>
      </c>
      <c r="L107" s="4">
        <f>(F107*0.3611)+(G107*1.1*0.3611)+(H107*5.2*0.0666)+(I107*0.2111)</f>
        <v>54.049722000000003</v>
      </c>
      <c r="M107" s="4">
        <f>(L107)*((100+(29-E107))/100)-(J107*0.9)</f>
        <v>56.427909768000006</v>
      </c>
      <c r="N107" s="207" t="s">
        <v>1093</v>
      </c>
      <c r="O107" s="207">
        <f>(N107*((M107-63)/5.45))+N107</f>
        <v>-728093.88010363281</v>
      </c>
      <c r="P107" s="54" t="e">
        <f>(O107-D107)</f>
        <v>#VALUE!</v>
      </c>
      <c r="Q107" s="4" t="e">
        <f>IF(P107&lt;(-3000000), "Overpaid", "")</f>
        <v>#VALUE!</v>
      </c>
      <c r="R107" s="4"/>
    </row>
    <row r="108" spans="1:18" x14ac:dyDescent="0.25">
      <c r="A108" s="4" t="s">
        <v>113</v>
      </c>
      <c r="B108" s="4" t="s">
        <v>1059</v>
      </c>
      <c r="C108" s="4" t="s">
        <v>3918</v>
      </c>
      <c r="D108" s="207" t="s">
        <v>1027</v>
      </c>
      <c r="E108" s="4" t="s">
        <v>1301</v>
      </c>
      <c r="F108" s="4" t="s">
        <v>1221</v>
      </c>
      <c r="G108" s="4">
        <v>45</v>
      </c>
      <c r="H108" s="4" t="s">
        <v>4095</v>
      </c>
      <c r="I108" s="4" t="s">
        <v>1221</v>
      </c>
      <c r="L108" s="4">
        <f>(F108*0.3611)+(G108*1.1*0.3611)+(H108*5.2*0.0666)+(I108*0.2111)</f>
        <v>54.269370000000002</v>
      </c>
      <c r="M108" s="4">
        <f>(L108)*((100+(29-E108))/100)-(J108*0.9)</f>
        <v>56.385875430000013</v>
      </c>
      <c r="N108" s="207" t="s">
        <v>1064</v>
      </c>
      <c r="O108" s="207">
        <f>(N108*((M108-63)/5.45))+N108</f>
        <v>-471307.90061187185</v>
      </c>
      <c r="P108" s="54" t="e">
        <f>(O108-D108)</f>
        <v>#VALUE!</v>
      </c>
      <c r="Q108" s="4" t="e">
        <f>IF(P108&lt;(-3000000), "Overpaid", "")</f>
        <v>#VALUE!</v>
      </c>
      <c r="R108" s="4"/>
    </row>
    <row r="109" spans="1:18" x14ac:dyDescent="0.25">
      <c r="A109" s="4" t="s">
        <v>317</v>
      </c>
      <c r="B109" s="4" t="s">
        <v>16</v>
      </c>
      <c r="C109" s="4" t="s">
        <v>2340</v>
      </c>
      <c r="D109" s="207" t="s">
        <v>1027</v>
      </c>
      <c r="E109" s="4" t="s">
        <v>1572</v>
      </c>
      <c r="F109" s="4" t="s">
        <v>1234</v>
      </c>
      <c r="G109" s="4">
        <v>45</v>
      </c>
      <c r="H109" s="4" t="s">
        <v>4096</v>
      </c>
      <c r="I109" s="4" t="s">
        <v>1234</v>
      </c>
      <c r="L109" s="4">
        <f>(F109*0.3611)+(G109*1.1*0.3611)+(H109*5.2*0.0666)+(I109*0.2111)</f>
        <v>54.043489999999998</v>
      </c>
      <c r="M109" s="4">
        <f>(L109)*((100+(29-E109))/100)-(J109*0.9)</f>
        <v>56.367360069999997</v>
      </c>
      <c r="N109" s="207" t="s">
        <v>1116</v>
      </c>
      <c r="O109" s="207">
        <f>(N109*((M109-63)/5.45))+N109</f>
        <v>-532067.53452547872</v>
      </c>
      <c r="P109" s="54" t="e">
        <f>(O109-D109)</f>
        <v>#VALUE!</v>
      </c>
      <c r="Q109" s="4" t="e">
        <f>IF(P109&lt;(-3000000), "Overpaid", "")</f>
        <v>#VALUE!</v>
      </c>
      <c r="R109" s="4"/>
    </row>
    <row r="110" spans="1:18" x14ac:dyDescent="0.25">
      <c r="A110" s="4" t="s">
        <v>115</v>
      </c>
      <c r="B110" s="4" t="s">
        <v>1059</v>
      </c>
      <c r="C110" s="4" t="s">
        <v>3985</v>
      </c>
      <c r="D110" s="207" t="s">
        <v>1027</v>
      </c>
      <c r="E110" s="4" t="s">
        <v>1310</v>
      </c>
      <c r="F110" s="4" t="s">
        <v>1201</v>
      </c>
      <c r="G110" s="4">
        <v>45</v>
      </c>
      <c r="H110" s="4" t="s">
        <v>4197</v>
      </c>
      <c r="I110" s="4" t="s">
        <v>1201</v>
      </c>
      <c r="L110" s="4">
        <f>(F110*0.3611)+(G110*1.1*0.3611)+(H110*5.2*0.0666)+(I110*0.2111)</f>
        <v>55.639650000000003</v>
      </c>
      <c r="M110" s="4">
        <f>(L110)*((100+(29-E110))/100)-(J110*0.9)</f>
        <v>56.251686149999998</v>
      </c>
      <c r="N110" s="207" t="s">
        <v>1064</v>
      </c>
      <c r="O110" s="207">
        <f>(N110*((M110-63)/5.45))+N110</f>
        <v>-525635.82175645046</v>
      </c>
      <c r="P110" s="54" t="e">
        <f>(O110-D110)</f>
        <v>#VALUE!</v>
      </c>
      <c r="Q110" s="4" t="e">
        <f>IF(P110&lt;(-3000000), "Overpaid", "")</f>
        <v>#VALUE!</v>
      </c>
      <c r="R110" s="4"/>
    </row>
    <row r="111" spans="1:18" x14ac:dyDescent="0.25">
      <c r="A111" s="4" t="s">
        <v>117</v>
      </c>
      <c r="B111" s="4" t="s">
        <v>1117</v>
      </c>
      <c r="C111" s="4" t="s">
        <v>2620</v>
      </c>
      <c r="D111" s="207" t="s">
        <v>1027</v>
      </c>
      <c r="E111" s="4" t="s">
        <v>1096</v>
      </c>
      <c r="F111" s="4" t="s">
        <v>1221</v>
      </c>
      <c r="G111" s="4">
        <v>45</v>
      </c>
      <c r="H111" s="4" t="s">
        <v>4095</v>
      </c>
      <c r="I111" s="4" t="s">
        <v>1221</v>
      </c>
      <c r="L111" s="4">
        <f>(F111*0.3611)+(G111*1.1*0.3611)+(H111*5.2*0.0666)+(I111*0.2111)</f>
        <v>54.269370000000002</v>
      </c>
      <c r="M111" s="4">
        <f>(L111)*((100+(29-E111))/100)-(J111*0.9)</f>
        <v>56.223067320000006</v>
      </c>
      <c r="N111" s="207" t="s">
        <v>1121</v>
      </c>
      <c r="O111" s="207">
        <f>(N111*((M111-63)/5.45))+N111</f>
        <v>-815850.55854953779</v>
      </c>
      <c r="P111" s="54" t="e">
        <f>(O111-D111)</f>
        <v>#VALUE!</v>
      </c>
      <c r="Q111" s="4" t="e">
        <f>IF(P111&lt;(-3000000), "Overpaid", "")</f>
        <v>#VALUE!</v>
      </c>
      <c r="R111" s="4"/>
    </row>
    <row r="112" spans="1:18" x14ac:dyDescent="0.25">
      <c r="A112" s="4" t="s">
        <v>135</v>
      </c>
      <c r="B112" s="4" t="s">
        <v>1059</v>
      </c>
      <c r="C112" s="4" t="s">
        <v>2679</v>
      </c>
      <c r="D112" s="207" t="s">
        <v>1027</v>
      </c>
      <c r="E112" s="4" t="s">
        <v>1076</v>
      </c>
      <c r="F112" s="4" t="s">
        <v>1186</v>
      </c>
      <c r="G112" s="4" t="s">
        <v>2680</v>
      </c>
      <c r="H112" s="4" t="s">
        <v>4197</v>
      </c>
      <c r="I112" s="4" t="s">
        <v>1186</v>
      </c>
      <c r="L112" s="4">
        <f>(F112*0.3611)+(G112*1.1*0.3611)+(H112*5.2*0.0666)+(I112*0.2111)</f>
        <v>56.545723999999993</v>
      </c>
      <c r="M112" s="4">
        <f>(L112)*((100+(29-E112))/100)-(J112*0.9)</f>
        <v>56.206449655999997</v>
      </c>
      <c r="N112" s="207" t="s">
        <v>1064</v>
      </c>
      <c r="O112" s="207">
        <f>(N112*((M112-63)/5.45))+N112</f>
        <v>-543950.28531783912</v>
      </c>
      <c r="P112" s="54" t="e">
        <f>(O112-D112)</f>
        <v>#VALUE!</v>
      </c>
      <c r="Q112" s="4" t="e">
        <f>IF(P112&lt;(-3000000), "Overpaid", "")</f>
        <v>#VALUE!</v>
      </c>
      <c r="R112" s="4"/>
    </row>
    <row r="113" spans="1:18" x14ac:dyDescent="0.25">
      <c r="A113" s="4" t="s">
        <v>111</v>
      </c>
      <c r="B113" s="4" t="s">
        <v>20</v>
      </c>
      <c r="C113" s="4" t="s">
        <v>3763</v>
      </c>
      <c r="D113" s="207" t="s">
        <v>1027</v>
      </c>
      <c r="E113" s="4" t="s">
        <v>1303</v>
      </c>
      <c r="F113" s="4" t="s">
        <v>1221</v>
      </c>
      <c r="G113" s="4" t="s">
        <v>3175</v>
      </c>
      <c r="H113" s="4" t="s">
        <v>4095</v>
      </c>
      <c r="I113" s="4" t="s">
        <v>1221</v>
      </c>
      <c r="L113" s="4">
        <f>(F113*0.3611)+(G113*1.1*0.3611)+(H113*5.2*0.0666)+(I113*0.2111)</f>
        <v>54.388533000000002</v>
      </c>
      <c r="M113" s="4">
        <f>(L113)*((100+(29-E113))/100)-(J113*0.9)</f>
        <v>55.857023391000013</v>
      </c>
      <c r="N113" s="207" t="s">
        <v>1134</v>
      </c>
      <c r="O113" s="207">
        <f>(N113*((M113-63)/5.45))+N113</f>
        <v>-864326.37583856517</v>
      </c>
      <c r="P113" s="54" t="e">
        <f>(O113-D113)</f>
        <v>#VALUE!</v>
      </c>
      <c r="Q113" s="4" t="e">
        <f>IF(P113&lt;(-3000000), "Overpaid", "")</f>
        <v>#VALUE!</v>
      </c>
      <c r="R113" s="4"/>
    </row>
    <row r="114" spans="1:18" x14ac:dyDescent="0.25">
      <c r="A114" s="4" t="s">
        <v>132</v>
      </c>
      <c r="B114" s="4" t="s">
        <v>16</v>
      </c>
      <c r="C114" s="4" t="s">
        <v>3519</v>
      </c>
      <c r="D114" s="207" t="s">
        <v>1027</v>
      </c>
      <c r="E114" s="4" t="s">
        <v>1096</v>
      </c>
      <c r="F114" s="4" t="s">
        <v>1240</v>
      </c>
      <c r="G114" s="4">
        <v>45</v>
      </c>
      <c r="H114" s="4" t="s">
        <v>4097</v>
      </c>
      <c r="I114" s="4" t="s">
        <v>1240</v>
      </c>
      <c r="L114" s="4">
        <f>(F114*0.3611)+(G114*1.1*0.3611)+(H114*5.2*0.0666)+(I114*0.2111)</f>
        <v>53.817610000000002</v>
      </c>
      <c r="M114" s="4">
        <f>(L114)*((100+(29-E114))/100)-(J114*0.9)</f>
        <v>55.755043960000002</v>
      </c>
      <c r="N114" s="207" t="s">
        <v>1116</v>
      </c>
      <c r="O114" s="207">
        <f>(N114*((M114-63)/5.45))+N114</f>
        <v>-807547.4288986777</v>
      </c>
      <c r="P114" s="54" t="e">
        <f>(O114-D114)</f>
        <v>#VALUE!</v>
      </c>
      <c r="Q114" s="4" t="e">
        <f>IF(P114&lt;(-3000000), "Overpaid", "")</f>
        <v>#VALUE!</v>
      </c>
      <c r="R114" s="4"/>
    </row>
    <row r="115" spans="1:18" x14ac:dyDescent="0.25">
      <c r="A115" s="4" t="s">
        <v>119</v>
      </c>
      <c r="B115" s="4" t="s">
        <v>1187</v>
      </c>
      <c r="C115" s="4" t="s">
        <v>3377</v>
      </c>
      <c r="D115" s="207" t="s">
        <v>1027</v>
      </c>
      <c r="E115" s="4" t="s">
        <v>1145</v>
      </c>
      <c r="F115" s="4" t="s">
        <v>1234</v>
      </c>
      <c r="G115" s="4">
        <v>45</v>
      </c>
      <c r="H115" s="4" t="s">
        <v>4095</v>
      </c>
      <c r="I115" s="4" t="s">
        <v>1234</v>
      </c>
      <c r="L115" s="4">
        <f>(F115*0.3611)+(G115*1.1*0.3611)+(H115*5.2*0.0666)+(I115*0.2111)</f>
        <v>53.69717</v>
      </c>
      <c r="M115" s="4">
        <f>(L115)*((100+(29-E115))/100)-(J115*0.9)</f>
        <v>55.576570949999997</v>
      </c>
      <c r="N115" s="207" t="s">
        <v>1190</v>
      </c>
      <c r="O115" s="207">
        <f>(N115*((M115-63)/5.45))+N115</f>
        <v>-1083046.8304058732</v>
      </c>
      <c r="P115" s="54" t="e">
        <f>(O115-D115)</f>
        <v>#VALUE!</v>
      </c>
      <c r="Q115" s="4" t="e">
        <f>IF(P115&lt;(-3000000), "Overpaid", "")</f>
        <v>#VALUE!</v>
      </c>
      <c r="R115" s="4"/>
    </row>
    <row r="116" spans="1:18" x14ac:dyDescent="0.25">
      <c r="A116" s="4" t="s">
        <v>133</v>
      </c>
      <c r="B116" s="4" t="s">
        <v>20</v>
      </c>
      <c r="C116" s="4" t="s">
        <v>1778</v>
      </c>
      <c r="D116" s="207" t="s">
        <v>1027</v>
      </c>
      <c r="E116" s="4" t="s">
        <v>1356</v>
      </c>
      <c r="F116" s="4" t="s">
        <v>1218</v>
      </c>
      <c r="G116" s="4" t="s">
        <v>1380</v>
      </c>
      <c r="H116" s="4" t="s">
        <v>4095</v>
      </c>
      <c r="I116" s="4" t="s">
        <v>1218</v>
      </c>
      <c r="L116" s="4">
        <f>(F116*0.3611)+(G116*1.1*0.3611)+(H116*5.2*0.0666)+(I116*0.2111)</f>
        <v>54.364917999999989</v>
      </c>
      <c r="M116" s="4">
        <f>(L116)*((100+(29-E116))/100)-(J116*0.9)</f>
        <v>55.506581277999985</v>
      </c>
      <c r="N116" s="207" t="s">
        <v>1134</v>
      </c>
      <c r="O116" s="207">
        <f>(N116*((M116-63)/5.45))+N116</f>
        <v>-1043239.8704848019</v>
      </c>
      <c r="P116" s="54" t="e">
        <f>(O116-D116)</f>
        <v>#VALUE!</v>
      </c>
      <c r="Q116" s="4" t="e">
        <f>IF(P116&lt;(-3000000), "Overpaid", "")</f>
        <v>#VALUE!</v>
      </c>
      <c r="R116" s="4"/>
    </row>
    <row r="117" spans="1:18" x14ac:dyDescent="0.25">
      <c r="A117" s="4" t="s">
        <v>130</v>
      </c>
      <c r="B117" s="4" t="s">
        <v>27</v>
      </c>
      <c r="C117" s="4" t="s">
        <v>3445</v>
      </c>
      <c r="D117" s="207" t="s">
        <v>1027</v>
      </c>
      <c r="E117" s="4">
        <v>24.3</v>
      </c>
      <c r="F117" s="4" t="s">
        <v>1234</v>
      </c>
      <c r="G117" s="4" t="s">
        <v>2959</v>
      </c>
      <c r="H117" s="4" t="s">
        <v>4095</v>
      </c>
      <c r="I117" s="4" t="s">
        <v>1234</v>
      </c>
      <c r="L117" s="4">
        <f>(F117*0.3611)+(G117*1.1*0.3611)+(H117*5.2*0.0666)+(I117*0.2111)</f>
        <v>52.902749999999997</v>
      </c>
      <c r="M117" s="4">
        <f>(L117)*((100+(29-E117))/100)-(J117*0.9)</f>
        <v>55.389179249999991</v>
      </c>
      <c r="N117" s="207" t="s">
        <v>1058</v>
      </c>
      <c r="O117" s="207">
        <f>(N117*((M117-63)/5.45))+N117</f>
        <v>-1268101.6442302344</v>
      </c>
      <c r="P117" s="54" t="e">
        <f>(O117-D117)</f>
        <v>#VALUE!</v>
      </c>
      <c r="Q117" s="4" t="e">
        <f>IF(P117&lt;(-3000000), "Overpaid", "")</f>
        <v>#VALUE!</v>
      </c>
      <c r="R117" s="4"/>
    </row>
    <row r="118" spans="1:18" x14ac:dyDescent="0.25">
      <c r="A118" s="4" t="s">
        <v>116</v>
      </c>
      <c r="B118" s="4" t="s">
        <v>27</v>
      </c>
      <c r="C118" s="4" t="s">
        <v>1236</v>
      </c>
      <c r="D118" s="207" t="s">
        <v>1027</v>
      </c>
      <c r="E118" s="4" t="s">
        <v>1237</v>
      </c>
      <c r="F118" s="4" t="s">
        <v>1234</v>
      </c>
      <c r="G118" s="4" t="s">
        <v>1238</v>
      </c>
      <c r="H118" s="4" t="s">
        <v>4096</v>
      </c>
      <c r="I118" s="4" t="s">
        <v>1234</v>
      </c>
      <c r="L118" s="4">
        <f>(F118*0.3611)+(G118*1.1*0.3611)+(H118*5.2*0.0666)+(I118*0.2111)</f>
        <v>53.407953999999997</v>
      </c>
      <c r="M118" s="4">
        <f>(L118)*((100+(29-E118))/100)-(J118*0.9)</f>
        <v>55.384048297999989</v>
      </c>
      <c r="N118" s="207" t="s">
        <v>1058</v>
      </c>
      <c r="O118" s="207">
        <f>(N118*((M118-63)/5.45))+N118</f>
        <v>-1271112.8003697097</v>
      </c>
      <c r="P118" s="54" t="e">
        <f>(O118-D118)</f>
        <v>#VALUE!</v>
      </c>
      <c r="Q118" s="4" t="e">
        <f>IF(P118&lt;(-3000000), "Overpaid", "")</f>
        <v>#VALUE!</v>
      </c>
      <c r="R118" s="4"/>
    </row>
    <row r="119" spans="1:18" x14ac:dyDescent="0.25">
      <c r="A119" s="4" t="s">
        <v>117</v>
      </c>
      <c r="B119" s="4" t="s">
        <v>1187</v>
      </c>
      <c r="C119" s="4" t="s">
        <v>2626</v>
      </c>
      <c r="D119" s="207" t="s">
        <v>1027</v>
      </c>
      <c r="E119" s="4">
        <v>24.6</v>
      </c>
      <c r="F119" s="4" t="s">
        <v>1240</v>
      </c>
      <c r="G119" s="4" t="s">
        <v>1787</v>
      </c>
      <c r="H119" s="4" t="s">
        <v>4197</v>
      </c>
      <c r="I119" s="4" t="s">
        <v>1240</v>
      </c>
      <c r="L119" s="4">
        <f>(F119*0.3611)+(G119*1.1*0.3611)+(H119*5.2*0.0666)+(I119*0.2111)</f>
        <v>52.977255</v>
      </c>
      <c r="M119" s="4">
        <f>(L119)*((100+(29-E119))/100)-(J119*0.9)</f>
        <v>55.308254220000002</v>
      </c>
      <c r="N119" s="207" t="s">
        <v>1190</v>
      </c>
      <c r="O119" s="207">
        <f>(N119*((M119-63)/5.45))+N119</f>
        <v>-1230302.9904240724</v>
      </c>
      <c r="P119" s="54" t="e">
        <f>(O119-D119)</f>
        <v>#VALUE!</v>
      </c>
      <c r="Q119" s="4" t="e">
        <f>IF(P119&lt;(-3000000), "Overpaid", "")</f>
        <v>#VALUE!</v>
      </c>
      <c r="R119" s="4"/>
    </row>
    <row r="120" spans="1:18" x14ac:dyDescent="0.25">
      <c r="A120" s="4" t="s">
        <v>124</v>
      </c>
      <c r="B120" s="4" t="s">
        <v>10</v>
      </c>
      <c r="C120" s="4" t="s">
        <v>3121</v>
      </c>
      <c r="D120" s="207" t="s">
        <v>1027</v>
      </c>
      <c r="E120" s="4" t="s">
        <v>1179</v>
      </c>
      <c r="F120" s="4" t="s">
        <v>1201</v>
      </c>
      <c r="G120" s="4" t="s">
        <v>2662</v>
      </c>
      <c r="H120" s="4" t="s">
        <v>4099</v>
      </c>
      <c r="I120" s="4" t="s">
        <v>1201</v>
      </c>
      <c r="L120" s="4">
        <f>(F120*0.3611)+(G120*1.1*0.3611)+(H120*5.2*0.0666)+(I120*0.2111)</f>
        <v>53.240265999999998</v>
      </c>
      <c r="M120" s="4">
        <f>(L120)*((100+(29-E120))/100)-(J120*0.9)</f>
        <v>55.263396108000002</v>
      </c>
      <c r="N120" s="207" t="s">
        <v>1093</v>
      </c>
      <c r="O120" s="207">
        <f>(N120*((M120-63)/5.45))+N120</f>
        <v>-1483715.1705874195</v>
      </c>
      <c r="P120" s="54" t="e">
        <f>(O120-D120)</f>
        <v>#VALUE!</v>
      </c>
      <c r="Q120" s="4" t="e">
        <f>IF(P120&lt;(-3000000), "Overpaid", "")</f>
        <v>#VALUE!</v>
      </c>
      <c r="R120" s="4"/>
    </row>
    <row r="121" spans="1:18" x14ac:dyDescent="0.25">
      <c r="A121" s="4" t="s">
        <v>123</v>
      </c>
      <c r="B121" s="4" t="s">
        <v>1030</v>
      </c>
      <c r="C121" s="4" t="s">
        <v>2037</v>
      </c>
      <c r="D121" s="207" t="s">
        <v>1027</v>
      </c>
      <c r="E121" s="4">
        <v>26.3</v>
      </c>
      <c r="F121" s="4" t="s">
        <v>1405</v>
      </c>
      <c r="G121" s="4" t="s">
        <v>2038</v>
      </c>
      <c r="H121" s="4" t="s">
        <v>4095</v>
      </c>
      <c r="I121" s="4" t="s">
        <v>1405</v>
      </c>
      <c r="L121" s="4">
        <f>(F121*0.3611)+(G121*1.1*0.3611)+(H121*5.2*0.0666)+(I121*0.2111)</f>
        <v>53.744399999999999</v>
      </c>
      <c r="M121" s="4">
        <f>(L121)*((100+(29-E121))/100)-(J121*0.9)</f>
        <v>55.195498800000003</v>
      </c>
      <c r="N121" s="207" t="s">
        <v>1036</v>
      </c>
      <c r="O121" s="207">
        <f>(N121*((M121-63)/5.45))+N121</f>
        <v>-1398818.6673285114</v>
      </c>
      <c r="P121" s="54" t="e">
        <f>(O121-D121)</f>
        <v>#VALUE!</v>
      </c>
      <c r="Q121" s="4" t="e">
        <f>IF(P121&lt;(-3000000), "Overpaid", "")</f>
        <v>#VALUE!</v>
      </c>
      <c r="R121" s="4"/>
    </row>
    <row r="122" spans="1:18" x14ac:dyDescent="0.25">
      <c r="A122" s="4" t="s">
        <v>136</v>
      </c>
      <c r="B122" s="4" t="s">
        <v>10</v>
      </c>
      <c r="C122" s="4" t="s">
        <v>2251</v>
      </c>
      <c r="D122" s="207" t="s">
        <v>1027</v>
      </c>
      <c r="E122" s="4" t="s">
        <v>1172</v>
      </c>
      <c r="F122" s="4" t="s">
        <v>1679</v>
      </c>
      <c r="G122" s="4" t="s">
        <v>2206</v>
      </c>
      <c r="H122" s="4" t="s">
        <v>4095</v>
      </c>
      <c r="I122" s="4" t="s">
        <v>1679</v>
      </c>
      <c r="L122" s="4">
        <f>(F122*0.3611)+(G122*1.1*0.3611)+(H122*5.2*0.0666)+(I122*0.2111)</f>
        <v>54.180242999999997</v>
      </c>
      <c r="M122" s="4">
        <f>(L122)*((100+(29-E122))/100)-(J122*0.9)</f>
        <v>55.155487373999996</v>
      </c>
      <c r="N122" s="207" t="s">
        <v>1093</v>
      </c>
      <c r="O122" s="207">
        <f>(N122*((M122-63)/5.45))+N122</f>
        <v>-1553734.2177144028</v>
      </c>
      <c r="P122" s="54" t="e">
        <f>(O122-D122)</f>
        <v>#VALUE!</v>
      </c>
      <c r="Q122" s="4" t="e">
        <f>IF(P122&lt;(-3000000), "Overpaid", "")</f>
        <v>#VALUE!</v>
      </c>
      <c r="R122" s="4"/>
    </row>
    <row r="123" spans="1:18" x14ac:dyDescent="0.25">
      <c r="A123" s="4" t="s">
        <v>116</v>
      </c>
      <c r="B123" s="4" t="s">
        <v>1059</v>
      </c>
      <c r="C123" s="4" t="s">
        <v>1232</v>
      </c>
      <c r="D123" s="207" t="s">
        <v>1027</v>
      </c>
      <c r="E123" s="4" t="s">
        <v>1233</v>
      </c>
      <c r="F123" s="4" t="s">
        <v>1234</v>
      </c>
      <c r="G123" s="4" t="s">
        <v>1235</v>
      </c>
      <c r="H123" s="4" t="s">
        <v>4095</v>
      </c>
      <c r="I123" s="4" t="s">
        <v>1234</v>
      </c>
      <c r="L123" s="4">
        <f>(F123*0.3611)+(G123*1.1*0.3611)+(H123*5.2*0.0666)+(I123*0.2111)</f>
        <v>54.213542999999994</v>
      </c>
      <c r="M123" s="4">
        <f>(L123)*((100+(29-E123))/100)-(J123*0.9)</f>
        <v>55.02674614499999</v>
      </c>
      <c r="N123" s="207" t="s">
        <v>1064</v>
      </c>
      <c r="O123" s="207">
        <f>(N123*((M123-63)/5.45))+N123</f>
        <v>-1021565.4817000213</v>
      </c>
      <c r="P123" s="54" t="e">
        <f>(O123-D123)</f>
        <v>#VALUE!</v>
      </c>
      <c r="Q123" s="4" t="e">
        <f>IF(P123&lt;(-3000000), "Overpaid", "")</f>
        <v>#VALUE!</v>
      </c>
      <c r="R123" s="4"/>
    </row>
    <row r="124" spans="1:18" x14ac:dyDescent="0.25">
      <c r="A124" s="4" t="s">
        <v>116</v>
      </c>
      <c r="B124" s="4" t="s">
        <v>1117</v>
      </c>
      <c r="C124" s="4" t="s">
        <v>1206</v>
      </c>
      <c r="D124" s="207" t="s">
        <v>1027</v>
      </c>
      <c r="E124" s="4" t="s">
        <v>1207</v>
      </c>
      <c r="F124" s="4" t="s">
        <v>1208</v>
      </c>
      <c r="G124" s="4" t="s">
        <v>1209</v>
      </c>
      <c r="H124" s="4" t="s">
        <v>4096</v>
      </c>
      <c r="I124" s="4" t="s">
        <v>1208</v>
      </c>
      <c r="L124" s="4">
        <f>(F124*0.3611)+(G124*1.1*0.3611)+(H124*5.2*0.0666)+(I124*0.2111)</f>
        <v>54.210970999999994</v>
      </c>
      <c r="M124" s="4">
        <f>(L124)*((100+(29-E124))/100)-(J124*0.9)</f>
        <v>54.753080709999992</v>
      </c>
      <c r="N124" s="207" t="s">
        <v>1121</v>
      </c>
      <c r="O124" s="207">
        <f>(N124*((M124-63)/5.45))+N124</f>
        <v>-1719656.3166750045</v>
      </c>
      <c r="P124" s="54" t="e">
        <f>(O124-D124)</f>
        <v>#VALUE!</v>
      </c>
      <c r="Q124" s="4" t="e">
        <f>IF(P124&lt;(-3000000), "Overpaid", "")</f>
        <v>#VALUE!</v>
      </c>
      <c r="R124" s="4"/>
    </row>
    <row r="125" spans="1:18" x14ac:dyDescent="0.25">
      <c r="A125" s="4" t="s">
        <v>115</v>
      </c>
      <c r="B125" s="4" t="s">
        <v>10</v>
      </c>
      <c r="C125" s="4" t="s">
        <v>4011</v>
      </c>
      <c r="D125" s="207" t="s">
        <v>1027</v>
      </c>
      <c r="E125" s="4" t="s">
        <v>1269</v>
      </c>
      <c r="F125" s="4" t="s">
        <v>1422</v>
      </c>
      <c r="G125" s="4" t="s">
        <v>1375</v>
      </c>
      <c r="H125" s="4" t="s">
        <v>4095</v>
      </c>
      <c r="I125" s="4" t="s">
        <v>1422</v>
      </c>
      <c r="L125" s="4">
        <f>(F125*0.3611)+(G125*1.1*0.3611)+(H125*5.2*0.0666)+(I125*0.2111)</f>
        <v>55.109932000000001</v>
      </c>
      <c r="M125" s="4">
        <f>(L125)*((100+(29-E125))/100)-(J125*0.9)</f>
        <v>54.724162476000004</v>
      </c>
      <c r="N125" s="207" t="s">
        <v>1093</v>
      </c>
      <c r="O125" s="207">
        <f>(N125*((M125-63)/5.45))+N125</f>
        <v>-1833609.2309834966</v>
      </c>
      <c r="P125" s="54" t="e">
        <f>(O125-D125)</f>
        <v>#VALUE!</v>
      </c>
      <c r="Q125" s="4" t="e">
        <f>IF(P125&lt;(-3000000), "Overpaid", "")</f>
        <v>#VALUE!</v>
      </c>
      <c r="R125" s="4"/>
    </row>
    <row r="126" spans="1:18" x14ac:dyDescent="0.25">
      <c r="A126" s="4" t="s">
        <v>120</v>
      </c>
      <c r="B126" s="4" t="s">
        <v>1037</v>
      </c>
      <c r="C126" s="4" t="s">
        <v>3213</v>
      </c>
      <c r="D126" s="207" t="s">
        <v>1027</v>
      </c>
      <c r="E126" s="4" t="s">
        <v>1122</v>
      </c>
      <c r="F126" s="4" t="s">
        <v>1408</v>
      </c>
      <c r="G126" s="4" t="s">
        <v>2695</v>
      </c>
      <c r="H126" s="4" t="s">
        <v>4096</v>
      </c>
      <c r="I126" s="4" t="s">
        <v>1408</v>
      </c>
      <c r="L126" s="4">
        <f>(F126*0.3611)+(G126*1.1*0.3611)+(H126*5.2*0.0666)+(I126*0.2111)</f>
        <v>53.796567000000003</v>
      </c>
      <c r="M126" s="4">
        <f>(L126)*((100+(29-E126))/100)-(J126*0.9)</f>
        <v>54.71110863900001</v>
      </c>
      <c r="N126" s="207" t="s">
        <v>1043</v>
      </c>
      <c r="O126" s="207">
        <f>(N126*((M126-63)/5.45))+N126</f>
        <v>-1332480.801508863</v>
      </c>
      <c r="P126" s="54" t="e">
        <f>(O126-D126)</f>
        <v>#VALUE!</v>
      </c>
      <c r="Q126" s="4" t="e">
        <f>IF(P126&lt;(-3000000), "Overpaid", "")</f>
        <v>#VALUE!</v>
      </c>
      <c r="R126" s="4"/>
    </row>
    <row r="127" spans="1:18" x14ac:dyDescent="0.25">
      <c r="A127" s="4" t="s">
        <v>129</v>
      </c>
      <c r="B127" s="4" t="s">
        <v>27</v>
      </c>
      <c r="C127" s="4" t="s">
        <v>1386</v>
      </c>
      <c r="D127" s="207" t="s">
        <v>1027</v>
      </c>
      <c r="E127" s="4" t="s">
        <v>1387</v>
      </c>
      <c r="F127" s="4" t="s">
        <v>1218</v>
      </c>
      <c r="G127" s="4" t="s">
        <v>1388</v>
      </c>
      <c r="H127" s="4" t="s">
        <v>4095</v>
      </c>
      <c r="I127" s="4" t="s">
        <v>1218</v>
      </c>
      <c r="L127" s="4">
        <f>(F127*0.3611)+(G127*1.1*0.3611)+(H127*5.2*0.0666)+(I127*0.2111)</f>
        <v>54.285476000000003</v>
      </c>
      <c r="M127" s="4">
        <f>(L127)*((100+(29-E127))/100)-(J127*0.9)</f>
        <v>54.556903379999994</v>
      </c>
      <c r="N127" s="207" t="s">
        <v>1058</v>
      </c>
      <c r="O127" s="207">
        <f>(N127*((M127-63)/5.45))+N127</f>
        <v>-1756531.977565445</v>
      </c>
      <c r="P127" s="54" t="e">
        <f>(O127-D127)</f>
        <v>#VALUE!</v>
      </c>
      <c r="Q127" s="4" t="e">
        <f>IF(P127&lt;(-3000000), "Overpaid", "")</f>
        <v>#VALUE!</v>
      </c>
      <c r="R127" s="4"/>
    </row>
    <row r="128" spans="1:18" x14ac:dyDescent="0.25">
      <c r="A128" s="4" t="s">
        <v>129</v>
      </c>
      <c r="B128" s="4" t="s">
        <v>27</v>
      </c>
      <c r="C128" s="4" t="s">
        <v>1398</v>
      </c>
      <c r="D128" s="207" t="s">
        <v>1027</v>
      </c>
      <c r="E128" s="4" t="s">
        <v>1297</v>
      </c>
      <c r="F128" s="4" t="s">
        <v>1221</v>
      </c>
      <c r="G128" s="4" t="s">
        <v>1388</v>
      </c>
      <c r="H128" s="4" t="s">
        <v>4197</v>
      </c>
      <c r="I128" s="4" t="s">
        <v>1221</v>
      </c>
      <c r="L128" s="4">
        <f>(F128*0.3611)+(G128*1.1*0.3611)+(H128*5.2*0.0666)+(I128*0.2111)</f>
        <v>53.366956000000002</v>
      </c>
      <c r="M128" s="4">
        <f>(L128)*((100+(29-E128))/100)-(J128*0.9)</f>
        <v>54.380928164000011</v>
      </c>
      <c r="N128" s="207" t="s">
        <v>1058</v>
      </c>
      <c r="O128" s="207">
        <f>(N128*((M128-63)/5.45))+N128</f>
        <v>-1859804.9865613785</v>
      </c>
      <c r="P128" s="54" t="e">
        <f>(O128-D128)</f>
        <v>#VALUE!</v>
      </c>
      <c r="Q128" s="4" t="e">
        <f>IF(P128&lt;(-3000000), "Overpaid", "")</f>
        <v>#VALUE!</v>
      </c>
      <c r="R128" s="4"/>
    </row>
    <row r="129" spans="1:18" x14ac:dyDescent="0.25">
      <c r="A129" s="4" t="s">
        <v>115</v>
      </c>
      <c r="B129" s="4" t="s">
        <v>1117</v>
      </c>
      <c r="C129" s="4" t="s">
        <v>4001</v>
      </c>
      <c r="D129" s="207" t="s">
        <v>1027</v>
      </c>
      <c r="E129" s="4" t="s">
        <v>1487</v>
      </c>
      <c r="F129" s="4" t="s">
        <v>1221</v>
      </c>
      <c r="G129" s="4" t="s">
        <v>4002</v>
      </c>
      <c r="H129" s="4" t="s">
        <v>4095</v>
      </c>
      <c r="I129" s="4" t="s">
        <v>1221</v>
      </c>
      <c r="L129" s="4">
        <f>(F129*0.3611)+(G129*1.1*0.3611)+(H129*5.2*0.0666)+(I129*0.2111)</f>
        <v>54.269370000000002</v>
      </c>
      <c r="M129" s="4">
        <f>(L129)*((100+(29-E129))/100)-(J129*0.9)</f>
        <v>54.323639369999995</v>
      </c>
      <c r="N129" s="207" t="s">
        <v>1121</v>
      </c>
      <c r="O129" s="207">
        <f>(N129*((M129-63)/5.45))+N129</f>
        <v>-1983693.7937708739</v>
      </c>
      <c r="P129" s="54" t="e">
        <f>(O129-D129)</f>
        <v>#VALUE!</v>
      </c>
      <c r="Q129" s="4" t="e">
        <f>IF(P129&lt;(-3000000), "Overpaid", "")</f>
        <v>#VALUE!</v>
      </c>
      <c r="R129" s="4"/>
    </row>
    <row r="130" spans="1:18" x14ac:dyDescent="0.25">
      <c r="A130" s="4" t="s">
        <v>317</v>
      </c>
      <c r="B130" s="4" t="s">
        <v>1059</v>
      </c>
      <c r="C130" s="4" t="s">
        <v>2348</v>
      </c>
      <c r="D130" s="207" t="s">
        <v>1027</v>
      </c>
      <c r="E130" s="4" t="s">
        <v>1572</v>
      </c>
      <c r="F130" s="4" t="s">
        <v>1405</v>
      </c>
      <c r="G130" s="4" t="s">
        <v>2349</v>
      </c>
      <c r="H130" s="4" t="s">
        <v>4197</v>
      </c>
      <c r="I130" s="4" t="s">
        <v>1405</v>
      </c>
      <c r="L130" s="4">
        <f>(F130*0.3611)+(G130*1.1*0.3611)+(H130*5.2*0.0666)+(I130*0.2111)</f>
        <v>51.888682000000003</v>
      </c>
      <c r="M130" s="4">
        <f>(L130)*((100+(29-E130))/100)-(J130*0.9)</f>
        <v>54.119895325999998</v>
      </c>
      <c r="N130" s="207" t="s">
        <v>1064</v>
      </c>
      <c r="O130" s="207">
        <f>(N130*((M130-63)/5.45))+N130</f>
        <v>-1388713.4370696493</v>
      </c>
      <c r="P130" s="54" t="e">
        <f>(O130-D130)</f>
        <v>#VALUE!</v>
      </c>
      <c r="Q130" s="4" t="e">
        <f>IF(P130&lt;(-3000000), "Overpaid", "")</f>
        <v>#VALUE!</v>
      </c>
      <c r="R130" s="4"/>
    </row>
    <row r="131" spans="1:18" x14ac:dyDescent="0.25">
      <c r="A131" s="4" t="s">
        <v>113</v>
      </c>
      <c r="B131" s="4" t="s">
        <v>1117</v>
      </c>
      <c r="C131" s="4" t="s">
        <v>3916</v>
      </c>
      <c r="D131" s="207" t="s">
        <v>1027</v>
      </c>
      <c r="E131" s="4">
        <v>24.4</v>
      </c>
      <c r="F131" s="4" t="s">
        <v>1221</v>
      </c>
      <c r="G131" s="4" t="s">
        <v>2144</v>
      </c>
      <c r="H131" s="4" t="s">
        <v>4095</v>
      </c>
      <c r="I131" s="4" t="s">
        <v>1221</v>
      </c>
      <c r="L131" s="4">
        <f>(F131*0.3611)+(G131*1.1*0.3611)+(H131*5.2*0.0666)+(I131*0.2111)</f>
        <v>51.290295</v>
      </c>
      <c r="M131" s="4">
        <f>(L131)*((100+(29-E131))/100)-(J131*0.9)</f>
        <v>53.649648570000004</v>
      </c>
      <c r="N131" s="207" t="s">
        <v>1121</v>
      </c>
      <c r="O131" s="207">
        <f>(N131*((M131-63)/5.45))+N131</f>
        <v>-2398089.9262387594</v>
      </c>
      <c r="P131" s="54" t="e">
        <f>(O131-D131)</f>
        <v>#VALUE!</v>
      </c>
      <c r="Q131" s="4" t="e">
        <f>IF(P131&lt;(-3000000), "Overpaid", "")</f>
        <v>#VALUE!</v>
      </c>
      <c r="R131" s="4"/>
    </row>
    <row r="132" spans="1:18" x14ac:dyDescent="0.25">
      <c r="A132" s="4" t="s">
        <v>119</v>
      </c>
      <c r="B132" s="4" t="s">
        <v>1117</v>
      </c>
      <c r="C132" s="4" t="s">
        <v>3380</v>
      </c>
      <c r="D132" s="207" t="s">
        <v>1027</v>
      </c>
      <c r="E132" s="4" t="s">
        <v>1076</v>
      </c>
      <c r="F132" s="4" t="s">
        <v>1234</v>
      </c>
      <c r="G132" s="4" t="s">
        <v>3175</v>
      </c>
      <c r="H132" s="4" t="s">
        <v>4095</v>
      </c>
      <c r="I132" s="4" t="s">
        <v>1234</v>
      </c>
      <c r="L132" s="4">
        <f>(F132*0.3611)+(G132*1.1*0.3611)+(H132*5.2*0.0666)+(I132*0.2111)</f>
        <v>53.816332999999993</v>
      </c>
      <c r="M132" s="4">
        <f>(L132)*((100+(29-E132))/100)-(J132*0.9)</f>
        <v>53.493435001999998</v>
      </c>
      <c r="N132" s="207" t="s">
        <v>1121</v>
      </c>
      <c r="O132" s="207">
        <f>(N132*((M132-63)/5.45))+N132</f>
        <v>-2494136.1903987629</v>
      </c>
      <c r="P132" s="54" t="e">
        <f>(O132-D132)</f>
        <v>#VALUE!</v>
      </c>
      <c r="Q132" s="4" t="e">
        <f>IF(P132&lt;(-3000000), "Overpaid", "")</f>
        <v>#VALUE!</v>
      </c>
      <c r="R132" s="4"/>
    </row>
    <row r="133" spans="1:18" x14ac:dyDescent="0.25">
      <c r="A133" s="4" t="s">
        <v>135</v>
      </c>
      <c r="B133" s="4" t="s">
        <v>16</v>
      </c>
      <c r="C133" s="4" t="s">
        <v>2703</v>
      </c>
      <c r="D133" s="207" t="s">
        <v>1027</v>
      </c>
      <c r="E133" s="4" t="s">
        <v>1572</v>
      </c>
      <c r="F133" s="4" t="s">
        <v>1240</v>
      </c>
      <c r="G133" s="4" t="s">
        <v>2704</v>
      </c>
      <c r="H133" s="4" t="s">
        <v>4095</v>
      </c>
      <c r="I133" s="4" t="s">
        <v>1240</v>
      </c>
      <c r="L133" s="4">
        <f>(F133*0.3611)+(G133*1.1*0.3611)+(H133*5.2*0.0666)+(I133*0.2111)</f>
        <v>51.178640999999992</v>
      </c>
      <c r="M133" s="4">
        <f>(L133)*((100+(29-E133))/100)-(J133*0.9)</f>
        <v>53.379322562999988</v>
      </c>
      <c r="N133" s="207" t="s">
        <v>1116</v>
      </c>
      <c r="O133" s="207">
        <f>(N133*((M133-63)/5.45))+N133</f>
        <v>-1876380.1262871549</v>
      </c>
      <c r="P133" s="54" t="e">
        <f>(O133-D133)</f>
        <v>#VALUE!</v>
      </c>
      <c r="Q133" s="4" t="e">
        <f>IF(P133&lt;(-3000000), "Overpaid", "")</f>
        <v>#VALUE!</v>
      </c>
      <c r="R133" s="4"/>
    </row>
    <row r="134" spans="1:18" x14ac:dyDescent="0.25">
      <c r="A134" s="4" t="s">
        <v>121</v>
      </c>
      <c r="B134" s="4" t="s">
        <v>27</v>
      </c>
      <c r="C134" s="4" t="s">
        <v>2948</v>
      </c>
      <c r="D134" s="207" t="s">
        <v>1027</v>
      </c>
      <c r="E134" s="4" t="s">
        <v>1303</v>
      </c>
      <c r="F134" s="4" t="s">
        <v>1234</v>
      </c>
      <c r="G134" s="4" t="s">
        <v>1175</v>
      </c>
      <c r="H134" s="4" t="s">
        <v>4197</v>
      </c>
      <c r="I134" s="4" t="s">
        <v>1234</v>
      </c>
      <c r="L134" s="4">
        <f>(F134*0.3611)+(G134*1.1*0.3611)+(H134*5.2*0.0666)+(I134*0.2111)</f>
        <v>51.841452000000004</v>
      </c>
      <c r="M134" s="4">
        <f>(L134)*((100+(29-E134))/100)-(J134*0.9)</f>
        <v>53.241171204000011</v>
      </c>
      <c r="N134" s="207" t="s">
        <v>1058</v>
      </c>
      <c r="O134" s="207">
        <f>(N134*((M134-63)/5.45))+N134</f>
        <v>-2528684.0108852834</v>
      </c>
      <c r="P134" s="54" t="e">
        <f>(O134-D134)</f>
        <v>#VALUE!</v>
      </c>
      <c r="Q134" s="4" t="e">
        <f>IF(P134&lt;(-3000000), "Overpaid", "")</f>
        <v>#VALUE!</v>
      </c>
      <c r="R134" s="4"/>
    </row>
    <row r="135" spans="1:18" x14ac:dyDescent="0.25">
      <c r="A135" s="4" t="s">
        <v>317</v>
      </c>
      <c r="B135" s="4" t="s">
        <v>10</v>
      </c>
      <c r="C135" s="4" t="s">
        <v>2352</v>
      </c>
      <c r="D135" s="207" t="s">
        <v>1027</v>
      </c>
      <c r="E135" s="4" t="s">
        <v>1033</v>
      </c>
      <c r="F135" s="4" t="s">
        <v>1679</v>
      </c>
      <c r="G135" s="4" t="s">
        <v>1235</v>
      </c>
      <c r="H135" s="4" t="s">
        <v>4099</v>
      </c>
      <c r="I135" s="4" t="s">
        <v>1679</v>
      </c>
      <c r="L135" s="4">
        <f>(F135*0.3611)+(G135*1.1*0.3611)+(H135*5.2*0.0666)+(I135*0.2111)</f>
        <v>51.593423000000001</v>
      </c>
      <c r="M135" s="4">
        <f>(L135)*((100+(29-E135))/100)-(J135*0.9)</f>
        <v>52.62529146</v>
      </c>
      <c r="N135" s="207" t="s">
        <v>1093</v>
      </c>
      <c r="O135" s="207">
        <f>(N135*((M135-63)/5.45))+N135</f>
        <v>-3195509.6364016104</v>
      </c>
      <c r="P135" s="54" t="e">
        <f>(O135-D135)</f>
        <v>#VALUE!</v>
      </c>
      <c r="Q135" s="4" t="e">
        <f>IF(P135&lt;(-3000000), "Overpaid", "")</f>
        <v>#VALUE!</v>
      </c>
      <c r="R135" s="4"/>
    </row>
    <row r="136" spans="1:18" x14ac:dyDescent="0.25">
      <c r="A136" s="4" t="s">
        <v>126</v>
      </c>
      <c r="B136" s="4" t="s">
        <v>10</v>
      </c>
      <c r="C136" s="4" t="s">
        <v>3865</v>
      </c>
      <c r="D136" s="207" t="s">
        <v>1027</v>
      </c>
      <c r="E136" s="4">
        <v>24.8</v>
      </c>
      <c r="F136" s="4" t="s">
        <v>1251</v>
      </c>
      <c r="G136" s="4">
        <v>45</v>
      </c>
      <c r="H136" s="4" t="s">
        <v>4197</v>
      </c>
      <c r="I136" s="4" t="s">
        <v>1251</v>
      </c>
      <c r="L136" s="4">
        <f>(F136*0.3611)+(G136*1.1*0.3611)+(H136*5.2*0.0666)+(I136*0.2111)</f>
        <v>50.489849999999997</v>
      </c>
      <c r="M136" s="4">
        <f>(L136)*((100+(29-E136))/100)-(J136*0.9)</f>
        <v>52.610423699999998</v>
      </c>
      <c r="N136" s="207" t="s">
        <v>1093</v>
      </c>
      <c r="O136" s="207">
        <f>(N136*((M136-63)/5.45))+N136</f>
        <v>-3205156.9221172668</v>
      </c>
      <c r="P136" s="54" t="e">
        <f>(O136-D136)</f>
        <v>#VALUE!</v>
      </c>
      <c r="Q136" s="4" t="e">
        <f>IF(P136&lt;(-3000000), "Overpaid", "")</f>
        <v>#VALUE!</v>
      </c>
      <c r="R136" s="4"/>
    </row>
    <row r="137" spans="1:18" x14ac:dyDescent="0.25">
      <c r="A137" s="4" t="s">
        <v>121</v>
      </c>
      <c r="B137" s="4" t="s">
        <v>10</v>
      </c>
      <c r="C137" s="4" t="s">
        <v>2964</v>
      </c>
      <c r="D137" s="207" t="s">
        <v>1027</v>
      </c>
      <c r="E137" s="4">
        <v>24.4</v>
      </c>
      <c r="F137" s="4" t="s">
        <v>1679</v>
      </c>
      <c r="G137" s="4" t="s">
        <v>2483</v>
      </c>
      <c r="H137" s="4" t="s">
        <v>4096</v>
      </c>
      <c r="I137" s="4" t="s">
        <v>1679</v>
      </c>
      <c r="L137" s="4">
        <f>(F137*0.3611)+(G137*1.1*0.3611)+(H137*5.2*0.0666)+(I137*0.2111)</f>
        <v>49.879205999999996</v>
      </c>
      <c r="M137" s="4">
        <f>(L137)*((100+(29-E137))/100)-(J137*0.9)</f>
        <v>52.173649476000001</v>
      </c>
      <c r="N137" s="207" t="s">
        <v>1093</v>
      </c>
      <c r="O137" s="207">
        <f>(N137*((M137-63)/5.45))+N137</f>
        <v>-3488567.8550460665</v>
      </c>
      <c r="P137" s="54" t="e">
        <f>(O137-D137)</f>
        <v>#VALUE!</v>
      </c>
      <c r="Q137" s="4" t="e">
        <f>IF(P137&lt;(-3000000), "Overpaid", "")</f>
        <v>#VALUE!</v>
      </c>
      <c r="R137" s="4"/>
    </row>
    <row r="138" spans="1:18" x14ac:dyDescent="0.25">
      <c r="A138" s="4" t="s">
        <v>317</v>
      </c>
      <c r="B138" s="4" t="s">
        <v>10</v>
      </c>
      <c r="C138" s="4" t="s">
        <v>2350</v>
      </c>
      <c r="D138" s="207" t="s">
        <v>1027</v>
      </c>
      <c r="E138" s="4" t="s">
        <v>1184</v>
      </c>
      <c r="F138" s="4" t="s">
        <v>1251</v>
      </c>
      <c r="G138" s="4" t="s">
        <v>2349</v>
      </c>
      <c r="H138" s="4" t="s">
        <v>4098</v>
      </c>
      <c r="I138" s="4" t="s">
        <v>1251</v>
      </c>
      <c r="L138" s="4">
        <f>(F138*0.3611)+(G138*1.1*0.3611)+(H138*5.2*0.0666)+(I138*0.2111)</f>
        <v>51.557361999999998</v>
      </c>
      <c r="M138" s="4">
        <f>(L138)*((100+(29-E138))/100)-(J138*0.9)</f>
        <v>51.918263534000005</v>
      </c>
      <c r="N138" s="207" t="s">
        <v>1093</v>
      </c>
      <c r="O138" s="207">
        <f>(N138*((M138-63)/5.45))+N138</f>
        <v>-3654280.857558595</v>
      </c>
      <c r="P138" s="54" t="e">
        <f>(O138-D138)</f>
        <v>#VALUE!</v>
      </c>
      <c r="Q138" s="4" t="e">
        <f>IF(P138&lt;(-3000000), "Overpaid", "")</f>
        <v>#VALUE!</v>
      </c>
      <c r="R138" s="4"/>
    </row>
    <row r="139" spans="1:18" x14ac:dyDescent="0.25">
      <c r="A139" s="4" t="s">
        <v>127</v>
      </c>
      <c r="B139" s="4" t="s">
        <v>1187</v>
      </c>
      <c r="C139" s="4" t="s">
        <v>4090</v>
      </c>
      <c r="D139" s="207" t="s">
        <v>1027</v>
      </c>
      <c r="E139" s="4">
        <v>27.7</v>
      </c>
      <c r="F139" s="4" t="s">
        <v>1251</v>
      </c>
      <c r="G139" s="4" t="s">
        <v>4091</v>
      </c>
      <c r="H139" s="4" t="s">
        <v>4197</v>
      </c>
      <c r="I139" s="4" t="s">
        <v>1251</v>
      </c>
      <c r="L139" s="4">
        <f>(F139*0.3611)+(G139*1.1*0.3611)+(H139*5.2*0.0666)+(I139*0.2111)</f>
        <v>50.767896999999998</v>
      </c>
      <c r="M139" s="4">
        <f>(L139)*((100+(29-E139))/100)-(J139*0.9)</f>
        <v>51.427879660999992</v>
      </c>
      <c r="N139" s="207" t="s">
        <v>1190</v>
      </c>
      <c r="O139" s="207">
        <f>(N139*((M139-63)/5.45))+N139</f>
        <v>-3359909.5080298325</v>
      </c>
      <c r="P139" s="54" t="e">
        <f>(O139-D139)</f>
        <v>#VALUE!</v>
      </c>
      <c r="Q139" s="4" t="e">
        <f>IF(P139&lt;(-3000000), "Overpaid", "")</f>
        <v>#VALUE!</v>
      </c>
      <c r="R139" s="4"/>
    </row>
    <row r="140" spans="1:18" x14ac:dyDescent="0.25">
      <c r="A140" s="4" t="s">
        <v>121</v>
      </c>
      <c r="B140" s="4" t="s">
        <v>10</v>
      </c>
      <c r="C140" s="4" t="s">
        <v>2958</v>
      </c>
      <c r="D140" s="207" t="s">
        <v>1027</v>
      </c>
      <c r="E140" s="4" t="s">
        <v>1166</v>
      </c>
      <c r="F140" s="4" t="s">
        <v>1408</v>
      </c>
      <c r="G140" s="4" t="s">
        <v>2959</v>
      </c>
      <c r="H140" s="4" t="s">
        <v>4095</v>
      </c>
      <c r="I140" s="4" t="s">
        <v>1408</v>
      </c>
      <c r="L140" s="4">
        <f>(F140*0.3611)+(G140*1.1*0.3611)+(H140*5.2*0.0666)+(I140*0.2111)</f>
        <v>51.186149999999998</v>
      </c>
      <c r="M140" s="4">
        <f>(L140)*((100+(29-E140))/100)-(J140*0.9)</f>
        <v>51.390894599999996</v>
      </c>
      <c r="N140" s="207" t="s">
        <v>1093</v>
      </c>
      <c r="O140" s="207">
        <f>(N140*((M140-63)/5.45))+N140</f>
        <v>-3996476.2376197828</v>
      </c>
      <c r="P140" s="54" t="e">
        <f>(O140-D140)</f>
        <v>#VALUE!</v>
      </c>
      <c r="Q140" s="4" t="e">
        <f>IF(P140&lt;(-3000000), "Overpaid", "")</f>
        <v>#VALUE!</v>
      </c>
      <c r="R140" s="4"/>
    </row>
    <row r="141" spans="1:18" x14ac:dyDescent="0.25">
      <c r="A141" s="4" t="s">
        <v>131</v>
      </c>
      <c r="B141" s="4" t="s">
        <v>16</v>
      </c>
      <c r="C141" s="4" t="s">
        <v>1669</v>
      </c>
      <c r="D141" s="207" t="s">
        <v>1027</v>
      </c>
      <c r="E141" s="4" t="s">
        <v>1537</v>
      </c>
      <c r="F141" s="4" t="s">
        <v>1221</v>
      </c>
      <c r="G141" s="4" t="s">
        <v>1670</v>
      </c>
      <c r="H141" s="4" t="s">
        <v>4197</v>
      </c>
      <c r="I141" s="4" t="s">
        <v>1221</v>
      </c>
      <c r="L141" s="4">
        <f>(F141*0.3611)+(G141*1.1*0.3611)+(H141*5.2*0.0666)+(I141*0.2111)</f>
        <v>48.957925000000003</v>
      </c>
      <c r="M141" s="4">
        <f>(L141)*((100+(29-E141))/100)-(J141*0.9)</f>
        <v>50.965199925</v>
      </c>
      <c r="N141" s="207" t="s">
        <v>1116</v>
      </c>
      <c r="O141" s="207">
        <f>(N141*((M141-63)/5.45))+N141</f>
        <v>-2962489.4715405274</v>
      </c>
      <c r="P141" s="54" t="e">
        <f>(O141-D141)</f>
        <v>#VALUE!</v>
      </c>
      <c r="Q141" s="4" t="e">
        <f>IF(P141&lt;(-3000000), "Overpaid", "")</f>
        <v>#VALUE!</v>
      </c>
      <c r="R141" s="4"/>
    </row>
    <row r="142" spans="1:18" x14ac:dyDescent="0.25">
      <c r="A142" s="4" t="s">
        <v>119</v>
      </c>
      <c r="B142" s="4" t="s">
        <v>10</v>
      </c>
      <c r="C142" s="4" t="s">
        <v>3386</v>
      </c>
      <c r="D142" s="207" t="s">
        <v>1027</v>
      </c>
      <c r="E142" s="4" t="s">
        <v>1237</v>
      </c>
      <c r="F142" s="4" t="s">
        <v>1906</v>
      </c>
      <c r="G142" s="4">
        <v>45</v>
      </c>
      <c r="H142" s="4" t="s">
        <v>4095</v>
      </c>
      <c r="I142" s="4" t="s">
        <v>1906</v>
      </c>
      <c r="L142" s="4">
        <f>(F142*0.3611)+(G142*1.1*0.3611)+(H142*5.2*0.0666)+(I142*0.2111)</f>
        <v>49.119570000000003</v>
      </c>
      <c r="M142" s="4">
        <f>(L142)*((100+(29-E142))/100)-(J142*0.9)</f>
        <v>50.936994089999999</v>
      </c>
      <c r="N142" s="207" t="s">
        <v>1093</v>
      </c>
      <c r="O142" s="207">
        <f>(N142*((M142-63)/5.45))+N142</f>
        <v>-4290999.9524531867</v>
      </c>
      <c r="P142" s="54" t="e">
        <f>(O142-D142)</f>
        <v>#VALUE!</v>
      </c>
      <c r="Q142" s="4" t="e">
        <f>IF(P142&lt;(-3000000), "Overpaid", "")</f>
        <v>#VALUE!</v>
      </c>
      <c r="R142" s="4"/>
    </row>
    <row r="143" spans="1:18" x14ac:dyDescent="0.25">
      <c r="A143" s="4" t="s">
        <v>116</v>
      </c>
      <c r="B143" s="4" t="s">
        <v>1117</v>
      </c>
      <c r="C143" s="4" t="s">
        <v>618</v>
      </c>
      <c r="D143" s="207" t="s">
        <v>1027</v>
      </c>
      <c r="E143" s="4" t="s">
        <v>1183</v>
      </c>
      <c r="F143" s="4" t="s">
        <v>1162</v>
      </c>
      <c r="G143" s="4" t="s">
        <v>1184</v>
      </c>
      <c r="H143" s="4" t="s">
        <v>4095</v>
      </c>
      <c r="I143" s="4" t="s">
        <v>1162</v>
      </c>
      <c r="L143" s="4">
        <f>(F143*0.3611)+(G143*1.1*0.3611)+(H143*5.2*0.0666)+(I143*0.2111)</f>
        <v>51.069162999999996</v>
      </c>
      <c r="M143" s="4">
        <f>(L143)*((100+(29-E143))/100)-(J143*0.9)</f>
        <v>50.864886347999999</v>
      </c>
      <c r="N143" s="207" t="s">
        <v>1121</v>
      </c>
      <c r="O143" s="207">
        <f>(N143*((M143-63)/5.45))+N143</f>
        <v>-4110271.597916605</v>
      </c>
      <c r="P143" s="54" t="e">
        <f>(O143-D143)</f>
        <v>#VALUE!</v>
      </c>
      <c r="Q143" s="4" t="e">
        <f>IF(P143&lt;(-3000000), "Overpaid", "")</f>
        <v>#VALUE!</v>
      </c>
      <c r="R143" s="4"/>
    </row>
    <row r="144" spans="1:18" x14ac:dyDescent="0.25">
      <c r="A144" s="4" t="s">
        <v>125</v>
      </c>
      <c r="B144" s="4" t="s">
        <v>1117</v>
      </c>
      <c r="C144" s="4" t="s">
        <v>1553</v>
      </c>
      <c r="D144" s="207" t="s">
        <v>1027</v>
      </c>
      <c r="E144" s="4">
        <v>24.7</v>
      </c>
      <c r="F144" s="4" t="s">
        <v>1221</v>
      </c>
      <c r="G144" s="4" t="s">
        <v>1217</v>
      </c>
      <c r="H144" s="4" t="s">
        <v>4095</v>
      </c>
      <c r="I144" s="4" t="s">
        <v>1221</v>
      </c>
      <c r="L144" s="4">
        <f>(F144*0.3611)+(G144*1.1*0.3611)+(H144*5.2*0.0666)+(I144*0.2111)</f>
        <v>48.231777999999998</v>
      </c>
      <c r="M144" s="4">
        <f>(L144)*((100+(29-E144))/100)-(J144*0.9)</f>
        <v>50.305744453999992</v>
      </c>
      <c r="N144" s="207" t="s">
        <v>1121</v>
      </c>
      <c r="O144" s="207">
        <f>(N144*((M144-63)/5.45))+N144</f>
        <v>-4454054.0922390418</v>
      </c>
      <c r="P144" s="54" t="e">
        <f>(O144-D144)</f>
        <v>#VALUE!</v>
      </c>
      <c r="Q144" s="4" t="e">
        <f>IF(P144&lt;(-3000000), "Overpaid", "")</f>
        <v>#VALUE!</v>
      </c>
      <c r="R144" s="4"/>
    </row>
    <row r="145" spans="1:19" x14ac:dyDescent="0.25">
      <c r="A145" s="4" t="s">
        <v>116</v>
      </c>
      <c r="B145" s="4" t="s">
        <v>1048</v>
      </c>
      <c r="C145" s="4" t="s">
        <v>1210</v>
      </c>
      <c r="D145" s="207" t="s">
        <v>1027</v>
      </c>
      <c r="E145" s="4" t="s">
        <v>1150</v>
      </c>
      <c r="F145" s="4" t="s">
        <v>1208</v>
      </c>
      <c r="G145" s="4" t="s">
        <v>1055</v>
      </c>
      <c r="H145" s="4" t="s">
        <v>4197</v>
      </c>
      <c r="I145" s="4" t="s">
        <v>1208</v>
      </c>
      <c r="L145" s="4">
        <f>(F145*0.3611)+(G145*1.1*0.3611)+(H145*5.2*0.0666)+(I145*0.2111)</f>
        <v>50.658418999999995</v>
      </c>
      <c r="M145" s="4">
        <f>(L145)*((100+(29-E145))/100)-(J145*0.9)</f>
        <v>50.202493228999998</v>
      </c>
      <c r="N145" s="207" t="s">
        <v>1053</v>
      </c>
      <c r="O145" s="207">
        <f>(N145*((M145-63)/5.45))+N145</f>
        <v>-2673765.8029651809</v>
      </c>
      <c r="P145" s="54" t="e">
        <f>(O145-D145)</f>
        <v>#VALUE!</v>
      </c>
      <c r="Q145" s="4" t="e">
        <f>IF(P145&lt;(-3000000), "Overpaid", "")</f>
        <v>#VALUE!</v>
      </c>
      <c r="R145" s="4"/>
    </row>
    <row r="146" spans="1:19" x14ac:dyDescent="0.25">
      <c r="A146" s="4" t="s">
        <v>115</v>
      </c>
      <c r="B146" s="4" t="s">
        <v>1117</v>
      </c>
      <c r="C146" s="4" t="s">
        <v>3999</v>
      </c>
      <c r="D146" s="207" t="s">
        <v>1027</v>
      </c>
      <c r="E146" s="4" t="s">
        <v>4000</v>
      </c>
      <c r="F146" s="4" t="s">
        <v>1221</v>
      </c>
      <c r="G146" s="4">
        <v>45</v>
      </c>
      <c r="H146" s="4" t="s">
        <v>4197</v>
      </c>
      <c r="I146" s="4" t="s">
        <v>1221</v>
      </c>
      <c r="L146" s="4">
        <f>(F146*0.3611)+(G146*1.1*0.3611)+(H146*5.2*0.0666)+(I146*0.2111)</f>
        <v>53.923050000000003</v>
      </c>
      <c r="M146" s="4">
        <f>(L146)*((100+(29-E146))/100)-(J146*0.9)</f>
        <v>50.202359549999997</v>
      </c>
      <c r="N146" s="207" t="s">
        <v>1121</v>
      </c>
      <c r="O146" s="207">
        <f>(N146*((M146-63)/5.45))+N146</f>
        <v>-4517619.2097052764</v>
      </c>
      <c r="P146" s="54" t="e">
        <f>(O146-D146)</f>
        <v>#VALUE!</v>
      </c>
      <c r="Q146" s="4" t="e">
        <f>IF(P146&lt;(-3000000), "Overpaid", "")</f>
        <v>#VALUE!</v>
      </c>
      <c r="R146" s="4"/>
    </row>
    <row r="147" spans="1:19" x14ac:dyDescent="0.25">
      <c r="A147" s="4" t="s">
        <v>130</v>
      </c>
      <c r="B147" s="4" t="s">
        <v>27</v>
      </c>
      <c r="C147" s="4" t="s">
        <v>3440</v>
      </c>
      <c r="D147" s="207" t="s">
        <v>1027</v>
      </c>
      <c r="E147" s="4" t="s">
        <v>1122</v>
      </c>
      <c r="F147" s="4" t="s">
        <v>1218</v>
      </c>
      <c r="G147" s="4" t="s">
        <v>1269</v>
      </c>
      <c r="H147" s="4" t="s">
        <v>4096</v>
      </c>
      <c r="I147" s="4" t="s">
        <v>1218</v>
      </c>
      <c r="L147" s="4">
        <f>(F147*0.3611)+(G147*1.1*0.3611)+(H147*5.2*0.0666)+(I147*0.2111)</f>
        <v>49.110576999999992</v>
      </c>
      <c r="M147" s="4">
        <f>(L147)*((100+(29-E147))/100)-(J147*0.9)</f>
        <v>49.945456809</v>
      </c>
      <c r="N147" s="207" t="s">
        <v>1058</v>
      </c>
      <c r="O147" s="207">
        <f>(N147*((M147-63)/5.45))+N147</f>
        <v>-4462810.5890444154</v>
      </c>
      <c r="P147" s="54" t="e">
        <f>(O147-D147)</f>
        <v>#VALUE!</v>
      </c>
      <c r="Q147" s="4" t="e">
        <f>IF(P147&lt;(-3000000), "Overpaid", "")</f>
        <v>#VALUE!</v>
      </c>
      <c r="R147" s="4"/>
    </row>
    <row r="148" spans="1:19" x14ac:dyDescent="0.25">
      <c r="A148" s="4" t="s">
        <v>113</v>
      </c>
      <c r="B148" s="4" t="s">
        <v>1024</v>
      </c>
      <c r="C148" s="4" t="s">
        <v>3922</v>
      </c>
      <c r="D148" s="207" t="s">
        <v>1027</v>
      </c>
      <c r="E148" s="4">
        <v>24.3</v>
      </c>
      <c r="F148" s="4" t="s">
        <v>1234</v>
      </c>
      <c r="G148" s="4" t="s">
        <v>1090</v>
      </c>
      <c r="H148" s="4" t="s">
        <v>4197</v>
      </c>
      <c r="I148" s="4" t="s">
        <v>1234</v>
      </c>
      <c r="L148" s="4">
        <f>(F148*0.3611)+(G148*1.1*0.3611)+(H148*5.2*0.0666)+(I148*0.2111)</f>
        <v>46.995489999999997</v>
      </c>
      <c r="M148" s="4">
        <f>(L148)*((100+(29-E148))/100)-(J148*0.9)</f>
        <v>49.20427802999999</v>
      </c>
      <c r="N148" s="207" t="s">
        <v>1029</v>
      </c>
      <c r="O148" s="207">
        <f>(N148*((M148-63)/5.45))+N148</f>
        <v>-3660410.6861650227</v>
      </c>
      <c r="P148" s="54" t="e">
        <f>(O148-D148)</f>
        <v>#VALUE!</v>
      </c>
      <c r="Q148" s="4" t="e">
        <f>IF(P148&lt;(-3000000), "Overpaid", "")</f>
        <v>#VALUE!</v>
      </c>
      <c r="R148" s="4"/>
    </row>
    <row r="149" spans="1:19" x14ac:dyDescent="0.25">
      <c r="A149" s="4" t="s">
        <v>135</v>
      </c>
      <c r="B149" s="4" t="s">
        <v>20</v>
      </c>
      <c r="C149" s="4" t="s">
        <v>2709</v>
      </c>
      <c r="D149" s="207" t="s">
        <v>1027</v>
      </c>
      <c r="E149" s="4">
        <v>24.1</v>
      </c>
      <c r="F149" s="4" t="s">
        <v>1244</v>
      </c>
      <c r="G149" s="4" t="s">
        <v>2710</v>
      </c>
      <c r="H149" s="4">
        <v>0</v>
      </c>
      <c r="I149" s="4" t="s">
        <v>1244</v>
      </c>
      <c r="L149" s="4">
        <f>(F149*0.3611)+(G149*1.1*0.3611)+(H149*5.2*0.0666)+(I149*0.2111)</f>
        <v>46.374972</v>
      </c>
      <c r="M149" s="4">
        <f>(L149)*((100+(29-E149))/100)-(J149*0.9)</f>
        <v>48.647345628000004</v>
      </c>
      <c r="N149" s="207" t="s">
        <v>1134</v>
      </c>
      <c r="O149" s="207">
        <f>(N149*((M149-63)/5.45))+N149</f>
        <v>-4545130.1263041683</v>
      </c>
      <c r="P149" s="54" t="e">
        <f>(O149-D149)</f>
        <v>#VALUE!</v>
      </c>
      <c r="Q149" s="4" t="e">
        <f>IF(P149&lt;(-3000000), "Overpaid", "")</f>
        <v>#VALUE!</v>
      </c>
      <c r="R149" s="4"/>
    </row>
    <row r="150" spans="1:19" x14ac:dyDescent="0.25">
      <c r="A150" s="4" t="s">
        <v>115</v>
      </c>
      <c r="B150" s="4" t="s">
        <v>1037</v>
      </c>
      <c r="C150" s="4" t="s">
        <v>4012</v>
      </c>
      <c r="D150" s="207" t="s">
        <v>1027</v>
      </c>
      <c r="E150" s="4" t="s">
        <v>1368</v>
      </c>
      <c r="F150" s="4" t="s">
        <v>1906</v>
      </c>
      <c r="G150" s="4">
        <v>45</v>
      </c>
      <c r="H150" s="4" t="s">
        <v>4197</v>
      </c>
      <c r="I150" s="4" t="s">
        <v>1906</v>
      </c>
      <c r="L150" s="4">
        <f>(F150*0.3611)+(G150*1.1*0.3611)+(H150*5.2*0.0666)+(I150*0.2111)</f>
        <v>48.773250000000004</v>
      </c>
      <c r="M150" s="4">
        <f>(L150)*((100+(29-E150))/100)-(J150*0.9)</f>
        <v>47.895331500000005</v>
      </c>
      <c r="N150" s="207" t="s">
        <v>1043</v>
      </c>
      <c r="O150" s="207">
        <f>(N150*((M150-63)/5.45))+N150</f>
        <v>-4531578.9811170613</v>
      </c>
      <c r="P150" s="54" t="e">
        <f>(O150-D150)</f>
        <v>#VALUE!</v>
      </c>
      <c r="Q150" s="4" t="e">
        <f>IF(P150&lt;(-3000000), "Overpaid", "")</f>
        <v>#VALUE!</v>
      </c>
      <c r="R150" s="4"/>
    </row>
    <row r="151" spans="1:19" x14ac:dyDescent="0.25">
      <c r="A151" s="4" t="s">
        <v>108</v>
      </c>
      <c r="B151" s="4" t="s">
        <v>1083</v>
      </c>
      <c r="C151" s="4" t="s">
        <v>4208</v>
      </c>
      <c r="D151" s="207" t="s">
        <v>1027</v>
      </c>
      <c r="E151" s="4" t="s">
        <v>2988</v>
      </c>
      <c r="F151" s="4" t="s">
        <v>1201</v>
      </c>
      <c r="G151" s="4" t="s">
        <v>1387</v>
      </c>
      <c r="H151" s="4" t="s">
        <v>4095</v>
      </c>
      <c r="I151" s="4" t="s">
        <v>1201</v>
      </c>
      <c r="L151" s="4">
        <f>(F151*0.3611)+(G151*1.1*0.3611)+(H151*5.2*0.0666)+(I151*0.2111)</f>
        <v>49.432004999999997</v>
      </c>
      <c r="M151" s="4">
        <f>(L151)*((100+(29-E151))/100)-(J151*0.9)</f>
        <v>46.515516704999996</v>
      </c>
      <c r="N151" s="207" t="s">
        <v>1088</v>
      </c>
      <c r="O151" s="207">
        <f>(N151*((M151-63)/5.45))+N151</f>
        <v>-7184248.3719994109</v>
      </c>
      <c r="P151" s="54" t="e">
        <f>(O151-D151)</f>
        <v>#VALUE!</v>
      </c>
      <c r="Q151" s="4" t="e">
        <f>IF(P151&lt;(-3000000), "Overpaid", "")</f>
        <v>#VALUE!</v>
      </c>
      <c r="R151" s="4"/>
    </row>
    <row r="152" spans="1:19" x14ac:dyDescent="0.25">
      <c r="A152" s="4" t="s">
        <v>115</v>
      </c>
      <c r="B152" s="4" t="s">
        <v>1083</v>
      </c>
      <c r="C152" s="4" t="s">
        <v>4007</v>
      </c>
      <c r="D152" s="207" t="s">
        <v>1027</v>
      </c>
      <c r="E152" s="4" t="s">
        <v>2606</v>
      </c>
      <c r="F152" s="4" t="s">
        <v>1408</v>
      </c>
      <c r="G152" s="4">
        <v>45</v>
      </c>
      <c r="H152" s="4" t="s">
        <v>4102</v>
      </c>
      <c r="I152" s="4" t="s">
        <v>1408</v>
      </c>
      <c r="L152" s="4">
        <f>(F152*0.3611)+(G152*1.1*0.3611)+(H152*5.2*0.0666)+(I152*0.2111)</f>
        <v>54.058489999999999</v>
      </c>
      <c r="M152" s="4">
        <f>(L152)*((100+(29-E152))/100)-(J152*0.9)</f>
        <v>45.463190089999998</v>
      </c>
      <c r="N152" s="207" t="s">
        <v>1088</v>
      </c>
      <c r="O152" s="207">
        <f>(N152*((M152-63)/5.45))+N152</f>
        <v>-7869389.2679080665</v>
      </c>
      <c r="P152" s="54" t="e">
        <f>(O152-D152)</f>
        <v>#VALUE!</v>
      </c>
      <c r="Q152" s="4" t="e">
        <f>IF(P152&lt;(-3000000), "Overpaid", "")</f>
        <v>#VALUE!</v>
      </c>
      <c r="R152" s="4"/>
    </row>
    <row r="153" spans="1:19" x14ac:dyDescent="0.25">
      <c r="A153" s="4" t="s">
        <v>116</v>
      </c>
      <c r="B153" s="4" t="s">
        <v>1048</v>
      </c>
      <c r="C153" s="4" t="s">
        <v>1258</v>
      </c>
      <c r="D153" s="207" t="s">
        <v>1027</v>
      </c>
      <c r="E153" s="4">
        <v>32.6</v>
      </c>
      <c r="F153" s="4" t="s">
        <v>1259</v>
      </c>
      <c r="G153" s="4" t="s">
        <v>1260</v>
      </c>
      <c r="H153" s="4" t="s">
        <v>4095</v>
      </c>
      <c r="I153" s="4" t="s">
        <v>1259</v>
      </c>
      <c r="L153" s="4">
        <f>(F153*0.3611)+(G153*1.1*0.3611)+(H153*5.2*0.0666)+(I153*0.2111)</f>
        <v>42.449598999999999</v>
      </c>
      <c r="M153" s="4">
        <f>(L153)*((100+(29-E153))/100)-(J153*0.9)</f>
        <v>40.921413436000002</v>
      </c>
      <c r="N153" s="207" t="s">
        <v>1053</v>
      </c>
      <c r="O153" s="207">
        <f>(N153*((M153-63)/5.45))+N153</f>
        <v>-6051160.9573404035</v>
      </c>
      <c r="P153" s="54" t="e">
        <f>(O153-D153)</f>
        <v>#VALUE!</v>
      </c>
      <c r="Q153" s="4" t="e">
        <f>IF(P153&lt;(-3000000), "Overpaid", "")</f>
        <v>#VALUE!</v>
      </c>
      <c r="R153" s="4"/>
    </row>
    <row r="154" spans="1:19" x14ac:dyDescent="0.25">
      <c r="A154" s="4" t="s">
        <v>110</v>
      </c>
      <c r="B154" s="4" t="s">
        <v>1094</v>
      </c>
      <c r="C154" s="4" t="s">
        <v>408</v>
      </c>
      <c r="D154" s="207" t="s">
        <v>2365</v>
      </c>
      <c r="E154" s="4">
        <v>39.200000000000003</v>
      </c>
      <c r="F154" s="4" t="s">
        <v>1041</v>
      </c>
      <c r="G154" s="4">
        <v>77.5</v>
      </c>
      <c r="H154" s="4" t="s">
        <v>4103</v>
      </c>
      <c r="I154" s="4">
        <v>84</v>
      </c>
      <c r="L154" s="4">
        <f>(F154*0.3611)+(G154*1.1*0.3611)+(H154*5.2*0.0666)+(I154*0.2111)</f>
        <v>84.434034999999994</v>
      </c>
      <c r="M154" s="4">
        <f>(L154)*((100+(29-E154))/100)-(J154*0.9)</f>
        <v>75.82176342999999</v>
      </c>
      <c r="N154" s="207">
        <v>6000000</v>
      </c>
      <c r="O154" s="207">
        <f>(N154*((M154-63)/5.45))+N154</f>
        <v>20115702.858715586</v>
      </c>
      <c r="P154" s="54">
        <f>(O154-D154)</f>
        <v>-30155964.141284414</v>
      </c>
      <c r="Q154" s="4" t="str">
        <f>IF(P154&lt;(-3000000), "Overpaid", "")</f>
        <v>Overpaid</v>
      </c>
      <c r="R154" s="4"/>
      <c r="S154" s="4" t="s">
        <v>1098</v>
      </c>
    </row>
    <row r="155" spans="1:19" x14ac:dyDescent="0.25">
      <c r="A155" s="4" t="s">
        <v>136</v>
      </c>
      <c r="B155" s="4" t="s">
        <v>1094</v>
      </c>
      <c r="C155" s="4" t="s">
        <v>243</v>
      </c>
      <c r="D155" s="207" t="s">
        <v>2180</v>
      </c>
      <c r="E155" s="4" t="s">
        <v>1726</v>
      </c>
      <c r="F155" s="4" t="s">
        <v>1111</v>
      </c>
      <c r="G155" s="4" t="s">
        <v>2181</v>
      </c>
      <c r="H155" s="4" t="s">
        <v>4100</v>
      </c>
      <c r="I155" s="4">
        <v>77</v>
      </c>
      <c r="L155" s="4">
        <f>(F155*0.3611)+(G155*1.1*0.3611)+(H155*5.2*0.0666)+(I155*0.2111)</f>
        <v>73.11048199999999</v>
      </c>
      <c r="M155" s="4">
        <f>(L155)*((100+(29-E155))/100)-(J155*0.9)</f>
        <v>69.381847417999992</v>
      </c>
      <c r="N155" s="207">
        <v>6000000</v>
      </c>
      <c r="O155" s="207">
        <f>(N155*((M155-63)/5.45))+N155</f>
        <v>13025887.065688064</v>
      </c>
      <c r="P155" s="54">
        <f>(O155-D155)</f>
        <v>-35491759.934311934</v>
      </c>
      <c r="Q155" s="4" t="str">
        <f>IF(P155&lt;(-3000000), "Overpaid", "")</f>
        <v>Overpaid</v>
      </c>
      <c r="R155" s="4"/>
      <c r="S155" s="4" t="s">
        <v>1098</v>
      </c>
    </row>
    <row r="156" spans="1:19" x14ac:dyDescent="0.25">
      <c r="A156" s="4" t="s">
        <v>116</v>
      </c>
      <c r="B156" s="4" t="s">
        <v>1094</v>
      </c>
      <c r="C156" s="4" t="s">
        <v>403</v>
      </c>
      <c r="D156" s="207" t="s">
        <v>1095</v>
      </c>
      <c r="E156" s="4" t="s">
        <v>1096</v>
      </c>
      <c r="F156" s="4" t="s">
        <v>1091</v>
      </c>
      <c r="G156" s="4" t="s">
        <v>1097</v>
      </c>
      <c r="H156" s="4" t="s">
        <v>4153</v>
      </c>
      <c r="I156" s="4">
        <v>81</v>
      </c>
      <c r="L156" s="4">
        <f>(F156*0.3611)+(G156*1.1*0.3611)+(H156*5.2*0.0666)+(I156*0.2111)</f>
        <v>75.049351000000001</v>
      </c>
      <c r="M156" s="4">
        <f>(L156)*((100+(29-E156))/100)-(J156*0.9)</f>
        <v>77.751127636000007</v>
      </c>
      <c r="N156" s="207">
        <v>6000000</v>
      </c>
      <c r="O156" s="207">
        <f>(N156*((M156-63)/5.45))+N156</f>
        <v>22239773.54422019</v>
      </c>
      <c r="P156" s="54">
        <f>(O156-D156)</f>
        <v>-23860226.45577981</v>
      </c>
      <c r="Q156" s="4" t="str">
        <f>IF(P156&lt;(-3000000), "Overpaid", "")</f>
        <v>Overpaid</v>
      </c>
      <c r="R156" s="4"/>
      <c r="S156" s="4" t="s">
        <v>1098</v>
      </c>
    </row>
    <row r="157" spans="1:19" x14ac:dyDescent="0.25">
      <c r="A157" s="4" t="s">
        <v>123</v>
      </c>
      <c r="B157" s="4" t="s">
        <v>1094</v>
      </c>
      <c r="C157" s="4" t="s">
        <v>343</v>
      </c>
      <c r="D157" s="207" t="s">
        <v>1945</v>
      </c>
      <c r="E157" s="4" t="s">
        <v>1122</v>
      </c>
      <c r="F157" s="4" t="s">
        <v>1103</v>
      </c>
      <c r="G157" s="4" t="s">
        <v>1129</v>
      </c>
      <c r="H157" s="4" t="s">
        <v>4098</v>
      </c>
      <c r="I157" s="4" t="s">
        <v>1103</v>
      </c>
      <c r="L157" s="4">
        <f>(F157*0.3611)+(G157*1.1*0.3611)+(H157*5.2*0.0666)+(I157*0.2111)</f>
        <v>67.982593000000008</v>
      </c>
      <c r="M157" s="4">
        <f>(L157)*((100+(29-E157))/100)-(J157*0.9)</f>
        <v>69.138297081000019</v>
      </c>
      <c r="N157" s="207">
        <v>6000000</v>
      </c>
      <c r="O157" s="207">
        <f>(N157*((M157-63)/5.45))+N157</f>
        <v>12757758.254311947</v>
      </c>
      <c r="P157" s="54">
        <f>(O157-D157)</f>
        <v>-33242241.745688051</v>
      </c>
      <c r="Q157" s="4" t="str">
        <f>IF(P157&lt;(-3000000), "Overpaid", "")</f>
        <v>Overpaid</v>
      </c>
      <c r="R157" s="4"/>
      <c r="S157" s="4" t="s">
        <v>1098</v>
      </c>
    </row>
    <row r="158" spans="1:19" x14ac:dyDescent="0.25">
      <c r="A158" s="4" t="s">
        <v>107</v>
      </c>
      <c r="B158" s="4" t="s">
        <v>1094</v>
      </c>
      <c r="C158" s="4" t="s">
        <v>409</v>
      </c>
      <c r="D158" s="207" t="s">
        <v>2719</v>
      </c>
      <c r="E158" s="4" t="s">
        <v>1122</v>
      </c>
      <c r="F158" s="4" t="s">
        <v>2044</v>
      </c>
      <c r="G158" s="4" t="s">
        <v>2720</v>
      </c>
      <c r="H158" s="4" t="s">
        <v>4156</v>
      </c>
      <c r="I158" s="4">
        <v>99</v>
      </c>
      <c r="L158" s="4">
        <f>(F158*0.3611)+(G158*1.1*0.3611)+(H158*5.2*0.0666)+(I158*0.2111)</f>
        <v>99.132052999999999</v>
      </c>
      <c r="M158" s="4">
        <f>(L158)*((100+(29-E158))/100)-(J158*0.9)</f>
        <v>100.81729790100002</v>
      </c>
      <c r="N158" s="207">
        <v>6000000</v>
      </c>
      <c r="O158" s="207">
        <f>(N158*((M158-63)/5.45))+N158</f>
        <v>47633722.45981653</v>
      </c>
      <c r="P158" s="54">
        <f>(O158-D158)</f>
        <v>2633722.4598165303</v>
      </c>
      <c r="Q158" s="4" t="str">
        <f>IF(P158&lt;(-3000000), "Overpaid", "")</f>
        <v/>
      </c>
      <c r="R158" s="4"/>
      <c r="S158" s="207" t="s">
        <v>1098</v>
      </c>
    </row>
    <row r="159" spans="1:19" x14ac:dyDescent="0.25">
      <c r="A159" s="4" t="s">
        <v>108</v>
      </c>
      <c r="B159" s="4" t="s">
        <v>1094</v>
      </c>
      <c r="C159" s="4" t="s">
        <v>405</v>
      </c>
      <c r="D159" s="207" t="s">
        <v>4148</v>
      </c>
      <c r="E159" s="4" t="s">
        <v>1254</v>
      </c>
      <c r="F159" s="4" t="s">
        <v>1794</v>
      </c>
      <c r="G159" s="4" t="s">
        <v>2048</v>
      </c>
      <c r="H159" s="4" t="s">
        <v>4101</v>
      </c>
      <c r="I159" s="4">
        <v>96</v>
      </c>
      <c r="L159" s="4">
        <f>(F159*0.3611)+(G159*1.1*0.3611)+(H159*5.2*0.0666)+(I159*0.2111)</f>
        <v>97.158736000000005</v>
      </c>
      <c r="M159" s="4">
        <f>(L159)*((100+(29-E159))/100)-(J159*0.9)</f>
        <v>99.49054566400001</v>
      </c>
      <c r="N159" s="207">
        <v>6000000</v>
      </c>
      <c r="O159" s="207">
        <f>(N159*((M159-63)/5.45))+N159</f>
        <v>46173077.795229368</v>
      </c>
      <c r="P159" s="54">
        <f>(O159-D159)</f>
        <v>3167410.7952293679</v>
      </c>
      <c r="Q159" s="4" t="str">
        <f>IF(P159&lt;(-3000000), "Overpaid", "")</f>
        <v/>
      </c>
      <c r="R159" s="4"/>
      <c r="S159" s="207" t="s">
        <v>1098</v>
      </c>
    </row>
    <row r="160" spans="1:19" x14ac:dyDescent="0.25">
      <c r="A160" s="4" t="s">
        <v>2800</v>
      </c>
      <c r="B160" s="4" t="s">
        <v>1094</v>
      </c>
      <c r="C160" s="4" t="s">
        <v>400</v>
      </c>
      <c r="D160" s="207" t="s">
        <v>2820</v>
      </c>
      <c r="E160" s="4" t="s">
        <v>1132</v>
      </c>
      <c r="F160" s="4" t="s">
        <v>1107</v>
      </c>
      <c r="G160" s="4" t="s">
        <v>1313</v>
      </c>
      <c r="H160" s="4" t="s">
        <v>4223</v>
      </c>
      <c r="I160" s="4">
        <v>76</v>
      </c>
      <c r="L160" s="4">
        <f>(F160*0.3611)+(G160*1.1*0.3611)+(H160*5.2*0.0666)+(I160*0.2111)</f>
        <v>75.150965999999997</v>
      </c>
      <c r="M160" s="4">
        <f>(L160)*((100+(29-E160))/100)-(J160*0.9)</f>
        <v>73.046738951999998</v>
      </c>
      <c r="N160" s="207">
        <v>6000000</v>
      </c>
      <c r="O160" s="207">
        <f>(N160*((M160-63)/5.45))+N160</f>
        <v>17060630.038899079</v>
      </c>
      <c r="P160" s="54">
        <f>(O160-D160)</f>
        <v>-23439369.961100921</v>
      </c>
      <c r="Q160" s="4" t="str">
        <f>IF(P160&lt;(-3000000), "Overpaid", "")</f>
        <v>Overpaid</v>
      </c>
      <c r="R160" s="4"/>
      <c r="S160" s="4" t="s">
        <v>1098</v>
      </c>
    </row>
    <row r="161" spans="1:19" x14ac:dyDescent="0.25">
      <c r="A161" s="4" t="s">
        <v>112</v>
      </c>
      <c r="B161" s="4" t="s">
        <v>1094</v>
      </c>
      <c r="C161" s="4" t="s">
        <v>407</v>
      </c>
      <c r="D161" s="207" t="s">
        <v>2052</v>
      </c>
      <c r="E161" s="4" t="s">
        <v>1183</v>
      </c>
      <c r="F161" s="4" t="s">
        <v>1441</v>
      </c>
      <c r="G161" s="4" t="s">
        <v>1557</v>
      </c>
      <c r="H161" s="4" t="s">
        <v>4125</v>
      </c>
      <c r="I161" s="4">
        <v>84</v>
      </c>
      <c r="L161" s="4">
        <f>(F161*0.3611)+(G161*1.1*0.3611)+(H161*5.2*0.0666)+(I161*0.2111)</f>
        <v>82.640039999999999</v>
      </c>
      <c r="M161" s="4">
        <f>(L161)*((100+(29-E161))/100)-(J161*0.9)</f>
        <v>82.309479839999995</v>
      </c>
      <c r="N161" s="207">
        <v>6000000</v>
      </c>
      <c r="O161" s="207">
        <f>(N161*((M161-63)/5.45))+N161</f>
        <v>27258142.943119258</v>
      </c>
      <c r="P161" s="54">
        <f>(O161-D161)</f>
        <v>-12741857.056880742</v>
      </c>
      <c r="Q161" s="4" t="str">
        <f>IF(P161&lt;(-3000000), "Overpaid", "")</f>
        <v>Overpaid</v>
      </c>
      <c r="R161" s="4"/>
      <c r="S161" s="207" t="s">
        <v>1098</v>
      </c>
    </row>
    <row r="162" spans="1:19" x14ac:dyDescent="0.25">
      <c r="A162" s="4" t="s">
        <v>106</v>
      </c>
      <c r="B162" s="4" t="s">
        <v>1094</v>
      </c>
      <c r="C162" s="4" t="s">
        <v>399</v>
      </c>
      <c r="D162" s="207" t="s">
        <v>2052</v>
      </c>
      <c r="E162" s="4" t="s">
        <v>2988</v>
      </c>
      <c r="F162" s="4" t="s">
        <v>1312</v>
      </c>
      <c r="G162" s="4" t="s">
        <v>1933</v>
      </c>
      <c r="H162" s="4" t="s">
        <v>4102</v>
      </c>
      <c r="I162" s="4">
        <v>78</v>
      </c>
      <c r="L162" s="4">
        <f>(F162*0.3611)+(G162*1.1*0.3611)+(H162*5.2*0.0666)+(I162*0.2111)</f>
        <v>72.224509999999995</v>
      </c>
      <c r="M162" s="4">
        <f>(L162)*((100+(29-E162))/100)-(J162*0.9)</f>
        <v>67.963263909999995</v>
      </c>
      <c r="N162" s="207">
        <v>6000000</v>
      </c>
      <c r="O162" s="207">
        <f>(N162*((M162-63)/5.45))+N162</f>
        <v>11464143.754128434</v>
      </c>
      <c r="P162" s="54">
        <f>(O162-D162)</f>
        <v>-28535856.245871566</v>
      </c>
      <c r="Q162" s="4" t="str">
        <f>IF(P162&lt;(-3000000), "Overpaid", "")</f>
        <v>Overpaid</v>
      </c>
      <c r="R162" s="4"/>
      <c r="S162" s="4" t="s">
        <v>1098</v>
      </c>
    </row>
    <row r="163" spans="1:19" x14ac:dyDescent="0.25">
      <c r="A163" s="4" t="s">
        <v>120</v>
      </c>
      <c r="B163" s="4" t="s">
        <v>1094</v>
      </c>
      <c r="C163" s="4" t="s">
        <v>398</v>
      </c>
      <c r="D163" s="207" t="s">
        <v>3153</v>
      </c>
      <c r="E163" s="4" t="s">
        <v>2467</v>
      </c>
      <c r="F163" s="4" t="s">
        <v>1046</v>
      </c>
      <c r="G163" s="4" t="s">
        <v>2075</v>
      </c>
      <c r="H163" s="4" t="s">
        <v>4103</v>
      </c>
      <c r="I163" s="4">
        <v>86</v>
      </c>
      <c r="L163" s="4">
        <f>(F163*0.3611)+(G163*1.1*0.3611)+(H163*5.2*0.0666)+(I163*0.2111)</f>
        <v>83.733214000000004</v>
      </c>
      <c r="M163" s="4">
        <f>(L163)*((100+(29-E163))/100)-(J163*0.9)</f>
        <v>79.211620444000005</v>
      </c>
      <c r="N163" s="207">
        <v>6000000</v>
      </c>
      <c r="O163" s="207">
        <f>(N163*((M163-63)/5.45))+N163</f>
        <v>23847655.534678902</v>
      </c>
      <c r="P163" s="54">
        <f>(O163-D163)</f>
        <v>-11152344.465321098</v>
      </c>
      <c r="Q163" s="4" t="str">
        <f>IF(P163&lt;(-3000000), "Overpaid", "")</f>
        <v>Overpaid</v>
      </c>
      <c r="R163" s="4"/>
      <c r="S163" s="207" t="s">
        <v>1098</v>
      </c>
    </row>
    <row r="164" spans="1:19" x14ac:dyDescent="0.25">
      <c r="A164" s="4" t="s">
        <v>317</v>
      </c>
      <c r="B164" s="4" t="s">
        <v>1094</v>
      </c>
      <c r="C164" s="4" t="s">
        <v>415</v>
      </c>
      <c r="D164" s="207" t="s">
        <v>2268</v>
      </c>
      <c r="E164" s="4" t="s">
        <v>1159</v>
      </c>
      <c r="F164" s="4" t="s">
        <v>1091</v>
      </c>
      <c r="G164" s="4">
        <v>72.400000000000006</v>
      </c>
      <c r="H164" s="4" t="s">
        <v>4110</v>
      </c>
      <c r="I164" s="4">
        <v>77</v>
      </c>
      <c r="L164" s="4">
        <f>(F164*0.3611)+(G164*1.1*0.3611)+(H164*5.2*0.0666)+(I164*0.2111)</f>
        <v>79.080724000000004</v>
      </c>
      <c r="M164" s="4">
        <f>(L164)*((100+(29-E164))/100)-(J164*0.9)</f>
        <v>79.713369792000009</v>
      </c>
      <c r="N164" s="207">
        <v>6000000</v>
      </c>
      <c r="O164" s="207">
        <f>(N164*((M164-63)/5.45))+N164</f>
        <v>24400040.137981661</v>
      </c>
      <c r="P164" s="54">
        <f>(O164-D164)</f>
        <v>-9099959.8620183393</v>
      </c>
      <c r="Q164" s="4" t="str">
        <f>IF(P164&lt;(-3000000), "Overpaid", "")</f>
        <v>Overpaid</v>
      </c>
      <c r="R164" s="4"/>
      <c r="S164" s="207" t="s">
        <v>1098</v>
      </c>
    </row>
    <row r="165" spans="1:19" x14ac:dyDescent="0.25">
      <c r="A165" s="4" t="s">
        <v>127</v>
      </c>
      <c r="B165" s="4" t="s">
        <v>1094</v>
      </c>
      <c r="C165" s="4" t="s">
        <v>209</v>
      </c>
      <c r="D165" s="207" t="s">
        <v>4059</v>
      </c>
      <c r="E165" s="4" t="s">
        <v>1445</v>
      </c>
      <c r="F165" s="4" t="s">
        <v>1162</v>
      </c>
      <c r="G165" s="4" t="s">
        <v>1747</v>
      </c>
      <c r="H165" s="4" t="s">
        <v>4098</v>
      </c>
      <c r="I165" s="4">
        <v>66</v>
      </c>
      <c r="L165" s="4">
        <f>(F165*0.3611)+(G165*1.1*0.3611)+(H165*5.2*0.0666)+(I165*0.2111)</f>
        <v>64.30470600000001</v>
      </c>
      <c r="M165" s="4">
        <f>(L165)*((100+(29-E165))/100)-(J165*0.9)</f>
        <v>63.661658940000009</v>
      </c>
      <c r="N165" s="207">
        <v>6000000</v>
      </c>
      <c r="O165" s="207">
        <f>(N165*((M165-63)/5.45))+N165</f>
        <v>6728431.8605504688</v>
      </c>
      <c r="P165" s="54">
        <f>(O165-D165)</f>
        <v>-25271568.139449529</v>
      </c>
      <c r="Q165" s="4" t="str">
        <f>IF(P165&lt;(-3000000), "Overpaid", "")</f>
        <v>Overpaid</v>
      </c>
      <c r="R165" s="4"/>
      <c r="S165" s="4" t="s">
        <v>1098</v>
      </c>
    </row>
    <row r="166" spans="1:19" x14ac:dyDescent="0.25">
      <c r="A166" s="4" t="s">
        <v>106</v>
      </c>
      <c r="B166" s="4" t="s">
        <v>27</v>
      </c>
      <c r="C166" s="4" t="s">
        <v>2968</v>
      </c>
      <c r="D166" s="207" t="s">
        <v>2969</v>
      </c>
      <c r="E166" s="4" t="s">
        <v>2482</v>
      </c>
      <c r="F166" s="4" t="s">
        <v>1915</v>
      </c>
      <c r="G166" s="4" t="s">
        <v>2970</v>
      </c>
      <c r="H166" s="4">
        <v>8</v>
      </c>
      <c r="I166" s="4" t="s">
        <v>1915</v>
      </c>
      <c r="L166" s="4">
        <f>(F166*0.3611)+(G166*1.1*0.3611)+(H166*5.2*0.0666)+(I166*0.2111)</f>
        <v>95.365864999999999</v>
      </c>
      <c r="M166" s="4">
        <f>(L166)*((100+(29-E166))/100)-(J166*0.9)</f>
        <v>92.886352510000009</v>
      </c>
      <c r="N166" s="207" t="s">
        <v>1058</v>
      </c>
      <c r="O166" s="207">
        <f>(N166*((M166-63)/5.45))+N166</f>
        <v>20737530.736425035</v>
      </c>
      <c r="P166" s="54">
        <f>(O166-D166)</f>
        <v>-10929136.263574965</v>
      </c>
      <c r="Q166" s="4" t="str">
        <f>IF(P166&lt;(-3000000), "Overpaid", "")</f>
        <v>Overpaid</v>
      </c>
      <c r="R166" s="4"/>
    </row>
    <row r="167" spans="1:19" x14ac:dyDescent="0.25">
      <c r="A167" s="4" t="s">
        <v>124</v>
      </c>
      <c r="B167" s="4" t="s">
        <v>1024</v>
      </c>
      <c r="C167" s="4" t="s">
        <v>360</v>
      </c>
      <c r="D167" s="207" t="s">
        <v>2577</v>
      </c>
      <c r="E167" s="4" t="s">
        <v>1440</v>
      </c>
      <c r="F167" s="4" t="s">
        <v>2044</v>
      </c>
      <c r="G167" s="4" t="s">
        <v>3042</v>
      </c>
      <c r="H167" s="4" t="s">
        <v>4118</v>
      </c>
      <c r="I167" s="4">
        <v>97</v>
      </c>
      <c r="L167" s="4">
        <f>(F167*0.3611)+(G167*1.1*0.3611)+(H167*5.2*0.0666)+(I167*0.2111)</f>
        <v>97.642341000000016</v>
      </c>
      <c r="M167" s="4">
        <f>(L167)*((100+(29-E167))/100)-(J167*0.9)</f>
        <v>97.837625682000009</v>
      </c>
      <c r="N167" s="207" t="s">
        <v>1029</v>
      </c>
      <c r="O167" s="207">
        <f>(N167*((M167-63)/5.45))+N167</f>
        <v>17670041.740751766</v>
      </c>
      <c r="P167" s="54">
        <f>(O167-D167)</f>
        <v>-12329958.259248234</v>
      </c>
      <c r="Q167" s="4" t="str">
        <f>IF(P167&lt;(-3000000), "Overpaid", "")</f>
        <v>Overpaid</v>
      </c>
      <c r="R167" s="4"/>
    </row>
    <row r="168" spans="1:19" x14ac:dyDescent="0.25">
      <c r="A168" s="4" t="s">
        <v>117</v>
      </c>
      <c r="B168" s="4" t="s">
        <v>1094</v>
      </c>
      <c r="C168" s="4" t="s">
        <v>350</v>
      </c>
      <c r="D168" s="207" t="s">
        <v>2577</v>
      </c>
      <c r="E168" s="4" t="s">
        <v>2347</v>
      </c>
      <c r="F168" s="4" t="s">
        <v>1125</v>
      </c>
      <c r="G168" s="4" t="s">
        <v>2578</v>
      </c>
      <c r="H168" s="4" t="s">
        <v>4102</v>
      </c>
      <c r="I168" s="4">
        <v>70</v>
      </c>
      <c r="L168" s="4">
        <f>(F168*0.3611)+(G168*1.1*0.3611)+(H168*5.2*0.0666)+(I168*0.2111)</f>
        <v>68.903537999999998</v>
      </c>
      <c r="M168" s="4">
        <f>(L168)*((100+(29-E168))/100)-(J168*0.9)</f>
        <v>62.977833732000001</v>
      </c>
      <c r="N168" s="207">
        <v>6000000</v>
      </c>
      <c r="O168" s="207">
        <f>(N168*((M168-63)/5.45))+N168</f>
        <v>5975596.7691743122</v>
      </c>
      <c r="P168" s="54">
        <f>(O168-D168)</f>
        <v>-24024403.230825689</v>
      </c>
      <c r="Q168" s="4" t="str">
        <f>IF(P168&lt;(-3000000), "Overpaid", "")</f>
        <v>Overpaid</v>
      </c>
      <c r="R168" s="4"/>
      <c r="S168" s="4" t="s">
        <v>1098</v>
      </c>
    </row>
    <row r="169" spans="1:19" x14ac:dyDescent="0.25">
      <c r="A169" s="4" t="s">
        <v>115</v>
      </c>
      <c r="B169" s="4" t="s">
        <v>1094</v>
      </c>
      <c r="C169" s="4" t="s">
        <v>402</v>
      </c>
      <c r="D169" s="207" t="s">
        <v>3946</v>
      </c>
      <c r="E169" s="4">
        <v>34.5</v>
      </c>
      <c r="F169" s="4" t="s">
        <v>1103</v>
      </c>
      <c r="G169" s="4">
        <v>74.900000000000006</v>
      </c>
      <c r="H169" s="4" t="s">
        <v>4153</v>
      </c>
      <c r="I169" s="4">
        <v>80</v>
      </c>
      <c r="L169" s="4">
        <f>(F169*0.3611)+(G169*1.1*0.3611)+(H169*5.2*0.0666)+(I169*0.2111)</f>
        <v>77.575389000000001</v>
      </c>
      <c r="M169" s="4">
        <f>(L169)*((100+(29-E169))/100)-(J169*0.9)</f>
        <v>73.308742604999992</v>
      </c>
      <c r="N169" s="207">
        <v>6000000</v>
      </c>
      <c r="O169" s="207">
        <f>(N169*((M169-63)/5.45))+N169</f>
        <v>17349074.427522928</v>
      </c>
      <c r="P169" s="54">
        <f>(O169-D169)</f>
        <v>-12150925.572477072</v>
      </c>
      <c r="Q169" s="4" t="str">
        <f>IF(P169&lt;(-3000000), "Overpaid", "")</f>
        <v>Overpaid</v>
      </c>
      <c r="R169" s="4"/>
      <c r="S169" s="207" t="s">
        <v>1098</v>
      </c>
    </row>
    <row r="170" spans="1:19" x14ac:dyDescent="0.25">
      <c r="A170" s="4" t="s">
        <v>122</v>
      </c>
      <c r="B170" s="4" t="s">
        <v>20</v>
      </c>
      <c r="C170" s="4" t="s">
        <v>3607</v>
      </c>
      <c r="D170" s="207">
        <v>28002750</v>
      </c>
      <c r="E170" s="4" t="s">
        <v>1159</v>
      </c>
      <c r="F170" s="4" t="s">
        <v>2807</v>
      </c>
      <c r="G170" s="4" t="s">
        <v>2561</v>
      </c>
      <c r="H170" s="4" t="s">
        <v>4153</v>
      </c>
      <c r="I170" s="4" t="s">
        <v>2807</v>
      </c>
      <c r="L170" s="4">
        <f>(F170*0.3611)+(G170*1.1*0.3611)+(H170*5.2*0.0666)+(I170*0.2111)</f>
        <v>89.168301</v>
      </c>
      <c r="M170" s="4">
        <f>(L170)*((100+(29-E170))/100)-(J170*0.9)</f>
        <v>89.881647408000006</v>
      </c>
      <c r="N170" s="207" t="s">
        <v>1134</v>
      </c>
      <c r="O170" s="207">
        <f>(N170*((M170-63)/5.45))+N170</f>
        <v>16506486.551845323</v>
      </c>
      <c r="P170" s="54">
        <f>(O170-D170)</f>
        <v>-11496263.448154677</v>
      </c>
      <c r="Q170" s="4" t="str">
        <f>IF(P170&lt;(-3000000), "Overpaid", "")</f>
        <v>Overpaid</v>
      </c>
      <c r="R170" s="4"/>
    </row>
    <row r="171" spans="1:19" x14ac:dyDescent="0.25">
      <c r="A171" s="4" t="s">
        <v>2800</v>
      </c>
      <c r="B171" s="4" t="s">
        <v>1024</v>
      </c>
      <c r="C171" s="4" t="s">
        <v>346</v>
      </c>
      <c r="D171" s="207" t="s">
        <v>2801</v>
      </c>
      <c r="E171" s="4" t="s">
        <v>1445</v>
      </c>
      <c r="F171" s="4" t="s">
        <v>2044</v>
      </c>
      <c r="G171" s="4" t="s">
        <v>2802</v>
      </c>
      <c r="H171" s="4" t="s">
        <v>4223</v>
      </c>
      <c r="I171" s="4">
        <v>97</v>
      </c>
      <c r="L171" s="4">
        <f>(F171*0.3611)+(G171*1.1*0.3611)+(H171*5.2*0.0666)+(I171*0.2111)</f>
        <v>96.501600999999994</v>
      </c>
      <c r="M171" s="4">
        <f>(L171)*((100+(29-E171))/100)-(J171*0.9)</f>
        <v>95.536584989999994</v>
      </c>
      <c r="N171" s="207" t="s">
        <v>1029</v>
      </c>
      <c r="O171" s="207">
        <f>(N171*((M171-63)/5.45))+N171</f>
        <v>16660811.626380078</v>
      </c>
      <c r="P171" s="54">
        <f>(O171-D171)</f>
        <v>-11339188.373619922</v>
      </c>
      <c r="Q171" s="4" t="str">
        <f>IF(P171&lt;(-3000000), "Overpaid", "")</f>
        <v>Overpaid</v>
      </c>
      <c r="R171" s="4"/>
    </row>
    <row r="172" spans="1:19" x14ac:dyDescent="0.25">
      <c r="A172" s="4" t="s">
        <v>116</v>
      </c>
      <c r="B172" s="4" t="s">
        <v>1024</v>
      </c>
      <c r="C172" s="4" t="s">
        <v>1025</v>
      </c>
      <c r="D172" s="207" t="s">
        <v>1026</v>
      </c>
      <c r="E172" s="4">
        <v>30.7</v>
      </c>
      <c r="F172" s="4" t="s">
        <v>1028</v>
      </c>
      <c r="G172" s="4">
        <v>72.900000000000006</v>
      </c>
      <c r="H172" s="4" t="s">
        <v>4147</v>
      </c>
      <c r="I172" s="4">
        <v>94</v>
      </c>
      <c r="L172" s="4">
        <f>(F172*0.3611)+(G172*1.1*0.3611)+(H172*5.2*0.0666)+(I172*0.2111)</f>
        <v>85.182429000000013</v>
      </c>
      <c r="M172" s="4">
        <f>(L172)*((100+(29-E172))/100)-(J172*0.9)</f>
        <v>83.734327707000006</v>
      </c>
      <c r="N172" s="207" t="s">
        <v>1029</v>
      </c>
      <c r="O172" s="207">
        <f>(N172*((M172-63)/5.45))+N172</f>
        <v>11484374.06533321</v>
      </c>
      <c r="P172" s="54">
        <f>(O172-D172)</f>
        <v>-15765625.93466679</v>
      </c>
      <c r="Q172" s="4" t="str">
        <f>IF(P172&lt;(-3000000), "Overpaid", "")</f>
        <v>Overpaid</v>
      </c>
      <c r="R172" s="4"/>
    </row>
    <row r="173" spans="1:19" x14ac:dyDescent="0.25">
      <c r="A173" s="4" t="s">
        <v>121</v>
      </c>
      <c r="B173" s="4" t="s">
        <v>20</v>
      </c>
      <c r="C173" s="4" t="s">
        <v>2885</v>
      </c>
      <c r="D173" s="207" t="s">
        <v>2886</v>
      </c>
      <c r="E173" s="4">
        <v>27.6</v>
      </c>
      <c r="F173" s="4" t="s">
        <v>1034</v>
      </c>
      <c r="G173" s="4">
        <v>85.8</v>
      </c>
      <c r="H173" s="4" t="s">
        <v>4100</v>
      </c>
      <c r="I173" s="4" t="s">
        <v>1034</v>
      </c>
      <c r="L173" s="4">
        <f>(F173*0.3611)+(G173*1.1*0.3611)+(H173*5.2*0.0666)+(I173*0.2111)</f>
        <v>89.267697999999996</v>
      </c>
      <c r="M173" s="4">
        <f>(L173)*((100+(29-E173))/100)-(J173*0.9)</f>
        <v>90.517445772000002</v>
      </c>
      <c r="N173" s="207" t="s">
        <v>1134</v>
      </c>
      <c r="O173" s="207">
        <f>(N173*((M173-63)/5.45))+N173</f>
        <v>16831084.832057126</v>
      </c>
      <c r="P173" s="54">
        <f>(O173-D173)</f>
        <v>-10168915.167942874</v>
      </c>
      <c r="Q173" s="4" t="str">
        <f>IF(P173&lt;(-3000000), "Overpaid", "")</f>
        <v>Overpaid</v>
      </c>
      <c r="R173" s="4"/>
    </row>
    <row r="174" spans="1:19" x14ac:dyDescent="0.25">
      <c r="A174" s="4" t="s">
        <v>106</v>
      </c>
      <c r="B174" s="4" t="s">
        <v>1024</v>
      </c>
      <c r="C174" s="4" t="s">
        <v>2971</v>
      </c>
      <c r="D174" s="207" t="s">
        <v>2972</v>
      </c>
      <c r="E174" s="4" t="s">
        <v>1538</v>
      </c>
      <c r="F174" s="4" t="s">
        <v>1918</v>
      </c>
      <c r="G174" s="4" t="s">
        <v>2055</v>
      </c>
      <c r="H174" s="4" t="s">
        <v>4153</v>
      </c>
      <c r="I174" s="4">
        <v>96</v>
      </c>
      <c r="L174" s="4">
        <f>(F174*0.3611)+(G174*1.1*0.3611)+(H174*5.2*0.0666)+(I174*0.2111)</f>
        <v>92.342083000000002</v>
      </c>
      <c r="M174" s="4">
        <f>(L174)*((100+(29-E174))/100)-(J174*0.9)</f>
        <v>91.880372585000003</v>
      </c>
      <c r="N174" s="207" t="s">
        <v>1029</v>
      </c>
      <c r="O174" s="207">
        <f>(N174*((M174-63)/5.45))+N174</f>
        <v>15057206.928517006</v>
      </c>
      <c r="P174" s="54">
        <f>(O174-D174)</f>
        <v>-11642793.071482994</v>
      </c>
      <c r="Q174" s="4" t="str">
        <f>IF(P174&lt;(-3000000), "Overpaid", "")</f>
        <v>Overpaid</v>
      </c>
      <c r="R174" s="4"/>
    </row>
    <row r="175" spans="1:19" x14ac:dyDescent="0.25">
      <c r="A175" s="4" t="s">
        <v>123</v>
      </c>
      <c r="B175" s="4" t="s">
        <v>27</v>
      </c>
      <c r="C175" s="4" t="s">
        <v>1913</v>
      </c>
      <c r="D175" s="207" t="s">
        <v>1914</v>
      </c>
      <c r="E175" s="4">
        <v>27.1</v>
      </c>
      <c r="F175" s="4" t="s">
        <v>1915</v>
      </c>
      <c r="G175" s="4">
        <v>92.5</v>
      </c>
      <c r="H175" s="4" t="s">
        <v>4103</v>
      </c>
      <c r="I175" s="4" t="s">
        <v>1915</v>
      </c>
      <c r="L175" s="4">
        <f>(F175*0.3611)+(G175*1.1*0.3611)+(H175*5.2*0.0666)+(I175*0.2111)</f>
        <v>97.891885000000002</v>
      </c>
      <c r="M175" s="4">
        <f>(L175)*((100+(29-E175))/100)-(J175*0.9)</f>
        <v>99.751830815000019</v>
      </c>
      <c r="N175" s="207" t="s">
        <v>1058</v>
      </c>
      <c r="O175" s="207">
        <f>(N175*((M175-63)/5.45))+N175</f>
        <v>24766612.892822083</v>
      </c>
      <c r="P175" s="54">
        <f>(O175-D175)</f>
        <v>-233387.10717791691</v>
      </c>
      <c r="Q175" s="4" t="str">
        <f>IF(P175&lt;(-3000000), "Overpaid", "")</f>
        <v/>
      </c>
      <c r="R175" s="4"/>
    </row>
    <row r="176" spans="1:19" x14ac:dyDescent="0.25">
      <c r="A176" s="4" t="s">
        <v>128</v>
      </c>
      <c r="B176" s="4" t="s">
        <v>1024</v>
      </c>
      <c r="C176" s="4" t="s">
        <v>3526</v>
      </c>
      <c r="D176" s="207" t="s">
        <v>1914</v>
      </c>
      <c r="E176" s="4" t="s">
        <v>1145</v>
      </c>
      <c r="F176" s="4" t="s">
        <v>1428</v>
      </c>
      <c r="G176" s="4" t="s">
        <v>3527</v>
      </c>
      <c r="H176" s="4" t="s">
        <v>4110</v>
      </c>
      <c r="I176" s="4">
        <v>94</v>
      </c>
      <c r="L176" s="4">
        <f>(F176*0.3611)+(G176*1.1*0.3611)+(H176*5.2*0.0666)+(I176*0.2111)</f>
        <v>93.560200000000009</v>
      </c>
      <c r="M176" s="4">
        <f>(L176)*((100+(29-E176))/100)-(J176*0.9)</f>
        <v>96.834806999999998</v>
      </c>
      <c r="N176" s="207" t="s">
        <v>1029</v>
      </c>
      <c r="O176" s="207">
        <f>(N176*((M176-63)/5.45))+N176</f>
        <v>17230208.22687798</v>
      </c>
      <c r="P176" s="54">
        <f>(O176-D176)</f>
        <v>-7769791.7731220201</v>
      </c>
      <c r="Q176" s="4" t="str">
        <f>IF(P176&lt;(-3000000), "Overpaid", "")</f>
        <v>Overpaid</v>
      </c>
      <c r="R176" s="4"/>
    </row>
    <row r="177" spans="1:18" x14ac:dyDescent="0.25">
      <c r="A177" s="4" t="s">
        <v>108</v>
      </c>
      <c r="B177" s="4" t="s">
        <v>1024</v>
      </c>
      <c r="C177" s="4" t="s">
        <v>4145</v>
      </c>
      <c r="D177" s="207" t="s">
        <v>3779</v>
      </c>
      <c r="E177" s="4" t="s">
        <v>1542</v>
      </c>
      <c r="F177" s="4" t="s">
        <v>1918</v>
      </c>
      <c r="G177" s="4" t="s">
        <v>2802</v>
      </c>
      <c r="H177" s="4" t="s">
        <v>4118</v>
      </c>
      <c r="I177" s="4">
        <v>96</v>
      </c>
      <c r="L177" s="4">
        <f>(F177*0.3611)+(G177*1.1*0.3611)+(H177*5.2*0.0666)+(I177*0.2111)</f>
        <v>96.275721000000004</v>
      </c>
      <c r="M177" s="4">
        <f>(L177)*((100+(29-E177))/100)-(J177*0.9)</f>
        <v>96.179445279000021</v>
      </c>
      <c r="N177" s="207" t="s">
        <v>1029</v>
      </c>
      <c r="O177" s="207">
        <f>(N177*((M177-63)/5.45))+N177</f>
        <v>16942768.379795246</v>
      </c>
      <c r="P177" s="54">
        <f>(O177-D177)</f>
        <v>-7057231.6202047542</v>
      </c>
      <c r="Q177" s="4" t="str">
        <f>IF(P177&lt;(-3000000), "Overpaid", "")</f>
        <v>Overpaid</v>
      </c>
      <c r="R177" s="4"/>
    </row>
    <row r="178" spans="1:18" x14ac:dyDescent="0.25">
      <c r="A178" s="4" t="s">
        <v>126</v>
      </c>
      <c r="B178" s="4" t="s">
        <v>1024</v>
      </c>
      <c r="C178" s="4" t="s">
        <v>3778</v>
      </c>
      <c r="D178" s="207" t="s">
        <v>3779</v>
      </c>
      <c r="E178" s="4" t="s">
        <v>1301</v>
      </c>
      <c r="F178" s="4" t="s">
        <v>1266</v>
      </c>
      <c r="G178" s="4" t="s">
        <v>2824</v>
      </c>
      <c r="H178" s="4" t="s">
        <v>4164</v>
      </c>
      <c r="I178" s="4">
        <v>85</v>
      </c>
      <c r="L178" s="4">
        <f>(F178*0.3611)+(G178*1.1*0.3611)+(H178*5.2*0.0666)+(I178*0.2111)</f>
        <v>83.093412999999998</v>
      </c>
      <c r="M178" s="4">
        <f>(L178)*((100+(29-E178))/100)-(J178*0.9)</f>
        <v>86.334056107000009</v>
      </c>
      <c r="N178" s="207" t="s">
        <v>1029</v>
      </c>
      <c r="O178" s="207">
        <f>(N178*((M178-63)/5.45))+N178</f>
        <v>12624607.786357433</v>
      </c>
      <c r="P178" s="54">
        <f>(O178-D178)</f>
        <v>-11375392.213642567</v>
      </c>
      <c r="Q178" s="4" t="str">
        <f>IF(P178&lt;(-3000000), "Overpaid", "")</f>
        <v>Overpaid</v>
      </c>
      <c r="R178" s="4"/>
    </row>
    <row r="179" spans="1:18" x14ac:dyDescent="0.25">
      <c r="A179" s="4" t="s">
        <v>111</v>
      </c>
      <c r="B179" s="4" t="s">
        <v>1024</v>
      </c>
      <c r="C179" s="4" t="s">
        <v>3697</v>
      </c>
      <c r="D179" s="207" t="s">
        <v>3698</v>
      </c>
      <c r="E179" s="4" t="s">
        <v>1033</v>
      </c>
      <c r="F179" s="4" t="s">
        <v>1802</v>
      </c>
      <c r="G179" s="4" t="s">
        <v>1829</v>
      </c>
      <c r="H179" s="4">
        <v>8</v>
      </c>
      <c r="I179" s="4">
        <v>86</v>
      </c>
      <c r="L179" s="4">
        <f>(F179*0.3611)+(G179*1.1*0.3611)+(H179*5.2*0.0666)+(I179*0.2111)</f>
        <v>81.821064000000007</v>
      </c>
      <c r="M179" s="4">
        <f>(L179)*((100+(29-E179))/100)-(J179*0.9)</f>
        <v>83.457485280000014</v>
      </c>
      <c r="N179" s="207" t="s">
        <v>1029</v>
      </c>
      <c r="O179" s="207">
        <f>(N179*((M179-63)/5.45))+N179</f>
        <v>11362951.738802649</v>
      </c>
      <c r="P179" s="54">
        <f>(O179-D179)</f>
        <v>-12487048.261197351</v>
      </c>
      <c r="Q179" s="4" t="str">
        <f>IF(P179&lt;(-3000000), "Overpaid", "")</f>
        <v>Overpaid</v>
      </c>
      <c r="R179" s="4"/>
    </row>
    <row r="180" spans="1:18" x14ac:dyDescent="0.25">
      <c r="A180" s="4" t="s">
        <v>2800</v>
      </c>
      <c r="B180" s="4" t="s">
        <v>20</v>
      </c>
      <c r="C180" s="4" t="s">
        <v>2805</v>
      </c>
      <c r="D180" s="207" t="s">
        <v>2806</v>
      </c>
      <c r="E180" s="4" t="s">
        <v>1096</v>
      </c>
      <c r="F180" s="4" t="s">
        <v>2807</v>
      </c>
      <c r="G180" s="4" t="s">
        <v>2802</v>
      </c>
      <c r="H180" s="4">
        <v>10</v>
      </c>
      <c r="I180" s="4" t="s">
        <v>2807</v>
      </c>
      <c r="L180" s="4">
        <f>(F180*0.3611)+(G180*1.1*0.3611)+(H180*5.2*0.0666)+(I180*0.2111)</f>
        <v>93.038621000000006</v>
      </c>
      <c r="M180" s="4">
        <f>(L180)*((100+(29-E180))/100)-(J180*0.9)</f>
        <v>96.388011356000007</v>
      </c>
      <c r="N180" s="207" t="s">
        <v>1134</v>
      </c>
      <c r="O180" s="207">
        <f>(N180*((M180-63)/5.45))+N180</f>
        <v>19828222.919120543</v>
      </c>
      <c r="P180" s="54">
        <f>(O180-D180)</f>
        <v>-3671777.0808794573</v>
      </c>
      <c r="Q180" s="4" t="str">
        <f>IF(P180&lt;(-3000000), "Overpaid", "")</f>
        <v>Overpaid</v>
      </c>
      <c r="R180" s="4"/>
    </row>
    <row r="181" spans="1:18" x14ac:dyDescent="0.25">
      <c r="A181" s="4" t="s">
        <v>121</v>
      </c>
      <c r="B181" s="4" t="s">
        <v>20</v>
      </c>
      <c r="C181" s="4" t="s">
        <v>305</v>
      </c>
      <c r="D181" s="207" t="s">
        <v>2806</v>
      </c>
      <c r="E181" s="4" t="s">
        <v>2411</v>
      </c>
      <c r="F181" s="4" t="s">
        <v>1270</v>
      </c>
      <c r="G181" s="4" t="s">
        <v>1820</v>
      </c>
      <c r="H181" s="4" t="s">
        <v>4125</v>
      </c>
      <c r="I181" s="4" t="s">
        <v>1270</v>
      </c>
      <c r="L181" s="4">
        <f>(F181*0.3611)+(G181*1.1*0.3611)+(H181*5.2*0.0666)+(I181*0.2111)</f>
        <v>81.260350999999986</v>
      </c>
      <c r="M181" s="4">
        <f>(L181)*((100+(29-E181))/100)-(J181*0.9)</f>
        <v>78.90380082099999</v>
      </c>
      <c r="N181" s="207" t="s">
        <v>1134</v>
      </c>
      <c r="O181" s="207">
        <f>(N181*((M181-63)/5.45))+N181</f>
        <v>10901895.026710106</v>
      </c>
      <c r="P181" s="54">
        <f>(O181-D181)</f>
        <v>-12598104.973289894</v>
      </c>
      <c r="Q181" s="4" t="str">
        <f>IF(P181&lt;(-3000000), "Overpaid", "")</f>
        <v>Overpaid</v>
      </c>
      <c r="R181" s="4"/>
    </row>
    <row r="182" spans="1:18" x14ac:dyDescent="0.25">
      <c r="A182" s="4" t="s">
        <v>111</v>
      </c>
      <c r="B182" s="4" t="s">
        <v>10</v>
      </c>
      <c r="C182" s="4" t="s">
        <v>9</v>
      </c>
      <c r="D182" s="207" t="s">
        <v>3684</v>
      </c>
      <c r="E182" s="4" t="s">
        <v>2467</v>
      </c>
      <c r="F182" s="4" t="s">
        <v>1915</v>
      </c>
      <c r="G182" s="4" t="s">
        <v>3685</v>
      </c>
      <c r="H182" s="4">
        <v>15</v>
      </c>
      <c r="I182" s="4" t="s">
        <v>1915</v>
      </c>
      <c r="L182" s="4">
        <f>(F182*0.3611)+(G182*1.1*0.3611)+(H182*5.2*0.0666)+(I182*0.2111)</f>
        <v>98.78313</v>
      </c>
      <c r="M182" s="4">
        <f>(L182)*((100+(29-E182))/100)-(J182*0.9)</f>
        <v>93.44884098</v>
      </c>
      <c r="N182" s="207" t="s">
        <v>1093</v>
      </c>
      <c r="O182" s="207">
        <f>(N182*((M182-63)/5.45))+N182</f>
        <v>23293783.044313733</v>
      </c>
      <c r="P182" s="54">
        <f>(O182-D182)</f>
        <v>283783.04431373253</v>
      </c>
      <c r="Q182" s="4" t="str">
        <f>IF(P182&lt;(-3000000), "Overpaid", "")</f>
        <v/>
      </c>
      <c r="R182" s="4"/>
    </row>
    <row r="183" spans="1:18" x14ac:dyDescent="0.25">
      <c r="A183" s="4" t="s">
        <v>110</v>
      </c>
      <c r="B183" s="4" t="s">
        <v>10</v>
      </c>
      <c r="C183" s="4" t="s">
        <v>2357</v>
      </c>
      <c r="D183" s="207" t="s">
        <v>2358</v>
      </c>
      <c r="E183" s="4" t="s">
        <v>2359</v>
      </c>
      <c r="F183" s="4" t="s">
        <v>1428</v>
      </c>
      <c r="G183" s="4" t="s">
        <v>2360</v>
      </c>
      <c r="H183" s="4">
        <v>7</v>
      </c>
      <c r="I183" s="4" t="s">
        <v>1428</v>
      </c>
      <c r="L183" s="4">
        <f>(F183*0.3611)+(G183*1.1*0.3611)+(H183*5.2*0.0666)+(I183*0.2111)</f>
        <v>86.763997999999987</v>
      </c>
      <c r="M183" s="4">
        <f>(L183)*((100+(29-E183))/100)-(J183*0.9)</f>
        <v>84.768426045999988</v>
      </c>
      <c r="N183" s="207" t="s">
        <v>1093</v>
      </c>
      <c r="O183" s="207">
        <f>(N183*((M183-63)/5.45))+N183</f>
        <v>17661297.518670529</v>
      </c>
      <c r="P183" s="54">
        <f>(O183-D183)</f>
        <v>-5338702.4813294709</v>
      </c>
      <c r="Q183" s="4" t="str">
        <f>IF(P183&lt;(-3000000), "Overpaid", "")</f>
        <v>Overpaid</v>
      </c>
      <c r="R183" s="4"/>
    </row>
    <row r="184" spans="1:18" x14ac:dyDescent="0.25">
      <c r="A184" s="4" t="s">
        <v>127</v>
      </c>
      <c r="B184" s="4" t="s">
        <v>1024</v>
      </c>
      <c r="C184" s="4" t="s">
        <v>4014</v>
      </c>
      <c r="D184" s="207" t="s">
        <v>4015</v>
      </c>
      <c r="E184" s="4" t="s">
        <v>1122</v>
      </c>
      <c r="F184" s="4" t="s">
        <v>1794</v>
      </c>
      <c r="G184" s="4" t="s">
        <v>2659</v>
      </c>
      <c r="H184" s="4" t="s">
        <v>4100</v>
      </c>
      <c r="I184" s="4">
        <v>87</v>
      </c>
      <c r="L184" s="4">
        <f>(F184*0.3611)+(G184*1.1*0.3611)+(H184*5.2*0.0666)+(I184*0.2111)</f>
        <v>86.801958999999997</v>
      </c>
      <c r="M184" s="4">
        <f>(L184)*((100+(29-E184))/100)-(J184*0.9)</f>
        <v>88.277592303000006</v>
      </c>
      <c r="N184" s="207" t="s">
        <v>1029</v>
      </c>
      <c r="O184" s="207">
        <f>(N184*((M184-63)/5.45))+N184</f>
        <v>13477037.41274084</v>
      </c>
      <c r="P184" s="54">
        <f>(O184-D184)</f>
        <v>-9310962.5872591604</v>
      </c>
      <c r="Q184" s="4" t="str">
        <f>IF(P184&lt;(-3000000), "Overpaid", "")</f>
        <v>Overpaid</v>
      </c>
      <c r="R184" s="4"/>
    </row>
    <row r="185" spans="1:18" x14ac:dyDescent="0.25">
      <c r="A185" s="4" t="s">
        <v>134</v>
      </c>
      <c r="B185" s="4" t="s">
        <v>10</v>
      </c>
      <c r="C185" s="4" t="s">
        <v>2449</v>
      </c>
      <c r="D185" s="207" t="s">
        <v>2450</v>
      </c>
      <c r="E185" s="4" t="s">
        <v>1154</v>
      </c>
      <c r="F185" s="4" t="s">
        <v>1794</v>
      </c>
      <c r="G185" s="4" t="s">
        <v>2451</v>
      </c>
      <c r="H185" s="4">
        <v>8</v>
      </c>
      <c r="I185" s="4" t="s">
        <v>1794</v>
      </c>
      <c r="K185" s="17"/>
      <c r="L185" s="4">
        <f>(F185*0.3611)+(G185*1.1*0.3611)+(H185*5.2*0.0666)+(I185*0.2111)</f>
        <v>87.761960000000002</v>
      </c>
      <c r="M185" s="4">
        <f>(L185)*((100+(29-E185))/100)-(J185*0.9)</f>
        <v>88.288531759999998</v>
      </c>
      <c r="N185" s="207" t="s">
        <v>1093</v>
      </c>
      <c r="O185" s="207">
        <f>(N185*((M185-63)/5.45))+N185</f>
        <v>19945398.524623543</v>
      </c>
      <c r="P185" s="54">
        <f>(O185-D185)</f>
        <v>-2054601.475376457</v>
      </c>
      <c r="Q185" s="4" t="str">
        <f>IF(P185&lt;(-3000000), "Overpaid", "")</f>
        <v/>
      </c>
      <c r="R185" s="4"/>
    </row>
    <row r="186" spans="1:18" x14ac:dyDescent="0.25">
      <c r="A186" s="4" t="s">
        <v>124</v>
      </c>
      <c r="B186" s="4" t="s">
        <v>20</v>
      </c>
      <c r="C186" s="4" t="s">
        <v>3062</v>
      </c>
      <c r="D186" s="207" t="s">
        <v>2450</v>
      </c>
      <c r="E186" s="4" t="s">
        <v>1427</v>
      </c>
      <c r="F186" s="4" t="s">
        <v>1091</v>
      </c>
      <c r="G186" s="4" t="s">
        <v>1343</v>
      </c>
      <c r="H186" s="4" t="s">
        <v>4097</v>
      </c>
      <c r="I186" s="4" t="s">
        <v>1091</v>
      </c>
      <c r="L186" s="4">
        <f>(F186*0.3611)+(G186*1.1*0.3611)+(H186*5.2*0.0666)+(I186*0.2111)</f>
        <v>72.577782999999997</v>
      </c>
      <c r="M186" s="4">
        <f>(L186)*((100+(29-E186))/100)-(J186*0.9)</f>
        <v>74.392227574999993</v>
      </c>
      <c r="N186" s="207" t="s">
        <v>1134</v>
      </c>
      <c r="O186" s="207">
        <f>(N186*((M186-63)/5.45))+N186</f>
        <v>8598572.1501177587</v>
      </c>
      <c r="P186" s="54">
        <f>(O186-D186)</f>
        <v>-13401427.849882241</v>
      </c>
      <c r="Q186" s="4" t="str">
        <f>IF(P186&lt;(-3000000), "Overpaid", "")</f>
        <v>Overpaid</v>
      </c>
      <c r="R186" s="4"/>
    </row>
    <row r="187" spans="1:18" x14ac:dyDescent="0.25">
      <c r="A187" s="4" t="s">
        <v>110</v>
      </c>
      <c r="B187" s="4" t="s">
        <v>1059</v>
      </c>
      <c r="C187" s="4" t="s">
        <v>2355</v>
      </c>
      <c r="D187" s="207" t="s">
        <v>2356</v>
      </c>
      <c r="E187" s="4" t="s">
        <v>1318</v>
      </c>
      <c r="F187" s="4" t="s">
        <v>1028</v>
      </c>
      <c r="G187" s="4" t="s">
        <v>1424</v>
      </c>
      <c r="H187" s="4">
        <v>9</v>
      </c>
      <c r="I187" s="4" t="s">
        <v>1028</v>
      </c>
      <c r="L187" s="4">
        <f>(F187*0.3611)+(G187*1.1*0.3611)+(H187*5.2*0.0666)+(I187*0.2111)</f>
        <v>89.371842999999998</v>
      </c>
      <c r="M187" s="4">
        <f>(L187)*((100+(29-E187))/100)-(J187*0.9)</f>
        <v>92.142370132999986</v>
      </c>
      <c r="N187" s="207" t="s">
        <v>1064</v>
      </c>
      <c r="O187" s="207">
        <f>(N187*((M187-63)/5.45))+N187</f>
        <v>14005079.666494129</v>
      </c>
      <c r="P187" s="54">
        <f>(O187-D187)</f>
        <v>-6994920.3335058708</v>
      </c>
      <c r="Q187" s="4" t="str">
        <f>IF(P187&lt;(-3000000), "Overpaid", "")</f>
        <v>Overpaid</v>
      </c>
      <c r="R187" s="4"/>
    </row>
    <row r="188" spans="1:18" x14ac:dyDescent="0.25">
      <c r="A188" s="4" t="s">
        <v>117</v>
      </c>
      <c r="B188" s="4" t="s">
        <v>1187</v>
      </c>
      <c r="C188" s="4" t="s">
        <v>2547</v>
      </c>
      <c r="D188" s="207" t="s">
        <v>2356</v>
      </c>
      <c r="E188" s="4" t="s">
        <v>1440</v>
      </c>
      <c r="F188" s="4" t="s">
        <v>1270</v>
      </c>
      <c r="G188" s="4" t="s">
        <v>1475</v>
      </c>
      <c r="H188" s="4">
        <v>8</v>
      </c>
      <c r="I188" s="4" t="s">
        <v>1270</v>
      </c>
      <c r="L188" s="4">
        <f>(F188*0.3611)+(G188*1.1*0.3611)+(H188*5.2*0.0666)+(I188*0.2111)</f>
        <v>84.670142999999996</v>
      </c>
      <c r="M188" s="4">
        <f>(L188)*((100+(29-E188))/100)-(J188*0.9)</f>
        <v>84.839483285999989</v>
      </c>
      <c r="N188" s="207" t="s">
        <v>1190</v>
      </c>
      <c r="O188" s="207">
        <f>(N188*((M188-63)/5.45))+N188</f>
        <v>14976869.006927965</v>
      </c>
      <c r="P188" s="54">
        <f>(O188-D188)</f>
        <v>-6023130.9930720348</v>
      </c>
      <c r="Q188" s="4" t="str">
        <f>IF(P188&lt;(-3000000), "Overpaid", "")</f>
        <v>Overpaid</v>
      </c>
      <c r="R188" s="4"/>
    </row>
    <row r="189" spans="1:18" x14ac:dyDescent="0.25">
      <c r="A189" s="4" t="s">
        <v>130</v>
      </c>
      <c r="B189" s="4" t="s">
        <v>27</v>
      </c>
      <c r="C189" s="4" t="s">
        <v>77</v>
      </c>
      <c r="D189" s="207" t="s">
        <v>2356</v>
      </c>
      <c r="E189" s="4" t="s">
        <v>1387</v>
      </c>
      <c r="F189" s="4" t="s">
        <v>1062</v>
      </c>
      <c r="G189" s="4" t="s">
        <v>1304</v>
      </c>
      <c r="H189" s="4" t="s">
        <v>4147</v>
      </c>
      <c r="I189" s="4" t="s">
        <v>1062</v>
      </c>
      <c r="L189" s="4">
        <f>(F189*0.3611)+(G189*1.1*0.3611)+(H189*5.2*0.0666)+(I189*0.2111)</f>
        <v>79.940978999999999</v>
      </c>
      <c r="M189" s="4">
        <f>(L189)*((100+(29-E189))/100)-(J189*0.9)</f>
        <v>80.340683894999984</v>
      </c>
      <c r="N189" s="207" t="s">
        <v>1058</v>
      </c>
      <c r="O189" s="207">
        <f>(N189*((M189-63)/5.45))+N189</f>
        <v>13374965.841280859</v>
      </c>
      <c r="P189" s="54">
        <f>(O189-D189)</f>
        <v>-7625034.158719141</v>
      </c>
      <c r="Q189" s="4" t="str">
        <f>IF(P189&lt;(-3000000), "Overpaid", "")</f>
        <v>Overpaid</v>
      </c>
      <c r="R189" s="4"/>
    </row>
    <row r="190" spans="1:18" x14ac:dyDescent="0.25">
      <c r="A190" s="4" t="s">
        <v>131</v>
      </c>
      <c r="B190" s="4" t="s">
        <v>1024</v>
      </c>
      <c r="C190" s="4" t="s">
        <v>1573</v>
      </c>
      <c r="D190" s="207">
        <v>20628000</v>
      </c>
      <c r="E190" s="4" t="s">
        <v>1435</v>
      </c>
      <c r="F190" s="4" t="s">
        <v>1270</v>
      </c>
      <c r="G190" s="4" t="s">
        <v>1443</v>
      </c>
      <c r="H190" s="4" t="s">
        <v>4095</v>
      </c>
      <c r="I190" s="4">
        <v>82</v>
      </c>
      <c r="L190" s="4">
        <f>(F190*0.3611)+(G190*1.1*0.3611)+(H190*5.2*0.0666)+(I190*0.2111)</f>
        <v>78.064938999999995</v>
      </c>
      <c r="M190" s="4">
        <f>(L190)*((100+(29-E190))/100)-(J190*0.9)</f>
        <v>80.641081986999993</v>
      </c>
      <c r="N190" s="207" t="s">
        <v>1029</v>
      </c>
      <c r="O190" s="207">
        <f>(N190*((M190-63)/5.45))+N190</f>
        <v>10127685.006061535</v>
      </c>
      <c r="P190" s="54">
        <f>(O190-D190)</f>
        <v>-10500314.993938465</v>
      </c>
      <c r="Q190" s="4" t="str">
        <f>IF(P190&lt;(-3000000), "Overpaid", "")</f>
        <v>Overpaid</v>
      </c>
      <c r="R190" s="4"/>
    </row>
    <row r="191" spans="1:18" x14ac:dyDescent="0.25">
      <c r="A191" s="4" t="s">
        <v>123</v>
      </c>
      <c r="B191" s="4" t="s">
        <v>1059</v>
      </c>
      <c r="C191" s="4" t="s">
        <v>1925</v>
      </c>
      <c r="D191" s="207" t="s">
        <v>1926</v>
      </c>
      <c r="E191" s="4" t="s">
        <v>1435</v>
      </c>
      <c r="F191" s="4" t="s">
        <v>1802</v>
      </c>
      <c r="G191" s="4" t="s">
        <v>1494</v>
      </c>
      <c r="H191" s="4" t="s">
        <v>4147</v>
      </c>
      <c r="I191" s="4" t="s">
        <v>1802</v>
      </c>
      <c r="L191" s="4">
        <f>(F191*0.3611)+(G191*1.1*0.3611)+(H191*5.2*0.0666)+(I191*0.2111)</f>
        <v>75.565247999999997</v>
      </c>
      <c r="M191" s="4">
        <f>(L191)*((100+(29-E191))/100)-(J191*0.9)</f>
        <v>78.058901183999993</v>
      </c>
      <c r="N191" s="207" t="s">
        <v>1064</v>
      </c>
      <c r="O191" s="207">
        <f>(N191*((M191-63)/5.45))+N191</f>
        <v>8303241.2595565058</v>
      </c>
      <c r="P191" s="54">
        <f>(O191-D191)</f>
        <v>-11796758.740443494</v>
      </c>
      <c r="Q191" s="4" t="str">
        <f>IF(P191&lt;(-3000000), "Overpaid", "")</f>
        <v>Overpaid</v>
      </c>
      <c r="R191" s="4"/>
    </row>
    <row r="192" spans="1:18" x14ac:dyDescent="0.25">
      <c r="A192" s="4" t="s">
        <v>121</v>
      </c>
      <c r="B192" s="4" t="s">
        <v>1024</v>
      </c>
      <c r="C192" s="4" t="s">
        <v>2887</v>
      </c>
      <c r="D192" s="207" t="s">
        <v>2888</v>
      </c>
      <c r="E192" s="4" t="s">
        <v>1395</v>
      </c>
      <c r="F192" s="4" t="s">
        <v>1802</v>
      </c>
      <c r="G192" s="4" t="s">
        <v>2889</v>
      </c>
      <c r="H192" s="4" t="s">
        <v>4153</v>
      </c>
      <c r="I192" s="4">
        <v>87</v>
      </c>
      <c r="L192" s="4">
        <f>(F192*0.3611)+(G192*1.1*0.3611)+(H192*5.2*0.0666)+(I192*0.2111)</f>
        <v>86.957567999999995</v>
      </c>
      <c r="M192" s="4">
        <f>(L192)*((100+(29-E192))/100)-(J192*0.9)</f>
        <v>85.479289343999994</v>
      </c>
      <c r="N192" s="207" t="s">
        <v>1029</v>
      </c>
      <c r="O192" s="207">
        <f>(N192*((M192-63)/5.45))+N192</f>
        <v>12249709.436674697</v>
      </c>
      <c r="P192" s="54">
        <f>(O192-D192)</f>
        <v>-7775290.5633253027</v>
      </c>
      <c r="Q192" s="4" t="str">
        <f>IF(P192&lt;(-3000000), "Overpaid", "")</f>
        <v>Overpaid</v>
      </c>
      <c r="R192" s="4"/>
    </row>
    <row r="193" spans="1:18" x14ac:dyDescent="0.25">
      <c r="A193" s="4" t="s">
        <v>107</v>
      </c>
      <c r="B193" s="4" t="s">
        <v>1187</v>
      </c>
      <c r="C193" s="4" t="s">
        <v>2721</v>
      </c>
      <c r="D193" s="207" t="s">
        <v>1434</v>
      </c>
      <c r="E193" s="4" t="s">
        <v>1387</v>
      </c>
      <c r="F193" s="4" t="s">
        <v>2047</v>
      </c>
      <c r="G193" s="4" t="s">
        <v>2722</v>
      </c>
      <c r="H193" s="4" t="s">
        <v>4110</v>
      </c>
      <c r="I193" s="4" t="s">
        <v>2047</v>
      </c>
      <c r="L193" s="4">
        <f>(F193*0.3611)+(G193*1.1*0.3611)+(H193*5.2*0.0666)+(I193*0.2111)</f>
        <v>97.015640000000019</v>
      </c>
      <c r="M193" s="4">
        <f>(L193)*((100+(29-E193))/100)-(J193*0.9)</f>
        <v>97.500718200000009</v>
      </c>
      <c r="N193" s="207" t="s">
        <v>1190</v>
      </c>
      <c r="O193" s="207">
        <f>(N193*((M193-63)/5.45))+N193</f>
        <v>21925540.580720738</v>
      </c>
      <c r="P193" s="54">
        <f>(O193-D193)</f>
        <v>1925540.5807207376</v>
      </c>
      <c r="Q193" s="4" t="str">
        <f>IF(P193&lt;(-3000000), "Overpaid", "")</f>
        <v/>
      </c>
      <c r="R193" s="4"/>
    </row>
    <row r="194" spans="1:18" x14ac:dyDescent="0.25">
      <c r="A194" s="4" t="s">
        <v>106</v>
      </c>
      <c r="B194" s="4" t="s">
        <v>1059</v>
      </c>
      <c r="C194" s="4" t="s">
        <v>2973</v>
      </c>
      <c r="D194" s="207" t="s">
        <v>1434</v>
      </c>
      <c r="E194" s="4" t="s">
        <v>1159</v>
      </c>
      <c r="F194" s="4" t="s">
        <v>1918</v>
      </c>
      <c r="G194" s="4" t="s">
        <v>2015</v>
      </c>
      <c r="H194" s="4" t="s">
        <v>4153</v>
      </c>
      <c r="I194" s="4" t="s">
        <v>1918</v>
      </c>
      <c r="L194" s="4">
        <f>(F194*0.3611)+(G194*1.1*0.3611)+(H194*5.2*0.0666)+(I194*0.2111)</f>
        <v>92.592904000000004</v>
      </c>
      <c r="M194" s="4">
        <f>(L194)*((100+(29-E194))/100)-(J194*0.9)</f>
        <v>93.333647232000004</v>
      </c>
      <c r="N194" s="207" t="s">
        <v>1064</v>
      </c>
      <c r="O194" s="207">
        <f>(N194*((M194-63)/5.45))+N194</f>
        <v>14487380.549961185</v>
      </c>
      <c r="P194" s="54">
        <f>(O194-D194)</f>
        <v>-5512619.4500388149</v>
      </c>
      <c r="Q194" s="4" t="str">
        <f>IF(P194&lt;(-3000000), "Overpaid", "")</f>
        <v>Overpaid</v>
      </c>
      <c r="R194" s="4"/>
    </row>
    <row r="195" spans="1:18" x14ac:dyDescent="0.25">
      <c r="A195" s="4" t="s">
        <v>125</v>
      </c>
      <c r="B195" s="4" t="s">
        <v>1117</v>
      </c>
      <c r="C195" s="4" t="s">
        <v>1433</v>
      </c>
      <c r="D195" s="207" t="s">
        <v>1434</v>
      </c>
      <c r="E195" s="4" t="s">
        <v>1435</v>
      </c>
      <c r="F195" s="4" t="s">
        <v>1034</v>
      </c>
      <c r="G195" s="4" t="s">
        <v>1177</v>
      </c>
      <c r="H195" s="4" t="s">
        <v>4103</v>
      </c>
      <c r="I195" s="4">
        <v>95</v>
      </c>
      <c r="L195" s="4">
        <f>(F195*0.3611)+(G195*1.1*0.3611)+(H195*5.2*0.0666)+(I195*0.2111)</f>
        <v>85.181739000000007</v>
      </c>
      <c r="M195" s="4">
        <f>(L195)*((100+(29-E195))/100)-(J195*0.9)</f>
        <v>87.992736386999994</v>
      </c>
      <c r="N195" s="207" t="s">
        <v>1121</v>
      </c>
      <c r="O195" s="207">
        <f>(N195*((M195-63)/5.45))+N195</f>
        <v>18717395.282713503</v>
      </c>
      <c r="P195" s="54">
        <f>(O195-D195)</f>
        <v>-1282604.7172864974</v>
      </c>
      <c r="Q195" s="4" t="str">
        <f>IF(P195&lt;(-3000000), "Overpaid", "")</f>
        <v/>
      </c>
      <c r="R195" s="4"/>
    </row>
    <row r="196" spans="1:18" x14ac:dyDescent="0.25">
      <c r="A196" s="4" t="s">
        <v>123</v>
      </c>
      <c r="B196" s="4" t="s">
        <v>1024</v>
      </c>
      <c r="C196" s="4" t="s">
        <v>201</v>
      </c>
      <c r="D196" s="207" t="s">
        <v>1434</v>
      </c>
      <c r="E196" s="4" t="s">
        <v>1387</v>
      </c>
      <c r="F196" s="4" t="s">
        <v>1441</v>
      </c>
      <c r="G196" s="4" t="s">
        <v>1924</v>
      </c>
      <c r="H196" s="4" t="s">
        <v>4125</v>
      </c>
      <c r="I196" s="4">
        <v>89</v>
      </c>
      <c r="L196" s="4">
        <f>(F196*0.3611)+(G196*1.1*0.3611)+(H196*5.2*0.0666)+(I196*0.2111)</f>
        <v>87.349872000000005</v>
      </c>
      <c r="M196" s="4">
        <f>(L196)*((100+(29-E196))/100)-(J196*0.9)</f>
        <v>87.786621359999998</v>
      </c>
      <c r="N196" s="207" t="s">
        <v>1029</v>
      </c>
      <c r="O196" s="207">
        <f>(N196*((M196-63)/5.45))+N196</f>
        <v>13261698.908437211</v>
      </c>
      <c r="P196" s="54">
        <f>(O196-D196)</f>
        <v>-6738301.0915627889</v>
      </c>
      <c r="Q196" s="4" t="str">
        <f>IF(P196&lt;(-3000000), "Overpaid", "")</f>
        <v>Overpaid</v>
      </c>
      <c r="R196" s="4"/>
    </row>
    <row r="197" spans="1:18" x14ac:dyDescent="0.25">
      <c r="A197" s="4" t="s">
        <v>108</v>
      </c>
      <c r="B197" s="4" t="s">
        <v>27</v>
      </c>
      <c r="C197" s="4" t="s">
        <v>137</v>
      </c>
      <c r="D197" s="207" t="s">
        <v>1434</v>
      </c>
      <c r="E197" s="4" t="s">
        <v>1055</v>
      </c>
      <c r="F197" s="4" t="s">
        <v>2807</v>
      </c>
      <c r="G197" s="4" t="s">
        <v>4146</v>
      </c>
      <c r="H197" s="4" t="s">
        <v>4147</v>
      </c>
      <c r="I197" s="4" t="s">
        <v>2807</v>
      </c>
      <c r="L197" s="4">
        <f>(F197*0.3611)+(G197*1.1*0.3611)+(H197*5.2*0.0666)+(I197*0.2111)</f>
        <v>89.945338000000007</v>
      </c>
      <c r="M197" s="4">
        <f>(L197)*((100+(29-E197))/100)-(J197*0.9)</f>
        <v>85.538016438</v>
      </c>
      <c r="N197" s="207" t="s">
        <v>1058</v>
      </c>
      <c r="O197" s="207">
        <f>(N197*((M197-63)/5.45))+N197</f>
        <v>16425078.139299842</v>
      </c>
      <c r="P197" s="54">
        <f>(O197-D197)</f>
        <v>-3574921.8607001584</v>
      </c>
      <c r="Q197" s="4" t="str">
        <f>IF(P197&lt;(-3000000), "Overpaid", "")</f>
        <v>Overpaid</v>
      </c>
      <c r="R197" s="4"/>
    </row>
    <row r="198" spans="1:18" x14ac:dyDescent="0.25">
      <c r="A198" s="4" t="s">
        <v>113</v>
      </c>
      <c r="B198" s="4" t="s">
        <v>1024</v>
      </c>
      <c r="C198" s="4" t="s">
        <v>3875</v>
      </c>
      <c r="D198" s="207" t="s">
        <v>1434</v>
      </c>
      <c r="E198" s="4" t="s">
        <v>1971</v>
      </c>
      <c r="F198" s="4" t="s">
        <v>1802</v>
      </c>
      <c r="G198" s="4" t="s">
        <v>2458</v>
      </c>
      <c r="H198" s="4" t="s">
        <v>4102</v>
      </c>
      <c r="I198" s="4">
        <v>85</v>
      </c>
      <c r="L198" s="4">
        <f>(F198*0.3611)+(G198*1.1*0.3611)+(H198*5.2*0.0666)+(I198*0.2111)</f>
        <v>82.336110999999988</v>
      </c>
      <c r="M198" s="4">
        <f>(L198)*((100+(29-E198))/100)-(J198*0.9)</f>
        <v>84.147505441999996</v>
      </c>
      <c r="N198" s="207" t="s">
        <v>1029</v>
      </c>
      <c r="O198" s="207">
        <f>(N198*((M198-63)/5.45))+N198</f>
        <v>11665592.68271778</v>
      </c>
      <c r="P198" s="54">
        <f>(O198-D198)</f>
        <v>-8334407.3172822203</v>
      </c>
      <c r="Q198" s="4" t="str">
        <f>IF(P198&lt;(-3000000), "Overpaid", "")</f>
        <v>Overpaid</v>
      </c>
      <c r="R198" s="4"/>
    </row>
    <row r="199" spans="1:18" x14ac:dyDescent="0.25">
      <c r="A199" s="4" t="s">
        <v>117</v>
      </c>
      <c r="B199" s="4" t="s">
        <v>16</v>
      </c>
      <c r="C199" s="4" t="s">
        <v>2543</v>
      </c>
      <c r="D199" s="207" t="s">
        <v>1434</v>
      </c>
      <c r="E199" s="4" t="s">
        <v>1971</v>
      </c>
      <c r="F199" s="4" t="s">
        <v>1428</v>
      </c>
      <c r="G199" s="4" t="s">
        <v>2105</v>
      </c>
      <c r="H199" s="4" t="s">
        <v>4102</v>
      </c>
      <c r="I199" s="4" t="s">
        <v>1428</v>
      </c>
      <c r="L199" s="4">
        <f>(F199*0.3611)+(G199*1.1*0.3611)+(H199*5.2*0.0666)+(I199*0.2111)</f>
        <v>82.235804000000002</v>
      </c>
      <c r="M199" s="4">
        <f>(L199)*((100+(29-E199))/100)-(J199*0.9)</f>
        <v>84.04499168800001</v>
      </c>
      <c r="N199" s="207" t="s">
        <v>1116</v>
      </c>
      <c r="O199" s="207">
        <f>(N199*((M199-63)/5.45))+N199</f>
        <v>11920048.145767557</v>
      </c>
      <c r="P199" s="54">
        <f>(O199-D199)</f>
        <v>-8079951.8542324435</v>
      </c>
      <c r="Q199" s="4" t="str">
        <f>IF(P199&lt;(-3000000), "Overpaid", "")</f>
        <v>Overpaid</v>
      </c>
      <c r="R199" s="4"/>
    </row>
    <row r="200" spans="1:18" x14ac:dyDescent="0.25">
      <c r="A200" s="4" t="s">
        <v>121</v>
      </c>
      <c r="B200" s="4" t="s">
        <v>1024</v>
      </c>
      <c r="C200" s="4" t="s">
        <v>2894</v>
      </c>
      <c r="D200" s="207" t="s">
        <v>1434</v>
      </c>
      <c r="E200" s="4" t="s">
        <v>1159</v>
      </c>
      <c r="F200" s="4" t="s">
        <v>1041</v>
      </c>
      <c r="G200" s="4" t="s">
        <v>2455</v>
      </c>
      <c r="H200" s="4" t="s">
        <v>4102</v>
      </c>
      <c r="I200" s="4">
        <v>85</v>
      </c>
      <c r="L200" s="4">
        <f>(F200*0.3611)+(G200*1.1*0.3611)+(H200*5.2*0.0666)+(I200*0.2111)</f>
        <v>83.123308999999992</v>
      </c>
      <c r="M200" s="4">
        <f>(L200)*((100+(29-E200))/100)-(J200*0.9)</f>
        <v>83.788295471999987</v>
      </c>
      <c r="N200" s="207" t="s">
        <v>1029</v>
      </c>
      <c r="O200" s="207">
        <f>(N200*((M200-63)/5.45))+N200</f>
        <v>11508044.17852707</v>
      </c>
      <c r="P200" s="54">
        <f>(O200-D200)</f>
        <v>-8491955.8214729298</v>
      </c>
      <c r="Q200" s="4" t="str">
        <f>IF(P200&lt;(-3000000), "Overpaid", "")</f>
        <v>Overpaid</v>
      </c>
      <c r="R200" s="4"/>
    </row>
    <row r="201" spans="1:18" x14ac:dyDescent="0.25">
      <c r="A201" s="4" t="s">
        <v>134</v>
      </c>
      <c r="B201" s="4" t="s">
        <v>1024</v>
      </c>
      <c r="C201" s="4" t="s">
        <v>2452</v>
      </c>
      <c r="D201" s="207" t="s">
        <v>2453</v>
      </c>
      <c r="E201" s="4" t="s">
        <v>2014</v>
      </c>
      <c r="F201" s="4" t="s">
        <v>1056</v>
      </c>
      <c r="G201" s="4" t="s">
        <v>1092</v>
      </c>
      <c r="H201" s="4" t="s">
        <v>4099</v>
      </c>
      <c r="I201" s="4">
        <v>80</v>
      </c>
      <c r="L201" s="4">
        <f>(F201*0.3611)+(G201*1.1*0.3611)+(H201*5.2*0.0666)+(I201*0.2111)</f>
        <v>77.309183000000004</v>
      </c>
      <c r="M201" s="4">
        <f>(L201)*((100+(29-E201))/100)-(J201*0.9)</f>
        <v>77.077255450999999</v>
      </c>
      <c r="N201" s="207" t="s">
        <v>1029</v>
      </c>
      <c r="O201" s="207">
        <f>(N201*((M201-63)/5.45))+N201</f>
        <v>8564600.4960688259</v>
      </c>
      <c r="P201" s="54">
        <f>(O201-D201)</f>
        <v>-11317399.503931174</v>
      </c>
      <c r="Q201" s="4" t="str">
        <f>IF(P201&lt;(-3000000), "Overpaid", "")</f>
        <v>Overpaid</v>
      </c>
      <c r="R201" s="4"/>
    </row>
    <row r="202" spans="1:18" x14ac:dyDescent="0.25">
      <c r="A202" s="4" t="s">
        <v>125</v>
      </c>
      <c r="B202" s="4" t="s">
        <v>10</v>
      </c>
      <c r="C202" s="4" t="s">
        <v>1438</v>
      </c>
      <c r="D202" s="207" t="s">
        <v>1439</v>
      </c>
      <c r="E202" s="4" t="s">
        <v>1440</v>
      </c>
      <c r="F202" s="4" t="s">
        <v>1441</v>
      </c>
      <c r="G202" s="4" t="s">
        <v>1442</v>
      </c>
      <c r="H202" s="4" t="s">
        <v>4147</v>
      </c>
      <c r="I202" s="4" t="s">
        <v>1441</v>
      </c>
      <c r="L202" s="4">
        <f>(F202*0.3611)+(G202*1.1*0.3611)+(H202*5.2*0.0666)+(I202*0.2111)</f>
        <v>81.738108999999994</v>
      </c>
      <c r="M202" s="4">
        <f>(L202)*((100+(29-E202))/100)-(J202*0.9)</f>
        <v>81.901585217999994</v>
      </c>
      <c r="N202" s="207" t="s">
        <v>1093</v>
      </c>
      <c r="O202" s="207">
        <f>(N202*((M202-63)/5.45))+N202</f>
        <v>15801082.357205652</v>
      </c>
      <c r="P202" s="54">
        <f>(O202-D202)</f>
        <v>-3948917.6427943483</v>
      </c>
      <c r="Q202" s="4" t="str">
        <f>IF(P202&lt;(-3000000), "Overpaid", "")</f>
        <v>Overpaid</v>
      </c>
      <c r="R202" s="4"/>
    </row>
    <row r="203" spans="1:18" x14ac:dyDescent="0.25">
      <c r="A203" s="4" t="s">
        <v>117</v>
      </c>
      <c r="B203" s="4" t="s">
        <v>20</v>
      </c>
      <c r="C203" s="4" t="s">
        <v>2548</v>
      </c>
      <c r="D203" s="207" t="s">
        <v>2549</v>
      </c>
      <c r="E203" s="4" t="s">
        <v>1170</v>
      </c>
      <c r="F203" s="4" t="s">
        <v>1270</v>
      </c>
      <c r="G203" s="4" t="s">
        <v>2550</v>
      </c>
      <c r="H203" s="4" t="s">
        <v>4095</v>
      </c>
      <c r="I203" s="4" t="s">
        <v>1270</v>
      </c>
      <c r="L203" s="4">
        <f>(F203*0.3611)+(G203*1.1*0.3611)+(H203*5.2*0.0666)+(I203*0.2111)</f>
        <v>65.682245999999992</v>
      </c>
      <c r="M203" s="4">
        <f>(L203)*((100+(29-E203))/100)-(J203*0.9)</f>
        <v>66.733161935999988</v>
      </c>
      <c r="N203" s="207" t="s">
        <v>1134</v>
      </c>
      <c r="O203" s="207">
        <f>(N203*((M203-63)/5.45))+N203</f>
        <v>4688339.4801124455</v>
      </c>
      <c r="P203" s="54">
        <f>(O203-D203)</f>
        <v>-15011660.519887555</v>
      </c>
      <c r="Q203" s="4" t="str">
        <f>IF(P203&lt;(-3000000), "Overpaid", "")</f>
        <v>Overpaid</v>
      </c>
      <c r="R203" s="4"/>
    </row>
    <row r="204" spans="1:18" x14ac:dyDescent="0.25">
      <c r="A204" s="4" t="s">
        <v>119</v>
      </c>
      <c r="B204" s="4" t="s">
        <v>1059</v>
      </c>
      <c r="C204" s="4" t="s">
        <v>3311</v>
      </c>
      <c r="D204" s="207" t="s">
        <v>3312</v>
      </c>
      <c r="E204" s="4" t="s">
        <v>1254</v>
      </c>
      <c r="F204" s="4" t="s">
        <v>1034</v>
      </c>
      <c r="G204" s="4" t="s">
        <v>1281</v>
      </c>
      <c r="H204" s="4" t="s">
        <v>4097</v>
      </c>
      <c r="I204" s="4" t="s">
        <v>1034</v>
      </c>
      <c r="L204" s="4">
        <f>(F204*0.3611)+(G204*1.1*0.3611)+(H204*5.2*0.0666)+(I204*0.2111)</f>
        <v>78.808647000000008</v>
      </c>
      <c r="M204" s="4">
        <f>(L204)*((100+(29-E204))/100)-(J204*0.9)</f>
        <v>80.70005452800001</v>
      </c>
      <c r="N204" s="207" t="s">
        <v>1064</v>
      </c>
      <c r="O204" s="207">
        <f>(N204*((M204-63)/5.45))+N204</f>
        <v>9372539.571638938</v>
      </c>
      <c r="P204" s="54">
        <f>(O204-D204)</f>
        <v>-10148060.428361062</v>
      </c>
      <c r="Q204" s="4" t="str">
        <f>IF(P204&lt;(-3000000), "Overpaid", "")</f>
        <v>Overpaid</v>
      </c>
      <c r="R204" s="4"/>
    </row>
    <row r="205" spans="1:18" x14ac:dyDescent="0.25">
      <c r="A205" s="4" t="s">
        <v>125</v>
      </c>
      <c r="B205" s="4" t="s">
        <v>1059</v>
      </c>
      <c r="C205" s="4" t="s">
        <v>1425</v>
      </c>
      <c r="D205" s="207" t="s">
        <v>1426</v>
      </c>
      <c r="E205" s="4" t="s">
        <v>1427</v>
      </c>
      <c r="F205" s="4" t="s">
        <v>1428</v>
      </c>
      <c r="G205" s="4" t="s">
        <v>1429</v>
      </c>
      <c r="H205" s="4" t="s">
        <v>4222</v>
      </c>
      <c r="I205" s="4" t="s">
        <v>1428</v>
      </c>
      <c r="L205" s="4">
        <f>(F205*0.3611)+(G205*1.1*0.3611)+(H205*5.2*0.0666)+(I205*0.2111)</f>
        <v>87.264246999999997</v>
      </c>
      <c r="M205" s="4">
        <f>(L205)*((100+(29-E205))/100)-(J205*0.9)</f>
        <v>89.445853174999996</v>
      </c>
      <c r="N205" s="207" t="s">
        <v>1064</v>
      </c>
      <c r="O205" s="207">
        <f>(N205*((M205-63)/5.45))+N205</f>
        <v>12913366.821330747</v>
      </c>
      <c r="P205" s="54">
        <f>(O205-D205)</f>
        <v>-6586633.1786692534</v>
      </c>
      <c r="Q205" s="4" t="str">
        <f>IF(P205&lt;(-3000000), "Overpaid", "")</f>
        <v>Overpaid</v>
      </c>
      <c r="R205" s="4"/>
    </row>
    <row r="206" spans="1:18" x14ac:dyDescent="0.25">
      <c r="A206" s="4" t="s">
        <v>119</v>
      </c>
      <c r="B206" s="4" t="s">
        <v>1024</v>
      </c>
      <c r="C206" s="4" t="s">
        <v>1848</v>
      </c>
      <c r="D206" s="207" t="s">
        <v>3318</v>
      </c>
      <c r="E206" s="4" t="s">
        <v>1217</v>
      </c>
      <c r="F206" s="4" t="s">
        <v>1270</v>
      </c>
      <c r="G206" s="4" t="s">
        <v>1849</v>
      </c>
      <c r="H206" s="4" t="s">
        <v>4095</v>
      </c>
      <c r="I206" s="4">
        <v>82</v>
      </c>
      <c r="L206" s="4">
        <f>(F206*0.3611)+(G206*1.1*0.3611)+(H206*5.2*0.0666)+(I206*0.2111)</f>
        <v>79.415452999999999</v>
      </c>
      <c r="M206" s="4">
        <f>(L206)*((100+(29-E206))/100)-(J206*0.9)</f>
        <v>78.780129376000005</v>
      </c>
      <c r="N206" s="207" t="s">
        <v>1029</v>
      </c>
      <c r="O206" s="207">
        <f>(N206*((M206-63)/5.45))+N206</f>
        <v>9311476.3127648607</v>
      </c>
      <c r="P206" s="54">
        <f>(O206-D206)</f>
        <v>-9938523.6872351393</v>
      </c>
      <c r="Q206" s="4" t="str">
        <f>IF(P206&lt;(-3000000), "Overpaid", "")</f>
        <v>Overpaid</v>
      </c>
      <c r="R206" s="4"/>
    </row>
    <row r="207" spans="1:18" x14ac:dyDescent="0.25">
      <c r="A207" s="4" t="s">
        <v>119</v>
      </c>
      <c r="B207" s="4" t="s">
        <v>10</v>
      </c>
      <c r="C207" s="4" t="s">
        <v>3315</v>
      </c>
      <c r="D207" s="207" t="s">
        <v>3316</v>
      </c>
      <c r="E207" s="4" t="s">
        <v>1421</v>
      </c>
      <c r="F207" s="4" t="s">
        <v>1266</v>
      </c>
      <c r="G207" s="4" t="s">
        <v>1304</v>
      </c>
      <c r="H207" s="4" t="s">
        <v>4153</v>
      </c>
      <c r="I207" s="4" t="s">
        <v>1266</v>
      </c>
      <c r="L207" s="4">
        <f>(F207*0.3611)+(G207*1.1*0.3611)+(H207*5.2*0.0666)+(I207*0.2111)</f>
        <v>84.06681900000001</v>
      </c>
      <c r="M207" s="4">
        <f>(L207)*((100+(29-E207))/100)-(J207*0.9)</f>
        <v>84.319019456999996</v>
      </c>
      <c r="N207" s="207" t="s">
        <v>1093</v>
      </c>
      <c r="O207" s="207">
        <f>(N207*((M207-63)/5.45))+N207</f>
        <v>17369689.78713727</v>
      </c>
      <c r="P207" s="54">
        <f>(O207-D207)</f>
        <v>-1830310.21286273</v>
      </c>
      <c r="Q207" s="4" t="str">
        <f>IF(P207&lt;(-3000000), "Overpaid", "")</f>
        <v/>
      </c>
      <c r="R207" s="4"/>
    </row>
    <row r="208" spans="1:18" x14ac:dyDescent="0.25">
      <c r="A208" s="4" t="s">
        <v>121</v>
      </c>
      <c r="B208" s="4" t="s">
        <v>1030</v>
      </c>
      <c r="C208" s="4" t="s">
        <v>2882</v>
      </c>
      <c r="D208" s="207" t="s">
        <v>2883</v>
      </c>
      <c r="E208" s="4" t="s">
        <v>1738</v>
      </c>
      <c r="F208" s="4" t="s">
        <v>2807</v>
      </c>
      <c r="G208" s="4" t="s">
        <v>2884</v>
      </c>
      <c r="H208" s="4" t="s">
        <v>4153</v>
      </c>
      <c r="I208" s="4" t="s">
        <v>2807</v>
      </c>
      <c r="L208" s="4">
        <f>(F208*0.3611)+(G208*1.1*0.3611)+(H208*5.2*0.0666)+(I208*0.2111)</f>
        <v>86.546715000000006</v>
      </c>
      <c r="M208" s="4">
        <f>(L208)*((100+(29-E208))/100)-(J208*0.9)</f>
        <v>88.796929590000005</v>
      </c>
      <c r="N208" s="207" t="s">
        <v>1036</v>
      </c>
      <c r="O208" s="207">
        <f>(N208*((M208-63)/5.45))+N208</f>
        <v>18563927.003813677</v>
      </c>
      <c r="P208" s="54">
        <f>(O208-D208)</f>
        <v>-569072.99618632346</v>
      </c>
      <c r="Q208" s="4" t="str">
        <f>IF(P208&lt;(-3000000), "Overpaid", "")</f>
        <v/>
      </c>
      <c r="R208" s="4"/>
    </row>
    <row r="209" spans="1:18" x14ac:dyDescent="0.25">
      <c r="A209" s="4" t="s">
        <v>111</v>
      </c>
      <c r="B209" s="4" t="s">
        <v>1117</v>
      </c>
      <c r="C209" s="4" t="s">
        <v>3694</v>
      </c>
      <c r="D209" s="207" t="s">
        <v>3695</v>
      </c>
      <c r="E209" s="4" t="s">
        <v>1288</v>
      </c>
      <c r="F209" s="4" t="s">
        <v>1028</v>
      </c>
      <c r="G209" s="4" t="s">
        <v>3696</v>
      </c>
      <c r="H209" s="4" t="s">
        <v>4104</v>
      </c>
      <c r="I209" s="4" t="s">
        <v>1028</v>
      </c>
      <c r="K209" s="1"/>
      <c r="L209" s="4">
        <f>(F209*0.3611)+(G209*1.1*0.3611)+(H209*5.2*0.0666)+(I209*0.2111)</f>
        <v>93.492916999999991</v>
      </c>
      <c r="M209" s="4">
        <f>(L209)*((100+(29-E209))/100)-(J209*0.9)</f>
        <v>96.204211593000011</v>
      </c>
      <c r="N209" s="207" t="s">
        <v>1121</v>
      </c>
      <c r="O209" s="207">
        <f>(N209*((M209-63)/5.45))+N209</f>
        <v>23766134.178292461</v>
      </c>
      <c r="P209" s="54">
        <f>(O209-D209)</f>
        <v>4721134.1782924607</v>
      </c>
      <c r="Q209" s="4" t="str">
        <f>IF(P209&lt;(-3000000), "Overpaid", "")</f>
        <v/>
      </c>
      <c r="R209" s="4"/>
    </row>
    <row r="210" spans="1:18" x14ac:dyDescent="0.25">
      <c r="A210" s="4" t="s">
        <v>120</v>
      </c>
      <c r="B210" s="4" t="s">
        <v>10</v>
      </c>
      <c r="C210" s="4" t="s">
        <v>3149</v>
      </c>
      <c r="D210" s="207" t="s">
        <v>3150</v>
      </c>
      <c r="E210" s="4" t="s">
        <v>1122</v>
      </c>
      <c r="F210" s="4" t="s">
        <v>1041</v>
      </c>
      <c r="G210" s="4" t="s">
        <v>3151</v>
      </c>
      <c r="H210" s="4" t="s">
        <v>4153</v>
      </c>
      <c r="I210" s="4" t="s">
        <v>1041</v>
      </c>
      <c r="L210" s="4">
        <f>(F210*0.3611)+(G210*1.1*0.3611)+(H210*5.2*0.0666)+(I210*0.2111)</f>
        <v>85.560111000000006</v>
      </c>
      <c r="M210" s="4">
        <f>(L210)*((100+(29-E210))/100)-(J210*0.9)</f>
        <v>87.014632887000019</v>
      </c>
      <c r="N210" s="207" t="s">
        <v>1093</v>
      </c>
      <c r="O210" s="207">
        <f>(N210*((M210-63)/5.45))+N210</f>
        <v>19118800.139884904</v>
      </c>
      <c r="P210" s="54">
        <f>(O210-D210)</f>
        <v>618800.13988490403</v>
      </c>
      <c r="Q210" s="4" t="str">
        <f>IF(P210&lt;(-3000000), "Overpaid", "")</f>
        <v/>
      </c>
      <c r="R210" s="4"/>
    </row>
    <row r="211" spans="1:18" x14ac:dyDescent="0.25">
      <c r="A211" s="4" t="s">
        <v>122</v>
      </c>
      <c r="B211" s="4" t="s">
        <v>1083</v>
      </c>
      <c r="C211" s="4" t="s">
        <v>3610</v>
      </c>
      <c r="D211" s="207" t="s">
        <v>3611</v>
      </c>
      <c r="E211" s="4" t="s">
        <v>1288</v>
      </c>
      <c r="F211" s="4" t="s">
        <v>1428</v>
      </c>
      <c r="G211" s="4" t="s">
        <v>3612</v>
      </c>
      <c r="H211" s="4" t="s">
        <v>4125</v>
      </c>
      <c r="I211" s="4">
        <v>95</v>
      </c>
      <c r="L211" s="4">
        <f>(F211*0.3611)+(G211*1.1*0.3611)+(H211*5.2*0.0666)+(I211*0.2111)</f>
        <v>89.815324000000004</v>
      </c>
      <c r="M211" s="4">
        <f>(L211)*((100+(29-E211))/100)-(J211*0.9)</f>
        <v>92.419968396000016</v>
      </c>
      <c r="N211" s="207" t="s">
        <v>1088</v>
      </c>
      <c r="O211" s="207">
        <f>(N211*((M211-63)/5.45))+N211</f>
        <v>22702876.698734801</v>
      </c>
      <c r="P211" s="54">
        <f>(O211-D211)</f>
        <v>4299817.6987348013</v>
      </c>
      <c r="Q211" s="4" t="str">
        <f>IF(P211&lt;(-3000000), "Overpaid", "")</f>
        <v/>
      </c>
      <c r="R211" s="4"/>
    </row>
    <row r="212" spans="1:18" x14ac:dyDescent="0.25">
      <c r="A212" s="4" t="s">
        <v>122</v>
      </c>
      <c r="B212" s="4" t="s">
        <v>1024</v>
      </c>
      <c r="C212" s="4" t="s">
        <v>3618</v>
      </c>
      <c r="D212" s="207" t="s">
        <v>3619</v>
      </c>
      <c r="E212" s="4" t="s">
        <v>1427</v>
      </c>
      <c r="F212" s="4" t="s">
        <v>1062</v>
      </c>
      <c r="G212" s="4">
        <v>69.599999999999994</v>
      </c>
      <c r="H212" s="4" t="s">
        <v>4102</v>
      </c>
      <c r="I212" s="4">
        <v>79</v>
      </c>
      <c r="L212" s="4">
        <f>(F212*0.3611)+(G212*1.1*0.3611)+(H212*5.2*0.0666)+(I212*0.2111)</f>
        <v>76.357156000000003</v>
      </c>
      <c r="M212" s="4">
        <f>(L212)*((100+(29-E212))/100)-(J212*0.9)</f>
        <v>78.266084899999996</v>
      </c>
      <c r="N212" s="207" t="s">
        <v>1029</v>
      </c>
      <c r="O212" s="207">
        <f>(N212*((M212-63)/5.45))+N212</f>
        <v>9086017.8203925677</v>
      </c>
      <c r="P212" s="54">
        <f>(O212-D212)</f>
        <v>-9268982.1796074323</v>
      </c>
      <c r="Q212" s="4" t="str">
        <f>IF(P212&lt;(-3000000), "Overpaid", "")</f>
        <v>Overpaid</v>
      </c>
      <c r="R212" s="4"/>
    </row>
    <row r="213" spans="1:18" x14ac:dyDescent="0.25">
      <c r="A213" s="4" t="s">
        <v>129</v>
      </c>
      <c r="B213" s="4" t="s">
        <v>10</v>
      </c>
      <c r="C213" s="4" t="s">
        <v>1282</v>
      </c>
      <c r="D213" s="207" t="s">
        <v>1283</v>
      </c>
      <c r="E213" s="4" t="s">
        <v>1284</v>
      </c>
      <c r="F213" s="4" t="s">
        <v>1062</v>
      </c>
      <c r="G213" s="4" t="s">
        <v>1285</v>
      </c>
      <c r="H213" s="4">
        <v>8</v>
      </c>
      <c r="I213" s="4" t="s">
        <v>1062</v>
      </c>
      <c r="L213" s="4">
        <f>(F213*0.3611)+(G213*1.1*0.3611)+(H213*5.2*0.0666)+(I213*0.2111)</f>
        <v>80.355572000000009</v>
      </c>
      <c r="M213" s="4">
        <f>(L213)*((100+(29-E213))/100)-(J213*0.9)</f>
        <v>78.828816132000014</v>
      </c>
      <c r="N213" s="207" t="s">
        <v>1093</v>
      </c>
      <c r="O213" s="207">
        <f>(N213*((M213-63)/5.45))+N213</f>
        <v>13807245.941304803</v>
      </c>
      <c r="P213" s="54">
        <f>(O213-D213)</f>
        <v>-4526087.0586951971</v>
      </c>
      <c r="Q213" s="4" t="str">
        <f>IF(P213&lt;(-3000000), "Overpaid", "")</f>
        <v>Overpaid</v>
      </c>
      <c r="R213" s="4"/>
    </row>
    <row r="214" spans="1:18" x14ac:dyDescent="0.25">
      <c r="A214" s="4" t="s">
        <v>127</v>
      </c>
      <c r="B214" s="4" t="s">
        <v>1187</v>
      </c>
      <c r="C214" s="4" t="s">
        <v>4016</v>
      </c>
      <c r="D214" s="207" t="s">
        <v>2635</v>
      </c>
      <c r="E214" s="4" t="s">
        <v>1207</v>
      </c>
      <c r="F214" s="4" t="s">
        <v>1428</v>
      </c>
      <c r="G214" s="4" t="s">
        <v>2572</v>
      </c>
      <c r="H214" s="4" t="s">
        <v>4222</v>
      </c>
      <c r="I214" s="4" t="s">
        <v>1428</v>
      </c>
      <c r="L214" s="4">
        <f>(F214*0.3611)+(G214*1.1*0.3611)+(H214*5.2*0.0666)+(I214*0.2111)</f>
        <v>88.614760999999987</v>
      </c>
      <c r="M214" s="4">
        <f>(L214)*((100+(29-E214))/100)-(J214*0.9)</f>
        <v>89.500908609999982</v>
      </c>
      <c r="N214" s="207" t="s">
        <v>1190</v>
      </c>
      <c r="O214" s="207">
        <f>(N214*((M214-63)/5.45))+N214</f>
        <v>17535127.64933107</v>
      </c>
      <c r="P214" s="54">
        <f>(O214-D214)</f>
        <v>-464872.35066892952</v>
      </c>
      <c r="Q214" s="4" t="str">
        <f>IF(P214&lt;(-3000000), "Overpaid", "")</f>
        <v/>
      </c>
      <c r="R214" s="4"/>
    </row>
    <row r="215" spans="1:18" x14ac:dyDescent="0.25">
      <c r="A215" s="4" t="s">
        <v>128</v>
      </c>
      <c r="B215" s="4" t="s">
        <v>10</v>
      </c>
      <c r="C215" s="4" t="s">
        <v>3522</v>
      </c>
      <c r="D215" s="207" t="s">
        <v>2635</v>
      </c>
      <c r="E215" s="4" t="s">
        <v>1325</v>
      </c>
      <c r="F215" s="4" t="s">
        <v>1028</v>
      </c>
      <c r="G215" s="4" t="s">
        <v>1292</v>
      </c>
      <c r="H215" s="4" t="s">
        <v>4118</v>
      </c>
      <c r="I215" s="4" t="s">
        <v>1028</v>
      </c>
      <c r="L215" s="4">
        <f>(F215*0.3611)+(G215*1.1*0.3611)+(H215*5.2*0.0666)+(I215*0.2111)</f>
        <v>92.601672000000008</v>
      </c>
      <c r="M215" s="4">
        <f>(L215)*((100+(29-E215))/100)-(J215*0.9)</f>
        <v>89.175410136000011</v>
      </c>
      <c r="N215" s="207" t="s">
        <v>1093</v>
      </c>
      <c r="O215" s="207">
        <f>(N215*((M215-63)/5.45))+N215</f>
        <v>20520869.818773318</v>
      </c>
      <c r="P215" s="54">
        <f>(O215-D215)</f>
        <v>2520869.8187733181</v>
      </c>
      <c r="Q215" s="4" t="str">
        <f>IF(P215&lt;(-3000000), "Overpaid", "")</f>
        <v/>
      </c>
      <c r="R215" s="4"/>
    </row>
    <row r="216" spans="1:18" x14ac:dyDescent="0.25">
      <c r="A216" s="4" t="s">
        <v>2800</v>
      </c>
      <c r="B216" s="4" t="s">
        <v>10</v>
      </c>
      <c r="C216" s="4" t="s">
        <v>2809</v>
      </c>
      <c r="D216" s="207" t="s">
        <v>2635</v>
      </c>
      <c r="E216" s="4" t="s">
        <v>1122</v>
      </c>
      <c r="F216" s="4" t="s">
        <v>1270</v>
      </c>
      <c r="G216" s="4" t="s">
        <v>2810</v>
      </c>
      <c r="H216" s="4" t="s">
        <v>4153</v>
      </c>
      <c r="I216" s="4" t="s">
        <v>1270</v>
      </c>
      <c r="L216" s="4">
        <f>(F216*0.3611)+(G216*1.1*0.3611)+(H216*5.2*0.0666)+(I216*0.2111)</f>
        <v>85.385120999999998</v>
      </c>
      <c r="M216" s="4">
        <f>(L216)*((100+(29-E216))/100)-(J216*0.9)</f>
        <v>86.836668057000011</v>
      </c>
      <c r="N216" s="207" t="s">
        <v>1093</v>
      </c>
      <c r="O216" s="207">
        <f>(N216*((M216-63)/5.45))+N216</f>
        <v>19003323.594504289</v>
      </c>
      <c r="P216" s="54">
        <f>(O216-D216)</f>
        <v>1003323.5945042893</v>
      </c>
      <c r="Q216" s="4" t="str">
        <f>IF(P216&lt;(-3000000), "Overpaid", "")</f>
        <v/>
      </c>
      <c r="R216" s="4"/>
    </row>
    <row r="217" spans="1:18" x14ac:dyDescent="0.25">
      <c r="A217" s="4" t="s">
        <v>135</v>
      </c>
      <c r="B217" s="4" t="s">
        <v>1024</v>
      </c>
      <c r="C217" s="4" t="s">
        <v>190</v>
      </c>
      <c r="D217" s="207" t="s">
        <v>2635</v>
      </c>
      <c r="E217" s="4" t="s">
        <v>1288</v>
      </c>
      <c r="F217" s="4" t="s">
        <v>1450</v>
      </c>
      <c r="G217" s="4" t="s">
        <v>2369</v>
      </c>
      <c r="H217" s="4" t="s">
        <v>4164</v>
      </c>
      <c r="I217" s="4">
        <v>81</v>
      </c>
      <c r="L217" s="4">
        <f>(F217*0.3611)+(G217*1.1*0.3611)+(H217*5.2*0.0666)+(I217*0.2111)</f>
        <v>80.728781999999995</v>
      </c>
      <c r="M217" s="4">
        <f>(L217)*((100+(29-E217))/100)-(J217*0.9)</f>
        <v>83.069916678000013</v>
      </c>
      <c r="N217" s="207" t="s">
        <v>1029</v>
      </c>
      <c r="O217" s="207">
        <f>(N217*((M217-63)/5.45))+N217</f>
        <v>11192965.216668021</v>
      </c>
      <c r="P217" s="54">
        <f>(O217-D217)</f>
        <v>-6807034.7833319791</v>
      </c>
      <c r="Q217" s="4" t="str">
        <f>IF(P217&lt;(-3000000), "Overpaid", "")</f>
        <v>Overpaid</v>
      </c>
      <c r="R217" s="4"/>
    </row>
    <row r="218" spans="1:18" x14ac:dyDescent="0.25">
      <c r="A218" s="4" t="s">
        <v>135</v>
      </c>
      <c r="B218" s="4" t="s">
        <v>10</v>
      </c>
      <c r="C218" s="4" t="s">
        <v>2645</v>
      </c>
      <c r="D218" s="207" t="s">
        <v>2635</v>
      </c>
      <c r="E218" s="4" t="s">
        <v>1172</v>
      </c>
      <c r="F218" s="4" t="s">
        <v>1103</v>
      </c>
      <c r="G218" s="4" t="s">
        <v>2173</v>
      </c>
      <c r="H218" s="4" t="s">
        <v>4102</v>
      </c>
      <c r="I218" s="4" t="s">
        <v>1103</v>
      </c>
      <c r="L218" s="4">
        <f>(F218*0.3611)+(G218*1.1*0.3611)+(H218*5.2*0.0666)+(I218*0.2111)</f>
        <v>73.748351999999997</v>
      </c>
      <c r="M218" s="4">
        <f>(L218)*((100+(29-E218))/100)-(J218*0.9)</f>
        <v>75.075822336000002</v>
      </c>
      <c r="N218" s="207" t="s">
        <v>1093</v>
      </c>
      <c r="O218" s="207">
        <f>(N218*((M218-63)/5.45))+N218</f>
        <v>11372030.183242194</v>
      </c>
      <c r="P218" s="54">
        <f>(O218-D218)</f>
        <v>-6627969.8167578056</v>
      </c>
      <c r="Q218" s="4" t="str">
        <f>IF(P218&lt;(-3000000), "Overpaid", "")</f>
        <v>Overpaid</v>
      </c>
      <c r="R218" s="4"/>
    </row>
    <row r="219" spans="1:18" x14ac:dyDescent="0.25">
      <c r="A219" s="4" t="s">
        <v>124</v>
      </c>
      <c r="B219" s="4" t="s">
        <v>1059</v>
      </c>
      <c r="C219" s="4" t="s">
        <v>3051</v>
      </c>
      <c r="D219" s="207" t="s">
        <v>2635</v>
      </c>
      <c r="E219" s="4" t="s">
        <v>1538</v>
      </c>
      <c r="F219" s="4" t="s">
        <v>1450</v>
      </c>
      <c r="G219" s="4" t="s">
        <v>2625</v>
      </c>
      <c r="H219" s="4" t="s">
        <v>4153</v>
      </c>
      <c r="I219" s="4" t="s">
        <v>1450</v>
      </c>
      <c r="L219" s="4">
        <f>(F219*0.3611)+(G219*1.1*0.3611)+(H219*5.2*0.0666)+(I219*0.2111)</f>
        <v>74.604624000000001</v>
      </c>
      <c r="M219" s="4">
        <f>(L219)*((100+(29-E219))/100)-(J219*0.9)</f>
        <v>74.231600880000002</v>
      </c>
      <c r="N219" s="207" t="s">
        <v>1064</v>
      </c>
      <c r="O219" s="207">
        <f>(N219*((M219-63)/5.45))+N219</f>
        <v>6753719.0539651969</v>
      </c>
      <c r="P219" s="54">
        <f>(O219-D219)</f>
        <v>-11246280.946034804</v>
      </c>
      <c r="Q219" s="4" t="str">
        <f>IF(P219&lt;(-3000000), "Overpaid", "")</f>
        <v>Overpaid</v>
      </c>
      <c r="R219" s="4"/>
    </row>
    <row r="220" spans="1:18" x14ac:dyDescent="0.25">
      <c r="A220" s="4" t="s">
        <v>130</v>
      </c>
      <c r="B220" s="4" t="s">
        <v>1024</v>
      </c>
      <c r="C220" s="4" t="s">
        <v>11</v>
      </c>
      <c r="D220" s="207" t="s">
        <v>2635</v>
      </c>
      <c r="E220" s="4" t="s">
        <v>1342</v>
      </c>
      <c r="F220" s="4" t="s">
        <v>1125</v>
      </c>
      <c r="G220" s="4" t="s">
        <v>1562</v>
      </c>
      <c r="H220" s="4" t="s">
        <v>4095</v>
      </c>
      <c r="I220" s="4">
        <v>68</v>
      </c>
      <c r="L220" s="4">
        <f>(F220*0.3611)+(G220*1.1*0.3611)+(H220*5.2*0.0666)+(I220*0.2111)</f>
        <v>62.907970000000006</v>
      </c>
      <c r="M220" s="4">
        <f>(L220)*((100+(29-E220))/100)-(J220*0.9)</f>
        <v>62.782154060000003</v>
      </c>
      <c r="N220" s="207" t="s">
        <v>1029</v>
      </c>
      <c r="O220" s="207">
        <f>(N220*((M220-63)/5.45))+N220</f>
        <v>2294808.3702919832</v>
      </c>
      <c r="P220" s="54">
        <f>(O220-D220)</f>
        <v>-15705191.629708016</v>
      </c>
      <c r="Q220" s="4" t="str">
        <f>IF(P220&lt;(-3000000), "Overpaid", "")</f>
        <v>Overpaid</v>
      </c>
      <c r="R220" s="4"/>
    </row>
    <row r="221" spans="1:18" x14ac:dyDescent="0.25">
      <c r="A221" s="4" t="s">
        <v>131</v>
      </c>
      <c r="B221" s="4" t="s">
        <v>10</v>
      </c>
      <c r="C221" s="4" t="s">
        <v>1577</v>
      </c>
      <c r="D221" s="207" t="s">
        <v>1578</v>
      </c>
      <c r="E221" s="4" t="s">
        <v>1154</v>
      </c>
      <c r="F221" s="4" t="s">
        <v>1046</v>
      </c>
      <c r="G221" s="4" t="s">
        <v>1579</v>
      </c>
      <c r="H221" s="4" t="s">
        <v>4102</v>
      </c>
      <c r="I221" s="4" t="s">
        <v>1046</v>
      </c>
      <c r="L221" s="4">
        <f>(F221*0.3611)+(G221*1.1*0.3611)+(H221*5.2*0.0666)+(I221*0.2111)</f>
        <v>78.015692999999999</v>
      </c>
      <c r="M221" s="4">
        <f>(L221)*((100+(29-E221))/100)-(J221*0.9)</f>
        <v>78.483787157999998</v>
      </c>
      <c r="N221" s="207" t="s">
        <v>1093</v>
      </c>
      <c r="O221" s="207">
        <f>(N221*((M221-63)/5.45))+N221</f>
        <v>13583366.009670349</v>
      </c>
      <c r="P221" s="54">
        <f>(O221-D221)</f>
        <v>-4228133.9903296512</v>
      </c>
      <c r="Q221" s="4" t="str">
        <f>IF(P221&lt;(-3000000), "Overpaid", "")</f>
        <v>Overpaid</v>
      </c>
      <c r="R221" s="4"/>
    </row>
    <row r="222" spans="1:18" x14ac:dyDescent="0.25">
      <c r="A222" s="4" t="s">
        <v>113</v>
      </c>
      <c r="B222" s="4" t="s">
        <v>1187</v>
      </c>
      <c r="C222" s="4" t="s">
        <v>3876</v>
      </c>
      <c r="D222" s="207" t="s">
        <v>3877</v>
      </c>
      <c r="E222" s="4" t="s">
        <v>1310</v>
      </c>
      <c r="F222" s="4" t="s">
        <v>1266</v>
      </c>
      <c r="G222" s="4" t="s">
        <v>2324</v>
      </c>
      <c r="H222" s="4" t="s">
        <v>4153</v>
      </c>
      <c r="I222" s="4" t="s">
        <v>1266</v>
      </c>
      <c r="L222" s="4">
        <f>(F222*0.3611)+(G222*1.1*0.3611)+(H222*5.2*0.0666)+(I222*0.2111)</f>
        <v>77.870343000000005</v>
      </c>
      <c r="M222" s="4">
        <f>(L222)*((100+(29-E222))/100)-(J222*0.9)</f>
        <v>78.726916772999999</v>
      </c>
      <c r="N222" s="207" t="s">
        <v>1190</v>
      </c>
      <c r="O222" s="207">
        <f>(N222*((M222-63)/5.45))+N222</f>
        <v>11622202.77884659</v>
      </c>
      <c r="P222" s="54">
        <f>(O222-D222)</f>
        <v>-6127797.2211534102</v>
      </c>
      <c r="Q222" s="4" t="str">
        <f>IF(P222&lt;(-3000000), "Overpaid", "")</f>
        <v>Overpaid</v>
      </c>
      <c r="R222" s="4"/>
    </row>
    <row r="223" spans="1:18" x14ac:dyDescent="0.25">
      <c r="A223" s="4" t="s">
        <v>126</v>
      </c>
      <c r="B223" s="4" t="s">
        <v>1030</v>
      </c>
      <c r="C223" s="4" t="s">
        <v>3775</v>
      </c>
      <c r="D223" s="207" t="s">
        <v>3776</v>
      </c>
      <c r="E223" s="4" t="s">
        <v>1172</v>
      </c>
      <c r="F223" s="4" t="s">
        <v>1802</v>
      </c>
      <c r="G223" s="4" t="s">
        <v>3777</v>
      </c>
      <c r="H223" s="4" t="s">
        <v>4197</v>
      </c>
      <c r="I223" s="4" t="s">
        <v>1802</v>
      </c>
      <c r="L223" s="4">
        <f>(F223*0.3611)+(G223*1.1*0.3611)+(H223*5.2*0.0666)+(I223*0.2111)</f>
        <v>85.483069999999998</v>
      </c>
      <c r="M223" s="4">
        <f>(L223)*((100+(29-E223))/100)-(J223*0.9)</f>
        <v>87.021765259999995</v>
      </c>
      <c r="N223" s="207" t="s">
        <v>1036</v>
      </c>
      <c r="O223" s="207">
        <f>(N223*((M223-63)/5.45))+N223</f>
        <v>17509294.709559709</v>
      </c>
      <c r="P223" s="54">
        <f>(O223-D223)</f>
        <v>-135705.29044029117</v>
      </c>
      <c r="Q223" s="4" t="str">
        <f>IF(P223&lt;(-3000000), "Overpaid", "")</f>
        <v/>
      </c>
      <c r="R223" s="4"/>
    </row>
    <row r="224" spans="1:18" x14ac:dyDescent="0.25">
      <c r="A224" s="4" t="s">
        <v>117</v>
      </c>
      <c r="B224" s="4" t="s">
        <v>10</v>
      </c>
      <c r="C224" s="4" t="s">
        <v>2556</v>
      </c>
      <c r="D224" s="207" t="s">
        <v>2367</v>
      </c>
      <c r="E224" s="4">
        <v>26.9</v>
      </c>
      <c r="F224" s="4" t="s">
        <v>1056</v>
      </c>
      <c r="G224" s="4">
        <v>75.5</v>
      </c>
      <c r="H224" s="4" t="s">
        <v>4147</v>
      </c>
      <c r="I224" s="4" t="s">
        <v>1056</v>
      </c>
      <c r="L224" s="4">
        <f>(F224*0.3611)+(G224*1.1*0.3611)+(H224*5.2*0.0666)+(I224*0.2111)</f>
        <v>79.559875000000005</v>
      </c>
      <c r="M224" s="4">
        <f>(L224)*((100+(29-E224))/100)-(J224*0.9)</f>
        <v>81.230632374999999</v>
      </c>
      <c r="N224" s="207" t="s">
        <v>1093</v>
      </c>
      <c r="O224" s="207">
        <f>(N224*((M224-63)/5.45))+N224</f>
        <v>15365719.277753737</v>
      </c>
      <c r="P224" s="54">
        <f>(O224-D224)</f>
        <v>-2134280.7222462632</v>
      </c>
      <c r="Q224" s="4" t="str">
        <f>IF(P224&lt;(-3000000), "Overpaid", "")</f>
        <v/>
      </c>
      <c r="R224" s="4"/>
    </row>
    <row r="225" spans="1:18" x14ac:dyDescent="0.25">
      <c r="A225" s="4" t="s">
        <v>110</v>
      </c>
      <c r="B225" s="4" t="s">
        <v>1187</v>
      </c>
      <c r="C225" s="4" t="s">
        <v>2366</v>
      </c>
      <c r="D225" s="207" t="s">
        <v>2367</v>
      </c>
      <c r="E225" s="4" t="s">
        <v>1172</v>
      </c>
      <c r="F225" s="4" t="s">
        <v>1270</v>
      </c>
      <c r="G225" s="4">
        <v>66.400000000000006</v>
      </c>
      <c r="H225" s="4" t="s">
        <v>4153</v>
      </c>
      <c r="I225" s="4" t="s">
        <v>1270</v>
      </c>
      <c r="L225" s="4">
        <f>(F225*0.3611)+(G225*1.1*0.3611)+(H225*5.2*0.0666)+(I225*0.2111)</f>
        <v>78.354504000000006</v>
      </c>
      <c r="M225" s="4">
        <f>(L225)*((100+(29-E225))/100)-(J225*0.9)</f>
        <v>79.764885072000013</v>
      </c>
      <c r="N225" s="207" t="s">
        <v>1190</v>
      </c>
      <c r="O225" s="207">
        <f>(N225*((M225-63)/5.45))+N225</f>
        <v>12191855.01756971</v>
      </c>
      <c r="P225" s="54">
        <f>(O225-D225)</f>
        <v>-5308144.9824302904</v>
      </c>
      <c r="Q225" s="4" t="str">
        <f>IF(P225&lt;(-3000000), "Overpaid", "")</f>
        <v>Overpaid</v>
      </c>
      <c r="R225" s="4"/>
    </row>
    <row r="226" spans="1:18" x14ac:dyDescent="0.25">
      <c r="A226" s="4" t="s">
        <v>119</v>
      </c>
      <c r="B226" s="4" t="s">
        <v>27</v>
      </c>
      <c r="C226" s="4" t="s">
        <v>3317</v>
      </c>
      <c r="D226" s="207" t="s">
        <v>2367</v>
      </c>
      <c r="E226" s="4" t="s">
        <v>1040</v>
      </c>
      <c r="F226" s="4" t="s">
        <v>1041</v>
      </c>
      <c r="G226" s="4" t="s">
        <v>1035</v>
      </c>
      <c r="H226" s="4" t="s">
        <v>4153</v>
      </c>
      <c r="I226" s="4" t="s">
        <v>1041</v>
      </c>
      <c r="L226" s="4">
        <f>(F226*0.3611)+(G226*1.1*0.3611)+(H226*5.2*0.0666)+(I226*0.2111)</f>
        <v>82.144104999999996</v>
      </c>
      <c r="M226" s="4">
        <f>(L226)*((100+(29-E226))/100)-(J226*0.9)</f>
        <v>78.365476170000008</v>
      </c>
      <c r="N226" s="207" t="s">
        <v>1058</v>
      </c>
      <c r="O226" s="207">
        <f>(N226*((M226-63)/5.45))+N226</f>
        <v>12215793.261246758</v>
      </c>
      <c r="P226" s="54">
        <f>(O226-D226)</f>
        <v>-5284206.7387532424</v>
      </c>
      <c r="Q226" s="4" t="str">
        <f>IF(P226&lt;(-3000000), "Overpaid", "")</f>
        <v>Overpaid</v>
      </c>
      <c r="R226" s="4"/>
    </row>
    <row r="227" spans="1:18" x14ac:dyDescent="0.25">
      <c r="A227" s="4" t="s">
        <v>115</v>
      </c>
      <c r="B227" s="4" t="s">
        <v>20</v>
      </c>
      <c r="C227" s="4" t="s">
        <v>3938</v>
      </c>
      <c r="D227" s="207" t="s">
        <v>2367</v>
      </c>
      <c r="E227" s="4" t="s">
        <v>1254</v>
      </c>
      <c r="F227" s="4" t="s">
        <v>1068</v>
      </c>
      <c r="G227" s="4">
        <v>45</v>
      </c>
      <c r="H227" s="4" t="s">
        <v>4125</v>
      </c>
      <c r="I227" s="4" t="s">
        <v>1068</v>
      </c>
      <c r="L227" s="4">
        <f>(F227*0.3611)+(G227*1.1*0.3611)+(H227*5.2*0.0666)+(I227*0.2111)</f>
        <v>68.032170000000008</v>
      </c>
      <c r="M227" s="4">
        <f>(L227)*((100+(29-E227))/100)-(J227*0.9)</f>
        <v>69.664942080000003</v>
      </c>
      <c r="N227" s="207" t="s">
        <v>1134</v>
      </c>
      <c r="O227" s="207">
        <f>(N227*((M227-63)/5.45))+N227</f>
        <v>6185120.2939453078</v>
      </c>
      <c r="P227" s="54">
        <f>(O227-D227)</f>
        <v>-11314879.706054691</v>
      </c>
      <c r="Q227" s="4" t="str">
        <f>IF(P227&lt;(-3000000), "Overpaid", "")</f>
        <v>Overpaid</v>
      </c>
      <c r="R227" s="4"/>
    </row>
    <row r="228" spans="1:18" x14ac:dyDescent="0.25">
      <c r="A228" s="4" t="s">
        <v>116</v>
      </c>
      <c r="B228" s="4" t="s">
        <v>10</v>
      </c>
      <c r="C228" s="4" t="s">
        <v>1089</v>
      </c>
      <c r="D228" s="207">
        <v>17254510</v>
      </c>
      <c r="E228" s="4" t="s">
        <v>1090</v>
      </c>
      <c r="F228" s="4" t="s">
        <v>1091</v>
      </c>
      <c r="G228" s="4" t="s">
        <v>1092</v>
      </c>
      <c r="H228" s="4" t="s">
        <v>4097</v>
      </c>
      <c r="I228" s="4" t="s">
        <v>1091</v>
      </c>
      <c r="L228" s="4">
        <f>(F228*0.3611)+(G228*1.1*0.3611)+(H228*5.2*0.0666)+(I228*0.2111)</f>
        <v>74.961043000000004</v>
      </c>
      <c r="M228" s="4">
        <f>(L228)*((100+(29-E228))/100)-(J228*0.9)</f>
        <v>74.961043000000004</v>
      </c>
      <c r="N228" s="207" t="s">
        <v>1093</v>
      </c>
      <c r="O228" s="207">
        <f>(N228*((M228-63)/5.45))+N228</f>
        <v>11297552.989055231</v>
      </c>
      <c r="P228" s="54">
        <f>(O228-D228)</f>
        <v>-5956957.0109447688</v>
      </c>
      <c r="Q228" s="4" t="str">
        <f>IF(P228&lt;(-3000000), "Overpaid", "")</f>
        <v>Overpaid</v>
      </c>
      <c r="R228" s="4"/>
    </row>
    <row r="229" spans="1:18" x14ac:dyDescent="0.25">
      <c r="A229" s="4" t="s">
        <v>126</v>
      </c>
      <c r="B229" s="4" t="s">
        <v>1024</v>
      </c>
      <c r="C229" s="4" t="s">
        <v>3773</v>
      </c>
      <c r="D229" s="207" t="s">
        <v>3774</v>
      </c>
      <c r="E229" s="4" t="s">
        <v>1905</v>
      </c>
      <c r="F229" s="4" t="s">
        <v>1034</v>
      </c>
      <c r="G229" s="4" t="s">
        <v>2455</v>
      </c>
      <c r="H229" s="4" t="s">
        <v>4100</v>
      </c>
      <c r="I229" s="4">
        <v>89</v>
      </c>
      <c r="L229" s="4">
        <f>(F229*0.3611)+(G229*1.1*0.3611)+(H229*5.2*0.0666)+(I229*0.2111)</f>
        <v>86.104748999999998</v>
      </c>
      <c r="M229" s="4">
        <f>(L229)*((100+(29-E229))/100)-(J229*0.9)</f>
        <v>84.985387262999993</v>
      </c>
      <c r="N229" s="207" t="s">
        <v>1029</v>
      </c>
      <c r="O229" s="207">
        <f>(N229*((M229-63)/5.45))+N229</f>
        <v>12033085.343311623</v>
      </c>
      <c r="P229" s="54">
        <f>(O229-D229)</f>
        <v>-5216914.6566883773</v>
      </c>
      <c r="Q229" s="4" t="str">
        <f>IF(P229&lt;(-3000000), "Overpaid", "")</f>
        <v>Overpaid</v>
      </c>
      <c r="R229" s="4"/>
    </row>
    <row r="230" spans="1:18" x14ac:dyDescent="0.25">
      <c r="A230" s="4" t="s">
        <v>108</v>
      </c>
      <c r="B230" s="4" t="s">
        <v>1059</v>
      </c>
      <c r="C230" s="4" t="s">
        <v>4149</v>
      </c>
      <c r="D230" s="207" t="s">
        <v>3774</v>
      </c>
      <c r="E230" s="4" t="s">
        <v>1207</v>
      </c>
      <c r="F230" s="4" t="s">
        <v>1428</v>
      </c>
      <c r="G230" s="4" t="s">
        <v>2398</v>
      </c>
      <c r="H230" s="4" t="s">
        <v>4096</v>
      </c>
      <c r="I230" s="4" t="s">
        <v>1428</v>
      </c>
      <c r="L230" s="4">
        <f>(F230*0.3611)+(G230*1.1*0.3611)+(H230*5.2*0.0666)+(I230*0.2111)</f>
        <v>77.922338999999994</v>
      </c>
      <c r="M230" s="4">
        <f>(L230)*((100+(29-E230))/100)-(J230*0.9)</f>
        <v>78.701562389999992</v>
      </c>
      <c r="N230" s="207" t="s">
        <v>1064</v>
      </c>
      <c r="O230" s="207">
        <f>(N230*((M230-63)/5.45))+N230</f>
        <v>8563429.3112566397</v>
      </c>
      <c r="P230" s="54">
        <f>(O230-D230)</f>
        <v>-8686570.6887433603</v>
      </c>
      <c r="Q230" s="4" t="str">
        <f>IF(P230&lt;(-3000000), "Overpaid", "")</f>
        <v>Overpaid</v>
      </c>
      <c r="R230" s="4"/>
    </row>
    <row r="231" spans="1:18" x14ac:dyDescent="0.25">
      <c r="A231" s="4" t="s">
        <v>110</v>
      </c>
      <c r="B231" s="4" t="s">
        <v>16</v>
      </c>
      <c r="C231" s="4" t="s">
        <v>2370</v>
      </c>
      <c r="D231" s="207" t="s">
        <v>1565</v>
      </c>
      <c r="E231" s="4" t="s">
        <v>1033</v>
      </c>
      <c r="F231" s="4" t="s">
        <v>1450</v>
      </c>
      <c r="G231" s="4" t="s">
        <v>1092</v>
      </c>
      <c r="H231" s="4" t="s">
        <v>4153</v>
      </c>
      <c r="I231" s="4" t="s">
        <v>1450</v>
      </c>
      <c r="L231" s="4">
        <f>(F231*0.3611)+(G231*1.1*0.3611)+(H231*5.2*0.0666)+(I231*0.2111)</f>
        <v>80.125843000000003</v>
      </c>
      <c r="M231" s="4">
        <f>(L231)*((100+(29-E231))/100)-(J231*0.9)</f>
        <v>81.728359860000012</v>
      </c>
      <c r="N231" s="207" t="s">
        <v>1116</v>
      </c>
      <c r="O231" s="207">
        <f>(N231*((M231-63)/5.45))+N231</f>
        <v>10877799.73705096</v>
      </c>
      <c r="P231" s="54">
        <f>(O231-D231)</f>
        <v>-6122200.2629490402</v>
      </c>
      <c r="Q231" s="4" t="str">
        <f>IF(P231&lt;(-3000000), "Overpaid", "")</f>
        <v>Overpaid</v>
      </c>
      <c r="R231" s="4"/>
    </row>
    <row r="232" spans="1:18" x14ac:dyDescent="0.25">
      <c r="A232" s="4" t="s">
        <v>132</v>
      </c>
      <c r="B232" s="4" t="s">
        <v>1117</v>
      </c>
      <c r="C232" s="4" t="s">
        <v>3455</v>
      </c>
      <c r="D232" s="207" t="s">
        <v>1565</v>
      </c>
      <c r="E232" s="4" t="s">
        <v>1691</v>
      </c>
      <c r="F232" s="4" t="s">
        <v>1450</v>
      </c>
      <c r="G232" s="4" t="s">
        <v>1588</v>
      </c>
      <c r="H232" s="4" t="s">
        <v>4103</v>
      </c>
      <c r="I232" s="4">
        <v>90</v>
      </c>
      <c r="L232" s="4">
        <f>(F232*0.3611)+(G232*1.1*0.3611)+(H232*5.2*0.0666)+(I232*0.2111)</f>
        <v>81.641871000000009</v>
      </c>
      <c r="M232" s="4">
        <f>(L232)*((100+(29-E232))/100)-(J232*0.9)</f>
        <v>80.417242935000004</v>
      </c>
      <c r="N232" s="207" t="s">
        <v>1121</v>
      </c>
      <c r="O232" s="207">
        <f>(N232*((M232-63)/5.45))+N232</f>
        <v>14059683.058682228</v>
      </c>
      <c r="P232" s="54">
        <f>(O232-D232)</f>
        <v>-2940316.9413177725</v>
      </c>
      <c r="Q232" s="4" t="str">
        <f>IF(P232&lt;(-3000000), "Overpaid", "")</f>
        <v/>
      </c>
      <c r="R232" s="4"/>
    </row>
    <row r="233" spans="1:18" x14ac:dyDescent="0.25">
      <c r="A233" s="4" t="s">
        <v>2800</v>
      </c>
      <c r="B233" s="4" t="s">
        <v>1048</v>
      </c>
      <c r="C233" s="4" t="s">
        <v>2808</v>
      </c>
      <c r="D233" s="207" t="s">
        <v>1565</v>
      </c>
      <c r="E233" s="4" t="s">
        <v>1905</v>
      </c>
      <c r="F233" s="4" t="s">
        <v>1041</v>
      </c>
      <c r="G233" s="4" t="s">
        <v>1829</v>
      </c>
      <c r="H233" s="4" t="s">
        <v>4099</v>
      </c>
      <c r="I233" s="4" t="s">
        <v>1041</v>
      </c>
      <c r="L233" s="4">
        <f>(F233*0.3611)+(G233*1.1*0.3611)+(H233*5.2*0.0666)+(I233*0.2111)</f>
        <v>80.271004000000005</v>
      </c>
      <c r="M233" s="4">
        <f>(L233)*((100+(29-E233))/100)-(J233*0.9)</f>
        <v>79.227480948000007</v>
      </c>
      <c r="N233" s="207" t="s">
        <v>1053</v>
      </c>
      <c r="O233" s="207">
        <f>(N233*((M233-63)/5.45))+N233</f>
        <v>7888459.1820938429</v>
      </c>
      <c r="P233" s="54">
        <f>(O233-D233)</f>
        <v>-9111540.8179061562</v>
      </c>
      <c r="Q233" s="4" t="str">
        <f>IF(P233&lt;(-3000000), "Overpaid", "")</f>
        <v>Overpaid</v>
      </c>
      <c r="R233" s="4"/>
    </row>
    <row r="234" spans="1:18" x14ac:dyDescent="0.25">
      <c r="A234" s="4" t="s">
        <v>136</v>
      </c>
      <c r="B234" s="4" t="s">
        <v>10</v>
      </c>
      <c r="C234" s="4" t="s">
        <v>2160</v>
      </c>
      <c r="D234" s="207" t="s">
        <v>1565</v>
      </c>
      <c r="E234" s="4" t="s">
        <v>1501</v>
      </c>
      <c r="F234" s="4" t="s">
        <v>1068</v>
      </c>
      <c r="G234" s="4" t="s">
        <v>2161</v>
      </c>
      <c r="H234" s="4" t="s">
        <v>4096</v>
      </c>
      <c r="I234" s="4" t="s">
        <v>1068</v>
      </c>
      <c r="L234" s="4">
        <f>(F234*0.3611)+(G234*1.1*0.3611)+(H234*5.2*0.0666)+(I234*0.2111)</f>
        <v>75.997448999999989</v>
      </c>
      <c r="M234" s="4">
        <f>(L234)*((100+(29-E234))/100)-(J234*0.9)</f>
        <v>74.78148981599999</v>
      </c>
      <c r="N234" s="207" t="s">
        <v>1093</v>
      </c>
      <c r="O234" s="207">
        <f>(N234*((M234-63)/5.45))+N234</f>
        <v>11181045.803897299</v>
      </c>
      <c r="P234" s="54">
        <f>(O234-D234)</f>
        <v>-5818954.1961027011</v>
      </c>
      <c r="Q234" s="4" t="str">
        <f>IF(P234&lt;(-3000000), "Overpaid", "")</f>
        <v>Overpaid</v>
      </c>
      <c r="R234" s="4"/>
    </row>
    <row r="235" spans="1:18" x14ac:dyDescent="0.25">
      <c r="A235" s="4" t="s">
        <v>113</v>
      </c>
      <c r="B235" s="4" t="s">
        <v>20</v>
      </c>
      <c r="C235" s="4" t="s">
        <v>23</v>
      </c>
      <c r="D235" s="207" t="s">
        <v>1565</v>
      </c>
      <c r="E235" s="4" t="s">
        <v>1564</v>
      </c>
      <c r="F235" s="4" t="s">
        <v>1073</v>
      </c>
      <c r="G235" s="4" t="s">
        <v>1057</v>
      </c>
      <c r="H235" s="4" t="s">
        <v>4098</v>
      </c>
      <c r="I235" s="4" t="s">
        <v>1073</v>
      </c>
      <c r="L235" s="4">
        <f>(F235*0.3611)+(G235*1.1*0.3611)+(H235*5.2*0.0666)+(I235*0.2111)</f>
        <v>74.290723</v>
      </c>
      <c r="M235" s="4">
        <f>(L235)*((100+(29-E235))/100)-(J235*0.9)</f>
        <v>73.47352504700001</v>
      </c>
      <c r="N235" s="207" t="s">
        <v>1134</v>
      </c>
      <c r="O235" s="207">
        <f>(N235*((M235-63)/5.45))+N235</f>
        <v>8129540.9642887991</v>
      </c>
      <c r="P235" s="54">
        <f>(O235-D235)</f>
        <v>-8870459.0357112009</v>
      </c>
      <c r="Q235" s="4" t="str">
        <f>IF(P235&lt;(-3000000), "Overpaid", "")</f>
        <v>Overpaid</v>
      </c>
      <c r="R235" s="4"/>
    </row>
    <row r="236" spans="1:18" x14ac:dyDescent="0.25">
      <c r="A236" s="4" t="s">
        <v>111</v>
      </c>
      <c r="B236" s="4" t="s">
        <v>1187</v>
      </c>
      <c r="C236" s="4" t="s">
        <v>3707</v>
      </c>
      <c r="D236" s="207" t="s">
        <v>1565</v>
      </c>
      <c r="E236" s="4" t="s">
        <v>1542</v>
      </c>
      <c r="F236" s="4" t="s">
        <v>1062</v>
      </c>
      <c r="G236" s="4" t="s">
        <v>2689</v>
      </c>
      <c r="H236" s="4" t="s">
        <v>4098</v>
      </c>
      <c r="I236" s="4" t="s">
        <v>1062</v>
      </c>
      <c r="L236" s="4">
        <f>(F236*0.3611)+(G236*1.1*0.3611)+(H236*5.2*0.0666)+(I236*0.2111)</f>
        <v>73.449072999999999</v>
      </c>
      <c r="M236" s="4">
        <f>(L236)*((100+(29-E236))/100)-(J236*0.9)</f>
        <v>73.375623927000007</v>
      </c>
      <c r="N236" s="207" t="s">
        <v>1190</v>
      </c>
      <c r="O236" s="207">
        <f>(N236*((M236-63)/5.45))+N236</f>
        <v>8685334.7138741463</v>
      </c>
      <c r="P236" s="54">
        <f>(O236-D236)</f>
        <v>-8314665.2861258537</v>
      </c>
      <c r="Q236" s="4" t="str">
        <f>IF(P236&lt;(-3000000), "Overpaid", "")</f>
        <v>Overpaid</v>
      </c>
      <c r="R236" s="4"/>
    </row>
    <row r="237" spans="1:18" x14ac:dyDescent="0.25">
      <c r="A237" s="4" t="s">
        <v>2800</v>
      </c>
      <c r="B237" s="4" t="s">
        <v>20</v>
      </c>
      <c r="C237" s="4" t="s">
        <v>191</v>
      </c>
      <c r="D237" s="207" t="s">
        <v>1565</v>
      </c>
      <c r="E237" s="4" t="s">
        <v>1449</v>
      </c>
      <c r="F237" s="4" t="s">
        <v>1062</v>
      </c>
      <c r="G237" s="4" t="s">
        <v>2578</v>
      </c>
      <c r="H237" s="4" t="s">
        <v>4102</v>
      </c>
      <c r="I237" s="4" t="s">
        <v>1062</v>
      </c>
      <c r="L237" s="4">
        <f>(F237*0.3611)+(G237*1.1*0.3611)+(H237*5.2*0.0666)+(I237*0.2111)</f>
        <v>74.686637999999988</v>
      </c>
      <c r="M237" s="4">
        <f>(L237)*((100+(29-E237))/100)-(J237*0.9)</f>
        <v>71.848545755999993</v>
      </c>
      <c r="N237" s="207" t="s">
        <v>1134</v>
      </c>
      <c r="O237" s="207">
        <f>(N237*((M237-63)/5.45))+N237</f>
        <v>7299929.7021270683</v>
      </c>
      <c r="P237" s="54">
        <f>(O237-D237)</f>
        <v>-9700070.2978729308</v>
      </c>
      <c r="Q237" s="4" t="str">
        <f>IF(P237&lt;(-3000000), "Overpaid", "")</f>
        <v>Overpaid</v>
      </c>
      <c r="R237" s="4"/>
    </row>
    <row r="238" spans="1:18" x14ac:dyDescent="0.25">
      <c r="A238" s="4" t="s">
        <v>129</v>
      </c>
      <c r="B238" s="4" t="s">
        <v>27</v>
      </c>
      <c r="C238" s="4" t="s">
        <v>1267</v>
      </c>
      <c r="D238" s="207" t="s">
        <v>1268</v>
      </c>
      <c r="E238" s="4" t="s">
        <v>1269</v>
      </c>
      <c r="F238" s="4" t="s">
        <v>1270</v>
      </c>
      <c r="G238" s="4" t="s">
        <v>1271</v>
      </c>
      <c r="H238" s="4" t="s">
        <v>4102</v>
      </c>
      <c r="I238" s="4" t="s">
        <v>1270</v>
      </c>
      <c r="L238" s="4">
        <f>(F238*0.3611)+(G238*1.1*0.3611)+(H238*5.2*0.0666)+(I238*0.2111)</f>
        <v>79.954512999999992</v>
      </c>
      <c r="M238" s="4">
        <f>(L238)*((100+(29-E238))/100)-(J238*0.9)</f>
        <v>79.394831408999991</v>
      </c>
      <c r="N238" s="207" t="s">
        <v>1058</v>
      </c>
      <c r="O238" s="207">
        <f>(N238*((M238-63)/5.45))+N238</f>
        <v>12819881.810041415</v>
      </c>
      <c r="P238" s="54">
        <f>(O238-D238)</f>
        <v>-4003451.1899585854</v>
      </c>
      <c r="Q238" s="4" t="str">
        <f>IF(P238&lt;(-3000000), "Overpaid", "")</f>
        <v>Overpaid</v>
      </c>
      <c r="R238" s="4"/>
    </row>
    <row r="239" spans="1:18" x14ac:dyDescent="0.25">
      <c r="A239" s="4" t="s">
        <v>128</v>
      </c>
      <c r="B239" s="4" t="s">
        <v>1059</v>
      </c>
      <c r="C239" s="4" t="s">
        <v>3524</v>
      </c>
      <c r="D239" s="207" t="s">
        <v>3525</v>
      </c>
      <c r="E239" s="4" t="s">
        <v>2297</v>
      </c>
      <c r="F239" s="4" t="s">
        <v>1794</v>
      </c>
      <c r="G239" s="4" t="s">
        <v>1597</v>
      </c>
      <c r="H239" s="4" t="s">
        <v>4153</v>
      </c>
      <c r="I239" s="4" t="s">
        <v>1794</v>
      </c>
      <c r="L239" s="4">
        <f>(F239*0.3611)+(G239*1.1*0.3611)+(H239*5.2*0.0666)+(I239*0.2111)</f>
        <v>85.021210999999994</v>
      </c>
      <c r="M239" s="4">
        <f>(L239)*((100+(29-E239))/100)-(J239*0.9)</f>
        <v>82.470574669999991</v>
      </c>
      <c r="N239" s="207" t="s">
        <v>1064</v>
      </c>
      <c r="O239" s="207">
        <f>(N239*((M239-63)/5.45))+N239</f>
        <v>10089353.006061211</v>
      </c>
      <c r="P239" s="54">
        <f>(O239-D239)</f>
        <v>-6593979.9939387888</v>
      </c>
      <c r="Q239" s="4" t="str">
        <f>IF(P239&lt;(-3000000), "Overpaid", "")</f>
        <v>Overpaid</v>
      </c>
      <c r="R239" s="4"/>
    </row>
    <row r="240" spans="1:18" x14ac:dyDescent="0.25">
      <c r="A240" s="4" t="s">
        <v>107</v>
      </c>
      <c r="B240" s="4" t="s">
        <v>10</v>
      </c>
      <c r="C240" s="4" t="s">
        <v>2732</v>
      </c>
      <c r="D240" s="207" t="s">
        <v>2733</v>
      </c>
      <c r="E240" s="4" t="s">
        <v>1168</v>
      </c>
      <c r="F240" s="4" t="s">
        <v>1062</v>
      </c>
      <c r="G240" s="4" t="s">
        <v>1147</v>
      </c>
      <c r="H240" s="4">
        <v>13</v>
      </c>
      <c r="I240" s="4" t="s">
        <v>1062</v>
      </c>
      <c r="L240" s="4">
        <f>(F240*0.3611)+(G240*1.1*0.3611)+(H240*5.2*0.0666)+(I240*0.2111)</f>
        <v>81.531078000000008</v>
      </c>
      <c r="M240" s="4">
        <f>(L240)*((100+(29-E240))/100)-(J240*0.9)</f>
        <v>83.406292793999995</v>
      </c>
      <c r="N240" s="207" t="s">
        <v>1093</v>
      </c>
      <c r="O240" s="207">
        <f>(N240*((M240-63)/5.45))+N240</f>
        <v>16777446.241488338</v>
      </c>
      <c r="P240" s="54">
        <f>(O240-D240)</f>
        <v>115446.24148833752</v>
      </c>
      <c r="Q240" s="4" t="str">
        <f>IF(P240&lt;(-3000000), "Overpaid", "")</f>
        <v/>
      </c>
      <c r="R240" s="4"/>
    </row>
    <row r="241" spans="1:18" x14ac:dyDescent="0.25">
      <c r="A241" s="4" t="s">
        <v>113</v>
      </c>
      <c r="B241" s="4" t="s">
        <v>1024</v>
      </c>
      <c r="C241" s="4" t="s">
        <v>3872</v>
      </c>
      <c r="D241" s="207" t="s">
        <v>2632</v>
      </c>
      <c r="E241" s="4" t="s">
        <v>1183</v>
      </c>
      <c r="F241" s="4" t="s">
        <v>1441</v>
      </c>
      <c r="G241" s="4" t="s">
        <v>1451</v>
      </c>
      <c r="H241" s="4" t="s">
        <v>4102</v>
      </c>
      <c r="I241" s="4">
        <v>86</v>
      </c>
      <c r="L241" s="4">
        <f>(F241*0.3611)+(G241*1.1*0.3611)+(H241*5.2*0.0666)+(I241*0.2111)</f>
        <v>82.471379999999996</v>
      </c>
      <c r="M241" s="4">
        <f>(L241)*((100+(29-E241))/100)-(J241*0.9)</f>
        <v>82.141494479999992</v>
      </c>
      <c r="N241" s="207" t="s">
        <v>1029</v>
      </c>
      <c r="O241" s="207">
        <f>(N241*((M241-63)/5.45))+N241</f>
        <v>10785761.795915667</v>
      </c>
      <c r="P241" s="54">
        <f>(O241-D241)</f>
        <v>-5714238.204084333</v>
      </c>
      <c r="Q241" s="4" t="str">
        <f>IF(P241&lt;(-3000000), "Overpaid", "")</f>
        <v>Overpaid</v>
      </c>
      <c r="R241" s="4"/>
    </row>
    <row r="242" spans="1:18" x14ac:dyDescent="0.25">
      <c r="A242" s="4" t="s">
        <v>135</v>
      </c>
      <c r="B242" s="4" t="s">
        <v>16</v>
      </c>
      <c r="C242" s="4" t="s">
        <v>254</v>
      </c>
      <c r="D242" s="207" t="s">
        <v>2632</v>
      </c>
      <c r="E242" s="4" t="s">
        <v>1784</v>
      </c>
      <c r="F242" s="4" t="s">
        <v>1270</v>
      </c>
      <c r="G242" s="4" t="s">
        <v>2633</v>
      </c>
      <c r="H242" s="4" t="s">
        <v>4153</v>
      </c>
      <c r="I242" s="4" t="s">
        <v>1270</v>
      </c>
      <c r="L242" s="4">
        <f>(F242*0.3611)+(G242*1.1*0.3611)+(H242*5.2*0.0666)+(I242*0.2111)</f>
        <v>75.415150000000011</v>
      </c>
      <c r="M242" s="4">
        <f>(L242)*((100+(29-E242))/100)-(J242*0.9)</f>
        <v>73.906847000000013</v>
      </c>
      <c r="N242" s="207" t="s">
        <v>1116</v>
      </c>
      <c r="O242" s="207">
        <f>(N242*((M242-63)/5.45))+N242</f>
        <v>7358915.4527367027</v>
      </c>
      <c r="P242" s="54">
        <f>(O242-D242)</f>
        <v>-9141084.5472632982</v>
      </c>
      <c r="Q242" s="4" t="str">
        <f>IF(P242&lt;(-3000000), "Overpaid", "")</f>
        <v>Overpaid</v>
      </c>
      <c r="R242" s="4"/>
    </row>
    <row r="243" spans="1:18" x14ac:dyDescent="0.25">
      <c r="A243" s="4" t="s">
        <v>124</v>
      </c>
      <c r="B243" s="4" t="s">
        <v>1059</v>
      </c>
      <c r="C243" s="4" t="s">
        <v>3047</v>
      </c>
      <c r="D243" s="207" t="s">
        <v>2632</v>
      </c>
      <c r="E243" s="4" t="s">
        <v>1905</v>
      </c>
      <c r="F243" s="4" t="s">
        <v>1041</v>
      </c>
      <c r="G243" s="4">
        <v>45</v>
      </c>
      <c r="H243" s="4" t="s">
        <v>4099</v>
      </c>
      <c r="I243" s="4" t="s">
        <v>1041</v>
      </c>
      <c r="L243" s="4">
        <f>(F243*0.3611)+(G243*1.1*0.3611)+(H243*5.2*0.0666)+(I243*0.2111)</f>
        <v>69.387450000000001</v>
      </c>
      <c r="M243" s="4">
        <f>(L243)*((100+(29-E243))/100)-(J243*0.9)</f>
        <v>68.485413149999999</v>
      </c>
      <c r="N243" s="207" t="s">
        <v>1064</v>
      </c>
      <c r="O243" s="207">
        <f>(N243*((M243-63)/5.45))+N243</f>
        <v>4427315.3809046503</v>
      </c>
      <c r="P243" s="54">
        <f>(O243-D243)</f>
        <v>-12072684.61909535</v>
      </c>
      <c r="Q243" s="4" t="str">
        <f>IF(P243&lt;(-3000000), "Overpaid", "")</f>
        <v>Overpaid</v>
      </c>
      <c r="R243" s="4"/>
    </row>
    <row r="244" spans="1:18" x14ac:dyDescent="0.25">
      <c r="A244" s="4" t="s">
        <v>115</v>
      </c>
      <c r="B244" s="4" t="s">
        <v>20</v>
      </c>
      <c r="C244" s="4" t="s">
        <v>19</v>
      </c>
      <c r="D244" s="207" t="s">
        <v>2632</v>
      </c>
      <c r="E244" s="4" t="s">
        <v>1150</v>
      </c>
      <c r="F244" s="4" t="s">
        <v>1125</v>
      </c>
      <c r="G244" s="4" t="s">
        <v>2230</v>
      </c>
      <c r="H244" s="4" t="s">
        <v>4147</v>
      </c>
      <c r="I244" s="4" t="s">
        <v>1125</v>
      </c>
      <c r="L244" s="4">
        <f>(F244*0.3611)+(G244*1.1*0.3611)+(H244*5.2*0.0666)+(I244*0.2111)</f>
        <v>66.966142000000005</v>
      </c>
      <c r="M244" s="4">
        <f>(L244)*((100+(29-E244))/100)-(J244*0.9)</f>
        <v>66.363446722000006</v>
      </c>
      <c r="N244" s="207" t="s">
        <v>1134</v>
      </c>
      <c r="O244" s="207">
        <f>(N244*((M244-63)/5.45))+N244</f>
        <v>4499586.3636723198</v>
      </c>
      <c r="P244" s="54">
        <f>(O244-D244)</f>
        <v>-12000413.63632768</v>
      </c>
      <c r="Q244" s="4" t="str">
        <f>IF(P244&lt;(-3000000), "Overpaid", "")</f>
        <v>Overpaid</v>
      </c>
      <c r="R244" s="4"/>
    </row>
    <row r="245" spans="1:18" x14ac:dyDescent="0.25">
      <c r="A245" s="4" t="s">
        <v>121</v>
      </c>
      <c r="B245" s="4" t="s">
        <v>1059</v>
      </c>
      <c r="C245" s="4" t="s">
        <v>2895</v>
      </c>
      <c r="D245" s="207" t="s">
        <v>2632</v>
      </c>
      <c r="E245" s="4" t="s">
        <v>1297</v>
      </c>
      <c r="F245" s="4" t="s">
        <v>1270</v>
      </c>
      <c r="G245" s="4" t="s">
        <v>1421</v>
      </c>
      <c r="H245" s="4" t="s">
        <v>4095</v>
      </c>
      <c r="I245" s="4" t="s">
        <v>1270</v>
      </c>
      <c r="L245" s="4">
        <f>(F245*0.3611)+(G245*1.1*0.3611)+(H245*5.2*0.0666)+(I245*0.2111)</f>
        <v>60.955446999999999</v>
      </c>
      <c r="M245" s="4">
        <f>(L245)*((100+(29-E245))/100)-(J245*0.9)</f>
        <v>62.113600493000007</v>
      </c>
      <c r="N245" s="207" t="s">
        <v>1064</v>
      </c>
      <c r="O245" s="207">
        <f>(N245*((M245-63)/5.45))+N245</f>
        <v>1847620.97031176</v>
      </c>
      <c r="P245" s="54">
        <f>(O245-D245)</f>
        <v>-14652379.029688239</v>
      </c>
      <c r="Q245" s="4" t="str">
        <f>IF(P245&lt;(-3000000), "Overpaid", "")</f>
        <v>Overpaid</v>
      </c>
      <c r="R245" s="4"/>
    </row>
    <row r="246" spans="1:18" x14ac:dyDescent="0.25">
      <c r="A246" s="4" t="s">
        <v>122</v>
      </c>
      <c r="B246" s="4" t="s">
        <v>27</v>
      </c>
      <c r="C246" s="4" t="s">
        <v>3608</v>
      </c>
      <c r="D246" s="207" t="s">
        <v>3609</v>
      </c>
      <c r="E246" s="4" t="s">
        <v>2754</v>
      </c>
      <c r="F246" s="4" t="s">
        <v>1794</v>
      </c>
      <c r="G246" s="4" t="s">
        <v>3543</v>
      </c>
      <c r="H246" s="4" t="s">
        <v>4125</v>
      </c>
      <c r="I246" s="4" t="s">
        <v>1794</v>
      </c>
      <c r="L246" s="4">
        <f>(F246*0.3611)+(G246*1.1*0.3611)+(H246*5.2*0.0666)+(I246*0.2111)</f>
        <v>92.693578000000002</v>
      </c>
      <c r="M246" s="4">
        <f>(L246)*((100+(29-E246))/100)-(J246*0.9)</f>
        <v>88.244286256000009</v>
      </c>
      <c r="N246" s="207" t="s">
        <v>1058</v>
      </c>
      <c r="O246" s="207">
        <f>(N246*((M246-63)/5.45))+N246</f>
        <v>18013282.624070942</v>
      </c>
      <c r="P246" s="54">
        <f>(O246-D246)</f>
        <v>1613282.6240709424</v>
      </c>
      <c r="Q246" s="4" t="str">
        <f>IF(P246&lt;(-3000000), "Overpaid", "")</f>
        <v/>
      </c>
      <c r="R246" s="4"/>
    </row>
    <row r="247" spans="1:18" x14ac:dyDescent="0.25">
      <c r="A247" s="4" t="s">
        <v>124</v>
      </c>
      <c r="B247" s="4" t="s">
        <v>27</v>
      </c>
      <c r="C247" s="4" t="s">
        <v>3065</v>
      </c>
      <c r="D247" s="207" t="s">
        <v>3066</v>
      </c>
      <c r="E247" s="4" t="s">
        <v>1342</v>
      </c>
      <c r="F247" s="4" t="s">
        <v>1091</v>
      </c>
      <c r="G247" s="4" t="s">
        <v>1637</v>
      </c>
      <c r="H247" s="4" t="s">
        <v>4096</v>
      </c>
      <c r="I247" s="4" t="s">
        <v>1091</v>
      </c>
      <c r="L247" s="4">
        <f>(F247*0.3611)+(G247*1.1*0.3611)+(H247*5.2*0.0666)+(I247*0.2111)</f>
        <v>66.591081000000003</v>
      </c>
      <c r="M247" s="4">
        <f>(L247)*((100+(29-E247))/100)-(J247*0.9)</f>
        <v>66.457898838000006</v>
      </c>
      <c r="N247" s="207" t="s">
        <v>1058</v>
      </c>
      <c r="O247" s="207">
        <f>(N247*((M247-63)/5.45))+N247</f>
        <v>5227699.3189297896</v>
      </c>
      <c r="P247" s="54">
        <f>(O247-D247)</f>
        <v>-11122300.68107021</v>
      </c>
      <c r="Q247" s="4" t="str">
        <f>IF(P247&lt;(-3000000), "Overpaid", "")</f>
        <v>Overpaid</v>
      </c>
      <c r="R247" s="4"/>
    </row>
    <row r="248" spans="1:18" x14ac:dyDescent="0.25">
      <c r="A248" s="4" t="s">
        <v>115</v>
      </c>
      <c r="B248" s="4" t="s">
        <v>1024</v>
      </c>
      <c r="C248" s="4" t="s">
        <v>349</v>
      </c>
      <c r="D248" s="207" t="s">
        <v>3947</v>
      </c>
      <c r="E248" s="4" t="s">
        <v>1395</v>
      </c>
      <c r="F248" s="4" t="s">
        <v>1103</v>
      </c>
      <c r="G248" s="4" t="s">
        <v>1851</v>
      </c>
      <c r="H248" s="4" t="s">
        <v>4098</v>
      </c>
      <c r="I248" s="4">
        <v>73</v>
      </c>
      <c r="L248" s="4">
        <f>(F248*0.3611)+(G248*1.1*0.3611)+(H248*5.2*0.0666)+(I248*0.2111)</f>
        <v>71.97166</v>
      </c>
      <c r="M248" s="4">
        <f>(L248)*((100+(29-E248))/100)-(J248*0.9)</f>
        <v>70.748141779999997</v>
      </c>
      <c r="N248" s="207" t="s">
        <v>1029</v>
      </c>
      <c r="O248" s="207">
        <f>(N248*((M248-63)/5.45))+N248</f>
        <v>5788668.6595471362</v>
      </c>
      <c r="P248" s="54">
        <f>(O248-D248)</f>
        <v>-10461331.340452865</v>
      </c>
      <c r="Q248" s="4" t="str">
        <f>IF(P248&lt;(-3000000), "Overpaid", "")</f>
        <v>Overpaid</v>
      </c>
      <c r="R248" s="4"/>
    </row>
    <row r="249" spans="1:18" x14ac:dyDescent="0.25">
      <c r="A249" s="4" t="s">
        <v>2800</v>
      </c>
      <c r="B249" s="4" t="s">
        <v>1024</v>
      </c>
      <c r="C249" s="4" t="s">
        <v>2814</v>
      </c>
      <c r="D249" s="207" t="s">
        <v>2815</v>
      </c>
      <c r="E249" s="4" t="s">
        <v>1033</v>
      </c>
      <c r="F249" s="4" t="s">
        <v>1068</v>
      </c>
      <c r="G249" s="4" t="s">
        <v>2204</v>
      </c>
      <c r="H249" s="4" t="s">
        <v>4147</v>
      </c>
      <c r="I249" s="4">
        <v>75</v>
      </c>
      <c r="L249" s="4">
        <f>(F249*0.3611)+(G249*1.1*0.3611)+(H249*5.2*0.0666)+(I249*0.2111)</f>
        <v>73.216495999999992</v>
      </c>
      <c r="M249" s="4">
        <f>(L249)*((100+(29-E249))/100)-(J249*0.9)</f>
        <v>74.68082591999999</v>
      </c>
      <c r="N249" s="207" t="s">
        <v>1029</v>
      </c>
      <c r="O249" s="207">
        <f>(N249*((M249-63)/5.45))+N249</f>
        <v>7513533.0994498301</v>
      </c>
      <c r="P249" s="54">
        <f>(O249-D249)</f>
        <v>-8650966.9005501699</v>
      </c>
      <c r="Q249" s="4" t="str">
        <f>IF(P249&lt;(-3000000), "Overpaid", "")</f>
        <v>Overpaid</v>
      </c>
      <c r="R249" s="4"/>
    </row>
    <row r="250" spans="1:18" x14ac:dyDescent="0.25">
      <c r="A250" s="4" t="s">
        <v>120</v>
      </c>
      <c r="B250" s="4" t="s">
        <v>1024</v>
      </c>
      <c r="C250" s="4" t="s">
        <v>3154</v>
      </c>
      <c r="D250" s="207" t="s">
        <v>3155</v>
      </c>
      <c r="E250" s="4" t="s">
        <v>1115</v>
      </c>
      <c r="F250" s="4" t="s">
        <v>1046</v>
      </c>
      <c r="G250" s="4" t="s">
        <v>1087</v>
      </c>
      <c r="H250" s="4" t="s">
        <v>4147</v>
      </c>
      <c r="I250" s="4">
        <v>81</v>
      </c>
      <c r="L250" s="4">
        <f>(F250*0.3611)+(G250*1.1*0.3611)+(H250*5.2*0.0666)+(I250*0.2111)</f>
        <v>75.328069999999997</v>
      </c>
      <c r="M250" s="4">
        <f>(L250)*((100+(29-E250))/100)-(J250*0.9)</f>
        <v>72.766915619999992</v>
      </c>
      <c r="N250" s="207" t="s">
        <v>1029</v>
      </c>
      <c r="O250" s="207">
        <f>(N250*((M250-63)/5.45))+N250</f>
        <v>6674097.3095128592</v>
      </c>
      <c r="P250" s="54">
        <f>(O250-D250)</f>
        <v>-9375902.6904871408</v>
      </c>
      <c r="Q250" s="4" t="str">
        <f>IF(P250&lt;(-3000000), "Overpaid", "")</f>
        <v>Overpaid</v>
      </c>
      <c r="R250" s="4"/>
    </row>
    <row r="251" spans="1:18" x14ac:dyDescent="0.25">
      <c r="A251" s="4" t="s">
        <v>111</v>
      </c>
      <c r="B251" s="4" t="s">
        <v>1099</v>
      </c>
      <c r="C251" s="4" t="s">
        <v>3691</v>
      </c>
      <c r="D251" s="207" t="s">
        <v>3692</v>
      </c>
      <c r="E251" s="4" t="s">
        <v>1254</v>
      </c>
      <c r="F251" s="4" t="s">
        <v>2047</v>
      </c>
      <c r="G251" s="4" t="s">
        <v>3693</v>
      </c>
      <c r="H251" s="4" t="s">
        <v>4164</v>
      </c>
      <c r="I251" s="4" t="s">
        <v>2047</v>
      </c>
      <c r="L251" s="4">
        <f>(F251*0.3611)+(G251*1.1*0.3611)+(H251*5.2*0.0666)+(I251*0.2111)</f>
        <v>93.706368999999995</v>
      </c>
      <c r="M251" s="4">
        <f>(L251)*((100+(29-E251))/100)-(J251*0.9)</f>
        <v>95.955321855999998</v>
      </c>
      <c r="N251" s="207" t="s">
        <v>1105</v>
      </c>
      <c r="O251" s="207">
        <f>(N251*((M251-63)/5.45))+N251</f>
        <v>12485119.137110593</v>
      </c>
      <c r="P251" s="54">
        <f>(O251-D251)</f>
        <v>-3530755.8628894072</v>
      </c>
      <c r="Q251" s="4" t="str">
        <f>IF(P251&lt;(-3000000), "Overpaid", "")</f>
        <v>Overpaid</v>
      </c>
      <c r="R251" s="4"/>
    </row>
    <row r="252" spans="1:18" x14ac:dyDescent="0.25">
      <c r="A252" s="4" t="s">
        <v>123</v>
      </c>
      <c r="B252" s="4" t="s">
        <v>16</v>
      </c>
      <c r="C252" s="4" t="s">
        <v>1920</v>
      </c>
      <c r="D252" s="207" t="s">
        <v>1921</v>
      </c>
      <c r="E252" s="4" t="s">
        <v>1922</v>
      </c>
      <c r="F252" s="4" t="s">
        <v>1428</v>
      </c>
      <c r="G252" s="4" t="s">
        <v>1923</v>
      </c>
      <c r="H252" s="4" t="s">
        <v>4222</v>
      </c>
      <c r="I252" s="4">
        <v>95</v>
      </c>
      <c r="L252" s="4">
        <f>(F252*0.3611)+(G252*1.1*0.3611)+(H252*5.2*0.0666)+(I252*0.2111)</f>
        <v>92.187415000000001</v>
      </c>
      <c r="M252" s="4">
        <f>(L252)*((100+(29-E252))/100)-(J252*0.9)</f>
        <v>90.159291870000004</v>
      </c>
      <c r="N252" s="207" t="s">
        <v>1116</v>
      </c>
      <c r="O252" s="207">
        <f>(N252*((M252-63)/5.45))+N252</f>
        <v>14670860.578749938</v>
      </c>
      <c r="P252" s="54">
        <f>(O252-D252)</f>
        <v>-1329139.4212500621</v>
      </c>
      <c r="Q252" s="4" t="str">
        <f>IF(P252&lt;(-3000000), "Overpaid", "")</f>
        <v/>
      </c>
      <c r="R252" s="4"/>
    </row>
    <row r="253" spans="1:18" x14ac:dyDescent="0.25">
      <c r="A253" s="4" t="s">
        <v>107</v>
      </c>
      <c r="B253" s="4" t="s">
        <v>16</v>
      </c>
      <c r="C253" s="4" t="s">
        <v>17</v>
      </c>
      <c r="D253" s="207" t="s">
        <v>1921</v>
      </c>
      <c r="E253" s="4" t="s">
        <v>1564</v>
      </c>
      <c r="F253" s="4" t="s">
        <v>1802</v>
      </c>
      <c r="G253" s="4" t="s">
        <v>1849</v>
      </c>
      <c r="H253" s="4" t="s">
        <v>4125</v>
      </c>
      <c r="I253" s="4">
        <v>90</v>
      </c>
      <c r="L253" s="4">
        <f>(F253*0.3611)+(G253*1.1*0.3611)+(H253*5.2*0.0666)+(I253*0.2111)</f>
        <v>85.650753000000009</v>
      </c>
      <c r="M253" s="4">
        <f>(L253)*((100+(29-E253))/100)-(J253*0.9)</f>
        <v>84.708594717000011</v>
      </c>
      <c r="N253" s="207" t="s">
        <v>1116</v>
      </c>
      <c r="O253" s="207">
        <f>(N253*((M253-63)/5.45))+N253</f>
        <v>12218601.93089442</v>
      </c>
      <c r="P253" s="54">
        <f>(O253-D253)</f>
        <v>-3781398.0691055804</v>
      </c>
      <c r="Q253" s="4" t="str">
        <f>IF(P253&lt;(-3000000), "Overpaid", "")</f>
        <v>Overpaid</v>
      </c>
      <c r="R253" s="4"/>
    </row>
    <row r="254" spans="1:18" x14ac:dyDescent="0.25">
      <c r="A254" s="4" t="s">
        <v>128</v>
      </c>
      <c r="B254" s="4" t="s">
        <v>10</v>
      </c>
      <c r="C254" s="4" t="s">
        <v>3538</v>
      </c>
      <c r="D254" s="207" t="s">
        <v>1921</v>
      </c>
      <c r="E254" s="4" t="s">
        <v>1263</v>
      </c>
      <c r="F254" s="4" t="s">
        <v>1046</v>
      </c>
      <c r="G254" s="4" t="s">
        <v>3539</v>
      </c>
      <c r="H254" s="4" t="s">
        <v>4100</v>
      </c>
      <c r="I254" s="4" t="s">
        <v>1046</v>
      </c>
      <c r="L254" s="4">
        <f>(F254*0.3611)+(G254*1.1*0.3611)+(H254*5.2*0.0666)+(I254*0.2111)</f>
        <v>81.568245000000005</v>
      </c>
      <c r="M254" s="4">
        <f>(L254)*((100+(29-E254))/100)-(J254*0.9)</f>
        <v>84.178428840000009</v>
      </c>
      <c r="N254" s="207" t="s">
        <v>1093</v>
      </c>
      <c r="O254" s="207">
        <f>(N254*((M254-63)/5.45))+N254</f>
        <v>17278464.353639618</v>
      </c>
      <c r="P254" s="54">
        <f>(O254-D254)</f>
        <v>1278464.3536396176</v>
      </c>
      <c r="Q254" s="4" t="str">
        <f>IF(P254&lt;(-3000000), "Overpaid", "")</f>
        <v/>
      </c>
      <c r="R254" s="4"/>
    </row>
    <row r="255" spans="1:18" x14ac:dyDescent="0.25">
      <c r="A255" s="4" t="s">
        <v>120</v>
      </c>
      <c r="B255" s="4" t="s">
        <v>1030</v>
      </c>
      <c r="C255" s="4" t="s">
        <v>3143</v>
      </c>
      <c r="D255" s="207" t="s">
        <v>1921</v>
      </c>
      <c r="E255" s="4">
        <v>34</v>
      </c>
      <c r="F255" s="4" t="s">
        <v>1034</v>
      </c>
      <c r="G255" s="4">
        <v>69.099999999999994</v>
      </c>
      <c r="H255" s="4" t="s">
        <v>4099</v>
      </c>
      <c r="I255" s="4" t="s">
        <v>1034</v>
      </c>
      <c r="L255" s="4">
        <f>(F255*0.3611)+(G255*1.1*0.3611)+(H255*5.2*0.0666)+(I255*0.2111)</f>
        <v>81.249010999999996</v>
      </c>
      <c r="M255" s="4">
        <f>(L255)*((100+(29-E255))/100)-(J255*0.9)</f>
        <v>77.186560449999988</v>
      </c>
      <c r="N255" s="207" t="s">
        <v>1036</v>
      </c>
      <c r="O255" s="207">
        <f>(N255*((M255-63)/5.45))+N255</f>
        <v>11666159.830194516</v>
      </c>
      <c r="P255" s="54">
        <f>(O255-D255)</f>
        <v>-4333840.1698054839</v>
      </c>
      <c r="Q255" s="4" t="str">
        <f>IF(P255&lt;(-3000000), "Overpaid", "")</f>
        <v>Overpaid</v>
      </c>
      <c r="R255" s="4"/>
    </row>
    <row r="256" spans="1:18" x14ac:dyDescent="0.25">
      <c r="A256" s="4" t="s">
        <v>106</v>
      </c>
      <c r="B256" s="4" t="s">
        <v>20</v>
      </c>
      <c r="C256" s="4" t="s">
        <v>25</v>
      </c>
      <c r="D256" s="207" t="s">
        <v>1921</v>
      </c>
      <c r="E256" s="4" t="s">
        <v>1905</v>
      </c>
      <c r="F256" s="4" t="s">
        <v>1103</v>
      </c>
      <c r="G256" s="4" t="s">
        <v>2108</v>
      </c>
      <c r="H256" s="4" t="s">
        <v>4153</v>
      </c>
      <c r="I256" s="4" t="s">
        <v>1103</v>
      </c>
      <c r="L256" s="4">
        <f>(F256*0.3611)+(G256*1.1*0.3611)+(H256*5.2*0.0666)+(I256*0.2111)</f>
        <v>73.498857000000001</v>
      </c>
      <c r="M256" s="4">
        <f>(L256)*((100+(29-E256))/100)-(J256*0.9)</f>
        <v>72.543371859000004</v>
      </c>
      <c r="N256" s="207" t="s">
        <v>1134</v>
      </c>
      <c r="O256" s="207">
        <f>(N256*((M256-63)/5.45))+N256</f>
        <v>7654663.7984231608</v>
      </c>
      <c r="P256" s="54">
        <f>(O256-D256)</f>
        <v>-8345336.2015768392</v>
      </c>
      <c r="Q256" s="4" t="str">
        <f>IF(P256&lt;(-3000000), "Overpaid", "")</f>
        <v>Overpaid</v>
      </c>
      <c r="R256" s="4"/>
    </row>
    <row r="257" spans="1:18" x14ac:dyDescent="0.25">
      <c r="A257" s="4" t="s">
        <v>115</v>
      </c>
      <c r="B257" s="4" t="s">
        <v>10</v>
      </c>
      <c r="C257" s="4" t="s">
        <v>3943</v>
      </c>
      <c r="D257" s="207" t="s">
        <v>1921</v>
      </c>
      <c r="E257" s="4" t="s">
        <v>2172</v>
      </c>
      <c r="F257" s="4" t="s">
        <v>1073</v>
      </c>
      <c r="G257" s="4" t="s">
        <v>2643</v>
      </c>
      <c r="H257" s="4" t="s">
        <v>4095</v>
      </c>
      <c r="I257" s="4" t="s">
        <v>1073</v>
      </c>
      <c r="L257" s="4">
        <f>(F257*0.3611)+(G257*1.1*0.3611)+(H257*5.2*0.0666)+(I257*0.2111)</f>
        <v>72.854552999999996</v>
      </c>
      <c r="M257" s="4">
        <f>(L257)*((100+(29-E257))/100)-(J257*0.9)</f>
        <v>71.03318917499999</v>
      </c>
      <c r="N257" s="207" t="s">
        <v>1093</v>
      </c>
      <c r="O257" s="207">
        <f>(N257*((M257-63)/5.45))+N257</f>
        <v>8748875.3066670522</v>
      </c>
      <c r="P257" s="54">
        <f>(O257-D257)</f>
        <v>-7251124.6933329478</v>
      </c>
      <c r="Q257" s="4" t="str">
        <f>IF(P257&lt;(-3000000), "Overpaid", "")</f>
        <v>Overpaid</v>
      </c>
      <c r="R257" s="4"/>
    </row>
    <row r="258" spans="1:18" x14ac:dyDescent="0.25">
      <c r="A258" s="4" t="s">
        <v>106</v>
      </c>
      <c r="B258" s="4" t="s">
        <v>1024</v>
      </c>
      <c r="C258" s="4" t="s">
        <v>2979</v>
      </c>
      <c r="D258" s="207" t="s">
        <v>2980</v>
      </c>
      <c r="E258" s="4">
        <v>29.4</v>
      </c>
      <c r="F258" s="4" t="s">
        <v>1091</v>
      </c>
      <c r="G258" s="4">
        <v>65.8</v>
      </c>
      <c r="H258" s="4" t="s">
        <v>4097</v>
      </c>
      <c r="I258" s="4">
        <v>73</v>
      </c>
      <c r="L258" s="4">
        <f>(F258*0.3611)+(G258*1.1*0.3611)+(H258*5.2*0.0666)+(I258*0.2111)</f>
        <v>71.112578000000013</v>
      </c>
      <c r="M258" s="4">
        <f>(L258)*((100+(29-E258))/100)-(J258*0.9)</f>
        <v>70.828127688000009</v>
      </c>
      <c r="N258" s="207" t="s">
        <v>1029</v>
      </c>
      <c r="O258" s="207">
        <f>(N258*((M258-63)/5.45))+N258</f>
        <v>5823750.2586512398</v>
      </c>
      <c r="P258" s="54">
        <f>(O258-D258)</f>
        <v>-9676249.7413487602</v>
      </c>
      <c r="Q258" s="4" t="str">
        <f>IF(P258&lt;(-3000000), "Overpaid", "")</f>
        <v>Overpaid</v>
      </c>
      <c r="R258" s="4"/>
    </row>
    <row r="259" spans="1:18" x14ac:dyDescent="0.25">
      <c r="A259" s="4" t="s">
        <v>113</v>
      </c>
      <c r="B259" s="4" t="s">
        <v>10</v>
      </c>
      <c r="C259" s="4" t="s">
        <v>3897</v>
      </c>
      <c r="D259" s="207" t="s">
        <v>2980</v>
      </c>
      <c r="E259" s="4" t="s">
        <v>1538</v>
      </c>
      <c r="F259" s="4" t="s">
        <v>1125</v>
      </c>
      <c r="G259" s="4" t="s">
        <v>1840</v>
      </c>
      <c r="H259" s="4" t="s">
        <v>4147</v>
      </c>
      <c r="I259" s="4" t="s">
        <v>1125</v>
      </c>
      <c r="L259" s="4">
        <f>(F259*0.3611)+(G259*1.1*0.3611)+(H259*5.2*0.0666)+(I259*0.2111)</f>
        <v>66.926421000000005</v>
      </c>
      <c r="M259" s="4">
        <f>(L259)*((100+(29-E259))/100)-(J259*0.9)</f>
        <v>66.591788895000008</v>
      </c>
      <c r="N259" s="207" t="s">
        <v>1093</v>
      </c>
      <c r="O259" s="207">
        <f>(N259*((M259-63)/5.45))+N259</f>
        <v>5866971.2754780808</v>
      </c>
      <c r="P259" s="54">
        <f>(O259-D259)</f>
        <v>-9633028.7245219201</v>
      </c>
      <c r="Q259" s="4" t="str">
        <f>IF(P259&lt;(-3000000), "Overpaid", "")</f>
        <v>Overpaid</v>
      </c>
      <c r="R259" s="4"/>
    </row>
    <row r="260" spans="1:18" x14ac:dyDescent="0.25">
      <c r="A260" s="4" t="s">
        <v>136</v>
      </c>
      <c r="B260" s="4" t="s">
        <v>1083</v>
      </c>
      <c r="C260" s="4" t="s">
        <v>2148</v>
      </c>
      <c r="D260" s="207" t="s">
        <v>2149</v>
      </c>
      <c r="E260" s="4" t="s">
        <v>1542</v>
      </c>
      <c r="F260" s="4" t="s">
        <v>1794</v>
      </c>
      <c r="G260" s="4" t="s">
        <v>2150</v>
      </c>
      <c r="H260" s="4" t="s">
        <v>4100</v>
      </c>
      <c r="I260" s="4" t="s">
        <v>1794</v>
      </c>
      <c r="L260" s="4">
        <f>(F260*0.3611)+(G260*1.1*0.3611)+(H260*5.2*0.0666)+(I260*0.2111)</f>
        <v>84.414226999999997</v>
      </c>
      <c r="M260" s="4">
        <f>(L260)*((100+(29-E260))/100)-(J260*0.9)</f>
        <v>84.329812773</v>
      </c>
      <c r="N260" s="207" t="s">
        <v>1088</v>
      </c>
      <c r="O260" s="207">
        <f>(N260*((M260-63)/5.45))+N260</f>
        <v>17435599.037433155</v>
      </c>
      <c r="P260" s="54">
        <f>(O260-D260)</f>
        <v>2185599.0374331549</v>
      </c>
      <c r="Q260" s="4" t="str">
        <f>IF(P260&lt;(-3000000), "Overpaid", "")</f>
        <v/>
      </c>
      <c r="R260" s="4"/>
    </row>
    <row r="261" spans="1:18" x14ac:dyDescent="0.25">
      <c r="A261" s="4" t="s">
        <v>136</v>
      </c>
      <c r="B261" s="4" t="s">
        <v>1024</v>
      </c>
      <c r="C261" s="4" t="s">
        <v>2158</v>
      </c>
      <c r="D261" s="207" t="s">
        <v>2159</v>
      </c>
      <c r="E261" s="4" t="s">
        <v>1172</v>
      </c>
      <c r="F261" s="4" t="s">
        <v>1062</v>
      </c>
      <c r="G261" s="4" t="s">
        <v>1579</v>
      </c>
      <c r="H261" s="4" t="s">
        <v>4099</v>
      </c>
      <c r="I261" s="4">
        <v>82</v>
      </c>
      <c r="L261" s="4">
        <f>(F261*0.3611)+(G261*1.1*0.3611)+(H261*5.2*0.0666)+(I261*0.2111)</f>
        <v>76.178652999999997</v>
      </c>
      <c r="M261" s="4">
        <f>(L261)*((100+(29-E261))/100)-(J261*0.9)</f>
        <v>77.549868754000002</v>
      </c>
      <c r="N261" s="207" t="s">
        <v>1029</v>
      </c>
      <c r="O261" s="207">
        <f>(N261*((M261-63)/5.45))+N261</f>
        <v>8771887.3899940699</v>
      </c>
      <c r="P261" s="54">
        <f>(O261-D261)</f>
        <v>-6428112.6100059301</v>
      </c>
      <c r="Q261" s="4" t="str">
        <f>IF(P261&lt;(-3000000), "Overpaid", "")</f>
        <v>Overpaid</v>
      </c>
      <c r="R261" s="4"/>
    </row>
    <row r="262" spans="1:18" x14ac:dyDescent="0.25">
      <c r="A262" s="4" t="s">
        <v>107</v>
      </c>
      <c r="B262" s="4" t="s">
        <v>27</v>
      </c>
      <c r="C262" s="4" t="s">
        <v>2742</v>
      </c>
      <c r="D262" s="207" t="s">
        <v>2743</v>
      </c>
      <c r="E262" s="4" t="s">
        <v>1076</v>
      </c>
      <c r="F262" s="4" t="s">
        <v>1103</v>
      </c>
      <c r="G262" s="4" t="s">
        <v>2173</v>
      </c>
      <c r="H262" s="4" t="s">
        <v>4147</v>
      </c>
      <c r="I262" s="4" t="s">
        <v>1103</v>
      </c>
      <c r="L262" s="4">
        <f>(F262*0.3611)+(G262*1.1*0.3611)+(H262*5.2*0.0666)+(I262*0.2111)</f>
        <v>73.402031999999991</v>
      </c>
      <c r="M262" s="4">
        <f>(L262)*((100+(29-E262))/100)-(J262*0.9)</f>
        <v>72.961619807999995</v>
      </c>
      <c r="N262" s="207" t="s">
        <v>1058</v>
      </c>
      <c r="O262" s="207">
        <f>(N262*((M262-63)/5.45))+N262</f>
        <v>9044480.1674437672</v>
      </c>
      <c r="P262" s="54">
        <f>(O262-D262)</f>
        <v>-6043019.8325562328</v>
      </c>
      <c r="Q262" s="4" t="str">
        <f>IF(P262&lt;(-3000000), "Overpaid", "")</f>
        <v>Overpaid</v>
      </c>
      <c r="R262" s="4"/>
    </row>
    <row r="263" spans="1:18" x14ac:dyDescent="0.25">
      <c r="A263" s="4" t="s">
        <v>111</v>
      </c>
      <c r="B263" s="4" t="s">
        <v>1048</v>
      </c>
      <c r="C263" s="4" t="s">
        <v>3689</v>
      </c>
      <c r="D263" s="207" t="s">
        <v>1806</v>
      </c>
      <c r="E263" s="4" t="s">
        <v>1342</v>
      </c>
      <c r="F263" s="4" t="s">
        <v>2047</v>
      </c>
      <c r="G263" s="4" t="s">
        <v>3690</v>
      </c>
      <c r="H263" s="4" t="s">
        <v>4153</v>
      </c>
      <c r="I263" s="4" t="s">
        <v>2047</v>
      </c>
      <c r="L263" s="4">
        <f>(F263*0.3611)+(G263*1.1*0.3611)+(H263*5.2*0.0666)+(I263*0.2111)</f>
        <v>90.27297999999999</v>
      </c>
      <c r="M263" s="4">
        <f>(L263)*((100+(29-E263))/100)-(J263*0.9)</f>
        <v>90.092434039999986</v>
      </c>
      <c r="N263" s="207" t="s">
        <v>1053</v>
      </c>
      <c r="O263" s="207">
        <f>(N263*((M263-63)/5.45))+N263</f>
        <v>11842227.573688883</v>
      </c>
      <c r="P263" s="54">
        <f>(O263-D263)</f>
        <v>-3157772.4263111167</v>
      </c>
      <c r="Q263" s="4" t="str">
        <f>IF(P263&lt;(-3000000), "Overpaid", "")</f>
        <v>Overpaid</v>
      </c>
      <c r="R263" s="4"/>
    </row>
    <row r="264" spans="1:18" x14ac:dyDescent="0.25">
      <c r="A264" s="4" t="s">
        <v>128</v>
      </c>
      <c r="B264" s="4" t="s">
        <v>20</v>
      </c>
      <c r="C264" s="4" t="s">
        <v>75</v>
      </c>
      <c r="D264" s="207" t="s">
        <v>1806</v>
      </c>
      <c r="E264" s="4" t="s">
        <v>1184</v>
      </c>
      <c r="F264" s="4" t="s">
        <v>1266</v>
      </c>
      <c r="G264" s="4">
        <v>81.099999999999994</v>
      </c>
      <c r="H264" s="4" t="s">
        <v>4118</v>
      </c>
      <c r="I264" s="4">
        <v>90</v>
      </c>
      <c r="L264" s="4">
        <f>(F264*0.3611)+(G264*1.1*0.3611)+(H264*5.2*0.0666)+(I264*0.2111)</f>
        <v>88.184331000000014</v>
      </c>
      <c r="M264" s="4">
        <f>(L264)*((100+(29-E264))/100)-(J264*0.9)</f>
        <v>88.801621317000027</v>
      </c>
      <c r="N264" s="207" t="s">
        <v>1134</v>
      </c>
      <c r="O264" s="207">
        <f>(N264*((M264-63)/5.45))+N264</f>
        <v>15955093.796574768</v>
      </c>
      <c r="P264" s="54">
        <f>(O264-D264)</f>
        <v>955093.79657476768</v>
      </c>
      <c r="Q264" s="4" t="str">
        <f>IF(P264&lt;(-3000000), "Overpaid", "")</f>
        <v/>
      </c>
      <c r="R264" s="4"/>
    </row>
    <row r="265" spans="1:18" x14ac:dyDescent="0.25">
      <c r="A265" s="4" t="s">
        <v>109</v>
      </c>
      <c r="B265" s="4" t="s">
        <v>27</v>
      </c>
      <c r="C265" s="4" t="s">
        <v>26</v>
      </c>
      <c r="D265" s="207" t="s">
        <v>1806</v>
      </c>
      <c r="E265" s="4" t="s">
        <v>1620</v>
      </c>
      <c r="F265" s="4" t="s">
        <v>1041</v>
      </c>
      <c r="G265" s="4" t="s">
        <v>1602</v>
      </c>
      <c r="H265" s="4" t="s">
        <v>4222</v>
      </c>
      <c r="I265" s="4" t="s">
        <v>1041</v>
      </c>
      <c r="L265" s="4">
        <f>(F265*0.3611)+(G265*1.1*0.3611)+(H265*5.2*0.0666)+(I265*0.2111)</f>
        <v>87.700090000000003</v>
      </c>
      <c r="M265" s="4">
        <f>(L265)*((100+(29-E265))/100)-(J265*0.9)</f>
        <v>88.489390810000017</v>
      </c>
      <c r="N265" s="207" t="s">
        <v>1058</v>
      </c>
      <c r="O265" s="207">
        <f>(N265*((M265-63)/5.45))+N265</f>
        <v>18157124.952471264</v>
      </c>
      <c r="P265" s="54">
        <f>(O265-D265)</f>
        <v>3157124.9524712637</v>
      </c>
      <c r="Q265" s="4" t="str">
        <f>IF(P265&lt;(-3000000), "Overpaid", "")</f>
        <v/>
      </c>
      <c r="R265" s="4"/>
    </row>
    <row r="266" spans="1:18" x14ac:dyDescent="0.25">
      <c r="A266" s="4" t="s">
        <v>124</v>
      </c>
      <c r="B266" s="4" t="s">
        <v>10</v>
      </c>
      <c r="C266" s="4" t="s">
        <v>233</v>
      </c>
      <c r="D266" s="207" t="s">
        <v>1806</v>
      </c>
      <c r="E266" s="4" t="s">
        <v>1609</v>
      </c>
      <c r="F266" s="4" t="s">
        <v>1428</v>
      </c>
      <c r="G266" s="4" t="s">
        <v>3043</v>
      </c>
      <c r="H266" s="4" t="s">
        <v>4100</v>
      </c>
      <c r="I266" s="4" t="s">
        <v>1428</v>
      </c>
      <c r="L266" s="4">
        <f>(F266*0.3611)+(G266*1.1*0.3611)+(H266*5.2*0.0666)+(I266*0.2111)</f>
        <v>86.543054999999995</v>
      </c>
      <c r="M266" s="4">
        <f>(L266)*((100+(29-E266))/100)-(J266*0.9)</f>
        <v>84.466021679999997</v>
      </c>
      <c r="N266" s="207" t="s">
        <v>1093</v>
      </c>
      <c r="O266" s="207">
        <f>(N266*((M266-63)/5.45))+N266</f>
        <v>17465075.537655</v>
      </c>
      <c r="P266" s="54">
        <f>(O266-D266)</f>
        <v>2465075.5376549996</v>
      </c>
      <c r="Q266" s="4" t="str">
        <f>IF(P266&lt;(-3000000), "Overpaid", "")</f>
        <v/>
      </c>
      <c r="R266" s="4"/>
    </row>
    <row r="267" spans="1:18" x14ac:dyDescent="0.25">
      <c r="A267" s="4" t="s">
        <v>119</v>
      </c>
      <c r="B267" s="4" t="s">
        <v>1099</v>
      </c>
      <c r="C267" s="4" t="s">
        <v>3319</v>
      </c>
      <c r="D267" s="207" t="s">
        <v>1806</v>
      </c>
      <c r="E267" s="4" t="s">
        <v>1170</v>
      </c>
      <c r="F267" s="4" t="s">
        <v>1270</v>
      </c>
      <c r="G267" s="4" t="s">
        <v>1108</v>
      </c>
      <c r="H267" s="4" t="s">
        <v>4153</v>
      </c>
      <c r="I267" s="4" t="s">
        <v>1270</v>
      </c>
      <c r="L267" s="4">
        <f>(F267*0.3611)+(G267*1.1*0.3611)+(H267*5.2*0.0666)+(I267*0.2111)</f>
        <v>80.856927000000013</v>
      </c>
      <c r="M267" s="4">
        <f>(L267)*((100+(29-E267))/100)-(J267*0.9)</f>
        <v>82.150637832000015</v>
      </c>
      <c r="N267" s="207" t="s">
        <v>1105</v>
      </c>
      <c r="O267" s="207">
        <f>(N267*((M267-63)/5.45))+N267</f>
        <v>7997378.4709591232</v>
      </c>
      <c r="P267" s="54">
        <f>(O267-D267)</f>
        <v>-7002621.5290408768</v>
      </c>
      <c r="Q267" s="4" t="str">
        <f>IF(P267&lt;(-3000000), "Overpaid", "")</f>
        <v>Overpaid</v>
      </c>
      <c r="R267" s="4"/>
    </row>
    <row r="268" spans="1:18" x14ac:dyDescent="0.25">
      <c r="A268" s="4" t="s">
        <v>112</v>
      </c>
      <c r="B268" s="4" t="s">
        <v>1099</v>
      </c>
      <c r="C268" s="4" t="s">
        <v>2060</v>
      </c>
      <c r="D268" s="207" t="s">
        <v>1806</v>
      </c>
      <c r="E268" s="4" t="s">
        <v>1170</v>
      </c>
      <c r="F268" s="4" t="s">
        <v>1041</v>
      </c>
      <c r="G268" s="4" t="s">
        <v>2061</v>
      </c>
      <c r="H268" s="4" t="s">
        <v>4147</v>
      </c>
      <c r="I268" s="4" t="s">
        <v>1041</v>
      </c>
      <c r="L268" s="4">
        <f>(F268*0.3611)+(G268*1.1*0.3611)+(H268*5.2*0.0666)+(I268*0.2111)</f>
        <v>80.299555999999995</v>
      </c>
      <c r="M268" s="4">
        <f>(L268)*((100+(29-E268))/100)-(J268*0.9)</f>
        <v>81.584348895999995</v>
      </c>
      <c r="N268" s="207" t="s">
        <v>1105</v>
      </c>
      <c r="O268" s="207">
        <f>(N268*((M268-63)/5.45))+N268</f>
        <v>7813284.5878640302</v>
      </c>
      <c r="P268" s="54">
        <f>(O268-D268)</f>
        <v>-7186715.4121359698</v>
      </c>
      <c r="Q268" s="4" t="str">
        <f>IF(P268&lt;(-3000000), "Overpaid", "")</f>
        <v>Overpaid</v>
      </c>
      <c r="R268" s="4"/>
    </row>
    <row r="269" spans="1:18" x14ac:dyDescent="0.25">
      <c r="A269" s="4" t="s">
        <v>317</v>
      </c>
      <c r="B269" s="4" t="s">
        <v>10</v>
      </c>
      <c r="C269" s="4" t="s">
        <v>2261</v>
      </c>
      <c r="D269" s="207" t="s">
        <v>1806</v>
      </c>
      <c r="E269" s="4" t="s">
        <v>1154</v>
      </c>
      <c r="F269" s="4" t="s">
        <v>1056</v>
      </c>
      <c r="G269" s="4" t="s">
        <v>2262</v>
      </c>
      <c r="H269" s="4" t="s">
        <v>4125</v>
      </c>
      <c r="I269" s="4" t="s">
        <v>1056</v>
      </c>
      <c r="L269" s="4">
        <f>(F269*0.3611)+(G269*1.1*0.3611)+(H269*5.2*0.0666)+(I269*0.2111)</f>
        <v>80.854544000000004</v>
      </c>
      <c r="M269" s="4">
        <f>(L269)*((100+(29-E269))/100)-(J269*0.9)</f>
        <v>81.339671264000003</v>
      </c>
      <c r="N269" s="207" t="s">
        <v>1093</v>
      </c>
      <c r="O269" s="207">
        <f>(N269*((M269-63)/5.45))+N269</f>
        <v>15436471.651769772</v>
      </c>
      <c r="P269" s="54">
        <f>(O269-D269)</f>
        <v>436471.65176977217</v>
      </c>
      <c r="Q269" s="4" t="str">
        <f>IF(P269&lt;(-3000000), "Overpaid", "")</f>
        <v/>
      </c>
      <c r="R269" s="4"/>
    </row>
    <row r="270" spans="1:18" x14ac:dyDescent="0.25">
      <c r="A270" s="4" t="s">
        <v>135</v>
      </c>
      <c r="B270" s="4" t="s">
        <v>1117</v>
      </c>
      <c r="C270" s="4" t="s">
        <v>277</v>
      </c>
      <c r="D270" s="207" t="s">
        <v>1806</v>
      </c>
      <c r="E270" s="4" t="s">
        <v>1170</v>
      </c>
      <c r="F270" s="4" t="s">
        <v>1046</v>
      </c>
      <c r="G270" s="4" t="s">
        <v>1744</v>
      </c>
      <c r="H270" s="4" t="s">
        <v>4153</v>
      </c>
      <c r="I270" s="4" t="s">
        <v>1046</v>
      </c>
      <c r="L270" s="4">
        <f>(F270*0.3611)+(G270*1.1*0.3611)+(H270*5.2*0.0666)+(I270*0.2111)</f>
        <v>78.481176000000005</v>
      </c>
      <c r="M270" s="4">
        <f>(L270)*((100+(29-E270))/100)-(J270*0.9)</f>
        <v>79.736874816000011</v>
      </c>
      <c r="N270" s="207" t="s">
        <v>1121</v>
      </c>
      <c r="O270" s="207">
        <f>(N270*((M270-63)/5.45))+N270</f>
        <v>13641365.898910832</v>
      </c>
      <c r="P270" s="54">
        <f>(O270-D270)</f>
        <v>-1358634.1010891683</v>
      </c>
      <c r="Q270" s="4" t="str">
        <f>IF(P270&lt;(-3000000), "Overpaid", "")</f>
        <v/>
      </c>
      <c r="R270" s="4"/>
    </row>
    <row r="271" spans="1:18" x14ac:dyDescent="0.25">
      <c r="A271" s="4" t="s">
        <v>132</v>
      </c>
      <c r="B271" s="4" t="s">
        <v>27</v>
      </c>
      <c r="C271" s="4" t="s">
        <v>30</v>
      </c>
      <c r="D271" s="207" t="s">
        <v>1806</v>
      </c>
      <c r="E271" s="4" t="s">
        <v>1233</v>
      </c>
      <c r="F271" s="4" t="s">
        <v>1073</v>
      </c>
      <c r="G271" s="4" t="s">
        <v>3408</v>
      </c>
      <c r="H271" s="4" t="s">
        <v>4153</v>
      </c>
      <c r="I271" s="4" t="s">
        <v>1073</v>
      </c>
      <c r="L271" s="4">
        <f>(F271*0.3611)+(G271*1.1*0.3611)+(H271*5.2*0.0666)+(I271*0.2111)</f>
        <v>75.080188000000007</v>
      </c>
      <c r="M271" s="4">
        <f>(L271)*((100+(29-E271))/100)-(J271*0.9)</f>
        <v>76.206390819999996</v>
      </c>
      <c r="N271" s="207" t="s">
        <v>1058</v>
      </c>
      <c r="O271" s="207">
        <f>(N271*((M271-63)/5.45))+N271</f>
        <v>10948710.055771055</v>
      </c>
      <c r="P271" s="54">
        <f>(O271-D271)</f>
        <v>-4051289.9442289453</v>
      </c>
      <c r="Q271" s="4" t="str">
        <f>IF(P271&lt;(-3000000), "Overpaid", "")</f>
        <v>Overpaid</v>
      </c>
      <c r="R271" s="4"/>
    </row>
    <row r="272" spans="1:18" x14ac:dyDescent="0.25">
      <c r="A272" s="4" t="s">
        <v>123</v>
      </c>
      <c r="B272" s="4" t="s">
        <v>10</v>
      </c>
      <c r="C272" s="4" t="s">
        <v>1938</v>
      </c>
      <c r="D272" s="207" t="s">
        <v>1806</v>
      </c>
      <c r="E272" s="4" t="s">
        <v>1154</v>
      </c>
      <c r="F272" s="4" t="s">
        <v>1073</v>
      </c>
      <c r="G272" s="4" t="s">
        <v>1063</v>
      </c>
      <c r="H272" s="4" t="s">
        <v>4102</v>
      </c>
      <c r="I272" s="4" t="s">
        <v>1073</v>
      </c>
      <c r="L272" s="4">
        <f>(F272*0.3611)+(G272*1.1*0.3611)+(H272*5.2*0.0666)+(I272*0.2111)</f>
        <v>74.694147000000001</v>
      </c>
      <c r="M272" s="4">
        <f>(L272)*((100+(29-E272))/100)-(J272*0.9)</f>
        <v>75.142311882000001</v>
      </c>
      <c r="N272" s="207" t="s">
        <v>1093</v>
      </c>
      <c r="O272" s="207">
        <f>(N272*((M272-63)/5.45))+N272</f>
        <v>11415173.444053922</v>
      </c>
      <c r="P272" s="54">
        <f>(O272-D272)</f>
        <v>-3584826.5559460782</v>
      </c>
      <c r="Q272" s="4" t="str">
        <f>IF(P272&lt;(-3000000), "Overpaid", "")</f>
        <v>Overpaid</v>
      </c>
      <c r="R272" s="4"/>
    </row>
    <row r="273" spans="1:19" x14ac:dyDescent="0.25">
      <c r="A273" s="4" t="s">
        <v>113</v>
      </c>
      <c r="B273" s="4" t="s">
        <v>1094</v>
      </c>
      <c r="C273" s="4" t="s">
        <v>410</v>
      </c>
      <c r="D273" s="207" t="s">
        <v>1806</v>
      </c>
      <c r="E273" s="4" t="s">
        <v>1344</v>
      </c>
      <c r="F273" s="4" t="s">
        <v>1802</v>
      </c>
      <c r="G273" s="4" t="s">
        <v>3874</v>
      </c>
      <c r="H273" s="4" t="s">
        <v>4164</v>
      </c>
      <c r="I273" s="4">
        <v>83</v>
      </c>
      <c r="L273" s="4">
        <f>(F273*0.3611)+(G273*1.1*0.3611)+(H273*5.2*0.0666)+(I273*0.2111)</f>
        <v>84.780036999999993</v>
      </c>
      <c r="M273" s="4">
        <f>(L273)*((100+(29-E273))/100)-(J273*0.9)</f>
        <v>70.876110931999989</v>
      </c>
      <c r="N273" s="207">
        <v>6000000</v>
      </c>
      <c r="O273" s="207">
        <f>(N273*((M273-63)/5.45))+N273</f>
        <v>14670947.81504586</v>
      </c>
      <c r="P273" s="54">
        <f>(O273-D273)</f>
        <v>-329052.18495414034</v>
      </c>
      <c r="Q273" s="4" t="str">
        <f>IF(P273&lt;(-3000000), "Overpaid", "")</f>
        <v/>
      </c>
      <c r="R273" s="4"/>
      <c r="S273" s="207" t="s">
        <v>1098</v>
      </c>
    </row>
    <row r="274" spans="1:19" x14ac:dyDescent="0.25">
      <c r="A274" s="4" t="s">
        <v>113</v>
      </c>
      <c r="B274" s="4" t="s">
        <v>1059</v>
      </c>
      <c r="C274" s="4" t="s">
        <v>3882</v>
      </c>
      <c r="D274" s="207" t="s">
        <v>3883</v>
      </c>
      <c r="E274" s="4" t="s">
        <v>1174</v>
      </c>
      <c r="F274" s="4" t="s">
        <v>1068</v>
      </c>
      <c r="G274" s="4" t="s">
        <v>1195</v>
      </c>
      <c r="H274" s="4">
        <v>5</v>
      </c>
      <c r="I274" s="4" t="s">
        <v>1068</v>
      </c>
      <c r="L274" s="4">
        <f>(F274*0.3611)+(G274*1.1*0.3611)+(H274*5.2*0.0666)+(I274*0.2111)</f>
        <v>73.54096100000001</v>
      </c>
      <c r="M274" s="4">
        <f>(L274)*((100+(29-E274))/100)-(J274*0.9)</f>
        <v>75.747189830000011</v>
      </c>
      <c r="N274" s="207" t="s">
        <v>1064</v>
      </c>
      <c r="O274" s="207">
        <f>(N274*((M274-63)/5.45))+N274</f>
        <v>7367320.9524416318</v>
      </c>
      <c r="P274" s="54">
        <f>(O274-D274)</f>
        <v>-7466012.0475583682</v>
      </c>
      <c r="Q274" s="4" t="str">
        <f>IF(P274&lt;(-3000000), "Overpaid", "")</f>
        <v>Overpaid</v>
      </c>
      <c r="R274" s="4"/>
    </row>
    <row r="275" spans="1:19" x14ac:dyDescent="0.25">
      <c r="A275" s="4" t="s">
        <v>116</v>
      </c>
      <c r="B275" s="4" t="s">
        <v>1030</v>
      </c>
      <c r="C275" s="4" t="s">
        <v>1031</v>
      </c>
      <c r="D275" s="207" t="s">
        <v>1032</v>
      </c>
      <c r="E275" s="4" t="s">
        <v>1033</v>
      </c>
      <c r="F275" s="4" t="s">
        <v>1034</v>
      </c>
      <c r="G275" s="4" t="s">
        <v>1035</v>
      </c>
      <c r="H275" s="4" t="s">
        <v>4102</v>
      </c>
      <c r="I275" s="4" t="s">
        <v>1034</v>
      </c>
      <c r="L275" s="4">
        <f>(F275*0.3611)+(G275*1.1*0.3611)+(H275*5.2*0.0666)+(I275*0.2111)</f>
        <v>84.086584999999985</v>
      </c>
      <c r="M275" s="4">
        <f>(L275)*((100+(29-E275))/100)-(J275*0.9)</f>
        <v>85.768316699999986</v>
      </c>
      <c r="N275" s="207" t="s">
        <v>1036</v>
      </c>
      <c r="O275" s="207">
        <f>(N275*((M275-63)/5.45))+N275</f>
        <v>16764615.86027135</v>
      </c>
      <c r="P275" s="54">
        <f>(O275-D275)</f>
        <v>2014615.8602713495</v>
      </c>
      <c r="Q275" s="4" t="str">
        <f>IF(P275&lt;(-3000000), "Overpaid", "")</f>
        <v/>
      </c>
      <c r="R275" s="4"/>
    </row>
    <row r="276" spans="1:19" x14ac:dyDescent="0.25">
      <c r="A276" s="4" t="s">
        <v>116</v>
      </c>
      <c r="B276" s="4" t="s">
        <v>1024</v>
      </c>
      <c r="C276" s="4" t="s">
        <v>1075</v>
      </c>
      <c r="D276" s="207" t="s">
        <v>1032</v>
      </c>
      <c r="E276" s="4" t="s">
        <v>1269</v>
      </c>
      <c r="F276" s="4" t="s">
        <v>1073</v>
      </c>
      <c r="G276" s="4" t="s">
        <v>1077</v>
      </c>
      <c r="H276" s="4" t="s">
        <v>4095</v>
      </c>
      <c r="I276" s="4">
        <v>74</v>
      </c>
      <c r="L276" s="4">
        <f>(F276*0.3611)+(G276*1.1*0.3611)+(H276*5.2*0.0666)+(I276*0.2111)</f>
        <v>65.192871999999994</v>
      </c>
      <c r="M276" s="4">
        <f>(L276)*((100+(29-E276))/100)-(J276*0.9)</f>
        <v>64.736521895999999</v>
      </c>
      <c r="N276" s="207" t="s">
        <v>1029</v>
      </c>
      <c r="O276" s="207">
        <f>(N276*((M276-63)/5.45))+N276</f>
        <v>3151988.7241675374</v>
      </c>
      <c r="P276" s="54">
        <f>(O276-D276)</f>
        <v>-11598011.275832463</v>
      </c>
      <c r="Q276" s="4" t="str">
        <f>IF(P276&lt;(-3000000), "Overpaid", "")</f>
        <v>Overpaid</v>
      </c>
      <c r="R276" s="4"/>
    </row>
    <row r="277" spans="1:19" x14ac:dyDescent="0.25">
      <c r="A277" s="4" t="s">
        <v>133</v>
      </c>
      <c r="B277" s="4" t="s">
        <v>1083</v>
      </c>
      <c r="C277" s="4" t="s">
        <v>1684</v>
      </c>
      <c r="D277" s="207" t="s">
        <v>1685</v>
      </c>
      <c r="E277" s="4" t="s">
        <v>1620</v>
      </c>
      <c r="F277" s="4" t="s">
        <v>1270</v>
      </c>
      <c r="G277" s="4" t="s">
        <v>1478</v>
      </c>
      <c r="H277" s="4" t="s">
        <v>4098</v>
      </c>
      <c r="I277" s="4" t="s">
        <v>1270</v>
      </c>
      <c r="L277" s="4">
        <f>(F277*0.3611)+(G277*1.1*0.3611)+(H277*5.2*0.0666)+(I277*0.2111)</f>
        <v>80.861882000000008</v>
      </c>
      <c r="M277" s="4">
        <f>(L277)*((100+(29-E277))/100)-(J277*0.9)</f>
        <v>81.589638938000022</v>
      </c>
      <c r="N277" s="207" t="s">
        <v>1088</v>
      </c>
      <c r="O277" s="207">
        <f>(N277*((M277-63)/5.45))+N277</f>
        <v>15651547.271093152</v>
      </c>
      <c r="P277" s="54">
        <f>(O277-D277)</f>
        <v>1051547.2710931525</v>
      </c>
      <c r="Q277" s="4" t="str">
        <f>IF(P277&lt;(-3000000), "Overpaid", "")</f>
        <v/>
      </c>
      <c r="R277" s="4"/>
    </row>
    <row r="278" spans="1:19" x14ac:dyDescent="0.25">
      <c r="A278" s="4" t="s">
        <v>108</v>
      </c>
      <c r="B278" s="4" t="s">
        <v>10</v>
      </c>
      <c r="C278" s="4" t="s">
        <v>4162</v>
      </c>
      <c r="D278" s="207" t="s">
        <v>4163</v>
      </c>
      <c r="E278" s="4" t="s">
        <v>1421</v>
      </c>
      <c r="F278" s="4" t="s">
        <v>1046</v>
      </c>
      <c r="G278" s="4" t="s">
        <v>2260</v>
      </c>
      <c r="H278" s="4" t="s">
        <v>4164</v>
      </c>
      <c r="I278" s="4" t="s">
        <v>1046</v>
      </c>
      <c r="L278" s="4">
        <f>(F278*0.3611)+(G278*1.1*0.3611)+(H278*5.2*0.0666)+(I278*0.2111)</f>
        <v>80.722935000000007</v>
      </c>
      <c r="M278" s="4">
        <f>(L278)*((100+(29-E278))/100)-(J278*0.9)</f>
        <v>80.965103804999998</v>
      </c>
      <c r="N278" s="207" t="s">
        <v>1093</v>
      </c>
      <c r="O278" s="207">
        <f>(N278*((M278-63)/5.45))+N278</f>
        <v>15193424.99936484</v>
      </c>
      <c r="P278" s="54">
        <f>(O278-D278)</f>
        <v>618424.99936483987</v>
      </c>
      <c r="Q278" s="4" t="str">
        <f>IF(P278&lt;(-3000000), "Overpaid", "")</f>
        <v/>
      </c>
      <c r="R278" s="4"/>
    </row>
    <row r="279" spans="1:19" x14ac:dyDescent="0.25">
      <c r="A279" s="4" t="s">
        <v>115</v>
      </c>
      <c r="B279" s="4" t="s">
        <v>1117</v>
      </c>
      <c r="C279" s="4" t="s">
        <v>3948</v>
      </c>
      <c r="D279" s="207" t="s">
        <v>3949</v>
      </c>
      <c r="E279" s="4" t="s">
        <v>1620</v>
      </c>
      <c r="F279" s="4" t="s">
        <v>1103</v>
      </c>
      <c r="G279" s="4" t="s">
        <v>1498</v>
      </c>
      <c r="H279" s="4" t="s">
        <v>4097</v>
      </c>
      <c r="I279" s="4" t="s">
        <v>1103</v>
      </c>
      <c r="L279" s="4">
        <f>(F279*0.3611)+(G279*1.1*0.3611)+(H279*5.2*0.0666)+(I279*0.2111)</f>
        <v>69.622322999999994</v>
      </c>
      <c r="M279" s="4">
        <f>(L279)*((100+(29-E279))/100)-(J279*0.9)</f>
        <v>70.248923907000005</v>
      </c>
      <c r="N279" s="207" t="s">
        <v>1121</v>
      </c>
      <c r="O279" s="207">
        <f>(N279*((M279-63)/5.45))+N279</f>
        <v>7807799.3847465394</v>
      </c>
      <c r="P279" s="54">
        <f>(O279-D279)</f>
        <v>-6692200.6152534606</v>
      </c>
      <c r="Q279" s="4" t="str">
        <f>IF(P279&lt;(-3000000), "Overpaid", "")</f>
        <v>Overpaid</v>
      </c>
      <c r="R279" s="4"/>
    </row>
    <row r="280" spans="1:19" x14ac:dyDescent="0.25">
      <c r="A280" s="4" t="s">
        <v>120</v>
      </c>
      <c r="B280" s="4" t="s">
        <v>20</v>
      </c>
      <c r="C280" s="4" t="s">
        <v>3147</v>
      </c>
      <c r="D280" s="207" t="s">
        <v>3148</v>
      </c>
      <c r="E280" s="4" t="s">
        <v>1159</v>
      </c>
      <c r="F280" s="4" t="s">
        <v>1041</v>
      </c>
      <c r="G280" s="4" t="s">
        <v>2055</v>
      </c>
      <c r="H280" s="4" t="s">
        <v>4164</v>
      </c>
      <c r="I280" s="4" t="s">
        <v>1041</v>
      </c>
      <c r="K280" s="17"/>
      <c r="L280" s="4">
        <f>(F280*0.3611)+(G280*1.1*0.3611)+(H280*5.2*0.0666)+(I280*0.2111)</f>
        <v>87.523823000000007</v>
      </c>
      <c r="M280" s="4">
        <f>(L280)*((100+(29-E280))/100)-(J280*0.9)</f>
        <v>88.224013584000005</v>
      </c>
      <c r="N280" s="207" t="s">
        <v>1134</v>
      </c>
      <c r="O280" s="207">
        <f>(N280*((M280-63)/5.45))+N280</f>
        <v>15660203.95824727</v>
      </c>
      <c r="P280" s="54">
        <f>(O280-D280)</f>
        <v>1260203.9582472704</v>
      </c>
      <c r="Q280" s="4" t="str">
        <f>IF(P280&lt;(-3000000), "Overpaid", "")</f>
        <v/>
      </c>
      <c r="R280" s="4"/>
    </row>
    <row r="281" spans="1:19" x14ac:dyDescent="0.25">
      <c r="A281" s="4" t="s">
        <v>107</v>
      </c>
      <c r="B281" s="4" t="s">
        <v>1048</v>
      </c>
      <c r="C281" s="4" t="s">
        <v>2716</v>
      </c>
      <c r="D281" s="207" t="s">
        <v>2717</v>
      </c>
      <c r="E281" s="4" t="s">
        <v>2710</v>
      </c>
      <c r="F281" s="4" t="s">
        <v>1915</v>
      </c>
      <c r="G281" s="4" t="s">
        <v>2718</v>
      </c>
      <c r="H281" s="4" t="s">
        <v>4222</v>
      </c>
      <c r="I281" s="4" t="s">
        <v>1915</v>
      </c>
      <c r="L281" s="4">
        <f>(F281*0.3611)+(G281*1.1*0.3611)+(H281*5.2*0.0666)+(I281*0.2111)</f>
        <v>96.989470999999995</v>
      </c>
      <c r="M281" s="4">
        <f>(L281)*((100+(29-E281))/100)-(J281*0.9)</f>
        <v>92.915913217999986</v>
      </c>
      <c r="N281" s="207" t="s">
        <v>1053</v>
      </c>
      <c r="O281" s="207">
        <f>(N281*((M281-63)/5.45))+N281</f>
        <v>12869694.754980525</v>
      </c>
      <c r="P281" s="54">
        <f>(O281-D281)</f>
        <v>-1442805.245019475</v>
      </c>
      <c r="Q281" s="4" t="str">
        <f>IF(P281&lt;(-3000000), "Overpaid", "")</f>
        <v/>
      </c>
      <c r="R281" s="4"/>
    </row>
    <row r="282" spans="1:19" x14ac:dyDescent="0.25">
      <c r="A282" s="4" t="s">
        <v>128</v>
      </c>
      <c r="B282" s="4" t="s">
        <v>1048</v>
      </c>
      <c r="C282" s="4" t="s">
        <v>3528</v>
      </c>
      <c r="D282" s="207" t="s">
        <v>1949</v>
      </c>
      <c r="E282" s="4">
        <v>28.1</v>
      </c>
      <c r="F282" s="4" t="s">
        <v>1266</v>
      </c>
      <c r="G282" s="4">
        <v>76.2</v>
      </c>
      <c r="H282" s="4" t="s">
        <v>4102</v>
      </c>
      <c r="I282" s="4" t="s">
        <v>1266</v>
      </c>
      <c r="L282" s="4">
        <f>(F282*0.3611)+(G282*1.1*0.3611)+(H282*5.2*0.0666)+(I282*0.2111)</f>
        <v>83.045242000000002</v>
      </c>
      <c r="M282" s="4">
        <f>(L282)*((100+(29-E282))/100)-(J282*0.9)</f>
        <v>83.792649178000005</v>
      </c>
      <c r="N282" s="207" t="s">
        <v>1053</v>
      </c>
      <c r="O282" s="207">
        <f>(N282*((M282-63)/5.45))+N282</f>
        <v>9549728.9268641211</v>
      </c>
      <c r="P282" s="54">
        <f>(O282-D282)</f>
        <v>-4700271.0731358789</v>
      </c>
      <c r="Q282" s="4" t="str">
        <f>IF(P282&lt;(-3000000), "Overpaid", "")</f>
        <v>Overpaid</v>
      </c>
      <c r="R282" s="4"/>
    </row>
    <row r="283" spans="1:19" x14ac:dyDescent="0.25">
      <c r="A283" s="4" t="s">
        <v>123</v>
      </c>
      <c r="B283" s="4" t="s">
        <v>1117</v>
      </c>
      <c r="C283" s="4" t="s">
        <v>1948</v>
      </c>
      <c r="D283" s="207" t="s">
        <v>1949</v>
      </c>
      <c r="E283" s="4" t="s">
        <v>1159</v>
      </c>
      <c r="F283" s="4" t="s">
        <v>1107</v>
      </c>
      <c r="G283" s="4" t="s">
        <v>1950</v>
      </c>
      <c r="H283" s="4" t="s">
        <v>4097</v>
      </c>
      <c r="I283" s="4" t="s">
        <v>1107</v>
      </c>
      <c r="L283" s="4">
        <f>(F283*0.3611)+(G283*1.1*0.3611)+(H283*5.2*0.0666)+(I283*0.2111)</f>
        <v>64.283602999999999</v>
      </c>
      <c r="M283" s="4">
        <f>(L283)*((100+(29-E283))/100)-(J283*0.9)</f>
        <v>64.797871823999998</v>
      </c>
      <c r="N283" s="207" t="s">
        <v>1121</v>
      </c>
      <c r="O283" s="207">
        <f>(N283*((M283-63)/5.45))+N283</f>
        <v>4456277.5226139436</v>
      </c>
      <c r="P283" s="54">
        <f>(O283-D283)</f>
        <v>-9793722.4773860574</v>
      </c>
      <c r="Q283" s="4" t="str">
        <f>IF(P283&lt;(-3000000), "Overpaid", "")</f>
        <v>Overpaid</v>
      </c>
      <c r="R283" s="4"/>
    </row>
    <row r="284" spans="1:19" x14ac:dyDescent="0.25">
      <c r="A284" s="4" t="s">
        <v>123</v>
      </c>
      <c r="B284" s="4" t="s">
        <v>16</v>
      </c>
      <c r="C284" s="4" t="s">
        <v>1927</v>
      </c>
      <c r="D284" s="207" t="s">
        <v>1928</v>
      </c>
      <c r="E284" s="4" t="s">
        <v>1620</v>
      </c>
      <c r="F284" s="4" t="s">
        <v>1270</v>
      </c>
      <c r="G284" s="4" t="s">
        <v>1648</v>
      </c>
      <c r="H284" s="4" t="s">
        <v>4147</v>
      </c>
      <c r="I284" s="4" t="s">
        <v>1270</v>
      </c>
      <c r="L284" s="4">
        <f>(F284*0.3611)+(G284*1.1*0.3611)+(H284*5.2*0.0666)+(I284*0.2111)</f>
        <v>79.210982999999999</v>
      </c>
      <c r="M284" s="4">
        <f>(L284)*((100+(29-E284))/100)-(J284*0.9)</f>
        <v>79.923881847000004</v>
      </c>
      <c r="N284" s="207" t="s">
        <v>1116</v>
      </c>
      <c r="O284" s="207">
        <f>(N284*((M284-63)/5.45))+N284</f>
        <v>10065968.389971087</v>
      </c>
      <c r="P284" s="54">
        <f>(O284-D284)</f>
        <v>-4134031.6100289132</v>
      </c>
      <c r="Q284" s="4" t="str">
        <f>IF(P284&lt;(-3000000), "Overpaid", "")</f>
        <v>Overpaid</v>
      </c>
      <c r="R284" s="4"/>
    </row>
    <row r="285" spans="1:19" x14ac:dyDescent="0.25">
      <c r="A285" s="4" t="s">
        <v>115</v>
      </c>
      <c r="B285" s="4" t="s">
        <v>1083</v>
      </c>
      <c r="C285" s="4" t="s">
        <v>3932</v>
      </c>
      <c r="D285" s="207" t="s">
        <v>3933</v>
      </c>
      <c r="E285" s="4" t="s">
        <v>1183</v>
      </c>
      <c r="F285" s="4" t="s">
        <v>1428</v>
      </c>
      <c r="G285" s="4" t="s">
        <v>2423</v>
      </c>
      <c r="H285" s="4" t="s">
        <v>4102</v>
      </c>
      <c r="I285" s="4" t="s">
        <v>1428</v>
      </c>
      <c r="L285" s="4">
        <f>(F285*0.3611)+(G285*1.1*0.3611)+(H285*5.2*0.0666)+(I285*0.2111)</f>
        <v>86.327067</v>
      </c>
      <c r="M285" s="4">
        <f>(L285)*((100+(29-E285))/100)-(J285*0.9)</f>
        <v>85.981758732000003</v>
      </c>
      <c r="N285" s="207" t="s">
        <v>1088</v>
      </c>
      <c r="O285" s="207">
        <f>(N285*((M285-63)/5.45))+N285</f>
        <v>18511135.584935512</v>
      </c>
      <c r="P285" s="54">
        <f>(O285-D285)</f>
        <v>4411135.5849355124</v>
      </c>
      <c r="Q285" s="4" t="str">
        <f>IF(P285&lt;(-3000000), "Overpaid", "")</f>
        <v/>
      </c>
      <c r="R285" s="4"/>
    </row>
    <row r="286" spans="1:19" x14ac:dyDescent="0.25">
      <c r="A286" s="4" t="s">
        <v>125</v>
      </c>
      <c r="B286" s="4" t="s">
        <v>1048</v>
      </c>
      <c r="C286" s="4" t="s">
        <v>1423</v>
      </c>
      <c r="D286" s="207" t="s">
        <v>1416</v>
      </c>
      <c r="E286" s="4" t="s">
        <v>1303</v>
      </c>
      <c r="F286" s="4" t="s">
        <v>1028</v>
      </c>
      <c r="G286" s="4" t="s">
        <v>1424</v>
      </c>
      <c r="H286" s="4" t="s">
        <v>4153</v>
      </c>
      <c r="I286" s="4" t="s">
        <v>1028</v>
      </c>
      <c r="L286" s="4">
        <f>(F286*0.3611)+(G286*1.1*0.3611)+(H286*5.2*0.0666)+(I286*0.2111)</f>
        <v>89.025523000000007</v>
      </c>
      <c r="M286" s="4">
        <f>(L286)*((100+(29-E286))/100)-(J286*0.9)</f>
        <v>91.42921212100002</v>
      </c>
      <c r="N286" s="207" t="s">
        <v>1053</v>
      </c>
      <c r="O286" s="207">
        <f>(N286*((M286-63)/5.45))+N286</f>
        <v>12328682.589047085</v>
      </c>
      <c r="P286" s="54">
        <f>(O286-D286)</f>
        <v>-1671317.4109529145</v>
      </c>
      <c r="Q286" s="4" t="str">
        <f>IF(P286&lt;(-3000000), "Overpaid", "")</f>
        <v/>
      </c>
      <c r="R286" s="4"/>
    </row>
    <row r="287" spans="1:19" x14ac:dyDescent="0.25">
      <c r="A287" s="4" t="s">
        <v>112</v>
      </c>
      <c r="B287" s="4" t="s">
        <v>16</v>
      </c>
      <c r="C287" s="4" t="s">
        <v>2043</v>
      </c>
      <c r="D287" s="207" t="s">
        <v>1416</v>
      </c>
      <c r="E287" s="4" t="s">
        <v>1051</v>
      </c>
      <c r="F287" s="4" t="s">
        <v>2044</v>
      </c>
      <c r="G287" s="4" t="s">
        <v>1507</v>
      </c>
      <c r="H287" s="4" t="s">
        <v>4118</v>
      </c>
      <c r="I287" s="4" t="s">
        <v>2044</v>
      </c>
      <c r="K287" s="17"/>
      <c r="L287" s="4">
        <f>(F287*0.3611)+(G287*1.1*0.3611)+(H287*5.2*0.0666)+(I287*0.2111)</f>
        <v>90.385892999999996</v>
      </c>
      <c r="M287" s="4">
        <f>(L287)*((100+(29-E287))/100)-(J287*0.9)</f>
        <v>87.583930316999997</v>
      </c>
      <c r="N287" s="207" t="s">
        <v>1116</v>
      </c>
      <c r="O287" s="207">
        <f>(N287*((M287-63)/5.45))+N287</f>
        <v>13512210.141489275</v>
      </c>
      <c r="P287" s="54">
        <f>(O287-D287)</f>
        <v>-487789.8585107252</v>
      </c>
      <c r="Q287" s="4" t="str">
        <f>IF(P287&lt;(-3000000), "Overpaid", "")</f>
        <v/>
      </c>
      <c r="R287" s="4"/>
    </row>
    <row r="288" spans="1:19" x14ac:dyDescent="0.25">
      <c r="A288" s="4" t="s">
        <v>120</v>
      </c>
      <c r="B288" s="4" t="s">
        <v>20</v>
      </c>
      <c r="C288" s="4" t="s">
        <v>336</v>
      </c>
      <c r="D288" s="207" t="s">
        <v>1416</v>
      </c>
      <c r="E288" s="4" t="s">
        <v>1905</v>
      </c>
      <c r="F288" s="4" t="s">
        <v>1041</v>
      </c>
      <c r="G288" s="4" t="s">
        <v>3146</v>
      </c>
      <c r="H288" s="4" t="s">
        <v>4100</v>
      </c>
      <c r="I288" s="4" t="s">
        <v>1041</v>
      </c>
      <c r="L288" s="4">
        <f>(F288*0.3611)+(G288*1.1*0.3611)+(H288*5.2*0.0666)+(I288*0.2111)</f>
        <v>85.548941999999997</v>
      </c>
      <c r="M288" s="4">
        <f>(L288)*((100+(29-E288))/100)-(J288*0.9)</f>
        <v>84.436805753999991</v>
      </c>
      <c r="N288" s="207" t="s">
        <v>1134</v>
      </c>
      <c r="O288" s="207">
        <f>(N288*((M288-63)/5.45))+N288</f>
        <v>13726696.07582893</v>
      </c>
      <c r="P288" s="54">
        <f>(O288-D288)</f>
        <v>-273303.92417106964</v>
      </c>
      <c r="Q288" s="4" t="str">
        <f>IF(P288&lt;(-3000000), "Overpaid", "")</f>
        <v/>
      </c>
      <c r="R288" s="4"/>
    </row>
    <row r="289" spans="1:19" x14ac:dyDescent="0.25">
      <c r="A289" s="4" t="s">
        <v>125</v>
      </c>
      <c r="B289" s="4" t="s">
        <v>1083</v>
      </c>
      <c r="C289" s="4" t="s">
        <v>231</v>
      </c>
      <c r="D289" s="207" t="s">
        <v>1416</v>
      </c>
      <c r="E289" s="4" t="s">
        <v>1303</v>
      </c>
      <c r="F289" s="4" t="s">
        <v>1041</v>
      </c>
      <c r="G289" s="4" t="s">
        <v>1443</v>
      </c>
      <c r="H289" s="4" t="s">
        <v>4099</v>
      </c>
      <c r="I289" s="4" t="s">
        <v>1041</v>
      </c>
      <c r="L289" s="4">
        <f>(F289*0.3611)+(G289*1.1*0.3611)+(H289*5.2*0.0666)+(I289*0.2111)</f>
        <v>80.866819000000007</v>
      </c>
      <c r="M289" s="4">
        <f>(L289)*((100+(29-E289))/100)-(J289*0.9)</f>
        <v>83.050223113000015</v>
      </c>
      <c r="N289" s="207" t="s">
        <v>1088</v>
      </c>
      <c r="O289" s="207">
        <f>(N289*((M289-63)/5.45))+N289</f>
        <v>16602493.427871199</v>
      </c>
      <c r="P289" s="54">
        <f>(O289-D289)</f>
        <v>2602493.4278711993</v>
      </c>
      <c r="Q289" s="4" t="str">
        <f>IF(P289&lt;(-3000000), "Overpaid", "")</f>
        <v/>
      </c>
      <c r="R289" s="4"/>
    </row>
    <row r="290" spans="1:19" x14ac:dyDescent="0.25">
      <c r="A290" s="4" t="s">
        <v>136</v>
      </c>
      <c r="B290" s="4" t="s">
        <v>20</v>
      </c>
      <c r="C290" s="4" t="s">
        <v>206</v>
      </c>
      <c r="D290" s="207" t="s">
        <v>1416</v>
      </c>
      <c r="E290" s="4" t="s">
        <v>1564</v>
      </c>
      <c r="F290" s="4" t="s">
        <v>1056</v>
      </c>
      <c r="G290" s="4" t="s">
        <v>2155</v>
      </c>
      <c r="H290" s="4" t="s">
        <v>4096</v>
      </c>
      <c r="I290" s="4" t="s">
        <v>1056</v>
      </c>
      <c r="L290" s="4">
        <f>(F290*0.3611)+(G290*1.1*0.3611)+(H290*5.2*0.0666)+(I290*0.2111)</f>
        <v>78.730688999999998</v>
      </c>
      <c r="M290" s="4">
        <f>(L290)*((100+(29-E290))/100)-(J290*0.9)</f>
        <v>77.864651421000005</v>
      </c>
      <c r="N290" s="207" t="s">
        <v>1134</v>
      </c>
      <c r="O290" s="207">
        <f>(N290*((M290-63)/5.45))+N290</f>
        <v>10371371.314756792</v>
      </c>
      <c r="P290" s="54">
        <f>(O290-D290)</f>
        <v>-3628628.685243208</v>
      </c>
      <c r="Q290" s="4" t="str">
        <f>IF(P290&lt;(-3000000), "Overpaid", "")</f>
        <v>Overpaid</v>
      </c>
      <c r="R290" s="4"/>
    </row>
    <row r="291" spans="1:19" x14ac:dyDescent="0.25">
      <c r="A291" s="4" t="s">
        <v>125</v>
      </c>
      <c r="B291" s="4" t="s">
        <v>1059</v>
      </c>
      <c r="C291" s="4" t="s">
        <v>1444</v>
      </c>
      <c r="D291" s="207">
        <v>14000000</v>
      </c>
      <c r="E291" s="4" t="s">
        <v>1445</v>
      </c>
      <c r="F291" s="4" t="s">
        <v>1270</v>
      </c>
      <c r="G291" s="4" t="s">
        <v>1446</v>
      </c>
      <c r="H291" s="4" t="s">
        <v>4147</v>
      </c>
      <c r="I291" s="4" t="s">
        <v>1270</v>
      </c>
      <c r="L291" s="4">
        <f>(F291*0.3611)+(G291*1.1*0.3611)+(H291*5.2*0.0666)+(I291*0.2111)</f>
        <v>78.178236999999996</v>
      </c>
      <c r="M291" s="4">
        <f>(L291)*((100+(29-E291))/100)-(J291*0.9)</f>
        <v>77.396454629999994</v>
      </c>
      <c r="N291" s="207" t="s">
        <v>1064</v>
      </c>
      <c r="O291" s="207">
        <f>(N291*((M291-63)/5.45))+N291</f>
        <v>8035042.9046044135</v>
      </c>
      <c r="P291" s="54">
        <f>(O291-D291)</f>
        <v>-5964957.0953955865</v>
      </c>
      <c r="Q291" s="4" t="str">
        <f>IF(P291&lt;(-3000000), "Overpaid", "")</f>
        <v>Overpaid</v>
      </c>
      <c r="R291" s="4"/>
    </row>
    <row r="292" spans="1:19" x14ac:dyDescent="0.25">
      <c r="A292" s="4" t="s">
        <v>116</v>
      </c>
      <c r="B292" s="4" t="s">
        <v>27</v>
      </c>
      <c r="C292" s="4" t="s">
        <v>1054</v>
      </c>
      <c r="D292" s="207" t="s">
        <v>1416</v>
      </c>
      <c r="E292" s="4" t="s">
        <v>1055</v>
      </c>
      <c r="F292" s="4" t="s">
        <v>1056</v>
      </c>
      <c r="G292" s="4" t="s">
        <v>1057</v>
      </c>
      <c r="H292" s="4" t="s">
        <v>4147</v>
      </c>
      <c r="I292" s="4" t="s">
        <v>1056</v>
      </c>
      <c r="L292" s="4">
        <f>(F292*0.3611)+(G292*1.1*0.3611)+(H292*5.2*0.0666)+(I292*0.2111)</f>
        <v>76.699962999999997</v>
      </c>
      <c r="M292" s="4">
        <f>(L292)*((100+(29-E292))/100)-(J292*0.9)</f>
        <v>72.941664812999988</v>
      </c>
      <c r="N292" s="207" t="s">
        <v>1058</v>
      </c>
      <c r="O292" s="207">
        <f>(N292*((M292-63)/5.45))+N292</f>
        <v>9032769.3571092598</v>
      </c>
      <c r="P292" s="54">
        <f>(O292-D292)</f>
        <v>-4967230.6428907402</v>
      </c>
      <c r="Q292" s="4" t="str">
        <f>IF(P292&lt;(-3000000), "Overpaid", "")</f>
        <v>Overpaid</v>
      </c>
      <c r="R292" s="4"/>
    </row>
    <row r="293" spans="1:19" x14ac:dyDescent="0.25">
      <c r="A293" s="4" t="s">
        <v>128</v>
      </c>
      <c r="B293" s="4" t="s">
        <v>1187</v>
      </c>
      <c r="C293" s="4" t="s">
        <v>3546</v>
      </c>
      <c r="D293" s="207" t="s">
        <v>1416</v>
      </c>
      <c r="E293" s="4">
        <v>32.1</v>
      </c>
      <c r="F293" s="4" t="s">
        <v>1068</v>
      </c>
      <c r="G293" s="4">
        <v>56.4</v>
      </c>
      <c r="H293" s="4" t="s">
        <v>4153</v>
      </c>
      <c r="I293" s="4" t="s">
        <v>1068</v>
      </c>
      <c r="L293" s="4">
        <f>(F293*0.3611)+(G293*1.1*0.3611)+(H293*5.2*0.0666)+(I293*0.2111)</f>
        <v>71.521404000000004</v>
      </c>
      <c r="M293" s="4">
        <f>(L293)*((100+(29-E293))/100)-(J293*0.9)</f>
        <v>69.304240476000004</v>
      </c>
      <c r="N293" s="207" t="s">
        <v>1190</v>
      </c>
      <c r="O293" s="207">
        <f>(N293*((M293-63)/5.45))+N293</f>
        <v>6450899.7125385413</v>
      </c>
      <c r="P293" s="54">
        <f>(O293-D293)</f>
        <v>-7549100.2874614587</v>
      </c>
      <c r="Q293" s="4" t="str">
        <f>IF(P293&lt;(-3000000), "Overpaid", "")</f>
        <v>Overpaid</v>
      </c>
      <c r="R293" s="4"/>
    </row>
    <row r="294" spans="1:19" x14ac:dyDescent="0.25">
      <c r="A294" s="4" t="s">
        <v>119</v>
      </c>
      <c r="B294" s="4" t="s">
        <v>1094</v>
      </c>
      <c r="C294" s="4" t="s">
        <v>412</v>
      </c>
      <c r="D294" s="207" t="s">
        <v>1416</v>
      </c>
      <c r="E294" s="4" t="s">
        <v>1090</v>
      </c>
      <c r="F294" s="4" t="s">
        <v>1157</v>
      </c>
      <c r="G294" s="4" t="s">
        <v>1133</v>
      </c>
      <c r="H294" s="4" t="s">
        <v>4096</v>
      </c>
      <c r="I294" s="4">
        <v>70</v>
      </c>
      <c r="L294" s="4">
        <f>(F294*0.3611)+(G294*1.1*0.3611)+(H294*5.2*0.0666)+(I294*0.2111)</f>
        <v>66.684452999999991</v>
      </c>
      <c r="M294" s="4">
        <f>(L294)*((100+(29-E294))/100)-(J294*0.9)</f>
        <v>66.684452999999991</v>
      </c>
      <c r="N294" s="207">
        <v>6000000</v>
      </c>
      <c r="O294" s="207">
        <f>(N294*((M294-63)/5.45))+N294</f>
        <v>10056278.53211008</v>
      </c>
      <c r="P294" s="54">
        <f>(O294-D294)</f>
        <v>-3943721.4678899199</v>
      </c>
      <c r="Q294" s="4" t="str">
        <f>IF(P294&lt;(-3000000), "Overpaid", "")</f>
        <v>Overpaid</v>
      </c>
      <c r="R294" s="4"/>
      <c r="S294" s="207" t="s">
        <v>1098</v>
      </c>
    </row>
    <row r="295" spans="1:19" x14ac:dyDescent="0.25">
      <c r="A295" s="4" t="s">
        <v>128</v>
      </c>
      <c r="B295" s="4" t="s">
        <v>27</v>
      </c>
      <c r="C295" s="4" t="s">
        <v>3555</v>
      </c>
      <c r="D295" s="207">
        <v>14000000</v>
      </c>
      <c r="E295" s="4" t="s">
        <v>1759</v>
      </c>
      <c r="F295" s="4" t="s">
        <v>1103</v>
      </c>
      <c r="G295" s="4" t="s">
        <v>1388</v>
      </c>
      <c r="H295" s="4" t="s">
        <v>4097</v>
      </c>
      <c r="I295" s="4" t="s">
        <v>1103</v>
      </c>
      <c r="L295" s="4">
        <f>(F295*0.3611)+(G295*1.1*0.3611)+(H295*5.2*0.0666)+(I295*0.2111)</f>
        <v>62.988916000000003</v>
      </c>
      <c r="M295" s="4">
        <f>(L295)*((100+(29-E295))/100)-(J295*0.9)</f>
        <v>60.469359359999999</v>
      </c>
      <c r="N295" s="207" t="s">
        <v>1058</v>
      </c>
      <c r="O295" s="207">
        <f>(N295*((M295-63)/5.45))+N295</f>
        <v>1713258.4479832065</v>
      </c>
      <c r="P295" s="54">
        <f>(O295-D295)</f>
        <v>-12286741.552016793</v>
      </c>
      <c r="Q295" s="4" t="str">
        <f>IF(P295&lt;(-3000000), "Overpaid", "")</f>
        <v>Overpaid</v>
      </c>
      <c r="R295" s="4"/>
    </row>
    <row r="296" spans="1:19" x14ac:dyDescent="0.25">
      <c r="A296" s="4" t="s">
        <v>132</v>
      </c>
      <c r="B296" s="4" t="s">
        <v>27</v>
      </c>
      <c r="C296" s="4" t="s">
        <v>3458</v>
      </c>
      <c r="D296" s="207" t="s">
        <v>3459</v>
      </c>
      <c r="E296" s="4" t="s">
        <v>1303</v>
      </c>
      <c r="F296" s="4" t="s">
        <v>1056</v>
      </c>
      <c r="G296" s="4" t="s">
        <v>1965</v>
      </c>
      <c r="H296" s="4" t="s">
        <v>4153</v>
      </c>
      <c r="I296" s="4" t="s">
        <v>1056</v>
      </c>
      <c r="L296" s="4">
        <f>(F296*0.3611)+(G296*1.1*0.3611)+(H296*5.2*0.0666)+(I296*0.2111)</f>
        <v>83.072705999999997</v>
      </c>
      <c r="M296" s="4">
        <f>(L296)*((100+(29-E296))/100)-(J296*0.9)</f>
        <v>85.315669062000012</v>
      </c>
      <c r="N296" s="207" t="s">
        <v>1058</v>
      </c>
      <c r="O296" s="207">
        <f>(N296*((M296-63)/5.45))+N296</f>
        <v>16294591.113434386</v>
      </c>
      <c r="P296" s="54">
        <f>(O296-D296)</f>
        <v>2544591.1134343855</v>
      </c>
      <c r="Q296" s="4" t="str">
        <f>IF(P296&lt;(-3000000), "Overpaid", "")</f>
        <v/>
      </c>
      <c r="R296" s="4"/>
    </row>
    <row r="297" spans="1:19" x14ac:dyDescent="0.25">
      <c r="A297" s="4" t="s">
        <v>123</v>
      </c>
      <c r="B297" s="4" t="s">
        <v>1048</v>
      </c>
      <c r="C297" s="4" t="s">
        <v>1929</v>
      </c>
      <c r="D297" s="207" t="s">
        <v>1930</v>
      </c>
      <c r="E297" s="4" t="s">
        <v>1427</v>
      </c>
      <c r="F297" s="4" t="s">
        <v>1450</v>
      </c>
      <c r="G297" s="4" t="s">
        <v>1931</v>
      </c>
      <c r="H297" s="4" t="s">
        <v>4147</v>
      </c>
      <c r="I297" s="4" t="s">
        <v>1450</v>
      </c>
      <c r="L297" s="4">
        <f>(F297*0.3611)+(G297*1.1*0.3611)+(H297*5.2*0.0666)+(I297*0.2111)</f>
        <v>79.989296999999993</v>
      </c>
      <c r="M297" s="4">
        <f>(L297)*((100+(29-E297))/100)-(J297*0.9)</f>
        <v>81.989029424999984</v>
      </c>
      <c r="N297" s="207" t="s">
        <v>1053</v>
      </c>
      <c r="O297" s="207">
        <f>(N297*((M297-63)/5.45))+N297</f>
        <v>8893389.713110989</v>
      </c>
      <c r="P297" s="54">
        <f>(O297-D297)</f>
        <v>-4794110.286889011</v>
      </c>
      <c r="Q297" s="4" t="str">
        <f>IF(P297&lt;(-3000000), "Overpaid", "")</f>
        <v>Overpaid</v>
      </c>
      <c r="R297" s="4"/>
    </row>
    <row r="298" spans="1:19" x14ac:dyDescent="0.25">
      <c r="A298" s="4" t="s">
        <v>114</v>
      </c>
      <c r="B298" s="4" t="s">
        <v>20</v>
      </c>
      <c r="C298" s="4" t="s">
        <v>3219</v>
      </c>
      <c r="D298" s="207" t="s">
        <v>3220</v>
      </c>
      <c r="E298" s="4" t="s">
        <v>1643</v>
      </c>
      <c r="F298" s="4" t="s">
        <v>1441</v>
      </c>
      <c r="G298" s="4" t="s">
        <v>1459</v>
      </c>
      <c r="H298" s="4">
        <v>13</v>
      </c>
      <c r="I298" s="4" t="s">
        <v>1441</v>
      </c>
      <c r="L298" s="4">
        <f>(F298*0.3611)+(G298*1.1*0.3611)+(H298*5.2*0.0666)+(I298*0.2111)</f>
        <v>85.234815999999995</v>
      </c>
      <c r="M298" s="4">
        <f>(L298)*((100+(29-E298))/100)-(J298*0.9)</f>
        <v>84.04152857599999</v>
      </c>
      <c r="N298" s="207" t="s">
        <v>1134</v>
      </c>
      <c r="O298" s="207">
        <f>(N298*((M298-63)/5.45))+N298</f>
        <v>13524892.643403338</v>
      </c>
      <c r="P298" s="54">
        <f>(O298-D298)</f>
        <v>-100107.35659666173</v>
      </c>
      <c r="Q298" s="4" t="str">
        <f>IF(P298&lt;(-3000000), "Overpaid", "")</f>
        <v/>
      </c>
      <c r="R298" s="4"/>
    </row>
    <row r="299" spans="1:19" x14ac:dyDescent="0.25">
      <c r="A299" s="4" t="s">
        <v>131</v>
      </c>
      <c r="B299" s="4" t="s">
        <v>20</v>
      </c>
      <c r="C299" s="4" t="s">
        <v>1580</v>
      </c>
      <c r="D299" s="207" t="s">
        <v>1581</v>
      </c>
      <c r="E299" s="4" t="s">
        <v>1421</v>
      </c>
      <c r="F299" s="4" t="s">
        <v>1046</v>
      </c>
      <c r="G299" s="4" t="s">
        <v>1092</v>
      </c>
      <c r="H299" s="4">
        <v>8</v>
      </c>
      <c r="I299" s="4" t="s">
        <v>1046</v>
      </c>
      <c r="L299" s="4">
        <f>(F299*0.3611)+(G299*1.1*0.3611)+(H299*5.2*0.0666)+(I299*0.2111)</f>
        <v>79.553643000000008</v>
      </c>
      <c r="M299" s="4">
        <f>(L299)*((100+(29-E299))/100)-(J299*0.9)</f>
        <v>79.792303928999999</v>
      </c>
      <c r="N299" s="207" t="s">
        <v>1134</v>
      </c>
      <c r="O299" s="207">
        <f>(N299*((M299-63)/5.45))+N299</f>
        <v>11355508.305934658</v>
      </c>
      <c r="P299" s="54">
        <f>(O299-D299)</f>
        <v>-2252741.6940653417</v>
      </c>
      <c r="Q299" s="4" t="str">
        <f>IF(P299&lt;(-3000000), "Overpaid", "")</f>
        <v/>
      </c>
      <c r="R299" s="4"/>
    </row>
    <row r="300" spans="1:19" x14ac:dyDescent="0.25">
      <c r="A300" s="4" t="s">
        <v>317</v>
      </c>
      <c r="B300" s="4" t="s">
        <v>1037</v>
      </c>
      <c r="C300" s="4" t="s">
        <v>2254</v>
      </c>
      <c r="D300" s="207" t="s">
        <v>2255</v>
      </c>
      <c r="E300" s="4" t="s">
        <v>1254</v>
      </c>
      <c r="F300" s="4" t="s">
        <v>1266</v>
      </c>
      <c r="G300" s="4" t="s">
        <v>1304</v>
      </c>
      <c r="H300" s="4" t="s">
        <v>4125</v>
      </c>
      <c r="I300" s="4" t="s">
        <v>1266</v>
      </c>
      <c r="L300" s="4">
        <f>(F300*0.3611)+(G300*1.1*0.3611)+(H300*5.2*0.0666)+(I300*0.2111)</f>
        <v>85.105779000000013</v>
      </c>
      <c r="M300" s="4">
        <f>(L300)*((100+(29-E300))/100)-(J300*0.9)</f>
        <v>87.148317696000021</v>
      </c>
      <c r="N300" s="207" t="s">
        <v>1043</v>
      </c>
      <c r="O300" s="207">
        <f>(N300*((M300-63)/5.45))+N300</f>
        <v>13892461.905617883</v>
      </c>
      <c r="P300" s="54">
        <f>(O300-D300)</f>
        <v>392461.90561788343</v>
      </c>
      <c r="Q300" s="4" t="str">
        <f>IF(P300&lt;(-3000000), "Overpaid", "")</f>
        <v/>
      </c>
      <c r="R300" s="4"/>
    </row>
    <row r="301" spans="1:19" x14ac:dyDescent="0.25">
      <c r="A301" s="4" t="s">
        <v>111</v>
      </c>
      <c r="B301" s="4" t="s">
        <v>1059</v>
      </c>
      <c r="C301" s="4" t="s">
        <v>145</v>
      </c>
      <c r="D301" s="207" t="s">
        <v>2255</v>
      </c>
      <c r="E301" s="4" t="s">
        <v>1254</v>
      </c>
      <c r="F301" s="4" t="s">
        <v>1450</v>
      </c>
      <c r="G301" s="4" t="s">
        <v>1292</v>
      </c>
      <c r="H301" s="4" t="s">
        <v>4147</v>
      </c>
      <c r="I301" s="4" t="s">
        <v>1450</v>
      </c>
      <c r="L301" s="4">
        <f>(F301*0.3611)+(G301*1.1*0.3611)+(H301*5.2*0.0666)+(I301*0.2111)</f>
        <v>83.762792000000005</v>
      </c>
      <c r="M301" s="4">
        <f>(L301)*((100+(29-E301))/100)-(J301*0.9)</f>
        <v>85.773099008000003</v>
      </c>
      <c r="N301" s="207" t="s">
        <v>1064</v>
      </c>
      <c r="O301" s="207">
        <f>(N301*((M301-63)/5.45))+N301</f>
        <v>11426414.221479433</v>
      </c>
      <c r="P301" s="54">
        <f>(O301-D301)</f>
        <v>-2073585.7785205673</v>
      </c>
      <c r="Q301" s="4" t="str">
        <f>IF(P301&lt;(-3000000), "Overpaid", "")</f>
        <v/>
      </c>
      <c r="R301" s="4"/>
    </row>
    <row r="302" spans="1:19" x14ac:dyDescent="0.25">
      <c r="A302" s="4" t="s">
        <v>122</v>
      </c>
      <c r="B302" s="4" t="s">
        <v>1059</v>
      </c>
      <c r="C302" s="4" t="s">
        <v>3620</v>
      </c>
      <c r="D302" s="207" t="s">
        <v>2255</v>
      </c>
      <c r="E302" s="4" t="s">
        <v>1454</v>
      </c>
      <c r="F302" s="4" t="s">
        <v>1068</v>
      </c>
      <c r="G302" s="4" t="s">
        <v>1626</v>
      </c>
      <c r="H302" s="4" t="s">
        <v>4095</v>
      </c>
      <c r="I302" s="4" t="s">
        <v>1068</v>
      </c>
      <c r="L302" s="4">
        <f>(F302*0.3611)+(G302*1.1*0.3611)+(H302*5.2*0.0666)+(I302*0.2111)</f>
        <v>66.396135999999998</v>
      </c>
      <c r="M302" s="4">
        <f>(L302)*((100+(29-E302))/100)-(J302*0.9)</f>
        <v>65.599382367999993</v>
      </c>
      <c r="N302" s="207" t="s">
        <v>1064</v>
      </c>
      <c r="O302" s="207">
        <f>(N302*((M302-63)/5.45))+N302</f>
        <v>3258875.8994102636</v>
      </c>
      <c r="P302" s="54">
        <f>(O302-D302)</f>
        <v>-10241124.100589737</v>
      </c>
      <c r="Q302" s="4" t="str">
        <f>IF(P302&lt;(-3000000), "Overpaid", "")</f>
        <v>Overpaid</v>
      </c>
      <c r="R302" s="4"/>
    </row>
    <row r="303" spans="1:19" x14ac:dyDescent="0.25">
      <c r="A303" s="4" t="s">
        <v>128</v>
      </c>
      <c r="B303" s="4" t="s">
        <v>27</v>
      </c>
      <c r="C303" s="4" t="s">
        <v>3537</v>
      </c>
      <c r="D303" s="207" t="s">
        <v>2051</v>
      </c>
      <c r="E303" s="4" t="s">
        <v>1263</v>
      </c>
      <c r="F303" s="4" t="s">
        <v>1046</v>
      </c>
      <c r="G303" s="4">
        <v>86.6</v>
      </c>
      <c r="H303" s="4" t="s">
        <v>4153</v>
      </c>
      <c r="I303" s="4" t="s">
        <v>1046</v>
      </c>
      <c r="K303" s="1"/>
      <c r="L303" s="4">
        <f>(F303*0.3611)+(G303*1.1*0.3611)+(H303*5.2*0.0666)+(I303*0.2111)</f>
        <v>85.233745999999996</v>
      </c>
      <c r="M303" s="4">
        <f>(L303)*((100+(29-E303))/100)-(J303*0.9)</f>
        <v>87.961225872</v>
      </c>
      <c r="N303" s="207" t="s">
        <v>1058</v>
      </c>
      <c r="O303" s="207">
        <f>(N303*((M303-63)/5.45))+N303</f>
        <v>17847165.495490588</v>
      </c>
      <c r="P303" s="54">
        <f>(O303-D303)</f>
        <v>4513832.4954905882</v>
      </c>
      <c r="Q303" s="4" t="str">
        <f>IF(P303&lt;(-3000000), "Overpaid", "")</f>
        <v/>
      </c>
      <c r="R303" s="4"/>
    </row>
    <row r="304" spans="1:19" x14ac:dyDescent="0.25">
      <c r="A304" s="4" t="s">
        <v>112</v>
      </c>
      <c r="B304" s="4" t="s">
        <v>27</v>
      </c>
      <c r="C304" s="4" t="s">
        <v>2050</v>
      </c>
      <c r="D304" s="207" t="s">
        <v>2051</v>
      </c>
      <c r="E304" s="4" t="s">
        <v>1368</v>
      </c>
      <c r="F304" s="4" t="s">
        <v>1441</v>
      </c>
      <c r="G304" s="4" t="s">
        <v>1465</v>
      </c>
      <c r="H304" s="4" t="s">
        <v>4103</v>
      </c>
      <c r="I304" s="4" t="s">
        <v>1441</v>
      </c>
      <c r="L304" s="4">
        <f>(F304*0.3611)+(G304*1.1*0.3611)+(H304*5.2*0.0666)+(I304*0.2111)</f>
        <v>87.022260999999986</v>
      </c>
      <c r="M304" s="4">
        <f>(L304)*((100+(29-E304))/100)-(J304*0.9)</f>
        <v>85.455860301999991</v>
      </c>
      <c r="N304" s="207" t="s">
        <v>1058</v>
      </c>
      <c r="O304" s="207">
        <f>(N304*((M304-63)/5.45))+N304</f>
        <v>16376863.898879752</v>
      </c>
      <c r="P304" s="54">
        <f>(O304-D304)</f>
        <v>3043530.8988797516</v>
      </c>
      <c r="Q304" s="4" t="str">
        <f>IF(P304&lt;(-3000000), "Overpaid", "")</f>
        <v/>
      </c>
      <c r="R304" s="4"/>
    </row>
    <row r="305" spans="1:18" x14ac:dyDescent="0.25">
      <c r="A305" s="4" t="s">
        <v>128</v>
      </c>
      <c r="B305" s="4" t="s">
        <v>27</v>
      </c>
      <c r="C305" s="4" t="s">
        <v>3542</v>
      </c>
      <c r="D305" s="207" t="s">
        <v>2051</v>
      </c>
      <c r="E305" s="4" t="s">
        <v>2166</v>
      </c>
      <c r="F305" s="4" t="s">
        <v>1062</v>
      </c>
      <c r="G305" s="4" t="s">
        <v>3543</v>
      </c>
      <c r="H305" s="4" t="s">
        <v>4096</v>
      </c>
      <c r="I305" s="4" t="s">
        <v>1062</v>
      </c>
      <c r="L305" s="4">
        <f>(F305*0.3611)+(G305*1.1*0.3611)+(H305*5.2*0.0666)+(I305*0.2111)</f>
        <v>83.282498000000004</v>
      </c>
      <c r="M305" s="4">
        <f>(L305)*((100+(29-E305))/100)-(J305*0.9)</f>
        <v>78.535395613999995</v>
      </c>
      <c r="N305" s="207" t="s">
        <v>1058</v>
      </c>
      <c r="O305" s="207">
        <f>(N305*((M305-63)/5.45))+N305</f>
        <v>12315512.37321987</v>
      </c>
      <c r="P305" s="54">
        <f>(O305-D305)</f>
        <v>-1017820.62678013</v>
      </c>
      <c r="Q305" s="4" t="str">
        <f>IF(P305&lt;(-3000000), "Overpaid", "")</f>
        <v/>
      </c>
      <c r="R305" s="4"/>
    </row>
    <row r="306" spans="1:18" x14ac:dyDescent="0.25">
      <c r="A306" s="4" t="s">
        <v>135</v>
      </c>
      <c r="B306" s="4" t="s">
        <v>1059</v>
      </c>
      <c r="C306" s="4" t="s">
        <v>37</v>
      </c>
      <c r="D306" s="207" t="s">
        <v>2051</v>
      </c>
      <c r="E306" s="4" t="s">
        <v>1233</v>
      </c>
      <c r="F306" s="4" t="s">
        <v>1062</v>
      </c>
      <c r="G306" s="4" t="s">
        <v>1706</v>
      </c>
      <c r="H306" s="4" t="s">
        <v>4096</v>
      </c>
      <c r="I306" s="4" t="s">
        <v>1062</v>
      </c>
      <c r="L306" s="4">
        <f>(F306*0.3611)+(G306*1.1*0.3611)+(H306*5.2*0.0666)+(I306*0.2111)</f>
        <v>72.160617999999999</v>
      </c>
      <c r="M306" s="4">
        <f>(L306)*((100+(29-E306))/100)-(J306*0.9)</f>
        <v>73.243027269999999</v>
      </c>
      <c r="N306" s="207" t="s">
        <v>1064</v>
      </c>
      <c r="O306" s="207">
        <f>(N306*((M306-63)/5.45))+N306</f>
        <v>6353484.7794412896</v>
      </c>
      <c r="P306" s="54">
        <f>(O306-D306)</f>
        <v>-6979848.2205587104</v>
      </c>
      <c r="Q306" s="4" t="str">
        <f>IF(P306&lt;(-3000000), "Overpaid", "")</f>
        <v>Overpaid</v>
      </c>
      <c r="R306" s="4"/>
    </row>
    <row r="307" spans="1:18" x14ac:dyDescent="0.25">
      <c r="A307" s="4" t="s">
        <v>132</v>
      </c>
      <c r="B307" s="4" t="s">
        <v>16</v>
      </c>
      <c r="C307" s="4" t="s">
        <v>184</v>
      </c>
      <c r="D307" s="207" t="s">
        <v>2051</v>
      </c>
      <c r="E307" s="4" t="s">
        <v>1284</v>
      </c>
      <c r="F307" s="4" t="s">
        <v>1068</v>
      </c>
      <c r="G307" s="4" t="s">
        <v>1494</v>
      </c>
      <c r="H307" s="4" t="s">
        <v>4147</v>
      </c>
      <c r="I307" s="4" t="s">
        <v>1068</v>
      </c>
      <c r="L307" s="4">
        <f>(F307*0.3611)+(G307*1.1*0.3611)+(H307*5.2*0.0666)+(I307*0.2111)</f>
        <v>70.987647999999993</v>
      </c>
      <c r="M307" s="4">
        <f>(L307)*((100+(29-E307))/100)-(J307*0.9)</f>
        <v>69.638882687999995</v>
      </c>
      <c r="N307" s="207" t="s">
        <v>1116</v>
      </c>
      <c r="O307" s="207">
        <f>(N307*((M307-63)/5.45))+N307</f>
        <v>5438766.1398950722</v>
      </c>
      <c r="P307" s="54">
        <f>(O307-D307)</f>
        <v>-7894566.8601049278</v>
      </c>
      <c r="Q307" s="4" t="str">
        <f>IF(P307&lt;(-3000000), "Overpaid", "")</f>
        <v>Overpaid</v>
      </c>
      <c r="R307" s="4"/>
    </row>
    <row r="308" spans="1:18" x14ac:dyDescent="0.25">
      <c r="A308" s="4" t="s">
        <v>106</v>
      </c>
      <c r="B308" s="4" t="s">
        <v>10</v>
      </c>
      <c r="C308" s="4" t="s">
        <v>2994</v>
      </c>
      <c r="D308" s="207" t="s">
        <v>2051</v>
      </c>
      <c r="E308" s="4" t="s">
        <v>1233</v>
      </c>
      <c r="F308" s="4" t="s">
        <v>1146</v>
      </c>
      <c r="G308" s="4" t="s">
        <v>1933</v>
      </c>
      <c r="H308" s="4" t="s">
        <v>4096</v>
      </c>
      <c r="I308" s="4" t="s">
        <v>1146</v>
      </c>
      <c r="L308" s="4">
        <f>(F308*0.3611)+(G308*1.1*0.3611)+(H308*5.2*0.0666)+(I308*0.2111)</f>
        <v>68.504109999999997</v>
      </c>
      <c r="M308" s="4">
        <f>(L308)*((100+(29-E308))/100)-(J308*0.9)</f>
        <v>69.531671649999993</v>
      </c>
      <c r="N308" s="207" t="s">
        <v>1093</v>
      </c>
      <c r="O308" s="207">
        <f>(N308*((M308-63)/5.45))+N308</f>
        <v>7774581.3598493617</v>
      </c>
      <c r="P308" s="54">
        <f>(O308-D308)</f>
        <v>-5558751.6401506383</v>
      </c>
      <c r="Q308" s="4" t="str">
        <f>IF(P308&lt;(-3000000), "Overpaid", "")</f>
        <v>Overpaid</v>
      </c>
      <c r="R308" s="4"/>
    </row>
    <row r="309" spans="1:18" x14ac:dyDescent="0.25">
      <c r="A309" s="4" t="s">
        <v>109</v>
      </c>
      <c r="B309" s="4" t="s">
        <v>1187</v>
      </c>
      <c r="C309" s="4" t="s">
        <v>1804</v>
      </c>
      <c r="D309" s="207">
        <v>13250000</v>
      </c>
      <c r="E309" s="4" t="s">
        <v>1387</v>
      </c>
      <c r="F309" s="4" t="s">
        <v>1041</v>
      </c>
      <c r="G309" s="4" t="s">
        <v>1805</v>
      </c>
      <c r="H309" s="4" t="s">
        <v>4147</v>
      </c>
      <c r="I309" s="4" t="s">
        <v>1041</v>
      </c>
      <c r="L309" s="4">
        <f>(F309*0.3611)+(G309*1.1*0.3611)+(H309*5.2*0.0666)+(I309*0.2111)</f>
        <v>86.535753</v>
      </c>
      <c r="M309" s="4">
        <f>(L309)*((100+(29-E309))/100)-(J309*0.9)</f>
        <v>86.968431764999991</v>
      </c>
      <c r="N309" s="207" t="s">
        <v>1190</v>
      </c>
      <c r="O309" s="207">
        <f>(N309*((M309-63)/5.45))+N309</f>
        <v>16145267.18282304</v>
      </c>
      <c r="P309" s="54">
        <f>(O309-D309)</f>
        <v>2895267.1828230396</v>
      </c>
      <c r="Q309" s="4" t="str">
        <f>IF(P309&lt;(-3000000), "Overpaid", "")</f>
        <v/>
      </c>
      <c r="R309" s="4"/>
    </row>
    <row r="310" spans="1:18" x14ac:dyDescent="0.25">
      <c r="A310" s="4" t="s">
        <v>126</v>
      </c>
      <c r="B310" s="4" t="s">
        <v>1083</v>
      </c>
      <c r="C310" s="4" t="s">
        <v>3780</v>
      </c>
      <c r="D310" s="207" t="s">
        <v>2396</v>
      </c>
      <c r="E310" s="4" t="s">
        <v>1150</v>
      </c>
      <c r="F310" s="4" t="s">
        <v>1270</v>
      </c>
      <c r="G310" s="4">
        <v>73.400000000000006</v>
      </c>
      <c r="H310" s="4" t="s">
        <v>4153</v>
      </c>
      <c r="I310" s="4" t="s">
        <v>1270</v>
      </c>
      <c r="L310" s="4">
        <f>(F310*0.3611)+(G310*1.1*0.3611)+(H310*5.2*0.0666)+(I310*0.2111)</f>
        <v>81.134974</v>
      </c>
      <c r="M310" s="4">
        <f>(L310)*((100+(29-E310))/100)-(J310*0.9)</f>
        <v>80.404759233999997</v>
      </c>
      <c r="N310" s="207" t="s">
        <v>1088</v>
      </c>
      <c r="O310" s="207">
        <f>(N310*((M310-63)/5.45))+N310</f>
        <v>14880104.707186736</v>
      </c>
      <c r="P310" s="54">
        <f>(O310-D310)</f>
        <v>1880104.7071867362</v>
      </c>
      <c r="Q310" s="4" t="str">
        <f>IF(P310&lt;(-3000000), "Overpaid", "")</f>
        <v/>
      </c>
      <c r="R310" s="4"/>
    </row>
    <row r="311" spans="1:18" x14ac:dyDescent="0.25">
      <c r="A311" s="4" t="s">
        <v>128</v>
      </c>
      <c r="B311" s="4" t="s">
        <v>1187</v>
      </c>
      <c r="C311" s="4" t="s">
        <v>3544</v>
      </c>
      <c r="D311" s="207" t="s">
        <v>2396</v>
      </c>
      <c r="E311" s="4" t="s">
        <v>1150</v>
      </c>
      <c r="F311" s="4" t="s">
        <v>1062</v>
      </c>
      <c r="G311" s="4" t="s">
        <v>3545</v>
      </c>
      <c r="H311" s="4" t="s">
        <v>4100</v>
      </c>
      <c r="I311" s="4" t="s">
        <v>1062</v>
      </c>
      <c r="L311" s="4">
        <f>(F311*0.3611)+(G311*1.1*0.3611)+(H311*5.2*0.0666)+(I311*0.2111)</f>
        <v>81.099102000000002</v>
      </c>
      <c r="M311" s="4">
        <f>(L311)*((100+(29-E311))/100)-(J311*0.9)</f>
        <v>80.369210081999995</v>
      </c>
      <c r="N311" s="207" t="s">
        <v>1190</v>
      </c>
      <c r="O311" s="207">
        <f>(N311*((M311-63)/5.45))+N311</f>
        <v>12523517.453883534</v>
      </c>
      <c r="P311" s="54">
        <f>(O311-D311)</f>
        <v>-476482.5461164657</v>
      </c>
      <c r="Q311" s="4" t="str">
        <f>IF(P311&lt;(-3000000), "Overpaid", "")</f>
        <v/>
      </c>
      <c r="R311" s="4"/>
    </row>
    <row r="312" spans="1:18" x14ac:dyDescent="0.25">
      <c r="A312" s="4" t="s">
        <v>130</v>
      </c>
      <c r="B312" s="4" t="s">
        <v>1059</v>
      </c>
      <c r="C312" s="4" t="s">
        <v>549</v>
      </c>
      <c r="D312" s="207" t="s">
        <v>2396</v>
      </c>
      <c r="E312" s="4" t="s">
        <v>1122</v>
      </c>
      <c r="F312" s="4" t="s">
        <v>1062</v>
      </c>
      <c r="G312" s="4" t="s">
        <v>3361</v>
      </c>
      <c r="H312" s="4" t="s">
        <v>4098</v>
      </c>
      <c r="I312" s="4" t="s">
        <v>1062</v>
      </c>
      <c r="L312" s="4">
        <f>(F312*0.3611)+(G312*1.1*0.3611)+(H312*5.2*0.0666)+(I312*0.2111)</f>
        <v>76.984242000000009</v>
      </c>
      <c r="M312" s="4">
        <f>(L312)*((100+(29-E312))/100)-(J312*0.9)</f>
        <v>78.292974114000017</v>
      </c>
      <c r="N312" s="207" t="s">
        <v>1064</v>
      </c>
      <c r="O312" s="207">
        <f>(N312*((M312-63)/5.45))+N312</f>
        <v>8398008.1118946373</v>
      </c>
      <c r="P312" s="54">
        <f>(O312-D312)</f>
        <v>-4601991.8881053627</v>
      </c>
      <c r="Q312" s="4" t="str">
        <f>IF(P312&lt;(-3000000), "Overpaid", "")</f>
        <v>Overpaid</v>
      </c>
      <c r="R312" s="4"/>
    </row>
    <row r="313" spans="1:18" x14ac:dyDescent="0.25">
      <c r="A313" s="4" t="s">
        <v>108</v>
      </c>
      <c r="B313" s="4" t="s">
        <v>1048</v>
      </c>
      <c r="C313" s="4" t="s">
        <v>4165</v>
      </c>
      <c r="D313" s="207" t="s">
        <v>2396</v>
      </c>
      <c r="E313" s="4" t="s">
        <v>1204</v>
      </c>
      <c r="F313" s="4" t="s">
        <v>1056</v>
      </c>
      <c r="G313" s="4" t="s">
        <v>1610</v>
      </c>
      <c r="H313" s="4" t="s">
        <v>4099</v>
      </c>
      <c r="I313" s="4" t="s">
        <v>1056</v>
      </c>
      <c r="L313" s="4">
        <f>(F313*0.3611)+(G313*1.1*0.3611)+(H313*5.2*0.0666)+(I313*0.2111)</f>
        <v>75.082571000000002</v>
      </c>
      <c r="M313" s="4">
        <f>(L313)*((100+(29-E313))/100)-(J313*0.9)</f>
        <v>77.184882987999998</v>
      </c>
      <c r="N313" s="207" t="s">
        <v>1053</v>
      </c>
      <c r="O313" s="207">
        <f>(N313*((M313-63)/5.45))+N313</f>
        <v>7145155.5357181402</v>
      </c>
      <c r="P313" s="54">
        <f>(O313-D313)</f>
        <v>-5854844.4642818598</v>
      </c>
      <c r="Q313" s="4" t="str">
        <f>IF(P313&lt;(-3000000), "Overpaid", "")</f>
        <v>Overpaid</v>
      </c>
      <c r="R313" s="4"/>
    </row>
    <row r="314" spans="1:18" x14ac:dyDescent="0.25">
      <c r="A314" s="4" t="s">
        <v>110</v>
      </c>
      <c r="B314" s="4" t="s">
        <v>20</v>
      </c>
      <c r="C314" s="4" t="s">
        <v>2395</v>
      </c>
      <c r="D314" s="207" t="s">
        <v>2396</v>
      </c>
      <c r="E314" s="4" t="s">
        <v>1564</v>
      </c>
      <c r="F314" s="4" t="s">
        <v>1111</v>
      </c>
      <c r="G314" s="4" t="s">
        <v>1509</v>
      </c>
      <c r="H314" s="4">
        <v>8</v>
      </c>
      <c r="I314" s="4" t="s">
        <v>1111</v>
      </c>
      <c r="L314" s="4">
        <f>(F314*0.3611)+(G314*1.1*0.3611)+(H314*5.2*0.0666)+(I314*0.2111)</f>
        <v>72.632503999999997</v>
      </c>
      <c r="M314" s="4">
        <f>(L314)*((100+(29-E314))/100)-(J314*0.9)</f>
        <v>71.833546456000008</v>
      </c>
      <c r="N314" s="207" t="s">
        <v>1134</v>
      </c>
      <c r="O314" s="207">
        <f>(N314*((M314-63)/5.45))+N314</f>
        <v>7292272.0117962137</v>
      </c>
      <c r="P314" s="54">
        <f>(O314-D314)</f>
        <v>-5707727.9882037863</v>
      </c>
      <c r="Q314" s="4" t="str">
        <f>IF(P314&lt;(-3000000), "Overpaid", "")</f>
        <v>Overpaid</v>
      </c>
      <c r="R314" s="4"/>
    </row>
    <row r="315" spans="1:18" x14ac:dyDescent="0.25">
      <c r="A315" s="4" t="s">
        <v>117</v>
      </c>
      <c r="B315" s="4" t="s">
        <v>27</v>
      </c>
      <c r="C315" s="4" t="s">
        <v>47</v>
      </c>
      <c r="D315" s="207" t="s">
        <v>2396</v>
      </c>
      <c r="E315" s="4" t="s">
        <v>1197</v>
      </c>
      <c r="F315" s="4" t="s">
        <v>1111</v>
      </c>
      <c r="G315" s="4" t="s">
        <v>2568</v>
      </c>
      <c r="H315" s="4" t="s">
        <v>4102</v>
      </c>
      <c r="I315" s="4" t="s">
        <v>1111</v>
      </c>
      <c r="L315" s="4">
        <f>(F315*0.3611)+(G315*1.1*0.3611)+(H315*5.2*0.0666)+(I315*0.2111)</f>
        <v>66.328033999999988</v>
      </c>
      <c r="M315" s="4">
        <f>(L315)*((100+(29-E315))/100)-(J315*0.9)</f>
        <v>67.123970407999991</v>
      </c>
      <c r="N315" s="207" t="s">
        <v>1058</v>
      </c>
      <c r="O315" s="207">
        <f>(N315*((M315-63)/5.45))+N315</f>
        <v>5618590.813789783</v>
      </c>
      <c r="P315" s="54">
        <f>(O315-D315)</f>
        <v>-7381409.186210217</v>
      </c>
      <c r="Q315" s="4" t="str">
        <f>IF(P315&lt;(-3000000), "Overpaid", "")</f>
        <v>Overpaid</v>
      </c>
      <c r="R315" s="4"/>
    </row>
    <row r="316" spans="1:18" x14ac:dyDescent="0.25">
      <c r="A316" s="4" t="s">
        <v>113</v>
      </c>
      <c r="B316" s="4" t="s">
        <v>1037</v>
      </c>
      <c r="C316" s="4" t="s">
        <v>3873</v>
      </c>
      <c r="D316" s="207" t="s">
        <v>2396</v>
      </c>
      <c r="E316" s="4" t="s">
        <v>2482</v>
      </c>
      <c r="F316" s="4" t="s">
        <v>1802</v>
      </c>
      <c r="G316" s="4">
        <v>45</v>
      </c>
      <c r="H316" s="4">
        <v>0</v>
      </c>
      <c r="I316" s="4" t="s">
        <v>1802</v>
      </c>
      <c r="L316" s="4">
        <f>(F316*0.3611)+(G316*1.1*0.3611)+(H316*5.2*0.0666)+(I316*0.2111)</f>
        <v>68.800250000000005</v>
      </c>
      <c r="M316" s="4">
        <f>(L316)*((100+(29-E316))/100)-(J316*0.9)</f>
        <v>67.011443500000013</v>
      </c>
      <c r="N316" s="207" t="s">
        <v>1043</v>
      </c>
      <c r="O316" s="207">
        <f>(N316*((M316-63)/5.45))+N316</f>
        <v>4440885.6187684461</v>
      </c>
      <c r="P316" s="54">
        <f>(O316-D316)</f>
        <v>-8559114.3812315539</v>
      </c>
      <c r="Q316" s="4" t="str">
        <f>IF(P316&lt;(-3000000), "Overpaid", "")</f>
        <v>Overpaid</v>
      </c>
      <c r="R316" s="4"/>
    </row>
    <row r="317" spans="1:18" x14ac:dyDescent="0.25">
      <c r="A317" s="4" t="s">
        <v>109</v>
      </c>
      <c r="B317" s="4" t="s">
        <v>1083</v>
      </c>
      <c r="C317" s="4" t="s">
        <v>1796</v>
      </c>
      <c r="D317" s="207" t="s">
        <v>1797</v>
      </c>
      <c r="E317" s="4" t="s">
        <v>1204</v>
      </c>
      <c r="F317" s="4" t="s">
        <v>1428</v>
      </c>
      <c r="G317" s="4" t="s">
        <v>1798</v>
      </c>
      <c r="H317" s="4" t="s">
        <v>4153</v>
      </c>
      <c r="I317" s="4" t="s">
        <v>1428</v>
      </c>
      <c r="K317" s="17"/>
      <c r="L317" s="4">
        <f>(F317*0.3611)+(G317*1.1*0.3611)+(H317*5.2*0.0666)+(I317*0.2111)</f>
        <v>85.918687999999989</v>
      </c>
      <c r="M317" s="4">
        <f>(L317)*((100+(29-E317))/100)-(J317*0.9)</f>
        <v>88.324411263999991</v>
      </c>
      <c r="N317" s="207" t="s">
        <v>1088</v>
      </c>
      <c r="O317" s="207">
        <f>(N317*((M317-63)/5.45))+N317</f>
        <v>20036372.171845511</v>
      </c>
      <c r="P317" s="54">
        <f>(O317-D317)</f>
        <v>7125372.1718455106</v>
      </c>
      <c r="Q317" s="4" t="str">
        <f>IF(P317&lt;(-3000000), "Overpaid", "")</f>
        <v/>
      </c>
      <c r="R317" s="4"/>
    </row>
    <row r="318" spans="1:18" x14ac:dyDescent="0.25">
      <c r="A318" s="4" t="s">
        <v>120</v>
      </c>
      <c r="B318" s="4" t="s">
        <v>1099</v>
      </c>
      <c r="C318" s="4" t="s">
        <v>3141</v>
      </c>
      <c r="D318" s="207" t="s">
        <v>3142</v>
      </c>
      <c r="E318" s="4" t="s">
        <v>1170</v>
      </c>
      <c r="F318" s="4" t="s">
        <v>1428</v>
      </c>
      <c r="G318" s="4" t="s">
        <v>2761</v>
      </c>
      <c r="H318" s="4" t="s">
        <v>4164</v>
      </c>
      <c r="I318" s="4" t="s">
        <v>1428</v>
      </c>
      <c r="L318" s="4">
        <f>(F318*0.3611)+(G318*1.1*0.3611)+(H318*5.2*0.0666)+(I318*0.2111)</f>
        <v>82.877554000000003</v>
      </c>
      <c r="M318" s="4">
        <f>(L318)*((100+(29-E318))/100)-(J318*0.9)</f>
        <v>84.20359486400001</v>
      </c>
      <c r="N318" s="207" t="s">
        <v>1105</v>
      </c>
      <c r="O318" s="207">
        <f>(N318*((M318-63)/5.45))+N318</f>
        <v>8664770.693943046</v>
      </c>
      <c r="P318" s="54">
        <f>(O318-D318)</f>
        <v>-3935229.306056954</v>
      </c>
      <c r="Q318" s="4" t="str">
        <f>IF(P318&lt;(-3000000), "Overpaid", "")</f>
        <v>Overpaid</v>
      </c>
      <c r="R318" s="4"/>
    </row>
    <row r="319" spans="1:18" x14ac:dyDescent="0.25">
      <c r="A319" s="4" t="s">
        <v>115</v>
      </c>
      <c r="B319" s="4" t="s">
        <v>1099</v>
      </c>
      <c r="C319" s="4" t="s">
        <v>3931</v>
      </c>
      <c r="D319" s="207" t="s">
        <v>1502</v>
      </c>
      <c r="E319" s="4" t="s">
        <v>1387</v>
      </c>
      <c r="F319" s="4" t="s">
        <v>2807</v>
      </c>
      <c r="G319" s="4" t="s">
        <v>3535</v>
      </c>
      <c r="H319" s="4" t="s">
        <v>4125</v>
      </c>
      <c r="I319" s="4" t="s">
        <v>2807</v>
      </c>
      <c r="L319" s="4">
        <f>(F319*0.3611)+(G319*1.1*0.3611)+(H319*5.2*0.0666)+(I319*0.2111)</f>
        <v>91.716659000000007</v>
      </c>
      <c r="M319" s="4">
        <f>(L319)*((100+(29-E319))/100)-(J319*0.9)</f>
        <v>92.175242295000004</v>
      </c>
      <c r="N319" s="207" t="s">
        <v>1105</v>
      </c>
      <c r="O319" s="207">
        <f>(N319*((M319-63)/5.45))+N319</f>
        <v>11256259.661754614</v>
      </c>
      <c r="P319" s="54">
        <f>(O319-D319)</f>
        <v>-1243740.3382453863</v>
      </c>
      <c r="Q319" s="4" t="str">
        <f>IF(P319&lt;(-3000000), "Overpaid", "")</f>
        <v/>
      </c>
      <c r="R319" s="4"/>
    </row>
    <row r="320" spans="1:18" x14ac:dyDescent="0.25">
      <c r="A320" s="4" t="s">
        <v>113</v>
      </c>
      <c r="B320" s="4" t="s">
        <v>1117</v>
      </c>
      <c r="C320" s="4" t="s">
        <v>3871</v>
      </c>
      <c r="D320" s="207" t="s">
        <v>1502</v>
      </c>
      <c r="E320" s="4" t="s">
        <v>1569</v>
      </c>
      <c r="F320" s="4" t="s">
        <v>1034</v>
      </c>
      <c r="G320" s="4" t="s">
        <v>2810</v>
      </c>
      <c r="H320" s="4" t="s">
        <v>4100</v>
      </c>
      <c r="I320" s="4" t="s">
        <v>1034</v>
      </c>
      <c r="L320" s="4">
        <f>(F320*0.3611)+(G320*1.1*0.3611)+(H320*5.2*0.0666)+(I320*0.2111)</f>
        <v>88.59244099999998</v>
      </c>
      <c r="M320" s="4">
        <f>(L320)*((100+(29-E320))/100)-(J320*0.9)</f>
        <v>85.137335800999978</v>
      </c>
      <c r="N320" s="207" t="s">
        <v>1121</v>
      </c>
      <c r="O320" s="207">
        <f>(N320*((M320-63)/5.45))+N320</f>
        <v>16961782.358197391</v>
      </c>
      <c r="P320" s="54">
        <f>(O320-D320)</f>
        <v>4461782.358197391</v>
      </c>
      <c r="Q320" s="4" t="str">
        <f>IF(P320&lt;(-3000000), "Overpaid", "")</f>
        <v/>
      </c>
      <c r="R320" s="4"/>
    </row>
    <row r="321" spans="1:18" x14ac:dyDescent="0.25">
      <c r="A321" s="4" t="s">
        <v>124</v>
      </c>
      <c r="B321" s="4" t="s">
        <v>1117</v>
      </c>
      <c r="C321" s="4" t="s">
        <v>3063</v>
      </c>
      <c r="D321" s="207" t="s">
        <v>1502</v>
      </c>
      <c r="E321" s="4" t="s">
        <v>1174</v>
      </c>
      <c r="F321" s="4" t="s">
        <v>1091</v>
      </c>
      <c r="G321" s="4" t="s">
        <v>3064</v>
      </c>
      <c r="H321" s="4" t="s">
        <v>4102</v>
      </c>
      <c r="I321" s="4" t="s">
        <v>1091</v>
      </c>
      <c r="L321" s="4">
        <f>(F321*0.3611)+(G321*1.1*0.3611)+(H321*5.2*0.0666)+(I321*0.2111)</f>
        <v>78.610420000000005</v>
      </c>
      <c r="M321" s="4">
        <f>(L321)*((100+(29-E321))/100)-(J321*0.9)</f>
        <v>80.96873260000001</v>
      </c>
      <c r="N321" s="207" t="s">
        <v>1121</v>
      </c>
      <c r="O321" s="207">
        <f>(N321*((M321-63)/5.45))+N321</f>
        <v>14398760.660738539</v>
      </c>
      <c r="P321" s="54">
        <f>(O321-D321)</f>
        <v>1898760.660738539</v>
      </c>
      <c r="Q321" s="4" t="str">
        <f>IF(P321&lt;(-3000000), "Overpaid", "")</f>
        <v/>
      </c>
      <c r="R321" s="4"/>
    </row>
    <row r="322" spans="1:18" x14ac:dyDescent="0.25">
      <c r="A322" s="4" t="s">
        <v>121</v>
      </c>
      <c r="B322" s="4" t="s">
        <v>1037</v>
      </c>
      <c r="C322" s="4" t="s">
        <v>50</v>
      </c>
      <c r="D322" s="207" t="s">
        <v>1502</v>
      </c>
      <c r="E322" s="4" t="s">
        <v>1609</v>
      </c>
      <c r="F322" s="4" t="s">
        <v>1266</v>
      </c>
      <c r="G322" s="4" t="s">
        <v>2369</v>
      </c>
      <c r="H322" s="4" t="s">
        <v>4102</v>
      </c>
      <c r="I322" s="4" t="s">
        <v>1266</v>
      </c>
      <c r="L322" s="4">
        <f>(F322*0.3611)+(G322*1.1*0.3611)+(H322*5.2*0.0666)+(I322*0.2111)</f>
        <v>82.250821999999999</v>
      </c>
      <c r="M322" s="4">
        <f>(L322)*((100+(29-E322))/100)-(J322*0.9)</f>
        <v>80.276802271999998</v>
      </c>
      <c r="N322" s="207" t="s">
        <v>1043</v>
      </c>
      <c r="O322" s="207">
        <f>(N322*((M322-63)/5.45))+N322</f>
        <v>10667202.036382578</v>
      </c>
      <c r="P322" s="54">
        <f>(O322-D322)</f>
        <v>-1832797.9636174217</v>
      </c>
      <c r="Q322" s="4" t="str">
        <f>IF(P322&lt;(-3000000), "Overpaid", "")</f>
        <v/>
      </c>
      <c r="R322" s="4"/>
    </row>
    <row r="323" spans="1:18" x14ac:dyDescent="0.25">
      <c r="A323" s="4" t="s">
        <v>114</v>
      </c>
      <c r="B323" s="4" t="s">
        <v>1048</v>
      </c>
      <c r="C323" s="4" t="s">
        <v>53</v>
      </c>
      <c r="D323" s="207" t="s">
        <v>1502</v>
      </c>
      <c r="E323" s="4" t="s">
        <v>1620</v>
      </c>
      <c r="F323" s="4" t="s">
        <v>1068</v>
      </c>
      <c r="G323" s="4" t="s">
        <v>1840</v>
      </c>
      <c r="H323" s="4" t="s">
        <v>4147</v>
      </c>
      <c r="I323" s="4" t="s">
        <v>1068</v>
      </c>
      <c r="L323" s="4">
        <f>(F323*0.3611)+(G323*1.1*0.3611)+(H323*5.2*0.0666)+(I323*0.2111)</f>
        <v>71.504020999999995</v>
      </c>
      <c r="M323" s="4">
        <f>(L323)*((100+(29-E323))/100)-(J323*0.9)</f>
        <v>72.147557188999997</v>
      </c>
      <c r="N323" s="207" t="s">
        <v>1053</v>
      </c>
      <c r="O323" s="207">
        <f>(N323*((M323-63)/5.45))+N323</f>
        <v>5312067.1317822617</v>
      </c>
      <c r="P323" s="54">
        <f>(O323-D323)</f>
        <v>-7187932.8682177383</v>
      </c>
      <c r="Q323" s="4" t="str">
        <f>IF(P323&lt;(-3000000), "Overpaid", "")</f>
        <v>Overpaid</v>
      </c>
      <c r="R323" s="4"/>
    </row>
    <row r="324" spans="1:18" x14ac:dyDescent="0.25">
      <c r="A324" s="4" t="s">
        <v>132</v>
      </c>
      <c r="B324" s="4" t="s">
        <v>1024</v>
      </c>
      <c r="C324" s="4" t="s">
        <v>54</v>
      </c>
      <c r="D324" s="207" t="s">
        <v>1502</v>
      </c>
      <c r="E324" s="4" t="s">
        <v>1207</v>
      </c>
      <c r="F324" s="4" t="s">
        <v>1103</v>
      </c>
      <c r="G324" s="4" t="s">
        <v>1340</v>
      </c>
      <c r="H324" s="4" t="s">
        <v>4098</v>
      </c>
      <c r="I324" s="4">
        <v>73</v>
      </c>
      <c r="L324" s="4">
        <f>(F324*0.3611)+(G324*1.1*0.3611)+(H324*5.2*0.0666)+(I324*0.2111)</f>
        <v>71.137518999999998</v>
      </c>
      <c r="M324" s="4">
        <f>(L324)*((100+(29-E324))/100)-(J324*0.9)</f>
        <v>71.848894189999996</v>
      </c>
      <c r="N324" s="207" t="s">
        <v>1029</v>
      </c>
      <c r="O324" s="207">
        <f>(N324*((M324-63)/5.45))+N324</f>
        <v>6271455.6369793471</v>
      </c>
      <c r="P324" s="54">
        <f>(O324-D324)</f>
        <v>-6228544.3630206529</v>
      </c>
      <c r="Q324" s="4" t="str">
        <f>IF(P324&lt;(-3000000), "Overpaid", "")</f>
        <v>Overpaid</v>
      </c>
      <c r="R324" s="4"/>
    </row>
    <row r="325" spans="1:18" x14ac:dyDescent="0.25">
      <c r="A325" s="4" t="s">
        <v>117</v>
      </c>
      <c r="B325" s="4" t="s">
        <v>1037</v>
      </c>
      <c r="C325" s="4" t="s">
        <v>2562</v>
      </c>
      <c r="D325" s="207" t="s">
        <v>1502</v>
      </c>
      <c r="E325" s="4" t="s">
        <v>1076</v>
      </c>
      <c r="F325" s="4" t="s">
        <v>1103</v>
      </c>
      <c r="G325" s="4" t="s">
        <v>1329</v>
      </c>
      <c r="H325" s="4" t="s">
        <v>4099</v>
      </c>
      <c r="I325" s="4" t="s">
        <v>1103</v>
      </c>
      <c r="L325" s="4">
        <f>(F325*0.3611)+(G325*1.1*0.3611)+(H325*5.2*0.0666)+(I325*0.2111)</f>
        <v>71.903802999999996</v>
      </c>
      <c r="M325" s="4">
        <f>(L325)*((100+(29-E325))/100)-(J325*0.9)</f>
        <v>71.472380182000009</v>
      </c>
      <c r="N325" s="207" t="s">
        <v>1043</v>
      </c>
      <c r="O325" s="207">
        <f>(N325*((M325-63)/5.45))+N325</f>
        <v>6534700.3265696801</v>
      </c>
      <c r="P325" s="54">
        <f>(O325-D325)</f>
        <v>-5965299.6734303199</v>
      </c>
      <c r="Q325" s="4" t="str">
        <f>IF(P325&lt;(-3000000), "Overpaid", "")</f>
        <v>Overpaid</v>
      </c>
      <c r="R325" s="4"/>
    </row>
    <row r="326" spans="1:18" x14ac:dyDescent="0.25">
      <c r="A326" s="4" t="s">
        <v>114</v>
      </c>
      <c r="B326" s="4" t="s">
        <v>1048</v>
      </c>
      <c r="C326" s="4" t="s">
        <v>51</v>
      </c>
      <c r="D326" s="207" t="s">
        <v>1502</v>
      </c>
      <c r="E326" s="4" t="s">
        <v>1170</v>
      </c>
      <c r="F326" s="4" t="s">
        <v>1312</v>
      </c>
      <c r="G326" s="4" t="s">
        <v>1842</v>
      </c>
      <c r="H326" s="4" t="s">
        <v>4096</v>
      </c>
      <c r="I326" s="4" t="s">
        <v>1312</v>
      </c>
      <c r="L326" s="4">
        <f>(F326*0.3611)+(G326*1.1*0.3611)+(H326*5.2*0.0666)+(I326*0.2111)</f>
        <v>64.047848999999999</v>
      </c>
      <c r="M326" s="4">
        <f>(L326)*((100+(29-E326))/100)-(J326*0.9)</f>
        <v>65.072614584000007</v>
      </c>
      <c r="N326" s="207" t="s">
        <v>1053</v>
      </c>
      <c r="O326" s="207">
        <f>(N326*((M326-63)/5.45))+N326</f>
        <v>2737487.7288951264</v>
      </c>
      <c r="P326" s="54">
        <f>(O326-D326)</f>
        <v>-9762512.2711048741</v>
      </c>
      <c r="Q326" s="4" t="str">
        <f>IF(P326&lt;(-3000000), "Overpaid", "")</f>
        <v>Overpaid</v>
      </c>
      <c r="R326" s="4"/>
    </row>
    <row r="327" spans="1:18" x14ac:dyDescent="0.25">
      <c r="A327" s="4" t="s">
        <v>125</v>
      </c>
      <c r="B327" s="4" t="s">
        <v>20</v>
      </c>
      <c r="C327" s="4" t="s">
        <v>171</v>
      </c>
      <c r="D327" s="207" t="s">
        <v>1502</v>
      </c>
      <c r="E327" s="4" t="s">
        <v>1503</v>
      </c>
      <c r="F327" s="4" t="s">
        <v>1125</v>
      </c>
      <c r="G327" s="4" t="s">
        <v>1504</v>
      </c>
      <c r="H327" s="4" t="s">
        <v>4147</v>
      </c>
      <c r="I327" s="4" t="s">
        <v>1125</v>
      </c>
      <c r="L327" s="4">
        <f>(F327*0.3611)+(G327*1.1*0.3611)+(H327*5.2*0.0666)+(I327*0.2111)</f>
        <v>65.417023</v>
      </c>
      <c r="M327" s="4">
        <f>(L327)*((100+(29-E327))/100)-(J327*0.9)</f>
        <v>62.146171849999995</v>
      </c>
      <c r="N327" s="207" t="s">
        <v>1134</v>
      </c>
      <c r="O327" s="207">
        <f>(N327*((M327-63)/5.45))+N327</f>
        <v>2346513.5529475939</v>
      </c>
      <c r="P327" s="54">
        <f>(O327-D327)</f>
        <v>-10153486.447052406</v>
      </c>
      <c r="Q327" s="4" t="str">
        <f>IF(P327&lt;(-3000000), "Overpaid", "")</f>
        <v>Overpaid</v>
      </c>
      <c r="R327" s="4"/>
    </row>
    <row r="328" spans="1:18" x14ac:dyDescent="0.25">
      <c r="A328" s="4" t="s">
        <v>127</v>
      </c>
      <c r="B328" s="4" t="s">
        <v>10</v>
      </c>
      <c r="C328" s="4" t="s">
        <v>4024</v>
      </c>
      <c r="D328" s="207" t="s">
        <v>2287</v>
      </c>
      <c r="E328" s="4" t="s">
        <v>1922</v>
      </c>
      <c r="F328" s="4" t="s">
        <v>1062</v>
      </c>
      <c r="G328" s="4" t="s">
        <v>2061</v>
      </c>
      <c r="H328" s="4">
        <v>7</v>
      </c>
      <c r="I328" s="4" t="s">
        <v>1062</v>
      </c>
      <c r="L328" s="4">
        <f>(F328*0.3611)+(G328*1.1*0.3611)+(H328*5.2*0.0666)+(I328*0.2111)</f>
        <v>77.784875999999997</v>
      </c>
      <c r="M328" s="4">
        <f>(L328)*((100+(29-E328))/100)-(J328*0.9)</f>
        <v>76.073608727999996</v>
      </c>
      <c r="N328" s="207" t="s">
        <v>1093</v>
      </c>
      <c r="O328" s="207">
        <f>(N328*((M328-63)/5.45))+N328</f>
        <v>12019466.677160345</v>
      </c>
      <c r="P328" s="54">
        <f>(O328-D328)</f>
        <v>-313866.32283965498</v>
      </c>
      <c r="Q328" s="4" t="str">
        <f>IF(P328&lt;(-3000000), "Overpaid", "")</f>
        <v/>
      </c>
      <c r="R328" s="4"/>
    </row>
    <row r="329" spans="1:18" x14ac:dyDescent="0.25">
      <c r="A329" s="4" t="s">
        <v>317</v>
      </c>
      <c r="B329" s="4" t="s">
        <v>27</v>
      </c>
      <c r="C329" s="4" t="s">
        <v>42</v>
      </c>
      <c r="D329" s="207" t="s">
        <v>2287</v>
      </c>
      <c r="E329" s="4" t="s">
        <v>1233</v>
      </c>
      <c r="F329" s="4" t="s">
        <v>1312</v>
      </c>
      <c r="G329" s="4" t="s">
        <v>2206</v>
      </c>
      <c r="H329" s="4" t="s">
        <v>4197</v>
      </c>
      <c r="I329" s="4" t="s">
        <v>1312</v>
      </c>
      <c r="L329" s="4">
        <f>(F329*0.3611)+(G329*1.1*0.3611)+(H329*5.2*0.0666)+(I329*0.2111)</f>
        <v>64.705723000000006</v>
      </c>
      <c r="M329" s="4">
        <f>(L329)*((100+(29-E329))/100)-(J329*0.9)</f>
        <v>65.676308844999994</v>
      </c>
      <c r="N329" s="207" t="s">
        <v>1058</v>
      </c>
      <c r="O329" s="207">
        <f>(N329*((M329-63)/5.45))+N329</f>
        <v>4769014.5551717551</v>
      </c>
      <c r="P329" s="54">
        <f>(O329-D329)</f>
        <v>-7564318.4448282449</v>
      </c>
      <c r="Q329" s="4" t="str">
        <f>IF(P329&lt;(-3000000), "Overpaid", "")</f>
        <v>Overpaid</v>
      </c>
      <c r="R329" s="4"/>
    </row>
    <row r="330" spans="1:18" x14ac:dyDescent="0.25">
      <c r="A330" s="4" t="s">
        <v>123</v>
      </c>
      <c r="B330" s="4" t="s">
        <v>1099</v>
      </c>
      <c r="C330" s="4" t="s">
        <v>1916</v>
      </c>
      <c r="D330" s="207" t="s">
        <v>1917</v>
      </c>
      <c r="E330" s="4" t="s">
        <v>1033</v>
      </c>
      <c r="F330" s="4" t="s">
        <v>1918</v>
      </c>
      <c r="G330" s="4" t="s">
        <v>1919</v>
      </c>
      <c r="H330" s="4" t="s">
        <v>4222</v>
      </c>
      <c r="I330" s="4" t="s">
        <v>1918</v>
      </c>
      <c r="L330" s="4">
        <f>(F330*0.3611)+(G330*1.1*0.3611)+(H330*5.2*0.0666)+(I330*0.2111)</f>
        <v>95.527302999999989</v>
      </c>
      <c r="M330" s="4">
        <f>(L330)*((100+(29-E330))/100)-(J330*0.9)</f>
        <v>97.437849059999991</v>
      </c>
      <c r="N330" s="207" t="s">
        <v>1105</v>
      </c>
      <c r="O330" s="207">
        <f>(N330*((M330-63)/5.45))+N330</f>
        <v>12967071.321637219</v>
      </c>
      <c r="P330" s="54">
        <f>(O330-D330)</f>
        <v>767071.32163721882</v>
      </c>
      <c r="Q330" s="4" t="str">
        <f>IF(P330&lt;(-3000000), "Overpaid", "")</f>
        <v/>
      </c>
      <c r="R330" s="4"/>
    </row>
    <row r="331" spans="1:18" x14ac:dyDescent="0.25">
      <c r="A331" s="4" t="s">
        <v>112</v>
      </c>
      <c r="B331" s="4" t="s">
        <v>10</v>
      </c>
      <c r="C331" s="4" t="s">
        <v>2049</v>
      </c>
      <c r="D331" s="207" t="s">
        <v>1917</v>
      </c>
      <c r="E331" s="4" t="s">
        <v>1051</v>
      </c>
      <c r="F331" s="4" t="s">
        <v>1794</v>
      </c>
      <c r="G331" s="4" t="s">
        <v>1323</v>
      </c>
      <c r="H331" s="4" t="s">
        <v>4096</v>
      </c>
      <c r="I331" s="4" t="s">
        <v>1794</v>
      </c>
      <c r="L331" s="4">
        <f>(F331*0.3611)+(G331*1.1*0.3611)+(H331*5.2*0.0666)+(I331*0.2111)</f>
        <v>77.660397999999986</v>
      </c>
      <c r="M331" s="4">
        <f>(L331)*((100+(29-E331))/100)-(J331*0.9)</f>
        <v>75.252925661999996</v>
      </c>
      <c r="N331" s="207" t="s">
        <v>1093</v>
      </c>
      <c r="O331" s="207">
        <f>(N331*((M331-63)/5.45))+N331</f>
        <v>11486947.722072167</v>
      </c>
      <c r="P331" s="54">
        <f>(O331-D331)</f>
        <v>-713052.27792783268</v>
      </c>
      <c r="Q331" s="4" t="str">
        <f>IF(P331&lt;(-3000000), "Overpaid", "")</f>
        <v/>
      </c>
      <c r="R331" s="4"/>
    </row>
    <row r="332" spans="1:18" x14ac:dyDescent="0.25">
      <c r="A332" s="4" t="s">
        <v>110</v>
      </c>
      <c r="B332" s="4" t="s">
        <v>1099</v>
      </c>
      <c r="C332" s="4" t="s">
        <v>2361</v>
      </c>
      <c r="D332" s="207" t="s">
        <v>1085</v>
      </c>
      <c r="E332" s="4" t="s">
        <v>1620</v>
      </c>
      <c r="F332" s="4" t="s">
        <v>1441</v>
      </c>
      <c r="G332" s="4" t="s">
        <v>2362</v>
      </c>
      <c r="H332" s="4" t="s">
        <v>4222</v>
      </c>
      <c r="I332" s="4" t="s">
        <v>1441</v>
      </c>
      <c r="L332" s="4">
        <f>(F332*0.3611)+(G332*1.1*0.3611)+(H332*5.2*0.0666)+(I332*0.2111)</f>
        <v>89.853621000000004</v>
      </c>
      <c r="M332" s="4">
        <f>(L332)*((100+(29-E332))/100)-(J332*0.9)</f>
        <v>90.662303589000018</v>
      </c>
      <c r="N332" s="207" t="s">
        <v>1105</v>
      </c>
      <c r="O332" s="207">
        <f>(N332*((M332-63)/5.45))+N332</f>
        <v>10764421.055053687</v>
      </c>
      <c r="P332" s="54">
        <f>(O332-D332)</f>
        <v>-1235578.9449463133</v>
      </c>
      <c r="Q332" s="4" t="str">
        <f>IF(P332&lt;(-3000000), "Overpaid", "")</f>
        <v/>
      </c>
      <c r="R332" s="4"/>
    </row>
    <row r="333" spans="1:18" x14ac:dyDescent="0.25">
      <c r="A333" s="4" t="s">
        <v>109</v>
      </c>
      <c r="B333" s="4" t="s">
        <v>1099</v>
      </c>
      <c r="C333" s="4" t="s">
        <v>1801</v>
      </c>
      <c r="D333" s="207" t="s">
        <v>1085</v>
      </c>
      <c r="E333" s="4" t="s">
        <v>1738</v>
      </c>
      <c r="F333" s="4" t="s">
        <v>1802</v>
      </c>
      <c r="G333" s="4" t="s">
        <v>1803</v>
      </c>
      <c r="H333" s="4" t="s">
        <v>4100</v>
      </c>
      <c r="I333" s="4" t="s">
        <v>1802</v>
      </c>
      <c r="L333" s="4">
        <f>(F333*0.3611)+(G333*1.1*0.3611)+(H333*5.2*0.0666)+(I333*0.2111)</f>
        <v>85.541432999999984</v>
      </c>
      <c r="M333" s="4">
        <f>(L333)*((100+(29-E333))/100)-(J333*0.9)</f>
        <v>87.765510257999992</v>
      </c>
      <c r="N333" s="207" t="s">
        <v>1105</v>
      </c>
      <c r="O333" s="207">
        <f>(N333*((M333-63)/5.45))+N333</f>
        <v>9822707.5605351515</v>
      </c>
      <c r="P333" s="54">
        <f>(O333-D333)</f>
        <v>-2177292.4394648485</v>
      </c>
      <c r="Q333" s="4" t="str">
        <f>IF(P333&lt;(-3000000), "Overpaid", "")</f>
        <v/>
      </c>
      <c r="R333" s="4"/>
    </row>
    <row r="334" spans="1:18" x14ac:dyDescent="0.25">
      <c r="A334" s="4" t="s">
        <v>116</v>
      </c>
      <c r="B334" s="4" t="s">
        <v>1083</v>
      </c>
      <c r="C334" s="4" t="s">
        <v>1084</v>
      </c>
      <c r="D334" s="207" t="s">
        <v>1085</v>
      </c>
      <c r="E334" s="4" t="s">
        <v>1086</v>
      </c>
      <c r="F334" s="4" t="s">
        <v>1073</v>
      </c>
      <c r="G334" s="4" t="s">
        <v>1087</v>
      </c>
      <c r="H334" s="4" t="s">
        <v>4147</v>
      </c>
      <c r="I334" s="4" t="s">
        <v>1073</v>
      </c>
      <c r="L334" s="4">
        <f>(F334*0.3611)+(G334*1.1*0.3611)+(H334*5.2*0.0666)+(I334*0.2111)</f>
        <v>73.672569999999993</v>
      </c>
      <c r="M334" s="4">
        <f>(L334)*((100+(29-E334))/100)-(J334*0.9)</f>
        <v>76.987835649999994</v>
      </c>
      <c r="N334" s="207" t="s">
        <v>1088</v>
      </c>
      <c r="O334" s="207">
        <f>(N334*((M334-63)/5.45))+N334</f>
        <v>12655439.805412702</v>
      </c>
      <c r="P334" s="54">
        <f>(O334-D334)</f>
        <v>655439.80541270226</v>
      </c>
      <c r="Q334" s="4" t="str">
        <f>IF(P334&lt;(-3000000), "Overpaid", "")</f>
        <v/>
      </c>
      <c r="R334" s="4"/>
    </row>
    <row r="335" spans="1:18" x14ac:dyDescent="0.25">
      <c r="A335" s="4" t="s">
        <v>119</v>
      </c>
      <c r="B335" s="4" t="s">
        <v>1037</v>
      </c>
      <c r="C335" s="4" t="s">
        <v>3322</v>
      </c>
      <c r="D335" s="207" t="s">
        <v>1085</v>
      </c>
      <c r="E335" s="4" t="s">
        <v>1237</v>
      </c>
      <c r="F335" s="4" t="s">
        <v>1073</v>
      </c>
      <c r="G335" s="4" t="s">
        <v>1409</v>
      </c>
      <c r="H335" s="4" t="s">
        <v>4099</v>
      </c>
      <c r="I335" s="4" t="s">
        <v>1073</v>
      </c>
      <c r="L335" s="4">
        <f>(F335*0.3611)+(G335*1.1*0.3611)+(H335*5.2*0.0666)+(I335*0.2111)</f>
        <v>71.816851999999997</v>
      </c>
      <c r="M335" s="4">
        <f>(L335)*((100+(29-E335))/100)-(J335*0.9)</f>
        <v>74.474075523999986</v>
      </c>
      <c r="N335" s="207" t="s">
        <v>1043</v>
      </c>
      <c r="O335" s="207">
        <f>(N335*((M335-63)/5.45))+N335</f>
        <v>7943595.8800031403</v>
      </c>
      <c r="P335" s="54">
        <f>(O335-D335)</f>
        <v>-4056404.1199968597</v>
      </c>
      <c r="Q335" s="4" t="str">
        <f>IF(P335&lt;(-3000000), "Overpaid", "")</f>
        <v>Overpaid</v>
      </c>
      <c r="R335" s="4"/>
    </row>
    <row r="336" spans="1:18" x14ac:dyDescent="0.25">
      <c r="A336" s="4" t="s">
        <v>125</v>
      </c>
      <c r="B336" s="4" t="s">
        <v>20</v>
      </c>
      <c r="C336" s="4" t="s">
        <v>99</v>
      </c>
      <c r="D336" s="207" t="s">
        <v>1085</v>
      </c>
      <c r="E336" s="4" t="s">
        <v>1055</v>
      </c>
      <c r="F336" s="4" t="s">
        <v>1073</v>
      </c>
      <c r="G336" s="4" t="s">
        <v>1459</v>
      </c>
      <c r="H336" s="4" t="s">
        <v>4096</v>
      </c>
      <c r="I336" s="4" t="s">
        <v>1073</v>
      </c>
      <c r="L336" s="4">
        <f>(F336*0.3611)+(G336*1.1*0.3611)+(H336*5.2*0.0666)+(I336*0.2111)</f>
        <v>75.703295999999995</v>
      </c>
      <c r="M336" s="4">
        <f>(L336)*((100+(29-E336))/100)-(J336*0.9)</f>
        <v>71.993834495999991</v>
      </c>
      <c r="N336" s="207" t="s">
        <v>1134</v>
      </c>
      <c r="O336" s="207">
        <f>(N336*((M336-63)/5.45))+N336</f>
        <v>7374104.908935464</v>
      </c>
      <c r="P336" s="54">
        <f>(O336-D336)</f>
        <v>-4625895.091064536</v>
      </c>
      <c r="Q336" s="4" t="str">
        <f>IF(P336&lt;(-3000000), "Overpaid", "")</f>
        <v>Overpaid</v>
      </c>
      <c r="R336" s="4"/>
    </row>
    <row r="337" spans="1:18" x14ac:dyDescent="0.25">
      <c r="A337" s="4" t="s">
        <v>131</v>
      </c>
      <c r="B337" s="4" t="s">
        <v>1059</v>
      </c>
      <c r="C337" s="4" t="s">
        <v>1582</v>
      </c>
      <c r="D337" s="207" t="s">
        <v>1583</v>
      </c>
      <c r="E337" s="4" t="s">
        <v>1172</v>
      </c>
      <c r="F337" s="4" t="s">
        <v>1062</v>
      </c>
      <c r="G337" s="4" t="s">
        <v>1562</v>
      </c>
      <c r="H337" s="4" t="s">
        <v>4098</v>
      </c>
      <c r="I337" s="4" t="s">
        <v>1062</v>
      </c>
      <c r="L337" s="4">
        <f>(F337*0.3611)+(G337*1.1*0.3611)+(H337*5.2*0.0666)+(I337*0.2111)</f>
        <v>70.152230000000003</v>
      </c>
      <c r="M337" s="4">
        <f>(L337)*((100+(29-E337))/100)-(J337*0.9)</f>
        <v>71.414970140000008</v>
      </c>
      <c r="N337" s="207" t="s">
        <v>1064</v>
      </c>
      <c r="O337" s="207">
        <f>(N337*((M337-63)/5.45))+N337</f>
        <v>5613376.8989428394</v>
      </c>
      <c r="P337" s="54">
        <f>(O337-D337)</f>
        <v>-6113290.1010571606</v>
      </c>
      <c r="Q337" s="4" t="str">
        <f>IF(P337&lt;(-3000000), "Overpaid", "")</f>
        <v>Overpaid</v>
      </c>
      <c r="R337" s="4"/>
    </row>
    <row r="338" spans="1:18" x14ac:dyDescent="0.25">
      <c r="A338" s="4" t="s">
        <v>127</v>
      </c>
      <c r="B338" s="4" t="s">
        <v>1024</v>
      </c>
      <c r="C338" s="4" t="s">
        <v>55</v>
      </c>
      <c r="D338" s="207" t="s">
        <v>1754</v>
      </c>
      <c r="E338" s="4" t="s">
        <v>1738</v>
      </c>
      <c r="F338" s="4" t="s">
        <v>1062</v>
      </c>
      <c r="G338" s="4" t="s">
        <v>3662</v>
      </c>
      <c r="H338" s="4" t="s">
        <v>4147</v>
      </c>
      <c r="I338" s="4">
        <v>78</v>
      </c>
      <c r="L338" s="4">
        <f>(F338*0.3611)+(G338*1.1*0.3611)+(H338*5.2*0.0666)+(I338*0.2111)</f>
        <v>76.157225000000011</v>
      </c>
      <c r="M338" s="4">
        <f>(L338)*((100+(29-E338))/100)-(J338*0.9)</f>
        <v>78.137312850000015</v>
      </c>
      <c r="N338" s="207" t="s">
        <v>1029</v>
      </c>
      <c r="O338" s="207">
        <f>(N338*((M338-63)/5.45))+N338</f>
        <v>9029538.7536810618</v>
      </c>
      <c r="P338" s="54">
        <f>(O338-D338)</f>
        <v>-2470461.2463189382</v>
      </c>
      <c r="Q338" s="4" t="str">
        <f>IF(P338&lt;(-3000000), "Overpaid", "")</f>
        <v/>
      </c>
      <c r="R338" s="4"/>
    </row>
    <row r="339" spans="1:18" x14ac:dyDescent="0.25">
      <c r="A339" s="4" t="s">
        <v>106</v>
      </c>
      <c r="B339" s="4" t="s">
        <v>10</v>
      </c>
      <c r="C339" s="4" t="s">
        <v>2974</v>
      </c>
      <c r="D339" s="207" t="s">
        <v>1754</v>
      </c>
      <c r="E339" s="4" t="s">
        <v>1501</v>
      </c>
      <c r="F339" s="4" t="s">
        <v>1056</v>
      </c>
      <c r="G339" s="4" t="s">
        <v>2457</v>
      </c>
      <c r="H339" s="4" t="s">
        <v>4153</v>
      </c>
      <c r="I339" s="4" t="s">
        <v>1056</v>
      </c>
      <c r="L339" s="4">
        <f>(F339*0.3611)+(G339*1.1*0.3611)+(H339*5.2*0.0666)+(I339*0.2111)</f>
        <v>79.338932</v>
      </c>
      <c r="M339" s="4">
        <f>(L339)*((100+(29-E339))/100)-(J339*0.9)</f>
        <v>78.069509088000004</v>
      </c>
      <c r="N339" s="207" t="s">
        <v>1093</v>
      </c>
      <c r="O339" s="207">
        <f>(N339*((M339-63)/5.45))+N339</f>
        <v>13314552.220167417</v>
      </c>
      <c r="P339" s="54">
        <f>(O339-D339)</f>
        <v>1814552.2201674171</v>
      </c>
      <c r="Q339" s="4" t="str">
        <f>IF(P339&lt;(-3000000), "Overpaid", "")</f>
        <v/>
      </c>
      <c r="R339" s="4"/>
    </row>
    <row r="340" spans="1:18" x14ac:dyDescent="0.25">
      <c r="A340" s="4" t="s">
        <v>112</v>
      </c>
      <c r="B340" s="4" t="s">
        <v>1024</v>
      </c>
      <c r="C340" s="4" t="s">
        <v>2070</v>
      </c>
      <c r="D340" s="207" t="s">
        <v>1754</v>
      </c>
      <c r="E340" s="4" t="s">
        <v>1971</v>
      </c>
      <c r="F340" s="4" t="s">
        <v>1068</v>
      </c>
      <c r="G340" s="4" t="s">
        <v>1182</v>
      </c>
      <c r="H340" s="4" t="s">
        <v>4098</v>
      </c>
      <c r="I340" s="4">
        <v>75</v>
      </c>
      <c r="L340" s="4">
        <f>(F340*0.3611)+(G340*1.1*0.3611)+(H340*5.2*0.0666)+(I340*0.2111)</f>
        <v>71.411668000000006</v>
      </c>
      <c r="M340" s="4">
        <f>(L340)*((100+(29-E340))/100)-(J340*0.9)</f>
        <v>72.982724696000005</v>
      </c>
      <c r="N340" s="207" t="s">
        <v>1029</v>
      </c>
      <c r="O340" s="207">
        <f>(N340*((M340-63)/5.45))+N340</f>
        <v>6768750.5762765305</v>
      </c>
      <c r="P340" s="54">
        <f>(O340-D340)</f>
        <v>-4731249.4237234695</v>
      </c>
      <c r="Q340" s="4" t="str">
        <f>IF(P340&lt;(-3000000), "Overpaid", "")</f>
        <v>Overpaid</v>
      </c>
      <c r="R340" s="4"/>
    </row>
    <row r="341" spans="1:18" x14ac:dyDescent="0.25">
      <c r="A341" s="4" t="s">
        <v>133</v>
      </c>
      <c r="B341" s="4" t="s">
        <v>20</v>
      </c>
      <c r="C341" s="4" t="s">
        <v>1753</v>
      </c>
      <c r="D341" s="207" t="s">
        <v>1754</v>
      </c>
      <c r="E341" s="4" t="s">
        <v>1495</v>
      </c>
      <c r="F341" s="4" t="s">
        <v>1162</v>
      </c>
      <c r="G341" s="4" t="s">
        <v>1755</v>
      </c>
      <c r="H341" s="4" t="s">
        <v>4098</v>
      </c>
      <c r="I341" s="4" t="s">
        <v>1162</v>
      </c>
      <c r="L341" s="4">
        <f>(F341*0.3611)+(G341*1.1*0.3611)+(H341*5.2*0.0666)+(I341*0.2111)</f>
        <v>65.891310000000004</v>
      </c>
      <c r="M341" s="4">
        <f>(L341)*((100+(29-E341))/100)-(J341*0.9)</f>
        <v>64.112244630000006</v>
      </c>
      <c r="N341" s="207" t="s">
        <v>1134</v>
      </c>
      <c r="O341" s="207">
        <f>(N341*((M341-63)/5.45))+N341</f>
        <v>3350265.4958501169</v>
      </c>
      <c r="P341" s="54">
        <f>(O341-D341)</f>
        <v>-8149734.5041498831</v>
      </c>
      <c r="Q341" s="4" t="str">
        <f>IF(P341&lt;(-3000000), "Overpaid", "")</f>
        <v>Overpaid</v>
      </c>
      <c r="R341" s="4"/>
    </row>
    <row r="342" spans="1:18" x14ac:dyDescent="0.25">
      <c r="A342" s="4" t="s">
        <v>119</v>
      </c>
      <c r="B342" s="4" t="s">
        <v>16</v>
      </c>
      <c r="C342" s="4" t="s">
        <v>3348</v>
      </c>
      <c r="D342" s="207" t="s">
        <v>1754</v>
      </c>
      <c r="E342" s="4" t="s">
        <v>1342</v>
      </c>
      <c r="F342" s="4" t="s">
        <v>1125</v>
      </c>
      <c r="G342" s="4" t="s">
        <v>2428</v>
      </c>
      <c r="H342" s="4" t="s">
        <v>4098</v>
      </c>
      <c r="I342" s="4" t="s">
        <v>1125</v>
      </c>
      <c r="L342" s="4">
        <f>(F342*0.3611)+(G342*1.1*0.3611)+(H342*5.2*0.0666)+(I342*0.2111)</f>
        <v>63.254705999999999</v>
      </c>
      <c r="M342" s="4">
        <f>(L342)*((100+(29-E342))/100)-(J342*0.9)</f>
        <v>63.128196588000002</v>
      </c>
      <c r="N342" s="207" t="s">
        <v>1116</v>
      </c>
      <c r="O342" s="207">
        <f>(N342*((M342-63)/5.45))+N342</f>
        <v>2509620.4097181032</v>
      </c>
      <c r="P342" s="54">
        <f>(O342-D342)</f>
        <v>-8990379.5902818963</v>
      </c>
      <c r="Q342" s="4" t="str">
        <f>IF(P342&lt;(-3000000), "Overpaid", "")</f>
        <v>Overpaid</v>
      </c>
      <c r="R342" s="4"/>
    </row>
    <row r="343" spans="1:18" x14ac:dyDescent="0.25">
      <c r="A343" s="4" t="s">
        <v>136</v>
      </c>
      <c r="B343" s="4" t="s">
        <v>1024</v>
      </c>
      <c r="C343" s="4" t="s">
        <v>2163</v>
      </c>
      <c r="D343" s="207" t="s">
        <v>2164</v>
      </c>
      <c r="E343" s="4" t="s">
        <v>1542</v>
      </c>
      <c r="F343" s="4" t="s">
        <v>1073</v>
      </c>
      <c r="G343" s="4">
        <v>45</v>
      </c>
      <c r="H343" s="4" t="s">
        <v>4147</v>
      </c>
      <c r="I343" s="4">
        <v>77</v>
      </c>
      <c r="L343" s="4">
        <f>(F343*0.3611)+(G343*1.1*0.3611)+(H343*5.2*0.0666)+(I343*0.2111)</f>
        <v>65.095069999999993</v>
      </c>
      <c r="M343" s="4">
        <f>(L343)*((100+(29-E343))/100)-(J343*0.9)</f>
        <v>65.029974929999995</v>
      </c>
      <c r="N343" s="207" t="s">
        <v>1029</v>
      </c>
      <c r="O343" s="207">
        <f>(N343*((M343-63)/5.45))+N343</f>
        <v>3280696.4172110343</v>
      </c>
      <c r="P343" s="54">
        <f>(O343-D343)</f>
        <v>-8052636.5827889657</v>
      </c>
      <c r="Q343" s="4" t="str">
        <f>IF(P343&lt;(-3000000), "Overpaid", "")</f>
        <v>Overpaid</v>
      </c>
      <c r="R343" s="4"/>
    </row>
    <row r="344" spans="1:18" x14ac:dyDescent="0.25">
      <c r="A344" s="4" t="s">
        <v>123</v>
      </c>
      <c r="B344" s="4" t="s">
        <v>1083</v>
      </c>
      <c r="C344" s="4" t="s">
        <v>1936</v>
      </c>
      <c r="D344" s="207" t="s">
        <v>1937</v>
      </c>
      <c r="E344" s="4" t="s">
        <v>1207</v>
      </c>
      <c r="F344" s="4" t="s">
        <v>1073</v>
      </c>
      <c r="G344" s="4" t="s">
        <v>1182</v>
      </c>
      <c r="H344" s="4" t="s">
        <v>4147</v>
      </c>
      <c r="I344" s="4" t="s">
        <v>1073</v>
      </c>
      <c r="L344" s="4">
        <f>(F344*0.3611)+(G344*1.1*0.3611)+(H344*5.2*0.0666)+(I344*0.2111)</f>
        <v>72.798707999999991</v>
      </c>
      <c r="M344" s="4">
        <f>(L344)*((100+(29-E344))/100)-(J344*0.9)</f>
        <v>73.526695079999996</v>
      </c>
      <c r="N344" s="207" t="s">
        <v>1088</v>
      </c>
      <c r="O344" s="207">
        <f>(N344*((M344-63)/5.45))+N344</f>
        <v>10401986.441035338</v>
      </c>
      <c r="P344" s="54">
        <f>(O344-D344)</f>
        <v>-848013.55896466225</v>
      </c>
      <c r="Q344" s="4" t="str">
        <f>IF(P344&lt;(-3000000), "Overpaid", "")</f>
        <v/>
      </c>
      <c r="R344" s="4"/>
    </row>
    <row r="345" spans="1:18" x14ac:dyDescent="0.25">
      <c r="A345" s="4" t="s">
        <v>132</v>
      </c>
      <c r="B345" s="4" t="s">
        <v>1059</v>
      </c>
      <c r="C345" s="4" t="s">
        <v>3456</v>
      </c>
      <c r="D345" s="207" t="s">
        <v>2187</v>
      </c>
      <c r="E345" s="4" t="s">
        <v>1288</v>
      </c>
      <c r="F345" s="4" t="s">
        <v>1056</v>
      </c>
      <c r="G345" s="4" t="s">
        <v>1698</v>
      </c>
      <c r="H345" s="4">
        <v>5</v>
      </c>
      <c r="I345" s="4" t="s">
        <v>1056</v>
      </c>
      <c r="L345" s="4">
        <f>(F345*0.3611)+(G345*1.1*0.3611)+(H345*5.2*0.0666)+(I345*0.2111)</f>
        <v>78.021924999999996</v>
      </c>
      <c r="M345" s="4">
        <f>(L345)*((100+(29-E345))/100)-(J345*0.9)</f>
        <v>80.284560825</v>
      </c>
      <c r="N345" s="207" t="s">
        <v>1064</v>
      </c>
      <c r="O345" s="207">
        <f>(N345*((M345-63)/5.45))+N345</f>
        <v>9204322.6385676004</v>
      </c>
      <c r="P345" s="54">
        <f>(O345-D345)</f>
        <v>-1795677.3614323996</v>
      </c>
      <c r="Q345" s="4" t="str">
        <f>IF(P345&lt;(-3000000), "Overpaid", "")</f>
        <v/>
      </c>
      <c r="R345" s="4"/>
    </row>
    <row r="346" spans="1:18" x14ac:dyDescent="0.25">
      <c r="A346" s="4" t="s">
        <v>114</v>
      </c>
      <c r="B346" s="4" t="s">
        <v>1024</v>
      </c>
      <c r="C346" s="4" t="s">
        <v>59</v>
      </c>
      <c r="D346" s="207" t="s">
        <v>2187</v>
      </c>
      <c r="E346" s="4" t="s">
        <v>1076</v>
      </c>
      <c r="F346" s="4" t="s">
        <v>1091</v>
      </c>
      <c r="G346" s="4" t="s">
        <v>1491</v>
      </c>
      <c r="H346" s="4" t="s">
        <v>4097</v>
      </c>
      <c r="I346" s="4">
        <v>73</v>
      </c>
      <c r="L346" s="4">
        <f>(F346*0.3611)+(G346*1.1*0.3611)+(H346*5.2*0.0666)+(I346*0.2111)</f>
        <v>67.378804000000002</v>
      </c>
      <c r="M346" s="4">
        <f>(L346)*((100+(29-E346))/100)-(J346*0.9)</f>
        <v>66.974531176000013</v>
      </c>
      <c r="N346" s="207" t="s">
        <v>1029</v>
      </c>
      <c r="O346" s="207">
        <f>(N346*((M346-63)/5.45))+N346</f>
        <v>4133573.4347169744</v>
      </c>
      <c r="P346" s="54">
        <f>(O346-D346)</f>
        <v>-6866426.5652830256</v>
      </c>
      <c r="Q346" s="4" t="str">
        <f>IF(P346&lt;(-3000000), "Overpaid", "")</f>
        <v>Overpaid</v>
      </c>
      <c r="R346" s="4"/>
    </row>
    <row r="347" spans="1:18" x14ac:dyDescent="0.25">
      <c r="A347" s="4" t="s">
        <v>136</v>
      </c>
      <c r="B347" s="4" t="s">
        <v>16</v>
      </c>
      <c r="C347" s="4" t="s">
        <v>2186</v>
      </c>
      <c r="D347" s="207" t="s">
        <v>2187</v>
      </c>
      <c r="E347" s="4" t="s">
        <v>1691</v>
      </c>
      <c r="F347" s="4" t="s">
        <v>1312</v>
      </c>
      <c r="G347" s="4" t="s">
        <v>1986</v>
      </c>
      <c r="H347" s="4" t="s">
        <v>4098</v>
      </c>
      <c r="I347" s="4" t="s">
        <v>1312</v>
      </c>
      <c r="L347" s="4">
        <f>(F347*0.3611)+(G347*1.1*0.3611)+(H347*5.2*0.0666)+(I347*0.2111)</f>
        <v>67.282633000000004</v>
      </c>
      <c r="M347" s="4">
        <f>(L347)*((100+(29-E347))/100)-(J347*0.9)</f>
        <v>66.273393505000001</v>
      </c>
      <c r="N347" s="207" t="s">
        <v>1116</v>
      </c>
      <c r="O347" s="207">
        <f>(N347*((M347-63)/5.45))+N347</f>
        <v>3924638.7316728858</v>
      </c>
      <c r="P347" s="54">
        <f>(O347-D347)</f>
        <v>-7075361.2683271142</v>
      </c>
      <c r="Q347" s="4" t="str">
        <f>IF(P347&lt;(-3000000), "Overpaid", "")</f>
        <v>Overpaid</v>
      </c>
      <c r="R347" s="4"/>
    </row>
    <row r="348" spans="1:18" x14ac:dyDescent="0.25">
      <c r="A348" s="4" t="s">
        <v>112</v>
      </c>
      <c r="B348" s="4" t="s">
        <v>1048</v>
      </c>
      <c r="C348" s="4" t="s">
        <v>2062</v>
      </c>
      <c r="D348" s="207" t="s">
        <v>2063</v>
      </c>
      <c r="E348" s="4" t="s">
        <v>1427</v>
      </c>
      <c r="F348" s="4" t="s">
        <v>1056</v>
      </c>
      <c r="G348" s="4" t="s">
        <v>1703</v>
      </c>
      <c r="H348" s="4" t="s">
        <v>4147</v>
      </c>
      <c r="I348" s="4" t="s">
        <v>1056</v>
      </c>
      <c r="L348" s="4">
        <f>(F348*0.3611)+(G348*1.1*0.3611)+(H348*5.2*0.0666)+(I348*0.2111)</f>
        <v>76.501357999999996</v>
      </c>
      <c r="M348" s="4">
        <f>(L348)*((100+(29-E348))/100)-(J348*0.9)</f>
        <v>78.413891949999993</v>
      </c>
      <c r="N348" s="207" t="s">
        <v>1053</v>
      </c>
      <c r="O348" s="207">
        <f>(N348*((M348-63)/5.45))+N348</f>
        <v>7592393.2500273278</v>
      </c>
      <c r="P348" s="54">
        <f>(O348-D348)</f>
        <v>-3338606.7499726722</v>
      </c>
      <c r="Q348" s="4" t="str">
        <f>IF(P348&lt;(-3000000), "Overpaid", "")</f>
        <v>Overpaid</v>
      </c>
      <c r="R348" s="4"/>
    </row>
    <row r="349" spans="1:18" x14ac:dyDescent="0.25">
      <c r="A349" s="4" t="s">
        <v>124</v>
      </c>
      <c r="B349" s="4" t="s">
        <v>1048</v>
      </c>
      <c r="C349" s="4" t="s">
        <v>3059</v>
      </c>
      <c r="D349" s="207" t="s">
        <v>2063</v>
      </c>
      <c r="E349" s="4" t="s">
        <v>1172</v>
      </c>
      <c r="F349" s="4" t="s">
        <v>1068</v>
      </c>
      <c r="G349" s="4" t="s">
        <v>1260</v>
      </c>
      <c r="H349" s="4" t="s">
        <v>4097</v>
      </c>
      <c r="I349" s="4" t="s">
        <v>1068</v>
      </c>
      <c r="L349" s="4">
        <f>(F349*0.3611)+(G349*1.1*0.3611)+(H349*5.2*0.0666)+(I349*0.2111)</f>
        <v>71.180038999999994</v>
      </c>
      <c r="M349" s="4">
        <f>(L349)*((100+(29-E349))/100)-(J349*0.9)</f>
        <v>72.461279701999999</v>
      </c>
      <c r="N349" s="207" t="s">
        <v>1053</v>
      </c>
      <c r="O349" s="207">
        <f>(N349*((M349-63)/5.45))+N349</f>
        <v>5426231.0996455448</v>
      </c>
      <c r="P349" s="54">
        <f>(O349-D349)</f>
        <v>-5504768.9003544552</v>
      </c>
      <c r="Q349" s="4" t="str">
        <f>IF(P349&lt;(-3000000), "Overpaid", "")</f>
        <v>Overpaid</v>
      </c>
      <c r="R349" s="4"/>
    </row>
    <row r="350" spans="1:18" x14ac:dyDescent="0.25">
      <c r="A350" s="4" t="s">
        <v>109</v>
      </c>
      <c r="B350" s="4" t="s">
        <v>1024</v>
      </c>
      <c r="C350" s="4" t="s">
        <v>1818</v>
      </c>
      <c r="D350" s="207" t="s">
        <v>1819</v>
      </c>
      <c r="E350" s="4" t="s">
        <v>1620</v>
      </c>
      <c r="F350" s="4" t="s">
        <v>1062</v>
      </c>
      <c r="G350" s="4" t="s">
        <v>1820</v>
      </c>
      <c r="H350" s="4" t="s">
        <v>4153</v>
      </c>
      <c r="I350" s="4">
        <v>76</v>
      </c>
      <c r="L350" s="4">
        <f>(F350*0.3611)+(G350*1.1*0.3611)+(H350*5.2*0.0666)+(I350*0.2111)</f>
        <v>76.665990999999991</v>
      </c>
      <c r="M350" s="4">
        <f>(L350)*((100+(29-E350))/100)-(J350*0.9)</f>
        <v>77.355984918999994</v>
      </c>
      <c r="N350" s="207" t="s">
        <v>1029</v>
      </c>
      <c r="O350" s="207">
        <f>(N350*((M350-63)/5.45))+N350</f>
        <v>8686850.473588299</v>
      </c>
      <c r="P350" s="54">
        <f>(O350-D350)</f>
        <v>-2063149.526411701</v>
      </c>
      <c r="Q350" s="4" t="str">
        <f>IF(P350&lt;(-3000000), "Overpaid", "")</f>
        <v/>
      </c>
      <c r="R350" s="4"/>
    </row>
    <row r="351" spans="1:18" x14ac:dyDescent="0.25">
      <c r="A351" s="4" t="s">
        <v>116</v>
      </c>
      <c r="B351" s="4" t="s">
        <v>1048</v>
      </c>
      <c r="C351" s="4" t="s">
        <v>1049</v>
      </c>
      <c r="D351" s="207" t="s">
        <v>1050</v>
      </c>
      <c r="E351" s="4" t="s">
        <v>1051</v>
      </c>
      <c r="F351" s="4" t="s">
        <v>1062</v>
      </c>
      <c r="G351" s="4" t="s">
        <v>1052</v>
      </c>
      <c r="H351" s="4" t="s">
        <v>4097</v>
      </c>
      <c r="I351" s="4" t="s">
        <v>1062</v>
      </c>
      <c r="L351" s="4">
        <f>(F351*0.3611)+(G351*1.1*0.3611)+(H351*5.2*0.0666)+(I351*0.2111)</f>
        <v>72.784985000000006</v>
      </c>
      <c r="M351" s="4">
        <f>(L351)*((100+(29-E351))/100)-(J351*0.9)</f>
        <v>70.528650465000013</v>
      </c>
      <c r="N351" s="207" t="s">
        <v>1053</v>
      </c>
      <c r="O351" s="207">
        <f>(N351*((M351-63)/5.45))+N351</f>
        <v>4722945.1926360345</v>
      </c>
      <c r="P351" s="54">
        <f>(O351-D351)</f>
        <v>-5827054.8073639655</v>
      </c>
      <c r="Q351" s="4" t="str">
        <f>IF(P351&lt;(-3000000), "Overpaid", "")</f>
        <v>Overpaid</v>
      </c>
      <c r="R351" s="4"/>
    </row>
    <row r="352" spans="1:18" x14ac:dyDescent="0.25">
      <c r="A352" s="4" t="s">
        <v>107</v>
      </c>
      <c r="B352" s="4" t="s">
        <v>1030</v>
      </c>
      <c r="C352" s="4" t="s">
        <v>295</v>
      </c>
      <c r="D352" s="207" t="s">
        <v>2736</v>
      </c>
      <c r="E352" s="4" t="s">
        <v>1318</v>
      </c>
      <c r="F352" s="4" t="s">
        <v>1068</v>
      </c>
      <c r="G352" s="4" t="s">
        <v>2457</v>
      </c>
      <c r="H352" s="4" t="s">
        <v>4099</v>
      </c>
      <c r="I352" s="4" t="s">
        <v>1068</v>
      </c>
      <c r="L352" s="4">
        <f>(F352*0.3611)+(G352*1.1*0.3611)+(H352*5.2*0.0666)+(I352*0.2111)</f>
        <v>77.155572000000006</v>
      </c>
      <c r="M352" s="4">
        <f>(L352)*((100+(29-E352))/100)-(J352*0.9)</f>
        <v>79.547394732000001</v>
      </c>
      <c r="N352" s="207" t="s">
        <v>1036</v>
      </c>
      <c r="O352" s="207">
        <f>(N352*((M352-63)/5.45))+N352</f>
        <v>13068741.00710397</v>
      </c>
      <c r="P352" s="54">
        <f>(O352-D352)</f>
        <v>2568741.0071039703</v>
      </c>
      <c r="Q352" s="4" t="str">
        <f>IF(P352&lt;(-3000000), "Overpaid", "")</f>
        <v/>
      </c>
      <c r="R352" s="4"/>
    </row>
    <row r="353" spans="1:18" x14ac:dyDescent="0.25">
      <c r="A353" s="4" t="s">
        <v>120</v>
      </c>
      <c r="B353" s="4" t="s">
        <v>1187</v>
      </c>
      <c r="C353" s="4" t="s">
        <v>64</v>
      </c>
      <c r="D353" s="207" t="s">
        <v>2736</v>
      </c>
      <c r="E353" s="4" t="s">
        <v>1440</v>
      </c>
      <c r="F353" s="4" t="s">
        <v>1073</v>
      </c>
      <c r="G353" s="4" t="s">
        <v>1809</v>
      </c>
      <c r="H353" s="4" t="s">
        <v>4147</v>
      </c>
      <c r="I353" s="4" t="s">
        <v>1073</v>
      </c>
      <c r="L353" s="4">
        <f>(F353*0.3611)+(G353*1.1*0.3611)+(H353*5.2*0.0666)+(I353*0.2111)</f>
        <v>78.478810999999993</v>
      </c>
      <c r="M353" s="4">
        <f>(L353)*((100+(29-E353))/100)-(J353*0.9)</f>
        <v>78.635768621999986</v>
      </c>
      <c r="N353" s="207" t="s">
        <v>1190</v>
      </c>
      <c r="O353" s="207">
        <f>(N353*((M353-63)/5.45))+N353</f>
        <v>11572179.335623274</v>
      </c>
      <c r="P353" s="54">
        <f>(O353-D353)</f>
        <v>1072179.3356232736</v>
      </c>
      <c r="Q353" s="4" t="str">
        <f>IF(P353&lt;(-3000000), "Overpaid", "")</f>
        <v/>
      </c>
      <c r="R353" s="4"/>
    </row>
    <row r="354" spans="1:18" x14ac:dyDescent="0.25">
      <c r="A354" s="4" t="s">
        <v>119</v>
      </c>
      <c r="B354" s="4" t="s">
        <v>1059</v>
      </c>
      <c r="C354" s="4" t="s">
        <v>3334</v>
      </c>
      <c r="D354" s="207" t="s">
        <v>2736</v>
      </c>
      <c r="E354" s="4" t="s">
        <v>1395</v>
      </c>
      <c r="F354" s="4" t="s">
        <v>1111</v>
      </c>
      <c r="G354" s="4" t="s">
        <v>1344</v>
      </c>
      <c r="H354" s="4" t="s">
        <v>4098</v>
      </c>
      <c r="I354" s="4" t="s">
        <v>1111</v>
      </c>
      <c r="L354" s="4">
        <f>(F354*0.3611)+(G354*1.1*0.3611)+(H354*5.2*0.0666)+(I354*0.2111)</f>
        <v>62.905814000000007</v>
      </c>
      <c r="M354" s="4">
        <f>(L354)*((100+(29-E354))/100)-(J354*0.9)</f>
        <v>61.836415162000009</v>
      </c>
      <c r="N354" s="207" t="s">
        <v>1064</v>
      </c>
      <c r="O354" s="207">
        <f>(N354*((M354-63)/5.45))+N354</f>
        <v>1735399.6154837133</v>
      </c>
      <c r="P354" s="54">
        <f>(O354-D354)</f>
        <v>-8764600.3845162876</v>
      </c>
      <c r="Q354" s="4" t="str">
        <f>IF(P354&lt;(-3000000), "Overpaid", "")</f>
        <v>Overpaid</v>
      </c>
      <c r="R354" s="4"/>
    </row>
    <row r="355" spans="1:18" x14ac:dyDescent="0.25">
      <c r="A355" s="4" t="s">
        <v>114</v>
      </c>
      <c r="B355" s="4" t="s">
        <v>1187</v>
      </c>
      <c r="C355" s="4" t="s">
        <v>3261</v>
      </c>
      <c r="D355" s="207" t="s">
        <v>3262</v>
      </c>
      <c r="E355" s="4" t="s">
        <v>1620</v>
      </c>
      <c r="F355" s="4" t="s">
        <v>1307</v>
      </c>
      <c r="G355" s="4" t="s">
        <v>1488</v>
      </c>
      <c r="H355" s="4" t="s">
        <v>4100</v>
      </c>
      <c r="I355" s="4" t="s">
        <v>1307</v>
      </c>
      <c r="L355" s="4">
        <f>(F355*0.3611)+(G355*1.1*0.3611)+(H355*5.2*0.0666)+(I355*0.2111)</f>
        <v>67.123731000000006</v>
      </c>
      <c r="M355" s="4">
        <f>(L355)*((100+(29-E355))/100)-(J355*0.9)</f>
        <v>67.727844579000021</v>
      </c>
      <c r="N355" s="207" t="s">
        <v>1190</v>
      </c>
      <c r="O355" s="207">
        <f>(N355*((M355-63)/5.45))+N355</f>
        <v>5585750.5045086648</v>
      </c>
      <c r="P355" s="54">
        <f>(O355-D355)</f>
        <v>-4814249.4954913352</v>
      </c>
      <c r="Q355" s="4" t="str">
        <f>IF(P355&lt;(-3000000), "Overpaid", "")</f>
        <v>Overpaid</v>
      </c>
      <c r="R355" s="4"/>
    </row>
    <row r="356" spans="1:18" x14ac:dyDescent="0.25">
      <c r="A356" s="4" t="s">
        <v>108</v>
      </c>
      <c r="B356" s="4" t="s">
        <v>20</v>
      </c>
      <c r="C356" s="4" t="s">
        <v>4154</v>
      </c>
      <c r="D356" s="207" t="s">
        <v>4155</v>
      </c>
      <c r="E356" s="4" t="s">
        <v>1197</v>
      </c>
      <c r="F356" s="4" t="s">
        <v>1266</v>
      </c>
      <c r="G356" s="4" t="s">
        <v>1931</v>
      </c>
      <c r="H356" s="4" t="s">
        <v>4156</v>
      </c>
      <c r="I356" s="4">
        <v>94</v>
      </c>
      <c r="K356" s="1"/>
      <c r="L356" s="4">
        <f>(F356*0.3611)+(G356*1.1*0.3611)+(H356*5.2*0.0666)+(I356*0.2111)</f>
        <v>87.474656999999993</v>
      </c>
      <c r="M356" s="4">
        <f>(L356)*((100+(29-E356))/100)-(J356*0.9)</f>
        <v>88.524352883999995</v>
      </c>
      <c r="N356" s="207" t="s">
        <v>1134</v>
      </c>
      <c r="O356" s="207">
        <f>(N356*((M356-63)/5.45))+N356</f>
        <v>15813538.137414826</v>
      </c>
      <c r="P356" s="54">
        <f>(O356-D356)</f>
        <v>5438538.1374148261</v>
      </c>
      <c r="Q356" s="4" t="str">
        <f>IF(P356&lt;(-3000000), "Overpaid", "")</f>
        <v/>
      </c>
      <c r="R356" s="4"/>
    </row>
    <row r="357" spans="1:18" x14ac:dyDescent="0.25">
      <c r="A357" s="4" t="s">
        <v>117</v>
      </c>
      <c r="B357" s="4" t="s">
        <v>1187</v>
      </c>
      <c r="C357" s="4" t="s">
        <v>2553</v>
      </c>
      <c r="D357" s="207" t="s">
        <v>1690</v>
      </c>
      <c r="E357" s="4" t="s">
        <v>1342</v>
      </c>
      <c r="F357" s="4" t="s">
        <v>1450</v>
      </c>
      <c r="G357" s="4" t="s">
        <v>1171</v>
      </c>
      <c r="H357" s="4" t="s">
        <v>4153</v>
      </c>
      <c r="I357" s="4" t="s">
        <v>1450</v>
      </c>
      <c r="L357" s="4">
        <f>(F357*0.3611)+(G357*1.1*0.3611)+(H357*5.2*0.0666)+(I357*0.2111)</f>
        <v>78.815049999999999</v>
      </c>
      <c r="M357" s="4">
        <f>(L357)*((100+(29-E357))/100)-(J357*0.9)</f>
        <v>78.657419899999994</v>
      </c>
      <c r="N357" s="207" t="s">
        <v>1190</v>
      </c>
      <c r="O357" s="207">
        <f>(N357*((M357-63)/5.45))+N357</f>
        <v>11584061.874806602</v>
      </c>
      <c r="P357" s="54">
        <f>(O357-D357)</f>
        <v>1334061.8748066016</v>
      </c>
      <c r="Q357" s="4" t="str">
        <f>IF(P357&lt;(-3000000), "Overpaid", "")</f>
        <v/>
      </c>
      <c r="R357" s="4"/>
    </row>
    <row r="358" spans="1:18" x14ac:dyDescent="0.25">
      <c r="A358" s="4" t="s">
        <v>133</v>
      </c>
      <c r="B358" s="4" t="s">
        <v>16</v>
      </c>
      <c r="C358" s="4" t="s">
        <v>1689</v>
      </c>
      <c r="D358" s="207" t="s">
        <v>1690</v>
      </c>
      <c r="E358" s="4" t="s">
        <v>1691</v>
      </c>
      <c r="F358" s="4" t="s">
        <v>1073</v>
      </c>
      <c r="G358" s="4" t="s">
        <v>1340</v>
      </c>
      <c r="H358" s="4" t="s">
        <v>4147</v>
      </c>
      <c r="I358" s="4" t="s">
        <v>1073</v>
      </c>
      <c r="L358" s="4">
        <f>(F358*0.3611)+(G358*1.1*0.3611)+(H358*5.2*0.0666)+(I358*0.2111)</f>
        <v>74.030058999999994</v>
      </c>
      <c r="M358" s="4">
        <f>(L358)*((100+(29-E358))/100)-(J358*0.9)</f>
        <v>72.919608114999988</v>
      </c>
      <c r="N358" s="207" t="s">
        <v>1116</v>
      </c>
      <c r="O358" s="207">
        <f>(N358*((M358-63)/5.45))+N358</f>
        <v>6914758.4898226876</v>
      </c>
      <c r="P358" s="54">
        <f>(O358-D358)</f>
        <v>-3335241.5101773124</v>
      </c>
      <c r="Q358" s="4" t="str">
        <f>IF(P358&lt;(-3000000), "Overpaid", "")</f>
        <v>Overpaid</v>
      </c>
      <c r="R358" s="4"/>
    </row>
    <row r="359" spans="1:18" x14ac:dyDescent="0.25">
      <c r="A359" s="4" t="s">
        <v>130</v>
      </c>
      <c r="B359" s="4" t="s">
        <v>1024</v>
      </c>
      <c r="C359" s="4" t="s">
        <v>542</v>
      </c>
      <c r="D359" s="207" t="s">
        <v>1690</v>
      </c>
      <c r="E359" s="4" t="s">
        <v>1150</v>
      </c>
      <c r="F359" s="4" t="s">
        <v>1068</v>
      </c>
      <c r="G359" s="4" t="s">
        <v>2213</v>
      </c>
      <c r="H359" s="4" t="s">
        <v>4095</v>
      </c>
      <c r="I359" s="4">
        <v>75</v>
      </c>
      <c r="L359" s="4">
        <f>(F359*0.3611)+(G359*1.1*0.3611)+(H359*5.2*0.0666)+(I359*0.2111)</f>
        <v>68.664704999999998</v>
      </c>
      <c r="M359" s="4">
        <f>(L359)*((100+(29-E359))/100)-(J359*0.9)</f>
        <v>68.046722654999996</v>
      </c>
      <c r="N359" s="207" t="s">
        <v>1029</v>
      </c>
      <c r="O359" s="207">
        <f>(N359*((M359-63)/5.45))+N359</f>
        <v>4603833.6664206451</v>
      </c>
      <c r="P359" s="54">
        <f>(O359-D359)</f>
        <v>-5646166.3335793549</v>
      </c>
      <c r="Q359" s="4" t="str">
        <f>IF(P359&lt;(-3000000), "Overpaid", "")</f>
        <v>Overpaid</v>
      </c>
      <c r="R359" s="4"/>
    </row>
    <row r="360" spans="1:18" x14ac:dyDescent="0.25">
      <c r="A360" s="4" t="s">
        <v>127</v>
      </c>
      <c r="B360" s="4" t="s">
        <v>1037</v>
      </c>
      <c r="C360" s="4" t="s">
        <v>4032</v>
      </c>
      <c r="D360" s="207" t="s">
        <v>4033</v>
      </c>
      <c r="E360" s="4" t="s">
        <v>1183</v>
      </c>
      <c r="F360" s="4" t="s">
        <v>1091</v>
      </c>
      <c r="G360" s="4" t="s">
        <v>2206</v>
      </c>
      <c r="H360" s="4" t="s">
        <v>4095</v>
      </c>
      <c r="I360" s="4" t="s">
        <v>1091</v>
      </c>
      <c r="L360" s="4">
        <f>(F360*0.3611)+(G360*1.1*0.3611)+(H360*5.2*0.0666)+(I360*0.2111)</f>
        <v>67.913042999999988</v>
      </c>
      <c r="M360" s="4">
        <f>(L360)*((100+(29-E360))/100)-(J360*0.9)</f>
        <v>67.641390827999984</v>
      </c>
      <c r="N360" s="207" t="s">
        <v>1043</v>
      </c>
      <c r="O360" s="207">
        <f>(N360*((M360-63)/5.45))+N360</f>
        <v>4736561.8577584773</v>
      </c>
      <c r="P360" s="54">
        <f>(O360-D360)</f>
        <v>-5388438.1422415227</v>
      </c>
      <c r="Q360" s="4" t="str">
        <f>IF(P360&lt;(-3000000), "Overpaid", "")</f>
        <v>Overpaid</v>
      </c>
      <c r="R360" s="4"/>
    </row>
    <row r="361" spans="1:18" x14ac:dyDescent="0.25">
      <c r="A361" s="4" t="s">
        <v>106</v>
      </c>
      <c r="B361" s="4" t="s">
        <v>1117</v>
      </c>
      <c r="C361" s="4" t="s">
        <v>242</v>
      </c>
      <c r="D361" s="207" t="s">
        <v>1039</v>
      </c>
      <c r="E361" s="4" t="s">
        <v>1670</v>
      </c>
      <c r="F361" s="4" t="s">
        <v>1802</v>
      </c>
      <c r="G361" s="4" t="s">
        <v>1795</v>
      </c>
      <c r="H361" s="4" t="s">
        <v>4103</v>
      </c>
      <c r="I361" s="4">
        <v>90</v>
      </c>
      <c r="L361" s="4">
        <f>(F361*0.3611)+(G361*1.1*0.3611)+(H361*5.2*0.0666)+(I361*0.2111)</f>
        <v>91.666007000000008</v>
      </c>
      <c r="M361" s="4">
        <f>(L361)*((100+(29-E361))/100)-(J361*0.9)</f>
        <v>88.457696755000001</v>
      </c>
      <c r="N361" s="207" t="s">
        <v>1121</v>
      </c>
      <c r="O361" s="207">
        <f>(N361*((M361-63)/5.45))+N361</f>
        <v>19003271.259433143</v>
      </c>
      <c r="P361" s="54">
        <f>(O361-D361)</f>
        <v>9003271.2594331428</v>
      </c>
      <c r="Q361" s="4" t="str">
        <f>IF(P361&lt;(-3000000), "Overpaid", "")</f>
        <v/>
      </c>
      <c r="R361" s="4"/>
    </row>
    <row r="362" spans="1:18" x14ac:dyDescent="0.25">
      <c r="A362" s="4" t="s">
        <v>127</v>
      </c>
      <c r="B362" s="4" t="s">
        <v>1059</v>
      </c>
      <c r="C362" s="4" t="s">
        <v>4017</v>
      </c>
      <c r="D362" s="207" t="s">
        <v>1039</v>
      </c>
      <c r="E362" s="4" t="s">
        <v>1310</v>
      </c>
      <c r="F362" s="4" t="s">
        <v>1266</v>
      </c>
      <c r="G362" s="4" t="s">
        <v>1607</v>
      </c>
      <c r="H362" s="4" t="s">
        <v>4147</v>
      </c>
      <c r="I362" s="4" t="s">
        <v>1266</v>
      </c>
      <c r="L362" s="4">
        <f>(F362*0.3611)+(G362*1.1*0.3611)+(H362*5.2*0.0666)+(I362*0.2111)</f>
        <v>82.857806000000011</v>
      </c>
      <c r="M362" s="4">
        <f>(L362)*((100+(29-E362))/100)-(J362*0.9)</f>
        <v>83.769241866000002</v>
      </c>
      <c r="N362" s="207" t="s">
        <v>1064</v>
      </c>
      <c r="O362" s="207">
        <f>(N362*((M362-63)/5.45))+N362</f>
        <v>10615131.883608894</v>
      </c>
      <c r="P362" s="54">
        <f>(O362-D362)</f>
        <v>615131.88360889442</v>
      </c>
      <c r="Q362" s="4" t="str">
        <f>IF(P362&lt;(-3000000), "Overpaid", "")</f>
        <v/>
      </c>
      <c r="R362" s="4"/>
    </row>
    <row r="363" spans="1:18" x14ac:dyDescent="0.25">
      <c r="A363" s="4" t="s">
        <v>117</v>
      </c>
      <c r="B363" s="4" t="s">
        <v>1059</v>
      </c>
      <c r="C363" s="4" t="s">
        <v>361</v>
      </c>
      <c r="D363" s="207" t="s">
        <v>1039</v>
      </c>
      <c r="E363" s="4" t="s">
        <v>2544</v>
      </c>
      <c r="F363" s="4" t="s">
        <v>1441</v>
      </c>
      <c r="G363" s="4" t="s">
        <v>2169</v>
      </c>
      <c r="H363" s="4" t="s">
        <v>4099</v>
      </c>
      <c r="I363" s="4" t="s">
        <v>1441</v>
      </c>
      <c r="L363" s="4">
        <f>(F363*0.3611)+(G363*1.1*0.3611)+(H363*5.2*0.0666)+(I363*0.2111)</f>
        <v>84.648910999999998</v>
      </c>
      <c r="M363" s="4">
        <f>(L363)*((100+(29-E363))/100)-(J363*0.9)</f>
        <v>81.855496937000012</v>
      </c>
      <c r="N363" s="207" t="s">
        <v>1064</v>
      </c>
      <c r="O363" s="207">
        <f>(N363*((M363-63)/5.45))+N363</f>
        <v>9840332.4093622416</v>
      </c>
      <c r="P363" s="54">
        <f>(O363-D363)</f>
        <v>-159667.59063775837</v>
      </c>
      <c r="Q363" s="4" t="str">
        <f>IF(P363&lt;(-3000000), "Overpaid", "")</f>
        <v/>
      </c>
      <c r="R363" s="4"/>
    </row>
    <row r="364" spans="1:18" x14ac:dyDescent="0.25">
      <c r="A364" s="4" t="s">
        <v>110</v>
      </c>
      <c r="B364" s="4" t="s">
        <v>1117</v>
      </c>
      <c r="C364" s="4" t="s">
        <v>2368</v>
      </c>
      <c r="D364" s="207" t="s">
        <v>1039</v>
      </c>
      <c r="E364" s="4" t="s">
        <v>1538</v>
      </c>
      <c r="F364" s="4" t="s">
        <v>1450</v>
      </c>
      <c r="G364" s="4" t="s">
        <v>2369</v>
      </c>
      <c r="H364" s="4" t="s">
        <v>4147</v>
      </c>
      <c r="I364" s="4" t="s">
        <v>1450</v>
      </c>
      <c r="L364" s="4">
        <f>(F364*0.3611)+(G364*1.1*0.3611)+(H364*5.2*0.0666)+(I364*0.2111)</f>
        <v>80.187901999999994</v>
      </c>
      <c r="M364" s="4">
        <f>(L364)*((100+(29-E364))/100)-(J364*0.9)</f>
        <v>79.786962489999993</v>
      </c>
      <c r="N364" s="207" t="s">
        <v>1121</v>
      </c>
      <c r="O364" s="207">
        <f>(N364*((M364-63)/5.45))+N364</f>
        <v>13672161.776821785</v>
      </c>
      <c r="P364" s="54">
        <f>(O364-D364)</f>
        <v>3672161.7768217847</v>
      </c>
      <c r="Q364" s="4" t="str">
        <f>IF(P364&lt;(-3000000), "Overpaid", "")</f>
        <v/>
      </c>
      <c r="R364" s="4"/>
    </row>
    <row r="365" spans="1:18" x14ac:dyDescent="0.25">
      <c r="A365" s="4" t="s">
        <v>109</v>
      </c>
      <c r="B365" s="4" t="s">
        <v>27</v>
      </c>
      <c r="C365" s="4" t="s">
        <v>1828</v>
      </c>
      <c r="D365" s="207" t="s">
        <v>1039</v>
      </c>
      <c r="E365" s="4" t="s">
        <v>1427</v>
      </c>
      <c r="F365" s="4" t="s">
        <v>1103</v>
      </c>
      <c r="G365" s="4" t="s">
        <v>1829</v>
      </c>
      <c r="H365" s="4" t="s">
        <v>4153</v>
      </c>
      <c r="I365" s="4" t="s">
        <v>1103</v>
      </c>
      <c r="L365" s="4">
        <f>(F365*0.3611)+(G365*1.1*0.3611)+(H365*5.2*0.0666)+(I365*0.2111)</f>
        <v>76.160164000000009</v>
      </c>
      <c r="M365" s="4">
        <f>(L365)*((100+(29-E365))/100)-(J365*0.9)</f>
        <v>78.064168100000003</v>
      </c>
      <c r="N365" s="207" t="s">
        <v>1058</v>
      </c>
      <c r="O365" s="207">
        <f>(N365*((M365-63)/5.45))+N365</f>
        <v>12038967.275571249</v>
      </c>
      <c r="P365" s="54">
        <f>(O365-D365)</f>
        <v>2038967.2755712494</v>
      </c>
      <c r="Q365" s="4" t="str">
        <f>IF(P365&lt;(-3000000), "Overpaid", "")</f>
        <v/>
      </c>
      <c r="R365" s="4"/>
    </row>
    <row r="366" spans="1:18" x14ac:dyDescent="0.25">
      <c r="A366" s="4" t="s">
        <v>109</v>
      </c>
      <c r="B366" s="4" t="s">
        <v>1187</v>
      </c>
      <c r="C366" s="4" t="s">
        <v>1823</v>
      </c>
      <c r="D366" s="207">
        <v>10000000</v>
      </c>
      <c r="E366" s="4" t="s">
        <v>1168</v>
      </c>
      <c r="F366" s="4" t="s">
        <v>1073</v>
      </c>
      <c r="G366" s="4" t="s">
        <v>1824</v>
      </c>
      <c r="H366" s="4" t="s">
        <v>4100</v>
      </c>
      <c r="I366" s="4" t="s">
        <v>1073</v>
      </c>
      <c r="L366" s="4">
        <f>(F366*0.3611)+(G366*1.1*0.3611)+(H366*5.2*0.0666)+(I366*0.2111)</f>
        <v>75.029297999999997</v>
      </c>
      <c r="M366" s="4">
        <f>(L366)*((100+(29-E366))/100)-(J366*0.9)</f>
        <v>76.75497185399999</v>
      </c>
      <c r="N366" s="207" t="s">
        <v>1190</v>
      </c>
      <c r="O366" s="207">
        <f>(N366*((M366-63)/5.45))+N366</f>
        <v>10539970.461318921</v>
      </c>
      <c r="P366" s="54">
        <f>(O366-D366)</f>
        <v>539970.4613189213</v>
      </c>
      <c r="Q366" s="4" t="str">
        <f>IF(P366&lt;(-3000000), "Overpaid", "")</f>
        <v/>
      </c>
      <c r="R366" s="4"/>
    </row>
    <row r="367" spans="1:18" x14ac:dyDescent="0.25">
      <c r="A367" s="4" t="s">
        <v>123</v>
      </c>
      <c r="B367" s="4" t="s">
        <v>27</v>
      </c>
      <c r="C367" s="4" t="s">
        <v>93</v>
      </c>
      <c r="D367" s="207" t="s">
        <v>1039</v>
      </c>
      <c r="E367" s="4" t="s">
        <v>1150</v>
      </c>
      <c r="F367" s="4" t="s">
        <v>1073</v>
      </c>
      <c r="G367" s="4" t="s">
        <v>1147</v>
      </c>
      <c r="H367" s="4" t="s">
        <v>4098</v>
      </c>
      <c r="I367" s="4" t="s">
        <v>1073</v>
      </c>
      <c r="L367" s="4">
        <f>(F367*0.3611)+(G367*1.1*0.3611)+(H367*5.2*0.0666)+(I367*0.2111)</f>
        <v>77.269797999999994</v>
      </c>
      <c r="M367" s="4">
        <f>(L367)*((100+(29-E367))/100)-(J367*0.9)</f>
        <v>76.574369817999994</v>
      </c>
      <c r="N367" s="207" t="s">
        <v>1058</v>
      </c>
      <c r="O367" s="207">
        <f>(N367*((M367-63)/5.45))+N367</f>
        <v>11164662.615651827</v>
      </c>
      <c r="P367" s="54">
        <f>(O367-D367)</f>
        <v>1164662.6156518273</v>
      </c>
      <c r="Q367" s="4" t="str">
        <f>IF(P367&lt;(-3000000), "Overpaid", "")</f>
        <v/>
      </c>
      <c r="R367" s="4"/>
    </row>
    <row r="368" spans="1:18" x14ac:dyDescent="0.25">
      <c r="A368" s="4" t="s">
        <v>115</v>
      </c>
      <c r="B368" s="4" t="s">
        <v>1030</v>
      </c>
      <c r="C368" s="4" t="s">
        <v>3942</v>
      </c>
      <c r="D368" s="207" t="s">
        <v>1039</v>
      </c>
      <c r="E368" s="4" t="s">
        <v>1141</v>
      </c>
      <c r="F368" s="4" t="s">
        <v>1073</v>
      </c>
      <c r="G368" s="4" t="s">
        <v>1658</v>
      </c>
      <c r="H368" s="4" t="s">
        <v>4098</v>
      </c>
      <c r="I368" s="4" t="s">
        <v>1073</v>
      </c>
      <c r="L368" s="4">
        <f>(F368*0.3611)+(G368*1.1*0.3611)+(H368*5.2*0.0666)+(I368*0.2111)</f>
        <v>72.741604000000009</v>
      </c>
      <c r="M368" s="4">
        <f>(L368)*((100+(29-E368))/100)-(J368*0.9)</f>
        <v>75.942234576000018</v>
      </c>
      <c r="N368" s="207" t="s">
        <v>1036</v>
      </c>
      <c r="O368" s="207">
        <f>(N368*((M368-63)/5.45))+N368</f>
        <v>10926900.805484302</v>
      </c>
      <c r="P368" s="54">
        <f>(O368-D368)</f>
        <v>926900.80548430234</v>
      </c>
      <c r="Q368" s="4" t="str">
        <f>IF(P368&lt;(-3000000), "Overpaid", "")</f>
        <v/>
      </c>
      <c r="R368" s="4"/>
    </row>
    <row r="369" spans="1:19" x14ac:dyDescent="0.25">
      <c r="A369" s="4" t="s">
        <v>120</v>
      </c>
      <c r="B369" s="4" t="s">
        <v>1117</v>
      </c>
      <c r="C369" s="4" t="s">
        <v>3152</v>
      </c>
      <c r="D369" s="207" t="s">
        <v>1039</v>
      </c>
      <c r="E369" s="4">
        <v>30.9</v>
      </c>
      <c r="F369" s="4" t="s">
        <v>1270</v>
      </c>
      <c r="G369" s="4">
        <v>61.1</v>
      </c>
      <c r="H369" s="4" t="s">
        <v>4102</v>
      </c>
      <c r="I369" s="4" t="s">
        <v>1270</v>
      </c>
      <c r="L369" s="4">
        <f>(F369*0.3611)+(G369*1.1*0.3611)+(H369*5.2*0.0666)+(I369*0.2111)</f>
        <v>75.902970999999994</v>
      </c>
      <c r="M369" s="4">
        <f>(L369)*((100+(29-E369))/100)-(J369*0.9)</f>
        <v>74.460814550999999</v>
      </c>
      <c r="N369" s="207" t="s">
        <v>1121</v>
      </c>
      <c r="O369" s="207">
        <f>(N369*((M369-63)/5.45))+N369</f>
        <v>10397435.909831582</v>
      </c>
      <c r="P369" s="54">
        <f>(O369-D369)</f>
        <v>397435.90983158164</v>
      </c>
      <c r="Q369" s="4" t="str">
        <f>IF(P369&lt;(-3000000), "Overpaid", "")</f>
        <v/>
      </c>
      <c r="R369" s="4"/>
    </row>
    <row r="370" spans="1:19" x14ac:dyDescent="0.25">
      <c r="A370" s="4" t="s">
        <v>317</v>
      </c>
      <c r="B370" s="4" t="s">
        <v>1024</v>
      </c>
      <c r="C370" s="4" t="s">
        <v>2272</v>
      </c>
      <c r="D370" s="207" t="s">
        <v>1039</v>
      </c>
      <c r="E370" s="4" t="s">
        <v>1303</v>
      </c>
      <c r="F370" s="4" t="s">
        <v>1107</v>
      </c>
      <c r="G370" s="4" t="s">
        <v>1744</v>
      </c>
      <c r="H370" s="4" t="s">
        <v>4099</v>
      </c>
      <c r="I370" s="4">
        <v>72</v>
      </c>
      <c r="L370" s="4">
        <f>(F370*0.3611)+(G370*1.1*0.3611)+(H370*5.2*0.0666)+(I370*0.2111)</f>
        <v>72.381315999999998</v>
      </c>
      <c r="M370" s="4">
        <f>(L370)*((100+(29-E370))/100)-(J370*0.9)</f>
        <v>74.335611532000001</v>
      </c>
      <c r="N370" s="207" t="s">
        <v>1029</v>
      </c>
      <c r="O370" s="207">
        <f>(N370*((M370-63)/5.45))+N370</f>
        <v>7362123.0190043785</v>
      </c>
      <c r="P370" s="54">
        <f>(O370-D370)</f>
        <v>-2637876.9809956215</v>
      </c>
      <c r="Q370" s="4" t="str">
        <f>IF(P370&lt;(-3000000), "Overpaid", "")</f>
        <v/>
      </c>
      <c r="R370" s="4"/>
    </row>
    <row r="371" spans="1:19" x14ac:dyDescent="0.25">
      <c r="A371" s="4" t="s">
        <v>136</v>
      </c>
      <c r="B371" s="4" t="s">
        <v>1187</v>
      </c>
      <c r="C371" s="4" t="s">
        <v>188</v>
      </c>
      <c r="D371" s="207" t="s">
        <v>1039</v>
      </c>
      <c r="E371" s="4" t="s">
        <v>1207</v>
      </c>
      <c r="F371" s="4" t="s">
        <v>1091</v>
      </c>
      <c r="G371" s="4" t="s">
        <v>1255</v>
      </c>
      <c r="H371" s="4" t="s">
        <v>4153</v>
      </c>
      <c r="I371" s="4" t="s">
        <v>1091</v>
      </c>
      <c r="L371" s="4">
        <f>(F371*0.3611)+(G371*1.1*0.3611)+(H371*5.2*0.0666)+(I371*0.2111)</f>
        <v>73.236916000000008</v>
      </c>
      <c r="M371" s="4">
        <f>(L371)*((100+(29-E371))/100)-(J371*0.9)</f>
        <v>73.969285160000013</v>
      </c>
      <c r="N371" s="207" t="s">
        <v>1190</v>
      </c>
      <c r="O371" s="207">
        <f>(N371*((M371-63)/5.45))+N371</f>
        <v>9011144.7128378786</v>
      </c>
      <c r="P371" s="54">
        <f>(O371-D371)</f>
        <v>-988855.28716212139</v>
      </c>
      <c r="Q371" s="4" t="str">
        <f>IF(P371&lt;(-3000000), "Overpaid", "")</f>
        <v/>
      </c>
      <c r="R371" s="4"/>
    </row>
    <row r="372" spans="1:19" x14ac:dyDescent="0.25">
      <c r="A372" s="4" t="s">
        <v>136</v>
      </c>
      <c r="B372" s="4" t="s">
        <v>1059</v>
      </c>
      <c r="C372" s="4" t="s">
        <v>66</v>
      </c>
      <c r="D372" s="207" t="s">
        <v>1039</v>
      </c>
      <c r="E372" s="4" t="s">
        <v>1090</v>
      </c>
      <c r="F372" s="4" t="s">
        <v>1103</v>
      </c>
      <c r="G372" s="4" t="s">
        <v>1820</v>
      </c>
      <c r="H372" s="4" t="s">
        <v>4096</v>
      </c>
      <c r="I372" s="4" t="s">
        <v>1103</v>
      </c>
      <c r="L372" s="4">
        <f>(F372*0.3611)+(G372*1.1*0.3611)+(H372*5.2*0.0666)+(I372*0.2111)</f>
        <v>73.565870999999987</v>
      </c>
      <c r="M372" s="4">
        <f>(L372)*((100+(29-E372))/100)-(J372*0.9)</f>
        <v>73.565870999999987</v>
      </c>
      <c r="N372" s="207" t="s">
        <v>1064</v>
      </c>
      <c r="O372" s="207">
        <f>(N372*((M372-63)/5.45))+N372</f>
        <v>6484191.410443848</v>
      </c>
      <c r="P372" s="54">
        <f>(O372-D372)</f>
        <v>-3515808.589556152</v>
      </c>
      <c r="Q372" s="4" t="str">
        <f>IF(P372&lt;(-3000000), "Overpaid", "")</f>
        <v>Overpaid</v>
      </c>
      <c r="R372" s="4"/>
    </row>
    <row r="373" spans="1:19" x14ac:dyDescent="0.25">
      <c r="A373" s="4" t="s">
        <v>113</v>
      </c>
      <c r="B373" s="4" t="s">
        <v>1024</v>
      </c>
      <c r="C373" s="4" t="s">
        <v>3890</v>
      </c>
      <c r="D373" s="207" t="s">
        <v>1039</v>
      </c>
      <c r="E373" s="4" t="s">
        <v>1356</v>
      </c>
      <c r="F373" s="4" t="s">
        <v>1111</v>
      </c>
      <c r="G373" s="4" t="s">
        <v>1446</v>
      </c>
      <c r="H373" s="4" t="s">
        <v>4097</v>
      </c>
      <c r="I373" s="4">
        <v>70</v>
      </c>
      <c r="L373" s="4">
        <f>(F373*0.3611)+(G373*1.1*0.3611)+(H373*5.2*0.0666)+(I373*0.2111)</f>
        <v>70.150677000000002</v>
      </c>
      <c r="M373" s="4">
        <f>(L373)*((100+(29-E373))/100)-(J373*0.9)</f>
        <v>71.623841216999992</v>
      </c>
      <c r="N373" s="207" t="s">
        <v>1029</v>
      </c>
      <c r="O373" s="207">
        <f>(N373*((M373-63)/5.45))+N373</f>
        <v>6172748.0224333974</v>
      </c>
      <c r="P373" s="54">
        <f>(O373-D373)</f>
        <v>-3827251.9775666026</v>
      </c>
      <c r="Q373" s="4" t="str">
        <f>IF(P373&lt;(-3000000), "Overpaid", "")</f>
        <v>Overpaid</v>
      </c>
      <c r="R373" s="4"/>
    </row>
    <row r="374" spans="1:19" x14ac:dyDescent="0.25">
      <c r="A374" s="4" t="s">
        <v>116</v>
      </c>
      <c r="B374" s="4" t="s">
        <v>1037</v>
      </c>
      <c r="C374" s="4" t="s">
        <v>1038</v>
      </c>
      <c r="D374" s="207" t="s">
        <v>1039</v>
      </c>
      <c r="E374" s="4" t="s">
        <v>1040</v>
      </c>
      <c r="F374" s="4" t="s">
        <v>1041</v>
      </c>
      <c r="G374" s="4" t="s">
        <v>1042</v>
      </c>
      <c r="H374" s="4" t="s">
        <v>4147</v>
      </c>
      <c r="I374" s="4" t="s">
        <v>1041</v>
      </c>
      <c r="L374" s="4">
        <f>(F374*0.3611)+(G374*1.1*0.3611)+(H374*5.2*0.0666)+(I374*0.2111)</f>
        <v>75.016662999999994</v>
      </c>
      <c r="M374" s="4">
        <f>(L374)*((100+(29-E374))/100)-(J374*0.9)</f>
        <v>71.565896502000001</v>
      </c>
      <c r="N374" s="207" t="s">
        <v>1043</v>
      </c>
      <c r="O374" s="207">
        <f>(N374*((M374-63)/5.45))+N374</f>
        <v>6578593.7642473578</v>
      </c>
      <c r="P374" s="54">
        <f>(O374-D374)</f>
        <v>-3421406.2357526422</v>
      </c>
      <c r="Q374" s="4" t="str">
        <f>IF(P374&lt;(-3000000), "Overpaid", "")</f>
        <v>Overpaid</v>
      </c>
      <c r="R374" s="4"/>
    </row>
    <row r="375" spans="1:19" x14ac:dyDescent="0.25">
      <c r="A375" s="4" t="s">
        <v>113</v>
      </c>
      <c r="B375" s="4" t="s">
        <v>1083</v>
      </c>
      <c r="C375" s="4" t="s">
        <v>351</v>
      </c>
      <c r="D375" s="207" t="s">
        <v>1039</v>
      </c>
      <c r="E375" s="4" t="s">
        <v>2411</v>
      </c>
      <c r="F375" s="4" t="s">
        <v>1103</v>
      </c>
      <c r="G375" s="4" t="s">
        <v>1588</v>
      </c>
      <c r="H375" s="4" t="s">
        <v>4097</v>
      </c>
      <c r="I375" s="4" t="s">
        <v>1103</v>
      </c>
      <c r="L375" s="4">
        <f>(F375*0.3611)+(G375*1.1*0.3611)+(H375*5.2*0.0666)+(I375*0.2111)</f>
        <v>73.117771000000005</v>
      </c>
      <c r="M375" s="4">
        <f>(L375)*((100+(29-E375))/100)-(J375*0.9)</f>
        <v>70.997355640999999</v>
      </c>
      <c r="N375" s="207" t="s">
        <v>1088</v>
      </c>
      <c r="O375" s="207">
        <f>(N375*((M375-63)/5.45))+N375</f>
        <v>8755203.147149384</v>
      </c>
      <c r="P375" s="54">
        <f>(O375-D375)</f>
        <v>-1244796.852850616</v>
      </c>
      <c r="Q375" s="4" t="str">
        <f>IF(P375&lt;(-3000000), "Overpaid", "")</f>
        <v/>
      </c>
      <c r="R375" s="4"/>
    </row>
    <row r="376" spans="1:19" x14ac:dyDescent="0.25">
      <c r="A376" s="4" t="s">
        <v>135</v>
      </c>
      <c r="B376" s="4" t="s">
        <v>1059</v>
      </c>
      <c r="C376" s="4" t="s">
        <v>138</v>
      </c>
      <c r="D376" s="207" t="s">
        <v>1039</v>
      </c>
      <c r="E376" s="4" t="s">
        <v>1217</v>
      </c>
      <c r="F376" s="4" t="s">
        <v>1073</v>
      </c>
      <c r="G376" s="4" t="s">
        <v>2020</v>
      </c>
      <c r="H376" s="4" t="s">
        <v>4098</v>
      </c>
      <c r="I376" s="4" t="s">
        <v>1073</v>
      </c>
      <c r="L376" s="4">
        <f>(F376*0.3611)+(G376*1.1*0.3611)+(H376*5.2*0.0666)+(I376*0.2111)</f>
        <v>71.549974000000006</v>
      </c>
      <c r="M376" s="4">
        <f>(L376)*((100+(29-E376))/100)-(J376*0.9)</f>
        <v>70.977574208000007</v>
      </c>
      <c r="N376" s="207" t="s">
        <v>1064</v>
      </c>
      <c r="O376" s="207">
        <f>(N376*((M376-63)/5.45))+N376</f>
        <v>5436292.6214010511</v>
      </c>
      <c r="P376" s="54">
        <f>(O376-D376)</f>
        <v>-4563707.3785989489</v>
      </c>
      <c r="Q376" s="4" t="str">
        <f>IF(P376&lt;(-3000000), "Overpaid", "")</f>
        <v>Overpaid</v>
      </c>
      <c r="R376" s="4"/>
    </row>
    <row r="377" spans="1:19" x14ac:dyDescent="0.25">
      <c r="A377" s="4" t="s">
        <v>107</v>
      </c>
      <c r="B377" s="4" t="s">
        <v>1024</v>
      </c>
      <c r="C377" s="4" t="s">
        <v>159</v>
      </c>
      <c r="D377" s="207" t="s">
        <v>1039</v>
      </c>
      <c r="E377" s="4" t="s">
        <v>1159</v>
      </c>
      <c r="F377" s="4" t="s">
        <v>1107</v>
      </c>
      <c r="G377" s="4" t="s">
        <v>1672</v>
      </c>
      <c r="H377" s="4" t="s">
        <v>4147</v>
      </c>
      <c r="I377" s="4">
        <v>71</v>
      </c>
      <c r="L377" s="4">
        <f>(F377*0.3611)+(G377*1.1*0.3611)+(H377*5.2*0.0666)+(I377*0.2111)</f>
        <v>69.736065999999994</v>
      </c>
      <c r="M377" s="4">
        <f>(L377)*((100+(29-E377))/100)-(J377*0.9)</f>
        <v>70.293954528</v>
      </c>
      <c r="N377" s="207" t="s">
        <v>1029</v>
      </c>
      <c r="O377" s="207">
        <f>(N377*((M377-63)/5.45))+N377</f>
        <v>5589463.3808765952</v>
      </c>
      <c r="P377" s="54">
        <f>(O377-D377)</f>
        <v>-4410536.6191234048</v>
      </c>
      <c r="Q377" s="4" t="str">
        <f>IF(P377&lt;(-3000000), "Overpaid", "")</f>
        <v>Overpaid</v>
      </c>
      <c r="R377" s="4"/>
    </row>
    <row r="378" spans="1:19" x14ac:dyDescent="0.25">
      <c r="A378" s="4" t="s">
        <v>119</v>
      </c>
      <c r="B378" s="4" t="s">
        <v>1094</v>
      </c>
      <c r="C378" s="4" t="s">
        <v>3366</v>
      </c>
      <c r="D378" s="207" t="s">
        <v>1039</v>
      </c>
      <c r="E378" s="4" t="s">
        <v>1115</v>
      </c>
      <c r="F378" s="4" t="s">
        <v>1162</v>
      </c>
      <c r="G378" s="4" t="s">
        <v>3242</v>
      </c>
      <c r="H378" s="4" t="s">
        <v>4098</v>
      </c>
      <c r="I378" s="4" t="s">
        <v>1162</v>
      </c>
      <c r="L378" s="4">
        <f>(F378*0.3611)+(G378*1.1*0.3611)+(H378*5.2*0.0666)+(I378*0.2111)</f>
        <v>70.896156000000005</v>
      </c>
      <c r="M378" s="4">
        <f>(L378)*((100+(29-E378))/100)-(J378*0.9)</f>
        <v>68.485686696000002</v>
      </c>
      <c r="N378" s="207">
        <v>6000000</v>
      </c>
      <c r="O378" s="207">
        <f>(N378*((M378-63)/5.45))+N378</f>
        <v>12039288.105688076</v>
      </c>
      <c r="P378" s="54">
        <f>(O378-D378)</f>
        <v>2039288.1056880765</v>
      </c>
      <c r="Q378" s="4" t="str">
        <f>IF(P378&lt;(-3000000), "Overpaid", "")</f>
        <v/>
      </c>
      <c r="R378" s="4"/>
      <c r="S378" s="207" t="s">
        <v>1098</v>
      </c>
    </row>
    <row r="379" spans="1:19" x14ac:dyDescent="0.25">
      <c r="A379" s="4" t="s">
        <v>132</v>
      </c>
      <c r="B379" s="4" t="s">
        <v>10</v>
      </c>
      <c r="C379" s="4" t="s">
        <v>241</v>
      </c>
      <c r="D379" s="207" t="s">
        <v>1039</v>
      </c>
      <c r="E379" s="4">
        <v>37.4</v>
      </c>
      <c r="F379" s="4" t="s">
        <v>1111</v>
      </c>
      <c r="G379" s="4">
        <v>57.8</v>
      </c>
      <c r="H379" s="4" t="s">
        <v>4099</v>
      </c>
      <c r="I379" s="4" t="s">
        <v>1111</v>
      </c>
      <c r="L379" s="4">
        <f>(F379*0.3611)+(G379*1.1*0.3611)+(H379*5.2*0.0666)+(I379*0.2111)</f>
        <v>68.177537999999998</v>
      </c>
      <c r="M379" s="4">
        <f>(L379)*((100+(29-E379))/100)-(J379*0.9)</f>
        <v>62.450624807999993</v>
      </c>
      <c r="N379" s="207" t="s">
        <v>1093</v>
      </c>
      <c r="O379" s="207">
        <f>(N379*((M379-63)/5.45))+N379</f>
        <v>3179882.3567237491</v>
      </c>
      <c r="P379" s="54">
        <f>(O379-D379)</f>
        <v>-6820117.6432762509</v>
      </c>
      <c r="Q379" s="4" t="str">
        <f>IF(P379&lt;(-3000000), "Overpaid", "")</f>
        <v>Overpaid</v>
      </c>
      <c r="R379" s="4"/>
    </row>
    <row r="380" spans="1:19" x14ac:dyDescent="0.25">
      <c r="A380" s="4" t="s">
        <v>135</v>
      </c>
      <c r="B380" s="4" t="s">
        <v>27</v>
      </c>
      <c r="C380" s="4" t="s">
        <v>309</v>
      </c>
      <c r="D380" s="207">
        <v>10000000</v>
      </c>
      <c r="E380" s="4" t="s">
        <v>1197</v>
      </c>
      <c r="F380" s="4" t="s">
        <v>1125</v>
      </c>
      <c r="G380" s="4" t="s">
        <v>2660</v>
      </c>
      <c r="H380" s="4" t="s">
        <v>4099</v>
      </c>
      <c r="I380" s="4" t="s">
        <v>1125</v>
      </c>
      <c r="L380" s="4">
        <f>(F380*0.3611)+(G380*1.1*0.3611)+(H380*5.2*0.0666)+(I380*0.2111)</f>
        <v>61.178044999999997</v>
      </c>
      <c r="M380" s="4">
        <f>(L380)*((100+(29-E380))/100)-(J380*0.9)</f>
        <v>61.912181539999999</v>
      </c>
      <c r="N380" s="207" t="s">
        <v>1058</v>
      </c>
      <c r="O380" s="207">
        <f>(N380*((M380-63)/5.45))+N380</f>
        <v>2559994.6609660946</v>
      </c>
      <c r="P380" s="54">
        <f>(O380-D380)</f>
        <v>-7440005.3390339054</v>
      </c>
      <c r="Q380" s="4" t="str">
        <f>IF(P380&lt;(-3000000), "Overpaid", "")</f>
        <v>Overpaid</v>
      </c>
      <c r="R380" s="4"/>
    </row>
    <row r="381" spans="1:19" x14ac:dyDescent="0.25">
      <c r="A381" s="4" t="s">
        <v>108</v>
      </c>
      <c r="B381" s="4" t="s">
        <v>1030</v>
      </c>
      <c r="C381" s="4" t="s">
        <v>4152</v>
      </c>
      <c r="D381" s="207" t="s">
        <v>3652</v>
      </c>
      <c r="E381" s="4" t="s">
        <v>1495</v>
      </c>
      <c r="F381" s="4" t="s">
        <v>1441</v>
      </c>
      <c r="G381" s="4" t="s">
        <v>1352</v>
      </c>
      <c r="H381" s="4" t="s">
        <v>4153</v>
      </c>
      <c r="I381" s="4" t="s">
        <v>1441</v>
      </c>
      <c r="L381" s="4">
        <f>(F381*0.3611)+(G381*1.1*0.3611)+(H381*5.2*0.0666)+(I381*0.2111)</f>
        <v>84.218194000000011</v>
      </c>
      <c r="M381" s="4">
        <f>(L381)*((100+(29-E381))/100)-(J381*0.9)</f>
        <v>81.944302762000007</v>
      </c>
      <c r="N381" s="207" t="s">
        <v>1036</v>
      </c>
      <c r="O381" s="207">
        <f>(N381*((M381-63)/5.45))+N381</f>
        <v>14492753.743319023</v>
      </c>
      <c r="P381" s="54">
        <f>(O381-D381)</f>
        <v>4742753.7433190234</v>
      </c>
      <c r="Q381" s="4" t="str">
        <f>IF(P381&lt;(-3000000), "Overpaid", "")</f>
        <v/>
      </c>
      <c r="R381" s="4"/>
    </row>
    <row r="382" spans="1:19" x14ac:dyDescent="0.25">
      <c r="A382" s="4" t="s">
        <v>108</v>
      </c>
      <c r="B382" s="4" t="s">
        <v>1037</v>
      </c>
      <c r="C382" s="4" t="s">
        <v>4176</v>
      </c>
      <c r="D382" s="207" t="s">
        <v>3652</v>
      </c>
      <c r="E382" s="4" t="s">
        <v>1395</v>
      </c>
      <c r="F382" s="4" t="s">
        <v>1103</v>
      </c>
      <c r="G382" s="4" t="s">
        <v>2020</v>
      </c>
      <c r="H382" s="4" t="s">
        <v>4100</v>
      </c>
      <c r="I382" s="4" t="s">
        <v>1103</v>
      </c>
      <c r="L382" s="4">
        <f>(F382*0.3611)+(G382*1.1*0.3611)+(H382*5.2*0.0666)+(I382*0.2111)</f>
        <v>72.137174000000002</v>
      </c>
      <c r="M382" s="4">
        <f>(L382)*((100+(29-E382))/100)-(J382*0.9)</f>
        <v>70.910842041999999</v>
      </c>
      <c r="N382" s="207" t="s">
        <v>1043</v>
      </c>
      <c r="O382" s="207">
        <f>(N382*((M382-63)/5.45))+N382</f>
        <v>6271133.0759365158</v>
      </c>
      <c r="P382" s="54">
        <f>(O382-D382)</f>
        <v>-3478866.9240634842</v>
      </c>
      <c r="Q382" s="4" t="str">
        <f>IF(P382&lt;(-3000000), "Overpaid", "")</f>
        <v>Overpaid</v>
      </c>
      <c r="R382" s="4"/>
    </row>
    <row r="383" spans="1:19" x14ac:dyDescent="0.25">
      <c r="A383" s="4" t="s">
        <v>122</v>
      </c>
      <c r="B383" s="4" t="s">
        <v>10</v>
      </c>
      <c r="C383" s="4" t="s">
        <v>3651</v>
      </c>
      <c r="D383" s="207" t="s">
        <v>3652</v>
      </c>
      <c r="E383" s="4" t="s">
        <v>1096</v>
      </c>
      <c r="F383" s="4" t="s">
        <v>1157</v>
      </c>
      <c r="G383" s="4" t="s">
        <v>1409</v>
      </c>
      <c r="H383" s="4" t="s">
        <v>4102</v>
      </c>
      <c r="I383" s="4" t="s">
        <v>1157</v>
      </c>
      <c r="L383" s="4">
        <f>(F383*0.3611)+(G383*1.1*0.3611)+(H383*5.2*0.0666)+(I383*0.2111)</f>
        <v>66.787492</v>
      </c>
      <c r="M383" s="4">
        <f>(L383)*((100+(29-E383))/100)-(J383*0.9)</f>
        <v>69.191841711999999</v>
      </c>
      <c r="N383" s="207" t="s">
        <v>1093</v>
      </c>
      <c r="O383" s="207">
        <f>(N383*((M383-63)/5.45))+N383</f>
        <v>7554074.9414904919</v>
      </c>
      <c r="P383" s="54">
        <f>(O383-D383)</f>
        <v>-2195925.0585095081</v>
      </c>
      <c r="Q383" s="4" t="str">
        <f>IF(P383&lt;(-3000000), "Overpaid", "")</f>
        <v/>
      </c>
      <c r="R383" s="4"/>
    </row>
    <row r="384" spans="1:19" x14ac:dyDescent="0.25">
      <c r="A384" s="4" t="s">
        <v>108</v>
      </c>
      <c r="B384" s="4" t="s">
        <v>1083</v>
      </c>
      <c r="C384" s="4" t="s">
        <v>4150</v>
      </c>
      <c r="D384" s="207" t="s">
        <v>4151</v>
      </c>
      <c r="E384" s="4" t="s">
        <v>2297</v>
      </c>
      <c r="F384" s="4" t="s">
        <v>1034</v>
      </c>
      <c r="G384" s="4" t="s">
        <v>2105</v>
      </c>
      <c r="H384" s="4" t="s">
        <v>4095</v>
      </c>
      <c r="I384" s="4" t="s">
        <v>1034</v>
      </c>
      <c r="L384" s="4">
        <f>(F384*0.3611)+(G384*1.1*0.3611)+(H384*5.2*0.0666)+(I384*0.2111)</f>
        <v>79.585684000000001</v>
      </c>
      <c r="M384" s="4">
        <f>(L384)*((100+(29-E384))/100)-(J384*0.9)</f>
        <v>77.198113480000004</v>
      </c>
      <c r="N384" s="207" t="s">
        <v>1088</v>
      </c>
      <c r="O384" s="207">
        <f>(N384*((M384-63)/5.45))+N384</f>
        <v>12792345.913062498</v>
      </c>
      <c r="P384" s="54">
        <f>(O384-D384)</f>
        <v>3167345.913062498</v>
      </c>
      <c r="Q384" s="4" t="str">
        <f>IF(P384&lt;(-3000000), "Overpaid", "")</f>
        <v/>
      </c>
      <c r="R384" s="4"/>
    </row>
    <row r="385" spans="1:19" x14ac:dyDescent="0.25">
      <c r="A385" s="4" t="s">
        <v>126</v>
      </c>
      <c r="B385" s="4" t="s">
        <v>20</v>
      </c>
      <c r="C385" s="4" t="s">
        <v>224</v>
      </c>
      <c r="D385" s="207" t="s">
        <v>3789</v>
      </c>
      <c r="E385" s="4" t="s">
        <v>1174</v>
      </c>
      <c r="F385" s="4" t="s">
        <v>1091</v>
      </c>
      <c r="G385" s="4" t="s">
        <v>2189</v>
      </c>
      <c r="H385" s="4" t="s">
        <v>4153</v>
      </c>
      <c r="I385" s="4" t="s">
        <v>1091</v>
      </c>
      <c r="L385" s="4">
        <f>(F385*0.3611)+(G385*1.1*0.3611)+(H385*5.2*0.0666)+(I385*0.2111)</f>
        <v>76.811806000000004</v>
      </c>
      <c r="M385" s="4">
        <f>(L385)*((100+(29-E385))/100)-(J385*0.9)</f>
        <v>79.116160180000008</v>
      </c>
      <c r="N385" s="207" t="s">
        <v>1134</v>
      </c>
      <c r="O385" s="207">
        <f>(N385*((M385-63)/5.45))+N385</f>
        <v>11010312.233518595</v>
      </c>
      <c r="P385" s="54">
        <f>(O385-D385)</f>
        <v>1482812.2335185949</v>
      </c>
      <c r="Q385" s="4" t="str">
        <f>IF(P385&lt;(-3000000), "Overpaid", "")</f>
        <v/>
      </c>
      <c r="R385" s="4"/>
    </row>
    <row r="386" spans="1:19" x14ac:dyDescent="0.25">
      <c r="A386" s="4" t="s">
        <v>111</v>
      </c>
      <c r="B386" s="4" t="s">
        <v>1030</v>
      </c>
      <c r="C386" s="4" t="s">
        <v>3701</v>
      </c>
      <c r="D386" s="207" t="s">
        <v>1611</v>
      </c>
      <c r="E386" s="4" t="s">
        <v>2172</v>
      </c>
      <c r="F386" s="4" t="s">
        <v>1041</v>
      </c>
      <c r="G386" s="4" t="s">
        <v>3702</v>
      </c>
      <c r="H386" s="4">
        <v>3</v>
      </c>
      <c r="I386" s="4" t="s">
        <v>1041</v>
      </c>
      <c r="L386" s="4">
        <f>(F386*0.3611)+(G386*1.1*0.3611)+(H386*5.2*0.0666)+(I386*0.2111)</f>
        <v>81.048040999999998</v>
      </c>
      <c r="M386" s="4">
        <f>(L386)*((100+(29-E386))/100)-(J386*0.9)</f>
        <v>79.021839974999992</v>
      </c>
      <c r="N386" s="207" t="s">
        <v>1036</v>
      </c>
      <c r="O386" s="207">
        <f>(N386*((M386-63)/5.45))+N386</f>
        <v>12756506.804464826</v>
      </c>
      <c r="P386" s="54">
        <f>(O386-D386)</f>
        <v>3256506.8044648264</v>
      </c>
      <c r="Q386" s="4" t="str">
        <f>IF(P386&lt;(-3000000), "Overpaid", "")</f>
        <v/>
      </c>
      <c r="R386" s="4"/>
    </row>
    <row r="387" spans="1:19" x14ac:dyDescent="0.25">
      <c r="A387" s="4" t="s">
        <v>131</v>
      </c>
      <c r="B387" s="4" t="s">
        <v>1187</v>
      </c>
      <c r="C387" s="4" t="s">
        <v>368</v>
      </c>
      <c r="D387" s="207" t="s">
        <v>1611</v>
      </c>
      <c r="E387" s="4" t="s">
        <v>1090</v>
      </c>
      <c r="F387" s="4" t="s">
        <v>1307</v>
      </c>
      <c r="G387" s="4" t="s">
        <v>1509</v>
      </c>
      <c r="H387" s="4" t="s">
        <v>4197</v>
      </c>
      <c r="I387" s="4" t="s">
        <v>1307</v>
      </c>
      <c r="L387" s="4">
        <f>(F387*0.3611)+(G387*1.1*0.3611)+(H387*5.2*0.0666)+(I387*0.2111)</f>
        <v>69.289743999999999</v>
      </c>
      <c r="M387" s="4">
        <f>(L387)*((100+(29-E387))/100)-(J387*0.9)</f>
        <v>69.289743999999999</v>
      </c>
      <c r="N387" s="207" t="s">
        <v>1190</v>
      </c>
      <c r="O387" s="207">
        <f>(N387*((M387-63)/5.45))+N387</f>
        <v>6442943.83371743</v>
      </c>
      <c r="P387" s="54">
        <f>(O387-D387)</f>
        <v>-3057056.16628257</v>
      </c>
      <c r="Q387" s="4" t="str">
        <f>IF(P387&lt;(-3000000), "Overpaid", "")</f>
        <v>Overpaid</v>
      </c>
      <c r="R387" s="4"/>
    </row>
    <row r="388" spans="1:19" x14ac:dyDescent="0.25">
      <c r="A388" s="4" t="s">
        <v>119</v>
      </c>
      <c r="B388" s="4" t="s">
        <v>1083</v>
      </c>
      <c r="C388" s="4" t="s">
        <v>142</v>
      </c>
      <c r="D388" s="207" t="s">
        <v>3314</v>
      </c>
      <c r="E388" s="4" t="s">
        <v>1501</v>
      </c>
      <c r="F388" s="4" t="s">
        <v>1441</v>
      </c>
      <c r="G388" s="4" t="s">
        <v>1924</v>
      </c>
      <c r="H388" s="4" t="s">
        <v>4102</v>
      </c>
      <c r="I388" s="4" t="s">
        <v>1441</v>
      </c>
      <c r="L388" s="4">
        <f>(F388*0.3611)+(G388*1.1*0.3611)+(H388*5.2*0.0666)+(I388*0.2111)</f>
        <v>86.175691999999998</v>
      </c>
      <c r="M388" s="4">
        <f>(L388)*((100+(29-E388))/100)-(J388*0.9)</f>
        <v>84.796880928000007</v>
      </c>
      <c r="N388" s="207" t="s">
        <v>1088</v>
      </c>
      <c r="O388" s="207">
        <f>(N388*((M388-63)/5.45))+N388</f>
        <v>17739694.258066822</v>
      </c>
      <c r="P388" s="54">
        <f>(O388-D388)</f>
        <v>8306361.2580668218</v>
      </c>
      <c r="Q388" s="4" t="str">
        <f>IF(P388&lt;(-3000000), "Overpaid", "")</f>
        <v/>
      </c>
      <c r="R388" s="4"/>
    </row>
    <row r="389" spans="1:19" x14ac:dyDescent="0.25">
      <c r="A389" s="4" t="s">
        <v>129</v>
      </c>
      <c r="B389" s="4" t="s">
        <v>1094</v>
      </c>
      <c r="C389" s="4" t="s">
        <v>358</v>
      </c>
      <c r="D389" s="207" t="s">
        <v>1341</v>
      </c>
      <c r="E389" s="4" t="s">
        <v>1342</v>
      </c>
      <c r="F389" s="4" t="s">
        <v>1157</v>
      </c>
      <c r="G389" s="4" t="s">
        <v>1343</v>
      </c>
      <c r="H389" s="4" t="s">
        <v>4125</v>
      </c>
      <c r="I389" s="4">
        <v>68</v>
      </c>
      <c r="L389" s="4">
        <f>(F389*0.3611)+(G389*1.1*0.3611)+(H389*5.2*0.0666)+(I389*0.2111)</f>
        <v>69.776342999999997</v>
      </c>
      <c r="M389" s="4">
        <f>(L389)*((100+(29-E389))/100)-(J389*0.9)</f>
        <v>69.636790313999995</v>
      </c>
      <c r="N389" s="207">
        <v>6000000</v>
      </c>
      <c r="O389" s="207">
        <f>(N389*((M389-63)/5.45))+N389</f>
        <v>13306558.143853206</v>
      </c>
      <c r="P389" s="54">
        <f>(O389-D389)</f>
        <v>3931558.1438532062</v>
      </c>
      <c r="Q389" s="4" t="str">
        <f>IF(P389&lt;(-3000000), "Overpaid", "")</f>
        <v/>
      </c>
      <c r="R389" s="4"/>
      <c r="S389" s="207" t="s">
        <v>1098</v>
      </c>
    </row>
    <row r="390" spans="1:19" x14ac:dyDescent="0.25">
      <c r="A390" s="4" t="s">
        <v>135</v>
      </c>
      <c r="B390" s="4" t="s">
        <v>20</v>
      </c>
      <c r="C390" s="4" t="s">
        <v>674</v>
      </c>
      <c r="D390" s="207" t="s">
        <v>2648</v>
      </c>
      <c r="E390" s="4" t="s">
        <v>1991</v>
      </c>
      <c r="F390" s="4" t="s">
        <v>1103</v>
      </c>
      <c r="G390" s="4" t="s">
        <v>1498</v>
      </c>
      <c r="H390" s="4">
        <v>6</v>
      </c>
      <c r="I390" s="4" t="s">
        <v>1103</v>
      </c>
      <c r="L390" s="4">
        <f>(F390*0.3611)+(G390*1.1*0.3611)+(H390*5.2*0.0666)+(I390*0.2111)</f>
        <v>70.661282999999997</v>
      </c>
      <c r="M390" s="4">
        <f>(L390)*((100+(29-E390))/100)-(J390*0.9)</f>
        <v>75.607572810000008</v>
      </c>
      <c r="N390" s="207" t="s">
        <v>1134</v>
      </c>
      <c r="O390" s="207">
        <f>(N390*((M390-63)/5.45))+N390</f>
        <v>9219050.269411277</v>
      </c>
      <c r="P390" s="54">
        <f>(O390-D390)</f>
        <v>-124104.73058872297</v>
      </c>
      <c r="Q390" s="4" t="str">
        <f>IF(P390&lt;(-3000000), "Overpaid", "")</f>
        <v/>
      </c>
      <c r="R390" s="4"/>
    </row>
    <row r="391" spans="1:19" x14ac:dyDescent="0.25">
      <c r="A391" s="4" t="s">
        <v>135</v>
      </c>
      <c r="B391" s="4" t="s">
        <v>1094</v>
      </c>
      <c r="C391" s="4" t="s">
        <v>414</v>
      </c>
      <c r="D391" s="207" t="s">
        <v>2642</v>
      </c>
      <c r="E391" s="4" t="s">
        <v>1200</v>
      </c>
      <c r="F391" s="4" t="s">
        <v>1062</v>
      </c>
      <c r="G391" s="4" t="s">
        <v>2075</v>
      </c>
      <c r="H391" s="4" t="s">
        <v>4223</v>
      </c>
      <c r="I391" s="4">
        <v>82</v>
      </c>
      <c r="K391" s="1"/>
      <c r="L391" s="4">
        <f>(F391*0.3611)+(G391*1.1*0.3611)+(H391*5.2*0.0666)+(I391*0.2111)</f>
        <v>82.512934000000001</v>
      </c>
      <c r="M391" s="4">
        <f>(L391)*((100+(29-E391))/100)-(J391*0.9)</f>
        <v>87.298684172000009</v>
      </c>
      <c r="N391" s="207">
        <v>6000000</v>
      </c>
      <c r="O391" s="207">
        <f>(N391*((M391-63)/5.45))+N391</f>
        <v>32750844.960000008</v>
      </c>
      <c r="P391" s="54">
        <f>(O391-D391)</f>
        <v>23552472.960000008</v>
      </c>
      <c r="Q391" s="4" t="str">
        <f>IF(P391&lt;(-3000000), "Overpaid", "")</f>
        <v/>
      </c>
      <c r="R391" s="4"/>
      <c r="S391" s="207" t="s">
        <v>1098</v>
      </c>
    </row>
    <row r="392" spans="1:19" x14ac:dyDescent="0.25">
      <c r="A392" s="4" t="s">
        <v>132</v>
      </c>
      <c r="B392" s="4" t="s">
        <v>10</v>
      </c>
      <c r="C392" s="4" t="s">
        <v>3484</v>
      </c>
      <c r="D392" s="207" t="s">
        <v>3485</v>
      </c>
      <c r="E392" s="4" t="s">
        <v>1691</v>
      </c>
      <c r="F392" s="4" t="s">
        <v>1312</v>
      </c>
      <c r="G392" s="4" t="s">
        <v>2210</v>
      </c>
      <c r="H392" s="4" t="s">
        <v>4097</v>
      </c>
      <c r="I392" s="4" t="s">
        <v>1312</v>
      </c>
      <c r="L392" s="4">
        <f>(F392*0.3611)+(G392*1.1*0.3611)+(H392*5.2*0.0666)+(I392*0.2111)</f>
        <v>62.606724000000007</v>
      </c>
      <c r="M392" s="4">
        <f>(L392)*((100+(29-E392))/100)-(J392*0.9)</f>
        <v>61.667623140000003</v>
      </c>
      <c r="N392" s="207" t="s">
        <v>1093</v>
      </c>
      <c r="O392" s="207">
        <f>(N392*((M392-63)/5.45))+N392</f>
        <v>2671813.8375231177</v>
      </c>
      <c r="P392" s="54">
        <f>(O392-D392)</f>
        <v>-6428186.1624768823</v>
      </c>
      <c r="Q392" s="4" t="str">
        <f>IF(P392&lt;(-3000000), "Overpaid", "")</f>
        <v>Overpaid</v>
      </c>
      <c r="R392" s="4"/>
    </row>
    <row r="393" spans="1:19" x14ac:dyDescent="0.25">
      <c r="A393" s="4" t="s">
        <v>109</v>
      </c>
      <c r="B393" s="4" t="s">
        <v>1094</v>
      </c>
      <c r="C393" s="4" t="s">
        <v>404</v>
      </c>
      <c r="D393" s="207" t="s">
        <v>1793</v>
      </c>
      <c r="E393" s="4" t="s">
        <v>1288</v>
      </c>
      <c r="F393" s="4" t="s">
        <v>1794</v>
      </c>
      <c r="G393" s="4" t="s">
        <v>1795</v>
      </c>
      <c r="H393" s="4" t="s">
        <v>4104</v>
      </c>
      <c r="I393" s="4">
        <v>92</v>
      </c>
      <c r="L393" s="4">
        <f>(F393*0.3611)+(G393*1.1*0.3611)+(H393*5.2*0.0666)+(I393*0.2111)</f>
        <v>94.917886999999993</v>
      </c>
      <c r="M393" s="4">
        <f>(L393)*((100+(29-E393))/100)-(J393*0.9)</f>
        <v>97.670505723000005</v>
      </c>
      <c r="N393" s="207">
        <v>6000000</v>
      </c>
      <c r="O393" s="207">
        <f>(N393*((M393-63)/5.45))+N393</f>
        <v>44169364.098715603</v>
      </c>
      <c r="P393" s="54">
        <f>(O393-D393)</f>
        <v>35121830.098715603</v>
      </c>
      <c r="Q393" s="4" t="str">
        <f>IF(P393&lt;(-3000000), "Overpaid", "")</f>
        <v/>
      </c>
      <c r="R393" s="4"/>
      <c r="S393" s="207" t="s">
        <v>1098</v>
      </c>
    </row>
    <row r="394" spans="1:19" x14ac:dyDescent="0.25">
      <c r="A394" s="4" t="s">
        <v>128</v>
      </c>
      <c r="B394" s="4" t="s">
        <v>1037</v>
      </c>
      <c r="C394" s="4" t="s">
        <v>3523</v>
      </c>
      <c r="D394" s="207" t="s">
        <v>2309</v>
      </c>
      <c r="E394" s="4" t="s">
        <v>1751</v>
      </c>
      <c r="F394" s="4" t="s">
        <v>1794</v>
      </c>
      <c r="G394" s="4" t="s">
        <v>3454</v>
      </c>
      <c r="H394" s="4" t="s">
        <v>4223</v>
      </c>
      <c r="I394" s="4">
        <v>95</v>
      </c>
      <c r="L394" s="4">
        <f>(F394*0.3611)+(G394*1.1*0.3611)+(H394*5.2*0.0666)+(I394*0.2111)</f>
        <v>93.638364999999993</v>
      </c>
      <c r="M394" s="4">
        <f>(L394)*((100+(29-E394))/100)-(J394*0.9)</f>
        <v>87.832786369999994</v>
      </c>
      <c r="N394" s="207" t="s">
        <v>1043</v>
      </c>
      <c r="O394" s="207">
        <f>(N394*((M394-63)/5.45))+N394</f>
        <v>14213728.643707475</v>
      </c>
      <c r="P394" s="54">
        <f>(O394-D394)</f>
        <v>5213728.6437074747</v>
      </c>
      <c r="Q394" s="4" t="str">
        <f>IF(P394&lt;(-3000000), "Overpaid", "")</f>
        <v/>
      </c>
      <c r="R394" s="4"/>
    </row>
    <row r="395" spans="1:19" x14ac:dyDescent="0.25">
      <c r="A395" s="4" t="s">
        <v>119</v>
      </c>
      <c r="B395" s="4" t="s">
        <v>1117</v>
      </c>
      <c r="C395" s="4" t="s">
        <v>3313</v>
      </c>
      <c r="D395" s="207" t="s">
        <v>2309</v>
      </c>
      <c r="E395" s="4" t="s">
        <v>1503</v>
      </c>
      <c r="F395" s="4" t="s">
        <v>1441</v>
      </c>
      <c r="G395" s="4" t="s">
        <v>1955</v>
      </c>
      <c r="H395" s="4" t="s">
        <v>4110</v>
      </c>
      <c r="I395" s="4" t="s">
        <v>1441</v>
      </c>
      <c r="L395" s="4">
        <f>(F395*0.3611)+(G395*1.1*0.3611)+(H395*5.2*0.0666)+(I395*0.2111)</f>
        <v>89.888386999999994</v>
      </c>
      <c r="M395" s="4">
        <f>(L395)*((100+(29-E395))/100)-(J395*0.9)</f>
        <v>85.393967649999993</v>
      </c>
      <c r="N395" s="207" t="s">
        <v>1121</v>
      </c>
      <c r="O395" s="207">
        <f>(N395*((M395-63)/5.45))+N395</f>
        <v>17119569.742971327</v>
      </c>
      <c r="P395" s="54">
        <f>(O395-D395)</f>
        <v>8119569.7429713272</v>
      </c>
      <c r="Q395" s="4" t="str">
        <f>IF(P395&lt;(-3000000), "Overpaid", "")</f>
        <v/>
      </c>
      <c r="R395" s="4"/>
    </row>
    <row r="396" spans="1:19" x14ac:dyDescent="0.25">
      <c r="A396" s="4" t="s">
        <v>113</v>
      </c>
      <c r="B396" s="4" t="s">
        <v>16</v>
      </c>
      <c r="C396" s="4" t="s">
        <v>422</v>
      </c>
      <c r="D396" s="207" t="s">
        <v>2309</v>
      </c>
      <c r="E396" s="4" t="s">
        <v>2014</v>
      </c>
      <c r="F396" s="4" t="s">
        <v>1450</v>
      </c>
      <c r="G396" s="4" t="s">
        <v>1047</v>
      </c>
      <c r="H396" s="4" t="s">
        <v>4147</v>
      </c>
      <c r="I396" s="4" t="s">
        <v>1450</v>
      </c>
      <c r="L396" s="4">
        <f>(F396*0.3611)+(G396*1.1*0.3611)+(H396*5.2*0.0666)+(I396*0.2111)</f>
        <v>78.201852000000002</v>
      </c>
      <c r="M396" s="4">
        <f>(L396)*((100+(29-E396))/100)-(J396*0.9)</f>
        <v>77.967246443999997</v>
      </c>
      <c r="N396" s="207" t="s">
        <v>1116</v>
      </c>
      <c r="O396" s="207">
        <f>(N396*((M396-63)/5.45))+N396</f>
        <v>9185681.712318087</v>
      </c>
      <c r="P396" s="54">
        <f>(O396-D396)</f>
        <v>185681.712318087</v>
      </c>
      <c r="Q396" s="4" t="str">
        <f>IF(P396&lt;(-3000000), "Overpaid", "")</f>
        <v/>
      </c>
      <c r="R396" s="4"/>
    </row>
    <row r="397" spans="1:19" x14ac:dyDescent="0.25">
      <c r="A397" s="4" t="s">
        <v>135</v>
      </c>
      <c r="B397" s="4" t="s">
        <v>1048</v>
      </c>
      <c r="C397" s="4" t="s">
        <v>285</v>
      </c>
      <c r="D397" s="207" t="s">
        <v>2309</v>
      </c>
      <c r="E397" s="4" t="s">
        <v>1184</v>
      </c>
      <c r="F397" s="4" t="s">
        <v>1046</v>
      </c>
      <c r="G397" s="4" t="s">
        <v>1133</v>
      </c>
      <c r="H397" s="4" t="s">
        <v>4102</v>
      </c>
      <c r="I397" s="4" t="s">
        <v>1046</v>
      </c>
      <c r="L397" s="4">
        <f>(F397*0.3611)+(G397*1.1*0.3611)+(H397*5.2*0.0666)+(I397*0.2111)</f>
        <v>76.426852999999994</v>
      </c>
      <c r="M397" s="4">
        <f>(L397)*((100+(29-E397))/100)-(J397*0.9)</f>
        <v>76.961840971000001</v>
      </c>
      <c r="N397" s="207" t="s">
        <v>1053</v>
      </c>
      <c r="O397" s="207">
        <f>(N397*((M397-63)/5.45))+N397</f>
        <v>7063990.3001809968</v>
      </c>
      <c r="P397" s="54">
        <f>(O397-D397)</f>
        <v>-1936009.6998190032</v>
      </c>
      <c r="Q397" s="4" t="str">
        <f>IF(P397&lt;(-3000000), "Overpaid", "")</f>
        <v/>
      </c>
      <c r="R397" s="4"/>
    </row>
    <row r="398" spans="1:19" x14ac:dyDescent="0.25">
      <c r="A398" s="4" t="s">
        <v>114</v>
      </c>
      <c r="B398" s="4" t="s">
        <v>1083</v>
      </c>
      <c r="C398" s="4" t="s">
        <v>3223</v>
      </c>
      <c r="D398" s="207" t="s">
        <v>2309</v>
      </c>
      <c r="E398" s="4" t="s">
        <v>3217</v>
      </c>
      <c r="F398" s="4" t="s">
        <v>1450</v>
      </c>
      <c r="G398" s="4" t="s">
        <v>1463</v>
      </c>
      <c r="H398" s="4" t="s">
        <v>4147</v>
      </c>
      <c r="I398" s="4" t="s">
        <v>1450</v>
      </c>
      <c r="L398" s="4">
        <f>(F398*0.3611)+(G398*1.1*0.3611)+(H398*5.2*0.0666)+(I398*0.2111)</f>
        <v>78.519620000000003</v>
      </c>
      <c r="M398" s="4">
        <f>(L398)*((100+(29-E398))/100)-(J398*0.9)</f>
        <v>73.494364320000003</v>
      </c>
      <c r="N398" s="207" t="s">
        <v>1088</v>
      </c>
      <c r="O398" s="207">
        <f>(N398*((M398-63)/5.45))+N398</f>
        <v>10380936.773036772</v>
      </c>
      <c r="P398" s="54">
        <f>(O398-D398)</f>
        <v>1380936.7730367724</v>
      </c>
      <c r="Q398" s="4" t="str">
        <f>IF(P398&lt;(-3000000), "Overpaid", "")</f>
        <v/>
      </c>
      <c r="R398" s="4"/>
    </row>
    <row r="399" spans="1:19" x14ac:dyDescent="0.25">
      <c r="A399" s="4" t="s">
        <v>126</v>
      </c>
      <c r="B399" s="4" t="s">
        <v>27</v>
      </c>
      <c r="C399" s="4" t="s">
        <v>264</v>
      </c>
      <c r="D399" s="207" t="s">
        <v>2309</v>
      </c>
      <c r="E399" s="4" t="s">
        <v>1609</v>
      </c>
      <c r="F399" s="4" t="s">
        <v>1107</v>
      </c>
      <c r="G399" s="4" t="s">
        <v>2457</v>
      </c>
      <c r="H399" s="4" t="s">
        <v>4147</v>
      </c>
      <c r="I399" s="4" t="s">
        <v>1107</v>
      </c>
      <c r="L399" s="4">
        <f>(F399*0.3611)+(G399*1.1*0.3611)+(H399*5.2*0.0666)+(I399*0.2111)</f>
        <v>75.213091999999989</v>
      </c>
      <c r="M399" s="4">
        <f>(L399)*((100+(29-E399))/100)-(J399*0.9)</f>
        <v>73.407977791999983</v>
      </c>
      <c r="N399" s="207" t="s">
        <v>1058</v>
      </c>
      <c r="O399" s="207">
        <f>(N399*((M399-63)/5.45))+N399</f>
        <v>9306430.3053372838</v>
      </c>
      <c r="P399" s="54">
        <f>(O399-D399)</f>
        <v>306430.30533728376</v>
      </c>
      <c r="Q399" s="4" t="str">
        <f>IF(P399&lt;(-3000000), "Overpaid", "")</f>
        <v/>
      </c>
      <c r="R399" s="4"/>
    </row>
    <row r="400" spans="1:19" x14ac:dyDescent="0.25">
      <c r="A400" s="4" t="s">
        <v>132</v>
      </c>
      <c r="B400" s="4" t="s">
        <v>1037</v>
      </c>
      <c r="C400" s="4" t="s">
        <v>2094</v>
      </c>
      <c r="D400" s="207" t="s">
        <v>2309</v>
      </c>
      <c r="E400" s="4" t="s">
        <v>1269</v>
      </c>
      <c r="F400" s="4" t="s">
        <v>1107</v>
      </c>
      <c r="G400" s="4" t="s">
        <v>1744</v>
      </c>
      <c r="H400" s="4" t="s">
        <v>4147</v>
      </c>
      <c r="I400" s="4" t="s">
        <v>1107</v>
      </c>
      <c r="L400" s="4">
        <f>(F400*0.3611)+(G400*1.1*0.3611)+(H400*5.2*0.0666)+(I400*0.2111)</f>
        <v>73.783135999999985</v>
      </c>
      <c r="M400" s="4">
        <f>(L400)*((100+(29-E400))/100)-(J400*0.9)</f>
        <v>73.266654047999978</v>
      </c>
      <c r="N400" s="207" t="s">
        <v>1043</v>
      </c>
      <c r="O400" s="207">
        <f>(N400*((M400-63)/5.45))+N400</f>
        <v>7376872.5603996785</v>
      </c>
      <c r="P400" s="54">
        <f>(O400-D400)</f>
        <v>-1623127.4396003215</v>
      </c>
      <c r="Q400" s="4" t="str">
        <f>IF(P400&lt;(-3000000), "Overpaid", "")</f>
        <v/>
      </c>
      <c r="R400" s="4"/>
    </row>
    <row r="401" spans="1:19" x14ac:dyDescent="0.25">
      <c r="A401" s="4" t="s">
        <v>110</v>
      </c>
      <c r="B401" s="4" t="s">
        <v>1030</v>
      </c>
      <c r="C401" s="4" t="s">
        <v>2371</v>
      </c>
      <c r="D401" s="207" t="s">
        <v>2309</v>
      </c>
      <c r="E401" s="4" t="s">
        <v>1269</v>
      </c>
      <c r="F401" s="4" t="s">
        <v>1450</v>
      </c>
      <c r="G401" s="4" t="s">
        <v>1749</v>
      </c>
      <c r="H401" s="4" t="s">
        <v>4099</v>
      </c>
      <c r="I401" s="4" t="s">
        <v>1450</v>
      </c>
      <c r="L401" s="4">
        <f>(F401*0.3611)+(G401*1.1*0.3611)+(H401*5.2*0.0666)+(I401*0.2111)</f>
        <v>71.897381999999993</v>
      </c>
      <c r="M401" s="4">
        <f>(L401)*((100+(29-E401))/100)-(J401*0.9)</f>
        <v>71.394100325999986</v>
      </c>
      <c r="N401" s="207" t="s">
        <v>1036</v>
      </c>
      <c r="O401" s="207">
        <f>(N401*((M401-63)/5.45))+N401</f>
        <v>8224835.8881182745</v>
      </c>
      <c r="P401" s="54">
        <f>(O401-D401)</f>
        <v>-775164.11188172549</v>
      </c>
      <c r="Q401" s="4" t="str">
        <f>IF(P401&lt;(-3000000), "Overpaid", "")</f>
        <v/>
      </c>
      <c r="R401" s="4"/>
    </row>
    <row r="402" spans="1:19" x14ac:dyDescent="0.25">
      <c r="A402" s="4" t="s">
        <v>110</v>
      </c>
      <c r="B402" s="4" t="s">
        <v>1024</v>
      </c>
      <c r="C402" s="4" t="s">
        <v>2394</v>
      </c>
      <c r="D402" s="207" t="s">
        <v>2309</v>
      </c>
      <c r="E402" s="4" t="s">
        <v>1115</v>
      </c>
      <c r="F402" s="4" t="s">
        <v>1111</v>
      </c>
      <c r="G402" s="4" t="s">
        <v>2066</v>
      </c>
      <c r="H402" s="4">
        <v>4</v>
      </c>
      <c r="I402" s="4">
        <v>70</v>
      </c>
      <c r="L402" s="4">
        <f>(F402*0.3611)+(G402*1.1*0.3611)+(H402*5.2*0.0666)+(I402*0.2111)</f>
        <v>71.450300999999996</v>
      </c>
      <c r="M402" s="4">
        <f>(L402)*((100+(29-E402))/100)-(J402*0.9)</f>
        <v>69.020990765999997</v>
      </c>
      <c r="N402" s="207" t="s">
        <v>1029</v>
      </c>
      <c r="O402" s="207">
        <f>(N402*((M402-63)/5.45))+N402</f>
        <v>5031144.9784333799</v>
      </c>
      <c r="P402" s="54">
        <f>(O402-D402)</f>
        <v>-3968855.0215666201</v>
      </c>
      <c r="Q402" s="4" t="str">
        <f>IF(P402&lt;(-3000000), "Overpaid", "")</f>
        <v>Overpaid</v>
      </c>
      <c r="R402" s="4"/>
    </row>
    <row r="403" spans="1:19" x14ac:dyDescent="0.25">
      <c r="A403" s="4" t="s">
        <v>317</v>
      </c>
      <c r="B403" s="4" t="s">
        <v>16</v>
      </c>
      <c r="C403" s="4" t="s">
        <v>2308</v>
      </c>
      <c r="D403" s="207" t="s">
        <v>2309</v>
      </c>
      <c r="E403" s="4" t="s">
        <v>1538</v>
      </c>
      <c r="F403" s="4" t="s">
        <v>1157</v>
      </c>
      <c r="G403" s="4">
        <v>45</v>
      </c>
      <c r="H403" s="4" t="s">
        <v>4102</v>
      </c>
      <c r="I403" s="4" t="s">
        <v>1157</v>
      </c>
      <c r="L403" s="4">
        <f>(F403*0.3611)+(G403*1.1*0.3611)+(H403*5.2*0.0666)+(I403*0.2111)</f>
        <v>60.352689999999996</v>
      </c>
      <c r="M403" s="4">
        <f>(L403)*((100+(29-E403))/100)-(J403*0.9)</f>
        <v>60.050926549999993</v>
      </c>
      <c r="N403" s="207" t="s">
        <v>1116</v>
      </c>
      <c r="O403" s="207">
        <f>(N403*((M403-63)/5.45))+N403</f>
        <v>1125162.2659889415</v>
      </c>
      <c r="P403" s="54">
        <f>(O403-D403)</f>
        <v>-7874837.7340110587</v>
      </c>
      <c r="Q403" s="4" t="str">
        <f>IF(P403&lt;(-3000000), "Overpaid", "")</f>
        <v>Overpaid</v>
      </c>
      <c r="R403" s="4"/>
    </row>
    <row r="404" spans="1:19" x14ac:dyDescent="0.25">
      <c r="A404" s="4" t="s">
        <v>116</v>
      </c>
      <c r="B404" s="4" t="s">
        <v>16</v>
      </c>
      <c r="C404" s="4" t="s">
        <v>1113</v>
      </c>
      <c r="D404" s="207" t="s">
        <v>1114</v>
      </c>
      <c r="E404" s="4">
        <v>32.5</v>
      </c>
      <c r="F404" s="4" t="s">
        <v>1111</v>
      </c>
      <c r="G404" s="4">
        <v>61</v>
      </c>
      <c r="H404" s="4" t="s">
        <v>4096</v>
      </c>
      <c r="I404" s="4" t="s">
        <v>1111</v>
      </c>
      <c r="L404" s="4">
        <f>(F404*0.3611)+(G404*1.1*0.3611)+(H404*5.2*0.0666)+(I404*0.2111)</f>
        <v>68.409649999999999</v>
      </c>
      <c r="M404" s="4">
        <f>(L404)*((100+(29-E404))/100)-(J404*0.9)</f>
        <v>66.015312249999994</v>
      </c>
      <c r="N404" s="207" t="s">
        <v>1116</v>
      </c>
      <c r="O404" s="207">
        <f>(N404*((M404-63)/5.45))+N404</f>
        <v>3808528.4485919699</v>
      </c>
      <c r="P404" s="54">
        <f>(O404-D404)</f>
        <v>-5146471.5514080301</v>
      </c>
      <c r="Q404" s="4" t="str">
        <f>IF(P404&lt;(-3000000), "Overpaid", "")</f>
        <v>Overpaid</v>
      </c>
      <c r="R404" s="4"/>
    </row>
    <row r="405" spans="1:19" x14ac:dyDescent="0.25">
      <c r="A405" s="4" t="s">
        <v>317</v>
      </c>
      <c r="B405" s="4" t="s">
        <v>27</v>
      </c>
      <c r="C405" s="4" t="s">
        <v>676</v>
      </c>
      <c r="D405" s="207" t="s">
        <v>2265</v>
      </c>
      <c r="E405" s="4" t="s">
        <v>1735</v>
      </c>
      <c r="F405" s="4" t="s">
        <v>1073</v>
      </c>
      <c r="G405" s="4" t="s">
        <v>1701</v>
      </c>
      <c r="H405" s="4" t="s">
        <v>4153</v>
      </c>
      <c r="I405" s="4" t="s">
        <v>1073</v>
      </c>
      <c r="L405" s="4">
        <f>(F405*0.3611)+(G405*1.1*0.3611)+(H405*5.2*0.0666)+(I405*0.2111)</f>
        <v>80.601407000000009</v>
      </c>
      <c r="M405" s="4">
        <f>(L405)*((100+(29-E405))/100)-(J405*0.9)</f>
        <v>85.921099861999991</v>
      </c>
      <c r="N405" s="207" t="s">
        <v>1058</v>
      </c>
      <c r="O405" s="207">
        <f>(N405*((M405-63)/5.45))+N405</f>
        <v>16649894.899251694</v>
      </c>
      <c r="P405" s="54">
        <f>(O405-D405)</f>
        <v>7721547.8992516939</v>
      </c>
      <c r="Q405" s="4" t="str">
        <f>IF(P405&lt;(-3000000), "Overpaid", "")</f>
        <v/>
      </c>
      <c r="R405" s="4"/>
    </row>
    <row r="406" spans="1:19" x14ac:dyDescent="0.25">
      <c r="A406" s="4" t="s">
        <v>122</v>
      </c>
      <c r="B406" s="4" t="s">
        <v>16</v>
      </c>
      <c r="C406" s="4" t="s">
        <v>299</v>
      </c>
      <c r="D406" s="207" t="s">
        <v>3621</v>
      </c>
      <c r="E406" s="4" t="s">
        <v>1237</v>
      </c>
      <c r="F406" s="4" t="s">
        <v>1073</v>
      </c>
      <c r="G406" s="4" t="s">
        <v>1732</v>
      </c>
      <c r="H406" s="4" t="s">
        <v>4102</v>
      </c>
      <c r="I406" s="4" t="s">
        <v>1073</v>
      </c>
      <c r="L406" s="4">
        <f>(F406*0.3611)+(G406*1.1*0.3611)+(H406*5.2*0.0666)+(I406*0.2111)</f>
        <v>74.773589000000001</v>
      </c>
      <c r="M406" s="4">
        <f>(L406)*((100+(29-E406))/100)-(J406*0.9)</f>
        <v>77.540211792999997</v>
      </c>
      <c r="N406" s="207" t="s">
        <v>1116</v>
      </c>
      <c r="O406" s="207">
        <f>(N406*((M406-63)/5.45))+N406</f>
        <v>8993559.6063830052</v>
      </c>
      <c r="P406" s="54">
        <f>(O406-D406)</f>
        <v>160226.60638300516</v>
      </c>
      <c r="Q406" s="4" t="str">
        <f>IF(P406&lt;(-3000000), "Overpaid", "")</f>
        <v/>
      </c>
      <c r="R406" s="4"/>
    </row>
    <row r="407" spans="1:19" x14ac:dyDescent="0.25">
      <c r="A407" s="4" t="s">
        <v>132</v>
      </c>
      <c r="B407" s="4" t="s">
        <v>1094</v>
      </c>
      <c r="C407" s="4" t="s">
        <v>3494</v>
      </c>
      <c r="D407" s="207" t="s">
        <v>3495</v>
      </c>
      <c r="E407" s="4" t="s">
        <v>1462</v>
      </c>
      <c r="F407" s="4" t="s">
        <v>1157</v>
      </c>
      <c r="G407" s="4" t="s">
        <v>2134</v>
      </c>
      <c r="H407" s="4" t="s">
        <v>4098</v>
      </c>
      <c r="I407" s="4">
        <v>64</v>
      </c>
      <c r="L407" s="4">
        <f>(F407*0.3611)+(G407*1.1*0.3611)+(H407*5.2*0.0666)+(I407*0.2111)</f>
        <v>58.642944999999997</v>
      </c>
      <c r="M407" s="4">
        <f>(L407)*((100+(29-E407))/100)-(J407*0.9)</f>
        <v>61.926949919999998</v>
      </c>
      <c r="N407" s="207">
        <v>6000000</v>
      </c>
      <c r="O407" s="207">
        <f>(N407*((M407-63)/5.45))+N407</f>
        <v>4818660.4623853192</v>
      </c>
      <c r="P407" s="54">
        <f>(O407-D407)</f>
        <v>-3969009.5376146808</v>
      </c>
      <c r="Q407" s="4" t="str">
        <f>IF(P407&lt;(-3000000), "Overpaid", "")</f>
        <v>Overpaid</v>
      </c>
      <c r="R407" s="4"/>
      <c r="S407" s="207" t="s">
        <v>1098</v>
      </c>
    </row>
    <row r="408" spans="1:19" x14ac:dyDescent="0.25">
      <c r="A408" s="4" t="s">
        <v>109</v>
      </c>
      <c r="B408" s="4" t="s">
        <v>16</v>
      </c>
      <c r="C408" s="4" t="s">
        <v>168</v>
      </c>
      <c r="D408" s="207" t="s">
        <v>1587</v>
      </c>
      <c r="E408" s="4" t="s">
        <v>1310</v>
      </c>
      <c r="F408" s="4" t="s">
        <v>1073</v>
      </c>
      <c r="G408" s="4" t="s">
        <v>1549</v>
      </c>
      <c r="H408" s="4" t="s">
        <v>4100</v>
      </c>
      <c r="I408" s="4" t="s">
        <v>1073</v>
      </c>
      <c r="L408" s="4">
        <f>(F408*0.3611)+(G408*1.1*0.3611)+(H408*5.2*0.0666)+(I408*0.2111)</f>
        <v>75.744275999999999</v>
      </c>
      <c r="M408" s="4">
        <f>(L408)*((100+(29-E408))/100)-(J408*0.9)</f>
        <v>76.577463035999997</v>
      </c>
      <c r="N408" s="207" t="s">
        <v>1116</v>
      </c>
      <c r="O408" s="207">
        <f>(N408*((M408-63)/5.45))+N408</f>
        <v>8560420.7071201857</v>
      </c>
      <c r="P408" s="54">
        <f>(O408-D408)</f>
        <v>-189579.29287981428</v>
      </c>
      <c r="Q408" s="4" t="str">
        <f>IF(P408&lt;(-3000000), "Overpaid", "")</f>
        <v/>
      </c>
      <c r="R408" s="4"/>
    </row>
    <row r="409" spans="1:19" x14ac:dyDescent="0.25">
      <c r="A409" s="4" t="s">
        <v>131</v>
      </c>
      <c r="B409" s="4" t="s">
        <v>16</v>
      </c>
      <c r="C409" s="4" t="s">
        <v>140</v>
      </c>
      <c r="D409" s="207" t="s">
        <v>1587</v>
      </c>
      <c r="E409" s="4" t="s">
        <v>1033</v>
      </c>
      <c r="F409" s="4" t="s">
        <v>1068</v>
      </c>
      <c r="G409" s="4" t="s">
        <v>1588</v>
      </c>
      <c r="H409" s="4" t="s">
        <v>4197</v>
      </c>
      <c r="I409" s="4" t="s">
        <v>1068</v>
      </c>
      <c r="L409" s="4">
        <f>(F409*0.3611)+(G409*1.1*0.3611)+(H409*5.2*0.0666)+(I409*0.2111)</f>
        <v>73.795411000000001</v>
      </c>
      <c r="M409" s="4">
        <f>(L409)*((100+(29-E409))/100)-(J409*0.9)</f>
        <v>75.271319220000009</v>
      </c>
      <c r="N409" s="207" t="s">
        <v>1116</v>
      </c>
      <c r="O409" s="207">
        <f>(N409*((M409-63)/5.45))+N409</f>
        <v>7972789.0008959491</v>
      </c>
      <c r="P409" s="54">
        <f>(O409-D409)</f>
        <v>-777210.99910405092</v>
      </c>
      <c r="Q409" s="4" t="str">
        <f>IF(P409&lt;(-3000000), "Overpaid", "")</f>
        <v/>
      </c>
      <c r="R409" s="4"/>
    </row>
    <row r="410" spans="1:19" x14ac:dyDescent="0.25">
      <c r="A410" s="4" t="s">
        <v>135</v>
      </c>
      <c r="B410" s="4" t="s">
        <v>1030</v>
      </c>
      <c r="C410" s="4" t="s">
        <v>71</v>
      </c>
      <c r="D410" s="207" t="s">
        <v>1587</v>
      </c>
      <c r="E410" s="4" t="s">
        <v>1487</v>
      </c>
      <c r="F410" s="4" t="s">
        <v>1107</v>
      </c>
      <c r="G410" s="4" t="s">
        <v>1528</v>
      </c>
      <c r="H410" s="4" t="s">
        <v>4102</v>
      </c>
      <c r="I410" s="4" t="s">
        <v>1107</v>
      </c>
      <c r="L410" s="4">
        <f>(F410*0.3611)+(G410*1.1*0.3611)+(H410*5.2*0.0666)+(I410*0.2111)</f>
        <v>69.24377299999999</v>
      </c>
      <c r="M410" s="4">
        <f>(L410)*((100+(29-E410))/100)-(J410*0.9)</f>
        <v>69.313016772999987</v>
      </c>
      <c r="N410" s="207" t="s">
        <v>1036</v>
      </c>
      <c r="O410" s="207">
        <f>(N410*((M410-63)/5.45))+N410</f>
        <v>6988455.7485767249</v>
      </c>
      <c r="P410" s="54">
        <f>(O410-D410)</f>
        <v>-1761544.2514232751</v>
      </c>
      <c r="Q410" s="4" t="str">
        <f>IF(P410&lt;(-3000000), "Overpaid", "")</f>
        <v/>
      </c>
      <c r="R410" s="4"/>
    </row>
    <row r="411" spans="1:19" x14ac:dyDescent="0.25">
      <c r="A411" s="4" t="s">
        <v>119</v>
      </c>
      <c r="B411" s="4" t="s">
        <v>1187</v>
      </c>
      <c r="C411" s="4" t="s">
        <v>3332</v>
      </c>
      <c r="D411" s="207" t="s">
        <v>3333</v>
      </c>
      <c r="E411" s="4" t="s">
        <v>1564</v>
      </c>
      <c r="F411" s="4" t="s">
        <v>1111</v>
      </c>
      <c r="G411" s="4" t="s">
        <v>2277</v>
      </c>
      <c r="H411" s="4" t="s">
        <v>4100</v>
      </c>
      <c r="I411" s="4" t="s">
        <v>1111</v>
      </c>
      <c r="L411" s="4">
        <f>(F411*0.3611)+(G411*1.1*0.3611)+(H411*5.2*0.0666)+(I411*0.2111)</f>
        <v>72.02552</v>
      </c>
      <c r="M411" s="4">
        <f>(L411)*((100+(29-E411))/100)-(J411*0.9)</f>
        <v>71.233239280000006</v>
      </c>
      <c r="N411" s="207" t="s">
        <v>1190</v>
      </c>
      <c r="O411" s="207">
        <f>(N411*((M411-63)/5.45))+N411</f>
        <v>7509562.5717525166</v>
      </c>
      <c r="P411" s="54">
        <f>(O411-D411)</f>
        <v>-1157104.4282474834</v>
      </c>
      <c r="Q411" s="4" t="str">
        <f>IF(P411&lt;(-3000000), "Overpaid", "")</f>
        <v/>
      </c>
      <c r="R411" s="4"/>
    </row>
    <row r="412" spans="1:19" x14ac:dyDescent="0.25">
      <c r="A412" s="4" t="s">
        <v>134</v>
      </c>
      <c r="B412" s="4" t="s">
        <v>1059</v>
      </c>
      <c r="C412" s="4" t="s">
        <v>2459</v>
      </c>
      <c r="D412" s="207" t="s">
        <v>2460</v>
      </c>
      <c r="E412" s="4" t="s">
        <v>2461</v>
      </c>
      <c r="F412" s="4" t="s">
        <v>1107</v>
      </c>
      <c r="G412" s="4" t="s">
        <v>2462</v>
      </c>
      <c r="H412" s="4">
        <v>3</v>
      </c>
      <c r="I412" s="4" t="s">
        <v>1107</v>
      </c>
      <c r="L412" s="4">
        <f>(F412*0.3611)+(G412*1.1*0.3611)+(H412*5.2*0.0666)+(I412*0.2111)</f>
        <v>64.601371</v>
      </c>
      <c r="M412" s="4">
        <f>(L412)*((100+(29-E412))/100)-(J412*0.9)</f>
        <v>69.446473824999998</v>
      </c>
      <c r="N412" s="207" t="s">
        <v>1064</v>
      </c>
      <c r="O412" s="207">
        <f>(N412*((M412-63)/5.45))+N412</f>
        <v>4816410.7584679667</v>
      </c>
      <c r="P412" s="54">
        <f>(O412-D412)</f>
        <v>-3847967.2415320333</v>
      </c>
      <c r="Q412" s="4" t="str">
        <f>IF(P412&lt;(-3000000), "Overpaid", "")</f>
        <v>Overpaid</v>
      </c>
      <c r="R412" s="4"/>
    </row>
    <row r="413" spans="1:19" x14ac:dyDescent="0.25">
      <c r="A413" s="4" t="s">
        <v>127</v>
      </c>
      <c r="B413" s="4" t="s">
        <v>27</v>
      </c>
      <c r="C413" s="4" t="s">
        <v>4018</v>
      </c>
      <c r="D413" s="207" t="s">
        <v>4019</v>
      </c>
      <c r="E413" s="4" t="s">
        <v>1365</v>
      </c>
      <c r="F413" s="4" t="s">
        <v>1270</v>
      </c>
      <c r="G413" s="4" t="s">
        <v>1881</v>
      </c>
      <c r="H413" s="4" t="s">
        <v>4095</v>
      </c>
      <c r="I413" s="4" t="s">
        <v>1270</v>
      </c>
      <c r="L413" s="4">
        <f>(F413*0.3611)+(G413*1.1*0.3611)+(H413*5.2*0.0666)+(I413*0.2111)</f>
        <v>80.696784000000008</v>
      </c>
      <c r="M413" s="4">
        <f>(L413)*((100+(29-E413))/100)-(J413*0.9)</f>
        <v>84.973713552000007</v>
      </c>
      <c r="N413" s="207" t="s">
        <v>1058</v>
      </c>
      <c r="O413" s="207">
        <f>(N413*((M413-63)/5.45))+N413</f>
        <v>16093910.726371001</v>
      </c>
      <c r="P413" s="54">
        <f>(O413-D413)</f>
        <v>7453011.7263710015</v>
      </c>
      <c r="Q413" s="4" t="str">
        <f>IF(P413&lt;(-3000000), "Overpaid", "")</f>
        <v/>
      </c>
      <c r="R413" s="4"/>
    </row>
    <row r="414" spans="1:19" x14ac:dyDescent="0.25">
      <c r="A414" s="4" t="s">
        <v>111</v>
      </c>
      <c r="B414" s="4" t="s">
        <v>1094</v>
      </c>
      <c r="C414" s="4" t="s">
        <v>420</v>
      </c>
      <c r="D414" s="207" t="s">
        <v>3740</v>
      </c>
      <c r="E414" s="4" t="s">
        <v>1072</v>
      </c>
      <c r="F414" s="4" t="s">
        <v>1146</v>
      </c>
      <c r="G414" s="4" t="s">
        <v>1488</v>
      </c>
      <c r="H414" s="4" t="s">
        <v>4095</v>
      </c>
      <c r="I414" s="4">
        <v>74</v>
      </c>
      <c r="L414" s="4">
        <f>(F414*0.3611)+(G414*1.1*0.3611)+(H414*5.2*0.0666)+(I414*0.2111)</f>
        <v>63.058770999999993</v>
      </c>
      <c r="M414" s="4">
        <f>(L414)*((100+(29-E414))/100)-(J414*0.9)</f>
        <v>67.094532344000001</v>
      </c>
      <c r="N414" s="207">
        <v>6000000</v>
      </c>
      <c r="O414" s="207">
        <f>(N414*((M414-63)/5.45))+N414</f>
        <v>10507742.030091744</v>
      </c>
      <c r="P414" s="54">
        <f>(O414-D414)</f>
        <v>1981423.0300917439</v>
      </c>
      <c r="Q414" s="4" t="str">
        <f>IF(P414&lt;(-3000000), "Overpaid", "")</f>
        <v/>
      </c>
      <c r="R414" s="4"/>
      <c r="S414" s="207" t="s">
        <v>1098</v>
      </c>
    </row>
    <row r="415" spans="1:19" x14ac:dyDescent="0.25">
      <c r="A415" s="4" t="s">
        <v>134</v>
      </c>
      <c r="B415" s="4" t="s">
        <v>1187</v>
      </c>
      <c r="C415" s="4" t="s">
        <v>2474</v>
      </c>
      <c r="D415" s="207" t="s">
        <v>2475</v>
      </c>
      <c r="E415" s="4" t="s">
        <v>1102</v>
      </c>
      <c r="F415" s="4" t="s">
        <v>1312</v>
      </c>
      <c r="G415" s="4" t="s">
        <v>1123</v>
      </c>
      <c r="H415" s="4" t="s">
        <v>4102</v>
      </c>
      <c r="I415" s="4" t="s">
        <v>1312</v>
      </c>
      <c r="L415" s="4">
        <f>(F415*0.3611)+(G415*1.1*0.3611)+(H415*5.2*0.0666)+(I415*0.2111)</f>
        <v>70.744574</v>
      </c>
      <c r="M415" s="4">
        <f>(L415)*((100+(29-E415))/100)-(J415*0.9)</f>
        <v>71.664253461999991</v>
      </c>
      <c r="N415" s="207" t="s">
        <v>1190</v>
      </c>
      <c r="O415" s="207">
        <f>(N415*((M415-63)/5.45))+N415</f>
        <v>7746109.4816477895</v>
      </c>
      <c r="P415" s="54">
        <f>(O415-D415)</f>
        <v>-753890.51835221052</v>
      </c>
      <c r="Q415" s="4" t="str">
        <f>IF(P415&lt;(-3000000), "Overpaid", "")</f>
        <v/>
      </c>
      <c r="R415" s="4"/>
    </row>
    <row r="416" spans="1:19" x14ac:dyDescent="0.25">
      <c r="A416" s="4" t="s">
        <v>106</v>
      </c>
      <c r="B416" s="4" t="s">
        <v>27</v>
      </c>
      <c r="C416" s="4" t="s">
        <v>2987</v>
      </c>
      <c r="D416" s="207" t="s">
        <v>2475</v>
      </c>
      <c r="E416" s="4" t="s">
        <v>1197</v>
      </c>
      <c r="F416" s="4" t="s">
        <v>1312</v>
      </c>
      <c r="G416" s="4" t="s">
        <v>1658</v>
      </c>
      <c r="H416" s="4">
        <v>4</v>
      </c>
      <c r="I416" s="4" t="s">
        <v>1312</v>
      </c>
      <c r="L416" s="4">
        <f>(F416*0.3611)+(G416*1.1*0.3611)+(H416*5.2*0.0666)+(I416*0.2111)</f>
        <v>69.30840400000001</v>
      </c>
      <c r="M416" s="4">
        <f>(L416)*((100+(29-E416))/100)-(J416*0.9)</f>
        <v>70.140104848000007</v>
      </c>
      <c r="N416" s="207" t="s">
        <v>1058</v>
      </c>
      <c r="O416" s="207">
        <f>(N416*((M416-63)/5.45))+N416</f>
        <v>7388642.7917631716</v>
      </c>
      <c r="P416" s="54">
        <f>(O416-D416)</f>
        <v>-1111357.2082368284</v>
      </c>
      <c r="Q416" s="4" t="str">
        <f>IF(P416&lt;(-3000000), "Overpaid", "")</f>
        <v/>
      </c>
      <c r="R416" s="4"/>
    </row>
    <row r="417" spans="1:19" x14ac:dyDescent="0.25">
      <c r="A417" s="4" t="s">
        <v>121</v>
      </c>
      <c r="B417" s="4" t="s">
        <v>1059</v>
      </c>
      <c r="C417" s="4" t="s">
        <v>2901</v>
      </c>
      <c r="D417" s="207" t="s">
        <v>1608</v>
      </c>
      <c r="E417" s="4" t="s">
        <v>1207</v>
      </c>
      <c r="F417" s="4" t="s">
        <v>1107</v>
      </c>
      <c r="G417" s="4" t="s">
        <v>1108</v>
      </c>
      <c r="H417" s="4" t="s">
        <v>4098</v>
      </c>
      <c r="I417" s="4" t="s">
        <v>1107</v>
      </c>
      <c r="L417" s="4">
        <f>(F417*0.3611)+(G417*1.1*0.3611)+(H417*5.2*0.0666)+(I417*0.2111)</f>
        <v>74.321846999999991</v>
      </c>
      <c r="M417" s="4">
        <f>(L417)*((100+(29-E417))/100)-(J417*0.9)</f>
        <v>75.065065469999993</v>
      </c>
      <c r="N417" s="207" t="s">
        <v>1064</v>
      </c>
      <c r="O417" s="207">
        <f>(N417*((M417-63)/5.45))+N417</f>
        <v>7091155.8337311586</v>
      </c>
      <c r="P417" s="54">
        <f>(O417-D417)</f>
        <v>-1308844.1662688414</v>
      </c>
      <c r="Q417" s="4" t="str">
        <f>IF(P417&lt;(-3000000), "Overpaid", "")</f>
        <v/>
      </c>
      <c r="R417" s="4"/>
    </row>
    <row r="418" spans="1:19" x14ac:dyDescent="0.25">
      <c r="A418" s="4" t="s">
        <v>131</v>
      </c>
      <c r="B418" s="4" t="s">
        <v>1187</v>
      </c>
      <c r="C418" s="4" t="s">
        <v>620</v>
      </c>
      <c r="D418" s="207" t="s">
        <v>1608</v>
      </c>
      <c r="E418" s="4" t="s">
        <v>1609</v>
      </c>
      <c r="F418" s="4" t="s">
        <v>1307</v>
      </c>
      <c r="G418" s="4" t="s">
        <v>1610</v>
      </c>
      <c r="H418" s="4">
        <v>1</v>
      </c>
      <c r="I418" s="4" t="s">
        <v>1307</v>
      </c>
      <c r="L418" s="4">
        <f>(F418*0.3611)+(G418*1.1*0.3611)+(H418*5.2*0.0666)+(I418*0.2111)</f>
        <v>69.119691000000003</v>
      </c>
      <c r="M418" s="4">
        <f>(L418)*((100+(29-E418))/100)-(J418*0.9)</f>
        <v>67.460818415999995</v>
      </c>
      <c r="N418" s="207" t="s">
        <v>1190</v>
      </c>
      <c r="O418" s="207">
        <f>(N418*((M418-63)/5.45))+N418</f>
        <v>5439202.626604151</v>
      </c>
      <c r="P418" s="54">
        <f>(O418-D418)</f>
        <v>-2960797.373395849</v>
      </c>
      <c r="Q418" s="4" t="str">
        <f>IF(P418&lt;(-3000000), "Overpaid", "")</f>
        <v/>
      </c>
      <c r="R418" s="4"/>
    </row>
    <row r="419" spans="1:19" x14ac:dyDescent="0.25">
      <c r="A419" s="4" t="s">
        <v>111</v>
      </c>
      <c r="B419" s="4" t="s">
        <v>27</v>
      </c>
      <c r="C419" s="4" t="s">
        <v>3686</v>
      </c>
      <c r="D419" s="207" t="s">
        <v>3687</v>
      </c>
      <c r="E419" s="4" t="s">
        <v>1179</v>
      </c>
      <c r="F419" s="4" t="s">
        <v>1918</v>
      </c>
      <c r="G419" s="4" t="s">
        <v>3688</v>
      </c>
      <c r="H419" s="4" t="s">
        <v>4105</v>
      </c>
      <c r="I419" s="4" t="s">
        <v>1918</v>
      </c>
      <c r="L419" s="4">
        <f>(F419*0.3611)+(G419*1.1*0.3611)+(H419*5.2*0.0666)+(I419*0.2111)</f>
        <v>97.843548999999996</v>
      </c>
      <c r="M419" s="4">
        <f>(L419)*((100+(29-E419))/100)-(J419*0.9)</f>
        <v>101.561603862</v>
      </c>
      <c r="N419" s="207" t="s">
        <v>1058</v>
      </c>
      <c r="O419" s="207">
        <f>(N419*((M419-63)/5.45))+N419</f>
        <v>25828698.295595188</v>
      </c>
      <c r="P419" s="54">
        <f>(O419-D419)</f>
        <v>17440732.295595188</v>
      </c>
      <c r="Q419" s="4" t="str">
        <f>IF(P419&lt;(-3000000), "Overpaid", "")</f>
        <v/>
      </c>
      <c r="R419" s="4"/>
    </row>
    <row r="420" spans="1:19" x14ac:dyDescent="0.25">
      <c r="A420" s="4" t="s">
        <v>317</v>
      </c>
      <c r="B420" s="4" t="s">
        <v>1059</v>
      </c>
      <c r="C420" s="4" t="s">
        <v>2270</v>
      </c>
      <c r="D420" s="207" t="s">
        <v>2271</v>
      </c>
      <c r="E420" s="4" t="s">
        <v>1224</v>
      </c>
      <c r="F420" s="4" t="s">
        <v>1103</v>
      </c>
      <c r="G420" s="4" t="s">
        <v>1742</v>
      </c>
      <c r="H420" s="4" t="s">
        <v>4099</v>
      </c>
      <c r="I420" s="4" t="s">
        <v>1103</v>
      </c>
      <c r="L420" s="4">
        <f>(F420*0.3611)+(G420*1.1*0.3611)+(H420*5.2*0.0666)+(I420*0.2111)</f>
        <v>69.957473999999991</v>
      </c>
      <c r="M420" s="4">
        <f>(L420)*((100+(29-E420))/100)-(J420*0.9)</f>
        <v>73.525305173999982</v>
      </c>
      <c r="N420" s="207" t="s">
        <v>1064</v>
      </c>
      <c r="O420" s="207">
        <f>(N420*((M420-63)/5.45))+N420</f>
        <v>6467767.9152429439</v>
      </c>
      <c r="P420" s="54">
        <f>(O420-D420)</f>
        <v>-1914368.0847570561</v>
      </c>
      <c r="Q420" s="4" t="str">
        <f>IF(P420&lt;(-3000000), "Overpaid", "")</f>
        <v/>
      </c>
      <c r="R420" s="4"/>
    </row>
    <row r="421" spans="1:19" x14ac:dyDescent="0.25">
      <c r="A421" s="4" t="s">
        <v>132</v>
      </c>
      <c r="B421" s="4" t="s">
        <v>1059</v>
      </c>
      <c r="C421" s="4" t="s">
        <v>522</v>
      </c>
      <c r="D421" s="207">
        <v>8362700</v>
      </c>
      <c r="E421" s="4" t="s">
        <v>1839</v>
      </c>
      <c r="F421" s="4" t="s">
        <v>1802</v>
      </c>
      <c r="G421" s="4" t="s">
        <v>3454</v>
      </c>
      <c r="H421" s="4" t="s">
        <v>4223</v>
      </c>
      <c r="I421" s="4">
        <v>93</v>
      </c>
      <c r="L421" s="4">
        <f>(F421*0.3611)+(G421*1.1*0.3611)+(H421*5.2*0.0666)+(I421*0.2111)</f>
        <v>91.771764999999988</v>
      </c>
      <c r="M421" s="4">
        <f>(L421)*((100+(29-E421))/100)-(J421*0.9)</f>
        <v>97.920473254999976</v>
      </c>
      <c r="N421" s="207" t="s">
        <v>1064</v>
      </c>
      <c r="O421" s="207">
        <f>(N421*((M421-63)/5.45))+N421</f>
        <v>16344404.616871862</v>
      </c>
      <c r="P421" s="54">
        <f>(O421-D421)</f>
        <v>7981704.6168718617</v>
      </c>
      <c r="Q421" s="4" t="str">
        <f>IF(P421&lt;(-3000000), "Overpaid", "")</f>
        <v/>
      </c>
      <c r="R421" s="4"/>
    </row>
    <row r="422" spans="1:19" x14ac:dyDescent="0.25">
      <c r="A422" s="4" t="s">
        <v>317</v>
      </c>
      <c r="B422" s="4" t="s">
        <v>1083</v>
      </c>
      <c r="C422" s="4" t="s">
        <v>2273</v>
      </c>
      <c r="D422" s="207" t="s">
        <v>2274</v>
      </c>
      <c r="E422" s="4" t="s">
        <v>1310</v>
      </c>
      <c r="F422" s="4" t="s">
        <v>1107</v>
      </c>
      <c r="G422" s="4" t="s">
        <v>2275</v>
      </c>
      <c r="H422" s="4">
        <v>1</v>
      </c>
      <c r="I422" s="4" t="s">
        <v>1107</v>
      </c>
      <c r="L422" s="4">
        <f>(F422*0.3611)+(G422*1.1*0.3611)+(H422*5.2*0.0666)+(I422*0.2111)</f>
        <v>73.91842299999999</v>
      </c>
      <c r="M422" s="4">
        <f>(L422)*((100+(29-E422))/100)-(J422*0.9)</f>
        <v>74.731525652999977</v>
      </c>
      <c r="N422" s="207" t="s">
        <v>1088</v>
      </c>
      <c r="O422" s="207">
        <f>(N422*((M422-63)/5.45))+N422</f>
        <v>11186418.466641137</v>
      </c>
      <c r="P422" s="54">
        <f>(O422-D422)</f>
        <v>2853085.4666411374</v>
      </c>
      <c r="Q422" s="4" t="str">
        <f>IF(P422&lt;(-3000000), "Overpaid", "")</f>
        <v/>
      </c>
      <c r="R422" s="4"/>
    </row>
    <row r="423" spans="1:19" x14ac:dyDescent="0.25">
      <c r="A423" s="4" t="s">
        <v>117</v>
      </c>
      <c r="B423" s="4" t="s">
        <v>1059</v>
      </c>
      <c r="C423" s="4" t="s">
        <v>2551</v>
      </c>
      <c r="D423" s="207" t="s">
        <v>2552</v>
      </c>
      <c r="E423" s="4" t="s">
        <v>1090</v>
      </c>
      <c r="F423" s="4" t="s">
        <v>1270</v>
      </c>
      <c r="G423" s="4" t="s">
        <v>1205</v>
      </c>
      <c r="H423" s="4" t="s">
        <v>4098</v>
      </c>
      <c r="I423" s="4" t="s">
        <v>1270</v>
      </c>
      <c r="L423" s="4">
        <f>(F423*0.3611)+(G423*1.1*0.3611)+(H423*5.2*0.0666)+(I423*0.2111)</f>
        <v>72.719076999999999</v>
      </c>
      <c r="M423" s="4">
        <f>(L423)*((100+(29-E423))/100)-(J423*0.9)</f>
        <v>72.719076999999999</v>
      </c>
      <c r="N423" s="207" t="s">
        <v>1064</v>
      </c>
      <c r="O423" s="207">
        <f>(N423*((M423-63)/5.45))+N423</f>
        <v>6141358.0808537602</v>
      </c>
      <c r="P423" s="54">
        <f>(O423-D423)</f>
        <v>-2183641.9191462398</v>
      </c>
      <c r="Q423" s="4" t="str">
        <f>IF(P423&lt;(-3000000), "Overpaid", "")</f>
        <v/>
      </c>
      <c r="R423" s="4"/>
    </row>
    <row r="424" spans="1:19" x14ac:dyDescent="0.25">
      <c r="A424" s="4" t="s">
        <v>129</v>
      </c>
      <c r="B424" s="4" t="s">
        <v>1048</v>
      </c>
      <c r="C424" s="4" t="s">
        <v>1272</v>
      </c>
      <c r="D424" s="207" t="s">
        <v>1273</v>
      </c>
      <c r="E424" s="4" t="s">
        <v>1274</v>
      </c>
      <c r="F424" s="4" t="s">
        <v>1270</v>
      </c>
      <c r="G424" s="4" t="s">
        <v>1108</v>
      </c>
      <c r="H424" s="4" t="s">
        <v>4098</v>
      </c>
      <c r="I424" s="4" t="s">
        <v>1270</v>
      </c>
      <c r="L424" s="4">
        <f>(F424*0.3611)+(G424*1.1*0.3611)+(H424*5.2*0.0666)+(I424*0.2111)</f>
        <v>79.471647000000004</v>
      </c>
      <c r="M424" s="4">
        <f>(L424)*((100+(29-E424))/100)-(J424*0.9)</f>
        <v>84.875718996000003</v>
      </c>
      <c r="N424" s="207" t="s">
        <v>1053</v>
      </c>
      <c r="O424" s="207">
        <f>(N424*((M424-63)/5.45))+N424</f>
        <v>9943859.2260047644</v>
      </c>
      <c r="P424" s="54">
        <f>(O424-D424)</f>
        <v>1716235.2260047644</v>
      </c>
      <c r="Q424" s="4" t="str">
        <f>IF(P424&lt;(-3000000), "Overpaid", "")</f>
        <v/>
      </c>
      <c r="R424" s="4"/>
    </row>
    <row r="425" spans="1:19" x14ac:dyDescent="0.25">
      <c r="A425" s="4" t="s">
        <v>111</v>
      </c>
      <c r="B425" s="4" t="s">
        <v>20</v>
      </c>
      <c r="C425" s="4" t="s">
        <v>3703</v>
      </c>
      <c r="D425" s="207" t="s">
        <v>3704</v>
      </c>
      <c r="E425" s="4" t="s">
        <v>1045</v>
      </c>
      <c r="F425" s="4" t="s">
        <v>1270</v>
      </c>
      <c r="G425" s="4" t="s">
        <v>1924</v>
      </c>
      <c r="H425" s="4" t="s">
        <v>4153</v>
      </c>
      <c r="I425" s="4" t="s">
        <v>1270</v>
      </c>
      <c r="L425" s="4">
        <f>(F425*0.3611)+(G425*1.1*0.3611)+(H425*5.2*0.0666)+(I425*0.2111)</f>
        <v>84.233212000000009</v>
      </c>
      <c r="M425" s="4">
        <f>(L425)*((100+(29-E425))/100)-(J425*0.9)</f>
        <v>87.097141208000011</v>
      </c>
      <c r="N425" s="207" t="s">
        <v>1134</v>
      </c>
      <c r="O425" s="207">
        <f>(N425*((M425-63)/5.45))+N425</f>
        <v>15084894.463950131</v>
      </c>
      <c r="P425" s="54">
        <f>(O425-D425)</f>
        <v>6884894.4639501311</v>
      </c>
      <c r="Q425" s="4" t="str">
        <f>IF(P425&lt;(-3000000), "Overpaid", "")</f>
        <v/>
      </c>
      <c r="R425" s="4"/>
    </row>
    <row r="426" spans="1:19" x14ac:dyDescent="0.25">
      <c r="A426" s="4" t="s">
        <v>106</v>
      </c>
      <c r="B426" s="4" t="s">
        <v>1094</v>
      </c>
      <c r="C426" s="4" t="s">
        <v>344</v>
      </c>
      <c r="D426" s="207" t="s">
        <v>2997</v>
      </c>
      <c r="E426" s="4" t="s">
        <v>1102</v>
      </c>
      <c r="F426" s="4" t="s">
        <v>1328</v>
      </c>
      <c r="G426" s="4" t="s">
        <v>2428</v>
      </c>
      <c r="H426" s="4">
        <v>6</v>
      </c>
      <c r="I426" s="4">
        <v>68</v>
      </c>
      <c r="L426" s="4">
        <f>(F426*0.3611)+(G426*1.1*0.3611)+(H426*5.2*0.0666)+(I426*0.2111)</f>
        <v>62.169646</v>
      </c>
      <c r="M426" s="4">
        <f>(L426)*((100+(29-E426))/100)-(J426*0.9)</f>
        <v>62.977851397999991</v>
      </c>
      <c r="N426" s="207">
        <v>6000000</v>
      </c>
      <c r="O426" s="207">
        <f>(N426*((M426-63)/5.45))+N426</f>
        <v>5975616.2179816421</v>
      </c>
      <c r="P426" s="54">
        <f>(O426-D426)</f>
        <v>-2195128.7820183579</v>
      </c>
      <c r="Q426" s="4" t="str">
        <f>IF(P426&lt;(-3000000), "Overpaid", "")</f>
        <v/>
      </c>
      <c r="R426" s="4"/>
      <c r="S426" s="207" t="s">
        <v>1098</v>
      </c>
    </row>
    <row r="427" spans="1:19" x14ac:dyDescent="0.25">
      <c r="A427" s="4" t="s">
        <v>132</v>
      </c>
      <c r="B427" s="4" t="s">
        <v>1187</v>
      </c>
      <c r="C427" s="4" t="s">
        <v>3452</v>
      </c>
      <c r="D427" s="207" t="s">
        <v>3453</v>
      </c>
      <c r="E427" s="4" t="s">
        <v>1301</v>
      </c>
      <c r="F427" s="4" t="s">
        <v>1794</v>
      </c>
      <c r="G427" s="4" t="s">
        <v>2802</v>
      </c>
      <c r="H427" s="4" t="s">
        <v>4104</v>
      </c>
      <c r="I427" s="4" t="s">
        <v>1794</v>
      </c>
      <c r="L427" s="4">
        <f>(F427*0.3611)+(G427*1.1*0.3611)+(H427*5.2*0.0666)+(I427*0.2111)</f>
        <v>94.890660999999994</v>
      </c>
      <c r="M427" s="4">
        <f>(L427)*((100+(29-E427))/100)-(J427*0.9)</f>
        <v>98.591396779000007</v>
      </c>
      <c r="N427" s="207" t="s">
        <v>1190</v>
      </c>
      <c r="O427" s="207">
        <f>(N427*((M427-63)/5.45))+N427</f>
        <v>22524120.994836729</v>
      </c>
      <c r="P427" s="54">
        <f>(O427-D427)</f>
        <v>14391777.994836729</v>
      </c>
      <c r="Q427" s="4" t="str">
        <f>IF(P427&lt;(-3000000), "Overpaid", "")</f>
        <v/>
      </c>
      <c r="R427" s="4"/>
    </row>
    <row r="428" spans="1:19" x14ac:dyDescent="0.25">
      <c r="A428" s="4" t="s">
        <v>130</v>
      </c>
      <c r="B428" s="4" t="s">
        <v>10</v>
      </c>
      <c r="C428" s="4" t="s">
        <v>537</v>
      </c>
      <c r="D428" s="207" t="s">
        <v>3391</v>
      </c>
      <c r="E428" s="4" t="s">
        <v>1224</v>
      </c>
      <c r="F428" s="4" t="s">
        <v>1034</v>
      </c>
      <c r="G428" s="4" t="s">
        <v>3392</v>
      </c>
      <c r="H428" s="4" t="s">
        <v>4222</v>
      </c>
      <c r="I428" s="4" t="s">
        <v>1034</v>
      </c>
      <c r="L428" s="4">
        <f>(F428*0.3611)+(G428*1.1*0.3611)+(H428*5.2*0.0666)+(I428*0.2111)</f>
        <v>91.617450999999988</v>
      </c>
      <c r="M428" s="4">
        <f>(L428)*((100+(29-E428))/100)-(J428*0.9)</f>
        <v>96.289941000999988</v>
      </c>
      <c r="N428" s="207" t="s">
        <v>1093</v>
      </c>
      <c r="O428" s="207">
        <f>(N428*((M428-63)/5.45))+N428</f>
        <v>25137295.695132717</v>
      </c>
      <c r="P428" s="54">
        <f>(O428-D428)</f>
        <v>17050898.695132717</v>
      </c>
      <c r="Q428" s="4" t="str">
        <f>IF(P428&lt;(-3000000), "Overpaid", "")</f>
        <v/>
      </c>
      <c r="R428" s="4"/>
    </row>
    <row r="429" spans="1:19" x14ac:dyDescent="0.25">
      <c r="A429" s="4" t="s">
        <v>127</v>
      </c>
      <c r="B429" s="4" t="s">
        <v>1048</v>
      </c>
      <c r="C429" s="4" t="s">
        <v>4046</v>
      </c>
      <c r="D429" s="207" t="s">
        <v>4047</v>
      </c>
      <c r="E429" s="4" t="s">
        <v>2172</v>
      </c>
      <c r="F429" s="4" t="s">
        <v>1312</v>
      </c>
      <c r="G429" s="4" t="s">
        <v>1640</v>
      </c>
      <c r="H429" s="4" t="s">
        <v>4096</v>
      </c>
      <c r="I429" s="4" t="s">
        <v>1312</v>
      </c>
      <c r="L429" s="4">
        <f>(F429*0.3611)+(G429*1.1*0.3611)+(H429*5.2*0.0666)+(I429*0.2111)</f>
        <v>63.690359999999998</v>
      </c>
      <c r="M429" s="4">
        <f>(L429)*((100+(29-E429))/100)-(J429*0.9)</f>
        <v>62.098101</v>
      </c>
      <c r="N429" s="207" t="s">
        <v>1053</v>
      </c>
      <c r="O429" s="207">
        <f>(N429*((M429-63)/5.45))+N429</f>
        <v>1655058.9609836696</v>
      </c>
      <c r="P429" s="54">
        <f>(O429-D429)</f>
        <v>-6366608.0390163306</v>
      </c>
      <c r="Q429" s="4" t="str">
        <f>IF(P429&lt;(-3000000), "Overpaid", "")</f>
        <v>Overpaid</v>
      </c>
      <c r="R429" s="4"/>
    </row>
    <row r="430" spans="1:19" x14ac:dyDescent="0.25">
      <c r="A430" s="4" t="s">
        <v>108</v>
      </c>
      <c r="B430" s="4" t="s">
        <v>1059</v>
      </c>
      <c r="C430" s="4" t="s">
        <v>4168</v>
      </c>
      <c r="D430" s="207" t="s">
        <v>2296</v>
      </c>
      <c r="E430" s="4" t="s">
        <v>1427</v>
      </c>
      <c r="F430" s="4" t="s">
        <v>1056</v>
      </c>
      <c r="G430" s="4" t="s">
        <v>1057</v>
      </c>
      <c r="H430" s="4" t="s">
        <v>4147</v>
      </c>
      <c r="I430" s="4" t="s">
        <v>1056</v>
      </c>
      <c r="L430" s="4">
        <f>(F430*0.3611)+(G430*1.1*0.3611)+(H430*5.2*0.0666)+(I430*0.2111)</f>
        <v>76.699962999999997</v>
      </c>
      <c r="M430" s="4">
        <f>(L430)*((100+(29-E430))/100)-(J430*0.9)</f>
        <v>78.617462074999992</v>
      </c>
      <c r="N430" s="207" t="s">
        <v>1064</v>
      </c>
      <c r="O430" s="207">
        <f>(N430*((M430-63)/5.45))+N430</f>
        <v>8529380.4268632401</v>
      </c>
      <c r="P430" s="54">
        <f>(O430-D430)</f>
        <v>529380.42686324008</v>
      </c>
      <c r="Q430" s="4" t="str">
        <f>IF(P430&lt;(-3000000), "Overpaid", "")</f>
        <v/>
      </c>
      <c r="R430" s="4"/>
    </row>
    <row r="431" spans="1:19" x14ac:dyDescent="0.25">
      <c r="A431" s="4" t="s">
        <v>126</v>
      </c>
      <c r="B431" s="4" t="s">
        <v>1048</v>
      </c>
      <c r="C431" s="4" t="s">
        <v>3803</v>
      </c>
      <c r="D431" s="207" t="s">
        <v>2296</v>
      </c>
      <c r="E431" s="4" t="s">
        <v>1427</v>
      </c>
      <c r="F431" s="4" t="s">
        <v>1107</v>
      </c>
      <c r="G431" s="4" t="s">
        <v>2702</v>
      </c>
      <c r="H431" s="4" t="s">
        <v>4097</v>
      </c>
      <c r="I431" s="4" t="s">
        <v>1107</v>
      </c>
      <c r="L431" s="4">
        <f>(F431*0.3611)+(G431*1.1*0.3611)+(H431*5.2*0.0666)+(I431*0.2111)</f>
        <v>73.220827999999997</v>
      </c>
      <c r="M431" s="4">
        <f>(L431)*((100+(29-E431))/100)-(J431*0.9)</f>
        <v>75.051348699999991</v>
      </c>
      <c r="N431" s="207" t="s">
        <v>1053</v>
      </c>
      <c r="O431" s="207">
        <f>(N431*((M431-63)/5.45))+N431</f>
        <v>6368760.0594698498</v>
      </c>
      <c r="P431" s="54">
        <f>(O431-D431)</f>
        <v>-1631239.9405301502</v>
      </c>
      <c r="Q431" s="4" t="str">
        <f>IF(P431&lt;(-3000000), "Overpaid", "")</f>
        <v/>
      </c>
      <c r="R431" s="4"/>
    </row>
    <row r="432" spans="1:19" x14ac:dyDescent="0.25">
      <c r="A432" s="4" t="s">
        <v>135</v>
      </c>
      <c r="B432" s="4" t="s">
        <v>1024</v>
      </c>
      <c r="C432" s="4" t="s">
        <v>250</v>
      </c>
      <c r="D432" s="207" t="s">
        <v>2296</v>
      </c>
      <c r="E432" s="4" t="s">
        <v>1197</v>
      </c>
      <c r="F432" s="4" t="s">
        <v>1068</v>
      </c>
      <c r="G432" s="4" t="s">
        <v>2643</v>
      </c>
      <c r="H432" s="4" t="s">
        <v>4098</v>
      </c>
      <c r="I432" s="4">
        <v>75</v>
      </c>
      <c r="L432" s="4">
        <f>(F432*0.3611)+(G432*1.1*0.3611)+(H432*5.2*0.0666)+(I432*0.2111)</f>
        <v>73.199112999999997</v>
      </c>
      <c r="M432" s="4">
        <f>(L432)*((100+(29-E432))/100)-(J432*0.9)</f>
        <v>74.077502355999997</v>
      </c>
      <c r="N432" s="207" t="s">
        <v>1029</v>
      </c>
      <c r="O432" s="207">
        <f>(N432*((M432-63)/5.45))+N432</f>
        <v>7248917.0448030038</v>
      </c>
      <c r="P432" s="54">
        <f>(O432-D432)</f>
        <v>-751082.95519699622</v>
      </c>
      <c r="Q432" s="4" t="str">
        <f>IF(P432&lt;(-3000000), "Overpaid", "")</f>
        <v/>
      </c>
      <c r="R432" s="4"/>
    </row>
    <row r="433" spans="1:19" x14ac:dyDescent="0.25">
      <c r="A433" s="4" t="s">
        <v>122</v>
      </c>
      <c r="B433" s="4" t="s">
        <v>1117</v>
      </c>
      <c r="C433" s="4" t="s">
        <v>325</v>
      </c>
      <c r="D433" s="207" t="s">
        <v>2296</v>
      </c>
      <c r="E433" s="4">
        <v>27.4</v>
      </c>
      <c r="F433" s="4" t="s">
        <v>1062</v>
      </c>
      <c r="G433" s="4">
        <v>53.6</v>
      </c>
      <c r="H433" s="4" t="s">
        <v>4147</v>
      </c>
      <c r="I433" s="4" t="s">
        <v>1062</v>
      </c>
      <c r="L433" s="4">
        <f>(F433*0.3611)+(G433*1.1*0.3611)+(H433*5.2*0.0666)+(I433*0.2111)</f>
        <v>70.288775999999999</v>
      </c>
      <c r="M433" s="4">
        <f>(L433)*((100+(29-E433))/100)-(J433*0.9)</f>
        <v>71.413396415999998</v>
      </c>
      <c r="N433" s="207" t="s">
        <v>1121</v>
      </c>
      <c r="O433" s="207">
        <f>(N433*((M433-63)/5.45))+N433</f>
        <v>8523763.0211860538</v>
      </c>
      <c r="P433" s="54">
        <f>(O433-D433)</f>
        <v>523763.02118605375</v>
      </c>
      <c r="Q433" s="4" t="str">
        <f>IF(P433&lt;(-3000000), "Overpaid", "")</f>
        <v/>
      </c>
      <c r="R433" s="4"/>
    </row>
    <row r="434" spans="1:19" x14ac:dyDescent="0.25">
      <c r="A434" s="4" t="s">
        <v>122</v>
      </c>
      <c r="B434" s="4" t="s">
        <v>27</v>
      </c>
      <c r="C434" s="4" t="s">
        <v>178</v>
      </c>
      <c r="D434" s="207" t="s">
        <v>2296</v>
      </c>
      <c r="E434" s="4" t="s">
        <v>1166</v>
      </c>
      <c r="F434" s="4" t="s">
        <v>1312</v>
      </c>
      <c r="G434" s="4" t="s">
        <v>2089</v>
      </c>
      <c r="H434" s="4" t="s">
        <v>4102</v>
      </c>
      <c r="I434" s="4" t="s">
        <v>1312</v>
      </c>
      <c r="L434" s="4">
        <f>(F434*0.3611)+(G434*1.1*0.3611)+(H434*5.2*0.0666)+(I434*0.2111)</f>
        <v>69.27489700000001</v>
      </c>
      <c r="M434" s="4">
        <f>(L434)*((100+(29-E434))/100)-(J434*0.9)</f>
        <v>69.551996588000009</v>
      </c>
      <c r="N434" s="207" t="s">
        <v>1058</v>
      </c>
      <c r="O434" s="207">
        <f>(N434*((M434-63)/5.45))+N434</f>
        <v>7043504.9308409374</v>
      </c>
      <c r="P434" s="54">
        <f>(O434-D434)</f>
        <v>-956495.06915906258</v>
      </c>
      <c r="Q434" s="4" t="str">
        <f>IF(P434&lt;(-3000000), "Overpaid", "")</f>
        <v/>
      </c>
      <c r="R434" s="4"/>
    </row>
    <row r="435" spans="1:19" x14ac:dyDescent="0.25">
      <c r="A435" s="4" t="s">
        <v>113</v>
      </c>
      <c r="B435" s="4" t="s">
        <v>27</v>
      </c>
      <c r="C435" s="4" t="s">
        <v>440</v>
      </c>
      <c r="D435" s="207" t="s">
        <v>2296</v>
      </c>
      <c r="E435" s="4">
        <v>33.200000000000003</v>
      </c>
      <c r="F435" s="4" t="s">
        <v>1091</v>
      </c>
      <c r="G435" s="4">
        <v>61.9</v>
      </c>
      <c r="H435" s="4" t="s">
        <v>4099</v>
      </c>
      <c r="I435" s="4" t="s">
        <v>1091</v>
      </c>
      <c r="L435" s="4">
        <f>(F435*0.3611)+(G435*1.1*0.3611)+(H435*5.2*0.0666)+(I435*0.2111)</f>
        <v>71.522699000000003</v>
      </c>
      <c r="M435" s="4">
        <f>(L435)*((100+(29-E435))/100)-(J435*0.9)</f>
        <v>68.518745641999999</v>
      </c>
      <c r="N435" s="207" t="s">
        <v>1058</v>
      </c>
      <c r="O435" s="207">
        <f>(N435*((M435-63)/5.45))+N435</f>
        <v>6437130.143147395</v>
      </c>
      <c r="P435" s="54">
        <f>(O435-D435)</f>
        <v>-1562869.856852605</v>
      </c>
      <c r="Q435" s="4" t="str">
        <f>IF(P435&lt;(-3000000), "Overpaid", "")</f>
        <v/>
      </c>
      <c r="R435" s="4"/>
    </row>
    <row r="436" spans="1:19" x14ac:dyDescent="0.25">
      <c r="A436" s="4" t="s">
        <v>132</v>
      </c>
      <c r="B436" s="4" t="s">
        <v>1048</v>
      </c>
      <c r="C436" s="4" t="s">
        <v>176</v>
      </c>
      <c r="D436" s="207" t="s">
        <v>2296</v>
      </c>
      <c r="E436" s="4" t="s">
        <v>1445</v>
      </c>
      <c r="F436" s="4" t="s">
        <v>1111</v>
      </c>
      <c r="G436" s="4" t="s">
        <v>2324</v>
      </c>
      <c r="H436" s="4" t="s">
        <v>4096</v>
      </c>
      <c r="I436" s="4" t="s">
        <v>1111</v>
      </c>
      <c r="L436" s="4">
        <f>(F436*0.3611)+(G436*1.1*0.3611)+(H436*5.2*0.0666)+(I436*0.2111)</f>
        <v>68.926022999999986</v>
      </c>
      <c r="M436" s="4">
        <f>(L436)*((100+(29-E436))/100)-(J436*0.9)</f>
        <v>68.236762769999984</v>
      </c>
      <c r="N436" s="207" t="s">
        <v>1053</v>
      </c>
      <c r="O436" s="207">
        <f>(N436*((M436-63)/5.45))+N436</f>
        <v>3888924.7372464109</v>
      </c>
      <c r="P436" s="54">
        <f>(O436-D436)</f>
        <v>-4111075.2627535891</v>
      </c>
      <c r="Q436" s="4" t="str">
        <f>IF(P436&lt;(-3000000), "Overpaid", "")</f>
        <v>Overpaid</v>
      </c>
      <c r="R436" s="4"/>
    </row>
    <row r="437" spans="1:19" x14ac:dyDescent="0.25">
      <c r="A437" s="4" t="s">
        <v>121</v>
      </c>
      <c r="B437" s="4" t="s">
        <v>27</v>
      </c>
      <c r="C437" s="4" t="s">
        <v>345</v>
      </c>
      <c r="D437" s="207" t="s">
        <v>2296</v>
      </c>
      <c r="E437" s="4" t="s">
        <v>1197</v>
      </c>
      <c r="F437" s="4" t="s">
        <v>1307</v>
      </c>
      <c r="G437" s="4" t="s">
        <v>1855</v>
      </c>
      <c r="H437" s="4" t="s">
        <v>4153</v>
      </c>
      <c r="I437" s="4" t="s">
        <v>1307</v>
      </c>
      <c r="L437" s="4">
        <f>(F437*0.3611)+(G437*1.1*0.3611)+(H437*5.2*0.0666)+(I437*0.2111)</f>
        <v>66.181595999999999</v>
      </c>
      <c r="M437" s="4">
        <f>(L437)*((100+(29-E437))/100)-(J437*0.9)</f>
        <v>66.975775151999997</v>
      </c>
      <c r="N437" s="207" t="s">
        <v>1058</v>
      </c>
      <c r="O437" s="207">
        <f>(N437*((M437-63)/5.45))+N437</f>
        <v>5531620.7827028856</v>
      </c>
      <c r="P437" s="54">
        <f>(O437-D437)</f>
        <v>-2468379.2172971144</v>
      </c>
      <c r="Q437" s="4" t="str">
        <f>IF(P437&lt;(-3000000), "Overpaid", "")</f>
        <v/>
      </c>
      <c r="R437" s="4"/>
    </row>
    <row r="438" spans="1:19" x14ac:dyDescent="0.25">
      <c r="A438" s="4" t="s">
        <v>317</v>
      </c>
      <c r="B438" s="4" t="s">
        <v>1187</v>
      </c>
      <c r="C438" s="4" t="s">
        <v>2295</v>
      </c>
      <c r="D438" s="207" t="s">
        <v>2296</v>
      </c>
      <c r="E438" s="4" t="s">
        <v>2297</v>
      </c>
      <c r="F438" s="4" t="s">
        <v>1146</v>
      </c>
      <c r="G438" s="4" t="s">
        <v>1173</v>
      </c>
      <c r="H438" s="4" t="s">
        <v>4147</v>
      </c>
      <c r="I438" s="4" t="s">
        <v>1146</v>
      </c>
      <c r="L438" s="4">
        <f>(F438*0.3611)+(G438*1.1*0.3611)+(H438*5.2*0.0666)+(I438*0.2111)</f>
        <v>63.653193000000002</v>
      </c>
      <c r="M438" s="4">
        <f>(L438)*((100+(29-E438))/100)-(J438*0.9)</f>
        <v>61.743597209999997</v>
      </c>
      <c r="N438" s="207" t="s">
        <v>1190</v>
      </c>
      <c r="O438" s="207">
        <f>(N438*((M438-63)/5.45))+N438</f>
        <v>2301507.7062382372</v>
      </c>
      <c r="P438" s="54">
        <f>(O438-D438)</f>
        <v>-5698492.2937617628</v>
      </c>
      <c r="Q438" s="4" t="str">
        <f>IF(P438&lt;(-3000000), "Overpaid", "")</f>
        <v>Overpaid</v>
      </c>
      <c r="R438" s="4"/>
    </row>
    <row r="439" spans="1:19" x14ac:dyDescent="0.25">
      <c r="A439" s="4" t="s">
        <v>2800</v>
      </c>
      <c r="B439" s="4" t="s">
        <v>20</v>
      </c>
      <c r="C439" s="4" t="s">
        <v>2837</v>
      </c>
      <c r="D439" s="207">
        <v>7840204</v>
      </c>
      <c r="E439" s="4" t="s">
        <v>1045</v>
      </c>
      <c r="F439" s="4" t="s">
        <v>1328</v>
      </c>
      <c r="G439" s="4" t="s">
        <v>2578</v>
      </c>
      <c r="H439" s="4">
        <v>2</v>
      </c>
      <c r="I439" s="4" t="s">
        <v>1328</v>
      </c>
      <c r="L439" s="4">
        <f>(F439*0.3611)+(G439*1.1*0.3611)+(H439*5.2*0.0666)+(I439*0.2111)</f>
        <v>66.660837999999998</v>
      </c>
      <c r="M439" s="4">
        <f>(L439)*((100+(29-E439))/100)-(J439*0.9)</f>
        <v>68.927306492</v>
      </c>
      <c r="N439" s="207" t="s">
        <v>1134</v>
      </c>
      <c r="O439" s="207">
        <f>(N439*((M439-63)/5.45))+N439</f>
        <v>5808530.3924213955</v>
      </c>
      <c r="P439" s="54">
        <f>(O439-D439)</f>
        <v>-2031673.6075786045</v>
      </c>
      <c r="Q439" s="4" t="str">
        <f>IF(P439&lt;(-3000000), "Overpaid", "")</f>
        <v/>
      </c>
      <c r="R439" s="4"/>
    </row>
    <row r="440" spans="1:19" x14ac:dyDescent="0.25">
      <c r="A440" s="4" t="s">
        <v>130</v>
      </c>
      <c r="B440" s="4" t="s">
        <v>20</v>
      </c>
      <c r="C440" s="4" t="s">
        <v>458</v>
      </c>
      <c r="D440" s="207" t="s">
        <v>3397</v>
      </c>
      <c r="E440" s="4" t="s">
        <v>1991</v>
      </c>
      <c r="F440" s="4" t="s">
        <v>1073</v>
      </c>
      <c r="G440" s="4" t="s">
        <v>3398</v>
      </c>
      <c r="H440" s="4" t="s">
        <v>4102</v>
      </c>
      <c r="I440" s="4" t="s">
        <v>1073</v>
      </c>
      <c r="L440" s="4">
        <f>(F440*0.3611)+(G440*1.1*0.3611)+(H440*5.2*0.0666)+(I440*0.2111)</f>
        <v>76.759639000000007</v>
      </c>
      <c r="M440" s="4">
        <f>(L440)*((100+(29-E440))/100)-(J440*0.9)</f>
        <v>82.132813730000009</v>
      </c>
      <c r="N440" s="207" t="s">
        <v>1134</v>
      </c>
      <c r="O440" s="207">
        <f>(N440*((M440-63)/5.45))+N440</f>
        <v>12550424.020161752</v>
      </c>
      <c r="P440" s="54">
        <f>(O440-D440)</f>
        <v>4715664.0201617517</v>
      </c>
      <c r="Q440" s="4" t="str">
        <f>IF(P440&lt;(-3000000), "Overpaid", "")</f>
        <v/>
      </c>
      <c r="R440" s="4"/>
    </row>
    <row r="441" spans="1:19" x14ac:dyDescent="0.25">
      <c r="A441" s="4" t="s">
        <v>135</v>
      </c>
      <c r="B441" s="4" t="s">
        <v>27</v>
      </c>
      <c r="C441" s="4" t="s">
        <v>89</v>
      </c>
      <c r="D441" s="207" t="s">
        <v>2666</v>
      </c>
      <c r="E441" s="4" t="s">
        <v>1183</v>
      </c>
      <c r="F441" s="4" t="s">
        <v>1146</v>
      </c>
      <c r="G441" s="4" t="s">
        <v>1160</v>
      </c>
      <c r="H441" s="4" t="s">
        <v>4102</v>
      </c>
      <c r="I441" s="4" t="s">
        <v>1146</v>
      </c>
      <c r="L441" s="4">
        <f>(F441*0.3611)+(G441*1.1*0.3611)+(H441*5.2*0.0666)+(I441*0.2111)</f>
        <v>69.004358999999994</v>
      </c>
      <c r="M441" s="4">
        <f>(L441)*((100+(29-E441))/100)-(J441*0.9)</f>
        <v>68.72834156399999</v>
      </c>
      <c r="N441" s="207" t="s">
        <v>1058</v>
      </c>
      <c r="O441" s="207">
        <f>(N441*((M441-63)/5.45))+N441</f>
        <v>6560133.8366801133</v>
      </c>
      <c r="P441" s="54">
        <f>(O441-D441)</f>
        <v>-1239866.1633198867</v>
      </c>
      <c r="Q441" s="4" t="str">
        <f>IF(P441&lt;(-3000000), "Overpaid", "")</f>
        <v/>
      </c>
      <c r="R441" s="4"/>
    </row>
    <row r="442" spans="1:19" x14ac:dyDescent="0.25">
      <c r="A442" s="4" t="s">
        <v>130</v>
      </c>
      <c r="B442" s="4" t="s">
        <v>1099</v>
      </c>
      <c r="C442" s="4" t="s">
        <v>536</v>
      </c>
      <c r="D442" s="207">
        <v>7798688</v>
      </c>
      <c r="E442" s="4" t="s">
        <v>1318</v>
      </c>
      <c r="F442" s="4" t="s">
        <v>1794</v>
      </c>
      <c r="G442" s="4" t="s">
        <v>1849</v>
      </c>
      <c r="H442" s="4" t="s">
        <v>4125</v>
      </c>
      <c r="I442" s="4" t="s">
        <v>1794</v>
      </c>
      <c r="L442" s="4">
        <f>(F442*0.3611)+(G442*1.1*0.3611)+(H442*5.2*0.0666)+(I442*0.2111)</f>
        <v>87.728453000000002</v>
      </c>
      <c r="M442" s="4">
        <f>(L442)*((100+(29-E442))/100)-(J442*0.9)</f>
        <v>90.44803504299999</v>
      </c>
      <c r="N442" s="207" t="s">
        <v>1105</v>
      </c>
      <c r="O442" s="207">
        <f>(N442*((M442-63)/5.45))+N442</f>
        <v>10694764.866930168</v>
      </c>
      <c r="P442" s="54">
        <f>(O442-D442)</f>
        <v>2896076.8669301681</v>
      </c>
      <c r="Q442" s="4" t="str">
        <f>IF(P442&lt;(-3000000), "Overpaid", "")</f>
        <v/>
      </c>
      <c r="R442" s="4"/>
    </row>
    <row r="443" spans="1:19" x14ac:dyDescent="0.25">
      <c r="A443" s="4" t="s">
        <v>109</v>
      </c>
      <c r="B443" s="4" t="s">
        <v>1024</v>
      </c>
      <c r="C443" s="4" t="s">
        <v>1799</v>
      </c>
      <c r="D443" s="207" t="s">
        <v>1800</v>
      </c>
      <c r="E443" s="4">
        <v>22.9</v>
      </c>
      <c r="F443" s="4" t="s">
        <v>1034</v>
      </c>
      <c r="G443" s="4">
        <v>83.3</v>
      </c>
      <c r="H443" s="4" t="s">
        <v>4125</v>
      </c>
      <c r="I443" s="4">
        <v>93</v>
      </c>
      <c r="L443" s="4">
        <f>(F443*0.3611)+(G443*1.1*0.3611)+(H443*5.2*0.0666)+(I443*0.2111)</f>
        <v>89.389512999999994</v>
      </c>
      <c r="M443" s="4">
        <f>(L443)*((100+(29-E443))/100)-(J443*0.9)</f>
        <v>94.842273292999991</v>
      </c>
      <c r="N443" s="207" t="s">
        <v>1029</v>
      </c>
      <c r="O443" s="207">
        <f>(N443*((M443-63)/5.45))+N443</f>
        <v>16356288.427025503</v>
      </c>
      <c r="P443" s="54">
        <f>(O443-D443)</f>
        <v>8651378.4270255025</v>
      </c>
      <c r="Q443" s="4" t="str">
        <f>IF(P443&lt;(-3000000), "Overpaid", "")</f>
        <v/>
      </c>
      <c r="R443" s="4"/>
    </row>
    <row r="444" spans="1:19" x14ac:dyDescent="0.25">
      <c r="A444" s="4" t="s">
        <v>114</v>
      </c>
      <c r="B444" s="4" t="s">
        <v>1024</v>
      </c>
      <c r="C444" s="4" t="s">
        <v>3236</v>
      </c>
      <c r="D444" s="207" t="s">
        <v>3237</v>
      </c>
      <c r="E444" s="4" t="s">
        <v>1150</v>
      </c>
      <c r="F444" s="4" t="s">
        <v>1068</v>
      </c>
      <c r="G444" s="4" t="s">
        <v>3238</v>
      </c>
      <c r="H444" s="4" t="s">
        <v>4098</v>
      </c>
      <c r="I444" s="4">
        <v>78</v>
      </c>
      <c r="L444" s="4">
        <f>(F444*0.3611)+(G444*1.1*0.3611)+(H444*5.2*0.0666)+(I444*0.2111)</f>
        <v>76.53344100000001</v>
      </c>
      <c r="M444" s="4">
        <f>(L444)*((100+(29-E444))/100)-(J444*0.9)</f>
        <v>75.844640031000012</v>
      </c>
      <c r="N444" s="207" t="s">
        <v>1029</v>
      </c>
      <c r="O444" s="207">
        <f>(N444*((M444-63)/5.45))+N444</f>
        <v>8023978.7653763359</v>
      </c>
      <c r="P444" s="54">
        <f>(O444-D444)</f>
        <v>398978.76537633594</v>
      </c>
      <c r="Q444" s="4" t="str">
        <f>IF(P444&lt;(-3000000), "Overpaid", "")</f>
        <v/>
      </c>
      <c r="R444" s="4"/>
    </row>
    <row r="445" spans="1:19" x14ac:dyDescent="0.25">
      <c r="A445" s="4" t="s">
        <v>124</v>
      </c>
      <c r="B445" s="4" t="s">
        <v>1094</v>
      </c>
      <c r="C445" s="4" t="s">
        <v>411</v>
      </c>
      <c r="D445" s="207" t="s">
        <v>3054</v>
      </c>
      <c r="E445" s="4" t="s">
        <v>1181</v>
      </c>
      <c r="F445" s="4" t="s">
        <v>1056</v>
      </c>
      <c r="G445" s="4" t="s">
        <v>3055</v>
      </c>
      <c r="H445" s="4" t="s">
        <v>4222</v>
      </c>
      <c r="I445" s="4">
        <v>86</v>
      </c>
      <c r="L445" s="4">
        <f>(F445*0.3611)+(G445*1.1*0.3611)+(H445*5.2*0.0666)+(I445*0.2111)</f>
        <v>84.81323900000001</v>
      </c>
      <c r="M445" s="4">
        <f>(L445)*((100+(29-E445))/100)-(J445*0.9)</f>
        <v>88.375395038000008</v>
      </c>
      <c r="N445" s="207">
        <v>6000000</v>
      </c>
      <c r="O445" s="207">
        <f>(N445*((M445-63)/5.45))+N445</f>
        <v>33936214.720733956</v>
      </c>
      <c r="P445" s="54">
        <f>(O445-D445)</f>
        <v>26367354.720733956</v>
      </c>
      <c r="Q445" s="4" t="str">
        <f>IF(P445&lt;(-3000000), "Overpaid", "")</f>
        <v/>
      </c>
      <c r="R445" s="4"/>
      <c r="S445" s="207" t="s">
        <v>1098</v>
      </c>
    </row>
    <row r="446" spans="1:19" x14ac:dyDescent="0.25">
      <c r="A446" s="4" t="s">
        <v>131</v>
      </c>
      <c r="B446" s="4" t="s">
        <v>1094</v>
      </c>
      <c r="C446" s="4" t="s">
        <v>627</v>
      </c>
      <c r="D446" s="207" t="s">
        <v>1634</v>
      </c>
      <c r="E446" s="4" t="s">
        <v>1045</v>
      </c>
      <c r="F446" s="4" t="s">
        <v>1328</v>
      </c>
      <c r="G446" s="4" t="s">
        <v>1155</v>
      </c>
      <c r="H446" s="4" t="s">
        <v>4100</v>
      </c>
      <c r="I446" s="4">
        <v>72</v>
      </c>
      <c r="L446" s="4">
        <f>(F446*0.3611)+(G446*1.1*0.3611)+(H446*5.2*0.0666)+(I446*0.2111)</f>
        <v>68.660641999999996</v>
      </c>
      <c r="M446" s="4">
        <f>(L446)*((100+(29-E446))/100)-(J446*0.9)</f>
        <v>70.995103827999998</v>
      </c>
      <c r="N446" s="207">
        <v>6000000</v>
      </c>
      <c r="O446" s="207">
        <f>(N446*((M446-63)/5.45))+N446</f>
        <v>14801949.168440364</v>
      </c>
      <c r="P446" s="54">
        <f>(O446-D446)</f>
        <v>7240020.1684403643</v>
      </c>
      <c r="Q446" s="4" t="str">
        <f>IF(P446&lt;(-3000000), "Overpaid", "")</f>
        <v/>
      </c>
      <c r="R446" s="4"/>
      <c r="S446" s="207" t="s">
        <v>1098</v>
      </c>
    </row>
    <row r="447" spans="1:19" x14ac:dyDescent="0.25">
      <c r="A447" s="4" t="s">
        <v>126</v>
      </c>
      <c r="B447" s="4" t="s">
        <v>16</v>
      </c>
      <c r="C447" s="4" t="s">
        <v>3801</v>
      </c>
      <c r="D447" s="207" t="s">
        <v>3802</v>
      </c>
      <c r="E447" s="4" t="s">
        <v>2172</v>
      </c>
      <c r="F447" s="4" t="s">
        <v>1107</v>
      </c>
      <c r="G447" s="4" t="s">
        <v>1562</v>
      </c>
      <c r="H447" s="4" t="s">
        <v>4102</v>
      </c>
      <c r="I447" s="4" t="s">
        <v>1107</v>
      </c>
      <c r="L447" s="4">
        <f>(F447*0.3611)+(G447*1.1*0.3611)+(H447*5.2*0.0666)+(I447*0.2111)</f>
        <v>68.330189999999988</v>
      </c>
      <c r="M447" s="4">
        <f>(L447)*((100+(29-E447))/100)-(J447*0.9)</f>
        <v>66.621935249999993</v>
      </c>
      <c r="N447" s="207" t="s">
        <v>1116</v>
      </c>
      <c r="O447" s="207">
        <f>(N447*((M447-63)/5.45))+N447</f>
        <v>4081447.0232222443</v>
      </c>
      <c r="P447" s="54">
        <f>(O447-D447)</f>
        <v>-3443552.9767777557</v>
      </c>
      <c r="Q447" s="4" t="str">
        <f>IF(P447&lt;(-3000000), "Overpaid", "")</f>
        <v>Overpaid</v>
      </c>
      <c r="R447" s="4"/>
    </row>
    <row r="448" spans="1:19" x14ac:dyDescent="0.25">
      <c r="A448" s="4" t="s">
        <v>119</v>
      </c>
      <c r="B448" s="4" t="s">
        <v>1030</v>
      </c>
      <c r="C448" s="4" t="s">
        <v>311</v>
      </c>
      <c r="D448" s="207" t="s">
        <v>1448</v>
      </c>
      <c r="E448" s="4" t="s">
        <v>1440</v>
      </c>
      <c r="F448" s="4" t="s">
        <v>1046</v>
      </c>
      <c r="G448" s="4" t="s">
        <v>3320</v>
      </c>
      <c r="H448" s="4" t="s">
        <v>4098</v>
      </c>
      <c r="I448" s="4" t="s">
        <v>1046</v>
      </c>
      <c r="L448" s="4">
        <f>(F448*0.3611)+(G448*1.1*0.3611)+(H448*5.2*0.0666)+(I448*0.2111)</f>
        <v>77.969757999999999</v>
      </c>
      <c r="M448" s="4">
        <f>(L448)*((100+(29-E448))/100)-(J448*0.9)</f>
        <v>78.125697516000002</v>
      </c>
      <c r="N448" s="207" t="s">
        <v>1036</v>
      </c>
      <c r="O448" s="207">
        <f>(N448*((M448-63)/5.45))+N448</f>
        <v>12224104.952117134</v>
      </c>
      <c r="P448" s="54">
        <f>(O448-D448)</f>
        <v>4724104.9521171339</v>
      </c>
      <c r="Q448" s="4" t="str">
        <f>IF(P448&lt;(-3000000), "Overpaid", "")</f>
        <v/>
      </c>
      <c r="R448" s="4"/>
    </row>
    <row r="449" spans="1:19" x14ac:dyDescent="0.25">
      <c r="A449" s="4" t="s">
        <v>125</v>
      </c>
      <c r="B449" s="4" t="s">
        <v>16</v>
      </c>
      <c r="C449" s="4" t="s">
        <v>1447</v>
      </c>
      <c r="D449" s="207" t="s">
        <v>1448</v>
      </c>
      <c r="E449" s="4" t="s">
        <v>1449</v>
      </c>
      <c r="F449" s="4" t="s">
        <v>1450</v>
      </c>
      <c r="G449" s="4" t="s">
        <v>1451</v>
      </c>
      <c r="H449" s="4" t="s">
        <v>4147</v>
      </c>
      <c r="I449" s="4" t="s">
        <v>1450</v>
      </c>
      <c r="L449" s="4">
        <f>(F449*0.3611)+(G449*1.1*0.3611)+(H449*5.2*0.0666)+(I449*0.2111)</f>
        <v>80.108460000000008</v>
      </c>
      <c r="M449" s="4">
        <f>(L449)*((100+(29-E449))/100)-(J449*0.9)</f>
        <v>77.064338520000007</v>
      </c>
      <c r="N449" s="207" t="s">
        <v>1116</v>
      </c>
      <c r="O449" s="207">
        <f>(N449*((M449-63)/5.45))+N449</f>
        <v>8779465.0940222777</v>
      </c>
      <c r="P449" s="54">
        <f>(O449-D449)</f>
        <v>1279465.0940222777</v>
      </c>
      <c r="Q449" s="4" t="str">
        <f>IF(P449&lt;(-3000000), "Overpaid", "")</f>
        <v/>
      </c>
      <c r="R449" s="4"/>
    </row>
    <row r="450" spans="1:19" x14ac:dyDescent="0.25">
      <c r="A450" s="4" t="s">
        <v>128</v>
      </c>
      <c r="B450" s="4" t="s">
        <v>1059</v>
      </c>
      <c r="C450" s="4" t="s">
        <v>3550</v>
      </c>
      <c r="D450" s="207" t="s">
        <v>1448</v>
      </c>
      <c r="E450" s="4" t="s">
        <v>1971</v>
      </c>
      <c r="F450" s="4" t="s">
        <v>1091</v>
      </c>
      <c r="G450" s="4" t="s">
        <v>1271</v>
      </c>
      <c r="H450" s="4" t="s">
        <v>4097</v>
      </c>
      <c r="I450" s="4" t="s">
        <v>1091</v>
      </c>
      <c r="L450" s="4">
        <f>(F450*0.3611)+(G450*1.1*0.3611)+(H450*5.2*0.0666)+(I450*0.2111)</f>
        <v>74.563833000000002</v>
      </c>
      <c r="M450" s="4">
        <f>(L450)*((100+(29-E450))/100)-(J450*0.9)</f>
        <v>76.204237325999998</v>
      </c>
      <c r="N450" s="207" t="s">
        <v>1064</v>
      </c>
      <c r="O450" s="207">
        <f>(N450*((M450-63)/5.45))+N450</f>
        <v>7552361.3693960384</v>
      </c>
      <c r="P450" s="54">
        <f>(O450-D450)</f>
        <v>52361.369396038353</v>
      </c>
      <c r="Q450" s="4" t="str">
        <f>IF(P450&lt;(-3000000), "Overpaid", "")</f>
        <v/>
      </c>
      <c r="R450" s="4"/>
    </row>
    <row r="451" spans="1:19" x14ac:dyDescent="0.25">
      <c r="A451" s="4" t="s">
        <v>124</v>
      </c>
      <c r="B451" s="4" t="s">
        <v>1024</v>
      </c>
      <c r="C451" s="4" t="s">
        <v>3080</v>
      </c>
      <c r="D451" s="207" t="s">
        <v>3081</v>
      </c>
      <c r="E451" s="4">
        <v>27.2</v>
      </c>
      <c r="F451" s="4" t="s">
        <v>1307</v>
      </c>
      <c r="G451" s="4">
        <v>63.5</v>
      </c>
      <c r="H451" s="4" t="s">
        <v>4095</v>
      </c>
      <c r="I451" s="4">
        <v>69</v>
      </c>
      <c r="L451" s="4">
        <f>(F451*0.3611)+(G451*1.1*0.3611)+(H451*5.2*0.0666)+(I451*0.2111)</f>
        <v>67.217555000000004</v>
      </c>
      <c r="M451" s="4">
        <f>(L451)*((100+(29-E451))/100)-(J451*0.9)</f>
        <v>68.427470990000003</v>
      </c>
      <c r="N451" s="207" t="s">
        <v>1029</v>
      </c>
      <c r="O451" s="207">
        <f>(N451*((M451-63)/5.45))+N451</f>
        <v>4770828.838220451</v>
      </c>
      <c r="P451" s="54">
        <f>(O451-D451)</f>
        <v>-2579171.161779549</v>
      </c>
      <c r="Q451" s="4" t="str">
        <f>IF(P451&lt;(-3000000), "Overpaid", "")</f>
        <v/>
      </c>
      <c r="R451" s="4"/>
    </row>
    <row r="452" spans="1:19" x14ac:dyDescent="0.25">
      <c r="A452" s="4" t="s">
        <v>113</v>
      </c>
      <c r="B452" s="4" t="s">
        <v>1117</v>
      </c>
      <c r="C452" s="4" t="s">
        <v>3884</v>
      </c>
      <c r="D452" s="207" t="s">
        <v>3885</v>
      </c>
      <c r="E452" s="4" t="s">
        <v>1537</v>
      </c>
      <c r="F452" s="4" t="s">
        <v>1073</v>
      </c>
      <c r="G452" s="4" t="s">
        <v>1787</v>
      </c>
      <c r="H452" s="4" t="s">
        <v>4164</v>
      </c>
      <c r="I452" s="4" t="s">
        <v>1073</v>
      </c>
      <c r="L452" s="4">
        <f>(F452*0.3611)+(G452*1.1*0.3611)+(H452*5.2*0.0666)+(I452*0.2111)</f>
        <v>67.312255000000007</v>
      </c>
      <c r="M452" s="4">
        <f>(L452)*((100+(29-E452))/100)-(J452*0.9)</f>
        <v>70.072057455000007</v>
      </c>
      <c r="N452" s="207" t="s">
        <v>1121</v>
      </c>
      <c r="O452" s="207">
        <f>(N452*((M452-63)/5.45))+N452</f>
        <v>7699054.9127565399</v>
      </c>
      <c r="P452" s="54">
        <f>(O452-D452)</f>
        <v>370100.91275653988</v>
      </c>
      <c r="Q452" s="4" t="str">
        <f>IF(P452&lt;(-3000000), "Overpaid", "")</f>
        <v/>
      </c>
      <c r="R452" s="4"/>
    </row>
    <row r="453" spans="1:19" x14ac:dyDescent="0.25">
      <c r="A453" s="4" t="s">
        <v>128</v>
      </c>
      <c r="B453" s="4" t="s">
        <v>1059</v>
      </c>
      <c r="C453" s="4" t="s">
        <v>3536</v>
      </c>
      <c r="D453" s="207" t="s">
        <v>1811</v>
      </c>
      <c r="E453" s="4" t="s">
        <v>1183</v>
      </c>
      <c r="F453" s="4" t="s">
        <v>1450</v>
      </c>
      <c r="G453" s="4" t="s">
        <v>3238</v>
      </c>
      <c r="H453" s="4" t="s">
        <v>4125</v>
      </c>
      <c r="I453" s="4">
        <v>90</v>
      </c>
      <c r="L453" s="4">
        <f>(F453*0.3611)+(G453*1.1*0.3611)+(H453*5.2*0.0666)+(I453*0.2111)</f>
        <v>82.935281000000003</v>
      </c>
      <c r="M453" s="4">
        <f>(L453)*((100+(29-E453))/100)-(J453*0.9)</f>
        <v>82.603539875999999</v>
      </c>
      <c r="N453" s="207" t="s">
        <v>1064</v>
      </c>
      <c r="O453" s="207">
        <f>(N453*((M453-63)/5.45))+N453</f>
        <v>10143185.348156948</v>
      </c>
      <c r="P453" s="54">
        <f>(O453-D453)</f>
        <v>2893185.3481569476</v>
      </c>
      <c r="Q453" s="4" t="str">
        <f>IF(P453&lt;(-3000000), "Overpaid", "")</f>
        <v/>
      </c>
      <c r="R453" s="4"/>
    </row>
    <row r="454" spans="1:19" x14ac:dyDescent="0.25">
      <c r="A454" s="4" t="s">
        <v>109</v>
      </c>
      <c r="B454" s="4" t="s">
        <v>1059</v>
      </c>
      <c r="C454" s="4" t="s">
        <v>1810</v>
      </c>
      <c r="D454" s="207" t="s">
        <v>1811</v>
      </c>
      <c r="E454" s="4">
        <v>27.7</v>
      </c>
      <c r="F454" s="4" t="s">
        <v>1270</v>
      </c>
      <c r="G454" s="4">
        <v>69.900000000000006</v>
      </c>
      <c r="H454" s="4" t="s">
        <v>4097</v>
      </c>
      <c r="I454" s="4" t="s">
        <v>1270</v>
      </c>
      <c r="L454" s="4">
        <f>(F454*0.3611)+(G454*1.1*0.3611)+(H454*5.2*0.0666)+(I454*0.2111)</f>
        <v>78.01313900000001</v>
      </c>
      <c r="M454" s="4">
        <f>(L454)*((100+(29-E454))/100)-(J454*0.9)</f>
        <v>79.027309807000009</v>
      </c>
      <c r="N454" s="207" t="s">
        <v>1064</v>
      </c>
      <c r="O454" s="207">
        <f>(N454*((M454-63)/5.45))+N454</f>
        <v>8695311.5300436039</v>
      </c>
      <c r="P454" s="54">
        <f>(O454-D454)</f>
        <v>1445311.5300436039</v>
      </c>
      <c r="Q454" s="4" t="str">
        <f>IF(P454&lt;(-3000000), "Overpaid", "")</f>
        <v/>
      </c>
      <c r="R454" s="4"/>
    </row>
    <row r="455" spans="1:19" x14ac:dyDescent="0.25">
      <c r="A455" s="4" t="s">
        <v>132</v>
      </c>
      <c r="B455" s="4" t="s">
        <v>1030</v>
      </c>
      <c r="C455" s="4" t="s">
        <v>169</v>
      </c>
      <c r="D455" s="207" t="s">
        <v>1811</v>
      </c>
      <c r="E455" s="4" t="s">
        <v>1263</v>
      </c>
      <c r="F455" s="4" t="s">
        <v>1091</v>
      </c>
      <c r="G455" s="4" t="s">
        <v>1972</v>
      </c>
      <c r="H455" s="4" t="s">
        <v>4147</v>
      </c>
      <c r="I455" s="4" t="s">
        <v>1091</v>
      </c>
      <c r="L455" s="4">
        <f>(F455*0.3611)+(G455*1.1*0.3611)+(H455*5.2*0.0666)+(I455*0.2111)</f>
        <v>73.537300999999985</v>
      </c>
      <c r="M455" s="4">
        <f>(L455)*((100+(29-E455))/100)-(J455*0.9)</f>
        <v>75.890494631999985</v>
      </c>
      <c r="N455" s="207" t="s">
        <v>1036</v>
      </c>
      <c r="O455" s="207">
        <f>(N455*((M455-63)/5.45))+N455</f>
        <v>10896161.895895394</v>
      </c>
      <c r="P455" s="54">
        <f>(O455-D455)</f>
        <v>3646161.8958953936</v>
      </c>
      <c r="Q455" s="4" t="str">
        <f>IF(P455&lt;(-3000000), "Overpaid", "")</f>
        <v/>
      </c>
      <c r="R455" s="4"/>
    </row>
    <row r="456" spans="1:19" x14ac:dyDescent="0.25">
      <c r="A456" s="4" t="s">
        <v>106</v>
      </c>
      <c r="B456" s="4" t="s">
        <v>1048</v>
      </c>
      <c r="C456" s="4" t="s">
        <v>2978</v>
      </c>
      <c r="D456" s="207" t="s">
        <v>1811</v>
      </c>
      <c r="E456" s="4" t="s">
        <v>1445</v>
      </c>
      <c r="F456" s="4" t="s">
        <v>1073</v>
      </c>
      <c r="G456" s="4" t="s">
        <v>2913</v>
      </c>
      <c r="H456" s="4" t="s">
        <v>4147</v>
      </c>
      <c r="I456" s="4" t="s">
        <v>1073</v>
      </c>
      <c r="L456" s="4">
        <f>(F456*0.3611)+(G456*1.1*0.3611)+(H456*5.2*0.0666)+(I456*0.2111)</f>
        <v>72.758987000000005</v>
      </c>
      <c r="M456" s="4">
        <f>(L456)*((100+(29-E456))/100)-(J456*0.9)</f>
        <v>72.031397130000002</v>
      </c>
      <c r="N456" s="207" t="s">
        <v>1053</v>
      </c>
      <c r="O456" s="207">
        <f>(N456*((M456-63)/5.45))+N456</f>
        <v>5269796.3584295288</v>
      </c>
      <c r="P456" s="54">
        <f>(O456-D456)</f>
        <v>-1980203.6415704712</v>
      </c>
      <c r="Q456" s="4" t="str">
        <f>IF(P456&lt;(-3000000), "Overpaid", "")</f>
        <v/>
      </c>
      <c r="R456" s="4"/>
    </row>
    <row r="457" spans="1:19" x14ac:dyDescent="0.25">
      <c r="A457" s="4" t="s">
        <v>115</v>
      </c>
      <c r="B457" s="4" t="s">
        <v>27</v>
      </c>
      <c r="C457" s="4" t="s">
        <v>3939</v>
      </c>
      <c r="D457" s="207" t="s">
        <v>3940</v>
      </c>
      <c r="E457" s="4" t="s">
        <v>1670</v>
      </c>
      <c r="F457" s="4" t="s">
        <v>1068</v>
      </c>
      <c r="G457" s="4" t="s">
        <v>3941</v>
      </c>
      <c r="H457" s="4" t="s">
        <v>4099</v>
      </c>
      <c r="I457" s="4" t="s">
        <v>1068</v>
      </c>
      <c r="L457" s="4">
        <f>(F457*0.3611)+(G457*1.1*0.3611)+(H457*5.2*0.0666)+(I457*0.2111)</f>
        <v>80.968787999999989</v>
      </c>
      <c r="M457" s="4">
        <f>(L457)*((100+(29-E457))/100)-(J457*0.9)</f>
        <v>78.134880419999988</v>
      </c>
      <c r="N457" s="207" t="s">
        <v>1058</v>
      </c>
      <c r="O457" s="207">
        <f>(N457*((M457-63)/5.45))+N457</f>
        <v>12080465.585534865</v>
      </c>
      <c r="P457" s="54">
        <f>(O457-D457)</f>
        <v>4913798.585534865</v>
      </c>
      <c r="Q457" s="4" t="str">
        <f>IF(P457&lt;(-3000000), "Overpaid", "")</f>
        <v/>
      </c>
      <c r="R457" s="4"/>
    </row>
    <row r="458" spans="1:19" x14ac:dyDescent="0.25">
      <c r="A458" s="4" t="s">
        <v>122</v>
      </c>
      <c r="B458" s="4" t="s">
        <v>1094</v>
      </c>
      <c r="C458" s="4" t="s">
        <v>3657</v>
      </c>
      <c r="D458" s="207" t="s">
        <v>3658</v>
      </c>
      <c r="E458" s="4" t="s">
        <v>1154</v>
      </c>
      <c r="F458" s="4" t="s">
        <v>1186</v>
      </c>
      <c r="G458" s="4" t="s">
        <v>1607</v>
      </c>
      <c r="H458" s="4" t="s">
        <v>4098</v>
      </c>
      <c r="I458" s="4">
        <v>74</v>
      </c>
      <c r="L458" s="4">
        <f>(F458*0.3611)+(G458*1.1*0.3611)+(H458*5.2*0.0666)+(I458*0.2111)</f>
        <v>71.987766000000008</v>
      </c>
      <c r="M458" s="4">
        <f>(L458)*((100+(29-E458))/100)-(J458*0.9)</f>
        <v>72.419692596000004</v>
      </c>
      <c r="N458" s="207">
        <v>6000000</v>
      </c>
      <c r="O458" s="207">
        <f>(N458*((M458-63)/5.45))+N458</f>
        <v>16370303.775412848</v>
      </c>
      <c r="P458" s="54">
        <f>(O458-D458)</f>
        <v>9227803.7754128482</v>
      </c>
      <c r="Q458" s="4" t="str">
        <f>IF(P458&lt;(-3000000), "Overpaid", "")</f>
        <v/>
      </c>
      <c r="R458" s="4"/>
      <c r="S458" s="207" t="s">
        <v>1098</v>
      </c>
    </row>
    <row r="459" spans="1:19" x14ac:dyDescent="0.25">
      <c r="A459" s="4" t="s">
        <v>124</v>
      </c>
      <c r="B459" s="4" t="s">
        <v>1037</v>
      </c>
      <c r="C459" s="4" t="s">
        <v>203</v>
      </c>
      <c r="D459" s="207" t="s">
        <v>3069</v>
      </c>
      <c r="E459" s="4" t="s">
        <v>1045</v>
      </c>
      <c r="F459" s="4" t="s">
        <v>1091</v>
      </c>
      <c r="G459" s="4" t="s">
        <v>1881</v>
      </c>
      <c r="H459" s="4" t="s">
        <v>4153</v>
      </c>
      <c r="I459" s="4" t="s">
        <v>1091</v>
      </c>
      <c r="L459" s="4">
        <f>(F459*0.3611)+(G459*1.1*0.3611)+(H459*5.2*0.0666)+(I459*0.2111)</f>
        <v>79.115623999999997</v>
      </c>
      <c r="M459" s="4">
        <f>(L459)*((100+(29-E459))/100)-(J459*0.9)</f>
        <v>81.805555216000002</v>
      </c>
      <c r="N459" s="207" t="s">
        <v>1043</v>
      </c>
      <c r="O459" s="207">
        <f>(N459*((M459-63)/5.45))+N459</f>
        <v>11384747.616363004</v>
      </c>
      <c r="P459" s="54">
        <f>(O459-D459)</f>
        <v>4367247.6163630038</v>
      </c>
      <c r="Q459" s="4" t="str">
        <f>IF(P459&lt;(-3000000), "Overpaid", "")</f>
        <v/>
      </c>
      <c r="R459" s="4"/>
    </row>
    <row r="460" spans="1:19" x14ac:dyDescent="0.25">
      <c r="A460" s="4" t="s">
        <v>110</v>
      </c>
      <c r="B460" s="4" t="s">
        <v>1059</v>
      </c>
      <c r="C460" s="4" t="s">
        <v>2372</v>
      </c>
      <c r="D460" s="207" t="s">
        <v>1101</v>
      </c>
      <c r="E460" s="4" t="s">
        <v>1122</v>
      </c>
      <c r="F460" s="4" t="s">
        <v>1068</v>
      </c>
      <c r="G460" s="4" t="s">
        <v>1820</v>
      </c>
      <c r="H460" s="4">
        <v>4</v>
      </c>
      <c r="I460" s="4" t="s">
        <v>1068</v>
      </c>
      <c r="L460" s="4">
        <f>(F460*0.3611)+(G460*1.1*0.3611)+(H460*5.2*0.0666)+(I460*0.2111)</f>
        <v>75.975110999999998</v>
      </c>
      <c r="M460" s="4">
        <f>(L460)*((100+(29-E460))/100)-(J460*0.9)</f>
        <v>77.266687887000003</v>
      </c>
      <c r="N460" s="207" t="s">
        <v>1064</v>
      </c>
      <c r="O460" s="207">
        <f>(N460*((M460-63)/5.45))+N460</f>
        <v>7982505.4934126148</v>
      </c>
      <c r="P460" s="54">
        <f>(O460-D460)</f>
        <v>982505.4934126148</v>
      </c>
      <c r="Q460" s="4" t="str">
        <f>IF(P460&lt;(-3000000), "Overpaid", "")</f>
        <v/>
      </c>
      <c r="R460" s="4"/>
    </row>
    <row r="461" spans="1:19" x14ac:dyDescent="0.25">
      <c r="A461" s="4" t="s">
        <v>113</v>
      </c>
      <c r="B461" s="4" t="s">
        <v>1099</v>
      </c>
      <c r="C461" s="4" t="s">
        <v>103</v>
      </c>
      <c r="D461" s="207" t="s">
        <v>1101</v>
      </c>
      <c r="E461" s="4" t="s">
        <v>1207</v>
      </c>
      <c r="F461" s="4" t="s">
        <v>1062</v>
      </c>
      <c r="G461" s="4" t="s">
        <v>1851</v>
      </c>
      <c r="H461" s="4">
        <v>7</v>
      </c>
      <c r="I461" s="4" t="s">
        <v>1062</v>
      </c>
      <c r="L461" s="4">
        <f>(F461*0.3611)+(G461*1.1*0.3611)+(H461*5.2*0.0666)+(I461*0.2111)</f>
        <v>76.354919999999993</v>
      </c>
      <c r="M461" s="4">
        <f>(L461)*((100+(29-E461))/100)-(J461*0.9)</f>
        <v>77.118469199999993</v>
      </c>
      <c r="N461" s="207" t="s">
        <v>1105</v>
      </c>
      <c r="O461" s="207">
        <f>(N461*((M461-63)/5.45))+N461</f>
        <v>6361479.5420523277</v>
      </c>
      <c r="P461" s="54">
        <f>(O461-D461)</f>
        <v>-638520.45794767234</v>
      </c>
      <c r="Q461" s="4" t="str">
        <f>IF(P461&lt;(-3000000), "Overpaid", "")</f>
        <v/>
      </c>
      <c r="R461" s="4"/>
    </row>
    <row r="462" spans="1:19" x14ac:dyDescent="0.25">
      <c r="A462" s="4" t="s">
        <v>114</v>
      </c>
      <c r="B462" s="4" t="s">
        <v>1059</v>
      </c>
      <c r="C462" s="4" t="s">
        <v>3229</v>
      </c>
      <c r="D462" s="207" t="s">
        <v>1101</v>
      </c>
      <c r="E462" s="4" t="s">
        <v>2014</v>
      </c>
      <c r="F462" s="4" t="s">
        <v>1056</v>
      </c>
      <c r="G462" s="4" t="s">
        <v>3230</v>
      </c>
      <c r="H462" s="4" t="s">
        <v>4147</v>
      </c>
      <c r="I462" s="4" t="s">
        <v>1056</v>
      </c>
      <c r="L462" s="4">
        <f>(F462*0.3611)+(G462*1.1*0.3611)+(H462*5.2*0.0666)+(I462*0.2111)</f>
        <v>76.620520999999997</v>
      </c>
      <c r="M462" s="4">
        <f>(L462)*((100+(29-E462))/100)-(J462*0.9)</f>
        <v>76.390659436999997</v>
      </c>
      <c r="N462" s="207" t="s">
        <v>1064</v>
      </c>
      <c r="O462" s="207">
        <f>(N462*((M462-63)/5.45))+N462</f>
        <v>7627836.293667282</v>
      </c>
      <c r="P462" s="54">
        <f>(O462-D462)</f>
        <v>627836.29366728198</v>
      </c>
      <c r="Q462" s="4" t="str">
        <f>IF(P462&lt;(-3000000), "Overpaid", "")</f>
        <v/>
      </c>
      <c r="R462" s="4"/>
    </row>
    <row r="463" spans="1:19" x14ac:dyDescent="0.25">
      <c r="A463" s="4" t="s">
        <v>116</v>
      </c>
      <c r="B463" s="4" t="s">
        <v>1099</v>
      </c>
      <c r="C463" s="4" t="s">
        <v>1100</v>
      </c>
      <c r="D463" s="207" t="s">
        <v>1101</v>
      </c>
      <c r="E463" s="4" t="s">
        <v>1102</v>
      </c>
      <c r="F463" s="4" t="s">
        <v>1103</v>
      </c>
      <c r="G463" s="4" t="s">
        <v>1104</v>
      </c>
      <c r="H463" s="4" t="s">
        <v>4102</v>
      </c>
      <c r="I463" s="4" t="s">
        <v>1103</v>
      </c>
      <c r="L463" s="4">
        <f>(F463*0.3611)+(G463*1.1*0.3611)+(H463*5.2*0.0666)+(I463*0.2111)</f>
        <v>74.741377</v>
      </c>
      <c r="M463" s="4">
        <f>(L463)*((100+(29-E463))/100)-(J463*0.9)</f>
        <v>75.713014900999994</v>
      </c>
      <c r="N463" s="207" t="s">
        <v>1105</v>
      </c>
      <c r="O463" s="207">
        <f>(N463*((M463-63)/5.45))+N463</f>
        <v>5904582.853864884</v>
      </c>
      <c r="P463" s="54">
        <f>(O463-D463)</f>
        <v>-1095417.146135116</v>
      </c>
      <c r="Q463" s="4" t="str">
        <f>IF(P463&lt;(-3000000), "Overpaid", "")</f>
        <v/>
      </c>
      <c r="R463" s="4"/>
    </row>
    <row r="464" spans="1:19" x14ac:dyDescent="0.25">
      <c r="A464" s="4" t="s">
        <v>111</v>
      </c>
      <c r="B464" s="4" t="s">
        <v>1094</v>
      </c>
      <c r="C464" s="4" t="s">
        <v>3719</v>
      </c>
      <c r="D464" s="207" t="s">
        <v>1101</v>
      </c>
      <c r="E464" s="4" t="s">
        <v>1922</v>
      </c>
      <c r="F464" s="4" t="s">
        <v>1107</v>
      </c>
      <c r="G464" s="4" t="s">
        <v>1518</v>
      </c>
      <c r="H464" s="4" t="s">
        <v>4164</v>
      </c>
      <c r="I464" s="4">
        <v>77</v>
      </c>
      <c r="L464" s="4">
        <f>(F464*0.3611)+(G464*1.1*0.3611)+(H464*5.2*0.0666)+(I464*0.2111)</f>
        <v>75.883393999999996</v>
      </c>
      <c r="M464" s="4">
        <f>(L464)*((100+(29-E464))/100)-(J464*0.9)</f>
        <v>74.213959331999988</v>
      </c>
      <c r="N464" s="207">
        <v>6000000</v>
      </c>
      <c r="O464" s="207">
        <f>(N464*((M464-63)/5.45))+N464</f>
        <v>18345643.301284388</v>
      </c>
      <c r="P464" s="54">
        <f>(O464-D464)</f>
        <v>11345643.301284388</v>
      </c>
      <c r="Q464" s="4" t="str">
        <f>IF(P464&lt;(-3000000), "Overpaid", "")</f>
        <v/>
      </c>
      <c r="R464" s="4"/>
      <c r="S464" s="207" t="s">
        <v>1098</v>
      </c>
    </row>
    <row r="465" spans="1:19" x14ac:dyDescent="0.25">
      <c r="A465" s="4" t="s">
        <v>115</v>
      </c>
      <c r="B465" s="4" t="s">
        <v>1037</v>
      </c>
      <c r="C465" s="4" t="s">
        <v>3937</v>
      </c>
      <c r="D465" s="207" t="s">
        <v>1101</v>
      </c>
      <c r="E465" s="4" t="s">
        <v>3102</v>
      </c>
      <c r="F465" s="4" t="s">
        <v>1062</v>
      </c>
      <c r="G465" s="4" t="s">
        <v>2189</v>
      </c>
      <c r="H465" s="4" t="s">
        <v>4099</v>
      </c>
      <c r="I465" s="4" t="s">
        <v>1062</v>
      </c>
      <c r="L465" s="4">
        <f>(F465*0.3611)+(G465*1.1*0.3611)+(H465*5.2*0.0666)+(I465*0.2111)</f>
        <v>77.489445999999987</v>
      </c>
      <c r="M465" s="4">
        <f>(L465)*((100+(29-E465))/100)-(J465*0.9)</f>
        <v>74.002420929999985</v>
      </c>
      <c r="N465" s="207" t="s">
        <v>1043</v>
      </c>
      <c r="O465" s="207">
        <f>(N465*((M465-63)/5.45))+N465</f>
        <v>7722216.9642467154</v>
      </c>
      <c r="P465" s="54">
        <f>(O465-D465)</f>
        <v>722216.96424671542</v>
      </c>
      <c r="Q465" s="4" t="str">
        <f>IF(P465&lt;(-3000000), "Overpaid", "")</f>
        <v/>
      </c>
      <c r="R465" s="4"/>
    </row>
    <row r="466" spans="1:19" x14ac:dyDescent="0.25">
      <c r="A466" s="4" t="s">
        <v>109</v>
      </c>
      <c r="B466" s="4" t="s">
        <v>10</v>
      </c>
      <c r="C466" s="4" t="s">
        <v>207</v>
      </c>
      <c r="D466" s="207" t="s">
        <v>1101</v>
      </c>
      <c r="E466" s="4" t="s">
        <v>1183</v>
      </c>
      <c r="F466" s="4" t="s">
        <v>1056</v>
      </c>
      <c r="G466" s="4" t="s">
        <v>1814</v>
      </c>
      <c r="H466" s="4" t="s">
        <v>4164</v>
      </c>
      <c r="I466" s="4" t="s">
        <v>1056</v>
      </c>
      <c r="L466" s="4">
        <f>(F466*0.3611)+(G466*1.1*0.3611)+(H466*5.2*0.0666)+(I466*0.2111)</f>
        <v>73.954258999999993</v>
      </c>
      <c r="M466" s="4">
        <f>(L466)*((100+(29-E466))/100)-(J466*0.9)</f>
        <v>73.658441963999991</v>
      </c>
      <c r="N466" s="207" t="s">
        <v>1093</v>
      </c>
      <c r="O466" s="207">
        <f>(N466*((M466-63)/5.45))+N466</f>
        <v>10452330.550180756</v>
      </c>
      <c r="P466" s="54">
        <f>(O466-D466)</f>
        <v>3452330.5501807556</v>
      </c>
      <c r="Q466" s="4" t="str">
        <f>IF(P466&lt;(-3000000), "Overpaid", "")</f>
        <v/>
      </c>
      <c r="R466" s="4"/>
    </row>
    <row r="467" spans="1:19" x14ac:dyDescent="0.25">
      <c r="A467" s="4" t="s">
        <v>108</v>
      </c>
      <c r="B467" s="4" t="s">
        <v>1187</v>
      </c>
      <c r="C467" s="4" t="s">
        <v>291</v>
      </c>
      <c r="D467" s="207" t="s">
        <v>1101</v>
      </c>
      <c r="E467" s="4" t="s">
        <v>1220</v>
      </c>
      <c r="F467" s="4" t="s">
        <v>1111</v>
      </c>
      <c r="G467" s="4" t="s">
        <v>2189</v>
      </c>
      <c r="H467" s="4" t="s">
        <v>4153</v>
      </c>
      <c r="I467" s="4" t="s">
        <v>1111</v>
      </c>
      <c r="L467" s="4">
        <f>(F467*0.3611)+(G467*1.1*0.3611)+(H467*5.2*0.0666)+(I467*0.2111)</f>
        <v>75.09520599999999</v>
      </c>
      <c r="M467" s="4">
        <f>(L467)*((100+(29-E467))/100)-(J467*0.9)</f>
        <v>73.518206673999998</v>
      </c>
      <c r="N467" s="207" t="s">
        <v>1190</v>
      </c>
      <c r="O467" s="207">
        <f>(N467*((M467-63)/5.45))+N467</f>
        <v>8763586.2183854952</v>
      </c>
      <c r="P467" s="54">
        <f>(O467-D467)</f>
        <v>1763586.2183854952</v>
      </c>
      <c r="Q467" s="4" t="str">
        <f>IF(P467&lt;(-3000000), "Overpaid", "")</f>
        <v/>
      </c>
      <c r="R467" s="4"/>
    </row>
    <row r="468" spans="1:19" x14ac:dyDescent="0.25">
      <c r="A468" s="4" t="s">
        <v>121</v>
      </c>
      <c r="B468" s="4" t="s">
        <v>16</v>
      </c>
      <c r="C468" s="4" t="s">
        <v>84</v>
      </c>
      <c r="D468" s="207" t="s">
        <v>1101</v>
      </c>
      <c r="E468" s="4">
        <v>30.6</v>
      </c>
      <c r="F468" s="4" t="s">
        <v>1307</v>
      </c>
      <c r="G468" s="4">
        <v>53.3</v>
      </c>
      <c r="H468" s="4" t="s">
        <v>4153</v>
      </c>
      <c r="I468" s="4" t="s">
        <v>1307</v>
      </c>
      <c r="L468" s="4">
        <f>(F468*0.3611)+(G468*1.1*0.3611)+(H468*5.2*0.0666)+(I468*0.2111)</f>
        <v>66.856853000000001</v>
      </c>
      <c r="M468" s="4">
        <f>(L468)*((100+(29-E468))/100)-(J468*0.9)</f>
        <v>65.787143352000001</v>
      </c>
      <c r="N468" s="207" t="s">
        <v>1116</v>
      </c>
      <c r="O468" s="207">
        <f>(N468*((M468-63)/5.45))+N468</f>
        <v>3705875.6800403013</v>
      </c>
      <c r="P468" s="54">
        <f>(O468-D468)</f>
        <v>-3294124.3199596987</v>
      </c>
      <c r="Q468" s="4" t="str">
        <f>IF(P468&lt;(-3000000), "Overpaid", "")</f>
        <v>Overpaid</v>
      </c>
      <c r="R468" s="4"/>
    </row>
    <row r="469" spans="1:19" x14ac:dyDescent="0.25">
      <c r="A469" s="4" t="s">
        <v>121</v>
      </c>
      <c r="B469" s="4" t="s">
        <v>1187</v>
      </c>
      <c r="C469" s="4" t="s">
        <v>286</v>
      </c>
      <c r="D469" s="207" t="s">
        <v>1101</v>
      </c>
      <c r="E469" s="4" t="s">
        <v>1421</v>
      </c>
      <c r="F469" s="4" t="s">
        <v>1146</v>
      </c>
      <c r="G469" s="4" t="s">
        <v>1347</v>
      </c>
      <c r="H469" s="4" t="s">
        <v>4098</v>
      </c>
      <c r="I469" s="4" t="s">
        <v>1146</v>
      </c>
      <c r="L469" s="4">
        <f>(F469*0.3611)+(G469*1.1*0.3611)+(H469*5.2*0.0666)+(I469*0.2111)</f>
        <v>64.787718999999996</v>
      </c>
      <c r="M469" s="4">
        <f>(L469)*((100+(29-E469))/100)-(J469*0.9)</f>
        <v>64.982082156999994</v>
      </c>
      <c r="N469" s="207" t="s">
        <v>1190</v>
      </c>
      <c r="O469" s="207">
        <f>(N469*((M469-63)/5.45))+N469</f>
        <v>4078835.7825455526</v>
      </c>
      <c r="P469" s="54">
        <f>(O469-D469)</f>
        <v>-2921164.2174544474</v>
      </c>
      <c r="Q469" s="4" t="str">
        <f>IF(P469&lt;(-3000000), "Overpaid", "")</f>
        <v/>
      </c>
      <c r="R469" s="4"/>
    </row>
    <row r="470" spans="1:19" x14ac:dyDescent="0.25">
      <c r="A470" s="4" t="s">
        <v>108</v>
      </c>
      <c r="B470" s="4" t="s">
        <v>1059</v>
      </c>
      <c r="C470" s="4" t="s">
        <v>4203</v>
      </c>
      <c r="D470" s="207" t="s">
        <v>1101</v>
      </c>
      <c r="E470" s="4" t="s">
        <v>1172</v>
      </c>
      <c r="F470" s="4" t="s">
        <v>1194</v>
      </c>
      <c r="G470" s="4" t="s">
        <v>1326</v>
      </c>
      <c r="H470" s="4" t="s">
        <v>4096</v>
      </c>
      <c r="I470" s="4" t="s">
        <v>1194</v>
      </c>
      <c r="L470" s="4">
        <f>(F470*0.3611)+(G470*1.1*0.3611)+(H470*5.2*0.0666)+(I470*0.2111)</f>
        <v>59.486354999999996</v>
      </c>
      <c r="M470" s="4">
        <f>(L470)*((100+(29-E470))/100)-(J470*0.9)</f>
        <v>60.557109389999994</v>
      </c>
      <c r="N470" s="207" t="s">
        <v>1064</v>
      </c>
      <c r="O470" s="207">
        <f>(N470*((M470-63)/5.45))+N470</f>
        <v>1217459.411161779</v>
      </c>
      <c r="P470" s="54">
        <f>(O470-D470)</f>
        <v>-5782540.5888382215</v>
      </c>
      <c r="Q470" s="4" t="str">
        <f>IF(P470&lt;(-3000000), "Overpaid", "")</f>
        <v>Overpaid</v>
      </c>
      <c r="R470" s="4"/>
    </row>
    <row r="471" spans="1:19" x14ac:dyDescent="0.25">
      <c r="A471" s="4" t="s">
        <v>131</v>
      </c>
      <c r="B471" s="4" t="s">
        <v>10</v>
      </c>
      <c r="C471" s="4" t="s">
        <v>491</v>
      </c>
      <c r="D471" s="207" t="s">
        <v>1592</v>
      </c>
      <c r="E471" s="4" t="s">
        <v>1274</v>
      </c>
      <c r="F471" s="4" t="s">
        <v>1091</v>
      </c>
      <c r="G471" s="4" t="s">
        <v>1133</v>
      </c>
      <c r="H471" s="4" t="s">
        <v>4097</v>
      </c>
      <c r="I471" s="4" t="s">
        <v>1091</v>
      </c>
      <c r="L471" s="4">
        <f>(F471*0.3611)+(G471*1.1*0.3611)+(H471*5.2*0.0666)+(I471*0.2111)</f>
        <v>72.180572999999995</v>
      </c>
      <c r="M471" s="4">
        <f>(L471)*((100+(29-E471))/100)-(J471*0.9)</f>
        <v>77.088851964</v>
      </c>
      <c r="N471" s="207" t="s">
        <v>1093</v>
      </c>
      <c r="O471" s="207">
        <f>(N471*((M471-63)/5.45))+N471</f>
        <v>12678230.443092689</v>
      </c>
      <c r="P471" s="54">
        <f>(O471-D471)</f>
        <v>5786217.4430926889</v>
      </c>
      <c r="Q471" s="4" t="str">
        <f>IF(P471&lt;(-3000000), "Overpaid", "")</f>
        <v/>
      </c>
      <c r="R471" s="4"/>
    </row>
    <row r="472" spans="1:19" x14ac:dyDescent="0.25">
      <c r="A472" s="4" t="s">
        <v>107</v>
      </c>
      <c r="B472" s="4" t="s">
        <v>27</v>
      </c>
      <c r="C472" s="4" t="s">
        <v>2752</v>
      </c>
      <c r="D472" s="207" t="s">
        <v>2753</v>
      </c>
      <c r="E472" s="4" t="s">
        <v>2754</v>
      </c>
      <c r="F472" s="4" t="s">
        <v>1307</v>
      </c>
      <c r="G472" s="4" t="s">
        <v>1509</v>
      </c>
      <c r="H472" s="4" t="s">
        <v>4096</v>
      </c>
      <c r="I472" s="4" t="s">
        <v>1307</v>
      </c>
      <c r="L472" s="4">
        <f>(F472*0.3611)+(G472*1.1*0.3611)+(H472*5.2*0.0666)+(I472*0.2111)</f>
        <v>69.982383999999996</v>
      </c>
      <c r="M472" s="4">
        <f>(L472)*((100+(29-E472))/100)-(J472*0.9)</f>
        <v>66.623229567999999</v>
      </c>
      <c r="N472" s="207" t="s">
        <v>1058</v>
      </c>
      <c r="O472" s="207">
        <f>(N472*((M472-63)/5.45))+N472</f>
        <v>5324725.4931530673</v>
      </c>
      <c r="P472" s="54">
        <f>(O472-D472)</f>
        <v>-1475274.5068469327</v>
      </c>
      <c r="Q472" s="4" t="str">
        <f>IF(P472&lt;(-3000000), "Overpaid", "")</f>
        <v/>
      </c>
      <c r="R472" s="4"/>
    </row>
    <row r="473" spans="1:19" x14ac:dyDescent="0.25">
      <c r="A473" s="4" t="s">
        <v>113</v>
      </c>
      <c r="B473" s="4" t="s">
        <v>1048</v>
      </c>
      <c r="C473" s="4" t="s">
        <v>3902</v>
      </c>
      <c r="D473" s="207" t="s">
        <v>2753</v>
      </c>
      <c r="E473" s="4" t="s">
        <v>2172</v>
      </c>
      <c r="F473" s="4" t="s">
        <v>1328</v>
      </c>
      <c r="G473" s="4" t="s">
        <v>2228</v>
      </c>
      <c r="H473" s="4" t="s">
        <v>4095</v>
      </c>
      <c r="I473" s="4" t="s">
        <v>1328</v>
      </c>
      <c r="L473" s="4">
        <f>(F473*0.3611)+(G473*1.1*0.3611)+(H473*5.2*0.0666)+(I473*0.2111)</f>
        <v>62.104092000000001</v>
      </c>
      <c r="M473" s="4">
        <f>(L473)*((100+(29-E473))/100)-(J473*0.9)</f>
        <v>60.551489699999998</v>
      </c>
      <c r="N473" s="207" t="s">
        <v>1053</v>
      </c>
      <c r="O473" s="207">
        <f>(N473*((M473-63)/5.45))+N473</f>
        <v>1092245.4062223295</v>
      </c>
      <c r="P473" s="54">
        <f>(O473-D473)</f>
        <v>-5707754.5937776705</v>
      </c>
      <c r="Q473" s="4" t="str">
        <f>IF(P473&lt;(-3000000), "Overpaid", "")</f>
        <v>Overpaid</v>
      </c>
      <c r="R473" s="4"/>
    </row>
    <row r="474" spans="1:19" x14ac:dyDescent="0.25">
      <c r="A474" s="4" t="s">
        <v>110</v>
      </c>
      <c r="B474" s="4" t="s">
        <v>27</v>
      </c>
      <c r="C474" s="4" t="s">
        <v>2400</v>
      </c>
      <c r="D474" s="207" t="s">
        <v>2401</v>
      </c>
      <c r="E474" s="4" t="s">
        <v>1166</v>
      </c>
      <c r="F474" s="4" t="s">
        <v>1312</v>
      </c>
      <c r="G474" s="4" t="s">
        <v>1986</v>
      </c>
      <c r="H474" s="4" t="s">
        <v>4099</v>
      </c>
      <c r="I474" s="4" t="s">
        <v>1312</v>
      </c>
      <c r="L474" s="4">
        <f>(F474*0.3611)+(G474*1.1*0.3611)+(H474*5.2*0.0666)+(I474*0.2111)</f>
        <v>67.628952999999996</v>
      </c>
      <c r="M474" s="4">
        <f>(L474)*((100+(29-E474))/100)-(J474*0.9)</f>
        <v>67.899468811999995</v>
      </c>
      <c r="N474" s="207" t="s">
        <v>1058</v>
      </c>
      <c r="O474" s="207">
        <f>(N474*((M474-63)/5.45))+N474</f>
        <v>6073700.6609209357</v>
      </c>
      <c r="P474" s="54">
        <f>(O474-D474)</f>
        <v>-701299.33907906432</v>
      </c>
      <c r="Q474" s="4" t="str">
        <f>IF(P474&lt;(-3000000), "Overpaid", "")</f>
        <v/>
      </c>
      <c r="R474" s="4"/>
    </row>
    <row r="475" spans="1:19" x14ac:dyDescent="0.25">
      <c r="A475" s="4" t="s">
        <v>124</v>
      </c>
      <c r="B475" s="4" t="s">
        <v>1024</v>
      </c>
      <c r="C475" s="4" t="s">
        <v>3044</v>
      </c>
      <c r="D475" s="207" t="s">
        <v>3045</v>
      </c>
      <c r="E475" s="4" t="s">
        <v>1662</v>
      </c>
      <c r="F475" s="4" t="s">
        <v>1266</v>
      </c>
      <c r="G475" s="4" t="s">
        <v>3046</v>
      </c>
      <c r="H475" s="4" t="s">
        <v>4222</v>
      </c>
      <c r="I475" s="4">
        <v>90</v>
      </c>
      <c r="L475" s="4">
        <f>(F475*0.3611)+(G475*1.1*0.3611)+(H475*5.2*0.0666)+(I475*0.2111)</f>
        <v>88.257559000000015</v>
      </c>
      <c r="M475" s="4">
        <f>(L475)*((100+(29-E475))/100)-(J475*0.9)</f>
        <v>92.582179391000025</v>
      </c>
      <c r="N475" s="207" t="s">
        <v>1029</v>
      </c>
      <c r="O475" s="207">
        <f>(N475*((M475-63)/5.45))+N475</f>
        <v>15365017.46205025</v>
      </c>
      <c r="P475" s="54">
        <f>(O475-D475)</f>
        <v>8593519.4620502498</v>
      </c>
      <c r="Q475" s="4" t="str">
        <f>IF(P475&lt;(-3000000), "Overpaid", "")</f>
        <v/>
      </c>
      <c r="R475" s="4"/>
    </row>
    <row r="476" spans="1:19" x14ac:dyDescent="0.25">
      <c r="A476" s="4" t="s">
        <v>132</v>
      </c>
      <c r="B476" s="4" t="s">
        <v>1048</v>
      </c>
      <c r="C476" s="4" t="s">
        <v>236</v>
      </c>
      <c r="D476" s="207" t="s">
        <v>3466</v>
      </c>
      <c r="E476" s="4" t="s">
        <v>1170</v>
      </c>
      <c r="F476" s="4" t="s">
        <v>1103</v>
      </c>
      <c r="G476" s="4" t="s">
        <v>1844</v>
      </c>
      <c r="H476" s="4" t="s">
        <v>4098</v>
      </c>
      <c r="I476" s="4" t="s">
        <v>1103</v>
      </c>
      <c r="L476" s="4">
        <f>(F476*0.3611)+(G476*1.1*0.3611)+(H476*5.2*0.0666)+(I476*0.2111)</f>
        <v>69.293385999999998</v>
      </c>
      <c r="M476" s="4">
        <f>(L476)*((100+(29-E476))/100)-(J476*0.9)</f>
        <v>70.402080175999998</v>
      </c>
      <c r="N476" s="207" t="s">
        <v>1053</v>
      </c>
      <c r="O476" s="207">
        <f>(N476*((M476-63)/5.45))+N476</f>
        <v>4676886.125125492</v>
      </c>
      <c r="P476" s="54">
        <f>(O476-D476)</f>
        <v>-2073113.874874508</v>
      </c>
      <c r="Q476" s="4" t="str">
        <f>IF(P476&lt;(-3000000), "Overpaid", "")</f>
        <v/>
      </c>
      <c r="R476" s="4"/>
    </row>
    <row r="477" spans="1:19" x14ac:dyDescent="0.25">
      <c r="A477" s="4" t="s">
        <v>121</v>
      </c>
      <c r="B477" s="4" t="s">
        <v>1094</v>
      </c>
      <c r="C477" s="4" t="s">
        <v>401</v>
      </c>
      <c r="D477" s="207" t="s">
        <v>2890</v>
      </c>
      <c r="E477" s="4" t="s">
        <v>1181</v>
      </c>
      <c r="F477" s="4" t="s">
        <v>1266</v>
      </c>
      <c r="G477" s="4" t="s">
        <v>2891</v>
      </c>
      <c r="H477" s="4" t="s">
        <v>4223</v>
      </c>
      <c r="I477" s="4">
        <v>89</v>
      </c>
      <c r="L477" s="4">
        <f>(F477*0.3611)+(G477*1.1*0.3611)+(H477*5.2*0.0666)+(I477*0.2111)</f>
        <v>86.63388599999999</v>
      </c>
      <c r="M477" s="4">
        <f>(L477)*((100+(29-E477))/100)-(J477*0.9)</f>
        <v>90.272509211999989</v>
      </c>
      <c r="N477" s="207">
        <v>6000000</v>
      </c>
      <c r="O477" s="207">
        <f>(N477*((M477-63)/5.45))+N477</f>
        <v>36024780.783853196</v>
      </c>
      <c r="P477" s="54">
        <f>(O477-D477)</f>
        <v>29380091.783853196</v>
      </c>
      <c r="Q477" s="4" t="str">
        <f>IF(P477&lt;(-3000000), "Overpaid", "")</f>
        <v/>
      </c>
      <c r="R477" s="4"/>
      <c r="S477" s="207" t="s">
        <v>1098</v>
      </c>
    </row>
    <row r="478" spans="1:19" x14ac:dyDescent="0.25">
      <c r="A478" s="4" t="s">
        <v>120</v>
      </c>
      <c r="B478" s="4" t="s">
        <v>27</v>
      </c>
      <c r="C478" s="4" t="s">
        <v>166</v>
      </c>
      <c r="D478" s="207" t="s">
        <v>1131</v>
      </c>
      <c r="E478" s="4" t="s">
        <v>1356</v>
      </c>
      <c r="F478" s="4" t="s">
        <v>1091</v>
      </c>
      <c r="G478" s="4" t="s">
        <v>2282</v>
      </c>
      <c r="H478" s="4" t="s">
        <v>4102</v>
      </c>
      <c r="I478" s="4" t="s">
        <v>1091</v>
      </c>
      <c r="L478" s="4">
        <f>(F478*0.3611)+(G478*1.1*0.3611)+(H478*5.2*0.0666)+(I478*0.2111)</f>
        <v>76.266880999999998</v>
      </c>
      <c r="M478" s="4">
        <f>(L478)*((100+(29-E478))/100)-(J478*0.9)</f>
        <v>77.868485500999995</v>
      </c>
      <c r="N478" s="207" t="s">
        <v>1058</v>
      </c>
      <c r="O478" s="207">
        <f>(N478*((M478-63)/5.45))+N478</f>
        <v>11924128.77009172</v>
      </c>
      <c r="P478" s="54">
        <f>(O478-D478)</f>
        <v>5424128.7700917199</v>
      </c>
      <c r="Q478" s="4" t="str">
        <f>IF(P478&lt;(-3000000), "Overpaid", "")</f>
        <v/>
      </c>
      <c r="R478" s="4"/>
    </row>
    <row r="479" spans="1:19" x14ac:dyDescent="0.25">
      <c r="A479" s="4" t="s">
        <v>114</v>
      </c>
      <c r="B479" s="4" t="s">
        <v>10</v>
      </c>
      <c r="C479" s="4" t="s">
        <v>3224</v>
      </c>
      <c r="D479" s="207">
        <v>6500000</v>
      </c>
      <c r="E479" s="4" t="s">
        <v>1269</v>
      </c>
      <c r="F479" s="4" t="s">
        <v>1046</v>
      </c>
      <c r="G479" s="4" t="s">
        <v>2761</v>
      </c>
      <c r="H479" s="4">
        <v>7</v>
      </c>
      <c r="I479" s="4" t="s">
        <v>1046</v>
      </c>
      <c r="L479" s="4">
        <f>(F479*0.3611)+(G479*1.1*0.3611)+(H479*5.2*0.0666)+(I479*0.2111)</f>
        <v>77.260993999999997</v>
      </c>
      <c r="M479" s="4">
        <f>(L479)*((100+(29-E479))/100)-(J479*0.9)</f>
        <v>76.720167042</v>
      </c>
      <c r="N479" s="207" t="s">
        <v>1093</v>
      </c>
      <c r="O479" s="207">
        <f>(N479*((M479-63)/5.45))+N479</f>
        <v>12439000.809201099</v>
      </c>
      <c r="P479" s="54">
        <f>(O479-D479)</f>
        <v>5939000.809201099</v>
      </c>
      <c r="Q479" s="4" t="str">
        <f>IF(P479&lt;(-3000000), "Overpaid", "")</f>
        <v/>
      </c>
      <c r="R479" s="4"/>
    </row>
    <row r="480" spans="1:19" x14ac:dyDescent="0.25">
      <c r="A480" s="4" t="s">
        <v>124</v>
      </c>
      <c r="B480" s="4" t="s">
        <v>1094</v>
      </c>
      <c r="C480" s="4" t="s">
        <v>261</v>
      </c>
      <c r="D480" s="207" t="s">
        <v>1131</v>
      </c>
      <c r="E480" s="4" t="s">
        <v>1564</v>
      </c>
      <c r="F480" s="4" t="s">
        <v>1146</v>
      </c>
      <c r="G480" s="4" t="s">
        <v>3091</v>
      </c>
      <c r="H480" s="4" t="s">
        <v>4096</v>
      </c>
      <c r="I480" s="4">
        <v>72</v>
      </c>
      <c r="L480" s="4">
        <f>(F480*0.3611)+(G480*1.1*0.3611)+(H480*5.2*0.0666)+(I480*0.2111)</f>
        <v>70.172392000000002</v>
      </c>
      <c r="M480" s="4">
        <f>(L480)*((100+(29-E480))/100)-(J480*0.9)</f>
        <v>69.400495688000007</v>
      </c>
      <c r="N480" s="207">
        <v>6000000</v>
      </c>
      <c r="O480" s="207">
        <f>(N480*((M480-63)/5.45))+N480</f>
        <v>13046417.271192666</v>
      </c>
      <c r="P480" s="54">
        <f>(O480-D480)</f>
        <v>6546417.2711926661</v>
      </c>
      <c r="Q480" s="4" t="str">
        <f>IF(P480&lt;(-3000000), "Overpaid", "")</f>
        <v/>
      </c>
      <c r="R480" s="4"/>
      <c r="S480" s="207" t="s">
        <v>1098</v>
      </c>
    </row>
    <row r="481" spans="1:19" x14ac:dyDescent="0.25">
      <c r="A481" s="4" t="s">
        <v>116</v>
      </c>
      <c r="B481" s="4" t="s">
        <v>20</v>
      </c>
      <c r="C481" s="4" t="s">
        <v>1130</v>
      </c>
      <c r="D481" s="207" t="s">
        <v>1131</v>
      </c>
      <c r="E481" s="4" t="s">
        <v>1132</v>
      </c>
      <c r="F481" s="4" t="s">
        <v>1125</v>
      </c>
      <c r="G481" s="4" t="s">
        <v>1133</v>
      </c>
      <c r="H481" s="4" t="s">
        <v>4099</v>
      </c>
      <c r="I481" s="4" t="s">
        <v>1125</v>
      </c>
      <c r="L481" s="4">
        <f>(F481*0.3611)+(G481*1.1*0.3611)+(H481*5.2*0.0666)+(I481*0.2111)</f>
        <v>69.440013000000008</v>
      </c>
      <c r="M481" s="4">
        <f>(L481)*((100+(29-E481))/100)-(J481*0.9)</f>
        <v>67.495692636000001</v>
      </c>
      <c r="N481" s="207" t="s">
        <v>1134</v>
      </c>
      <c r="O481" s="207">
        <f>(N481*((M481-63)/5.45))+N481</f>
        <v>5077639.2453265442</v>
      </c>
      <c r="P481" s="54">
        <f>(O481-D481)</f>
        <v>-1422360.7546734558</v>
      </c>
      <c r="Q481" s="4" t="str">
        <f>IF(P481&lt;(-3000000), "Overpaid", "")</f>
        <v/>
      </c>
      <c r="R481" s="4"/>
    </row>
    <row r="482" spans="1:19" x14ac:dyDescent="0.25">
      <c r="A482" s="4" t="s">
        <v>317</v>
      </c>
      <c r="B482" s="4" t="s">
        <v>27</v>
      </c>
      <c r="C482" s="4" t="s">
        <v>2303</v>
      </c>
      <c r="D482" s="207" t="s">
        <v>1131</v>
      </c>
      <c r="E482" s="4" t="s">
        <v>1197</v>
      </c>
      <c r="F482" s="4" t="s">
        <v>1328</v>
      </c>
      <c r="G482" s="4" t="s">
        <v>1491</v>
      </c>
      <c r="H482" s="4" t="s">
        <v>4096</v>
      </c>
      <c r="I482" s="4" t="s">
        <v>1328</v>
      </c>
      <c r="L482" s="4">
        <f>(F482*0.3611)+(G482*1.1*0.3611)+(H482*5.2*0.0666)+(I482*0.2111)</f>
        <v>63.721484000000004</v>
      </c>
      <c r="M482" s="4">
        <f>(L482)*((100+(29-E482))/100)-(J482*0.9)</f>
        <v>64.486141807999999</v>
      </c>
      <c r="N482" s="207" t="s">
        <v>1058</v>
      </c>
      <c r="O482" s="207">
        <f>(N482*((M482-63)/5.45))+N482</f>
        <v>4070551.8175623012</v>
      </c>
      <c r="P482" s="54">
        <f>(O482-D482)</f>
        <v>-2429448.1824376988</v>
      </c>
      <c r="Q482" s="4" t="str">
        <f>IF(P482&lt;(-3000000), "Overpaid", "")</f>
        <v/>
      </c>
      <c r="R482" s="4"/>
    </row>
    <row r="483" spans="1:19" x14ac:dyDescent="0.25">
      <c r="A483" s="4" t="s">
        <v>130</v>
      </c>
      <c r="B483" s="4" t="s">
        <v>1094</v>
      </c>
      <c r="C483" s="4" t="s">
        <v>419</v>
      </c>
      <c r="D483" s="207" t="s">
        <v>3403</v>
      </c>
      <c r="E483" s="4" t="s">
        <v>1045</v>
      </c>
      <c r="F483" s="4" t="s">
        <v>1307</v>
      </c>
      <c r="G483" s="4" t="s">
        <v>3404</v>
      </c>
      <c r="H483" s="4">
        <v>15</v>
      </c>
      <c r="I483" s="4">
        <v>80</v>
      </c>
      <c r="L483" s="4">
        <f>(F483*0.3611)+(G483*1.1*0.3611)+(H483*5.2*0.0666)+(I483*0.2111)</f>
        <v>79.353260000000006</v>
      </c>
      <c r="M483" s="4">
        <f>(L483)*((100+(29-E483))/100)-(J483*0.9)</f>
        <v>82.051270840000015</v>
      </c>
      <c r="N483" s="207">
        <v>6000000</v>
      </c>
      <c r="O483" s="207">
        <f>(N483*((M483-63)/5.45))+N483</f>
        <v>26973876.154128455</v>
      </c>
      <c r="P483" s="54">
        <f>(O483-D483)</f>
        <v>20557862.154128455</v>
      </c>
      <c r="Q483" s="4" t="str">
        <f>IF(P483&lt;(-3000000), "Overpaid", "")</f>
        <v/>
      </c>
      <c r="R483" s="4"/>
      <c r="S483" s="207" t="s">
        <v>1098</v>
      </c>
    </row>
    <row r="484" spans="1:19" x14ac:dyDescent="0.25">
      <c r="A484" s="4" t="s">
        <v>125</v>
      </c>
      <c r="B484" s="4" t="s">
        <v>27</v>
      </c>
      <c r="C484" s="4" t="s">
        <v>1452</v>
      </c>
      <c r="D484" s="207" t="s">
        <v>1453</v>
      </c>
      <c r="E484" s="4" t="s">
        <v>1230</v>
      </c>
      <c r="F484" s="4" t="s">
        <v>1046</v>
      </c>
      <c r="G484" s="4" t="s">
        <v>1285</v>
      </c>
      <c r="H484" s="4" t="s">
        <v>4102</v>
      </c>
      <c r="I484" s="4" t="s">
        <v>1046</v>
      </c>
      <c r="L484" s="4">
        <f>(F484*0.3611)+(G484*1.1*0.3611)+(H484*5.2*0.0666)+(I484*0.2111)</f>
        <v>81.153652000000008</v>
      </c>
      <c r="M484" s="4">
        <f>(L484)*((100+(29-E484))/100)-(J484*0.9)</f>
        <v>75.229435404000014</v>
      </c>
      <c r="N484" s="207" t="s">
        <v>1058</v>
      </c>
      <c r="O484" s="207">
        <f>(N484*((M484-63)/5.45))+N484</f>
        <v>10375372.924790058</v>
      </c>
      <c r="P484" s="54">
        <f>(O484-D484)</f>
        <v>4125372.9247900583</v>
      </c>
      <c r="Q484" s="4" t="str">
        <f>IF(P484&lt;(-3000000), "Overpaid", "")</f>
        <v/>
      </c>
      <c r="R484" s="4"/>
    </row>
    <row r="485" spans="1:19" x14ac:dyDescent="0.25">
      <c r="A485" s="4" t="s">
        <v>135</v>
      </c>
      <c r="B485" s="4" t="s">
        <v>1024</v>
      </c>
      <c r="C485" s="4" t="s">
        <v>2646</v>
      </c>
      <c r="D485" s="207" t="s">
        <v>1453</v>
      </c>
      <c r="E485" s="4" t="s">
        <v>1449</v>
      </c>
      <c r="F485" s="4" t="s">
        <v>1103</v>
      </c>
      <c r="G485" s="4" t="s">
        <v>1895</v>
      </c>
      <c r="H485" s="4" t="s">
        <v>4099</v>
      </c>
      <c r="I485" s="4">
        <v>75</v>
      </c>
      <c r="L485" s="4">
        <f>(F485*0.3611)+(G485*1.1*0.3611)+(H485*5.2*0.0666)+(I485*0.2111)</f>
        <v>69.721383999999986</v>
      </c>
      <c r="M485" s="4">
        <f>(L485)*((100+(29-E485))/100)-(J485*0.9)</f>
        <v>67.071971407999996</v>
      </c>
      <c r="N485" s="207" t="s">
        <v>1029</v>
      </c>
      <c r="O485" s="207">
        <f>(N485*((M485-63)/5.45))+N485</f>
        <v>4176310.4522880423</v>
      </c>
      <c r="P485" s="54">
        <f>(O485-D485)</f>
        <v>-2073689.5477119577</v>
      </c>
      <c r="Q485" s="4" t="str">
        <f>IF(P485&lt;(-3000000), "Overpaid", "")</f>
        <v/>
      </c>
      <c r="R485" s="4"/>
    </row>
    <row r="486" spans="1:19" x14ac:dyDescent="0.25">
      <c r="A486" s="4" t="s">
        <v>108</v>
      </c>
      <c r="B486" s="4" t="s">
        <v>16</v>
      </c>
      <c r="C486" s="4" t="s">
        <v>4178</v>
      </c>
      <c r="D486" s="207" t="s">
        <v>1453</v>
      </c>
      <c r="E486" s="4" t="s">
        <v>2662</v>
      </c>
      <c r="F486" s="4" t="s">
        <v>1107</v>
      </c>
      <c r="G486" s="4" t="s">
        <v>2876</v>
      </c>
      <c r="H486" s="4" t="s">
        <v>4100</v>
      </c>
      <c r="I486" s="4" t="s">
        <v>1107</v>
      </c>
      <c r="L486" s="4">
        <f>(F486*0.3611)+(G486*1.1*0.3611)+(H486*5.2*0.0666)+(I486*0.2111)</f>
        <v>64.534357</v>
      </c>
      <c r="M486" s="4">
        <f>(L486)*((100+(29-E486))/100)-(J486*0.9)</f>
        <v>60.920433008000003</v>
      </c>
      <c r="N486" s="207" t="s">
        <v>1116</v>
      </c>
      <c r="O486" s="207">
        <f>(N486*((M486-63)/5.45))+N486</f>
        <v>1516351.6260184529</v>
      </c>
      <c r="P486" s="54">
        <f>(O486-D486)</f>
        <v>-4733648.3739815466</v>
      </c>
      <c r="Q486" s="4" t="str">
        <f>IF(P486&lt;(-3000000), "Overpaid", "")</f>
        <v>Overpaid</v>
      </c>
      <c r="R486" s="4"/>
    </row>
    <row r="487" spans="1:19" x14ac:dyDescent="0.25">
      <c r="A487" s="4" t="s">
        <v>108</v>
      </c>
      <c r="B487" s="4" t="s">
        <v>1099</v>
      </c>
      <c r="C487" s="4" t="s">
        <v>4183</v>
      </c>
      <c r="D487" s="207" t="s">
        <v>4184</v>
      </c>
      <c r="E487" s="4" t="s">
        <v>1204</v>
      </c>
      <c r="F487" s="4" t="s">
        <v>1307</v>
      </c>
      <c r="G487" s="4" t="s">
        <v>2689</v>
      </c>
      <c r="H487" s="4" t="s">
        <v>4095</v>
      </c>
      <c r="I487" s="4" t="s">
        <v>1307</v>
      </c>
      <c r="L487" s="4">
        <f>(F487*0.3611)+(G487*1.1*0.3611)+(H487*5.2*0.0666)+(I487*0.2111)</f>
        <v>68.404713000000001</v>
      </c>
      <c r="M487" s="4">
        <f>(L487)*((100+(29-E487))/100)-(J487*0.9)</f>
        <v>70.320044964000004</v>
      </c>
      <c r="N487" s="207" t="s">
        <v>1105</v>
      </c>
      <c r="O487" s="207">
        <f>(N487*((M487-63)/5.45))+N487</f>
        <v>4151391.6576353563</v>
      </c>
      <c r="P487" s="54">
        <f>(O487-D487)</f>
        <v>-2048608.3423646437</v>
      </c>
      <c r="Q487" s="4" t="str">
        <f>IF(P487&lt;(-3000000), "Overpaid", "")</f>
        <v/>
      </c>
      <c r="R487" s="4"/>
    </row>
    <row r="488" spans="1:19" x14ac:dyDescent="0.25">
      <c r="A488" s="4" t="s">
        <v>126</v>
      </c>
      <c r="B488" s="4" t="s">
        <v>27</v>
      </c>
      <c r="C488" s="4" t="s">
        <v>3808</v>
      </c>
      <c r="D488" s="207" t="s">
        <v>3809</v>
      </c>
      <c r="E488" s="4" t="s">
        <v>1297</v>
      </c>
      <c r="F488" s="4" t="s">
        <v>1307</v>
      </c>
      <c r="G488" s="4" t="s">
        <v>2192</v>
      </c>
      <c r="H488" s="4" t="s">
        <v>4102</v>
      </c>
      <c r="I488" s="4" t="s">
        <v>1307</v>
      </c>
      <c r="L488" s="4">
        <f>(F488*0.3611)+(G488*1.1*0.3611)+(H488*5.2*0.0666)+(I488*0.2111)</f>
        <v>67.662441999999999</v>
      </c>
      <c r="M488" s="4">
        <f>(L488)*((100+(29-E488))/100)-(J488*0.9)</f>
        <v>68.948028398000005</v>
      </c>
      <c r="N488" s="207" t="s">
        <v>1058</v>
      </c>
      <c r="O488" s="207">
        <f>(N488*((M488-63)/5.45))+N488</f>
        <v>6689059.4939384274</v>
      </c>
      <c r="P488" s="54">
        <f>(O488-D488)</f>
        <v>516559.49393842742</v>
      </c>
      <c r="Q488" s="4" t="str">
        <f>IF(P488&lt;(-3000000), "Overpaid", "")</f>
        <v/>
      </c>
      <c r="R488" s="4"/>
    </row>
    <row r="489" spans="1:19" x14ac:dyDescent="0.25">
      <c r="A489" s="4" t="s">
        <v>130</v>
      </c>
      <c r="B489" s="4" t="s">
        <v>10</v>
      </c>
      <c r="C489" s="4" t="s">
        <v>684</v>
      </c>
      <c r="D489" s="207" t="s">
        <v>3407</v>
      </c>
      <c r="E489" s="4" t="s">
        <v>1839</v>
      </c>
      <c r="F489" s="4" t="s">
        <v>1125</v>
      </c>
      <c r="G489" s="4" t="s">
        <v>2782</v>
      </c>
      <c r="H489" s="4" t="s">
        <v>4147</v>
      </c>
      <c r="I489" s="4" t="s">
        <v>1125</v>
      </c>
      <c r="L489" s="4">
        <f>(F489*0.3611)+(G489*1.1*0.3611)+(H489*5.2*0.0666)+(I489*0.2111)</f>
        <v>61.325760000000002</v>
      </c>
      <c r="M489" s="4">
        <f>(L489)*((100+(29-E489))/100)-(J489*0.9)</f>
        <v>65.434585920000004</v>
      </c>
      <c r="N489" s="207" t="s">
        <v>1093</v>
      </c>
      <c r="O489" s="207">
        <f>(N489*((M489-63)/5.45))+N489</f>
        <v>5116093.6899621012</v>
      </c>
      <c r="P489" s="54">
        <f>(O489-D489)</f>
        <v>-1021721.3100378988</v>
      </c>
      <c r="Q489" s="4" t="str">
        <f>IF(P489&lt;(-3000000), "Overpaid", "")</f>
        <v/>
      </c>
      <c r="R489" s="4"/>
    </row>
    <row r="490" spans="1:19" x14ac:dyDescent="0.25">
      <c r="A490" s="4" t="s">
        <v>121</v>
      </c>
      <c r="B490" s="4" t="s">
        <v>1099</v>
      </c>
      <c r="C490" s="4" t="s">
        <v>2892</v>
      </c>
      <c r="D490" s="207" t="s">
        <v>2893</v>
      </c>
      <c r="E490" s="4" t="s">
        <v>1407</v>
      </c>
      <c r="F490" s="4" t="s">
        <v>1266</v>
      </c>
      <c r="G490" s="4" t="s">
        <v>2380</v>
      </c>
      <c r="H490" s="4" t="s">
        <v>4125</v>
      </c>
      <c r="I490" s="4" t="s">
        <v>1266</v>
      </c>
      <c r="L490" s="4">
        <f>(F490*0.3611)+(G490*1.1*0.3611)+(H490*5.2*0.0666)+(I490*0.2111)</f>
        <v>86.496014000000017</v>
      </c>
      <c r="M490" s="4">
        <f>(L490)*((100+(29-E490))/100)-(J490*0.9)</f>
        <v>87.706958196000016</v>
      </c>
      <c r="N490" s="207" t="s">
        <v>1105</v>
      </c>
      <c r="O490" s="207">
        <f>(N490*((M490-63)/5.45))+N490</f>
        <v>9803672.9727628082</v>
      </c>
      <c r="P490" s="54">
        <f>(O490-D490)</f>
        <v>3678672.9727628082</v>
      </c>
      <c r="Q490" s="4" t="str">
        <f>IF(P490&lt;(-3000000), "Overpaid", "")</f>
        <v/>
      </c>
      <c r="R490" s="4"/>
    </row>
    <row r="491" spans="1:19" x14ac:dyDescent="0.25">
      <c r="A491" s="4" t="s">
        <v>130</v>
      </c>
      <c r="B491" s="4" t="s">
        <v>16</v>
      </c>
      <c r="C491" s="4" t="s">
        <v>211</v>
      </c>
      <c r="D491" s="207" t="s">
        <v>3405</v>
      </c>
      <c r="E491" s="4" t="s">
        <v>1395</v>
      </c>
      <c r="F491" s="4" t="s">
        <v>1307</v>
      </c>
      <c r="G491" s="4" t="s">
        <v>1074</v>
      </c>
      <c r="H491" s="4" t="s">
        <v>4147</v>
      </c>
      <c r="I491" s="4" t="s">
        <v>1307</v>
      </c>
      <c r="L491" s="4">
        <f>(F491*0.3611)+(G491*1.1*0.3611)+(H491*5.2*0.0666)+(I491*0.2111)</f>
        <v>70.176034000000001</v>
      </c>
      <c r="M491" s="4">
        <f>(L491)*((100+(29-E491))/100)-(J491*0.9)</f>
        <v>68.983041421999999</v>
      </c>
      <c r="N491" s="207" t="s">
        <v>1116</v>
      </c>
      <c r="O491" s="207">
        <f>(N491*((M491-63)/5.45))+N491</f>
        <v>5143704.3577001449</v>
      </c>
      <c r="P491" s="54">
        <f>(O491-D491)</f>
        <v>-956295.64229985513</v>
      </c>
      <c r="Q491" s="4" t="str">
        <f>IF(P491&lt;(-3000000), "Overpaid", "")</f>
        <v/>
      </c>
      <c r="R491" s="4"/>
    </row>
    <row r="492" spans="1:19" x14ac:dyDescent="0.25">
      <c r="A492" s="4" t="s">
        <v>136</v>
      </c>
      <c r="B492" s="4" t="s">
        <v>1099</v>
      </c>
      <c r="C492" s="4" t="s">
        <v>193</v>
      </c>
      <c r="D492" s="207" t="s">
        <v>2185</v>
      </c>
      <c r="E492" s="4" t="s">
        <v>1168</v>
      </c>
      <c r="F492" s="4" t="s">
        <v>1312</v>
      </c>
      <c r="G492" s="4" t="s">
        <v>1979</v>
      </c>
      <c r="H492" s="4" t="s">
        <v>4096</v>
      </c>
      <c r="I492" s="4" t="s">
        <v>1312</v>
      </c>
      <c r="L492" s="4">
        <f>(F492*0.3611)+(G492*1.1*0.3611)+(H492*5.2*0.0666)+(I492*0.2111)</f>
        <v>63.213707999999997</v>
      </c>
      <c r="M492" s="4">
        <f>(L492)*((100+(29-E492))/100)-(J492*0.9)</f>
        <v>64.667623283999987</v>
      </c>
      <c r="N492" s="207" t="s">
        <v>1105</v>
      </c>
      <c r="O492" s="207">
        <f>(N492*((M492-63)/5.45))+N492</f>
        <v>2313855.7465292811</v>
      </c>
      <c r="P492" s="54">
        <f>(O492-D492)</f>
        <v>-3736144.2534707189</v>
      </c>
      <c r="Q492" s="4" t="str">
        <f>IF(P492&lt;(-3000000), "Overpaid", "")</f>
        <v>Overpaid</v>
      </c>
      <c r="R492" s="4"/>
    </row>
    <row r="493" spans="1:19" x14ac:dyDescent="0.25">
      <c r="A493" s="4" t="s">
        <v>317</v>
      </c>
      <c r="B493" s="4" t="s">
        <v>10</v>
      </c>
      <c r="C493" s="4" t="s">
        <v>2256</v>
      </c>
      <c r="D493" s="207" t="s">
        <v>2257</v>
      </c>
      <c r="E493" s="4" t="s">
        <v>1274</v>
      </c>
      <c r="F493" s="4" t="s">
        <v>1450</v>
      </c>
      <c r="G493" s="4" t="s">
        <v>1827</v>
      </c>
      <c r="H493" s="4" t="s">
        <v>4125</v>
      </c>
      <c r="I493" s="4" t="s">
        <v>1450</v>
      </c>
      <c r="L493" s="4">
        <f>(F493*0.3611)+(G493*1.1*0.3611)+(H493*5.2*0.0666)+(I493*0.2111)</f>
        <v>84.461646000000002</v>
      </c>
      <c r="M493" s="4">
        <f>(L493)*((100+(29-E493))/100)-(J493*0.9)</f>
        <v>90.20503792800001</v>
      </c>
      <c r="N493" s="207" t="s">
        <v>1093</v>
      </c>
      <c r="O493" s="207">
        <f>(N493*((M493-63)/5.45))+N493</f>
        <v>21188967.332467586</v>
      </c>
      <c r="P493" s="54">
        <f>(O493-D493)</f>
        <v>15164200.332467586</v>
      </c>
      <c r="Q493" s="4" t="str">
        <f>IF(P493&lt;(-3000000), "Overpaid", "")</f>
        <v/>
      </c>
      <c r="R493" s="4"/>
    </row>
    <row r="494" spans="1:19" x14ac:dyDescent="0.25">
      <c r="A494" s="4" t="s">
        <v>123</v>
      </c>
      <c r="B494" s="4" t="s">
        <v>1099</v>
      </c>
      <c r="C494" s="4" t="s">
        <v>1932</v>
      </c>
      <c r="D494" s="207" t="s">
        <v>1431</v>
      </c>
      <c r="E494" s="4" t="s">
        <v>1170</v>
      </c>
      <c r="F494" s="4" t="s">
        <v>1450</v>
      </c>
      <c r="G494" s="4" t="s">
        <v>1933</v>
      </c>
      <c r="H494" s="4" t="s">
        <v>4099</v>
      </c>
      <c r="I494" s="4" t="s">
        <v>1450</v>
      </c>
      <c r="L494" s="4">
        <f>(F494*0.3611)+(G494*1.1*0.3611)+(H494*5.2*0.0666)+(I494*0.2111)</f>
        <v>76.981669999999994</v>
      </c>
      <c r="M494" s="4">
        <f>(L494)*((100+(29-E494))/100)-(J494*0.9)</f>
        <v>78.213376719999999</v>
      </c>
      <c r="N494" s="207" t="s">
        <v>1105</v>
      </c>
      <c r="O494" s="207">
        <f>(N494*((M494-63)/5.45))+N494</f>
        <v>6717421.1191747375</v>
      </c>
      <c r="P494" s="54">
        <f>(O494-D494)</f>
        <v>717421.11917473748</v>
      </c>
      <c r="Q494" s="4" t="str">
        <f>IF(P494&lt;(-3000000), "Overpaid", "")</f>
        <v/>
      </c>
      <c r="R494" s="4"/>
    </row>
    <row r="495" spans="1:19" x14ac:dyDescent="0.25">
      <c r="A495" s="4" t="s">
        <v>109</v>
      </c>
      <c r="B495" s="4" t="s">
        <v>1059</v>
      </c>
      <c r="C495" s="4" t="s">
        <v>1816</v>
      </c>
      <c r="D495" s="207" t="s">
        <v>1431</v>
      </c>
      <c r="E495" s="4" t="s">
        <v>1440</v>
      </c>
      <c r="F495" s="4" t="s">
        <v>1062</v>
      </c>
      <c r="G495" s="4" t="s">
        <v>1817</v>
      </c>
      <c r="H495" s="4" t="s">
        <v>4097</v>
      </c>
      <c r="I495" s="4" t="s">
        <v>1062</v>
      </c>
      <c r="L495" s="4">
        <f>(F495*0.3611)+(G495*1.1*0.3611)+(H495*5.2*0.0666)+(I495*0.2111)</f>
        <v>77.114574000000005</v>
      </c>
      <c r="M495" s="4">
        <f>(L495)*((100+(29-E495))/100)-(J495*0.9)</f>
        <v>77.268803148000003</v>
      </c>
      <c r="N495" s="207" t="s">
        <v>1064</v>
      </c>
      <c r="O495" s="207">
        <f>(N495*((M495-63)/5.45))+N495</f>
        <v>7983361.8787573166</v>
      </c>
      <c r="P495" s="54">
        <f>(O495-D495)</f>
        <v>1983361.8787573166</v>
      </c>
      <c r="Q495" s="4" t="str">
        <f>IF(P495&lt;(-3000000), "Overpaid", "")</f>
        <v/>
      </c>
      <c r="R495" s="4"/>
    </row>
    <row r="496" spans="1:19" x14ac:dyDescent="0.25">
      <c r="A496" s="4" t="s">
        <v>109</v>
      </c>
      <c r="B496" s="4" t="s">
        <v>1030</v>
      </c>
      <c r="C496" s="4" t="s">
        <v>1815</v>
      </c>
      <c r="D496" s="207" t="s">
        <v>1431</v>
      </c>
      <c r="E496" s="4" t="s">
        <v>1620</v>
      </c>
      <c r="F496" s="4" t="s">
        <v>1062</v>
      </c>
      <c r="G496" s="4" t="s">
        <v>1343</v>
      </c>
      <c r="H496" s="4" t="s">
        <v>4153</v>
      </c>
      <c r="I496" s="4" t="s">
        <v>1062</v>
      </c>
      <c r="L496" s="4">
        <f>(F496*0.3611)+(G496*1.1*0.3611)+(H496*5.2*0.0666)+(I496*0.2111)</f>
        <v>76.025982999999997</v>
      </c>
      <c r="M496" s="4">
        <f>(L496)*((100+(29-E496))/100)-(J496*0.9)</f>
        <v>76.710216847000012</v>
      </c>
      <c r="N496" s="207" t="s">
        <v>1036</v>
      </c>
      <c r="O496" s="207">
        <f>(N496*((M496-63)/5.45))+N496</f>
        <v>11383162.172797319</v>
      </c>
      <c r="P496" s="54">
        <f>(O496-D496)</f>
        <v>5383162.1727973185</v>
      </c>
      <c r="Q496" s="4" t="str">
        <f>IF(P496&lt;(-3000000), "Overpaid", "")</f>
        <v/>
      </c>
      <c r="R496" s="4"/>
    </row>
    <row r="497" spans="1:18" x14ac:dyDescent="0.25">
      <c r="A497" s="4" t="s">
        <v>121</v>
      </c>
      <c r="B497" s="4" t="s">
        <v>1048</v>
      </c>
      <c r="C497" s="4" t="s">
        <v>246</v>
      </c>
      <c r="D497" s="207" t="s">
        <v>1431</v>
      </c>
      <c r="E497" s="4" t="s">
        <v>1387</v>
      </c>
      <c r="F497" s="4" t="s">
        <v>1062</v>
      </c>
      <c r="G497" s="4" t="s">
        <v>1097</v>
      </c>
      <c r="H497" s="4" t="s">
        <v>4099</v>
      </c>
      <c r="I497" s="4" t="s">
        <v>1062</v>
      </c>
      <c r="L497" s="4">
        <f>(F497*0.3611)+(G497*1.1*0.3611)+(H497*5.2*0.0666)+(I497*0.2111)</f>
        <v>75.304790999999994</v>
      </c>
      <c r="M497" s="4">
        <f>(L497)*((100+(29-E497))/100)-(J497*0.9)</f>
        <v>75.681314954999991</v>
      </c>
      <c r="N497" s="207" t="s">
        <v>1053</v>
      </c>
      <c r="O497" s="207">
        <f>(N497*((M497-63)/5.45))+N497</f>
        <v>6598005.4732051808</v>
      </c>
      <c r="P497" s="54">
        <f>(O497-D497)</f>
        <v>598005.47320518084</v>
      </c>
      <c r="Q497" s="4" t="str">
        <f>IF(P497&lt;(-3000000), "Overpaid", "")</f>
        <v/>
      </c>
      <c r="R497" s="4"/>
    </row>
    <row r="498" spans="1:18" x14ac:dyDescent="0.25">
      <c r="A498" s="4" t="s">
        <v>111</v>
      </c>
      <c r="B498" s="4" t="s">
        <v>27</v>
      </c>
      <c r="C498" s="4" t="s">
        <v>3724</v>
      </c>
      <c r="D498" s="207" t="s">
        <v>1431</v>
      </c>
      <c r="E498" s="4" t="s">
        <v>1102</v>
      </c>
      <c r="F498" s="4" t="s">
        <v>1111</v>
      </c>
      <c r="G498" s="4" t="s">
        <v>1588</v>
      </c>
      <c r="H498" s="4" t="s">
        <v>4102</v>
      </c>
      <c r="I498" s="4" t="s">
        <v>1111</v>
      </c>
      <c r="L498" s="4">
        <f>(F498*0.3611)+(G498*1.1*0.3611)+(H498*5.2*0.0666)+(I498*0.2111)</f>
        <v>73.358650999999995</v>
      </c>
      <c r="M498" s="4">
        <f>(L498)*((100+(29-E498))/100)-(J498*0.9)</f>
        <v>74.312313462999981</v>
      </c>
      <c r="N498" s="207" t="s">
        <v>1058</v>
      </c>
      <c r="O498" s="207">
        <f>(N498*((M498-63)/5.45))+N498</f>
        <v>9837149.732819248</v>
      </c>
      <c r="P498" s="54">
        <f>(O498-D498)</f>
        <v>3837149.732819248</v>
      </c>
      <c r="Q498" s="4" t="str">
        <f>IF(P498&lt;(-3000000), "Overpaid", "")</f>
        <v/>
      </c>
      <c r="R498" s="4"/>
    </row>
    <row r="499" spans="1:18" x14ac:dyDescent="0.25">
      <c r="A499" s="4" t="s">
        <v>115</v>
      </c>
      <c r="B499" s="4" t="s">
        <v>1048</v>
      </c>
      <c r="C499" s="4" t="s">
        <v>353</v>
      </c>
      <c r="D499" s="207" t="s">
        <v>1431</v>
      </c>
      <c r="E499" s="4" t="s">
        <v>1159</v>
      </c>
      <c r="F499" s="4" t="s">
        <v>1111</v>
      </c>
      <c r="G499" s="4" t="s">
        <v>3710</v>
      </c>
      <c r="H499" s="4" t="s">
        <v>4098</v>
      </c>
      <c r="I499" s="4" t="s">
        <v>1111</v>
      </c>
      <c r="L499" s="4">
        <f>(F499*0.3611)+(G499*1.1*0.3611)+(H499*5.2*0.0666)+(I499*0.2111)</f>
        <v>72.200528000000006</v>
      </c>
      <c r="M499" s="4">
        <f>(L499)*((100+(29-E499))/100)-(J499*0.9)</f>
        <v>72.778132224000004</v>
      </c>
      <c r="N499" s="207" t="s">
        <v>1053</v>
      </c>
      <c r="O499" s="207">
        <f>(N499*((M499-63)/5.45))+N499</f>
        <v>5541534.0812298115</v>
      </c>
      <c r="P499" s="54">
        <f>(O499-D499)</f>
        <v>-458465.91877018847</v>
      </c>
      <c r="Q499" s="4" t="str">
        <f>IF(P499&lt;(-3000000), "Overpaid", "")</f>
        <v/>
      </c>
      <c r="R499" s="4"/>
    </row>
    <row r="500" spans="1:18" x14ac:dyDescent="0.25">
      <c r="A500" s="4" t="s">
        <v>112</v>
      </c>
      <c r="B500" s="4" t="s">
        <v>27</v>
      </c>
      <c r="C500" s="4" t="s">
        <v>2083</v>
      </c>
      <c r="D500" s="207" t="s">
        <v>1431</v>
      </c>
      <c r="E500" s="4" t="s">
        <v>1045</v>
      </c>
      <c r="F500" s="4" t="s">
        <v>1307</v>
      </c>
      <c r="G500" s="4" t="s">
        <v>1706</v>
      </c>
      <c r="H500" s="4" t="s">
        <v>4099</v>
      </c>
      <c r="I500" s="4" t="s">
        <v>1307</v>
      </c>
      <c r="L500" s="4">
        <f>(F500*0.3611)+(G500*1.1*0.3611)+(H500*5.2*0.0666)+(I500*0.2111)</f>
        <v>69.194177999999994</v>
      </c>
      <c r="M500" s="4">
        <f>(L500)*((100+(29-E500))/100)-(J500*0.9)</f>
        <v>71.546780052000003</v>
      </c>
      <c r="N500" s="207" t="s">
        <v>1058</v>
      </c>
      <c r="O500" s="207">
        <f>(N500*((M500-63)/5.45))+N500</f>
        <v>8214165.7506158613</v>
      </c>
      <c r="P500" s="54">
        <f>(O500-D500)</f>
        <v>2214165.7506158613</v>
      </c>
      <c r="Q500" s="4" t="str">
        <f>IF(P500&lt;(-3000000), "Overpaid", "")</f>
        <v/>
      </c>
      <c r="R500" s="4"/>
    </row>
    <row r="501" spans="1:18" x14ac:dyDescent="0.25">
      <c r="A501" s="4" t="s">
        <v>109</v>
      </c>
      <c r="B501" s="4" t="s">
        <v>1037</v>
      </c>
      <c r="C501" s="4" t="s">
        <v>181</v>
      </c>
      <c r="D501" s="207" t="s">
        <v>1431</v>
      </c>
      <c r="E501" s="4" t="s">
        <v>1217</v>
      </c>
      <c r="F501" s="4" t="s">
        <v>1107</v>
      </c>
      <c r="G501" s="4" t="s">
        <v>1672</v>
      </c>
      <c r="H501" s="4" t="s">
        <v>4100</v>
      </c>
      <c r="I501" s="4" t="s">
        <v>1107</v>
      </c>
      <c r="L501" s="4">
        <f>(F501*0.3611)+(G501*1.1*0.3611)+(H501*5.2*0.0666)+(I501*0.2111)</f>
        <v>72.041626000000008</v>
      </c>
      <c r="M501" s="4">
        <f>(L501)*((100+(29-E501))/100)-(J501*0.9)</f>
        <v>71.465292992000002</v>
      </c>
      <c r="N501" s="207" t="s">
        <v>1043</v>
      </c>
      <c r="O501" s="207">
        <f>(N501*((M501-63)/5.45))+N501</f>
        <v>6531373.8362568114</v>
      </c>
      <c r="P501" s="54">
        <f>(O501-D501)</f>
        <v>531373.8362568114</v>
      </c>
      <c r="Q501" s="4" t="str">
        <f>IF(P501&lt;(-3000000), "Overpaid", "")</f>
        <v/>
      </c>
      <c r="R501" s="4"/>
    </row>
    <row r="502" spans="1:18" x14ac:dyDescent="0.25">
      <c r="A502" s="4" t="s">
        <v>125</v>
      </c>
      <c r="B502" s="4" t="s">
        <v>1078</v>
      </c>
      <c r="C502" s="4" t="s">
        <v>1430</v>
      </c>
      <c r="D502" s="207" t="s">
        <v>1431</v>
      </c>
      <c r="E502" s="4" t="s">
        <v>1432</v>
      </c>
      <c r="F502" s="4" t="s">
        <v>1428</v>
      </c>
      <c r="G502" s="4">
        <v>45</v>
      </c>
      <c r="H502" s="4" t="s">
        <v>4098</v>
      </c>
      <c r="I502" s="4" t="s">
        <v>1428</v>
      </c>
      <c r="L502" s="4">
        <f>(F502*0.3611)+(G502*1.1*0.3611)+(H502*5.2*0.0666)+(I502*0.2111)</f>
        <v>71.90213</v>
      </c>
      <c r="M502" s="4">
        <f>(L502)*((100+(29-E502))/100)-(J502*0.9)</f>
        <v>68.95414267000001</v>
      </c>
      <c r="N502" s="207" t="s">
        <v>1082</v>
      </c>
      <c r="O502" s="207">
        <f>(N502*((M502-63)/5.45))+N502</f>
        <v>4044812.9521826347</v>
      </c>
      <c r="P502" s="54">
        <f>(O502-D502)</f>
        <v>-1955187.0478173653</v>
      </c>
      <c r="Q502" s="4" t="str">
        <f>IF(P502&lt;(-3000000), "Overpaid", "")</f>
        <v/>
      </c>
      <c r="R502" s="4"/>
    </row>
    <row r="503" spans="1:18" x14ac:dyDescent="0.25">
      <c r="A503" s="4" t="s">
        <v>106</v>
      </c>
      <c r="B503" s="4" t="s">
        <v>1037</v>
      </c>
      <c r="C503" s="4" t="s">
        <v>2996</v>
      </c>
      <c r="D503" s="207" t="s">
        <v>1431</v>
      </c>
      <c r="E503" s="4" t="s">
        <v>1172</v>
      </c>
      <c r="F503" s="4" t="s">
        <v>1328</v>
      </c>
      <c r="G503" s="4" t="s">
        <v>2578</v>
      </c>
      <c r="H503" s="4" t="s">
        <v>4097</v>
      </c>
      <c r="I503" s="4" t="s">
        <v>1328</v>
      </c>
      <c r="L503" s="4">
        <f>(F503*0.3611)+(G503*1.1*0.3611)+(H503*5.2*0.0666)+(I503*0.2111)</f>
        <v>67.007158000000004</v>
      </c>
      <c r="M503" s="4">
        <f>(L503)*((100+(29-E503))/100)-(J503*0.9)</f>
        <v>68.21328684400001</v>
      </c>
      <c r="N503" s="207" t="s">
        <v>1043</v>
      </c>
      <c r="O503" s="207">
        <f>(N503*((M503-63)/5.45))+N503</f>
        <v>5004990.7494900059</v>
      </c>
      <c r="P503" s="54">
        <f>(O503-D503)</f>
        <v>-995009.2505099941</v>
      </c>
      <c r="Q503" s="4" t="str">
        <f>IF(P503&lt;(-3000000), "Overpaid", "")</f>
        <v/>
      </c>
      <c r="R503" s="4"/>
    </row>
    <row r="504" spans="1:18" x14ac:dyDescent="0.25">
      <c r="A504" s="4" t="s">
        <v>113</v>
      </c>
      <c r="B504" s="4" t="s">
        <v>1024</v>
      </c>
      <c r="C504" s="4" t="s">
        <v>362</v>
      </c>
      <c r="D504" s="207" t="s">
        <v>1431</v>
      </c>
      <c r="E504" s="4" t="s">
        <v>1503</v>
      </c>
      <c r="F504" s="4" t="s">
        <v>1073</v>
      </c>
      <c r="G504" s="4" t="s">
        <v>1610</v>
      </c>
      <c r="H504" s="4" t="s">
        <v>4096</v>
      </c>
      <c r="I504" s="4">
        <v>74</v>
      </c>
      <c r="L504" s="4">
        <f>(F504*0.3611)+(G504*1.1*0.3611)+(H504*5.2*0.0666)+(I504*0.2111)</f>
        <v>71.060410999999988</v>
      </c>
      <c r="M504" s="4">
        <f>(L504)*((100+(29-E504))/100)-(J504*0.9)</f>
        <v>67.507390449999988</v>
      </c>
      <c r="N504" s="207" t="s">
        <v>1029</v>
      </c>
      <c r="O504" s="207">
        <f>(N504*((M504-63)/5.45))+N504</f>
        <v>4367284.0457082056</v>
      </c>
      <c r="P504" s="54">
        <f>(O504-D504)</f>
        <v>-1632715.9542917944</v>
      </c>
      <c r="Q504" s="4" t="str">
        <f>IF(P504&lt;(-3000000), "Overpaid", "")</f>
        <v/>
      </c>
      <c r="R504" s="4"/>
    </row>
    <row r="505" spans="1:18" x14ac:dyDescent="0.25">
      <c r="A505" s="4" t="s">
        <v>132</v>
      </c>
      <c r="B505" s="4" t="s">
        <v>1024</v>
      </c>
      <c r="C505" s="4" t="s">
        <v>3487</v>
      </c>
      <c r="D505" s="207" t="s">
        <v>1431</v>
      </c>
      <c r="E505" s="4" t="s">
        <v>1172</v>
      </c>
      <c r="F505" s="4" t="s">
        <v>1125</v>
      </c>
      <c r="G505" s="4" t="s">
        <v>1182</v>
      </c>
      <c r="H505" s="4" t="s">
        <v>4095</v>
      </c>
      <c r="I505" s="4">
        <v>67</v>
      </c>
      <c r="L505" s="4">
        <f>(F505*0.3611)+(G505*1.1*0.3611)+(H505*5.2*0.0666)+(I505*0.2111)</f>
        <v>65.795107999999999</v>
      </c>
      <c r="M505" s="4">
        <f>(L505)*((100+(29-E505))/100)-(J505*0.9)</f>
        <v>66.979419944</v>
      </c>
      <c r="N505" s="207" t="s">
        <v>1029</v>
      </c>
      <c r="O505" s="207">
        <f>(N505*((M505-63)/5.45))+N505</f>
        <v>4135717.6349064438</v>
      </c>
      <c r="P505" s="54">
        <f>(O505-D505)</f>
        <v>-1864282.3650935562</v>
      </c>
      <c r="Q505" s="4" t="str">
        <f>IF(P505&lt;(-3000000), "Overpaid", "")</f>
        <v/>
      </c>
      <c r="R505" s="4"/>
    </row>
    <row r="506" spans="1:18" x14ac:dyDescent="0.25">
      <c r="A506" s="4" t="s">
        <v>133</v>
      </c>
      <c r="B506" s="4" t="s">
        <v>1187</v>
      </c>
      <c r="C506" s="4" t="s">
        <v>228</v>
      </c>
      <c r="D506" s="207" t="s">
        <v>1431</v>
      </c>
      <c r="E506" s="4" t="s">
        <v>1303</v>
      </c>
      <c r="F506" s="4" t="s">
        <v>1312</v>
      </c>
      <c r="G506" s="4" t="s">
        <v>1713</v>
      </c>
      <c r="H506" s="4" t="s">
        <v>4102</v>
      </c>
      <c r="I506" s="4" t="s">
        <v>1312</v>
      </c>
      <c r="L506" s="4">
        <f>(F506*0.3611)+(G506*1.1*0.3611)+(H506*5.2*0.0666)+(I506*0.2111)</f>
        <v>62.959257999999998</v>
      </c>
      <c r="M506" s="4">
        <f>(L506)*((100+(29-E506))/100)-(J506*0.9)</f>
        <v>64.659157966000009</v>
      </c>
      <c r="N506" s="207" t="s">
        <v>1190</v>
      </c>
      <c r="O506" s="207">
        <f>(N506*((M506-63)/5.45))+N506</f>
        <v>3901610.2463531499</v>
      </c>
      <c r="P506" s="54">
        <f>(O506-D506)</f>
        <v>-2098389.7536468501</v>
      </c>
      <c r="Q506" s="4" t="str">
        <f>IF(P506&lt;(-3000000), "Overpaid", "")</f>
        <v/>
      </c>
      <c r="R506" s="4"/>
    </row>
    <row r="507" spans="1:18" x14ac:dyDescent="0.25">
      <c r="A507" s="4" t="s">
        <v>114</v>
      </c>
      <c r="B507" s="4" t="s">
        <v>1059</v>
      </c>
      <c r="C507" s="4" t="s">
        <v>3254</v>
      </c>
      <c r="D507" s="207" t="s">
        <v>1431</v>
      </c>
      <c r="E507" s="4" t="s">
        <v>1421</v>
      </c>
      <c r="F507" s="4" t="s">
        <v>1111</v>
      </c>
      <c r="G507" s="4" t="s">
        <v>2483</v>
      </c>
      <c r="H507" s="4" t="s">
        <v>4097</v>
      </c>
      <c r="I507" s="4" t="s">
        <v>1111</v>
      </c>
      <c r="L507" s="4">
        <f>(F507*0.3611)+(G507*1.1*0.3611)+(H507*5.2*0.0666)+(I507*0.2111)</f>
        <v>62.241726</v>
      </c>
      <c r="M507" s="4">
        <f>(L507)*((100+(29-E507))/100)-(J507*0.9)</f>
        <v>62.428451177999996</v>
      </c>
      <c r="N507" s="207" t="s">
        <v>1064</v>
      </c>
      <c r="O507" s="207">
        <f>(N507*((M507-63)/5.45))+N507</f>
        <v>1975091.5341823914</v>
      </c>
      <c r="P507" s="54">
        <f>(O507-D507)</f>
        <v>-4024908.4658176089</v>
      </c>
      <c r="Q507" s="4" t="str">
        <f>IF(P507&lt;(-3000000), "Overpaid", "")</f>
        <v>Overpaid</v>
      </c>
      <c r="R507" s="4"/>
    </row>
    <row r="508" spans="1:18" x14ac:dyDescent="0.25">
      <c r="A508" s="4" t="s">
        <v>108</v>
      </c>
      <c r="B508" s="4" t="s">
        <v>1099</v>
      </c>
      <c r="C508" s="4" t="s">
        <v>4198</v>
      </c>
      <c r="D508" s="207" t="s">
        <v>1431</v>
      </c>
      <c r="E508" s="4" t="s">
        <v>2172</v>
      </c>
      <c r="F508" s="4" t="s">
        <v>1162</v>
      </c>
      <c r="G508" s="4" t="s">
        <v>2860</v>
      </c>
      <c r="H508" s="4" t="s">
        <v>4095</v>
      </c>
      <c r="I508" s="4" t="s">
        <v>1162</v>
      </c>
      <c r="L508" s="4">
        <f>(F508*0.3611)+(G508*1.1*0.3611)+(H508*5.2*0.0666)+(I508*0.2111)</f>
        <v>58.775036999999998</v>
      </c>
      <c r="M508" s="4">
        <f>(L508)*((100+(29-E508))/100)-(J508*0.9)</f>
        <v>57.305661074999996</v>
      </c>
      <c r="N508" s="207" t="s">
        <v>1105</v>
      </c>
      <c r="O508" s="207">
        <f>(N508*((M508-63)/5.45))+N508</f>
        <v>-79431.71521636378</v>
      </c>
      <c r="P508" s="54">
        <f>(O508-D508)</f>
        <v>-6079431.7152163638</v>
      </c>
      <c r="Q508" s="4" t="str">
        <f>IF(P508&lt;(-3000000), "Overpaid", "")</f>
        <v>Overpaid</v>
      </c>
      <c r="R508" s="4"/>
    </row>
    <row r="509" spans="1:18" x14ac:dyDescent="0.25">
      <c r="A509" s="4" t="s">
        <v>131</v>
      </c>
      <c r="B509" s="4" t="s">
        <v>1187</v>
      </c>
      <c r="C509" s="4" t="s">
        <v>1574</v>
      </c>
      <c r="D509" s="207" t="s">
        <v>1575</v>
      </c>
      <c r="E509" s="4" t="s">
        <v>1572</v>
      </c>
      <c r="F509" s="4" t="s">
        <v>1450</v>
      </c>
      <c r="G509" s="4" t="s">
        <v>1576</v>
      </c>
      <c r="H509" s="4" t="s">
        <v>4147</v>
      </c>
      <c r="I509" s="4" t="s">
        <v>1450</v>
      </c>
      <c r="K509" s="17"/>
      <c r="L509" s="4">
        <f>(F509*0.3611)+(G509*1.1*0.3611)+(H509*5.2*0.0666)+(I509*0.2111)</f>
        <v>84.239444000000006</v>
      </c>
      <c r="M509" s="4">
        <f>(L509)*((100+(29-E509))/100)-(J509*0.9)</f>
        <v>87.861740092000005</v>
      </c>
      <c r="N509" s="207" t="s">
        <v>1190</v>
      </c>
      <c r="O509" s="207">
        <f>(N509*((M509-63)/5.45))+N509</f>
        <v>16635527.905463431</v>
      </c>
      <c r="P509" s="54">
        <f>(O509-D509)</f>
        <v>10730176.905463431</v>
      </c>
      <c r="Q509" s="4" t="str">
        <f>IF(P509&lt;(-3000000), "Overpaid", "")</f>
        <v/>
      </c>
      <c r="R509" s="4"/>
    </row>
    <row r="510" spans="1:18" x14ac:dyDescent="0.25">
      <c r="A510" s="4" t="s">
        <v>117</v>
      </c>
      <c r="B510" s="4" t="s">
        <v>1048</v>
      </c>
      <c r="C510" s="4" t="s">
        <v>2580</v>
      </c>
      <c r="D510" s="207" t="s">
        <v>2581</v>
      </c>
      <c r="E510" s="4" t="s">
        <v>2014</v>
      </c>
      <c r="F510" s="4" t="s">
        <v>1125</v>
      </c>
      <c r="G510" s="4" t="s">
        <v>1902</v>
      </c>
      <c r="H510" s="4" t="s">
        <v>4095</v>
      </c>
      <c r="I510" s="4" t="s">
        <v>1125</v>
      </c>
      <c r="L510" s="4">
        <f>(F510*0.3611)+(G510*1.1*0.3611)+(H510*5.2*0.0666)+(I510*0.2111)</f>
        <v>61.262442</v>
      </c>
      <c r="M510" s="4">
        <f>(L510)*((100+(29-E510))/100)-(J510*0.9)</f>
        <v>61.078654673999999</v>
      </c>
      <c r="N510" s="207" t="s">
        <v>1053</v>
      </c>
      <c r="O510" s="207">
        <f>(N510*((M510-63)/5.45))+N510</f>
        <v>1284081.3206260391</v>
      </c>
      <c r="P510" s="54">
        <f>(O510-D510)</f>
        <v>-4565918.6793739609</v>
      </c>
      <c r="Q510" s="4" t="str">
        <f>IF(P510&lt;(-3000000), "Overpaid", "")</f>
        <v>Overpaid</v>
      </c>
      <c r="R510" s="4"/>
    </row>
    <row r="511" spans="1:18" x14ac:dyDescent="0.25">
      <c r="A511" s="4" t="s">
        <v>126</v>
      </c>
      <c r="B511" s="4" t="s">
        <v>1099</v>
      </c>
      <c r="C511" s="4" t="s">
        <v>3787</v>
      </c>
      <c r="D511" s="207" t="s">
        <v>3788</v>
      </c>
      <c r="E511" s="4" t="s">
        <v>1356</v>
      </c>
      <c r="F511" s="4" t="s">
        <v>1091</v>
      </c>
      <c r="G511" s="4" t="s">
        <v>1708</v>
      </c>
      <c r="H511" s="4" t="s">
        <v>4096</v>
      </c>
      <c r="I511" s="4" t="s">
        <v>1091</v>
      </c>
      <c r="L511" s="4">
        <f>(F511*0.3611)+(G511*1.1*0.3611)+(H511*5.2*0.0666)+(I511*0.2111)</f>
        <v>73.780581999999995</v>
      </c>
      <c r="M511" s="4">
        <f>(L511)*((100+(29-E511))/100)-(J511*0.9)</f>
        <v>75.32997422199999</v>
      </c>
      <c r="N511" s="207" t="s">
        <v>1105</v>
      </c>
      <c r="O511" s="207">
        <f>(N511*((M511-63)/5.45))+N511</f>
        <v>5780060.8272143602</v>
      </c>
      <c r="P511" s="54">
        <f>(O511-D511)</f>
        <v>30060.827214360237</v>
      </c>
      <c r="Q511" s="4" t="str">
        <f>IF(P511&lt;(-3000000), "Overpaid", "")</f>
        <v/>
      </c>
      <c r="R511" s="4"/>
    </row>
    <row r="512" spans="1:18" x14ac:dyDescent="0.25">
      <c r="A512" s="4" t="s">
        <v>135</v>
      </c>
      <c r="B512" s="4" t="s">
        <v>20</v>
      </c>
      <c r="C512" s="4" t="s">
        <v>405</v>
      </c>
      <c r="D512" s="207" t="s">
        <v>2634</v>
      </c>
      <c r="E512" s="4" t="s">
        <v>1145</v>
      </c>
      <c r="F512" s="4" t="s">
        <v>1450</v>
      </c>
      <c r="G512" s="4" t="s">
        <v>1879</v>
      </c>
      <c r="H512" s="4">
        <v>8</v>
      </c>
      <c r="I512" s="4" t="s">
        <v>1450</v>
      </c>
      <c r="L512" s="4">
        <f>(F512*0.3611)+(G512*1.1*0.3611)+(H512*5.2*0.0666)+(I512*0.2111)</f>
        <v>84.336269000000001</v>
      </c>
      <c r="M512" s="4">
        <f>(L512)*((100+(29-E512))/100)-(J512*0.9)</f>
        <v>87.288038414999988</v>
      </c>
      <c r="N512" s="207" t="s">
        <v>1134</v>
      </c>
      <c r="O512" s="207">
        <f>(N512*((M512-63)/5.45))+N512</f>
        <v>15182354.458498701</v>
      </c>
      <c r="P512" s="54">
        <f>(O512-D512)</f>
        <v>9496694.4584987015</v>
      </c>
      <c r="Q512" s="4" t="str">
        <f>IF(P512&lt;(-3000000), "Overpaid", "")</f>
        <v/>
      </c>
      <c r="R512" s="4"/>
    </row>
    <row r="513" spans="1:19" x14ac:dyDescent="0.25">
      <c r="A513" s="4" t="s">
        <v>131</v>
      </c>
      <c r="B513" s="4" t="s">
        <v>1048</v>
      </c>
      <c r="C513" s="4" t="s">
        <v>1624</v>
      </c>
      <c r="D513" s="207" t="s">
        <v>1625</v>
      </c>
      <c r="E513" s="4" t="s">
        <v>1254</v>
      </c>
      <c r="F513" s="4" t="s">
        <v>1146</v>
      </c>
      <c r="G513" s="4" t="s">
        <v>1626</v>
      </c>
      <c r="H513" s="4" t="s">
        <v>4095</v>
      </c>
      <c r="I513" s="4" t="s">
        <v>1146</v>
      </c>
      <c r="L513" s="4">
        <f>(F513*0.3611)+(G513*1.1*0.3611)+(H513*5.2*0.0666)+(I513*0.2111)</f>
        <v>61.246335999999999</v>
      </c>
      <c r="M513" s="4">
        <f>(L513)*((100+(29-E513))/100)-(J513*0.9)</f>
        <v>62.716248063999998</v>
      </c>
      <c r="N513" s="207" t="s">
        <v>1053</v>
      </c>
      <c r="O513" s="207">
        <f>(N513*((M513-63)/5.45))+N513</f>
        <v>1880003.358102147</v>
      </c>
      <c r="P513" s="54">
        <f>(O513-D513)</f>
        <v>-3769996.641897853</v>
      </c>
      <c r="Q513" s="4" t="str">
        <f>IF(P513&lt;(-3000000), "Overpaid", "")</f>
        <v>Overpaid</v>
      </c>
      <c r="R513" s="4"/>
    </row>
    <row r="514" spans="1:19" x14ac:dyDescent="0.25">
      <c r="A514" s="4" t="s">
        <v>117</v>
      </c>
      <c r="B514" s="4" t="s">
        <v>10</v>
      </c>
      <c r="C514" s="4" t="s">
        <v>2604</v>
      </c>
      <c r="D514" s="207" t="s">
        <v>2605</v>
      </c>
      <c r="E514" s="4" t="s">
        <v>1207</v>
      </c>
      <c r="F514" s="4" t="s">
        <v>1201</v>
      </c>
      <c r="G514" s="4" t="s">
        <v>2606</v>
      </c>
      <c r="H514" s="4" t="s">
        <v>4098</v>
      </c>
      <c r="I514" s="4" t="s">
        <v>1201</v>
      </c>
      <c r="L514" s="4">
        <f>(F514*0.3611)+(G514*1.1*0.3611)+(H514*5.2*0.0666)+(I514*0.2111)</f>
        <v>56.985208999999998</v>
      </c>
      <c r="M514" s="4">
        <f>(L514)*((100+(29-E514))/100)-(J514*0.9)</f>
        <v>57.555061089999995</v>
      </c>
      <c r="N514" s="207" t="s">
        <v>1093</v>
      </c>
      <c r="O514" s="207">
        <f>(N514*((M514-63)/5.45))+N514</f>
        <v>3284.0038622226566</v>
      </c>
      <c r="P514" s="54">
        <f>(O514-D514)</f>
        <v>-5541715.9961377773</v>
      </c>
      <c r="Q514" s="4" t="str">
        <f>IF(P514&lt;(-3000000), "Overpaid", "")</f>
        <v>Overpaid</v>
      </c>
      <c r="R514" s="4"/>
    </row>
    <row r="515" spans="1:19" x14ac:dyDescent="0.25">
      <c r="A515" s="4" t="s">
        <v>126</v>
      </c>
      <c r="B515" s="4" t="s">
        <v>1187</v>
      </c>
      <c r="C515" s="4" t="s">
        <v>3847</v>
      </c>
      <c r="D515" s="207" t="s">
        <v>3848</v>
      </c>
      <c r="E515" s="4" t="s">
        <v>1172</v>
      </c>
      <c r="F515" s="4" t="s">
        <v>1201</v>
      </c>
      <c r="G515" s="4" t="s">
        <v>1760</v>
      </c>
      <c r="H515" s="4" t="s">
        <v>4096</v>
      </c>
      <c r="I515" s="4" t="s">
        <v>1201</v>
      </c>
      <c r="L515" s="4">
        <f>(F515*0.3611)+(G515*1.1*0.3611)+(H515*5.2*0.0666)+(I515*0.2111)</f>
        <v>59.390807000000002</v>
      </c>
      <c r="M515" s="4">
        <f>(L515)*((100+(29-E515))/100)-(J515*0.9)</f>
        <v>60.459841526000005</v>
      </c>
      <c r="N515" s="207" t="s">
        <v>1190</v>
      </c>
      <c r="O515" s="207">
        <f>(N515*((M515-63)/5.45))+N515</f>
        <v>1596963.7427389093</v>
      </c>
      <c r="P515" s="54">
        <f>(O515-D515)</f>
        <v>-3920536.2572610909</v>
      </c>
      <c r="Q515" s="4" t="str">
        <f>IF(P515&lt;(-3000000), "Overpaid", "")</f>
        <v>Overpaid</v>
      </c>
      <c r="R515" s="4"/>
    </row>
    <row r="516" spans="1:19" x14ac:dyDescent="0.25">
      <c r="A516" s="4" t="s">
        <v>125</v>
      </c>
      <c r="B516" s="4" t="s">
        <v>1187</v>
      </c>
      <c r="C516" s="4" t="s">
        <v>373</v>
      </c>
      <c r="D516" s="207" t="s">
        <v>1279</v>
      </c>
      <c r="E516" s="4" t="s">
        <v>1454</v>
      </c>
      <c r="F516" s="4" t="s">
        <v>1046</v>
      </c>
      <c r="G516" s="4" t="s">
        <v>1384</v>
      </c>
      <c r="H516" s="4" t="s">
        <v>4095</v>
      </c>
      <c r="I516" s="4" t="s">
        <v>1046</v>
      </c>
      <c r="L516" s="4">
        <f>(F516*0.3611)+(G516*1.1*0.3611)+(H516*5.2*0.0666)+(I516*0.2111)</f>
        <v>82.928669000000014</v>
      </c>
      <c r="M516" s="4">
        <f>(L516)*((100+(29-E516))/100)-(J516*0.9)</f>
        <v>81.933524972000015</v>
      </c>
      <c r="N516" s="207" t="s">
        <v>1190</v>
      </c>
      <c r="O516" s="207">
        <f>(N516*((M516-63)/5.45))+N516</f>
        <v>13382036.427935949</v>
      </c>
      <c r="P516" s="54">
        <f>(O516-D516)</f>
        <v>7882036.4279359486</v>
      </c>
      <c r="Q516" s="4" t="str">
        <f>IF(P516&lt;(-3000000), "Overpaid", "")</f>
        <v/>
      </c>
      <c r="R516" s="4"/>
    </row>
    <row r="517" spans="1:19" x14ac:dyDescent="0.25">
      <c r="A517" s="4" t="s">
        <v>114</v>
      </c>
      <c r="B517" s="4" t="s">
        <v>27</v>
      </c>
      <c r="C517" s="4" t="s">
        <v>3235</v>
      </c>
      <c r="D517" s="207" t="s">
        <v>1279</v>
      </c>
      <c r="E517" s="4" t="s">
        <v>1154</v>
      </c>
      <c r="F517" s="4" t="s">
        <v>1068</v>
      </c>
      <c r="G517" s="4" t="s">
        <v>1907</v>
      </c>
      <c r="H517" s="4" t="s">
        <v>4100</v>
      </c>
      <c r="I517" s="4" t="s">
        <v>1068</v>
      </c>
      <c r="L517" s="4">
        <f>(F517*0.3611)+(G517*1.1*0.3611)+(H517*5.2*0.0666)+(I517*0.2111)</f>
        <v>79.216109000000003</v>
      </c>
      <c r="M517" s="4">
        <f>(L517)*((100+(29-E517))/100)-(J517*0.9)</f>
        <v>79.691405654000008</v>
      </c>
      <c r="N517" s="207" t="s">
        <v>1058</v>
      </c>
      <c r="O517" s="207">
        <f>(N517*((M517-63)/5.45))+N517</f>
        <v>12993929.697965879</v>
      </c>
      <c r="P517" s="54">
        <f>(O517-D517)</f>
        <v>7493929.697965879</v>
      </c>
      <c r="Q517" s="4" t="str">
        <f>IF(P517&lt;(-3000000), "Overpaid", "")</f>
        <v/>
      </c>
      <c r="R517" s="4"/>
    </row>
    <row r="518" spans="1:19" x14ac:dyDescent="0.25">
      <c r="A518" s="4" t="s">
        <v>136</v>
      </c>
      <c r="B518" s="4" t="s">
        <v>1117</v>
      </c>
      <c r="C518" s="4" t="s">
        <v>2162</v>
      </c>
      <c r="D518" s="207" t="s">
        <v>1279</v>
      </c>
      <c r="E518" s="4" t="s">
        <v>1207</v>
      </c>
      <c r="F518" s="4" t="s">
        <v>1073</v>
      </c>
      <c r="G518" s="4" t="s">
        <v>1832</v>
      </c>
      <c r="H518" s="4" t="s">
        <v>4153</v>
      </c>
      <c r="I518" s="4" t="s">
        <v>1073</v>
      </c>
      <c r="L518" s="4">
        <f>(F518*0.3611)+(G518*1.1*0.3611)+(H518*5.2*0.0666)+(I518*0.2111)</f>
        <v>77.026516999999998</v>
      </c>
      <c r="M518" s="4">
        <f>(L518)*((100+(29-E518))/100)-(J518*0.9)</f>
        <v>77.79678217</v>
      </c>
      <c r="N518" s="207" t="s">
        <v>1121</v>
      </c>
      <c r="O518" s="207">
        <f>(N518*((M518-63)/5.45))+N518</f>
        <v>12448520.404385092</v>
      </c>
      <c r="P518" s="54">
        <f>(O518-D518)</f>
        <v>6948520.4043850917</v>
      </c>
      <c r="Q518" s="4" t="str">
        <f>IF(P518&lt;(-3000000), "Overpaid", "")</f>
        <v/>
      </c>
      <c r="R518" s="4"/>
    </row>
    <row r="519" spans="1:19" x14ac:dyDescent="0.25">
      <c r="A519" s="4" t="s">
        <v>132</v>
      </c>
      <c r="B519" s="4" t="s">
        <v>1187</v>
      </c>
      <c r="C519" s="4" t="s">
        <v>3476</v>
      </c>
      <c r="D519" s="207" t="s">
        <v>1279</v>
      </c>
      <c r="E519" s="4" t="s">
        <v>1421</v>
      </c>
      <c r="F519" s="4" t="s">
        <v>1111</v>
      </c>
      <c r="G519" s="4" t="s">
        <v>1597</v>
      </c>
      <c r="H519" s="4" t="s">
        <v>4102</v>
      </c>
      <c r="I519" s="4" t="s">
        <v>1111</v>
      </c>
      <c r="L519" s="4">
        <f>(F519*0.3611)+(G519*1.1*0.3611)+(H519*5.2*0.0666)+(I519*0.2111)</f>
        <v>74.947490999999985</v>
      </c>
      <c r="M519" s="4">
        <f>(L519)*((100+(29-E519))/100)-(J519*0.9)</f>
        <v>75.172333472999981</v>
      </c>
      <c r="N519" s="207" t="s">
        <v>1190</v>
      </c>
      <c r="O519" s="207">
        <f>(N519*((M519-63)/5.45))+N519</f>
        <v>9671395.2864370383</v>
      </c>
      <c r="P519" s="54">
        <f>(O519-D519)</f>
        <v>4171395.2864370383</v>
      </c>
      <c r="Q519" s="4" t="str">
        <f>IF(P519&lt;(-3000000), "Overpaid", "")</f>
        <v/>
      </c>
      <c r="R519" s="4"/>
    </row>
    <row r="520" spans="1:19" x14ac:dyDescent="0.25">
      <c r="A520" s="4" t="s">
        <v>129</v>
      </c>
      <c r="B520" s="4" t="s">
        <v>1059</v>
      </c>
      <c r="C520" s="4" t="s">
        <v>1278</v>
      </c>
      <c r="D520" s="207" t="s">
        <v>1279</v>
      </c>
      <c r="E520" s="4" t="s">
        <v>1280</v>
      </c>
      <c r="F520" s="4" t="s">
        <v>1046</v>
      </c>
      <c r="G520" s="4" t="s">
        <v>1281</v>
      </c>
      <c r="H520" s="4" t="s">
        <v>4099</v>
      </c>
      <c r="I520" s="4" t="s">
        <v>1046</v>
      </c>
      <c r="L520" s="4">
        <f>(F520*0.3611)+(G520*1.1*0.3611)+(H520*5.2*0.0666)+(I520*0.2111)</f>
        <v>75.49588700000001</v>
      </c>
      <c r="M520" s="4">
        <f>(L520)*((100+(29-E520))/100)-(J520*0.9)</f>
        <v>72.24956385900002</v>
      </c>
      <c r="N520" s="207" t="s">
        <v>1064</v>
      </c>
      <c r="O520" s="207">
        <f>(N520*((M520-63)/5.45))+N520</f>
        <v>5951270.8182901088</v>
      </c>
      <c r="P520" s="54">
        <f>(O520-D520)</f>
        <v>451270.81829010881</v>
      </c>
      <c r="Q520" s="4" t="str">
        <f>IF(P520&lt;(-3000000), "Overpaid", "")</f>
        <v/>
      </c>
      <c r="R520" s="4"/>
    </row>
    <row r="521" spans="1:19" x14ac:dyDescent="0.25">
      <c r="A521" s="4" t="s">
        <v>125</v>
      </c>
      <c r="B521" s="4" t="s">
        <v>20</v>
      </c>
      <c r="C521" s="4" t="s">
        <v>1490</v>
      </c>
      <c r="D521" s="207" t="s">
        <v>1279</v>
      </c>
      <c r="E521" s="4" t="s">
        <v>1407</v>
      </c>
      <c r="F521" s="4" t="s">
        <v>1307</v>
      </c>
      <c r="G521" s="4" t="s">
        <v>1491</v>
      </c>
      <c r="H521" s="4" t="s">
        <v>4096</v>
      </c>
      <c r="I521" s="4" t="s">
        <v>1307</v>
      </c>
      <c r="L521" s="4">
        <f>(F521*0.3611)+(G521*1.1*0.3611)+(H521*5.2*0.0666)+(I521*0.2111)</f>
        <v>66.010283999999999</v>
      </c>
      <c r="M521" s="4">
        <f>(L521)*((100+(29-E521))/100)-(J521*0.9)</f>
        <v>66.934427975999995</v>
      </c>
      <c r="N521" s="207" t="s">
        <v>1134</v>
      </c>
      <c r="O521" s="207">
        <f>(N521*((M521-63)/5.45))+N521</f>
        <v>4791093.1425126251</v>
      </c>
      <c r="P521" s="54">
        <f>(O521-D521)</f>
        <v>-708906.85748737492</v>
      </c>
      <c r="Q521" s="4" t="str">
        <f>IF(P521&lt;(-3000000), "Overpaid", "")</f>
        <v/>
      </c>
      <c r="R521" s="4"/>
    </row>
    <row r="522" spans="1:19" x14ac:dyDescent="0.25">
      <c r="A522" s="4" t="s">
        <v>130</v>
      </c>
      <c r="B522" s="4" t="s">
        <v>1094</v>
      </c>
      <c r="C522" s="4" t="s">
        <v>298</v>
      </c>
      <c r="D522" s="207" t="s">
        <v>1279</v>
      </c>
      <c r="E522" s="4" t="s">
        <v>1633</v>
      </c>
      <c r="F522" s="4" t="s">
        <v>1194</v>
      </c>
      <c r="G522" s="4" t="s">
        <v>1042</v>
      </c>
      <c r="H522" s="4" t="s">
        <v>4095</v>
      </c>
      <c r="I522" s="4">
        <v>69</v>
      </c>
      <c r="L522" s="4">
        <f>(F522*0.3611)+(G522*1.1*0.3611)+(H522*5.2*0.0666)+(I522*0.2111)</f>
        <v>62.263262999999995</v>
      </c>
      <c r="M522" s="4">
        <f>(L522)*((100+(29-E522))/100)-(J522*0.9)</f>
        <v>59.523679427999994</v>
      </c>
      <c r="N522" s="207">
        <v>6000000</v>
      </c>
      <c r="O522" s="207">
        <f>(N522*((M522-63)/5.45))+N522</f>
        <v>2172858.085871553</v>
      </c>
      <c r="P522" s="54">
        <f>(O522-D522)</f>
        <v>-3327141.914128447</v>
      </c>
      <c r="Q522" s="4" t="str">
        <f>IF(P522&lt;(-3000000), "Overpaid", "")</f>
        <v>Overpaid</v>
      </c>
      <c r="R522" s="4"/>
      <c r="S522" s="207" t="s">
        <v>1098</v>
      </c>
    </row>
    <row r="523" spans="1:19" x14ac:dyDescent="0.25">
      <c r="A523" s="4" t="s">
        <v>111</v>
      </c>
      <c r="B523" s="4" t="s">
        <v>1393</v>
      </c>
      <c r="C523" s="4" t="s">
        <v>3699</v>
      </c>
      <c r="D523" s="207" t="s">
        <v>3700</v>
      </c>
      <c r="E523" s="4" t="s">
        <v>1495</v>
      </c>
      <c r="F523" s="4" t="s">
        <v>1041</v>
      </c>
      <c r="G523" s="4" t="s">
        <v>2089</v>
      </c>
      <c r="H523" s="4" t="s">
        <v>4096</v>
      </c>
      <c r="I523" s="4" t="s">
        <v>1041</v>
      </c>
      <c r="L523" s="4">
        <f>(F523*0.3611)+(G523*1.1*0.3611)+(H523*5.2*0.0666)+(I523*0.2111)</f>
        <v>74.981897000000004</v>
      </c>
      <c r="M523" s="4">
        <f>(L523)*((100+(29-E523))/100)-(J523*0.9)</f>
        <v>72.957385780999999</v>
      </c>
      <c r="N523" s="207" t="s">
        <v>1397</v>
      </c>
      <c r="O523" s="207">
        <f>(N523*((M523-63)/5.45))+N523</f>
        <v>3579285.5502192159</v>
      </c>
      <c r="P523" s="54">
        <f>(O523-D523)</f>
        <v>-1820714.4497807841</v>
      </c>
      <c r="Q523" s="4" t="str">
        <f>IF(P523&lt;(-3000000), "Overpaid", "")</f>
        <v/>
      </c>
      <c r="R523" s="4"/>
    </row>
    <row r="524" spans="1:19" x14ac:dyDescent="0.25">
      <c r="A524" s="4" t="s">
        <v>129</v>
      </c>
      <c r="B524" s="4" t="s">
        <v>1024</v>
      </c>
      <c r="C524" s="4" t="s">
        <v>473</v>
      </c>
      <c r="D524" s="207" t="s">
        <v>1290</v>
      </c>
      <c r="E524" s="4" t="s">
        <v>1291</v>
      </c>
      <c r="F524" s="4" t="s">
        <v>1091</v>
      </c>
      <c r="G524" s="4" t="s">
        <v>1292</v>
      </c>
      <c r="H524" s="4" t="s">
        <v>4100</v>
      </c>
      <c r="I524" s="4">
        <v>79</v>
      </c>
      <c r="L524" s="4">
        <f>(F524*0.3611)+(G524*1.1*0.3611)+(H524*5.2*0.0666)+(I524*0.2111)</f>
        <v>81.368551999999994</v>
      </c>
      <c r="M524" s="4">
        <f>(L524)*((100+(29-E524))/100)-(J524*0.9)</f>
        <v>87.552561951999976</v>
      </c>
      <c r="N524" s="207" t="s">
        <v>1029</v>
      </c>
      <c r="O524" s="207">
        <f>(N524*((M524-63)/5.45))+N524</f>
        <v>13159041.096288607</v>
      </c>
      <c r="P524" s="54">
        <f>(O524-D524)</f>
        <v>7775424.0962886065</v>
      </c>
      <c r="Q524" s="4" t="str">
        <f>IF(P524&lt;(-3000000), "Overpaid", "")</f>
        <v/>
      </c>
      <c r="R524" s="4"/>
    </row>
    <row r="525" spans="1:19" x14ac:dyDescent="0.25">
      <c r="A525" s="4" t="s">
        <v>124</v>
      </c>
      <c r="B525" s="4" t="s">
        <v>1030</v>
      </c>
      <c r="C525" s="4" t="s">
        <v>3072</v>
      </c>
      <c r="D525" s="207" t="s">
        <v>3073</v>
      </c>
      <c r="E525" s="4" t="s">
        <v>1454</v>
      </c>
      <c r="F525" s="4" t="s">
        <v>1103</v>
      </c>
      <c r="G525" s="4" t="s">
        <v>1528</v>
      </c>
      <c r="H525" s="4" t="s">
        <v>4096</v>
      </c>
      <c r="I525" s="4" t="s">
        <v>1103</v>
      </c>
      <c r="L525" s="4">
        <f>(F525*0.3611)+(G525*1.1*0.3611)+(H525*5.2*0.0666)+(I525*0.2111)</f>
        <v>68.084372999999999</v>
      </c>
      <c r="M525" s="4">
        <f>(L525)*((100+(29-E525))/100)-(J525*0.9)</f>
        <v>67.267360523999997</v>
      </c>
      <c r="N525" s="207" t="s">
        <v>1036</v>
      </c>
      <c r="O525" s="207">
        <f>(N525*((M525-63)/5.45))+N525</f>
        <v>5773123.1133508813</v>
      </c>
      <c r="P525" s="54">
        <f>(O525-D525)</f>
        <v>389790.11335088126</v>
      </c>
      <c r="Q525" s="4" t="str">
        <f>IF(P525&lt;(-3000000), "Overpaid", "")</f>
        <v/>
      </c>
      <c r="R525" s="4"/>
    </row>
    <row r="526" spans="1:19" x14ac:dyDescent="0.25">
      <c r="A526" s="4" t="s">
        <v>108</v>
      </c>
      <c r="B526" s="4" t="s">
        <v>1117</v>
      </c>
      <c r="C526" s="4" t="s">
        <v>4215</v>
      </c>
      <c r="D526" s="207" t="s">
        <v>3073</v>
      </c>
      <c r="E526" s="4" t="s">
        <v>1154</v>
      </c>
      <c r="F526" s="4" t="s">
        <v>1218</v>
      </c>
      <c r="G526" s="4" t="s">
        <v>1640</v>
      </c>
      <c r="H526" s="4" t="s">
        <v>4095</v>
      </c>
      <c r="I526" s="4" t="s">
        <v>1218</v>
      </c>
      <c r="L526" s="4">
        <f>(F526*0.3611)+(G526*1.1*0.3611)+(H526*5.2*0.0666)+(I526*0.2111)</f>
        <v>57.622039999999998</v>
      </c>
      <c r="M526" s="4">
        <f>(L526)*((100+(29-E526))/100)-(J526*0.9)</f>
        <v>57.967772240000002</v>
      </c>
      <c r="N526" s="207" t="s">
        <v>1121</v>
      </c>
      <c r="O526" s="207">
        <f>(N526*((M526-63)/5.45))+N526</f>
        <v>256862.85407523066</v>
      </c>
      <c r="P526" s="54">
        <f>(O526-D526)</f>
        <v>-5126470.1459247693</v>
      </c>
      <c r="Q526" s="4" t="str">
        <f>IF(P526&lt;(-3000000), "Overpaid", "")</f>
        <v>Overpaid</v>
      </c>
      <c r="R526" s="4"/>
    </row>
    <row r="527" spans="1:19" x14ac:dyDescent="0.25">
      <c r="A527" s="4" t="s">
        <v>126</v>
      </c>
      <c r="B527" s="4" t="s">
        <v>10</v>
      </c>
      <c r="C527" s="4" t="s">
        <v>493</v>
      </c>
      <c r="D527" s="207" t="s">
        <v>3804</v>
      </c>
      <c r="E527" s="4" t="s">
        <v>2098</v>
      </c>
      <c r="F527" s="4" t="s">
        <v>1111</v>
      </c>
      <c r="G527" s="4" t="s">
        <v>2294</v>
      </c>
      <c r="H527" s="4" t="s">
        <v>4100</v>
      </c>
      <c r="I527" s="4" t="s">
        <v>1111</v>
      </c>
      <c r="L527" s="4">
        <f>(F527*0.3611)+(G527*1.1*0.3611)+(H527*5.2*0.0666)+(I527*0.2111)</f>
        <v>71.906357</v>
      </c>
      <c r="M527" s="4">
        <f>(L527)*((100+(29-E527))/100)-(J527*0.9)</f>
        <v>76.867895632999989</v>
      </c>
      <c r="N527" s="207" t="s">
        <v>1093</v>
      </c>
      <c r="O527" s="207">
        <f>(N527*((M527-63)/5.45))+N527</f>
        <v>12534857.880188797</v>
      </c>
      <c r="P527" s="54">
        <f>(O527-D527)</f>
        <v>7188950.8801887967</v>
      </c>
      <c r="Q527" s="4" t="str">
        <f>IF(P527&lt;(-3000000), "Overpaid", "")</f>
        <v/>
      </c>
      <c r="R527" s="4"/>
    </row>
    <row r="528" spans="1:19" x14ac:dyDescent="0.25">
      <c r="A528" s="4" t="s">
        <v>128</v>
      </c>
      <c r="B528" s="4" t="s">
        <v>16</v>
      </c>
      <c r="C528" s="4" t="s">
        <v>3548</v>
      </c>
      <c r="D528" s="207" t="s">
        <v>3549</v>
      </c>
      <c r="E528" s="4">
        <v>29.3</v>
      </c>
      <c r="F528" s="4" t="s">
        <v>1091</v>
      </c>
      <c r="G528" s="4">
        <v>75.2</v>
      </c>
      <c r="H528" s="4" t="s">
        <v>4153</v>
      </c>
      <c r="I528" s="4" t="s">
        <v>1091</v>
      </c>
      <c r="L528" s="4">
        <f>(F528*0.3611)+(G528*1.1*0.3611)+(H528*5.2*0.0666)+(I528*0.2111)</f>
        <v>77.844552000000007</v>
      </c>
      <c r="M528" s="4">
        <f>(L528)*((100+(29-E528))/100)-(J528*0.9)</f>
        <v>77.611018344000001</v>
      </c>
      <c r="N528" s="207" t="s">
        <v>1116</v>
      </c>
      <c r="O528" s="207">
        <f>(N528*((M528-63)/5.45))+N528</f>
        <v>9025415.3437576294</v>
      </c>
      <c r="P528" s="54">
        <f>(O528-D528)</f>
        <v>3719415.3437576294</v>
      </c>
      <c r="Q528" s="4" t="str">
        <f>IF(P528&lt;(-3000000), "Overpaid", "")</f>
        <v/>
      </c>
      <c r="R528" s="4"/>
    </row>
    <row r="529" spans="1:19" x14ac:dyDescent="0.25">
      <c r="A529" s="4" t="s">
        <v>131</v>
      </c>
      <c r="B529" s="4" t="s">
        <v>1059</v>
      </c>
      <c r="C529" s="4" t="s">
        <v>1590</v>
      </c>
      <c r="D529" s="207" t="s">
        <v>1591</v>
      </c>
      <c r="E529" s="4">
        <v>23.2</v>
      </c>
      <c r="F529" s="4" t="s">
        <v>1073</v>
      </c>
      <c r="G529" s="4">
        <v>71.400000000000006</v>
      </c>
      <c r="H529" s="4">
        <v>5</v>
      </c>
      <c r="I529" s="4" t="s">
        <v>1073</v>
      </c>
      <c r="L529" s="4">
        <f>(F529*0.3611)+(G529*1.1*0.3611)+(H529*5.2*0.0666)+(I529*0.2111)</f>
        <v>75.868394000000009</v>
      </c>
      <c r="M529" s="4">
        <f>(L529)*((100+(29-E529))/100)-(J529*0.9)</f>
        <v>80.268760852000014</v>
      </c>
      <c r="N529" s="207" t="s">
        <v>1064</v>
      </c>
      <c r="O529" s="207">
        <f>(N529*((M529-63)/5.45))+N529</f>
        <v>9197925.8557006717</v>
      </c>
      <c r="P529" s="54">
        <f>(O529-D529)</f>
        <v>3919888.8557006717</v>
      </c>
      <c r="Q529" s="4" t="str">
        <f>IF(P529&lt;(-3000000), "Overpaid", "")</f>
        <v/>
      </c>
      <c r="R529" s="4"/>
    </row>
    <row r="530" spans="1:19" x14ac:dyDescent="0.25">
      <c r="A530" s="4" t="s">
        <v>126</v>
      </c>
      <c r="B530" s="4" t="s">
        <v>1078</v>
      </c>
      <c r="C530" s="4" t="s">
        <v>3790</v>
      </c>
      <c r="D530" s="207" t="s">
        <v>3791</v>
      </c>
      <c r="E530" s="4" t="s">
        <v>2482</v>
      </c>
      <c r="F530" s="4" t="s">
        <v>1103</v>
      </c>
      <c r="G530" s="4">
        <v>45</v>
      </c>
      <c r="H530" s="4" t="s">
        <v>4098</v>
      </c>
      <c r="I530" s="4" t="s">
        <v>1103</v>
      </c>
      <c r="L530" s="4">
        <f>(F530*0.3611)+(G530*1.1*0.3611)+(H530*5.2*0.0666)+(I530*0.2111)</f>
        <v>63.891330000000004</v>
      </c>
      <c r="M530" s="4">
        <f>(L530)*((100+(29-E530))/100)-(J530*0.9)</f>
        <v>62.23015542000001</v>
      </c>
      <c r="N530" s="207" t="s">
        <v>1082</v>
      </c>
      <c r="O530" s="207">
        <f>(N530*((M530-63)/5.45))+N530</f>
        <v>1659954.0893891484</v>
      </c>
      <c r="P530" s="54">
        <f>(O530-D530)</f>
        <v>-3615045.9106108518</v>
      </c>
      <c r="Q530" s="4" t="str">
        <f>IF(P530&lt;(-3000000), "Overpaid", "")</f>
        <v>Overpaid</v>
      </c>
      <c r="R530" s="4"/>
    </row>
    <row r="531" spans="1:19" x14ac:dyDescent="0.25">
      <c r="A531" s="4" t="s">
        <v>129</v>
      </c>
      <c r="B531" s="4" t="s">
        <v>1099</v>
      </c>
      <c r="C531" s="4" t="s">
        <v>1275</v>
      </c>
      <c r="D531" s="207" t="s">
        <v>1276</v>
      </c>
      <c r="E531" s="4" t="s">
        <v>1132</v>
      </c>
      <c r="F531" s="4" t="s">
        <v>1046</v>
      </c>
      <c r="G531" s="4" t="s">
        <v>1277</v>
      </c>
      <c r="H531" s="4" t="s">
        <v>4102</v>
      </c>
      <c r="I531" s="4" t="s">
        <v>1046</v>
      </c>
      <c r="L531" s="4">
        <f>(F531*0.3611)+(G531*1.1*0.3611)+(H531*5.2*0.0666)+(I531*0.2111)</f>
        <v>82.663049999999998</v>
      </c>
      <c r="M531" s="4">
        <f>(L531)*((100+(29-E531))/100)-(J531*0.9)</f>
        <v>80.348484599999992</v>
      </c>
      <c r="N531" s="207" t="s">
        <v>1105</v>
      </c>
      <c r="O531" s="207">
        <f>(N531*((M531-63)/5.45))+N531</f>
        <v>7411519.6181362541</v>
      </c>
      <c r="P531" s="54">
        <f>(O531-D531)</f>
        <v>2161519.6181362541</v>
      </c>
      <c r="Q531" s="4" t="str">
        <f>IF(P531&lt;(-3000000), "Overpaid", "")</f>
        <v/>
      </c>
      <c r="R531" s="4"/>
    </row>
    <row r="532" spans="1:19" x14ac:dyDescent="0.25">
      <c r="A532" s="4" t="s">
        <v>122</v>
      </c>
      <c r="B532" s="4" t="s">
        <v>1037</v>
      </c>
      <c r="C532" s="4" t="s">
        <v>423</v>
      </c>
      <c r="D532" s="207" t="s">
        <v>1276</v>
      </c>
      <c r="E532" s="4" t="s">
        <v>1971</v>
      </c>
      <c r="F532" s="4" t="s">
        <v>1328</v>
      </c>
      <c r="G532" s="4" t="s">
        <v>1097</v>
      </c>
      <c r="H532" s="4" t="s">
        <v>4102</v>
      </c>
      <c r="I532" s="4" t="s">
        <v>1328</v>
      </c>
      <c r="L532" s="4">
        <f>(F532*0.3611)+(G532*1.1*0.3611)+(H532*5.2*0.0666)+(I532*0.2111)</f>
        <v>69.703231000000002</v>
      </c>
      <c r="M532" s="4">
        <f>(L532)*((100+(29-E532))/100)-(J532*0.9)</f>
        <v>71.236702082000008</v>
      </c>
      <c r="N532" s="207" t="s">
        <v>1043</v>
      </c>
      <c r="O532" s="207">
        <f>(N532*((M532-63)/5.45))+N532</f>
        <v>6424080.89678091</v>
      </c>
      <c r="P532" s="54">
        <f>(O532-D532)</f>
        <v>1174080.89678091</v>
      </c>
      <c r="Q532" s="4" t="str">
        <f>IF(P532&lt;(-3000000), "Overpaid", "")</f>
        <v/>
      </c>
      <c r="R532" s="4"/>
    </row>
    <row r="533" spans="1:19" x14ac:dyDescent="0.25">
      <c r="A533" s="4" t="s">
        <v>136</v>
      </c>
      <c r="B533" s="4" t="s">
        <v>1059</v>
      </c>
      <c r="C533" s="4" t="s">
        <v>2151</v>
      </c>
      <c r="D533" s="207" t="s">
        <v>2152</v>
      </c>
      <c r="E533" s="4">
        <v>22.8</v>
      </c>
      <c r="F533" s="4" t="s">
        <v>1034</v>
      </c>
      <c r="G533" s="4">
        <v>86.8</v>
      </c>
      <c r="H533" s="4" t="s">
        <v>4118</v>
      </c>
      <c r="I533" s="4">
        <v>95</v>
      </c>
      <c r="L533" s="4">
        <f>(F533*0.3611)+(G533*1.1*0.3611)+(H533*5.2*0.0666)+(I533*0.2111)</f>
        <v>92.58722800000001</v>
      </c>
      <c r="M533" s="4">
        <f>(L533)*((100+(29-E533))/100)-(J533*0.9)</f>
        <v>98.32763613600001</v>
      </c>
      <c r="N533" s="207" t="s">
        <v>1064</v>
      </c>
      <c r="O533" s="207">
        <f>(N533*((M533-63)/5.45))+N533</f>
        <v>16509248.730291106</v>
      </c>
      <c r="P533" s="54">
        <f>(O533-D533)</f>
        <v>11268591.730291106</v>
      </c>
      <c r="Q533" s="4" t="str">
        <f>IF(P533&lt;(-3000000), "Overpaid", "")</f>
        <v/>
      </c>
      <c r="R533" s="4"/>
    </row>
    <row r="534" spans="1:19" x14ac:dyDescent="0.25">
      <c r="A534" s="4" t="s">
        <v>112</v>
      </c>
      <c r="B534" s="4" t="s">
        <v>1059</v>
      </c>
      <c r="C534" s="4" t="s">
        <v>1560</v>
      </c>
      <c r="D534" s="207" t="s">
        <v>1561</v>
      </c>
      <c r="E534" s="4" t="s">
        <v>1090</v>
      </c>
      <c r="F534" s="4" t="s">
        <v>1091</v>
      </c>
      <c r="G534" s="4">
        <v>55</v>
      </c>
      <c r="H534" s="4" t="s">
        <v>4098</v>
      </c>
      <c r="I534" s="4" t="s">
        <v>1091</v>
      </c>
      <c r="L534" s="4">
        <f>(F534*0.3611)+(G534*1.1*0.3611)+(H534*5.2*0.0666)+(I534*0.2111)</f>
        <v>68.435630000000003</v>
      </c>
      <c r="M534" s="4">
        <f>(L534)*((100+(29-E534))/100)-(J534*0.9)</f>
        <v>68.435630000000003</v>
      </c>
      <c r="N534" s="207" t="s">
        <v>1064</v>
      </c>
      <c r="O534" s="207">
        <f>(N534*((M534-63)/5.45))+N534</f>
        <v>4407160.1565266065</v>
      </c>
      <c r="P534" s="54">
        <f>(O534-D534)</f>
        <v>-759506.84347339347</v>
      </c>
      <c r="Q534" s="4" t="str">
        <f>IF(P534&lt;(-3000000), "Overpaid", "")</f>
        <v/>
      </c>
      <c r="R534" s="4"/>
    </row>
    <row r="535" spans="1:19" x14ac:dyDescent="0.25">
      <c r="A535" s="4" t="s">
        <v>125</v>
      </c>
      <c r="B535" s="4" t="s">
        <v>1117</v>
      </c>
      <c r="C535" s="4" t="s">
        <v>1560</v>
      </c>
      <c r="D535" s="207" t="s">
        <v>1561</v>
      </c>
      <c r="E535" s="4" t="s">
        <v>1090</v>
      </c>
      <c r="F535" s="4" t="s">
        <v>1251</v>
      </c>
      <c r="G535" s="4" t="s">
        <v>1562</v>
      </c>
      <c r="H535" s="4" t="s">
        <v>4095</v>
      </c>
      <c r="I535" s="4" t="s">
        <v>1251</v>
      </c>
      <c r="L535" s="4">
        <f>(F535*0.3611)+(G535*1.1*0.3611)+(H535*5.2*0.0666)+(I535*0.2111)</f>
        <v>54.808269999999993</v>
      </c>
      <c r="M535" s="4">
        <f>(L535)*((100+(29-E535))/100)-(J535*0.9)</f>
        <v>54.808269999999993</v>
      </c>
      <c r="N535" s="207" t="s">
        <v>1121</v>
      </c>
      <c r="O535" s="207">
        <f>(N535*((M535-63)/5.45))+N535</f>
        <v>-1685723.7639908297</v>
      </c>
      <c r="P535" s="54">
        <f>(O535-D535)</f>
        <v>-6852390.7639908297</v>
      </c>
      <c r="Q535" s="4" t="str">
        <f>IF(P535&lt;(-3000000), "Overpaid", "")</f>
        <v>Overpaid</v>
      </c>
      <c r="R535" s="4"/>
    </row>
    <row r="536" spans="1:19" x14ac:dyDescent="0.25">
      <c r="A536" s="4" t="s">
        <v>116</v>
      </c>
      <c r="B536" s="4" t="s">
        <v>1030</v>
      </c>
      <c r="C536" s="4" t="s">
        <v>1065</v>
      </c>
      <c r="D536" s="207" t="s">
        <v>1066</v>
      </c>
      <c r="E536" s="4" t="s">
        <v>1067</v>
      </c>
      <c r="F536" s="4" t="s">
        <v>1068</v>
      </c>
      <c r="G536" s="4" t="s">
        <v>1069</v>
      </c>
      <c r="H536" s="4" t="s">
        <v>4147</v>
      </c>
      <c r="I536" s="4" t="s">
        <v>1068</v>
      </c>
      <c r="L536" s="4">
        <f>(F536*0.3611)+(G536*1.1*0.3611)+(H536*5.2*0.0666)+(I536*0.2111)</f>
        <v>75.396679000000006</v>
      </c>
      <c r="M536" s="4">
        <f>(L536)*((100+(29-E536))/100)-(J536*0.9)</f>
        <v>78.864926234000009</v>
      </c>
      <c r="N536" s="207" t="s">
        <v>1036</v>
      </c>
      <c r="O536" s="207">
        <f>(N536*((M536-63)/5.45))+N536</f>
        <v>12663283.717523469</v>
      </c>
      <c r="P536" s="54">
        <f>(O536-D536)</f>
        <v>7497269.7175234687</v>
      </c>
      <c r="Q536" s="4" t="str">
        <f>IF(P536&lt;(-3000000), "Overpaid", "")</f>
        <v/>
      </c>
      <c r="R536" s="4"/>
    </row>
    <row r="537" spans="1:19" x14ac:dyDescent="0.25">
      <c r="A537" s="4" t="s">
        <v>125</v>
      </c>
      <c r="B537" s="4" t="s">
        <v>10</v>
      </c>
      <c r="C537" s="4" t="s">
        <v>1505</v>
      </c>
      <c r="D537" s="207" t="s">
        <v>1506</v>
      </c>
      <c r="E537" s="4" t="s">
        <v>1096</v>
      </c>
      <c r="F537" s="4" t="s">
        <v>1146</v>
      </c>
      <c r="G537" s="4" t="s">
        <v>1507</v>
      </c>
      <c r="H537" s="4" t="s">
        <v>4097</v>
      </c>
      <c r="I537" s="4" t="s">
        <v>1146</v>
      </c>
      <c r="L537" s="4">
        <f>(F537*0.3611)+(G537*1.1*0.3611)+(H537*5.2*0.0666)+(I537*0.2111)</f>
        <v>71.35285300000001</v>
      </c>
      <c r="M537" s="4">
        <f>(L537)*((100+(29-E537))/100)-(J537*0.9)</f>
        <v>73.921555708000014</v>
      </c>
      <c r="N537" s="207" t="s">
        <v>1093</v>
      </c>
      <c r="O537" s="207">
        <f>(N537*((M537-63)/5.45))+N537</f>
        <v>10623057.913555194</v>
      </c>
      <c r="P537" s="54">
        <f>(O537-D537)</f>
        <v>5473057.9135551937</v>
      </c>
      <c r="Q537" s="4" t="str">
        <f>IF(P537&lt;(-3000000), "Overpaid", "")</f>
        <v/>
      </c>
      <c r="R537" s="4"/>
    </row>
    <row r="538" spans="1:19" x14ac:dyDescent="0.25">
      <c r="A538" s="4" t="s">
        <v>132</v>
      </c>
      <c r="B538" s="4" t="s">
        <v>1024</v>
      </c>
      <c r="C538" s="4" t="s">
        <v>461</v>
      </c>
      <c r="D538" s="207" t="s">
        <v>3457</v>
      </c>
      <c r="E538" s="4" t="s">
        <v>1735</v>
      </c>
      <c r="F538" s="4" t="s">
        <v>1056</v>
      </c>
      <c r="G538" s="4" t="s">
        <v>1955</v>
      </c>
      <c r="H538" s="4">
        <v>8</v>
      </c>
      <c r="I538" s="4">
        <v>82</v>
      </c>
      <c r="L538" s="4">
        <f>(F538*0.3611)+(G538*1.1*0.3611)+(H538*5.2*0.0666)+(I538*0.2111)</f>
        <v>82.901327000000009</v>
      </c>
      <c r="M538" s="4">
        <f>(L538)*((100+(29-E538))/100)-(J538*0.9)</f>
        <v>88.37281458199999</v>
      </c>
      <c r="N538" s="207" t="s">
        <v>1029</v>
      </c>
      <c r="O538" s="207">
        <f>(N538*((M538-63)/5.45))+N538</f>
        <v>13518801.642230567</v>
      </c>
      <c r="P538" s="54">
        <f>(O538-D538)</f>
        <v>8380299.6422305666</v>
      </c>
      <c r="Q538" s="4" t="str">
        <f>IF(P538&lt;(-3000000), "Overpaid", "")</f>
        <v/>
      </c>
      <c r="R538" s="4"/>
    </row>
    <row r="539" spans="1:19" x14ac:dyDescent="0.25">
      <c r="A539" s="4" t="s">
        <v>131</v>
      </c>
      <c r="B539" s="4" t="s">
        <v>1059</v>
      </c>
      <c r="C539" s="4" t="s">
        <v>1612</v>
      </c>
      <c r="D539" s="207">
        <v>5129005</v>
      </c>
      <c r="E539" s="4">
        <v>24.3</v>
      </c>
      <c r="F539" s="4" t="s">
        <v>1312</v>
      </c>
      <c r="G539" s="4">
        <v>52.9</v>
      </c>
      <c r="H539" s="4" t="s">
        <v>4098</v>
      </c>
      <c r="I539" s="4" t="s">
        <v>1312</v>
      </c>
      <c r="L539" s="4">
        <f>(F539*0.3611)+(G539*1.1*0.3611)+(H539*5.2*0.0666)+(I539*0.2111)</f>
        <v>64.740488999999997</v>
      </c>
      <c r="M539" s="4">
        <f>(L539)*((100+(29-E539))/100)-(J539*0.9)</f>
        <v>67.783291982999998</v>
      </c>
      <c r="N539" s="207" t="s">
        <v>1064</v>
      </c>
      <c r="O539" s="207">
        <f>(N539*((M539-63)/5.45))+N539</f>
        <v>4143054.3475738866</v>
      </c>
      <c r="P539" s="54">
        <f>(O539-D539)</f>
        <v>-985950.65242611337</v>
      </c>
      <c r="Q539" s="4" t="str">
        <f>IF(P539&lt;(-3000000), "Overpaid", "")</f>
        <v/>
      </c>
      <c r="R539" s="4"/>
    </row>
    <row r="540" spans="1:19" x14ac:dyDescent="0.25">
      <c r="A540" s="4" t="s">
        <v>125</v>
      </c>
      <c r="B540" s="4" t="s">
        <v>1030</v>
      </c>
      <c r="C540" s="4" t="s">
        <v>1466</v>
      </c>
      <c r="D540" s="207" t="s">
        <v>1467</v>
      </c>
      <c r="E540" s="4" t="s">
        <v>1102</v>
      </c>
      <c r="F540" s="4" t="s">
        <v>1091</v>
      </c>
      <c r="G540" s="4" t="s">
        <v>1097</v>
      </c>
      <c r="H540" s="4" t="s">
        <v>4102</v>
      </c>
      <c r="I540" s="4" t="s">
        <v>1091</v>
      </c>
      <c r="L540" s="4">
        <f>(F540*0.3611)+(G540*1.1*0.3611)+(H540*5.2*0.0666)+(I540*0.2111)</f>
        <v>74.280830999999992</v>
      </c>
      <c r="M540" s="4">
        <f>(L540)*((100+(29-E540))/100)-(J540*0.9)</f>
        <v>75.24648180299998</v>
      </c>
      <c r="N540" s="207" t="s">
        <v>1036</v>
      </c>
      <c r="O540" s="207">
        <f>(N540*((M540-63)/5.45))+N540</f>
        <v>10513551.274501678</v>
      </c>
      <c r="P540" s="54">
        <f>(O540-D540)</f>
        <v>5413551.2745016776</v>
      </c>
      <c r="Q540" s="4" t="str">
        <f>IF(P540&lt;(-3000000), "Overpaid", "")</f>
        <v/>
      </c>
      <c r="R540" s="4"/>
    </row>
    <row r="541" spans="1:19" x14ac:dyDescent="0.25">
      <c r="A541" s="4" t="s">
        <v>122</v>
      </c>
      <c r="B541" s="4" t="s">
        <v>1094</v>
      </c>
      <c r="C541" s="4" t="s">
        <v>3680</v>
      </c>
      <c r="D541" s="207" t="s">
        <v>3681</v>
      </c>
      <c r="E541" s="4" t="s">
        <v>1233</v>
      </c>
      <c r="F541" s="4" t="s">
        <v>1234</v>
      </c>
      <c r="G541" s="4">
        <v>45</v>
      </c>
      <c r="H541" s="4" t="s">
        <v>4095</v>
      </c>
      <c r="I541" s="4" t="s">
        <v>1234</v>
      </c>
      <c r="L541" s="4">
        <f>(F541*0.3611)+(G541*1.1*0.3611)+(H541*5.2*0.0666)+(I541*0.2111)</f>
        <v>53.69717</v>
      </c>
      <c r="M541" s="4">
        <f>(L541)*((100+(29-E541))/100)-(J541*0.9)</f>
        <v>54.502627549999993</v>
      </c>
      <c r="N541" s="207">
        <v>6000000</v>
      </c>
      <c r="O541" s="207">
        <f>(N541*((M541-63)/5.45))+N541</f>
        <v>-3354905.4495412912</v>
      </c>
      <c r="P541" s="54">
        <f>(O541-D541)</f>
        <v>-8434905.4495412912</v>
      </c>
      <c r="Q541" s="4" t="str">
        <f>IF(P541&lt;(-3000000), "Overpaid", "")</f>
        <v>Overpaid</v>
      </c>
      <c r="R541" s="4"/>
      <c r="S541" s="207" t="s">
        <v>1098</v>
      </c>
    </row>
    <row r="542" spans="1:19" x14ac:dyDescent="0.25">
      <c r="A542" s="4" t="s">
        <v>128</v>
      </c>
      <c r="B542" s="4" t="s">
        <v>27</v>
      </c>
      <c r="C542" s="4" t="s">
        <v>3569</v>
      </c>
      <c r="D542" s="207" t="s">
        <v>3570</v>
      </c>
      <c r="E542" s="4" t="s">
        <v>1427</v>
      </c>
      <c r="F542" s="4" t="s">
        <v>1146</v>
      </c>
      <c r="G542" s="4" t="s">
        <v>1418</v>
      </c>
      <c r="H542" s="4" t="s">
        <v>4197</v>
      </c>
      <c r="I542" s="4" t="s">
        <v>1146</v>
      </c>
      <c r="L542" s="4">
        <f>(F542*0.3611)+(G542*1.1*0.3611)+(H542*5.2*0.0666)+(I542*0.2111)</f>
        <v>63.243555000000001</v>
      </c>
      <c r="M542" s="4">
        <f>(L542)*((100+(29-E542))/100)-(J542*0.9)</f>
        <v>64.824643874999992</v>
      </c>
      <c r="N542" s="207" t="s">
        <v>1058</v>
      </c>
      <c r="O542" s="207">
        <f>(N542*((M542-63)/5.45))+N542</f>
        <v>4269205.5132647436</v>
      </c>
      <c r="P542" s="54">
        <f>(O542-D542)</f>
        <v>-800794.48673525639</v>
      </c>
      <c r="Q542" s="4" t="str">
        <f>IF(P542&lt;(-3000000), "Overpaid", "")</f>
        <v/>
      </c>
      <c r="R542" s="4"/>
    </row>
    <row r="543" spans="1:19" x14ac:dyDescent="0.25">
      <c r="A543" s="4" t="s">
        <v>128</v>
      </c>
      <c r="B543" s="4" t="s">
        <v>1024</v>
      </c>
      <c r="C543" s="4" t="s">
        <v>3529</v>
      </c>
      <c r="D543" s="207" t="s">
        <v>3530</v>
      </c>
      <c r="E543" s="4" t="s">
        <v>1662</v>
      </c>
      <c r="F543" s="4" t="s">
        <v>1041</v>
      </c>
      <c r="G543" s="4" t="s">
        <v>1277</v>
      </c>
      <c r="H543" s="4" t="s">
        <v>4103</v>
      </c>
      <c r="I543" s="4">
        <v>83</v>
      </c>
      <c r="L543" s="4">
        <f>(F543*0.3611)+(G543*1.1*0.3611)+(H543*5.2*0.0666)+(I543*0.2111)</f>
        <v>85.613169999999997</v>
      </c>
      <c r="M543" s="4">
        <f>(L543)*((100+(29-E543))/100)-(J543*0.9)</f>
        <v>89.80821533000001</v>
      </c>
      <c r="N543" s="207" t="s">
        <v>1029</v>
      </c>
      <c r="O543" s="207">
        <f>(N543*((M543-63)/5.45))+N543</f>
        <v>14148364.459659114</v>
      </c>
      <c r="P543" s="54">
        <f>(O543-D543)</f>
        <v>9113016.4596591145</v>
      </c>
      <c r="Q543" s="4" t="str">
        <f>IF(P543&lt;(-3000000), "Overpaid", "")</f>
        <v/>
      </c>
      <c r="R543" s="4"/>
    </row>
    <row r="544" spans="1:19" x14ac:dyDescent="0.25">
      <c r="A544" s="4" t="s">
        <v>125</v>
      </c>
      <c r="B544" s="4" t="s">
        <v>10</v>
      </c>
      <c r="C544" s="4" t="s">
        <v>306</v>
      </c>
      <c r="D544" s="207" t="s">
        <v>1464</v>
      </c>
      <c r="E544" s="4" t="s">
        <v>1132</v>
      </c>
      <c r="F544" s="4" t="s">
        <v>1091</v>
      </c>
      <c r="G544" s="4" t="s">
        <v>1465</v>
      </c>
      <c r="H544" s="4" t="s">
        <v>4100</v>
      </c>
      <c r="I544" s="4" t="s">
        <v>1091</v>
      </c>
      <c r="L544" s="4">
        <f>(F544*0.3611)+(G544*1.1*0.3611)+(H544*5.2*0.0666)+(I544*0.2111)</f>
        <v>79.342780999999988</v>
      </c>
      <c r="M544" s="4">
        <f>(L544)*((100+(29-E544))/100)-(J544*0.9)</f>
        <v>77.121183131999985</v>
      </c>
      <c r="N544" s="207" t="s">
        <v>1093</v>
      </c>
      <c r="O544" s="207">
        <f>(N544*((M544-63)/5.45))+N544</f>
        <v>12699209.260023866</v>
      </c>
      <c r="P544" s="54">
        <f>(O544-D544)</f>
        <v>7699209.2600238658</v>
      </c>
      <c r="Q544" s="4" t="str">
        <f>IF(P544&lt;(-3000000), "Overpaid", "")</f>
        <v/>
      </c>
      <c r="R544" s="4"/>
    </row>
    <row r="545" spans="1:18" x14ac:dyDescent="0.25">
      <c r="A545" s="4" t="s">
        <v>112</v>
      </c>
      <c r="B545" s="4" t="s">
        <v>1030</v>
      </c>
      <c r="C545" s="4" t="s">
        <v>2069</v>
      </c>
      <c r="D545" s="207" t="s">
        <v>1464</v>
      </c>
      <c r="E545" s="4" t="s">
        <v>1487</v>
      </c>
      <c r="F545" s="4" t="s">
        <v>1068</v>
      </c>
      <c r="G545" s="4" t="s">
        <v>1708</v>
      </c>
      <c r="H545" s="4" t="s">
        <v>4099</v>
      </c>
      <c r="I545" s="4" t="s">
        <v>1068</v>
      </c>
      <c r="L545" s="4">
        <f>(F545*0.3611)+(G545*1.1*0.3611)+(H545*5.2*0.0666)+(I545*0.2111)</f>
        <v>75.963942000000003</v>
      </c>
      <c r="M545" s="4">
        <f>(L545)*((100+(29-E545))/100)-(J545*0.9)</f>
        <v>76.03990594199999</v>
      </c>
      <c r="N545" s="207" t="s">
        <v>1036</v>
      </c>
      <c r="O545" s="207">
        <f>(N545*((M545-63)/5.45))+N545</f>
        <v>10984927.75829462</v>
      </c>
      <c r="P545" s="54">
        <f>(O545-D545)</f>
        <v>5984927.7582946196</v>
      </c>
      <c r="Q545" s="4" t="str">
        <f>IF(P545&lt;(-3000000), "Overpaid", "")</f>
        <v/>
      </c>
      <c r="R545" s="4"/>
    </row>
    <row r="546" spans="1:18" x14ac:dyDescent="0.25">
      <c r="A546" s="4" t="s">
        <v>120</v>
      </c>
      <c r="B546" s="4" t="s">
        <v>1117</v>
      </c>
      <c r="C546" s="4" t="s">
        <v>189</v>
      </c>
      <c r="D546" s="207" t="s">
        <v>1464</v>
      </c>
      <c r="E546" s="4" t="s">
        <v>1691</v>
      </c>
      <c r="F546" s="4" t="s">
        <v>1091</v>
      </c>
      <c r="G546" s="4" t="s">
        <v>1123</v>
      </c>
      <c r="H546" s="4" t="s">
        <v>4102</v>
      </c>
      <c r="I546" s="4" t="s">
        <v>1091</v>
      </c>
      <c r="L546" s="4">
        <f>(F546*0.3611)+(G546*1.1*0.3611)+(H546*5.2*0.0666)+(I546*0.2111)</f>
        <v>73.605574000000004</v>
      </c>
      <c r="M546" s="4">
        <f>(L546)*((100+(29-E546))/100)-(J546*0.9)</f>
        <v>72.501490390000001</v>
      </c>
      <c r="N546" s="207" t="s">
        <v>1121</v>
      </c>
      <c r="O546" s="207">
        <f>(N546*((M546-63)/5.45))+N546</f>
        <v>9192766.1212094035</v>
      </c>
      <c r="P546" s="54">
        <f>(O546-D546)</f>
        <v>4192766.1212094035</v>
      </c>
      <c r="Q546" s="4" t="str">
        <f>IF(P546&lt;(-3000000), "Overpaid", "")</f>
        <v/>
      </c>
      <c r="R546" s="4"/>
    </row>
    <row r="547" spans="1:18" x14ac:dyDescent="0.25">
      <c r="A547" s="4" t="s">
        <v>131</v>
      </c>
      <c r="B547" s="4" t="s">
        <v>1083</v>
      </c>
      <c r="C547" s="4" t="s">
        <v>235</v>
      </c>
      <c r="D547" s="207" t="s">
        <v>1464</v>
      </c>
      <c r="E547" s="4" t="s">
        <v>1170</v>
      </c>
      <c r="F547" s="4" t="s">
        <v>1103</v>
      </c>
      <c r="G547" s="4" t="s">
        <v>1594</v>
      </c>
      <c r="H547" s="4" t="s">
        <v>4095</v>
      </c>
      <c r="I547" s="4" t="s">
        <v>1103</v>
      </c>
      <c r="L547" s="4">
        <f>(F547*0.3611)+(G547*1.1*0.3611)+(H547*5.2*0.0666)+(I547*0.2111)</f>
        <v>70.200754999999987</v>
      </c>
      <c r="M547" s="4">
        <f>(L547)*((100+(29-E547))/100)-(J547*0.9)</f>
        <v>71.323967079999989</v>
      </c>
      <c r="N547" s="207" t="s">
        <v>1088</v>
      </c>
      <c r="O547" s="207">
        <f>(N547*((M547-63)/5.45))+N547</f>
        <v>8967850.8657766171</v>
      </c>
      <c r="P547" s="54">
        <f>(O547-D547)</f>
        <v>3967850.8657766171</v>
      </c>
      <c r="Q547" s="4" t="str">
        <f>IF(P547&lt;(-3000000), "Overpaid", "")</f>
        <v/>
      </c>
      <c r="R547" s="4"/>
    </row>
    <row r="548" spans="1:18" x14ac:dyDescent="0.25">
      <c r="A548" s="4" t="s">
        <v>135</v>
      </c>
      <c r="B548" s="4" t="s">
        <v>27</v>
      </c>
      <c r="C548" s="4" t="s">
        <v>2661</v>
      </c>
      <c r="D548" s="207">
        <v>5000000</v>
      </c>
      <c r="E548" s="4" t="s">
        <v>1197</v>
      </c>
      <c r="F548" s="4" t="s">
        <v>1125</v>
      </c>
      <c r="G548" s="4" t="s">
        <v>1648</v>
      </c>
      <c r="H548" s="4" t="s">
        <v>4096</v>
      </c>
      <c r="I548" s="4" t="s">
        <v>1125</v>
      </c>
      <c r="L548" s="4">
        <f>(F548*0.3611)+(G548*1.1*0.3611)+(H548*5.2*0.0666)+(I548*0.2111)</f>
        <v>70.387102999999996</v>
      </c>
      <c r="M548" s="4">
        <f>(L548)*((100+(29-E548))/100)-(J548*0.9)</f>
        <v>71.231748236000001</v>
      </c>
      <c r="N548" s="207" t="s">
        <v>1058</v>
      </c>
      <c r="O548" s="207">
        <f>(N548*((M548-63)/5.45))+N548</f>
        <v>8029285.8322540829</v>
      </c>
      <c r="P548" s="54">
        <f>(O548-D548)</f>
        <v>3029285.8322540829</v>
      </c>
      <c r="Q548" s="4" t="str">
        <f>IF(P548&lt;(-3000000), "Overpaid", "")</f>
        <v/>
      </c>
      <c r="R548" s="4"/>
    </row>
    <row r="549" spans="1:18" x14ac:dyDescent="0.25">
      <c r="A549" s="4" t="s">
        <v>114</v>
      </c>
      <c r="B549" s="4" t="s">
        <v>1024</v>
      </c>
      <c r="C549" s="4" t="s">
        <v>3247</v>
      </c>
      <c r="D549" s="207" t="s">
        <v>1464</v>
      </c>
      <c r="E549" s="4" t="s">
        <v>1170</v>
      </c>
      <c r="F549" s="4" t="s">
        <v>1103</v>
      </c>
      <c r="G549" s="4" t="s">
        <v>1255</v>
      </c>
      <c r="H549" s="4" t="s">
        <v>4098</v>
      </c>
      <c r="I549" s="4">
        <v>72</v>
      </c>
      <c r="L549" s="4">
        <f>(F549*0.3611)+(G549*1.1*0.3611)+(H549*5.2*0.0666)+(I549*0.2111)</f>
        <v>70.012835999999993</v>
      </c>
      <c r="M549" s="4">
        <f>(L549)*((100+(29-E549))/100)-(J549*0.9)</f>
        <v>71.133041375999994</v>
      </c>
      <c r="N549" s="207" t="s">
        <v>1029</v>
      </c>
      <c r="O549" s="207">
        <f>(N549*((M549-63)/5.45))+N549</f>
        <v>5957484.5629960485</v>
      </c>
      <c r="P549" s="54">
        <f>(O549-D549)</f>
        <v>957484.56299604848</v>
      </c>
      <c r="Q549" s="4" t="str">
        <f>IF(P549&lt;(-3000000), "Overpaid", "")</f>
        <v/>
      </c>
      <c r="R549" s="4"/>
    </row>
    <row r="550" spans="1:18" x14ac:dyDescent="0.25">
      <c r="A550" s="4" t="s">
        <v>127</v>
      </c>
      <c r="B550" s="4" t="s">
        <v>16</v>
      </c>
      <c r="C550" s="4" t="s">
        <v>312</v>
      </c>
      <c r="D550" s="207" t="s">
        <v>1464</v>
      </c>
      <c r="E550" s="4" t="s">
        <v>1922</v>
      </c>
      <c r="F550" s="4" t="s">
        <v>1068</v>
      </c>
      <c r="G550" s="4" t="s">
        <v>1323</v>
      </c>
      <c r="H550" s="4" t="s">
        <v>4147</v>
      </c>
      <c r="I550" s="4" t="s">
        <v>1068</v>
      </c>
      <c r="L550" s="4">
        <f>(F550*0.3611)+(G550*1.1*0.3611)+(H550*5.2*0.0666)+(I550*0.2111)</f>
        <v>72.179277999999996</v>
      </c>
      <c r="M550" s="4">
        <f>(L550)*((100+(29-E550))/100)-(J550*0.9)</f>
        <v>70.591333883999994</v>
      </c>
      <c r="N550" s="207" t="s">
        <v>1116</v>
      </c>
      <c r="O550" s="207">
        <f>(N550*((M550-63)/5.45))+N550</f>
        <v>5867272.1853585988</v>
      </c>
      <c r="P550" s="54">
        <f>(O550-D550)</f>
        <v>867272.18535859883</v>
      </c>
      <c r="Q550" s="4" t="str">
        <f>IF(P550&lt;(-3000000), "Overpaid", "")</f>
        <v/>
      </c>
      <c r="R550" s="4"/>
    </row>
    <row r="551" spans="1:18" x14ac:dyDescent="0.25">
      <c r="A551" s="4" t="s">
        <v>127</v>
      </c>
      <c r="B551" s="4" t="s">
        <v>1083</v>
      </c>
      <c r="C551" s="4" t="s">
        <v>4034</v>
      </c>
      <c r="D551" s="207" t="s">
        <v>1464</v>
      </c>
      <c r="E551" s="4" t="s">
        <v>1183</v>
      </c>
      <c r="F551" s="4" t="s">
        <v>1103</v>
      </c>
      <c r="G551" s="4" t="s">
        <v>2020</v>
      </c>
      <c r="H551" s="4" t="s">
        <v>4099</v>
      </c>
      <c r="I551" s="4" t="s">
        <v>1103</v>
      </c>
      <c r="L551" s="4">
        <f>(F551*0.3611)+(G551*1.1*0.3611)+(H551*5.2*0.0666)+(I551*0.2111)</f>
        <v>70.751893999999993</v>
      </c>
      <c r="M551" s="4">
        <f>(L551)*((100+(29-E551))/100)-(J551*0.9)</f>
        <v>70.46888642399999</v>
      </c>
      <c r="N551" s="207" t="s">
        <v>1088</v>
      </c>
      <c r="O551" s="207">
        <f>(N551*((M551-63)/5.45))+N551</f>
        <v>8411131.3849849999</v>
      </c>
      <c r="P551" s="54">
        <f>(O551-D551)</f>
        <v>3411131.3849849999</v>
      </c>
      <c r="Q551" s="4" t="str">
        <f>IF(P551&lt;(-3000000), "Overpaid", "")</f>
        <v/>
      </c>
      <c r="R551" s="4"/>
    </row>
    <row r="552" spans="1:18" x14ac:dyDescent="0.25">
      <c r="A552" s="4" t="s">
        <v>134</v>
      </c>
      <c r="B552" s="4" t="s">
        <v>27</v>
      </c>
      <c r="C552" s="4" t="s">
        <v>2466</v>
      </c>
      <c r="D552" s="207" t="s">
        <v>1464</v>
      </c>
      <c r="E552" s="4" t="s">
        <v>2467</v>
      </c>
      <c r="F552" s="4" t="s">
        <v>1307</v>
      </c>
      <c r="G552" s="4" t="s">
        <v>1518</v>
      </c>
      <c r="H552" s="4" t="s">
        <v>4153</v>
      </c>
      <c r="I552" s="4" t="s">
        <v>1307</v>
      </c>
      <c r="L552" s="4">
        <f>(F552*0.3611)+(G552*1.1*0.3611)+(H552*5.2*0.0666)+(I552*0.2111)</f>
        <v>74.046354000000008</v>
      </c>
      <c r="M552" s="4">
        <f>(L552)*((100+(29-E552))/100)-(J552*0.9)</f>
        <v>70.047850883999999</v>
      </c>
      <c r="N552" s="207" t="s">
        <v>1058</v>
      </c>
      <c r="O552" s="207">
        <f>(N552*((M552-63)/5.45))+N552</f>
        <v>7334502.5288861301</v>
      </c>
      <c r="P552" s="54">
        <f>(O552-D552)</f>
        <v>2334502.5288861301</v>
      </c>
      <c r="Q552" s="4" t="str">
        <f>IF(P552&lt;(-3000000), "Overpaid", "")</f>
        <v/>
      </c>
      <c r="R552" s="4"/>
    </row>
    <row r="553" spans="1:18" x14ac:dyDescent="0.25">
      <c r="A553" s="4" t="s">
        <v>134</v>
      </c>
      <c r="B553" s="4" t="s">
        <v>1117</v>
      </c>
      <c r="C553" s="4" t="s">
        <v>2473</v>
      </c>
      <c r="D553" s="207" t="s">
        <v>1464</v>
      </c>
      <c r="E553" s="4" t="s">
        <v>1905</v>
      </c>
      <c r="F553" s="4" t="s">
        <v>1312</v>
      </c>
      <c r="G553" s="4" t="s">
        <v>1846</v>
      </c>
      <c r="H553" s="4" t="s">
        <v>4100</v>
      </c>
      <c r="I553" s="4" t="s">
        <v>1312</v>
      </c>
      <c r="L553" s="4">
        <f>(F553*0.3611)+(G553*1.1*0.3611)+(H553*5.2*0.0666)+(I553*0.2111)</f>
        <v>67.743161000000001</v>
      </c>
      <c r="M553" s="4">
        <f>(L553)*((100+(29-E553))/100)-(J553*0.9)</f>
        <v>66.862499907</v>
      </c>
      <c r="N553" s="207" t="s">
        <v>1121</v>
      </c>
      <c r="O553" s="207">
        <f>(N553*((M553-63)/5.45))+N553</f>
        <v>5725692.3166731419</v>
      </c>
      <c r="P553" s="54">
        <f>(O553-D553)</f>
        <v>725692.3166731419</v>
      </c>
      <c r="Q553" s="4" t="str">
        <f>IF(P553&lt;(-3000000), "Overpaid", "")</f>
        <v/>
      </c>
      <c r="R553" s="4"/>
    </row>
    <row r="554" spans="1:18" x14ac:dyDescent="0.25">
      <c r="A554" s="4" t="s">
        <v>108</v>
      </c>
      <c r="B554" s="4" t="s">
        <v>1024</v>
      </c>
      <c r="C554" s="4" t="s">
        <v>388</v>
      </c>
      <c r="D554" s="207" t="s">
        <v>1464</v>
      </c>
      <c r="E554" s="4" t="s">
        <v>1905</v>
      </c>
      <c r="F554" s="4" t="s">
        <v>1312</v>
      </c>
      <c r="G554" s="4" t="s">
        <v>1963</v>
      </c>
      <c r="H554" s="4" t="s">
        <v>4096</v>
      </c>
      <c r="I554" s="4">
        <v>68</v>
      </c>
      <c r="L554" s="4">
        <f>(F554*0.3611)+(G554*1.1*0.3611)+(H554*5.2*0.0666)+(I554*0.2111)</f>
        <v>62.503202000000002</v>
      </c>
      <c r="M554" s="4">
        <f>(L554)*((100+(29-E554))/100)-(J554*0.9)</f>
        <v>61.690660374000004</v>
      </c>
      <c r="N554" s="207" t="s">
        <v>1029</v>
      </c>
      <c r="O554" s="207">
        <f>(N554*((M554-63)/5.45))+N554</f>
        <v>1816082.2437234456</v>
      </c>
      <c r="P554" s="54">
        <f>(O554-D554)</f>
        <v>-3183917.7562765544</v>
      </c>
      <c r="Q554" s="4" t="str">
        <f>IF(P554&lt;(-3000000), "Overpaid", "")</f>
        <v>Overpaid</v>
      </c>
      <c r="R554" s="4"/>
    </row>
    <row r="555" spans="1:18" x14ac:dyDescent="0.25">
      <c r="A555" s="4" t="s">
        <v>122</v>
      </c>
      <c r="B555" s="4" t="s">
        <v>1078</v>
      </c>
      <c r="C555" s="4" t="s">
        <v>3623</v>
      </c>
      <c r="D555" s="207" t="s">
        <v>1464</v>
      </c>
      <c r="E555" s="4" t="s">
        <v>1132</v>
      </c>
      <c r="F555" s="4" t="s">
        <v>1091</v>
      </c>
      <c r="G555" s="4">
        <v>45</v>
      </c>
      <c r="H555" s="4" t="s">
        <v>4095</v>
      </c>
      <c r="I555" s="4" t="s">
        <v>1091</v>
      </c>
      <c r="L555" s="4">
        <f>(F555*0.3611)+(G555*1.1*0.3611)+(H555*5.2*0.0666)+(I555*0.2111)</f>
        <v>63.424570000000003</v>
      </c>
      <c r="M555" s="4">
        <f>(L555)*((100+(29-E555))/100)-(J555*0.9)</f>
        <v>61.648682040000004</v>
      </c>
      <c r="N555" s="207" t="s">
        <v>1082</v>
      </c>
      <c r="O555" s="207">
        <f>(N555*((M555-63)/5.45))+N555</f>
        <v>1453717.5377401996</v>
      </c>
      <c r="P555" s="54">
        <f>(O555-D555)</f>
        <v>-3546282.4622598002</v>
      </c>
      <c r="Q555" s="4" t="str">
        <f>IF(P555&lt;(-3000000), "Overpaid", "")</f>
        <v>Overpaid</v>
      </c>
      <c r="R555" s="4"/>
    </row>
    <row r="556" spans="1:18" x14ac:dyDescent="0.25">
      <c r="A556" s="4" t="s">
        <v>120</v>
      </c>
      <c r="B556" s="4" t="s">
        <v>1048</v>
      </c>
      <c r="C556" s="4" t="s">
        <v>3144</v>
      </c>
      <c r="D556" s="207" t="s">
        <v>3145</v>
      </c>
      <c r="E556" s="4" t="s">
        <v>1145</v>
      </c>
      <c r="F556" s="4" t="s">
        <v>1441</v>
      </c>
      <c r="G556" s="4" t="s">
        <v>1708</v>
      </c>
      <c r="H556" s="4" t="s">
        <v>4098</v>
      </c>
      <c r="I556" s="4" t="s">
        <v>1441</v>
      </c>
      <c r="L556" s="4">
        <f>(F556*0.3611)+(G556*1.1*0.3611)+(H556*5.2*0.0666)+(I556*0.2111)</f>
        <v>80.76742200000001</v>
      </c>
      <c r="M556" s="4">
        <f>(L556)*((100+(29-E556))/100)-(J556*0.9)</f>
        <v>83.594281770000009</v>
      </c>
      <c r="N556" s="207" t="s">
        <v>1053</v>
      </c>
      <c r="O556" s="207">
        <f>(N556*((M556-63)/5.45))+N556</f>
        <v>9477542.8087067865</v>
      </c>
      <c r="P556" s="54">
        <f>(O556-D556)</f>
        <v>4522236.8087067865</v>
      </c>
      <c r="Q556" s="4" t="str">
        <f>IF(P556&lt;(-3000000), "Overpaid", "")</f>
        <v/>
      </c>
      <c r="R556" s="4"/>
    </row>
    <row r="557" spans="1:18" x14ac:dyDescent="0.25">
      <c r="A557" s="4" t="s">
        <v>123</v>
      </c>
      <c r="B557" s="4" t="s">
        <v>10</v>
      </c>
      <c r="C557" s="4" t="s">
        <v>1939</v>
      </c>
      <c r="D557" s="207" t="s">
        <v>1940</v>
      </c>
      <c r="E557" s="4" t="s">
        <v>1120</v>
      </c>
      <c r="F557" s="4" t="s">
        <v>1091</v>
      </c>
      <c r="G557" s="4" t="s">
        <v>1458</v>
      </c>
      <c r="H557" s="4" t="s">
        <v>4153</v>
      </c>
      <c r="I557" s="4" t="s">
        <v>1091</v>
      </c>
      <c r="L557" s="4">
        <f>(F557*0.3611)+(G557*1.1*0.3611)+(H557*5.2*0.0666)+(I557*0.2111)</f>
        <v>72.958869000000007</v>
      </c>
      <c r="M557" s="4">
        <f>(L557)*((100+(29-E557))/100)-(J557*0.9)</f>
        <v>76.89864792600001</v>
      </c>
      <c r="N557" s="207" t="s">
        <v>1093</v>
      </c>
      <c r="O557" s="207">
        <f>(N557*((M557-63)/5.45))+N557</f>
        <v>12554812.208008369</v>
      </c>
      <c r="P557" s="54">
        <f>(O557-D557)</f>
        <v>7629083.2080083694</v>
      </c>
      <c r="Q557" s="4" t="str">
        <f>IF(P557&lt;(-3000000), "Overpaid", "")</f>
        <v/>
      </c>
      <c r="R557" s="4"/>
    </row>
    <row r="558" spans="1:18" x14ac:dyDescent="0.25">
      <c r="A558" s="4" t="s">
        <v>108</v>
      </c>
      <c r="B558" s="4" t="s">
        <v>1187</v>
      </c>
      <c r="C558" s="4" t="s">
        <v>4171</v>
      </c>
      <c r="D558" s="207" t="s">
        <v>4172</v>
      </c>
      <c r="E558" s="4" t="s">
        <v>1301</v>
      </c>
      <c r="F558" s="4" t="s">
        <v>1068</v>
      </c>
      <c r="G558" s="4" t="s">
        <v>1151</v>
      </c>
      <c r="H558" s="4" t="s">
        <v>4102</v>
      </c>
      <c r="I558" s="4" t="s">
        <v>1068</v>
      </c>
      <c r="L558" s="4">
        <f>(F558*0.3611)+(G558*1.1*0.3611)+(H558*5.2*0.0666)+(I558*0.2111)</f>
        <v>75.981324999999998</v>
      </c>
      <c r="M558" s="4">
        <f>(L558)*((100+(29-E558))/100)-(J558*0.9)</f>
        <v>78.944596675000014</v>
      </c>
      <c r="N558" s="207" t="s">
        <v>1190</v>
      </c>
      <c r="O558" s="207">
        <f>(N558*((M558-63)/5.45))+N558</f>
        <v>11741668.704365512</v>
      </c>
      <c r="P558" s="54">
        <f>(O558-D558)</f>
        <v>6850379.7043655124</v>
      </c>
      <c r="Q558" s="4" t="str">
        <f>IF(P558&lt;(-3000000), "Overpaid", "")</f>
        <v/>
      </c>
      <c r="R558" s="4"/>
    </row>
    <row r="559" spans="1:18" x14ac:dyDescent="0.25">
      <c r="A559" s="4" t="s">
        <v>129</v>
      </c>
      <c r="B559" s="4" t="s">
        <v>1078</v>
      </c>
      <c r="C559" s="4" t="s">
        <v>1286</v>
      </c>
      <c r="D559" s="207" t="s">
        <v>1287</v>
      </c>
      <c r="E559" s="4" t="s">
        <v>1154</v>
      </c>
      <c r="F559" s="4" t="s">
        <v>1073</v>
      </c>
      <c r="G559" s="4">
        <v>45</v>
      </c>
      <c r="H559" s="4" t="s">
        <v>4098</v>
      </c>
      <c r="I559" s="4" t="s">
        <v>1073</v>
      </c>
      <c r="L559" s="4">
        <f>(F559*0.3611)+(G559*1.1*0.3611)+(H559*5.2*0.0666)+(I559*0.2111)</f>
        <v>65.035730000000001</v>
      </c>
      <c r="M559" s="4">
        <f>(L559)*((100+(29-E559))/100)-(J559*0.9)</f>
        <v>65.425944380000004</v>
      </c>
      <c r="N559" s="207" t="s">
        <v>1082</v>
      </c>
      <c r="O559" s="207">
        <f>(N559*((M559-63)/5.45))+N559</f>
        <v>2793434.1721887649</v>
      </c>
      <c r="P559" s="54">
        <f>(O559-D559)</f>
        <v>-2056565.8278112351</v>
      </c>
      <c r="Q559" s="4" t="str">
        <f>IF(P559&lt;(-3000000), "Overpaid", "")</f>
        <v/>
      </c>
      <c r="R559" s="4"/>
    </row>
    <row r="560" spans="1:18" x14ac:dyDescent="0.25">
      <c r="A560" s="4" t="s">
        <v>119</v>
      </c>
      <c r="B560" s="4" t="s">
        <v>1024</v>
      </c>
      <c r="C560" s="4" t="s">
        <v>474</v>
      </c>
      <c r="D560" s="207" t="s">
        <v>3321</v>
      </c>
      <c r="E560" s="4" t="s">
        <v>2091</v>
      </c>
      <c r="F560" s="4" t="s">
        <v>1046</v>
      </c>
      <c r="G560" s="4" t="s">
        <v>2177</v>
      </c>
      <c r="H560" s="4">
        <v>8</v>
      </c>
      <c r="I560" s="4">
        <v>83</v>
      </c>
      <c r="L560" s="4">
        <f>(F560*0.3611)+(G560*1.1*0.3611)+(H560*5.2*0.0666)+(I560*0.2111)</f>
        <v>83.394085000000004</v>
      </c>
      <c r="M560" s="4">
        <f>(L560)*((100+(29-E560))/100)-(J560*0.9)</f>
        <v>88.814700525000006</v>
      </c>
      <c r="N560" s="207" t="s">
        <v>1029</v>
      </c>
      <c r="O560" s="207">
        <f>(N560*((M560-63)/5.45))+N560</f>
        <v>13712611.600630529</v>
      </c>
      <c r="P560" s="54">
        <f>(O560-D560)</f>
        <v>8894642.6006305292</v>
      </c>
      <c r="Q560" s="4" t="str">
        <f>IF(P560&lt;(-3000000), "Overpaid", "")</f>
        <v/>
      </c>
      <c r="R560" s="4"/>
    </row>
    <row r="561" spans="1:19" x14ac:dyDescent="0.25">
      <c r="A561" s="4" t="s">
        <v>114</v>
      </c>
      <c r="B561" s="4" t="s">
        <v>1037</v>
      </c>
      <c r="C561" s="4" t="s">
        <v>3231</v>
      </c>
      <c r="D561" s="207" t="s">
        <v>2655</v>
      </c>
      <c r="E561" s="4" t="s">
        <v>1691</v>
      </c>
      <c r="F561" s="4" t="s">
        <v>1056</v>
      </c>
      <c r="G561" s="4" t="s">
        <v>1035</v>
      </c>
      <c r="H561" s="4" t="s">
        <v>4147</v>
      </c>
      <c r="I561" s="4" t="s">
        <v>1056</v>
      </c>
      <c r="L561" s="4">
        <f>(F561*0.3611)+(G561*1.1*0.3611)+(H561*5.2*0.0666)+(I561*0.2111)</f>
        <v>79.162665000000004</v>
      </c>
      <c r="M561" s="4">
        <f>(L561)*((100+(29-E561))/100)-(J561*0.9)</f>
        <v>77.975225025</v>
      </c>
      <c r="N561" s="207" t="s">
        <v>1043</v>
      </c>
      <c r="O561" s="207">
        <f>(N561*((M561-63)/5.45))+N561</f>
        <v>9586918.5366515964</v>
      </c>
      <c r="P561" s="54">
        <f>(O561-D561)</f>
        <v>4836918.5366515964</v>
      </c>
      <c r="Q561" s="4" t="str">
        <f>IF(P561&lt;(-3000000), "Overpaid", "")</f>
        <v/>
      </c>
      <c r="R561" s="4"/>
    </row>
    <row r="562" spans="1:19" x14ac:dyDescent="0.25">
      <c r="A562" s="4" t="s">
        <v>135</v>
      </c>
      <c r="B562" s="4" t="s">
        <v>1024</v>
      </c>
      <c r="C562" s="4" t="s">
        <v>2654</v>
      </c>
      <c r="D562" s="207" t="s">
        <v>2655</v>
      </c>
      <c r="E562" s="4" t="s">
        <v>1197</v>
      </c>
      <c r="F562" s="4" t="s">
        <v>1307</v>
      </c>
      <c r="G562" s="4" t="s">
        <v>1829</v>
      </c>
      <c r="H562" s="4" t="s">
        <v>4096</v>
      </c>
      <c r="I562" s="4">
        <v>69</v>
      </c>
      <c r="L562" s="4">
        <f>(F562*0.3611)+(G562*1.1*0.3611)+(H562*5.2*0.0666)+(I562*0.2111)</f>
        <v>71.099044000000006</v>
      </c>
      <c r="M562" s="4">
        <f>(L562)*((100+(29-E562))/100)-(J562*0.9)</f>
        <v>71.95223252800001</v>
      </c>
      <c r="N562" s="207" t="s">
        <v>1029</v>
      </c>
      <c r="O562" s="207">
        <f>(N562*((M562-63)/5.45))+N562</f>
        <v>6316779.547608709</v>
      </c>
      <c r="P562" s="54">
        <f>(O562-D562)</f>
        <v>1566779.547608709</v>
      </c>
      <c r="Q562" s="4" t="str">
        <f>IF(P562&lt;(-3000000), "Overpaid", "")</f>
        <v/>
      </c>
      <c r="R562" s="4"/>
    </row>
    <row r="563" spans="1:19" x14ac:dyDescent="0.25">
      <c r="A563" s="4" t="s">
        <v>126</v>
      </c>
      <c r="B563" s="4" t="s">
        <v>27</v>
      </c>
      <c r="C563" s="4" t="s">
        <v>249</v>
      </c>
      <c r="D563" s="207" t="s">
        <v>2655</v>
      </c>
      <c r="E563" s="4" t="s">
        <v>1217</v>
      </c>
      <c r="F563" s="4" t="s">
        <v>1146</v>
      </c>
      <c r="G563" s="4" t="s">
        <v>3814</v>
      </c>
      <c r="H563" s="4" t="s">
        <v>4096</v>
      </c>
      <c r="I563" s="4" t="s">
        <v>1146</v>
      </c>
      <c r="L563" s="4">
        <f>(F563*0.3611)+(G563*1.1*0.3611)+(H563*5.2*0.0666)+(I563*0.2111)</f>
        <v>61.314609000000004</v>
      </c>
      <c r="M563" s="4">
        <f>(L563)*((100+(29-E563))/100)-(J563*0.9)</f>
        <v>60.824092128000004</v>
      </c>
      <c r="N563" s="207" t="s">
        <v>1058</v>
      </c>
      <c r="O563" s="207">
        <f>(N563*((M563-63)/5.45))+N563</f>
        <v>1921437.3107431773</v>
      </c>
      <c r="P563" s="54">
        <f>(O563-D563)</f>
        <v>-2828562.6892568227</v>
      </c>
      <c r="Q563" s="4" t="str">
        <f>IF(P563&lt;(-3000000), "Overpaid", "")</f>
        <v/>
      </c>
      <c r="R563" s="4"/>
    </row>
    <row r="564" spans="1:19" x14ac:dyDescent="0.25">
      <c r="A564" s="4" t="s">
        <v>133</v>
      </c>
      <c r="B564" s="4" t="s">
        <v>1094</v>
      </c>
      <c r="C564" s="4" t="s">
        <v>413</v>
      </c>
      <c r="D564" s="207" t="s">
        <v>1707</v>
      </c>
      <c r="E564" s="4" t="s">
        <v>1128</v>
      </c>
      <c r="F564" s="4" t="s">
        <v>1111</v>
      </c>
      <c r="G564" s="4" t="s">
        <v>1708</v>
      </c>
      <c r="H564" s="4" t="s">
        <v>4110</v>
      </c>
      <c r="I564" s="4">
        <v>79</v>
      </c>
      <c r="L564" s="4">
        <f>(F564*0.3611)+(G564*1.1*0.3611)+(H564*5.2*0.0666)+(I564*0.2111)</f>
        <v>77.545761999999996</v>
      </c>
      <c r="M564" s="4">
        <f>(L564)*((100+(29-E564))/100)-(J564*0.9)</f>
        <v>81.578141623999997</v>
      </c>
      <c r="N564" s="207">
        <v>6000000</v>
      </c>
      <c r="O564" s="207">
        <f>(N564*((M564-63)/5.45))+N564</f>
        <v>26452999.953027517</v>
      </c>
      <c r="P564" s="54">
        <f>(O564-D564)</f>
        <v>21735010.953027517</v>
      </c>
      <c r="Q564" s="4" t="str">
        <f>IF(P564&lt;(-3000000), "Overpaid", "")</f>
        <v/>
      </c>
      <c r="R564" s="4"/>
      <c r="S564" s="207" t="s">
        <v>1098</v>
      </c>
    </row>
    <row r="565" spans="1:19" x14ac:dyDescent="0.25">
      <c r="A565" s="4" t="s">
        <v>122</v>
      </c>
      <c r="B565" s="4" t="s">
        <v>1117</v>
      </c>
      <c r="C565" s="4" t="s">
        <v>3625</v>
      </c>
      <c r="D565" s="207">
        <v>4717941</v>
      </c>
      <c r="E565" s="4" t="s">
        <v>1086</v>
      </c>
      <c r="F565" s="4" t="s">
        <v>1107</v>
      </c>
      <c r="G565" s="4" t="s">
        <v>3626</v>
      </c>
      <c r="H565" s="4" t="s">
        <v>4147</v>
      </c>
      <c r="I565" s="4" t="s">
        <v>1107</v>
      </c>
      <c r="L565" s="4">
        <f>(F565*0.3611)+(G565*1.1*0.3611)+(H565*5.2*0.0666)+(I565*0.2111)</f>
        <v>69.493268</v>
      </c>
      <c r="M565" s="4">
        <f>(L565)*((100+(29-E565))/100)-(J565*0.9)</f>
        <v>72.620465060000001</v>
      </c>
      <c r="N565" s="207" t="s">
        <v>1121</v>
      </c>
      <c r="O565" s="207">
        <f>(N565*((M565-63)/5.45))+N565</f>
        <v>9265916.4418215603</v>
      </c>
      <c r="P565" s="54">
        <f>(O565-D565)</f>
        <v>4547975.4418215603</v>
      </c>
      <c r="Q565" s="4" t="str">
        <f>IF(P565&lt;(-3000000), "Overpaid", "")</f>
        <v/>
      </c>
      <c r="R565" s="4"/>
    </row>
    <row r="566" spans="1:19" x14ac:dyDescent="0.25">
      <c r="A566" s="4" t="s">
        <v>111</v>
      </c>
      <c r="B566" s="4" t="s">
        <v>1059</v>
      </c>
      <c r="C566" s="4" t="s">
        <v>3721</v>
      </c>
      <c r="D566" s="207" t="s">
        <v>3722</v>
      </c>
      <c r="E566" s="4" t="s">
        <v>1971</v>
      </c>
      <c r="F566" s="4" t="s">
        <v>1107</v>
      </c>
      <c r="G566" s="4" t="s">
        <v>1442</v>
      </c>
      <c r="H566" s="4">
        <v>2</v>
      </c>
      <c r="I566" s="4" t="s">
        <v>1107</v>
      </c>
      <c r="L566" s="4">
        <f>(F566*0.3611)+(G566*1.1*0.3611)+(H566*5.2*0.0666)+(I566*0.2111)</f>
        <v>72.914228999999992</v>
      </c>
      <c r="M566" s="4">
        <f>(L566)*((100+(29-E566))/100)-(J566*0.9)</f>
        <v>74.518342037999986</v>
      </c>
      <c r="N566" s="207" t="s">
        <v>1064</v>
      </c>
      <c r="O566" s="207">
        <f>(N566*((M566-63)/5.45))+N566</f>
        <v>6869809.184419184</v>
      </c>
      <c r="P566" s="54">
        <f>(O566-D566)</f>
        <v>2177809.184419184</v>
      </c>
      <c r="Q566" s="4" t="str">
        <f>IF(P566&lt;(-3000000), "Overpaid", "")</f>
        <v/>
      </c>
      <c r="R566" s="4"/>
    </row>
    <row r="567" spans="1:19" x14ac:dyDescent="0.25">
      <c r="A567" s="4" t="s">
        <v>130</v>
      </c>
      <c r="B567" s="4" t="s">
        <v>1078</v>
      </c>
      <c r="C567" s="4" t="s">
        <v>546</v>
      </c>
      <c r="D567" s="207" t="s">
        <v>3393</v>
      </c>
      <c r="E567" s="4" t="s">
        <v>3394</v>
      </c>
      <c r="F567" s="4" t="s">
        <v>1056</v>
      </c>
      <c r="G567" s="4">
        <v>45</v>
      </c>
      <c r="H567" s="4" t="s">
        <v>4099</v>
      </c>
      <c r="I567" s="4" t="s">
        <v>1056</v>
      </c>
      <c r="L567" s="4">
        <f>(F567*0.3611)+(G567*1.1*0.3611)+(H567*5.2*0.0666)+(I567*0.2111)</f>
        <v>67.098650000000006</v>
      </c>
      <c r="M567" s="4">
        <f>(L567)*((100+(29-E567))/100)-(J567*0.9)</f>
        <v>62.603040450000002</v>
      </c>
      <c r="N567" s="207" t="s">
        <v>1082</v>
      </c>
      <c r="O567" s="207">
        <f>(N567*((M567-63)/5.45))+N567</f>
        <v>1792208.6781524592</v>
      </c>
      <c r="P567" s="54">
        <f>(O567-D567)</f>
        <v>-2874458.3218475408</v>
      </c>
      <c r="Q567" s="4" t="str">
        <f>IF(P567&lt;(-3000000), "Overpaid", "")</f>
        <v/>
      </c>
      <c r="R567" s="4"/>
    </row>
    <row r="568" spans="1:19" x14ac:dyDescent="0.25">
      <c r="A568" s="4" t="s">
        <v>123</v>
      </c>
      <c r="B568" s="4" t="s">
        <v>1094</v>
      </c>
      <c r="C568" s="4" t="s">
        <v>384</v>
      </c>
      <c r="D568" s="207" t="s">
        <v>1964</v>
      </c>
      <c r="E568" s="4" t="s">
        <v>1564</v>
      </c>
      <c r="F568" s="4" t="s">
        <v>1312</v>
      </c>
      <c r="G568" s="4" t="s">
        <v>1965</v>
      </c>
      <c r="H568" s="4" t="s">
        <v>4164</v>
      </c>
      <c r="I568" s="4">
        <v>78</v>
      </c>
      <c r="L568" s="4">
        <f>(F568*0.3611)+(G568*1.1*0.3611)+(H568*5.2*0.0666)+(I568*0.2111)</f>
        <v>79.459946000000002</v>
      </c>
      <c r="M568" s="4">
        <f>(L568)*((100+(29-E568))/100)-(J568*0.9)</f>
        <v>78.585886594000016</v>
      </c>
      <c r="N568" s="207">
        <v>6000000</v>
      </c>
      <c r="O568" s="207">
        <f>(N568*((M568-63)/5.45))+N568</f>
        <v>23158774.231926624</v>
      </c>
      <c r="P568" s="54">
        <f>(O568-D568)</f>
        <v>18508774.231926624</v>
      </c>
      <c r="Q568" s="4" t="str">
        <f>IF(P568&lt;(-3000000), "Overpaid", "")</f>
        <v/>
      </c>
      <c r="R568" s="4"/>
      <c r="S568" s="207" t="s">
        <v>1098</v>
      </c>
    </row>
    <row r="569" spans="1:19" x14ac:dyDescent="0.25">
      <c r="A569" s="4" t="s">
        <v>132</v>
      </c>
      <c r="B569" s="4" t="s">
        <v>10</v>
      </c>
      <c r="C569" s="4" t="s">
        <v>3468</v>
      </c>
      <c r="D569" s="207" t="s">
        <v>3469</v>
      </c>
      <c r="E569" s="4" t="s">
        <v>1365</v>
      </c>
      <c r="F569" s="4" t="s">
        <v>1103</v>
      </c>
      <c r="G569" s="4">
        <v>45</v>
      </c>
      <c r="H569" s="4" t="s">
        <v>4197</v>
      </c>
      <c r="I569" s="4" t="s">
        <v>1103</v>
      </c>
      <c r="L569" s="4">
        <f>(F569*0.3611)+(G569*1.1*0.3611)+(H569*5.2*0.0666)+(I569*0.2111)</f>
        <v>62.506050000000002</v>
      </c>
      <c r="M569" s="4">
        <f>(L569)*((100+(29-E569))/100)-(J569*0.9)</f>
        <v>65.818870649999994</v>
      </c>
      <c r="N569" s="207" t="s">
        <v>1093</v>
      </c>
      <c r="O569" s="207">
        <f>(N569*((M569-63)/5.45))+N569</f>
        <v>5365445.6156370696</v>
      </c>
      <c r="P569" s="54">
        <f>(O569-D569)</f>
        <v>753933.61563706957</v>
      </c>
      <c r="Q569" s="4" t="str">
        <f>IF(P569&lt;(-3000000), "Overpaid", "")</f>
        <v/>
      </c>
      <c r="R569" s="4"/>
    </row>
    <row r="570" spans="1:19" x14ac:dyDescent="0.25">
      <c r="A570" s="4" t="s">
        <v>2800</v>
      </c>
      <c r="B570" s="4" t="s">
        <v>1078</v>
      </c>
      <c r="C570" s="4" t="s">
        <v>2811</v>
      </c>
      <c r="D570" s="207" t="s">
        <v>2812</v>
      </c>
      <c r="E570" s="4" t="s">
        <v>1310</v>
      </c>
      <c r="F570" s="4" t="s">
        <v>1056</v>
      </c>
      <c r="G570" s="4">
        <v>45</v>
      </c>
      <c r="H570" s="4" t="s">
        <v>4099</v>
      </c>
      <c r="I570" s="4" t="s">
        <v>1056</v>
      </c>
      <c r="L570" s="4">
        <f>(F570*0.3611)+(G570*1.1*0.3611)+(H570*5.2*0.0666)+(I570*0.2111)</f>
        <v>67.098650000000006</v>
      </c>
      <c r="M570" s="4">
        <f>(L570)*((100+(29-E570))/100)-(J570*0.9)</f>
        <v>67.836735149999996</v>
      </c>
      <c r="N570" s="207" t="s">
        <v>1082</v>
      </c>
      <c r="O570" s="207">
        <f>(N570*((M570-63)/5.45))+N570</f>
        <v>3648491.6731046406</v>
      </c>
      <c r="P570" s="54">
        <f>(O570-D570)</f>
        <v>-951508.32689535944</v>
      </c>
      <c r="Q570" s="4" t="str">
        <f>IF(P570&lt;(-3000000), "Overpaid", "")</f>
        <v/>
      </c>
      <c r="R570" s="4"/>
    </row>
    <row r="571" spans="1:19" x14ac:dyDescent="0.25">
      <c r="A571" s="4" t="s">
        <v>111</v>
      </c>
      <c r="B571" s="4" t="s">
        <v>10</v>
      </c>
      <c r="C571" s="4" t="s">
        <v>3711</v>
      </c>
      <c r="D571" s="207" t="s">
        <v>3712</v>
      </c>
      <c r="E571" s="4" t="s">
        <v>1184</v>
      </c>
      <c r="F571" s="4" t="s">
        <v>1073</v>
      </c>
      <c r="G571" s="4" t="s">
        <v>1534</v>
      </c>
      <c r="H571" s="4">
        <v>9</v>
      </c>
      <c r="I571" s="4" t="s">
        <v>1073</v>
      </c>
      <c r="L571" s="4">
        <f>(F571*0.3611)+(G571*1.1*0.3611)+(H571*5.2*0.0666)+(I571*0.2111)</f>
        <v>77.293395000000004</v>
      </c>
      <c r="M571" s="4">
        <f>(L571)*((100+(29-E571))/100)-(J571*0.9)</f>
        <v>77.834448765000019</v>
      </c>
      <c r="N571" s="207" t="s">
        <v>1093</v>
      </c>
      <c r="O571" s="207">
        <f>(N571*((M571-63)/5.45))+N571</f>
        <v>13162027.959862232</v>
      </c>
      <c r="P571" s="54">
        <f>(O571-D571)</f>
        <v>8576597.9598622322</v>
      </c>
      <c r="Q571" s="4" t="str">
        <f>IF(P571&lt;(-3000000), "Overpaid", "")</f>
        <v/>
      </c>
      <c r="R571" s="4"/>
    </row>
    <row r="572" spans="1:19" x14ac:dyDescent="0.25">
      <c r="A572" s="4" t="s">
        <v>125</v>
      </c>
      <c r="B572" s="4" t="s">
        <v>1099</v>
      </c>
      <c r="C572" s="4" t="s">
        <v>1481</v>
      </c>
      <c r="D572" s="207" t="s">
        <v>1482</v>
      </c>
      <c r="E572" s="4" t="s">
        <v>1102</v>
      </c>
      <c r="F572" s="4" t="s">
        <v>1107</v>
      </c>
      <c r="G572" s="4" t="s">
        <v>1483</v>
      </c>
      <c r="H572" s="4" t="s">
        <v>4097</v>
      </c>
      <c r="I572" s="4" t="s">
        <v>1107</v>
      </c>
      <c r="L572" s="4">
        <f>(F572*0.3611)+(G572*1.1*0.3611)+(H572*5.2*0.0666)+(I572*0.2111)</f>
        <v>78.185952999999998</v>
      </c>
      <c r="M572" s="4">
        <f>(L572)*((100+(29-E572))/100)-(J572*0.9)</f>
        <v>79.202370388999995</v>
      </c>
      <c r="N572" s="207" t="s">
        <v>1105</v>
      </c>
      <c r="O572" s="207">
        <f>(N572*((M572-63)/5.45))+N572</f>
        <v>7038931.3470960278</v>
      </c>
      <c r="P572" s="54">
        <f>(O572-D572)</f>
        <v>2538931.3470960278</v>
      </c>
      <c r="Q572" s="4" t="str">
        <f>IF(P572&lt;(-3000000), "Overpaid", "")</f>
        <v/>
      </c>
      <c r="R572" s="4"/>
    </row>
    <row r="573" spans="1:19" x14ac:dyDescent="0.25">
      <c r="A573" s="4" t="s">
        <v>131</v>
      </c>
      <c r="B573" s="4" t="s">
        <v>20</v>
      </c>
      <c r="C573" s="4" t="s">
        <v>1593</v>
      </c>
      <c r="D573" s="207" t="s">
        <v>1482</v>
      </c>
      <c r="E573" s="4">
        <v>26.4</v>
      </c>
      <c r="F573" s="4" t="s">
        <v>1091</v>
      </c>
      <c r="G573" s="4">
        <v>74.8</v>
      </c>
      <c r="H573" s="4" t="s">
        <v>4098</v>
      </c>
      <c r="I573" s="4" t="s">
        <v>1091</v>
      </c>
      <c r="L573" s="4">
        <f>(F573*0.3611)+(G573*1.1*0.3611)+(H573*5.2*0.0666)+(I573*0.2111)</f>
        <v>76.300387999999998</v>
      </c>
      <c r="M573" s="4">
        <f>(L573)*((100+(29-E573))/100)-(J573*0.9)</f>
        <v>78.284198087999997</v>
      </c>
      <c r="N573" s="207" t="s">
        <v>1134</v>
      </c>
      <c r="O573" s="207">
        <f>(N573*((M573-63)/5.45))+N573</f>
        <v>10585565.207487211</v>
      </c>
      <c r="P573" s="54">
        <f>(O573-D573)</f>
        <v>6085565.2074872106</v>
      </c>
      <c r="Q573" s="4" t="str">
        <f>IF(P573&lt;(-3000000), "Overpaid", "")</f>
        <v/>
      </c>
      <c r="R573" s="4"/>
    </row>
    <row r="574" spans="1:19" x14ac:dyDescent="0.25">
      <c r="A574" s="4" t="s">
        <v>122</v>
      </c>
      <c r="B574" s="4" t="s">
        <v>1059</v>
      </c>
      <c r="C574" s="4" t="s">
        <v>3627</v>
      </c>
      <c r="D574" s="207" t="s">
        <v>1482</v>
      </c>
      <c r="E574" s="4" t="s">
        <v>1197</v>
      </c>
      <c r="F574" s="4" t="s">
        <v>1107</v>
      </c>
      <c r="G574" s="4" t="s">
        <v>3361</v>
      </c>
      <c r="H574" s="4" t="s">
        <v>4099</v>
      </c>
      <c r="I574" s="4" t="s">
        <v>1107</v>
      </c>
      <c r="L574" s="4">
        <f>(F574*0.3611)+(G574*1.1*0.3611)+(H574*5.2*0.0666)+(I574*0.2111)</f>
        <v>74.469561999999996</v>
      </c>
      <c r="M574" s="4">
        <f>(L574)*((100+(29-E574))/100)-(J574*0.9)</f>
        <v>75.363196743999993</v>
      </c>
      <c r="N574" s="207" t="s">
        <v>1064</v>
      </c>
      <c r="O574" s="207">
        <f>(N574*((M574-63)/5.45))+N574</f>
        <v>7211857.3707287703</v>
      </c>
      <c r="P574" s="54">
        <f>(O574-D574)</f>
        <v>2711857.3707287703</v>
      </c>
      <c r="Q574" s="4" t="str">
        <f>IF(P574&lt;(-3000000), "Overpaid", "")</f>
        <v/>
      </c>
      <c r="R574" s="4"/>
    </row>
    <row r="575" spans="1:19" x14ac:dyDescent="0.25">
      <c r="A575" s="4" t="s">
        <v>134</v>
      </c>
      <c r="B575" s="4" t="s">
        <v>1059</v>
      </c>
      <c r="C575" s="4" t="s">
        <v>273</v>
      </c>
      <c r="D575" s="207" t="s">
        <v>1482</v>
      </c>
      <c r="E575" s="4" t="s">
        <v>1150</v>
      </c>
      <c r="F575" s="4" t="s">
        <v>1091</v>
      </c>
      <c r="G575" s="4" t="s">
        <v>1063</v>
      </c>
      <c r="H575" s="4">
        <v>5</v>
      </c>
      <c r="I575" s="4" t="s">
        <v>1091</v>
      </c>
      <c r="L575" s="4">
        <f>(F575*0.3611)+(G575*1.1*0.3611)+(H575*5.2*0.0666)+(I575*0.2111)</f>
        <v>73.429306999999994</v>
      </c>
      <c r="M575" s="4">
        <f>(L575)*((100+(29-E575))/100)-(J575*0.9)</f>
        <v>72.768443237</v>
      </c>
      <c r="N575" s="207" t="s">
        <v>1064</v>
      </c>
      <c r="O575" s="207">
        <f>(N575*((M575-63)/5.45))+N575</f>
        <v>6161344.5136816315</v>
      </c>
      <c r="P575" s="54">
        <f>(O575-D575)</f>
        <v>1661344.5136816315</v>
      </c>
      <c r="Q575" s="4" t="str">
        <f>IF(P575&lt;(-3000000), "Overpaid", "")</f>
        <v/>
      </c>
      <c r="R575" s="4"/>
    </row>
    <row r="576" spans="1:19" x14ac:dyDescent="0.25">
      <c r="A576" s="4" t="s">
        <v>112</v>
      </c>
      <c r="B576" s="4" t="s">
        <v>1059</v>
      </c>
      <c r="C576" s="4" t="s">
        <v>2076</v>
      </c>
      <c r="D576" s="207" t="s">
        <v>1482</v>
      </c>
      <c r="E576" s="4" t="s">
        <v>1122</v>
      </c>
      <c r="F576" s="4" t="s">
        <v>1107</v>
      </c>
      <c r="G576" s="4">
        <v>59.1</v>
      </c>
      <c r="H576" s="4" t="s">
        <v>4096</v>
      </c>
      <c r="I576" s="4" t="s">
        <v>1107</v>
      </c>
      <c r="L576" s="4">
        <f>(F576*0.3611)+(G576*1.1*0.3611)+(H576*5.2*0.0666)+(I576*0.2111)</f>
        <v>68.227150999999992</v>
      </c>
      <c r="M576" s="4">
        <f>(L576)*((100+(29-E576))/100)-(J576*0.9)</f>
        <v>69.387012566999999</v>
      </c>
      <c r="N576" s="207" t="s">
        <v>1064</v>
      </c>
      <c r="O576" s="207">
        <f>(N576*((M576-63)/5.45))+N576</f>
        <v>4792337.2517334428</v>
      </c>
      <c r="P576" s="54">
        <f>(O576-D576)</f>
        <v>292337.25173344277</v>
      </c>
      <c r="Q576" s="4" t="str">
        <f>IF(P576&lt;(-3000000), "Overpaid", "")</f>
        <v/>
      </c>
      <c r="R576" s="4"/>
    </row>
    <row r="577" spans="1:18" x14ac:dyDescent="0.25">
      <c r="A577" s="4" t="s">
        <v>106</v>
      </c>
      <c r="B577" s="4" t="s">
        <v>1059</v>
      </c>
      <c r="C577" s="4" t="s">
        <v>450</v>
      </c>
      <c r="D577" s="207" t="s">
        <v>1482</v>
      </c>
      <c r="E577" s="4" t="s">
        <v>2359</v>
      </c>
      <c r="F577" s="4" t="s">
        <v>1307</v>
      </c>
      <c r="G577" s="4" t="s">
        <v>1123</v>
      </c>
      <c r="H577" s="4" t="s">
        <v>4098</v>
      </c>
      <c r="I577" s="4" t="s">
        <v>1307</v>
      </c>
      <c r="L577" s="4">
        <f>(F577*0.3611)+(G577*1.1*0.3611)+(H577*5.2*0.0666)+(I577*0.2111)</f>
        <v>70.277814000000006</v>
      </c>
      <c r="M577" s="4">
        <f>(L577)*((100+(29-E577))/100)-(J577*0.9)</f>
        <v>68.661424277999998</v>
      </c>
      <c r="N577" s="207" t="s">
        <v>1064</v>
      </c>
      <c r="O577" s="207">
        <f>(N577*((M577-63)/5.45))+N577</f>
        <v>4498575.3107779697</v>
      </c>
      <c r="P577" s="54">
        <f>(O577-D577)</f>
        <v>-1424.6892220303416</v>
      </c>
      <c r="Q577" s="4" t="str">
        <f>IF(P577&lt;(-3000000), "Overpaid", "")</f>
        <v/>
      </c>
      <c r="R577" s="4"/>
    </row>
    <row r="578" spans="1:18" x14ac:dyDescent="0.25">
      <c r="A578" s="4" t="s">
        <v>126</v>
      </c>
      <c r="B578" s="4" t="s">
        <v>1187</v>
      </c>
      <c r="C578" s="4" t="s">
        <v>3798</v>
      </c>
      <c r="D578" s="207" t="s">
        <v>1482</v>
      </c>
      <c r="E578" s="4" t="s">
        <v>3654</v>
      </c>
      <c r="F578" s="4" t="s">
        <v>1107</v>
      </c>
      <c r="G578" s="4" t="s">
        <v>3183</v>
      </c>
      <c r="H578" s="4" t="s">
        <v>4147</v>
      </c>
      <c r="I578" s="4" t="s">
        <v>1107</v>
      </c>
      <c r="L578" s="4">
        <f>(F578*0.3611)+(G578*1.1*0.3611)+(H578*5.2*0.0666)+(I578*0.2111)</f>
        <v>73.227041999999997</v>
      </c>
      <c r="M578" s="4">
        <f>(L578)*((100+(29-E578))/100)-(J578*0.9)</f>
        <v>68.394057228000008</v>
      </c>
      <c r="N578" s="207" t="s">
        <v>1190</v>
      </c>
      <c r="O578" s="207">
        <f>(N578*((M578-63)/5.45))+N578</f>
        <v>5951377.7855481002</v>
      </c>
      <c r="P578" s="54">
        <f>(O578-D578)</f>
        <v>1451377.7855481002</v>
      </c>
      <c r="Q578" s="4" t="str">
        <f>IF(P578&lt;(-3000000), "Overpaid", "")</f>
        <v/>
      </c>
      <c r="R578" s="4"/>
    </row>
    <row r="579" spans="1:18" x14ac:dyDescent="0.25">
      <c r="A579" s="4" t="s">
        <v>136</v>
      </c>
      <c r="B579" s="4" t="s">
        <v>20</v>
      </c>
      <c r="C579" s="4" t="s">
        <v>296</v>
      </c>
      <c r="D579" s="207">
        <v>4500000</v>
      </c>
      <c r="E579" s="4" t="s">
        <v>1297</v>
      </c>
      <c r="F579" s="4" t="s">
        <v>1328</v>
      </c>
      <c r="G579" s="4" t="s">
        <v>1610</v>
      </c>
      <c r="H579" s="4" t="s">
        <v>4095</v>
      </c>
      <c r="I579" s="4" t="s">
        <v>1328</v>
      </c>
      <c r="L579" s="4">
        <f>(F579*0.3611)+(G579*1.1*0.3611)+(H579*5.2*0.0666)+(I579*0.2111)</f>
        <v>66.830890999999994</v>
      </c>
      <c r="M579" s="4">
        <f>(L579)*((100+(29-E579))/100)-(J579*0.9)</f>
        <v>68.100677929</v>
      </c>
      <c r="N579" s="207" t="s">
        <v>1134</v>
      </c>
      <c r="O579" s="207">
        <f>(N579*((M579-63)/5.45))+N579</f>
        <v>5386506.3276917245</v>
      </c>
      <c r="P579" s="54">
        <f>(O579-D579)</f>
        <v>886506.32769172452</v>
      </c>
      <c r="Q579" s="4" t="str">
        <f>IF(P579&lt;(-3000000), "Overpaid", "")</f>
        <v/>
      </c>
      <c r="R579" s="4"/>
    </row>
    <row r="580" spans="1:18" x14ac:dyDescent="0.25">
      <c r="A580" s="4" t="s">
        <v>131</v>
      </c>
      <c r="B580" s="4" t="s">
        <v>1037</v>
      </c>
      <c r="C580" s="4" t="s">
        <v>1645</v>
      </c>
      <c r="D580" s="207" t="s">
        <v>1482</v>
      </c>
      <c r="E580" s="4" t="s">
        <v>1387</v>
      </c>
      <c r="F580" s="4" t="s">
        <v>1186</v>
      </c>
      <c r="G580" s="4" t="s">
        <v>1646</v>
      </c>
      <c r="H580" s="4" t="s">
        <v>4153</v>
      </c>
      <c r="I580" s="4" t="s">
        <v>1186</v>
      </c>
      <c r="L580" s="4">
        <f>(F580*0.3611)+(G580*1.1*0.3611)+(H580*5.2*0.0666)+(I580*0.2111)</f>
        <v>65.870249000000001</v>
      </c>
      <c r="M580" s="4">
        <f>(L580)*((100+(29-E580))/100)-(J580*0.9)</f>
        <v>66.199600244999999</v>
      </c>
      <c r="N580" s="207" t="s">
        <v>1043</v>
      </c>
      <c r="O580" s="207">
        <f>(N580*((M580-63)/5.45))+N580</f>
        <v>4059833.5059672948</v>
      </c>
      <c r="P580" s="54">
        <f>(O580-D580)</f>
        <v>-440166.4940327052</v>
      </c>
      <c r="Q580" s="4" t="str">
        <f>IF(P580&lt;(-3000000), "Overpaid", "")</f>
        <v/>
      </c>
      <c r="R580" s="4"/>
    </row>
    <row r="581" spans="1:18" x14ac:dyDescent="0.25">
      <c r="A581" s="4" t="s">
        <v>113</v>
      </c>
      <c r="B581" s="4" t="s">
        <v>27</v>
      </c>
      <c r="C581" s="4" t="s">
        <v>3891</v>
      </c>
      <c r="D581" s="207" t="s">
        <v>1482</v>
      </c>
      <c r="E581" s="4" t="s">
        <v>1609</v>
      </c>
      <c r="F581" s="4" t="s">
        <v>1307</v>
      </c>
      <c r="G581" s="4">
        <v>57.6</v>
      </c>
      <c r="H581" s="4">
        <v>5</v>
      </c>
      <c r="I581" s="4" t="s">
        <v>1307</v>
      </c>
      <c r="L581" s="4">
        <f>(F581*0.3611)+(G581*1.1*0.3611)+(H581*5.2*0.0666)+(I581*0.2111)</f>
        <v>67.525896000000003</v>
      </c>
      <c r="M581" s="4">
        <f>(L581)*((100+(29-E581))/100)-(J581*0.9)</f>
        <v>65.905274496000004</v>
      </c>
      <c r="N581" s="207" t="s">
        <v>1058</v>
      </c>
      <c r="O581" s="207">
        <f>(N581*((M581-63)/5.45))+N581</f>
        <v>4903385.5891898973</v>
      </c>
      <c r="P581" s="54">
        <f>(O581-D581)</f>
        <v>403385.58918989729</v>
      </c>
      <c r="Q581" s="4" t="str">
        <f>IF(P581&lt;(-3000000), "Overpaid", "")</f>
        <v/>
      </c>
      <c r="R581" s="4"/>
    </row>
    <row r="582" spans="1:18" x14ac:dyDescent="0.25">
      <c r="A582" s="4" t="s">
        <v>108</v>
      </c>
      <c r="B582" s="4" t="s">
        <v>1083</v>
      </c>
      <c r="C582" s="4" t="s">
        <v>4190</v>
      </c>
      <c r="D582" s="207" t="s">
        <v>1482</v>
      </c>
      <c r="E582" s="4" t="s">
        <v>1145</v>
      </c>
      <c r="F582" s="4" t="s">
        <v>1328</v>
      </c>
      <c r="G582" s="4" t="s">
        <v>1396</v>
      </c>
      <c r="H582" s="4">
        <v>2</v>
      </c>
      <c r="I582" s="4" t="s">
        <v>1328</v>
      </c>
      <c r="L582" s="4">
        <f>(F582*0.3611)+(G582*1.1*0.3611)+(H582*5.2*0.0666)+(I582*0.2111)</f>
        <v>62.688738000000001</v>
      </c>
      <c r="M582" s="4">
        <f>(L582)*((100+(29-E582))/100)-(J582*0.9)</f>
        <v>64.882843829999999</v>
      </c>
      <c r="N582" s="207" t="s">
        <v>1088</v>
      </c>
      <c r="O582" s="207">
        <f>(N582*((M582-63)/5.45))+N582</f>
        <v>4774212.796323183</v>
      </c>
      <c r="P582" s="54">
        <f>(O582-D582)</f>
        <v>274212.79632318299</v>
      </c>
      <c r="Q582" s="4" t="str">
        <f>IF(P582&lt;(-3000000), "Overpaid", "")</f>
        <v/>
      </c>
      <c r="R582" s="4"/>
    </row>
    <row r="583" spans="1:18" x14ac:dyDescent="0.25">
      <c r="A583" s="4" t="s">
        <v>127</v>
      </c>
      <c r="B583" s="4" t="s">
        <v>16</v>
      </c>
      <c r="C583" s="4" t="s">
        <v>4057</v>
      </c>
      <c r="D583" s="207" t="s">
        <v>1482</v>
      </c>
      <c r="E583" s="4" t="s">
        <v>2014</v>
      </c>
      <c r="F583" s="4" t="s">
        <v>1157</v>
      </c>
      <c r="G583" s="4" t="s">
        <v>1986</v>
      </c>
      <c r="H583" s="4" t="s">
        <v>4096</v>
      </c>
      <c r="I583" s="4" t="s">
        <v>1157</v>
      </c>
      <c r="L583" s="4">
        <f>(F583*0.3611)+(G583*1.1*0.3611)+(H583*5.2*0.0666)+(I583*0.2111)</f>
        <v>64.301192999999998</v>
      </c>
      <c r="M583" s="4">
        <f>(L583)*((100+(29-E583))/100)-(J583*0.9)</f>
        <v>64.108289420999995</v>
      </c>
      <c r="N583" s="207" t="s">
        <v>1116</v>
      </c>
      <c r="O583" s="207">
        <f>(N583*((M583-63)/5.45))+N583</f>
        <v>2950562.3769493271</v>
      </c>
      <c r="P583" s="54">
        <f>(O583-D583)</f>
        <v>-1549437.6230506729</v>
      </c>
      <c r="Q583" s="4" t="str">
        <f>IF(P583&lt;(-3000000), "Overpaid", "")</f>
        <v/>
      </c>
      <c r="R583" s="4"/>
    </row>
    <row r="584" spans="1:18" x14ac:dyDescent="0.25">
      <c r="A584" s="4" t="s">
        <v>134</v>
      </c>
      <c r="B584" s="4" t="s">
        <v>1037</v>
      </c>
      <c r="C584" s="4" t="s">
        <v>2481</v>
      </c>
      <c r="D584" s="207" t="s">
        <v>1482</v>
      </c>
      <c r="E584" s="4" t="s">
        <v>2482</v>
      </c>
      <c r="F584" s="4" t="s">
        <v>1125</v>
      </c>
      <c r="G584" s="4" t="s">
        <v>2483</v>
      </c>
      <c r="H584" s="4" t="s">
        <v>4197</v>
      </c>
      <c r="I584" s="4" t="s">
        <v>1125</v>
      </c>
      <c r="L584" s="4">
        <f>(F584*0.3611)+(G584*1.1*0.3611)+(H584*5.2*0.0666)+(I584*0.2111)</f>
        <v>59.486165999999997</v>
      </c>
      <c r="M584" s="4">
        <f>(L584)*((100+(29-E584))/100)-(J584*0.9)</f>
        <v>57.939525684000003</v>
      </c>
      <c r="N584" s="207" t="s">
        <v>1043</v>
      </c>
      <c r="O584" s="207">
        <f>(N584*((M584-63)/5.45))+N584</f>
        <v>182830.34805593407</v>
      </c>
      <c r="P584" s="54">
        <f>(O584-D584)</f>
        <v>-4317169.6519440655</v>
      </c>
      <c r="Q584" s="4" t="str">
        <f>IF(P584&lt;(-3000000), "Overpaid", "")</f>
        <v>Overpaid</v>
      </c>
      <c r="R584" s="4"/>
    </row>
    <row r="585" spans="1:18" x14ac:dyDescent="0.25">
      <c r="A585" s="4" t="s">
        <v>134</v>
      </c>
      <c r="B585" s="4" t="s">
        <v>1078</v>
      </c>
      <c r="C585" s="4" t="s">
        <v>2468</v>
      </c>
      <c r="D585" s="207" t="s">
        <v>2469</v>
      </c>
      <c r="E585" s="4" t="s">
        <v>1487</v>
      </c>
      <c r="F585" s="4" t="s">
        <v>1307</v>
      </c>
      <c r="G585" s="4">
        <v>45</v>
      </c>
      <c r="H585" s="4" t="s">
        <v>4099</v>
      </c>
      <c r="I585" s="4" t="s">
        <v>1307</v>
      </c>
      <c r="L585" s="4">
        <f>(F585*0.3611)+(G585*1.1*0.3611)+(H585*5.2*0.0666)+(I585*0.2111)</f>
        <v>62.52105000000001</v>
      </c>
      <c r="M585" s="4">
        <f>(L585)*((100+(29-E585))/100)-(J585*0.9)</f>
        <v>62.583571050000003</v>
      </c>
      <c r="N585" s="207" t="s">
        <v>1082</v>
      </c>
      <c r="O585" s="207">
        <f>(N585*((M585-63)/5.45))+N585</f>
        <v>1785303.2856499278</v>
      </c>
      <c r="P585" s="54">
        <f>(O585-D585)</f>
        <v>-2627196.7143500722</v>
      </c>
      <c r="Q585" s="4" t="str">
        <f>IF(P585&lt;(-3000000), "Overpaid", "")</f>
        <v/>
      </c>
      <c r="R585" s="4"/>
    </row>
    <row r="586" spans="1:18" x14ac:dyDescent="0.25">
      <c r="A586" s="4" t="s">
        <v>109</v>
      </c>
      <c r="B586" s="4" t="s">
        <v>10</v>
      </c>
      <c r="C586" s="4" t="s">
        <v>1833</v>
      </c>
      <c r="D586" s="207" t="s">
        <v>1834</v>
      </c>
      <c r="E586" s="4" t="s">
        <v>1301</v>
      </c>
      <c r="F586" s="4" t="s">
        <v>1107</v>
      </c>
      <c r="G586" s="4" t="s">
        <v>1409</v>
      </c>
      <c r="H586" s="4" t="s">
        <v>4125</v>
      </c>
      <c r="I586" s="4" t="s">
        <v>1107</v>
      </c>
      <c r="L586" s="4">
        <f>(F586*0.3611)+(G586*1.1*0.3611)+(H586*5.2*0.0666)+(I586*0.2111)</f>
        <v>72.178171999999989</v>
      </c>
      <c r="M586" s="4">
        <f>(L586)*((100+(29-E586))/100)-(J586*0.9)</f>
        <v>74.993120708000006</v>
      </c>
      <c r="N586" s="207" t="s">
        <v>1093</v>
      </c>
      <c r="O586" s="207">
        <f>(N586*((M586-63)/5.45))+N586</f>
        <v>11318367.342675373</v>
      </c>
      <c r="P586" s="54">
        <f>(O586-D586)</f>
        <v>6910825.342675373</v>
      </c>
      <c r="Q586" s="4" t="str">
        <f>IF(P586&lt;(-3000000), "Overpaid", "")</f>
        <v/>
      </c>
      <c r="R586" s="4"/>
    </row>
    <row r="587" spans="1:18" x14ac:dyDescent="0.25">
      <c r="A587" s="4" t="s">
        <v>124</v>
      </c>
      <c r="B587" s="4" t="s">
        <v>1078</v>
      </c>
      <c r="C587" s="4" t="s">
        <v>3087</v>
      </c>
      <c r="D587" s="207" t="s">
        <v>3088</v>
      </c>
      <c r="E587" s="4" t="s">
        <v>1297</v>
      </c>
      <c r="F587" s="4" t="s">
        <v>1125</v>
      </c>
      <c r="G587" s="4">
        <v>45</v>
      </c>
      <c r="H587" s="4" t="s">
        <v>4097</v>
      </c>
      <c r="I587" s="4" t="s">
        <v>1125</v>
      </c>
      <c r="L587" s="4">
        <f>(F587*0.3611)+(G587*1.1*0.3611)+(H587*5.2*0.0666)+(I587*0.2111)</f>
        <v>60.684010000000008</v>
      </c>
      <c r="M587" s="4">
        <f>(L587)*((100+(29-E587))/100)-(J587*0.9)</f>
        <v>61.837006190000018</v>
      </c>
      <c r="N587" s="207" t="s">
        <v>1082</v>
      </c>
      <c r="O587" s="207">
        <f>(N587*((M587-63)/5.45))+N587</f>
        <v>1520512.2090426451</v>
      </c>
      <c r="P587" s="54">
        <f>(O587-D587)</f>
        <v>-2879487.7909573549</v>
      </c>
      <c r="Q587" s="4" t="str">
        <f>IF(P587&lt;(-3000000), "Overpaid", "")</f>
        <v/>
      </c>
      <c r="R587" s="4"/>
    </row>
    <row r="588" spans="1:18" x14ac:dyDescent="0.25">
      <c r="A588" s="4" t="s">
        <v>317</v>
      </c>
      <c r="B588" s="4" t="s">
        <v>1024</v>
      </c>
      <c r="C588" s="4" t="s">
        <v>691</v>
      </c>
      <c r="D588" s="207" t="s">
        <v>2269</v>
      </c>
      <c r="E588" s="4" t="s">
        <v>1474</v>
      </c>
      <c r="F588" s="4" t="s">
        <v>1103</v>
      </c>
      <c r="G588" s="4" t="s">
        <v>1074</v>
      </c>
      <c r="H588" s="4" t="s">
        <v>4095</v>
      </c>
      <c r="I588" s="4">
        <v>74</v>
      </c>
      <c r="L588" s="4">
        <f>(F588*0.3611)+(G588*1.1*0.3611)+(H588*5.2*0.0666)+(I588*0.2111)</f>
        <v>69.316633999999993</v>
      </c>
      <c r="M588" s="4">
        <f>(L588)*((100+(29-E588))/100)-(J588*0.9)</f>
        <v>74.307431647999991</v>
      </c>
      <c r="N588" s="207" t="s">
        <v>1029</v>
      </c>
      <c r="O588" s="207">
        <f>(N588*((M588-63)/5.45))+N588</f>
        <v>7349763.3994412879</v>
      </c>
      <c r="P588" s="54">
        <f>(O588-D588)</f>
        <v>2984315.3994412879</v>
      </c>
      <c r="Q588" s="4" t="str">
        <f>IF(P588&lt;(-3000000), "Overpaid", "")</f>
        <v/>
      </c>
      <c r="R588" s="4"/>
    </row>
    <row r="589" spans="1:18" x14ac:dyDescent="0.25">
      <c r="A589" s="4" t="s">
        <v>2800</v>
      </c>
      <c r="B589" s="4" t="s">
        <v>1037</v>
      </c>
      <c r="C589" s="4" t="s">
        <v>2834</v>
      </c>
      <c r="D589" s="207" t="s">
        <v>2835</v>
      </c>
      <c r="E589" s="4" t="s">
        <v>1435</v>
      </c>
      <c r="F589" s="4" t="s">
        <v>1146</v>
      </c>
      <c r="G589" s="4" t="s">
        <v>1182</v>
      </c>
      <c r="H589" s="4" t="s">
        <v>4095</v>
      </c>
      <c r="I589" s="4" t="s">
        <v>1146</v>
      </c>
      <c r="L589" s="4">
        <f>(F589*0.3611)+(G589*1.1*0.3611)+(H589*5.2*0.0666)+(I589*0.2111)</f>
        <v>66.489508000000001</v>
      </c>
      <c r="M589" s="4">
        <f>(L589)*((100+(29-E589))/100)-(J589*0.9)</f>
        <v>68.683661763999993</v>
      </c>
      <c r="N589" s="207" t="s">
        <v>1043</v>
      </c>
      <c r="O589" s="207">
        <f>(N589*((M589-63)/5.45))+N589</f>
        <v>5225769.0290048905</v>
      </c>
      <c r="P589" s="54">
        <f>(O589-D589)</f>
        <v>900769.02900489047</v>
      </c>
      <c r="Q589" s="4" t="str">
        <f>IF(P589&lt;(-3000000), "Overpaid", "")</f>
        <v/>
      </c>
      <c r="R589" s="4"/>
    </row>
    <row r="590" spans="1:18" x14ac:dyDescent="0.25">
      <c r="A590" s="4" t="s">
        <v>2800</v>
      </c>
      <c r="B590" s="4" t="s">
        <v>27</v>
      </c>
      <c r="C590" s="4" t="s">
        <v>301</v>
      </c>
      <c r="D590" s="207" t="s">
        <v>2825</v>
      </c>
      <c r="E590" s="4" t="s">
        <v>1303</v>
      </c>
      <c r="F590" s="4" t="s">
        <v>1125</v>
      </c>
      <c r="G590" s="4" t="s">
        <v>1418</v>
      </c>
      <c r="H590" s="4" t="s">
        <v>4102</v>
      </c>
      <c r="I590" s="4" t="s">
        <v>1125</v>
      </c>
      <c r="L590" s="4">
        <f>(F590*0.3611)+(G590*1.1*0.3611)+(H590*5.2*0.0666)+(I590*0.2111)</f>
        <v>66.239995000000008</v>
      </c>
      <c r="M590" s="4">
        <f>(L590)*((100+(29-E590))/100)-(J590*0.9)</f>
        <v>68.028474865000021</v>
      </c>
      <c r="N590" s="207" t="s">
        <v>1058</v>
      </c>
      <c r="O590" s="207">
        <f>(N590*((M590-63)/5.45))+N590</f>
        <v>6149409.2952095438</v>
      </c>
      <c r="P590" s="54">
        <f>(O590-D590)</f>
        <v>1836909.2952095438</v>
      </c>
      <c r="Q590" s="4" t="str">
        <f>IF(P590&lt;(-3000000), "Overpaid", "")</f>
        <v/>
      </c>
      <c r="R590" s="4"/>
    </row>
    <row r="591" spans="1:18" x14ac:dyDescent="0.25">
      <c r="A591" s="4" t="s">
        <v>136</v>
      </c>
      <c r="B591" s="4" t="s">
        <v>1078</v>
      </c>
      <c r="C591" s="4" t="s">
        <v>2174</v>
      </c>
      <c r="D591" s="207" t="s">
        <v>2175</v>
      </c>
      <c r="E591" s="4" t="s">
        <v>1609</v>
      </c>
      <c r="F591" s="4" t="s">
        <v>1111</v>
      </c>
      <c r="G591" s="4">
        <v>45</v>
      </c>
      <c r="H591" s="4" t="s">
        <v>4096</v>
      </c>
      <c r="I591" s="4" t="s">
        <v>1111</v>
      </c>
      <c r="L591" s="4">
        <f>(F591*0.3611)+(G591*1.1*0.3611)+(H591*5.2*0.0666)+(I591*0.2111)</f>
        <v>62.054289999999995</v>
      </c>
      <c r="M591" s="4">
        <f>(L591)*((100+(29-E591))/100)-(J591*0.9)</f>
        <v>60.564987039999991</v>
      </c>
      <c r="N591" s="207" t="s">
        <v>1082</v>
      </c>
      <c r="O591" s="207">
        <f>(N591*((M591-63)/5.45))+N591</f>
        <v>1069353.3905126723</v>
      </c>
      <c r="P591" s="54">
        <f>(O591-D591)</f>
        <v>-3230646.6094873277</v>
      </c>
      <c r="Q591" s="4" t="str">
        <f>IF(P591&lt;(-3000000), "Overpaid", "")</f>
        <v>Overpaid</v>
      </c>
      <c r="R591" s="4"/>
    </row>
    <row r="592" spans="1:18" x14ac:dyDescent="0.25">
      <c r="A592" s="4" t="s">
        <v>110</v>
      </c>
      <c r="B592" s="4" t="s">
        <v>1078</v>
      </c>
      <c r="C592" s="4" t="s">
        <v>2392</v>
      </c>
      <c r="D592" s="207" t="s">
        <v>2175</v>
      </c>
      <c r="E592" s="4" t="s">
        <v>2393</v>
      </c>
      <c r="F592" s="4" t="s">
        <v>1111</v>
      </c>
      <c r="G592" s="4">
        <v>45</v>
      </c>
      <c r="H592" s="4">
        <v>3</v>
      </c>
      <c r="I592" s="4" t="s">
        <v>1111</v>
      </c>
      <c r="L592" s="4">
        <f>(F592*0.3611)+(G592*1.1*0.3611)+(H592*5.2*0.0666)+(I592*0.2111)</f>
        <v>62.40061</v>
      </c>
      <c r="M592" s="4">
        <f>(L592)*((100+(29-E592))/100)-(J592*0.9)</f>
        <v>56.597353269999999</v>
      </c>
      <c r="N592" s="207" t="s">
        <v>1082</v>
      </c>
      <c r="O592" s="207">
        <f>(N592*((M592-63)/5.45))+N592</f>
        <v>-337884.04300613981</v>
      </c>
      <c r="P592" s="54">
        <f>(O592-D592)</f>
        <v>-4637884.0430061398</v>
      </c>
      <c r="Q592" s="4" t="str">
        <f>IF(P592&lt;(-3000000), "Overpaid", "")</f>
        <v>Overpaid</v>
      </c>
      <c r="R592" s="4"/>
    </row>
    <row r="593" spans="1:18" x14ac:dyDescent="0.25">
      <c r="A593" s="4" t="s">
        <v>112</v>
      </c>
      <c r="B593" s="4" t="s">
        <v>20</v>
      </c>
      <c r="C593" s="4" t="s">
        <v>2045</v>
      </c>
      <c r="D593" s="207" t="s">
        <v>2046</v>
      </c>
      <c r="E593" s="4" t="s">
        <v>1120</v>
      </c>
      <c r="F593" s="4" t="s">
        <v>2047</v>
      </c>
      <c r="G593" s="4" t="s">
        <v>2048</v>
      </c>
      <c r="H593" s="4" t="s">
        <v>4156</v>
      </c>
      <c r="I593" s="4" t="s">
        <v>2047</v>
      </c>
      <c r="L593" s="4">
        <f>(F593*0.3611)+(G593*1.1*0.3611)+(H593*5.2*0.0666)+(I593*0.2111)</f>
        <v>97.895715999999993</v>
      </c>
      <c r="M593" s="4">
        <f>(L593)*((100+(29-E593))/100)-(J593*0.9)</f>
        <v>103.182084664</v>
      </c>
      <c r="N593" s="207" t="s">
        <v>1134</v>
      </c>
      <c r="O593" s="207">
        <f>(N593*((M593-63)/5.45))+N593</f>
        <v>23296845.420026705</v>
      </c>
      <c r="P593" s="54">
        <f>(O593-D593)</f>
        <v>19026897.420026705</v>
      </c>
      <c r="Q593" s="4" t="str">
        <f>IF(P593&lt;(-3000000), "Overpaid", "")</f>
        <v/>
      </c>
      <c r="R593" s="4"/>
    </row>
    <row r="594" spans="1:18" x14ac:dyDescent="0.25">
      <c r="A594" s="4" t="s">
        <v>128</v>
      </c>
      <c r="B594" s="4" t="s">
        <v>1187</v>
      </c>
      <c r="C594" s="4" t="s">
        <v>517</v>
      </c>
      <c r="D594" s="207" t="s">
        <v>3547</v>
      </c>
      <c r="E594" s="4" t="s">
        <v>1176</v>
      </c>
      <c r="F594" s="4" t="s">
        <v>1091</v>
      </c>
      <c r="G594" s="4" t="s">
        <v>1518</v>
      </c>
      <c r="H594" s="4" t="s">
        <v>4097</v>
      </c>
      <c r="I594" s="4" t="s">
        <v>1091</v>
      </c>
      <c r="L594" s="4">
        <f>(F594*0.3611)+(G594*1.1*0.3611)+(H594*5.2*0.0666)+(I594*0.2111)</f>
        <v>74.603554000000003</v>
      </c>
      <c r="M594" s="4">
        <f>(L594)*((100+(29-E594))/100)-(J594*0.9)</f>
        <v>79.07976724000001</v>
      </c>
      <c r="N594" s="207" t="s">
        <v>1190</v>
      </c>
      <c r="O594" s="207">
        <f>(N594*((M594-63)/5.45))+N594</f>
        <v>11815852.294592593</v>
      </c>
      <c r="P594" s="54">
        <f>(O594-D594)</f>
        <v>7563532.2945925929</v>
      </c>
      <c r="Q594" s="4" t="str">
        <f>IF(P594&lt;(-3000000), "Overpaid", "")</f>
        <v/>
      </c>
      <c r="R594" s="4"/>
    </row>
    <row r="595" spans="1:18" x14ac:dyDescent="0.25">
      <c r="A595" s="4" t="s">
        <v>123</v>
      </c>
      <c r="B595" s="4" t="s">
        <v>1117</v>
      </c>
      <c r="C595" s="4" t="s">
        <v>1953</v>
      </c>
      <c r="D595" s="207" t="s">
        <v>1954</v>
      </c>
      <c r="E595" s="4" t="s">
        <v>1170</v>
      </c>
      <c r="F595" s="4" t="s">
        <v>1107</v>
      </c>
      <c r="G595" s="4" t="s">
        <v>1955</v>
      </c>
      <c r="H595" s="4" t="s">
        <v>4095</v>
      </c>
      <c r="I595" s="4" t="s">
        <v>1107</v>
      </c>
      <c r="L595" s="4">
        <f>(F595*0.3611)+(G595*1.1*0.3611)+(H595*5.2*0.0666)+(I595*0.2111)</f>
        <v>77.254987</v>
      </c>
      <c r="M595" s="4">
        <f>(L595)*((100+(29-E595))/100)-(J595*0.9)</f>
        <v>78.491066791999998</v>
      </c>
      <c r="N595" s="207" t="s">
        <v>1121</v>
      </c>
      <c r="O595" s="207">
        <f>(N595*((M595-63)/5.45))+N595</f>
        <v>12875393.979200548</v>
      </c>
      <c r="P595" s="54">
        <f>(O595-D595)</f>
        <v>8625393.9792005476</v>
      </c>
      <c r="Q595" s="4" t="str">
        <f>IF(P595&lt;(-3000000), "Overpaid", "")</f>
        <v/>
      </c>
      <c r="R595" s="4"/>
    </row>
    <row r="596" spans="1:18" x14ac:dyDescent="0.25">
      <c r="A596" s="4" t="s">
        <v>114</v>
      </c>
      <c r="B596" s="4" t="s">
        <v>1030</v>
      </c>
      <c r="C596" s="4" t="s">
        <v>3232</v>
      </c>
      <c r="D596" s="207" t="s">
        <v>1954</v>
      </c>
      <c r="E596" s="4" t="s">
        <v>1368</v>
      </c>
      <c r="F596" s="4" t="s">
        <v>1056</v>
      </c>
      <c r="G596" s="4" t="s">
        <v>1459</v>
      </c>
      <c r="H596" s="4" t="s">
        <v>4147</v>
      </c>
      <c r="I596" s="4" t="s">
        <v>1056</v>
      </c>
      <c r="L596" s="4">
        <f>(F596*0.3611)+(G596*1.1*0.3611)+(H596*5.2*0.0666)+(I596*0.2111)</f>
        <v>78.805176000000003</v>
      </c>
      <c r="M596" s="4">
        <f>(L596)*((100+(29-E596))/100)-(J596*0.9)</f>
        <v>77.386682832000005</v>
      </c>
      <c r="N596" s="207" t="s">
        <v>1036</v>
      </c>
      <c r="O596" s="207">
        <f>(N596*((M596-63)/5.45))+N596</f>
        <v>11785053.345174195</v>
      </c>
      <c r="P596" s="54">
        <f>(O596-D596)</f>
        <v>7535053.3451741952</v>
      </c>
      <c r="Q596" s="4" t="str">
        <f>IF(P596&lt;(-3000000), "Overpaid", "")</f>
        <v/>
      </c>
      <c r="R596" s="4"/>
    </row>
    <row r="597" spans="1:18" x14ac:dyDescent="0.25">
      <c r="A597" s="4" t="s">
        <v>108</v>
      </c>
      <c r="B597" s="4" t="s">
        <v>1187</v>
      </c>
      <c r="C597" s="4" t="s">
        <v>4186</v>
      </c>
      <c r="D597" s="207" t="s">
        <v>1954</v>
      </c>
      <c r="E597" s="4" t="s">
        <v>1318</v>
      </c>
      <c r="F597" s="4" t="s">
        <v>1312</v>
      </c>
      <c r="G597" s="4" t="s">
        <v>1706</v>
      </c>
      <c r="H597" s="4" t="s">
        <v>4153</v>
      </c>
      <c r="I597" s="4" t="s">
        <v>1312</v>
      </c>
      <c r="L597" s="4">
        <f>(F597*0.3611)+(G597*1.1*0.3611)+(H597*5.2*0.0666)+(I597*0.2111)</f>
        <v>69.660938000000016</v>
      </c>
      <c r="M597" s="4">
        <f>(L597)*((100+(29-E597))/100)-(J597*0.9)</f>
        <v>71.820427078000009</v>
      </c>
      <c r="N597" s="207" t="s">
        <v>1190</v>
      </c>
      <c r="O597" s="207">
        <f>(N597*((M597-63)/5.45))+N597</f>
        <v>7831819.8545653475</v>
      </c>
      <c r="P597" s="54">
        <f>(O597-D597)</f>
        <v>3581819.8545653475</v>
      </c>
      <c r="Q597" s="4" t="str">
        <f>IF(P597&lt;(-3000000), "Overpaid", "")</f>
        <v/>
      </c>
      <c r="R597" s="4"/>
    </row>
    <row r="598" spans="1:18" x14ac:dyDescent="0.25">
      <c r="A598" s="4" t="s">
        <v>134</v>
      </c>
      <c r="B598" s="4" t="s">
        <v>16</v>
      </c>
      <c r="C598" s="4" t="s">
        <v>331</v>
      </c>
      <c r="D598" s="207" t="s">
        <v>1954</v>
      </c>
      <c r="E598" s="4" t="s">
        <v>1922</v>
      </c>
      <c r="F598" s="4" t="s">
        <v>1312</v>
      </c>
      <c r="G598" s="4" t="s">
        <v>1313</v>
      </c>
      <c r="H598" s="4" t="s">
        <v>4099</v>
      </c>
      <c r="I598" s="4" t="s">
        <v>1312</v>
      </c>
      <c r="L598" s="4">
        <f>(F598*0.3611)+(G598*1.1*0.3611)+(H598*5.2*0.0666)+(I598*0.2111)</f>
        <v>70.52858599999999</v>
      </c>
      <c r="M598" s="4">
        <f>(L598)*((100+(29-E598))/100)-(J598*0.9)</f>
        <v>68.976957107999993</v>
      </c>
      <c r="N598" s="207" t="s">
        <v>1116</v>
      </c>
      <c r="O598" s="207">
        <f>(N598*((M598-63)/5.45))+N598</f>
        <v>5140967.035995421</v>
      </c>
      <c r="P598" s="54">
        <f>(O598-D598)</f>
        <v>890967.035995421</v>
      </c>
      <c r="Q598" s="4" t="str">
        <f>IF(P598&lt;(-3000000), "Overpaid", "")</f>
        <v/>
      </c>
      <c r="R598" s="4"/>
    </row>
    <row r="599" spans="1:18" x14ac:dyDescent="0.25">
      <c r="A599" s="4" t="s">
        <v>121</v>
      </c>
      <c r="B599" s="4" t="s">
        <v>10</v>
      </c>
      <c r="C599" s="4" t="s">
        <v>2896</v>
      </c>
      <c r="D599" s="207" t="s">
        <v>2897</v>
      </c>
      <c r="E599" s="4" t="s">
        <v>1128</v>
      </c>
      <c r="F599" s="4" t="s">
        <v>1450</v>
      </c>
      <c r="G599" s="4" t="s">
        <v>2898</v>
      </c>
      <c r="H599" s="4" t="s">
        <v>4096</v>
      </c>
      <c r="I599" s="4" t="s">
        <v>1450</v>
      </c>
      <c r="L599" s="4">
        <f>(F599*0.3611)+(G599*1.1*0.3611)+(H599*5.2*0.0666)+(I599*0.2111)</f>
        <v>82.695279999999997</v>
      </c>
      <c r="M599" s="4">
        <f>(L599)*((100+(29-E599))/100)-(J599*0.9)</f>
        <v>86.995434560000007</v>
      </c>
      <c r="N599" s="207" t="s">
        <v>1093</v>
      </c>
      <c r="O599" s="207">
        <f>(N599*((M599-63)/5.45))+N599</f>
        <v>19106342.866843656</v>
      </c>
      <c r="P599" s="54">
        <f>(O599-D599)</f>
        <v>14948403.866843656</v>
      </c>
      <c r="Q599" s="4" t="str">
        <f>IF(P599&lt;(-3000000), "Overpaid", "")</f>
        <v/>
      </c>
      <c r="R599" s="4"/>
    </row>
    <row r="600" spans="1:18" x14ac:dyDescent="0.25">
      <c r="A600" s="4" t="s">
        <v>131</v>
      </c>
      <c r="B600" s="4" t="s">
        <v>10</v>
      </c>
      <c r="C600" s="4" t="s">
        <v>1641</v>
      </c>
      <c r="D600" s="207" t="s">
        <v>1642</v>
      </c>
      <c r="E600" s="4" t="s">
        <v>1643</v>
      </c>
      <c r="F600" s="4" t="s">
        <v>1186</v>
      </c>
      <c r="G600" s="4" t="s">
        <v>1644</v>
      </c>
      <c r="H600" s="4" t="s">
        <v>4097</v>
      </c>
      <c r="I600" s="4" t="s">
        <v>1186</v>
      </c>
      <c r="L600" s="4">
        <f>(F600*0.3611)+(G600*1.1*0.3611)+(H600*5.2*0.0666)+(I600*0.2111)</f>
        <v>61.358179000000007</v>
      </c>
      <c r="M600" s="4">
        <f>(L600)*((100+(29-E600))/100)-(J600*0.9)</f>
        <v>60.499164494000006</v>
      </c>
      <c r="N600" s="207" t="s">
        <v>1093</v>
      </c>
      <c r="O600" s="207">
        <f>(N600*((M600-63)/5.45))+N600</f>
        <v>1913632.7527538307</v>
      </c>
      <c r="P600" s="54">
        <f>(O600-D600)</f>
        <v>-2225977.2472461695</v>
      </c>
      <c r="Q600" s="4" t="str">
        <f>IF(P600&lt;(-3000000), "Overpaid", "")</f>
        <v/>
      </c>
      <c r="R600" s="4"/>
    </row>
    <row r="601" spans="1:18" x14ac:dyDescent="0.25">
      <c r="A601" s="4" t="s">
        <v>133</v>
      </c>
      <c r="B601" s="4" t="s">
        <v>1024</v>
      </c>
      <c r="C601" s="4" t="s">
        <v>147</v>
      </c>
      <c r="D601" s="207" t="s">
        <v>1712</v>
      </c>
      <c r="E601" s="4" t="s">
        <v>1542</v>
      </c>
      <c r="F601" s="4" t="s">
        <v>1312</v>
      </c>
      <c r="G601" s="4" t="s">
        <v>1458</v>
      </c>
      <c r="H601" s="4" t="s">
        <v>4096</v>
      </c>
      <c r="I601" s="4">
        <v>68</v>
      </c>
      <c r="L601" s="4">
        <f>(F601*0.3611)+(G601*1.1*0.3611)+(H601*5.2*0.0666)+(I601*0.2111)</f>
        <v>66.753349</v>
      </c>
      <c r="M601" s="4">
        <f>(L601)*((100+(29-E601))/100)-(J601*0.9)</f>
        <v>66.686595651000005</v>
      </c>
      <c r="N601" s="207" t="s">
        <v>1029</v>
      </c>
      <c r="O601" s="207">
        <f>(N601*((M601-63)/5.45))+N601</f>
        <v>4007285.705935067</v>
      </c>
      <c r="P601" s="54">
        <f>(O601-D601)</f>
        <v>-117714.29406493297</v>
      </c>
      <c r="Q601" s="4" t="str">
        <f>IF(P601&lt;(-3000000), "Overpaid", "")</f>
        <v/>
      </c>
      <c r="R601" s="4"/>
    </row>
    <row r="602" spans="1:18" x14ac:dyDescent="0.25">
      <c r="A602" s="4" t="s">
        <v>125</v>
      </c>
      <c r="B602" s="4" t="s">
        <v>1030</v>
      </c>
      <c r="C602" s="4" t="s">
        <v>476</v>
      </c>
      <c r="D602" s="207" t="s">
        <v>1473</v>
      </c>
      <c r="E602" s="4" t="s">
        <v>1474</v>
      </c>
      <c r="F602" s="4" t="s">
        <v>1103</v>
      </c>
      <c r="G602" s="4" t="s">
        <v>1475</v>
      </c>
      <c r="H602" s="4" t="s">
        <v>4096</v>
      </c>
      <c r="I602" s="4" t="s">
        <v>1103</v>
      </c>
      <c r="L602" s="4">
        <f>(F602*0.3611)+(G602*1.1*0.3611)+(H602*5.2*0.0666)+(I602*0.2111)</f>
        <v>78.014623</v>
      </c>
      <c r="M602" s="4">
        <f>(L602)*((100+(29-E602))/100)-(J602*0.9)</f>
        <v>83.631675856000001</v>
      </c>
      <c r="N602" s="207" t="s">
        <v>1036</v>
      </c>
      <c r="O602" s="207">
        <f>(N602*((M602-63)/5.45))+N602</f>
        <v>15495228.909878744</v>
      </c>
      <c r="P602" s="54">
        <f>(O602-D602)</f>
        <v>11431457.909878744</v>
      </c>
      <c r="Q602" s="4" t="str">
        <f>IF(P602&lt;(-3000000), "Overpaid", "")</f>
        <v/>
      </c>
      <c r="R602" s="4"/>
    </row>
    <row r="603" spans="1:18" x14ac:dyDescent="0.25">
      <c r="A603" s="4" t="s">
        <v>113</v>
      </c>
      <c r="B603" s="4" t="s">
        <v>10</v>
      </c>
      <c r="C603" s="4" t="s">
        <v>3868</v>
      </c>
      <c r="D603" s="207" t="s">
        <v>3869</v>
      </c>
      <c r="E603" s="4" t="s">
        <v>1224</v>
      </c>
      <c r="F603" s="4" t="s">
        <v>1428</v>
      </c>
      <c r="G603" s="4" t="s">
        <v>3870</v>
      </c>
      <c r="H603" s="4" t="s">
        <v>4100</v>
      </c>
      <c r="I603" s="4" t="s">
        <v>1428</v>
      </c>
      <c r="L603" s="4">
        <f>(F603*0.3611)+(G603*1.1*0.3611)+(H603*5.2*0.0666)+(I603*0.2111)</f>
        <v>89.045477999999989</v>
      </c>
      <c r="M603" s="4">
        <f>(L603)*((100+(29-E603))/100)-(J603*0.9)</f>
        <v>93.586797377999986</v>
      </c>
      <c r="N603" s="207" t="s">
        <v>1093</v>
      </c>
      <c r="O603" s="207">
        <f>(N603*((M603-63)/5.45))+N603</f>
        <v>23383299.204637043</v>
      </c>
      <c r="P603" s="54">
        <f>(O603-D603)</f>
        <v>19326292.204637043</v>
      </c>
      <c r="Q603" s="4" t="str">
        <f>IF(P603&lt;(-3000000), "Overpaid", "")</f>
        <v/>
      </c>
      <c r="R603" s="4"/>
    </row>
    <row r="604" spans="1:18" x14ac:dyDescent="0.25">
      <c r="A604" s="4" t="s">
        <v>107</v>
      </c>
      <c r="B604" s="4" t="s">
        <v>1078</v>
      </c>
      <c r="C604" s="4" t="s">
        <v>2739</v>
      </c>
      <c r="D604" s="207" t="s">
        <v>2740</v>
      </c>
      <c r="E604" s="4" t="s">
        <v>1233</v>
      </c>
      <c r="F604" s="4" t="s">
        <v>1073</v>
      </c>
      <c r="G604" s="4">
        <v>45</v>
      </c>
      <c r="H604" s="4" t="s">
        <v>4095</v>
      </c>
      <c r="I604" s="4" t="s">
        <v>1073</v>
      </c>
      <c r="L604" s="4">
        <f>(F604*0.3611)+(G604*1.1*0.3611)+(H604*5.2*0.0666)+(I604*0.2111)</f>
        <v>63.996769999999998</v>
      </c>
      <c r="M604" s="4">
        <f>(L604)*((100+(29-E604))/100)-(J604*0.9)</f>
        <v>64.956721549999997</v>
      </c>
      <c r="N604" s="207" t="s">
        <v>1082</v>
      </c>
      <c r="O604" s="207">
        <f>(N604*((M604-63)/5.45))+N604</f>
        <v>2627010.5632280908</v>
      </c>
      <c r="P604" s="54">
        <f>(O604-D604)</f>
        <v>-1427989.4367719092</v>
      </c>
      <c r="Q604" s="4" t="str">
        <f>IF(P604&lt;(-3000000), "Overpaid", "")</f>
        <v/>
      </c>
      <c r="R604" s="4"/>
    </row>
    <row r="605" spans="1:18" x14ac:dyDescent="0.25">
      <c r="A605" s="4" t="s">
        <v>119</v>
      </c>
      <c r="B605" s="4" t="s">
        <v>1078</v>
      </c>
      <c r="C605" s="4" t="s">
        <v>3330</v>
      </c>
      <c r="D605" s="207" t="s">
        <v>3331</v>
      </c>
      <c r="E605" s="4" t="s">
        <v>1387</v>
      </c>
      <c r="F605" s="4" t="s">
        <v>1111</v>
      </c>
      <c r="G605" s="4">
        <v>45</v>
      </c>
      <c r="H605" s="4" t="s">
        <v>4095</v>
      </c>
      <c r="I605" s="4" t="s">
        <v>1111</v>
      </c>
      <c r="L605" s="4">
        <f>(F605*0.3611)+(G605*1.1*0.3611)+(H605*5.2*0.0666)+(I605*0.2111)</f>
        <v>61.707970000000003</v>
      </c>
      <c r="M605" s="4">
        <f>(L605)*((100+(29-E605))/100)-(J605*0.9)</f>
        <v>62.016509849999998</v>
      </c>
      <c r="N605" s="207" t="s">
        <v>1082</v>
      </c>
      <c r="O605" s="207">
        <f>(N605*((M605-63)/5.45))+N605</f>
        <v>1584178.4354256324</v>
      </c>
      <c r="P605" s="54">
        <f>(O605-D605)</f>
        <v>-2465821.5645743674</v>
      </c>
      <c r="Q605" s="4" t="str">
        <f>IF(P605&lt;(-3000000), "Overpaid", "")</f>
        <v/>
      </c>
      <c r="R605" s="4"/>
    </row>
    <row r="606" spans="1:18" x14ac:dyDescent="0.25">
      <c r="A606" s="4" t="s">
        <v>120</v>
      </c>
      <c r="B606" s="4" t="s">
        <v>1059</v>
      </c>
      <c r="C606" s="4" t="s">
        <v>87</v>
      </c>
      <c r="D606" s="207" t="s">
        <v>1728</v>
      </c>
      <c r="E606" s="4" t="s">
        <v>1569</v>
      </c>
      <c r="F606" s="4" t="s">
        <v>1046</v>
      </c>
      <c r="G606" s="4" t="s">
        <v>1701</v>
      </c>
      <c r="H606" s="4" t="s">
        <v>4147</v>
      </c>
      <c r="I606" s="4" t="s">
        <v>1046</v>
      </c>
      <c r="L606" s="4">
        <f>(F606*0.3611)+(G606*1.1*0.3611)+(H606*5.2*0.0666)+(I606*0.2111)</f>
        <v>82.197567000000006</v>
      </c>
      <c r="M606" s="4">
        <f>(L606)*((100+(29-E606))/100)-(J606*0.9)</f>
        <v>78.991861886999999</v>
      </c>
      <c r="N606" s="207" t="s">
        <v>1064</v>
      </c>
      <c r="O606" s="207">
        <f>(N606*((M606-63)/5.45))+N606</f>
        <v>8680960.0721439887</v>
      </c>
      <c r="P606" s="54">
        <f>(O606-D606)</f>
        <v>4680960.0721439887</v>
      </c>
      <c r="Q606" s="4" t="str">
        <f>IF(P606&lt;(-3000000), "Overpaid", "")</f>
        <v/>
      </c>
      <c r="R606" s="4"/>
    </row>
    <row r="607" spans="1:18" x14ac:dyDescent="0.25">
      <c r="A607" s="4" t="s">
        <v>135</v>
      </c>
      <c r="B607" s="4" t="s">
        <v>20</v>
      </c>
      <c r="C607" s="4" t="s">
        <v>433</v>
      </c>
      <c r="D607" s="207" t="s">
        <v>1728</v>
      </c>
      <c r="E607" s="4" t="s">
        <v>1168</v>
      </c>
      <c r="F607" s="4" t="s">
        <v>1312</v>
      </c>
      <c r="G607" s="4" t="s">
        <v>2656</v>
      </c>
      <c r="H607" s="4" t="s">
        <v>4096</v>
      </c>
      <c r="I607" s="4" t="s">
        <v>1312</v>
      </c>
      <c r="L607" s="4">
        <f>(F607*0.3611)+(G607*1.1*0.3611)+(H607*5.2*0.0666)+(I607*0.2111)</f>
        <v>75.32861299999999</v>
      </c>
      <c r="M607" s="4">
        <f>(L607)*((100+(29-E607))/100)-(J607*0.9)</f>
        <v>77.061171098999978</v>
      </c>
      <c r="N607" s="207" t="s">
        <v>1134</v>
      </c>
      <c r="O607" s="207">
        <f>(N607*((M607-63)/5.45))+N607</f>
        <v>9961165.2722869571</v>
      </c>
      <c r="P607" s="54">
        <f>(O607-D607)</f>
        <v>5961165.2722869571</v>
      </c>
      <c r="Q607" s="4" t="str">
        <f>IF(P607&lt;(-3000000), "Overpaid", "")</f>
        <v/>
      </c>
      <c r="R607" s="4"/>
    </row>
    <row r="608" spans="1:18" x14ac:dyDescent="0.25">
      <c r="A608" s="4" t="s">
        <v>122</v>
      </c>
      <c r="B608" s="4" t="s">
        <v>1059</v>
      </c>
      <c r="C608" s="4" t="s">
        <v>156</v>
      </c>
      <c r="D608" s="207" t="s">
        <v>1728</v>
      </c>
      <c r="E608" s="4" t="s">
        <v>1407</v>
      </c>
      <c r="F608" s="4" t="s">
        <v>1091</v>
      </c>
      <c r="G608" s="4" t="s">
        <v>1182</v>
      </c>
      <c r="H608" s="4" t="s">
        <v>4098</v>
      </c>
      <c r="I608" s="4" t="s">
        <v>1091</v>
      </c>
      <c r="L608" s="4">
        <f>(F608*0.3611)+(G608*1.1*0.3611)+(H608*5.2*0.0666)+(I608*0.2111)</f>
        <v>71.533867999999998</v>
      </c>
      <c r="M608" s="4">
        <f>(L608)*((100+(29-E608))/100)-(J608*0.9)</f>
        <v>72.535342151999998</v>
      </c>
      <c r="N608" s="207" t="s">
        <v>1064</v>
      </c>
      <c r="O608" s="207">
        <f>(N608*((M608-63)/5.45))+N608</f>
        <v>6066971.1228668485</v>
      </c>
      <c r="P608" s="54">
        <f>(O608-D608)</f>
        <v>2066971.1228668485</v>
      </c>
      <c r="Q608" s="4" t="str">
        <f>IF(P608&lt;(-3000000), "Overpaid", "")</f>
        <v/>
      </c>
      <c r="R608" s="4"/>
    </row>
    <row r="609" spans="1:18" x14ac:dyDescent="0.25">
      <c r="A609" s="4" t="s">
        <v>124</v>
      </c>
      <c r="B609" s="4" t="s">
        <v>20</v>
      </c>
      <c r="C609" s="4" t="s">
        <v>102</v>
      </c>
      <c r="D609" s="207" t="s">
        <v>1728</v>
      </c>
      <c r="E609" s="4" t="s">
        <v>2241</v>
      </c>
      <c r="F609" s="4" t="s">
        <v>1103</v>
      </c>
      <c r="G609" s="4" t="s">
        <v>1648</v>
      </c>
      <c r="H609" s="4" t="s">
        <v>4095</v>
      </c>
      <c r="I609" s="4" t="s">
        <v>1103</v>
      </c>
      <c r="L609" s="4">
        <f>(F609*0.3611)+(G609*1.1*0.3611)+(H609*5.2*0.0666)+(I609*0.2111)</f>
        <v>72.901782999999995</v>
      </c>
      <c r="M609" s="4">
        <f>(L609)*((100+(29-E609))/100)-(J609*0.9)</f>
        <v>69.475399198999995</v>
      </c>
      <c r="N609" s="207" t="s">
        <v>1134</v>
      </c>
      <c r="O609" s="207">
        <f>(N609*((M609-63)/5.45))+N609</f>
        <v>6088351.7322712587</v>
      </c>
      <c r="P609" s="54">
        <f>(O609-D609)</f>
        <v>2088351.7322712587</v>
      </c>
      <c r="Q609" s="4" t="str">
        <f>IF(P609&lt;(-3000000), "Overpaid", "")</f>
        <v/>
      </c>
      <c r="R609" s="4"/>
    </row>
    <row r="610" spans="1:18" x14ac:dyDescent="0.25">
      <c r="A610" s="4" t="s">
        <v>123</v>
      </c>
      <c r="B610" s="4" t="s">
        <v>1187</v>
      </c>
      <c r="C610" s="4" t="s">
        <v>425</v>
      </c>
      <c r="D610" s="207" t="s">
        <v>1728</v>
      </c>
      <c r="E610" s="4" t="s">
        <v>1971</v>
      </c>
      <c r="F610" s="4" t="s">
        <v>1157</v>
      </c>
      <c r="G610" s="4" t="s">
        <v>1677</v>
      </c>
      <c r="H610" s="4" t="s">
        <v>4102</v>
      </c>
      <c r="I610" s="4" t="s">
        <v>1157</v>
      </c>
      <c r="L610" s="4">
        <f>(F610*0.3611)+(G610*1.1*0.3611)+(H610*5.2*0.0666)+(I610*0.2111)</f>
        <v>66.310839999999999</v>
      </c>
      <c r="M610" s="4">
        <f>(L610)*((100+(29-E610))/100)-(J610*0.9)</f>
        <v>67.769678479999996</v>
      </c>
      <c r="N610" s="207" t="s">
        <v>1190</v>
      </c>
      <c r="O610" s="207">
        <f>(N610*((M610-63)/5.45))+N610</f>
        <v>5608709.5634530615</v>
      </c>
      <c r="P610" s="54">
        <f>(O610-D610)</f>
        <v>1608709.5634530615</v>
      </c>
      <c r="Q610" s="4" t="str">
        <f>IF(P610&lt;(-3000000), "Overpaid", "")</f>
        <v/>
      </c>
      <c r="R610" s="4"/>
    </row>
    <row r="611" spans="1:18" x14ac:dyDescent="0.25">
      <c r="A611" s="4" t="s">
        <v>134</v>
      </c>
      <c r="B611" s="4" t="s">
        <v>1030</v>
      </c>
      <c r="C611" s="4" t="s">
        <v>2491</v>
      </c>
      <c r="D611" s="207" t="s">
        <v>1728</v>
      </c>
      <c r="E611" s="4" t="s">
        <v>1090</v>
      </c>
      <c r="F611" s="4" t="s">
        <v>1328</v>
      </c>
      <c r="G611" s="4" t="s">
        <v>1610</v>
      </c>
      <c r="H611" s="4" t="s">
        <v>4095</v>
      </c>
      <c r="I611" s="4" t="s">
        <v>1328</v>
      </c>
      <c r="L611" s="4">
        <f>(F611*0.3611)+(G611*1.1*0.3611)+(H611*5.2*0.0666)+(I611*0.2111)</f>
        <v>66.830890999999994</v>
      </c>
      <c r="M611" s="4">
        <f>(L611)*((100+(29-E611))/100)-(J611*0.9)</f>
        <v>66.830890999999994</v>
      </c>
      <c r="N611" s="207" t="s">
        <v>1036</v>
      </c>
      <c r="O611" s="207">
        <f>(N611*((M611-63)/5.45))+N611</f>
        <v>5513814.8072471526</v>
      </c>
      <c r="P611" s="54">
        <f>(O611-D611)</f>
        <v>1513814.8072471526</v>
      </c>
      <c r="Q611" s="4" t="str">
        <f>IF(P611&lt;(-3000000), "Overpaid", "")</f>
        <v/>
      </c>
      <c r="R611" s="4"/>
    </row>
    <row r="612" spans="1:18" x14ac:dyDescent="0.25">
      <c r="A612" s="4" t="s">
        <v>2800</v>
      </c>
      <c r="B612" s="4" t="s">
        <v>1059</v>
      </c>
      <c r="C612" s="4" t="s">
        <v>218</v>
      </c>
      <c r="D612" s="207" t="s">
        <v>1728</v>
      </c>
      <c r="E612" s="4" t="s">
        <v>1620</v>
      </c>
      <c r="F612" s="4" t="s">
        <v>1307</v>
      </c>
      <c r="G612" s="4" t="s">
        <v>1963</v>
      </c>
      <c r="H612" s="4" t="s">
        <v>4096</v>
      </c>
      <c r="I612" s="4" t="s">
        <v>1307</v>
      </c>
      <c r="L612" s="4">
        <f>(F612*0.3611)+(G612*1.1*0.3611)+(H612*5.2*0.0666)+(I612*0.2111)</f>
        <v>64.342001999999994</v>
      </c>
      <c r="M612" s="4">
        <f>(L612)*((100+(29-E612))/100)-(J612*0.9)</f>
        <v>64.921080017999998</v>
      </c>
      <c r="N612" s="207" t="s">
        <v>1064</v>
      </c>
      <c r="O612" s="207">
        <f>(N612*((M612-63)/5.45))+N612</f>
        <v>2984258.1610709717</v>
      </c>
      <c r="P612" s="54">
        <f>(O612-D612)</f>
        <v>-1015741.8389290283</v>
      </c>
      <c r="Q612" s="4" t="str">
        <f>IF(P612&lt;(-3000000), "Overpaid", "")</f>
        <v/>
      </c>
      <c r="R612" s="4"/>
    </row>
    <row r="613" spans="1:18" x14ac:dyDescent="0.25">
      <c r="A613" s="4" t="s">
        <v>133</v>
      </c>
      <c r="B613" s="4" t="s">
        <v>1037</v>
      </c>
      <c r="C613" s="4" t="s">
        <v>157</v>
      </c>
      <c r="D613" s="207" t="s">
        <v>1728</v>
      </c>
      <c r="E613" s="4" t="s">
        <v>1183</v>
      </c>
      <c r="F613" s="4" t="s">
        <v>1328</v>
      </c>
      <c r="G613" s="4" t="s">
        <v>1347</v>
      </c>
      <c r="H613" s="4" t="s">
        <v>4097</v>
      </c>
      <c r="I613" s="4" t="s">
        <v>1328</v>
      </c>
      <c r="L613" s="4">
        <f>(F613*0.3611)+(G613*1.1*0.3611)+(H613*5.2*0.0666)+(I613*0.2111)</f>
        <v>63.869199000000002</v>
      </c>
      <c r="M613" s="4">
        <f>(L613)*((100+(29-E613))/100)-(J613*0.9)</f>
        <v>63.613722203999998</v>
      </c>
      <c r="N613" s="207" t="s">
        <v>1043</v>
      </c>
      <c r="O613" s="207">
        <f>(N613*((M613-63)/5.45))+N613</f>
        <v>2846108.7076142728</v>
      </c>
      <c r="P613" s="54">
        <f>(O613-D613)</f>
        <v>-1153891.2923857272</v>
      </c>
      <c r="Q613" s="4" t="str">
        <f>IF(P613&lt;(-3000000), "Overpaid", "")</f>
        <v/>
      </c>
      <c r="R613" s="4"/>
    </row>
    <row r="614" spans="1:18" x14ac:dyDescent="0.25">
      <c r="A614" s="4" t="s">
        <v>133</v>
      </c>
      <c r="B614" s="4" t="s">
        <v>27</v>
      </c>
      <c r="C614" s="4" t="s">
        <v>424</v>
      </c>
      <c r="D614" s="207" t="s">
        <v>1728</v>
      </c>
      <c r="E614" s="4" t="s">
        <v>1197</v>
      </c>
      <c r="F614" s="4" t="s">
        <v>1157</v>
      </c>
      <c r="G614" s="4" t="s">
        <v>1644</v>
      </c>
      <c r="H614" s="4" t="s">
        <v>4098</v>
      </c>
      <c r="I614" s="4" t="s">
        <v>1157</v>
      </c>
      <c r="L614" s="4">
        <f>(F614*0.3611)+(G614*1.1*0.3611)+(H614*5.2*0.0666)+(I614*0.2111)</f>
        <v>62.848898999999996</v>
      </c>
      <c r="M614" s="4">
        <f>(L614)*((100+(29-E614))/100)-(J614*0.9)</f>
        <v>63.603085787999994</v>
      </c>
      <c r="N614" s="207" t="s">
        <v>1058</v>
      </c>
      <c r="O614" s="207">
        <f>(N614*((M614-63)/5.45))+N614</f>
        <v>3552320.5894933334</v>
      </c>
      <c r="P614" s="54">
        <f>(O614-D614)</f>
        <v>-447679.41050666664</v>
      </c>
      <c r="Q614" s="4" t="str">
        <f>IF(P614&lt;(-3000000), "Overpaid", "")</f>
        <v/>
      </c>
      <c r="R614" s="4"/>
    </row>
    <row r="615" spans="1:18" x14ac:dyDescent="0.25">
      <c r="A615" s="4" t="s">
        <v>126</v>
      </c>
      <c r="B615" s="4" t="s">
        <v>1037</v>
      </c>
      <c r="C615" s="4" t="s">
        <v>347</v>
      </c>
      <c r="D615" s="207" t="s">
        <v>1728</v>
      </c>
      <c r="E615" s="4" t="s">
        <v>1691</v>
      </c>
      <c r="F615" s="4" t="s">
        <v>1146</v>
      </c>
      <c r="G615" s="4" t="s">
        <v>1077</v>
      </c>
      <c r="H615" s="4" t="s">
        <v>4153</v>
      </c>
      <c r="I615" s="4" t="s">
        <v>1146</v>
      </c>
      <c r="L615" s="4">
        <f>(F615*0.3611)+(G615*1.1*0.3611)+(H615*5.2*0.0666)+(I615*0.2111)</f>
        <v>64.306111999999999</v>
      </c>
      <c r="M615" s="4">
        <f>(L615)*((100+(29-E615))/100)-(J615*0.9)</f>
        <v>63.341520320000001</v>
      </c>
      <c r="N615" s="207" t="s">
        <v>1043</v>
      </c>
      <c r="O615" s="207">
        <f>(N615*((M615-63)/5.45))+N615</f>
        <v>2718346.2333092405</v>
      </c>
      <c r="P615" s="54">
        <f>(O615-D615)</f>
        <v>-1281653.7666907595</v>
      </c>
      <c r="Q615" s="4" t="str">
        <f>IF(P615&lt;(-3000000), "Overpaid", "")</f>
        <v/>
      </c>
      <c r="R615" s="4"/>
    </row>
    <row r="616" spans="1:18" x14ac:dyDescent="0.25">
      <c r="A616" s="4" t="s">
        <v>122</v>
      </c>
      <c r="B616" s="4" t="s">
        <v>1059</v>
      </c>
      <c r="C616" s="4" t="s">
        <v>3630</v>
      </c>
      <c r="D616" s="207" t="s">
        <v>1728</v>
      </c>
      <c r="E616" s="4" t="s">
        <v>1197</v>
      </c>
      <c r="F616" s="4" t="s">
        <v>1111</v>
      </c>
      <c r="G616" s="4" t="s">
        <v>1344</v>
      </c>
      <c r="H616" s="4" t="s">
        <v>4095</v>
      </c>
      <c r="I616" s="4" t="s">
        <v>1111</v>
      </c>
      <c r="L616" s="4">
        <f>(F616*0.3611)+(G616*1.1*0.3611)+(H616*5.2*0.0666)+(I616*0.2111)</f>
        <v>61.866854000000004</v>
      </c>
      <c r="M616" s="4">
        <f>(L616)*((100+(29-E616))/100)-(J616*0.9)</f>
        <v>62.609256248000001</v>
      </c>
      <c r="N616" s="207" t="s">
        <v>1064</v>
      </c>
      <c r="O616" s="207">
        <f>(N616*((M616-63)/5.45))+N616</f>
        <v>2048292.3411730779</v>
      </c>
      <c r="P616" s="54">
        <f>(O616-D616)</f>
        <v>-1951707.6588269221</v>
      </c>
      <c r="Q616" s="4" t="str">
        <f>IF(P616&lt;(-3000000), "Overpaid", "")</f>
        <v/>
      </c>
      <c r="R616" s="4"/>
    </row>
    <row r="617" spans="1:18" x14ac:dyDescent="0.25">
      <c r="A617" s="4" t="s">
        <v>113</v>
      </c>
      <c r="B617" s="4" t="s">
        <v>1078</v>
      </c>
      <c r="C617" s="4" t="s">
        <v>3898</v>
      </c>
      <c r="D617" s="207" t="s">
        <v>1728</v>
      </c>
      <c r="E617" s="4" t="s">
        <v>1230</v>
      </c>
      <c r="F617" s="4" t="s">
        <v>1125</v>
      </c>
      <c r="G617" s="4">
        <v>45</v>
      </c>
      <c r="H617" s="4" t="s">
        <v>4096</v>
      </c>
      <c r="I617" s="4" t="s">
        <v>1125</v>
      </c>
      <c r="L617" s="4">
        <f>(F617*0.3611)+(G617*1.1*0.3611)+(H617*5.2*0.0666)+(I617*0.2111)</f>
        <v>60.337690000000002</v>
      </c>
      <c r="M617" s="4">
        <f>(L617)*((100+(29-E617))/100)-(J617*0.9)</f>
        <v>55.933038630000006</v>
      </c>
      <c r="N617" s="207" t="s">
        <v>1082</v>
      </c>
      <c r="O617" s="207">
        <f>(N617*((M617-63)/5.45))+N617</f>
        <v>-573502.6719509596</v>
      </c>
      <c r="P617" s="54">
        <f>(O617-D617)</f>
        <v>-4573502.6719509596</v>
      </c>
      <c r="Q617" s="4" t="str">
        <f>IF(P617&lt;(-3000000), "Overpaid", "")</f>
        <v>Overpaid</v>
      </c>
      <c r="R617" s="4"/>
    </row>
    <row r="618" spans="1:18" x14ac:dyDescent="0.25">
      <c r="A618" s="4" t="s">
        <v>134</v>
      </c>
      <c r="B618" s="4" t="s">
        <v>16</v>
      </c>
      <c r="C618" s="4" t="s">
        <v>496</v>
      </c>
      <c r="D618" s="207" t="s">
        <v>2506</v>
      </c>
      <c r="E618" s="4" t="s">
        <v>1474</v>
      </c>
      <c r="F618" s="4" t="s">
        <v>1162</v>
      </c>
      <c r="G618" s="4" t="s">
        <v>2507</v>
      </c>
      <c r="H618" s="4">
        <v>5</v>
      </c>
      <c r="I618" s="4" t="s">
        <v>1162</v>
      </c>
      <c r="L618" s="4">
        <f>(F618*0.3611)+(G618*1.1*0.3611)+(H618*5.2*0.0666)+(I618*0.2111)</f>
        <v>56.188216999999995</v>
      </c>
      <c r="M618" s="4">
        <f>(L618)*((100+(29-E618))/100)-(J618*0.9)</f>
        <v>60.233768624</v>
      </c>
      <c r="N618" s="207" t="s">
        <v>1116</v>
      </c>
      <c r="O618" s="207">
        <f>(N618*((M618-63)/5.45))+N618</f>
        <v>1207422.5795915008</v>
      </c>
      <c r="P618" s="54">
        <f>(O618-D618)</f>
        <v>-2780928.4204084994</v>
      </c>
      <c r="Q618" s="4" t="str">
        <f>IF(P618&lt;(-3000000), "Overpaid", "")</f>
        <v/>
      </c>
      <c r="R618" s="4"/>
    </row>
    <row r="619" spans="1:18" x14ac:dyDescent="0.25">
      <c r="A619" s="4" t="s">
        <v>114</v>
      </c>
      <c r="B619" s="4" t="s">
        <v>1024</v>
      </c>
      <c r="C619" s="4" t="s">
        <v>3241</v>
      </c>
      <c r="D619" s="207" t="s">
        <v>2382</v>
      </c>
      <c r="E619" s="4" t="s">
        <v>1288</v>
      </c>
      <c r="F619" s="4" t="s">
        <v>1068</v>
      </c>
      <c r="G619" s="4" t="s">
        <v>3242</v>
      </c>
      <c r="H619" s="4" t="s">
        <v>4147</v>
      </c>
      <c r="I619" s="4">
        <v>77</v>
      </c>
      <c r="L619" s="4">
        <f>(F619*0.3611)+(G619*1.1*0.3611)+(H619*5.2*0.0666)+(I619*0.2111)</f>
        <v>77.610795999999993</v>
      </c>
      <c r="M619" s="4">
        <f>(L619)*((100+(29-E619))/100)-(J619*0.9)</f>
        <v>79.861509084000005</v>
      </c>
      <c r="N619" s="207" t="s">
        <v>1029</v>
      </c>
      <c r="O619" s="207">
        <f>(N619*((M619-63)/5.45))+N619</f>
        <v>9785766.4764192365</v>
      </c>
      <c r="P619" s="54">
        <f>(O619-D619)</f>
        <v>5799766.4764192365</v>
      </c>
      <c r="Q619" s="4" t="str">
        <f>IF(P619&lt;(-3000000), "Overpaid", "")</f>
        <v/>
      </c>
      <c r="R619" s="4"/>
    </row>
    <row r="620" spans="1:18" x14ac:dyDescent="0.25">
      <c r="A620" s="4" t="s">
        <v>110</v>
      </c>
      <c r="B620" s="4" t="s">
        <v>1024</v>
      </c>
      <c r="C620" s="4" t="s">
        <v>2381</v>
      </c>
      <c r="D620" s="207" t="s">
        <v>2382</v>
      </c>
      <c r="E620" s="4" t="s">
        <v>1297</v>
      </c>
      <c r="F620" s="4" t="s">
        <v>1103</v>
      </c>
      <c r="G620" s="4" t="s">
        <v>1171</v>
      </c>
      <c r="H620" s="4" t="s">
        <v>4153</v>
      </c>
      <c r="I620" s="4">
        <v>77</v>
      </c>
      <c r="L620" s="4">
        <f>(F620*0.3611)+(G620*1.1*0.3611)+(H620*5.2*0.0666)+(I620*0.2111)</f>
        <v>74.598550000000003</v>
      </c>
      <c r="M620" s="4">
        <f>(L620)*((100+(29-E620))/100)-(J620*0.9)</f>
        <v>76.015922450000019</v>
      </c>
      <c r="N620" s="207" t="s">
        <v>1029</v>
      </c>
      <c r="O620" s="207">
        <f>(N620*((M620-63)/5.45))+N620</f>
        <v>8099102.7629302377</v>
      </c>
      <c r="P620" s="54">
        <f>(O620-D620)</f>
        <v>4113102.7629302377</v>
      </c>
      <c r="Q620" s="4" t="str">
        <f>IF(P620&lt;(-3000000), "Overpaid", "")</f>
        <v/>
      </c>
      <c r="R620" s="4"/>
    </row>
    <row r="621" spans="1:18" x14ac:dyDescent="0.25">
      <c r="A621" s="4" t="s">
        <v>111</v>
      </c>
      <c r="B621" s="4" t="s">
        <v>20</v>
      </c>
      <c r="C621" s="4" t="s">
        <v>3720</v>
      </c>
      <c r="D621" s="207" t="s">
        <v>2382</v>
      </c>
      <c r="E621" s="4" t="s">
        <v>1096</v>
      </c>
      <c r="F621" s="4" t="s">
        <v>1107</v>
      </c>
      <c r="G621" s="4" t="s">
        <v>1703</v>
      </c>
      <c r="H621" s="4" t="s">
        <v>4099</v>
      </c>
      <c r="I621" s="4" t="s">
        <v>1107</v>
      </c>
      <c r="L621" s="4">
        <f>(F621*0.3611)+(G621*1.1*0.3611)+(H621*5.2*0.0666)+(I621*0.2111)</f>
        <v>72.721837999999991</v>
      </c>
      <c r="M621" s="4">
        <f>(L621)*((100+(29-E621))/100)-(J621*0.9)</f>
        <v>75.339824167999993</v>
      </c>
      <c r="N621" s="207" t="s">
        <v>1134</v>
      </c>
      <c r="O621" s="207">
        <f>(N621*((M621-63)/5.45))+N621</f>
        <v>9082354.8111602217</v>
      </c>
      <c r="P621" s="54">
        <f>(O621-D621)</f>
        <v>5096354.8111602217</v>
      </c>
      <c r="Q621" s="4" t="str">
        <f>IF(P621&lt;(-3000000), "Overpaid", "")</f>
        <v/>
      </c>
      <c r="R621" s="4"/>
    </row>
    <row r="622" spans="1:18" x14ac:dyDescent="0.25">
      <c r="A622" s="4" t="s">
        <v>119</v>
      </c>
      <c r="B622" s="4" t="s">
        <v>1024</v>
      </c>
      <c r="C622" s="4" t="s">
        <v>3337</v>
      </c>
      <c r="D622" s="207" t="s">
        <v>2382</v>
      </c>
      <c r="E622" s="4" t="s">
        <v>1301</v>
      </c>
      <c r="F622" s="4" t="s">
        <v>1312</v>
      </c>
      <c r="G622" s="4" t="s">
        <v>2828</v>
      </c>
      <c r="H622" s="4" t="s">
        <v>4197</v>
      </c>
      <c r="I622" s="4">
        <v>68</v>
      </c>
      <c r="L622" s="4">
        <f>(F622*0.3611)+(G622*1.1*0.3611)+(H622*5.2*0.0666)+(I622*0.2111)</f>
        <v>60.102558999999999</v>
      </c>
      <c r="M622" s="4">
        <f>(L622)*((100+(29-E622))/100)-(J622*0.9)</f>
        <v>62.446558801000009</v>
      </c>
      <c r="N622" s="207" t="s">
        <v>1029</v>
      </c>
      <c r="O622" s="207">
        <f>(N622*((M622-63)/5.45))+N622</f>
        <v>2147617.2133512618</v>
      </c>
      <c r="P622" s="54">
        <f>(O622-D622)</f>
        <v>-1838382.7866487382</v>
      </c>
      <c r="Q622" s="4" t="str">
        <f>IF(P622&lt;(-3000000), "Overpaid", "")</f>
        <v/>
      </c>
      <c r="R622" s="4"/>
    </row>
    <row r="623" spans="1:18" x14ac:dyDescent="0.25">
      <c r="A623" s="4" t="s">
        <v>132</v>
      </c>
      <c r="B623" s="4" t="s">
        <v>16</v>
      </c>
      <c r="C623" s="4" t="s">
        <v>3464</v>
      </c>
      <c r="D623" s="207" t="s">
        <v>3465</v>
      </c>
      <c r="E623" s="4" t="s">
        <v>1371</v>
      </c>
      <c r="F623" s="4" t="s">
        <v>1091</v>
      </c>
      <c r="G623" s="4" t="s">
        <v>3320</v>
      </c>
      <c r="H623" s="4" t="s">
        <v>4096</v>
      </c>
      <c r="I623" s="4" t="s">
        <v>1091</v>
      </c>
      <c r="L623" s="4">
        <f>(F623*0.3611)+(G623*1.1*0.3611)+(H623*5.2*0.0666)+(I623*0.2111)</f>
        <v>74.416117999999997</v>
      </c>
      <c r="M623" s="4">
        <f>(L623)*((100+(29-E623))/100)-(J623*0.9)</f>
        <v>78.509004489999995</v>
      </c>
      <c r="N623" s="207" t="s">
        <v>1116</v>
      </c>
      <c r="O623" s="207">
        <f>(N623*((M623-63)/5.45))+N623</f>
        <v>9429417.6631620266</v>
      </c>
      <c r="P623" s="54">
        <f>(O623-D623)</f>
        <v>5458160.6631620266</v>
      </c>
      <c r="Q623" s="4" t="str">
        <f>IF(P623&lt;(-3000000), "Overpaid", "")</f>
        <v/>
      </c>
      <c r="R623" s="4"/>
    </row>
    <row r="624" spans="1:18" x14ac:dyDescent="0.25">
      <c r="A624" s="4" t="s">
        <v>110</v>
      </c>
      <c r="B624" s="4" t="s">
        <v>20</v>
      </c>
      <c r="C624" s="4" t="s">
        <v>2363</v>
      </c>
      <c r="D624" s="207" t="s">
        <v>2364</v>
      </c>
      <c r="E624" s="4">
        <v>25.2</v>
      </c>
      <c r="F624" s="4" t="s">
        <v>1802</v>
      </c>
      <c r="G624" s="4">
        <v>82.9</v>
      </c>
      <c r="H624" s="4" t="s">
        <v>4098</v>
      </c>
      <c r="I624" s="4" t="s">
        <v>1802</v>
      </c>
      <c r="L624" s="4">
        <f>(F624*0.3611)+(G624*1.1*0.3611)+(H624*5.2*0.0666)+(I624*0.2111)</f>
        <v>85.239789000000002</v>
      </c>
      <c r="M624" s="4">
        <f>(L624)*((100+(29-E624))/100)-(J624*0.9)</f>
        <v>88.478900981999999</v>
      </c>
      <c r="N624" s="207" t="s">
        <v>1134</v>
      </c>
      <c r="O624" s="207">
        <f>(N624*((M624-63)/5.45))+N624</f>
        <v>15790333.28182392</v>
      </c>
      <c r="P624" s="54">
        <f>(O624-D624)</f>
        <v>11821005.28182392</v>
      </c>
      <c r="Q624" s="4" t="str">
        <f>IF(P624&lt;(-3000000), "Overpaid", "")</f>
        <v/>
      </c>
      <c r="R624" s="4"/>
    </row>
    <row r="625" spans="1:19" x14ac:dyDescent="0.25">
      <c r="A625" s="4" t="s">
        <v>114</v>
      </c>
      <c r="B625" s="4" t="s">
        <v>1094</v>
      </c>
      <c r="C625" s="4" t="s">
        <v>397</v>
      </c>
      <c r="D625" s="207" t="s">
        <v>3258</v>
      </c>
      <c r="E625" s="4" t="s">
        <v>1193</v>
      </c>
      <c r="F625" s="4" t="s">
        <v>1307</v>
      </c>
      <c r="G625" s="4" t="s">
        <v>3259</v>
      </c>
      <c r="H625" s="4" t="s">
        <v>4153</v>
      </c>
      <c r="I625" s="4">
        <v>72</v>
      </c>
      <c r="L625" s="4">
        <f>(F625*0.3611)+(G625*1.1*0.3611)+(H625*5.2*0.0666)+(I625*0.2111)</f>
        <v>71.863934999999998</v>
      </c>
      <c r="M625" s="4">
        <f>(L625)*((100+(29-E625))/100)-(J625*0.9)</f>
        <v>75.241539945</v>
      </c>
      <c r="N625" s="207">
        <v>6000000</v>
      </c>
      <c r="O625" s="207">
        <f>(N625*((M625-63)/5.45))+N625</f>
        <v>19476924.71009174</v>
      </c>
      <c r="P625" s="54">
        <f>(O625-D625)</f>
        <v>15580336.71009174</v>
      </c>
      <c r="Q625" s="4" t="str">
        <f>IF(P625&lt;(-3000000), "Overpaid", "")</f>
        <v/>
      </c>
      <c r="R625" s="4"/>
      <c r="S625" s="207" t="s">
        <v>1098</v>
      </c>
    </row>
    <row r="626" spans="1:19" x14ac:dyDescent="0.25">
      <c r="A626" s="4" t="s">
        <v>111</v>
      </c>
      <c r="B626" s="4" t="s">
        <v>1187</v>
      </c>
      <c r="C626" s="4" t="s">
        <v>3736</v>
      </c>
      <c r="D626" s="207" t="s">
        <v>3737</v>
      </c>
      <c r="E626" s="4" t="s">
        <v>1179</v>
      </c>
      <c r="F626" s="4" t="s">
        <v>1125</v>
      </c>
      <c r="G626" s="4" t="s">
        <v>3738</v>
      </c>
      <c r="H626" s="4" t="s">
        <v>4097</v>
      </c>
      <c r="I626" s="4" t="s">
        <v>1125</v>
      </c>
      <c r="L626" s="4">
        <f>(F626*0.3611)+(G626*1.1*0.3611)+(H626*5.2*0.0666)+(I626*0.2111)</f>
        <v>60.088194999999999</v>
      </c>
      <c r="M626" s="4">
        <f>(L626)*((100+(29-E626))/100)-(J626*0.9)</f>
        <v>62.371546410000001</v>
      </c>
      <c r="N626" s="207" t="s">
        <v>1190</v>
      </c>
      <c r="O626" s="207">
        <f>(N626*((M626-63)/5.45))+N626</f>
        <v>2646135.4448011746</v>
      </c>
      <c r="P626" s="54">
        <f>(O626-D626)</f>
        <v>-1226037.5551988254</v>
      </c>
      <c r="Q626" s="4" t="str">
        <f>IF(P626&lt;(-3000000), "Overpaid", "")</f>
        <v/>
      </c>
      <c r="R626" s="4"/>
    </row>
    <row r="627" spans="1:19" x14ac:dyDescent="0.25">
      <c r="A627" s="4" t="s">
        <v>128</v>
      </c>
      <c r="B627" s="4" t="s">
        <v>1078</v>
      </c>
      <c r="C627" s="4" t="s">
        <v>3553</v>
      </c>
      <c r="D627" s="207" t="s">
        <v>3554</v>
      </c>
      <c r="E627" s="4" t="s">
        <v>1310</v>
      </c>
      <c r="F627" s="4" t="s">
        <v>1103</v>
      </c>
      <c r="G627" s="4">
        <v>45</v>
      </c>
      <c r="H627" s="4" t="s">
        <v>4097</v>
      </c>
      <c r="I627" s="4" t="s">
        <v>1103</v>
      </c>
      <c r="L627" s="4">
        <f>(F627*0.3611)+(G627*1.1*0.3611)+(H627*5.2*0.0666)+(I627*0.2111)</f>
        <v>63.545010000000005</v>
      </c>
      <c r="M627" s="4">
        <f>(L627)*((100+(29-E627))/100)-(J627*0.9)</f>
        <v>64.244005110000003</v>
      </c>
      <c r="N627" s="207" t="s">
        <v>1082</v>
      </c>
      <c r="O627" s="207">
        <f>(N627*((M627-63)/5.45))+N627</f>
        <v>2374224.8193835276</v>
      </c>
      <c r="P627" s="54">
        <f>(O627-D627)</f>
        <v>-1487395.1806164724</v>
      </c>
      <c r="Q627" s="4" t="str">
        <f>IF(P627&lt;(-3000000), "Overpaid", "")</f>
        <v/>
      </c>
      <c r="R627" s="4"/>
    </row>
    <row r="628" spans="1:19" x14ac:dyDescent="0.25">
      <c r="A628" s="4" t="s">
        <v>124</v>
      </c>
      <c r="B628" s="4" t="s">
        <v>27</v>
      </c>
      <c r="C628" s="4" t="s">
        <v>3048</v>
      </c>
      <c r="D628" s="207" t="s">
        <v>3049</v>
      </c>
      <c r="E628" s="4" t="s">
        <v>1033</v>
      </c>
      <c r="F628" s="4" t="s">
        <v>1270</v>
      </c>
      <c r="G628" s="4" t="s">
        <v>3050</v>
      </c>
      <c r="H628" s="4" t="s">
        <v>4102</v>
      </c>
      <c r="I628" s="4" t="s">
        <v>1270</v>
      </c>
      <c r="K628" s="1"/>
      <c r="L628" s="4">
        <f>(F628*0.3611)+(G628*1.1*0.3611)+(H628*5.2*0.0666)+(I628*0.2111)</f>
        <v>85.436010999999993</v>
      </c>
      <c r="M628" s="4">
        <f>(L628)*((100+(29-E628))/100)-(J628*0.9)</f>
        <v>87.144731219999997</v>
      </c>
      <c r="N628" s="207" t="s">
        <v>1058</v>
      </c>
      <c r="O628" s="207">
        <f>(N628*((M628-63)/5.45))+N628</f>
        <v>17367996.545124669</v>
      </c>
      <c r="P628" s="54">
        <f>(O628-D628)</f>
        <v>13508221.545124669</v>
      </c>
      <c r="Q628" s="4" t="str">
        <f>IF(P628&lt;(-3000000), "Overpaid", "")</f>
        <v/>
      </c>
      <c r="R628" s="4"/>
    </row>
    <row r="629" spans="1:19" x14ac:dyDescent="0.25">
      <c r="A629" s="4" t="s">
        <v>134</v>
      </c>
      <c r="B629" s="4" t="s">
        <v>27</v>
      </c>
      <c r="C629" s="4" t="s">
        <v>155</v>
      </c>
      <c r="D629" s="207" t="s">
        <v>2494</v>
      </c>
      <c r="E629" s="4" t="s">
        <v>1776</v>
      </c>
      <c r="F629" s="4" t="s">
        <v>1328</v>
      </c>
      <c r="G629" s="4" t="s">
        <v>2023</v>
      </c>
      <c r="H629" s="4" t="s">
        <v>4095</v>
      </c>
      <c r="I629" s="4" t="s">
        <v>1328</v>
      </c>
      <c r="L629" s="4">
        <f>(F629*0.3611)+(G629*1.1*0.3611)+(H629*5.2*0.0666)+(I629*0.2111)</f>
        <v>63.931258</v>
      </c>
      <c r="M629" s="4">
        <f>(L629)*((100+(29-E629))/100)-(J629*0.9)</f>
        <v>59.903588746000004</v>
      </c>
      <c r="N629" s="207" t="s">
        <v>1058</v>
      </c>
      <c r="O629" s="207">
        <f>(N629*((M629-63)/5.45))+N629</f>
        <v>1381229.6825844387</v>
      </c>
      <c r="P629" s="54">
        <f>(O629-D629)</f>
        <v>-2468770.3174155615</v>
      </c>
      <c r="Q629" s="4" t="str">
        <f>IF(P629&lt;(-3000000), "Overpaid", "")</f>
        <v/>
      </c>
      <c r="R629" s="4"/>
    </row>
    <row r="630" spans="1:19" x14ac:dyDescent="0.25">
      <c r="A630" s="4" t="s">
        <v>117</v>
      </c>
      <c r="B630" s="4" t="s">
        <v>1059</v>
      </c>
      <c r="C630" s="4" t="s">
        <v>426</v>
      </c>
      <c r="D630" s="207" t="s">
        <v>2590</v>
      </c>
      <c r="E630" s="4" t="s">
        <v>1184</v>
      </c>
      <c r="F630" s="4" t="s">
        <v>1328</v>
      </c>
      <c r="G630" s="4" t="s">
        <v>2192</v>
      </c>
      <c r="H630" s="4" t="s">
        <v>4096</v>
      </c>
      <c r="I630" s="4" t="s">
        <v>1328</v>
      </c>
      <c r="L630" s="4">
        <f>(F630*0.3611)+(G630*1.1*0.3611)+(H630*5.2*0.0666)+(I630*0.2111)</f>
        <v>63.642042000000004</v>
      </c>
      <c r="M630" s="4">
        <f>(L630)*((100+(29-E630))/100)-(J630*0.9)</f>
        <v>64.087536294000017</v>
      </c>
      <c r="N630" s="207" t="s">
        <v>1064</v>
      </c>
      <c r="O630" s="207">
        <f>(N630*((M630-63)/5.45))+N630</f>
        <v>2646789.3430847349</v>
      </c>
      <c r="P630" s="54">
        <f>(O630-D630)</f>
        <v>-1193210.6569152651</v>
      </c>
      <c r="Q630" s="4" t="str">
        <f>IF(P630&lt;(-3000000), "Overpaid", "")</f>
        <v/>
      </c>
      <c r="R630" s="4"/>
    </row>
    <row r="631" spans="1:19" x14ac:dyDescent="0.25">
      <c r="A631" s="4" t="s">
        <v>136</v>
      </c>
      <c r="B631" s="4" t="s">
        <v>1187</v>
      </c>
      <c r="C631" s="4" t="s">
        <v>2195</v>
      </c>
      <c r="D631" s="207" t="s">
        <v>2196</v>
      </c>
      <c r="E631" s="4" t="s">
        <v>1495</v>
      </c>
      <c r="F631" s="4" t="s">
        <v>1125</v>
      </c>
      <c r="G631" s="4" t="s">
        <v>1446</v>
      </c>
      <c r="H631" s="4" t="s">
        <v>4097</v>
      </c>
      <c r="I631" s="4" t="s">
        <v>1125</v>
      </c>
      <c r="L631" s="4">
        <f>(F631*0.3611)+(G631*1.1*0.3611)+(H631*5.2*0.0666)+(I631*0.2111)</f>
        <v>69.700677000000013</v>
      </c>
      <c r="M631" s="4">
        <f>(L631)*((100+(29-E631))/100)-(J631*0.9)</f>
        <v>67.818758721000009</v>
      </c>
      <c r="N631" s="207" t="s">
        <v>1190</v>
      </c>
      <c r="O631" s="207">
        <f>(N631*((M631-63)/5.45))+N631</f>
        <v>5635645.520157773</v>
      </c>
      <c r="P631" s="54">
        <f>(O631-D631)</f>
        <v>1802312.520157773</v>
      </c>
      <c r="Q631" s="4" t="str">
        <f>IF(P631&lt;(-3000000), "Overpaid", "")</f>
        <v/>
      </c>
      <c r="R631" s="4"/>
    </row>
    <row r="632" spans="1:19" x14ac:dyDescent="0.25">
      <c r="A632" s="4" t="s">
        <v>124</v>
      </c>
      <c r="B632" s="4" t="s">
        <v>27</v>
      </c>
      <c r="C632" s="4" t="s">
        <v>3060</v>
      </c>
      <c r="D632" s="207" t="s">
        <v>3061</v>
      </c>
      <c r="E632" s="4" t="s">
        <v>1122</v>
      </c>
      <c r="F632" s="4" t="s">
        <v>1091</v>
      </c>
      <c r="G632" s="4" t="s">
        <v>1469</v>
      </c>
      <c r="H632" s="4" t="s">
        <v>4147</v>
      </c>
      <c r="I632" s="4" t="s">
        <v>1091</v>
      </c>
      <c r="L632" s="4">
        <f>(F632*0.3611)+(G632*1.1*0.3611)+(H632*5.2*0.0666)+(I632*0.2111)</f>
        <v>76.953306999999995</v>
      </c>
      <c r="M632" s="4">
        <f>(L632)*((100+(29-E632))/100)-(J632*0.9)</f>
        <v>78.261513219000008</v>
      </c>
      <c r="N632" s="207" t="s">
        <v>1058</v>
      </c>
      <c r="O632" s="207">
        <f>(N632*((M632-63)/5.45))+N632</f>
        <v>12154781.449368274</v>
      </c>
      <c r="P632" s="54">
        <f>(O632-D632)</f>
        <v>8339781.4493682738</v>
      </c>
      <c r="Q632" s="4" t="str">
        <f>IF(P632&lt;(-3000000), "Overpaid", "")</f>
        <v/>
      </c>
      <c r="R632" s="4"/>
    </row>
    <row r="633" spans="1:19" x14ac:dyDescent="0.25">
      <c r="A633" s="4" t="s">
        <v>136</v>
      </c>
      <c r="B633" s="4" t="s">
        <v>1024</v>
      </c>
      <c r="C633" s="4" t="s">
        <v>2153</v>
      </c>
      <c r="D633" s="207" t="s">
        <v>2154</v>
      </c>
      <c r="E633" s="4" t="s">
        <v>1365</v>
      </c>
      <c r="F633" s="4" t="s">
        <v>1056</v>
      </c>
      <c r="G633" s="4" t="s">
        <v>1881</v>
      </c>
      <c r="H633" s="4" t="s">
        <v>4102</v>
      </c>
      <c r="I633" s="4">
        <v>81</v>
      </c>
      <c r="L633" s="4">
        <f>(F633*0.3611)+(G633*1.1*0.3611)+(H633*5.2*0.0666)+(I633*0.2111)</f>
        <v>80.635903999999996</v>
      </c>
      <c r="M633" s="4">
        <f>(L633)*((100+(29-E633))/100)-(J633*0.9)</f>
        <v>84.909606911999987</v>
      </c>
      <c r="N633" s="207" t="s">
        <v>1029</v>
      </c>
      <c r="O633" s="207">
        <f>(N633*((M633-63)/5.45))+N633</f>
        <v>11999848.289932795</v>
      </c>
      <c r="P633" s="54">
        <f>(O633-D633)</f>
        <v>8201604.2899327949</v>
      </c>
      <c r="Q633" s="4" t="str">
        <f>IF(P633&lt;(-3000000), "Overpaid", "")</f>
        <v/>
      </c>
      <c r="R633" s="4"/>
    </row>
    <row r="634" spans="1:19" x14ac:dyDescent="0.25">
      <c r="A634" s="4" t="s">
        <v>127</v>
      </c>
      <c r="B634" s="4" t="s">
        <v>1024</v>
      </c>
      <c r="C634" s="4" t="s">
        <v>469</v>
      </c>
      <c r="D634" s="207" t="s">
        <v>4038</v>
      </c>
      <c r="E634" s="4" t="s">
        <v>2025</v>
      </c>
      <c r="F634" s="4" t="s">
        <v>1107</v>
      </c>
      <c r="G634" s="4" t="s">
        <v>3662</v>
      </c>
      <c r="H634" s="4" t="s">
        <v>4098</v>
      </c>
      <c r="I634" s="4">
        <v>77</v>
      </c>
      <c r="L634" s="4">
        <f>(F634*0.3611)+(G634*1.1*0.3611)+(H634*5.2*0.0666)+(I634*0.2111)</f>
        <v>73.447984999999989</v>
      </c>
      <c r="M634" s="4">
        <f>(L634)*((100+(29-E634))/100)-(J634*0.9)</f>
        <v>78.001760069999989</v>
      </c>
      <c r="N634" s="207" t="s">
        <v>1029</v>
      </c>
      <c r="O634" s="207">
        <f>(N634*((M634-63)/5.45))+N634</f>
        <v>8970085.6774540953</v>
      </c>
      <c r="P634" s="54">
        <f>(O634-D634)</f>
        <v>5207995.6774540953</v>
      </c>
      <c r="Q634" s="4" t="str">
        <f>IF(P634&lt;(-3000000), "Overpaid", "")</f>
        <v/>
      </c>
      <c r="R634" s="4"/>
    </row>
    <row r="635" spans="1:19" x14ac:dyDescent="0.25">
      <c r="A635" s="4" t="s">
        <v>107</v>
      </c>
      <c r="B635" s="4" t="s">
        <v>1024</v>
      </c>
      <c r="C635" s="4" t="s">
        <v>73</v>
      </c>
      <c r="D635" s="207" t="s">
        <v>2735</v>
      </c>
      <c r="E635" s="4" t="s">
        <v>1288</v>
      </c>
      <c r="F635" s="4" t="s">
        <v>1062</v>
      </c>
      <c r="G635" s="4" t="s">
        <v>2702</v>
      </c>
      <c r="H635" s="4" t="s">
        <v>4100</v>
      </c>
      <c r="I635" s="4">
        <v>81</v>
      </c>
      <c r="L635" s="4">
        <f>(F635*0.3611)+(G635*1.1*0.3611)+(H635*5.2*0.0666)+(I635*0.2111)</f>
        <v>77.948648000000006</v>
      </c>
      <c r="M635" s="4">
        <f>(L635)*((100+(29-E635))/100)-(J635*0.9)</f>
        <v>80.209158792000011</v>
      </c>
      <c r="N635" s="207" t="s">
        <v>1029</v>
      </c>
      <c r="O635" s="207">
        <f>(N635*((M635-63)/5.45))+N635</f>
        <v>9938244.68151398</v>
      </c>
      <c r="P635" s="54">
        <f>(O635-D635)</f>
        <v>6178244.68151398</v>
      </c>
      <c r="Q635" s="4" t="str">
        <f>IF(P635&lt;(-3000000), "Overpaid", "")</f>
        <v/>
      </c>
      <c r="R635" s="4"/>
    </row>
    <row r="636" spans="1:19" x14ac:dyDescent="0.25">
      <c r="A636" s="4" t="s">
        <v>125</v>
      </c>
      <c r="B636" s="4" t="s">
        <v>1393</v>
      </c>
      <c r="C636" s="4" t="s">
        <v>1455</v>
      </c>
      <c r="D636" s="207" t="s">
        <v>1229</v>
      </c>
      <c r="E636" s="4" t="s">
        <v>1166</v>
      </c>
      <c r="F636" s="4" t="s">
        <v>1068</v>
      </c>
      <c r="G636" s="4" t="s">
        <v>1442</v>
      </c>
      <c r="H636" s="4" t="s">
        <v>4095</v>
      </c>
      <c r="I636" s="4" t="s">
        <v>1068</v>
      </c>
      <c r="L636" s="4">
        <f>(F636*0.3611)+(G636*1.1*0.3611)+(H636*5.2*0.0666)+(I636*0.2111)</f>
        <v>74.856708999999995</v>
      </c>
      <c r="M636" s="4">
        <f>(L636)*((100+(29-E636))/100)-(J636*0.9)</f>
        <v>75.15613583599999</v>
      </c>
      <c r="N636" s="207" t="s">
        <v>1397</v>
      </c>
      <c r="O636" s="207">
        <f>(N636*((M636-63)/5.45))+N636</f>
        <v>4090076.5703356983</v>
      </c>
      <c r="P636" s="54">
        <f>(O636-D636)</f>
        <v>340076.57033569831</v>
      </c>
      <c r="Q636" s="4" t="str">
        <f>IF(P636&lt;(-3000000), "Overpaid", "")</f>
        <v/>
      </c>
      <c r="R636" s="4"/>
    </row>
    <row r="637" spans="1:19" x14ac:dyDescent="0.25">
      <c r="A637" s="4" t="s">
        <v>110</v>
      </c>
      <c r="B637" s="4" t="s">
        <v>1048</v>
      </c>
      <c r="C637" s="4" t="s">
        <v>2373</v>
      </c>
      <c r="D637" s="207" t="s">
        <v>1229</v>
      </c>
      <c r="E637" s="4" t="s">
        <v>1421</v>
      </c>
      <c r="F637" s="4" t="s">
        <v>1091</v>
      </c>
      <c r="G637" s="4" t="s">
        <v>2374</v>
      </c>
      <c r="H637" s="4" t="s">
        <v>4099</v>
      </c>
      <c r="I637" s="4" t="s">
        <v>1091</v>
      </c>
      <c r="L637" s="4">
        <f>(F637*0.3611)+(G637*1.1*0.3611)+(H637*5.2*0.0666)+(I637*0.2111)</f>
        <v>69.854416999999998</v>
      </c>
      <c r="M637" s="4">
        <f>(L637)*((100+(29-E637))/100)-(J637*0.9)</f>
        <v>70.06398025099999</v>
      </c>
      <c r="N637" s="207" t="s">
        <v>1053</v>
      </c>
      <c r="O637" s="207">
        <f>(N637*((M637-63)/5.45))+N637</f>
        <v>4553851.1901978888</v>
      </c>
      <c r="P637" s="54">
        <f>(O637-D637)</f>
        <v>803851.19019788876</v>
      </c>
      <c r="Q637" s="4" t="str">
        <f>IF(P637&lt;(-3000000), "Overpaid", "")</f>
        <v/>
      </c>
      <c r="R637" s="4"/>
    </row>
    <row r="638" spans="1:19" x14ac:dyDescent="0.25">
      <c r="A638" s="4" t="s">
        <v>109</v>
      </c>
      <c r="B638" s="4" t="s">
        <v>1059</v>
      </c>
      <c r="C638" s="4" t="s">
        <v>1841</v>
      </c>
      <c r="D638" s="207" t="s">
        <v>1229</v>
      </c>
      <c r="E638" s="4" t="s">
        <v>1170</v>
      </c>
      <c r="F638" s="4" t="s">
        <v>1307</v>
      </c>
      <c r="G638" s="4" t="s">
        <v>1842</v>
      </c>
      <c r="H638" s="4" t="s">
        <v>4147</v>
      </c>
      <c r="I638" s="4" t="s">
        <v>1307</v>
      </c>
      <c r="L638" s="4">
        <f>(F638*0.3611)+(G638*1.1*0.3611)+(H638*5.2*0.0666)+(I638*0.2111)</f>
        <v>66.005329000000003</v>
      </c>
      <c r="M638" s="4">
        <f>(L638)*((100+(29-E638))/100)-(J638*0.9)</f>
        <v>67.061414264000007</v>
      </c>
      <c r="N638" s="207" t="s">
        <v>1064</v>
      </c>
      <c r="O638" s="207">
        <f>(N638*((M638-63)/5.45))+N638</f>
        <v>3850794.6693502953</v>
      </c>
      <c r="P638" s="54">
        <f>(O638-D638)</f>
        <v>100794.66935029533</v>
      </c>
      <c r="Q638" s="4" t="str">
        <f>IF(P638&lt;(-3000000), "Overpaid", "")</f>
        <v/>
      </c>
      <c r="R638" s="4"/>
    </row>
    <row r="639" spans="1:19" x14ac:dyDescent="0.25">
      <c r="A639" s="4" t="s">
        <v>116</v>
      </c>
      <c r="B639" s="4" t="s">
        <v>1094</v>
      </c>
      <c r="C639" s="4" t="s">
        <v>1228</v>
      </c>
      <c r="D639" s="207" t="s">
        <v>1229</v>
      </c>
      <c r="E639" s="4" t="s">
        <v>1230</v>
      </c>
      <c r="F639" s="4" t="s">
        <v>1221</v>
      </c>
      <c r="G639" s="4" t="s">
        <v>1231</v>
      </c>
      <c r="H639" s="4" t="s">
        <v>4096</v>
      </c>
      <c r="I639" s="4">
        <v>61</v>
      </c>
      <c r="L639" s="4">
        <f>(F639*0.3611)+(G639*1.1*0.3611)+(H639*5.2*0.0666)+(I639*0.2111)</f>
        <v>60.985780999999989</v>
      </c>
      <c r="M639" s="4">
        <f>(L639)*((100+(29-E639))/100)-(J639*0.9)</f>
        <v>56.533818986999989</v>
      </c>
      <c r="N639" s="207">
        <v>6000000</v>
      </c>
      <c r="O639" s="207">
        <f>(N639*((M639-63)/5.45))+N639</f>
        <v>-1118731.3904587273</v>
      </c>
      <c r="P639" s="54">
        <f>(O639-D639)</f>
        <v>-4868731.3904587273</v>
      </c>
      <c r="Q639" s="4" t="str">
        <f>IF(P639&lt;(-3000000), "Overpaid", "")</f>
        <v>Overpaid</v>
      </c>
      <c r="R639" s="4"/>
      <c r="S639" s="207" t="s">
        <v>1098</v>
      </c>
    </row>
    <row r="640" spans="1:19" x14ac:dyDescent="0.25">
      <c r="A640" s="4" t="s">
        <v>134</v>
      </c>
      <c r="B640" s="4" t="s">
        <v>20</v>
      </c>
      <c r="C640" s="4" t="s">
        <v>427</v>
      </c>
      <c r="D640" s="207" t="s">
        <v>1229</v>
      </c>
      <c r="E640" s="4" t="s">
        <v>1310</v>
      </c>
      <c r="F640" s="4" t="s">
        <v>1201</v>
      </c>
      <c r="G640" s="4" t="s">
        <v>2520</v>
      </c>
      <c r="H640" s="4" t="s">
        <v>4096</v>
      </c>
      <c r="I640" s="4" t="s">
        <v>1201</v>
      </c>
      <c r="L640" s="4">
        <f>(F640*0.3611)+(G640*1.1*0.3611)+(H640*5.2*0.0666)+(I640*0.2111)</f>
        <v>55.021496999999997</v>
      </c>
      <c r="M640" s="4">
        <f>(L640)*((100+(29-E640))/100)-(J640*0.9)</f>
        <v>55.626733466999994</v>
      </c>
      <c r="N640" s="207" t="s">
        <v>1134</v>
      </c>
      <c r="O640" s="207">
        <f>(N640*((M640-63)/5.45))+N640</f>
        <v>-981897.79079192784</v>
      </c>
      <c r="P640" s="54">
        <f>(O640-D640)</f>
        <v>-4731897.7907919278</v>
      </c>
      <c r="Q640" s="4" t="str">
        <f>IF(P640&lt;(-3000000), "Overpaid", "")</f>
        <v>Overpaid</v>
      </c>
      <c r="R640" s="4"/>
    </row>
    <row r="641" spans="1:19" x14ac:dyDescent="0.25">
      <c r="A641" s="4" t="s">
        <v>121</v>
      </c>
      <c r="B641" s="4" t="s">
        <v>16</v>
      </c>
      <c r="C641" s="4" t="s">
        <v>498</v>
      </c>
      <c r="D641" s="207" t="s">
        <v>2914</v>
      </c>
      <c r="E641" s="4" t="s">
        <v>1213</v>
      </c>
      <c r="F641" s="4" t="s">
        <v>1125</v>
      </c>
      <c r="G641" s="4" t="s">
        <v>1377</v>
      </c>
      <c r="H641" s="4" t="s">
        <v>4153</v>
      </c>
      <c r="I641" s="4" t="s">
        <v>1125</v>
      </c>
      <c r="L641" s="4">
        <f>(F641*0.3611)+(G641*1.1*0.3611)+(H641*5.2*0.0666)+(I641*0.2111)</f>
        <v>70.28036800000001</v>
      </c>
      <c r="M641" s="4">
        <f>(L641)*((100+(29-E641))/100)-(J641*0.9)</f>
        <v>74.426909712000025</v>
      </c>
      <c r="N641" s="207" t="s">
        <v>1116</v>
      </c>
      <c r="O641" s="207">
        <f>(N641*((M641-63)/5.45))+N641</f>
        <v>7592890.7126219999</v>
      </c>
      <c r="P641" s="54">
        <f>(O641-D641)</f>
        <v>3906220.7126219999</v>
      </c>
      <c r="Q641" s="4" t="str">
        <f>IF(P641&lt;(-3000000), "Overpaid", "")</f>
        <v/>
      </c>
      <c r="R641" s="4"/>
    </row>
    <row r="642" spans="1:19" x14ac:dyDescent="0.25">
      <c r="A642" s="4" t="s">
        <v>129</v>
      </c>
      <c r="B642" s="4" t="s">
        <v>16</v>
      </c>
      <c r="C642" s="4" t="s">
        <v>1261</v>
      </c>
      <c r="D642" s="207" t="s">
        <v>1262</v>
      </c>
      <c r="E642" s="4" t="s">
        <v>1263</v>
      </c>
      <c r="F642" s="4" t="s">
        <v>1034</v>
      </c>
      <c r="G642" s="4" t="s">
        <v>1264</v>
      </c>
      <c r="H642" s="4">
        <v>11</v>
      </c>
      <c r="I642" s="4" t="s">
        <v>1034</v>
      </c>
      <c r="L642" s="4">
        <f>(F642*0.3611)+(G642*1.1*0.3611)+(H642*5.2*0.0666)+(I642*0.2111)</f>
        <v>93.614670000000004</v>
      </c>
      <c r="M642" s="4">
        <f>(L642)*((100+(29-E642))/100)-(J642*0.9)</f>
        <v>96.610339440000004</v>
      </c>
      <c r="N642" s="207" t="s">
        <v>1116</v>
      </c>
      <c r="O642" s="207">
        <f>(N642*((M642-63)/5.45))+N642</f>
        <v>17573175.043708406</v>
      </c>
      <c r="P642" s="54">
        <f>(O642-D642)</f>
        <v>13891353.043708406</v>
      </c>
      <c r="Q642" s="4" t="str">
        <f>IF(P642&lt;(-3000000), "Overpaid", "")</f>
        <v/>
      </c>
      <c r="R642" s="4"/>
    </row>
    <row r="643" spans="1:19" x14ac:dyDescent="0.25">
      <c r="A643" s="4" t="s">
        <v>126</v>
      </c>
      <c r="B643" s="4" t="s">
        <v>1135</v>
      </c>
      <c r="C643" s="4" t="s">
        <v>3792</v>
      </c>
      <c r="D643" s="207" t="s">
        <v>3793</v>
      </c>
      <c r="E643" s="4" t="s">
        <v>1033</v>
      </c>
      <c r="F643" s="4" t="s">
        <v>1103</v>
      </c>
      <c r="G643" s="4">
        <v>45</v>
      </c>
      <c r="H643" s="4" t="s">
        <v>4097</v>
      </c>
      <c r="I643" s="4" t="s">
        <v>1103</v>
      </c>
      <c r="L643" s="4">
        <f>(F643*0.3611)+(G643*1.1*0.3611)+(H643*5.2*0.0666)+(I643*0.2111)</f>
        <v>63.545010000000005</v>
      </c>
      <c r="M643" s="4">
        <f>(L643)*((100+(29-E643))/100)-(J643*0.9)</f>
        <v>64.815910200000005</v>
      </c>
      <c r="N643" s="207" t="s">
        <v>1138</v>
      </c>
      <c r="O643" s="207">
        <f>(N643*((M643-63)/5.45))+N643</f>
        <v>2022521.431743084</v>
      </c>
      <c r="P643" s="54">
        <f>(O643-D643)</f>
        <v>-1652478.568256916</v>
      </c>
      <c r="Q643" s="4" t="str">
        <f>IF(P643&lt;(-3000000), "Overpaid", "")</f>
        <v/>
      </c>
      <c r="R643" s="4"/>
    </row>
    <row r="644" spans="1:19" x14ac:dyDescent="0.25">
      <c r="A644" s="4" t="s">
        <v>116</v>
      </c>
      <c r="B644" s="4" t="s">
        <v>1117</v>
      </c>
      <c r="C644" s="4" t="s">
        <v>1118</v>
      </c>
      <c r="D644" s="207" t="s">
        <v>1119</v>
      </c>
      <c r="E644" s="4" t="s">
        <v>1120</v>
      </c>
      <c r="F644" s="4" t="s">
        <v>1111</v>
      </c>
      <c r="G644" s="4" t="s">
        <v>1323</v>
      </c>
      <c r="H644" s="4" t="s">
        <v>4147</v>
      </c>
      <c r="I644" s="4" t="s">
        <v>1111</v>
      </c>
      <c r="L644" s="4">
        <f>(F644*0.3611)+(G644*1.1*0.3611)+(H644*5.2*0.0666)+(I644*0.2111)</f>
        <v>69.318277999999992</v>
      </c>
      <c r="M644" s="4">
        <f>(L644)*((100+(29-E644))/100)-(J644*0.9)</f>
        <v>73.061465011999999</v>
      </c>
      <c r="N644" s="207" t="s">
        <v>1121</v>
      </c>
      <c r="O644" s="207">
        <f>(N644*((M644-63)/5.45))+N644</f>
        <v>9537060.609556973</v>
      </c>
      <c r="P644" s="54">
        <f>(O644-D644)</f>
        <v>5864496.609556973</v>
      </c>
      <c r="Q644" s="4" t="str">
        <f>IF(P644&lt;(-3000000), "Overpaid", "")</f>
        <v/>
      </c>
      <c r="R644" s="4"/>
    </row>
    <row r="645" spans="1:19" x14ac:dyDescent="0.25">
      <c r="A645" s="4" t="s">
        <v>111</v>
      </c>
      <c r="B645" s="4" t="s">
        <v>1078</v>
      </c>
      <c r="C645" s="4" t="s">
        <v>3713</v>
      </c>
      <c r="D645" s="207" t="s">
        <v>3714</v>
      </c>
      <c r="E645" s="4" t="s">
        <v>2704</v>
      </c>
      <c r="F645" s="4" t="s">
        <v>1073</v>
      </c>
      <c r="G645" s="4">
        <v>45</v>
      </c>
      <c r="H645" s="4" t="s">
        <v>4097</v>
      </c>
      <c r="I645" s="4" t="s">
        <v>1073</v>
      </c>
      <c r="L645" s="4">
        <f>(F645*0.3611)+(G645*1.1*0.3611)+(H645*5.2*0.0666)+(I645*0.2111)</f>
        <v>64.689410000000009</v>
      </c>
      <c r="M645" s="4">
        <f>(L645)*((100+(29-E645))/100)-(J645*0.9)</f>
        <v>57.508885490000011</v>
      </c>
      <c r="N645" s="207" t="s">
        <v>1082</v>
      </c>
      <c r="O645" s="207">
        <f>(N645*((M645-63)/5.45))+N645</f>
        <v>-14582.464231008664</v>
      </c>
      <c r="P645" s="54">
        <f>(O645-D645)</f>
        <v>-3639582.4642310087</v>
      </c>
      <c r="Q645" s="4" t="str">
        <f>IF(P645&lt;(-3000000), "Overpaid", "")</f>
        <v>Overpaid</v>
      </c>
      <c r="R645" s="4"/>
    </row>
    <row r="646" spans="1:19" x14ac:dyDescent="0.25">
      <c r="A646" s="4" t="s">
        <v>127</v>
      </c>
      <c r="B646" s="4" t="s">
        <v>1187</v>
      </c>
      <c r="C646" s="4" t="s">
        <v>4020</v>
      </c>
      <c r="D646" s="207" t="s">
        <v>4021</v>
      </c>
      <c r="E646" s="4">
        <v>25.7</v>
      </c>
      <c r="F646" s="4" t="s">
        <v>1056</v>
      </c>
      <c r="G646" s="4">
        <v>58.4</v>
      </c>
      <c r="H646" s="4" t="s">
        <v>4103</v>
      </c>
      <c r="I646" s="4" t="s">
        <v>1056</v>
      </c>
      <c r="L646" s="4">
        <f>(F646*0.3611)+(G646*1.1*0.3611)+(H646*5.2*0.0666)+(I646*0.2111)</f>
        <v>75.191823999999997</v>
      </c>
      <c r="M646" s="4">
        <f>(L646)*((100+(29-E646))/100)-(J646*0.9)</f>
        <v>77.673154191999984</v>
      </c>
      <c r="N646" s="207" t="s">
        <v>1190</v>
      </c>
      <c r="O646" s="207">
        <f>(N646*((M646-63)/5.45))+N646</f>
        <v>11043882.406319197</v>
      </c>
      <c r="P646" s="54">
        <f>(O646-D646)</f>
        <v>7439292.4063191973</v>
      </c>
      <c r="Q646" s="4" t="str">
        <f>IF(P646&lt;(-3000000), "Overpaid", "")</f>
        <v/>
      </c>
      <c r="R646" s="4"/>
    </row>
    <row r="647" spans="1:19" x14ac:dyDescent="0.25">
      <c r="A647" s="4" t="s">
        <v>133</v>
      </c>
      <c r="B647" s="4" t="s">
        <v>10</v>
      </c>
      <c r="C647" s="4" t="s">
        <v>1767</v>
      </c>
      <c r="D647" s="207" t="s">
        <v>1768</v>
      </c>
      <c r="E647" s="4" t="s">
        <v>1226</v>
      </c>
      <c r="F647" s="4" t="s">
        <v>1201</v>
      </c>
      <c r="G647" s="4" t="s">
        <v>1769</v>
      </c>
      <c r="H647" s="4" t="s">
        <v>4197</v>
      </c>
      <c r="I647" s="4" t="s">
        <v>1201</v>
      </c>
      <c r="L647" s="4">
        <f>(F647*0.3611)+(G647*1.1*0.3611)+(H647*5.2*0.0666)+(I647*0.2111)</f>
        <v>61.637521</v>
      </c>
      <c r="M647" s="4">
        <f>(L647)*((100+(29-E647))/100)-(J647*0.9)</f>
        <v>64.719397049999998</v>
      </c>
      <c r="N647" s="207" t="s">
        <v>1093</v>
      </c>
      <c r="O647" s="207">
        <f>(N647*((M647-63)/5.45))+N647</f>
        <v>4652027.0538618062</v>
      </c>
      <c r="P647" s="54">
        <f>(O647-D647)</f>
        <v>1054136.0538618062</v>
      </c>
      <c r="Q647" s="4" t="str">
        <f>IF(P647&lt;(-3000000), "Overpaid", "")</f>
        <v/>
      </c>
      <c r="R647" s="4"/>
    </row>
    <row r="648" spans="1:19" x14ac:dyDescent="0.25">
      <c r="A648" s="4" t="s">
        <v>115</v>
      </c>
      <c r="B648" s="4" t="s">
        <v>1024</v>
      </c>
      <c r="C648" s="4" t="s">
        <v>466</v>
      </c>
      <c r="D648" s="207" t="s">
        <v>3953</v>
      </c>
      <c r="E648" s="4" t="s">
        <v>2025</v>
      </c>
      <c r="F648" s="4" t="s">
        <v>1312</v>
      </c>
      <c r="G648" s="4" t="s">
        <v>3238</v>
      </c>
      <c r="H648" s="4" t="s">
        <v>4098</v>
      </c>
      <c r="I648" s="4">
        <v>68</v>
      </c>
      <c r="L648" s="4">
        <f>(F648*0.3611)+(G648*1.1*0.3611)+(H648*5.2*0.0666)+(I648*0.2111)</f>
        <v>71.89474100000001</v>
      </c>
      <c r="M648" s="4">
        <f>(L648)*((100+(29-E648))/100)-(J648*0.9)</f>
        <v>76.352214942000018</v>
      </c>
      <c r="N648" s="207" t="s">
        <v>1029</v>
      </c>
      <c r="O648" s="207">
        <f>(N648*((M648-63)/5.45))+N648</f>
        <v>8246599.7243457716</v>
      </c>
      <c r="P648" s="54">
        <f>(O648-D648)</f>
        <v>4654201.7243457716</v>
      </c>
      <c r="Q648" s="4" t="str">
        <f>IF(P648&lt;(-3000000), "Overpaid", "")</f>
        <v/>
      </c>
      <c r="R648" s="4"/>
    </row>
    <row r="649" spans="1:19" x14ac:dyDescent="0.25">
      <c r="A649" s="4" t="s">
        <v>129</v>
      </c>
      <c r="B649" s="4" t="s">
        <v>1059</v>
      </c>
      <c r="C649" s="4" t="s">
        <v>1265</v>
      </c>
      <c r="D649" s="207">
        <v>3576437</v>
      </c>
      <c r="E649" s="4" t="s">
        <v>1193</v>
      </c>
      <c r="F649" s="4" t="s">
        <v>1266</v>
      </c>
      <c r="G649" s="4" t="s">
        <v>1160</v>
      </c>
      <c r="H649" s="4">
        <v>4</v>
      </c>
      <c r="I649" s="4" t="s">
        <v>1266</v>
      </c>
      <c r="L649" s="4">
        <f>(F649*0.3611)+(G649*1.1*0.3611)+(H649*5.2*0.0666)+(I649*0.2111)</f>
        <v>77.120598999999999</v>
      </c>
      <c r="M649" s="4">
        <f>(L649)*((100+(29-E649))/100)-(J649*0.9)</f>
        <v>80.745267152999986</v>
      </c>
      <c r="N649" s="207" t="s">
        <v>1064</v>
      </c>
      <c r="O649" s="207">
        <f>(N649*((M649-63)/5.45))+N649</f>
        <v>9390844.371588219</v>
      </c>
      <c r="P649" s="54">
        <f>(O649-D649)</f>
        <v>5814407.371588219</v>
      </c>
      <c r="Q649" s="4" t="str">
        <f>IF(P649&lt;(-3000000), "Overpaid", "")</f>
        <v/>
      </c>
      <c r="R649" s="4"/>
    </row>
    <row r="650" spans="1:19" x14ac:dyDescent="0.25">
      <c r="A650" s="4" t="s">
        <v>108</v>
      </c>
      <c r="B650" s="4" t="s">
        <v>1094</v>
      </c>
      <c r="C650" s="4" t="s">
        <v>4209</v>
      </c>
      <c r="D650" s="207" t="s">
        <v>4210</v>
      </c>
      <c r="E650" s="4" t="s">
        <v>1564</v>
      </c>
      <c r="F650" s="4" t="s">
        <v>1208</v>
      </c>
      <c r="G650" s="4" t="s">
        <v>3404</v>
      </c>
      <c r="H650" s="4" t="s">
        <v>4095</v>
      </c>
      <c r="I650" s="4">
        <v>59</v>
      </c>
      <c r="L650" s="4">
        <f>(F650*0.3611)+(G650*1.1*0.3611)+(H650*5.2*0.0666)+(I650*0.2111)</f>
        <v>66.460679999999996</v>
      </c>
      <c r="M650" s="4">
        <f>(L650)*((100+(29-E650))/100)-(J650*0.9)</f>
        <v>65.729612520000003</v>
      </c>
      <c r="N650" s="207">
        <v>6000000</v>
      </c>
      <c r="O650" s="207">
        <f>(N650*((M650-63)/5.45))+N650</f>
        <v>9005078.0036697276</v>
      </c>
      <c r="P650" s="54">
        <f>(O650-D650)</f>
        <v>5430078.0036697276</v>
      </c>
      <c r="Q650" s="4" t="str">
        <f>IF(P650&lt;(-3000000), "Overpaid", "")</f>
        <v/>
      </c>
      <c r="R650" s="4"/>
      <c r="S650" s="207" t="s">
        <v>1098</v>
      </c>
    </row>
    <row r="651" spans="1:19" x14ac:dyDescent="0.25">
      <c r="A651" s="4" t="s">
        <v>119</v>
      </c>
      <c r="B651" s="4" t="s">
        <v>10</v>
      </c>
      <c r="C651" s="4" t="s">
        <v>492</v>
      </c>
      <c r="D651" s="207" t="s">
        <v>3345</v>
      </c>
      <c r="E651" s="4" t="s">
        <v>1120</v>
      </c>
      <c r="F651" s="4" t="s">
        <v>1125</v>
      </c>
      <c r="G651" s="4" t="s">
        <v>1459</v>
      </c>
      <c r="H651" s="4" t="s">
        <v>4095</v>
      </c>
      <c r="I651" s="4" t="s">
        <v>1125</v>
      </c>
      <c r="L651" s="4">
        <f>(F651*0.3611)+(G651*1.1*0.3611)+(H651*5.2*0.0666)+(I651*0.2111)</f>
        <v>71.351575999999994</v>
      </c>
      <c r="M651" s="4">
        <f>(L651)*((100+(29-E651))/100)-(J651*0.9)</f>
        <v>75.204561103999993</v>
      </c>
      <c r="N651" s="207" t="s">
        <v>1093</v>
      </c>
      <c r="O651" s="207">
        <f>(N651*((M651-63)/5.45))+N651</f>
        <v>11455565.273772128</v>
      </c>
      <c r="P651" s="54">
        <f>(O651-D651)</f>
        <v>7919736.2737721279</v>
      </c>
      <c r="Q651" s="4" t="str">
        <f>IF(P651&lt;(-3000000), "Overpaid", "")</f>
        <v/>
      </c>
      <c r="R651" s="4"/>
    </row>
    <row r="652" spans="1:19" x14ac:dyDescent="0.25">
      <c r="A652" s="4" t="s">
        <v>122</v>
      </c>
      <c r="B652" s="4" t="s">
        <v>1094</v>
      </c>
      <c r="C652" s="4" t="s">
        <v>484</v>
      </c>
      <c r="D652" s="207" t="s">
        <v>3641</v>
      </c>
      <c r="E652" s="4" t="s">
        <v>1141</v>
      </c>
      <c r="F652" s="4" t="s">
        <v>1146</v>
      </c>
      <c r="G652" s="4">
        <v>75.5</v>
      </c>
      <c r="H652" s="4" t="s">
        <v>4102</v>
      </c>
      <c r="I652" s="4">
        <v>70</v>
      </c>
      <c r="L652" s="4">
        <f>(F652*0.3611)+(G652*1.1*0.3611)+(H652*5.2*0.0666)+(I652*0.2111)</f>
        <v>73.189795000000004</v>
      </c>
      <c r="M652" s="4">
        <f>(L652)*((100+(29-E652))/100)-(J652*0.9)</f>
        <v>76.41014598000001</v>
      </c>
      <c r="N652" s="207">
        <v>6000000</v>
      </c>
      <c r="O652" s="207">
        <f>(N652*((M652-63)/5.45))+N652</f>
        <v>20763463.464220196</v>
      </c>
      <c r="P652" s="54">
        <f>(O652-D652)</f>
        <v>17246487.464220196</v>
      </c>
      <c r="Q652" s="4" t="str">
        <f>IF(P652&lt;(-3000000), "Overpaid", "")</f>
        <v/>
      </c>
      <c r="R652" s="4"/>
      <c r="S652" s="207" t="s">
        <v>1098</v>
      </c>
    </row>
    <row r="653" spans="1:19" x14ac:dyDescent="0.25">
      <c r="A653" s="4" t="s">
        <v>317</v>
      </c>
      <c r="B653" s="4" t="s">
        <v>1135</v>
      </c>
      <c r="C653" s="4" t="s">
        <v>2285</v>
      </c>
      <c r="D653" s="207" t="s">
        <v>2286</v>
      </c>
      <c r="E653" s="4" t="s">
        <v>1303</v>
      </c>
      <c r="F653" s="4" t="s">
        <v>1307</v>
      </c>
      <c r="G653" s="4">
        <v>45</v>
      </c>
      <c r="H653" s="4" t="s">
        <v>4096</v>
      </c>
      <c r="I653" s="4" t="s">
        <v>1307</v>
      </c>
      <c r="L653" s="4">
        <f>(F653*0.3611)+(G653*1.1*0.3611)+(H653*5.2*0.0666)+(I653*0.2111)</f>
        <v>61.482090000000007</v>
      </c>
      <c r="M653" s="4">
        <f>(L653)*((100+(29-E653))/100)-(J653*0.9)</f>
        <v>63.142106430000013</v>
      </c>
      <c r="N653" s="207" t="s">
        <v>1138</v>
      </c>
      <c r="O653" s="207">
        <f>(N653*((M653-63)/5.45))+N653</f>
        <v>1556605.4068853376</v>
      </c>
      <c r="P653" s="54">
        <f>(O653-D653)</f>
        <v>-1959644.5931146624</v>
      </c>
      <c r="Q653" s="4" t="str">
        <f>IF(P653&lt;(-3000000), "Overpaid", "")</f>
        <v/>
      </c>
      <c r="R653" s="4"/>
    </row>
    <row r="654" spans="1:19" x14ac:dyDescent="0.25">
      <c r="A654" s="4" t="s">
        <v>124</v>
      </c>
      <c r="B654" s="4" t="s">
        <v>20</v>
      </c>
      <c r="C654" s="4" t="s">
        <v>3056</v>
      </c>
      <c r="D654" s="207" t="s">
        <v>3057</v>
      </c>
      <c r="E654" s="4" t="s">
        <v>1120</v>
      </c>
      <c r="F654" s="4" t="s">
        <v>1056</v>
      </c>
      <c r="G654" s="4" t="s">
        <v>3058</v>
      </c>
      <c r="H654" s="4">
        <v>7</v>
      </c>
      <c r="I654" s="4" t="s">
        <v>1056</v>
      </c>
      <c r="L654" s="4">
        <f>(F654*0.3611)+(G654*1.1*0.3611)+(H654*5.2*0.0666)+(I654*0.2111)</f>
        <v>84.752156999999997</v>
      </c>
      <c r="M654" s="4">
        <f>(L654)*((100+(29-E654))/100)-(J654*0.9)</f>
        <v>89.328773478000002</v>
      </c>
      <c r="N654" s="207" t="s">
        <v>1134</v>
      </c>
      <c r="O654" s="207">
        <f>(N654*((M654-63)/5.45))+N654</f>
        <v>16224224.223073518</v>
      </c>
      <c r="P654" s="54">
        <f>(O654-D654)</f>
        <v>12719673.223073518</v>
      </c>
      <c r="Q654" s="4" t="str">
        <f>IF(P654&lt;(-3000000), "Overpaid", "")</f>
        <v/>
      </c>
      <c r="R654" s="4"/>
    </row>
    <row r="655" spans="1:19" x14ac:dyDescent="0.25">
      <c r="A655" s="4" t="s">
        <v>112</v>
      </c>
      <c r="B655" s="4" t="s">
        <v>1024</v>
      </c>
      <c r="C655" s="4" t="s">
        <v>2053</v>
      </c>
      <c r="D655" s="207" t="s">
        <v>2054</v>
      </c>
      <c r="E655" s="4" t="s">
        <v>1365</v>
      </c>
      <c r="F655" s="4" t="s">
        <v>1266</v>
      </c>
      <c r="G655" s="4" t="s">
        <v>2055</v>
      </c>
      <c r="H655" s="4" t="s">
        <v>4223</v>
      </c>
      <c r="I655" s="4">
        <v>89</v>
      </c>
      <c r="K655" s="1"/>
      <c r="L655" s="4">
        <f>(F655*0.3611)+(G655*1.1*0.3611)+(H655*5.2*0.0666)+(I655*0.2111)</f>
        <v>89.692402999999985</v>
      </c>
      <c r="M655" s="4">
        <f>(L655)*((100+(29-E655))/100)-(J655*0.9)</f>
        <v>94.446100358999985</v>
      </c>
      <c r="N655" s="207" t="s">
        <v>1029</v>
      </c>
      <c r="O655" s="207">
        <f>(N655*((M655-63)/5.45))+N655</f>
        <v>16182528.068557322</v>
      </c>
      <c r="P655" s="54">
        <f>(O655-D655)</f>
        <v>12680025.068557322</v>
      </c>
      <c r="Q655" s="4" t="str">
        <f>IF(P655&lt;(-3000000), "Overpaid", "")</f>
        <v/>
      </c>
      <c r="R655" s="4"/>
    </row>
    <row r="656" spans="1:19" x14ac:dyDescent="0.25">
      <c r="A656" s="4" t="s">
        <v>2800</v>
      </c>
      <c r="B656" s="4" t="s">
        <v>10</v>
      </c>
      <c r="C656" s="4" t="s">
        <v>2847</v>
      </c>
      <c r="D656" s="207" t="s">
        <v>1296</v>
      </c>
      <c r="E656" s="4" t="s">
        <v>1027</v>
      </c>
      <c r="F656" s="4" t="s">
        <v>1186</v>
      </c>
      <c r="G656" s="4" t="s">
        <v>1027</v>
      </c>
      <c r="H656" s="4" t="s">
        <v>4096</v>
      </c>
      <c r="I656" s="4" t="s">
        <v>1186</v>
      </c>
      <c r="L656" s="4" t="e">
        <f>(F656*0.3611)+(G656*1.1*0.3611)+(H656*5.2*0.0666)+(I656*0.2111)</f>
        <v>#VALUE!</v>
      </c>
      <c r="M656" s="4" t="e">
        <f>(L656)*((100+(29-E656))/100)-(J656*0.9)</f>
        <v>#VALUE!</v>
      </c>
      <c r="N656" s="207" t="s">
        <v>1093</v>
      </c>
      <c r="O656" s="207" t="e">
        <f>(N656*((M656-63)/5.45))+N656</f>
        <v>#VALUE!</v>
      </c>
      <c r="P656" s="54" t="e">
        <f>(O656-D656)</f>
        <v>#VALUE!</v>
      </c>
      <c r="Q656" s="4" t="e">
        <f>IF(P656&lt;(-3000000), "Overpaid", "")</f>
        <v>#VALUE!</v>
      </c>
      <c r="R656" s="4"/>
    </row>
    <row r="657" spans="1:19" x14ac:dyDescent="0.25">
      <c r="A657" s="4" t="s">
        <v>112</v>
      </c>
      <c r="B657" s="4" t="s">
        <v>1083</v>
      </c>
      <c r="C657" s="4" t="s">
        <v>2071</v>
      </c>
      <c r="D657" s="207" t="s">
        <v>1296</v>
      </c>
      <c r="E657" s="4" t="s">
        <v>1971</v>
      </c>
      <c r="F657" s="4" t="s">
        <v>1068</v>
      </c>
      <c r="G657" s="4" t="s">
        <v>1443</v>
      </c>
      <c r="H657" s="4" t="s">
        <v>4097</v>
      </c>
      <c r="I657" s="4" t="s">
        <v>1068</v>
      </c>
      <c r="L657" s="4">
        <f>(F657*0.3611)+(G657*1.1*0.3611)+(H657*5.2*0.0666)+(I657*0.2111)</f>
        <v>76.74097900000001</v>
      </c>
      <c r="M657" s="4">
        <f>(L657)*((100+(29-E657))/100)-(J657*0.9)</f>
        <v>78.429280538000015</v>
      </c>
      <c r="N657" s="207" t="s">
        <v>1088</v>
      </c>
      <c r="O657" s="207">
        <f>(N657*((M657-63)/5.45))+N657</f>
        <v>13593924.899194434</v>
      </c>
      <c r="P657" s="54">
        <f>(O657-D657)</f>
        <v>10093924.899194434</v>
      </c>
      <c r="Q657" s="4" t="str">
        <f>IF(P657&lt;(-3000000), "Overpaid", "")</f>
        <v/>
      </c>
      <c r="R657" s="4"/>
    </row>
    <row r="658" spans="1:19" x14ac:dyDescent="0.25">
      <c r="A658" s="4" t="s">
        <v>134</v>
      </c>
      <c r="B658" s="4" t="s">
        <v>1059</v>
      </c>
      <c r="C658" s="4" t="s">
        <v>2456</v>
      </c>
      <c r="D658" s="207" t="s">
        <v>1296</v>
      </c>
      <c r="E658" s="4" t="s">
        <v>1620</v>
      </c>
      <c r="F658" s="4" t="s">
        <v>1091</v>
      </c>
      <c r="G658" s="4" t="s">
        <v>2457</v>
      </c>
      <c r="H658" s="4">
        <v>6</v>
      </c>
      <c r="I658" s="4" t="s">
        <v>1091</v>
      </c>
      <c r="L658" s="4">
        <f>(F658*0.3611)+(G658*1.1*0.3611)+(H658*5.2*0.0666)+(I658*0.2111)</f>
        <v>76.357491999999993</v>
      </c>
      <c r="M658" s="4">
        <f>(L658)*((100+(29-E658))/100)-(J658*0.9)</f>
        <v>77.044709428000004</v>
      </c>
      <c r="N658" s="207" t="s">
        <v>1064</v>
      </c>
      <c r="O658" s="207">
        <f>(N658*((M658-63)/5.45))+N658</f>
        <v>7892635.2130418895</v>
      </c>
      <c r="P658" s="54">
        <f>(O658-D658)</f>
        <v>4392635.2130418895</v>
      </c>
      <c r="Q658" s="4" t="str">
        <f>IF(P658&lt;(-3000000), "Overpaid", "")</f>
        <v/>
      </c>
      <c r="R658" s="4"/>
    </row>
    <row r="659" spans="1:19" x14ac:dyDescent="0.25">
      <c r="A659" s="4" t="s">
        <v>109</v>
      </c>
      <c r="B659" s="4" t="s">
        <v>1048</v>
      </c>
      <c r="C659" s="4" t="s">
        <v>282</v>
      </c>
      <c r="D659" s="207" t="s">
        <v>1296</v>
      </c>
      <c r="E659" s="4" t="s">
        <v>1183</v>
      </c>
      <c r="F659" s="4" t="s">
        <v>1073</v>
      </c>
      <c r="G659" s="4" t="s">
        <v>1087</v>
      </c>
      <c r="H659" s="4" t="s">
        <v>4098</v>
      </c>
      <c r="I659" s="4" t="s">
        <v>1073</v>
      </c>
      <c r="L659" s="4">
        <f>(F659*0.3611)+(G659*1.1*0.3611)+(H659*5.2*0.0666)+(I659*0.2111)</f>
        <v>72.979929999999996</v>
      </c>
      <c r="M659" s="4">
        <f>(L659)*((100+(29-E659))/100)-(J659*0.9)</f>
        <v>72.68801028</v>
      </c>
      <c r="N659" s="207" t="s">
        <v>1053</v>
      </c>
      <c r="O659" s="207">
        <f>(N659*((M659-63)/5.45))+N659</f>
        <v>5508738.6065913904</v>
      </c>
      <c r="P659" s="54">
        <f>(O659-D659)</f>
        <v>2008738.6065913904</v>
      </c>
      <c r="Q659" s="4" t="str">
        <f>IF(P659&lt;(-3000000), "Overpaid", "")</f>
        <v/>
      </c>
      <c r="R659" s="4"/>
    </row>
    <row r="660" spans="1:19" x14ac:dyDescent="0.25">
      <c r="A660" s="4" t="s">
        <v>129</v>
      </c>
      <c r="B660" s="4" t="s">
        <v>20</v>
      </c>
      <c r="C660" s="4" t="s">
        <v>287</v>
      </c>
      <c r="D660" s="207" t="s">
        <v>1296</v>
      </c>
      <c r="E660" s="4" t="s">
        <v>1297</v>
      </c>
      <c r="F660" s="4" t="s">
        <v>1107</v>
      </c>
      <c r="G660" s="4" t="s">
        <v>1298</v>
      </c>
      <c r="H660" s="4" t="s">
        <v>4153</v>
      </c>
      <c r="I660" s="4" t="s">
        <v>1107</v>
      </c>
      <c r="L660" s="4">
        <f>(F660*0.3611)+(G660*1.1*0.3611)+(H660*5.2*0.0666)+(I660*0.2111)</f>
        <v>70.861165</v>
      </c>
      <c r="M660" s="4">
        <f>(L660)*((100+(29-E660))/100)-(J660*0.9)</f>
        <v>72.207527135000007</v>
      </c>
      <c r="N660" s="207" t="s">
        <v>1134</v>
      </c>
      <c r="O660" s="207">
        <f>(N660*((M660-63)/5.45))+N660</f>
        <v>7483202.8038670197</v>
      </c>
      <c r="P660" s="54">
        <f>(O660-D660)</f>
        <v>3983202.8038670197</v>
      </c>
      <c r="Q660" s="4" t="str">
        <f>IF(P660&lt;(-3000000), "Overpaid", "")</f>
        <v/>
      </c>
      <c r="R660" s="4"/>
    </row>
    <row r="661" spans="1:19" x14ac:dyDescent="0.25">
      <c r="A661" s="4" t="s">
        <v>127</v>
      </c>
      <c r="B661" s="4" t="s">
        <v>1099</v>
      </c>
      <c r="C661" s="4" t="s">
        <v>4041</v>
      </c>
      <c r="D661" s="207" t="s">
        <v>1296</v>
      </c>
      <c r="E661" s="4" t="s">
        <v>1183</v>
      </c>
      <c r="F661" s="4" t="s">
        <v>1307</v>
      </c>
      <c r="G661" s="4" t="s">
        <v>1749</v>
      </c>
      <c r="H661" s="4" t="s">
        <v>4096</v>
      </c>
      <c r="I661" s="4" t="s">
        <v>1307</v>
      </c>
      <c r="L661" s="4">
        <f>(F661*0.3611)+(G661*1.1*0.3611)+(H661*5.2*0.0666)+(I661*0.2111)</f>
        <v>65.136421999999996</v>
      </c>
      <c r="M661" s="4">
        <f>(L661)*((100+(29-E661))/100)-(J661*0.9)</f>
        <v>64.875876312000003</v>
      </c>
      <c r="N661" s="207" t="s">
        <v>1105</v>
      </c>
      <c r="O661" s="207">
        <f>(N661*((M661-63)/5.45))+N661</f>
        <v>2381556.3603919409</v>
      </c>
      <c r="P661" s="54">
        <f>(O661-D661)</f>
        <v>-1118443.6396080591</v>
      </c>
      <c r="Q661" s="4" t="str">
        <f>IF(P661&lt;(-3000000), "Overpaid", "")</f>
        <v/>
      </c>
      <c r="R661" s="4"/>
    </row>
    <row r="662" spans="1:19" x14ac:dyDescent="0.25">
      <c r="A662" s="4" t="s">
        <v>124</v>
      </c>
      <c r="B662" s="4" t="s">
        <v>1048</v>
      </c>
      <c r="C662" s="4" t="s">
        <v>3108</v>
      </c>
      <c r="D662" s="207" t="s">
        <v>1296</v>
      </c>
      <c r="E662" s="4" t="s">
        <v>1170</v>
      </c>
      <c r="F662" s="4" t="s">
        <v>1186</v>
      </c>
      <c r="G662" s="4" t="s">
        <v>1769</v>
      </c>
      <c r="H662" s="4" t="s">
        <v>4095</v>
      </c>
      <c r="I662" s="4" t="s">
        <v>1186</v>
      </c>
      <c r="L662" s="4">
        <f>(F662*0.3611)+(G662*1.1*0.3611)+(H662*5.2*0.0666)+(I662*0.2111)</f>
        <v>63.128241000000003</v>
      </c>
      <c r="M662" s="4">
        <f>(L662)*((100+(29-E662))/100)-(J662*0.9)</f>
        <v>64.138292856000007</v>
      </c>
      <c r="N662" s="207" t="s">
        <v>1053</v>
      </c>
      <c r="O662" s="207">
        <f>(N662*((M662-63)/5.45))+N662</f>
        <v>2397487.0234648492</v>
      </c>
      <c r="P662" s="54">
        <f>(O662-D662)</f>
        <v>-1102512.9765351508</v>
      </c>
      <c r="Q662" s="4" t="str">
        <f>IF(P662&lt;(-3000000), "Overpaid", "")</f>
        <v/>
      </c>
      <c r="R662" s="4"/>
    </row>
    <row r="663" spans="1:19" x14ac:dyDescent="0.25">
      <c r="A663" s="4" t="s">
        <v>116</v>
      </c>
      <c r="B663" s="4" t="s">
        <v>1024</v>
      </c>
      <c r="C663" s="4" t="s">
        <v>1109</v>
      </c>
      <c r="D663" s="207">
        <v>3500000</v>
      </c>
      <c r="E663" s="4" t="s">
        <v>1417</v>
      </c>
      <c r="F663" s="4" t="s">
        <v>1107</v>
      </c>
      <c r="G663" s="4" t="s">
        <v>1418</v>
      </c>
      <c r="H663" s="4" t="s">
        <v>4096</v>
      </c>
      <c r="I663" s="4">
        <v>71</v>
      </c>
      <c r="L663" s="4">
        <f>(F663*0.3611)+(G663*1.1*0.3611)+(H663*5.2*0.0666)+(I663*0.2111)</f>
        <v>65.530594999999991</v>
      </c>
      <c r="M663" s="4">
        <f>(L663)*((100+(29-E663))/100)-(J663*0.9)</f>
        <v>61.92641227499999</v>
      </c>
      <c r="N663" s="207" t="s">
        <v>1029</v>
      </c>
      <c r="O663" s="207">
        <f>(N663*((M663-63)/5.45))+N663</f>
        <v>1919482.3786435965</v>
      </c>
      <c r="P663" s="54">
        <f>(O663-D663)</f>
        <v>-1580517.6213564035</v>
      </c>
      <c r="Q663" s="4" t="str">
        <f>IF(P663&lt;(-3000000), "Overpaid", "")</f>
        <v/>
      </c>
      <c r="R663" s="4"/>
    </row>
    <row r="664" spans="1:19" x14ac:dyDescent="0.25">
      <c r="A664" s="4" t="s">
        <v>115</v>
      </c>
      <c r="B664" s="4" t="s">
        <v>1048</v>
      </c>
      <c r="C664" s="4" t="s">
        <v>3984</v>
      </c>
      <c r="D664" s="207" t="s">
        <v>1296</v>
      </c>
      <c r="E664" s="4" t="s">
        <v>2014</v>
      </c>
      <c r="F664" s="4" t="s">
        <v>1194</v>
      </c>
      <c r="G664" s="4" t="s">
        <v>2213</v>
      </c>
      <c r="H664" s="4" t="s">
        <v>4197</v>
      </c>
      <c r="I664" s="4" t="s">
        <v>1194</v>
      </c>
      <c r="L664" s="4">
        <f>(F664*0.3611)+(G664*1.1*0.3611)+(H664*5.2*0.0666)+(I664*0.2111)</f>
        <v>61.574185000000007</v>
      </c>
      <c r="M664" s="4">
        <f>(L664)*((100+(29-E664))/100)-(J664*0.9)</f>
        <v>61.389462445000007</v>
      </c>
      <c r="N664" s="207" t="s">
        <v>1053</v>
      </c>
      <c r="O664" s="207">
        <f>(N664*((M664-63)/5.45))+N664</f>
        <v>1397184.6106666345</v>
      </c>
      <c r="P664" s="54">
        <f>(O664-D664)</f>
        <v>-2102815.3893333655</v>
      </c>
      <c r="Q664" s="4" t="str">
        <f>IF(P664&lt;(-3000000), "Overpaid", "")</f>
        <v/>
      </c>
      <c r="R664" s="4"/>
    </row>
    <row r="665" spans="1:19" x14ac:dyDescent="0.25">
      <c r="A665" s="4" t="s">
        <v>132</v>
      </c>
      <c r="B665" s="4" t="s">
        <v>1094</v>
      </c>
      <c r="C665" s="4" t="s">
        <v>3515</v>
      </c>
      <c r="D665" s="207" t="s">
        <v>1296</v>
      </c>
      <c r="E665" s="4" t="s">
        <v>3516</v>
      </c>
      <c r="F665" s="4" t="s">
        <v>1218</v>
      </c>
      <c r="G665" s="4" t="s">
        <v>1720</v>
      </c>
      <c r="H665" s="4" t="s">
        <v>4095</v>
      </c>
      <c r="I665" s="4">
        <v>64</v>
      </c>
      <c r="L665" s="4">
        <f>(F665*0.3611)+(G665*1.1*0.3611)+(H665*5.2*0.0666)+(I665*0.2111)</f>
        <v>58.138413</v>
      </c>
      <c r="M665" s="4">
        <f>(L665)*((100+(29-E665))/100)-(J665*0.9)</f>
        <v>52.905955830000003</v>
      </c>
      <c r="N665" s="207">
        <v>6000000</v>
      </c>
      <c r="O665" s="207">
        <f>(N665*((M665-63)/5.45))+N665</f>
        <v>-5112709.1779816486</v>
      </c>
      <c r="P665" s="54">
        <f>(O665-D665)</f>
        <v>-8612709.1779816486</v>
      </c>
      <c r="Q665" s="4" t="str">
        <f>IF(P665&lt;(-3000000), "Overpaid", "")</f>
        <v>Overpaid</v>
      </c>
      <c r="R665" s="4"/>
      <c r="S665" s="207" t="s">
        <v>1098</v>
      </c>
    </row>
    <row r="666" spans="1:19" x14ac:dyDescent="0.25">
      <c r="A666" s="4" t="s">
        <v>107</v>
      </c>
      <c r="B666" s="4" t="s">
        <v>1059</v>
      </c>
      <c r="C666" s="4" t="s">
        <v>526</v>
      </c>
      <c r="D666" s="207" t="s">
        <v>2744</v>
      </c>
      <c r="E666" s="4" t="s">
        <v>1839</v>
      </c>
      <c r="F666" s="4" t="s">
        <v>1103</v>
      </c>
      <c r="G666" s="4">
        <v>73.599999999999994</v>
      </c>
      <c r="H666" s="4" t="s">
        <v>4097</v>
      </c>
      <c r="I666" s="4" t="s">
        <v>1103</v>
      </c>
      <c r="L666" s="4">
        <f>(F666*0.3611)+(G666*1.1*0.3611)+(H666*5.2*0.0666)+(I666*0.2111)</f>
        <v>74.905215999999996</v>
      </c>
      <c r="M666" s="4">
        <f>(L666)*((100+(29-E666))/100)-(J666*0.9)</f>
        <v>79.923865471999989</v>
      </c>
      <c r="N666" s="207" t="s">
        <v>1064</v>
      </c>
      <c r="O666" s="207">
        <f>(N666*((M666-63)/5.45))+N666</f>
        <v>9058291.3855867498</v>
      </c>
      <c r="P666" s="54">
        <f>(O666-D666)</f>
        <v>5560170.3855867498</v>
      </c>
      <c r="Q666" s="4" t="str">
        <f>IF(P666&lt;(-3000000), "Overpaid", "")</f>
        <v/>
      </c>
      <c r="R666" s="4"/>
    </row>
    <row r="667" spans="1:19" x14ac:dyDescent="0.25">
      <c r="A667" s="4" t="s">
        <v>110</v>
      </c>
      <c r="B667" s="4" t="s">
        <v>1117</v>
      </c>
      <c r="C667" s="4" t="s">
        <v>504</v>
      </c>
      <c r="D667" s="207" t="s">
        <v>2388</v>
      </c>
      <c r="E667" s="4" t="s">
        <v>1294</v>
      </c>
      <c r="F667" s="4" t="s">
        <v>1107</v>
      </c>
      <c r="G667" s="4" t="s">
        <v>2389</v>
      </c>
      <c r="H667" s="4">
        <v>7</v>
      </c>
      <c r="I667" s="4" t="s">
        <v>1107</v>
      </c>
      <c r="L667" s="4">
        <f>(F667*0.3611)+(G667*1.1*0.3611)+(H667*5.2*0.0666)+(I667*0.2111)</f>
        <v>67.098838999999998</v>
      </c>
      <c r="M667" s="4">
        <f>(L667)*((100+(29-E667))/100)-(J667*0.9)</f>
        <v>71.326065856999989</v>
      </c>
      <c r="N667" s="207" t="s">
        <v>1121</v>
      </c>
      <c r="O667" s="207">
        <f>(N667*((M667-63)/5.45))+N667</f>
        <v>8470068.7483623549</v>
      </c>
      <c r="P667" s="54">
        <f>(O667-D667)</f>
        <v>5009658.7483623549</v>
      </c>
      <c r="Q667" s="4" t="str">
        <f>IF(P667&lt;(-3000000), "Overpaid", "")</f>
        <v/>
      </c>
      <c r="R667" s="4"/>
    </row>
    <row r="668" spans="1:19" x14ac:dyDescent="0.25">
      <c r="A668" s="4" t="s">
        <v>131</v>
      </c>
      <c r="B668" s="4" t="s">
        <v>1117</v>
      </c>
      <c r="C668" s="4" t="s">
        <v>313</v>
      </c>
      <c r="D668" s="207" t="s">
        <v>1603</v>
      </c>
      <c r="E668" s="4" t="s">
        <v>1076</v>
      </c>
      <c r="F668" s="4" t="s">
        <v>1307</v>
      </c>
      <c r="G668" s="4" t="s">
        <v>1604</v>
      </c>
      <c r="H668" s="4" t="s">
        <v>4098</v>
      </c>
      <c r="I668" s="4" t="s">
        <v>1307</v>
      </c>
      <c r="L668" s="4">
        <f>(F668*0.3611)+(G668*1.1*0.3611)+(H668*5.2*0.0666)+(I668*0.2111)</f>
        <v>66.980971000000011</v>
      </c>
      <c r="M668" s="4">
        <f>(L668)*((100+(29-E668))/100)-(J668*0.9)</f>
        <v>66.579085174000014</v>
      </c>
      <c r="N668" s="207" t="s">
        <v>1121</v>
      </c>
      <c r="O668" s="207">
        <f>(N668*((M668-63)/5.45))+N668</f>
        <v>5551437.7582435403</v>
      </c>
      <c r="P668" s="54">
        <f>(O668-D668)</f>
        <v>2101437.7582435403</v>
      </c>
      <c r="Q668" s="4" t="str">
        <f>IF(P668&lt;(-3000000), "Overpaid", "")</f>
        <v/>
      </c>
      <c r="R668" s="4"/>
    </row>
    <row r="669" spans="1:19" x14ac:dyDescent="0.25">
      <c r="A669" s="4" t="s">
        <v>127</v>
      </c>
      <c r="B669" s="4" t="s">
        <v>20</v>
      </c>
      <c r="C669" s="4" t="s">
        <v>4039</v>
      </c>
      <c r="D669" s="207" t="s">
        <v>4040</v>
      </c>
      <c r="E669" s="4" t="s">
        <v>1662</v>
      </c>
      <c r="F669" s="4" t="s">
        <v>1111</v>
      </c>
      <c r="G669" s="4" t="s">
        <v>1231</v>
      </c>
      <c r="H669" s="4" t="s">
        <v>4153</v>
      </c>
      <c r="I669" s="4" t="s">
        <v>1111</v>
      </c>
      <c r="L669" s="4">
        <f>(F669*0.3611)+(G669*1.1*0.3611)+(H669*5.2*0.0666)+(I669*0.2111)</f>
        <v>70.924500999999992</v>
      </c>
      <c r="M669" s="4">
        <f>(L669)*((100+(29-E669))/100)-(J669*0.9)</f>
        <v>74.399801549000003</v>
      </c>
      <c r="N669" s="207" t="s">
        <v>1134</v>
      </c>
      <c r="O669" s="207">
        <f>(N669*((M669-63)/5.45))+N669</f>
        <v>8602438.9403990433</v>
      </c>
      <c r="P669" s="54">
        <f>(O669-D669)</f>
        <v>5153894.9403990433</v>
      </c>
      <c r="Q669" s="4" t="str">
        <f>IF(P669&lt;(-3000000), "Overpaid", "")</f>
        <v/>
      </c>
      <c r="R669" s="4"/>
    </row>
    <row r="670" spans="1:19" x14ac:dyDescent="0.25">
      <c r="A670" s="4" t="s">
        <v>119</v>
      </c>
      <c r="B670" s="4" t="s">
        <v>27</v>
      </c>
      <c r="C670" s="4" t="s">
        <v>3328</v>
      </c>
      <c r="D670" s="207" t="s">
        <v>3329</v>
      </c>
      <c r="E670" s="4" t="s">
        <v>1303</v>
      </c>
      <c r="F670" s="4" t="s">
        <v>1107</v>
      </c>
      <c r="G670" s="4" t="s">
        <v>1798</v>
      </c>
      <c r="H670" s="4" t="s">
        <v>4099</v>
      </c>
      <c r="I670" s="4" t="s">
        <v>1107</v>
      </c>
      <c r="L670" s="4">
        <f>(F670*0.3611)+(G670*1.1*0.3611)+(H670*5.2*0.0666)+(I670*0.2111)</f>
        <v>76.296728000000002</v>
      </c>
      <c r="M670" s="4">
        <f>(L670)*((100+(29-E670))/100)-(J670*0.9)</f>
        <v>78.356739656000016</v>
      </c>
      <c r="N670" s="207" t="s">
        <v>1058</v>
      </c>
      <c r="O670" s="207">
        <f>(N670*((M670-63)/5.45))+N670</f>
        <v>12210666.141022542</v>
      </c>
      <c r="P670" s="54">
        <f>(O670-D670)</f>
        <v>8775192.1410225425</v>
      </c>
      <c r="Q670" s="4" t="str">
        <f>IF(P670&lt;(-3000000), "Overpaid", "")</f>
        <v/>
      </c>
      <c r="R670" s="4"/>
    </row>
    <row r="671" spans="1:19" x14ac:dyDescent="0.25">
      <c r="A671" s="4" t="s">
        <v>107</v>
      </c>
      <c r="B671" s="4" t="s">
        <v>1024</v>
      </c>
      <c r="C671" s="4" t="s">
        <v>544</v>
      </c>
      <c r="D671" s="207" t="s">
        <v>2741</v>
      </c>
      <c r="E671" s="4" t="s">
        <v>1224</v>
      </c>
      <c r="F671" s="4" t="s">
        <v>1091</v>
      </c>
      <c r="G671" s="4" t="s">
        <v>1352</v>
      </c>
      <c r="H671" s="4" t="s">
        <v>4197</v>
      </c>
      <c r="I671" s="4">
        <v>73</v>
      </c>
      <c r="L671" s="4">
        <f>(F671*0.3611)+(G671*1.1*0.3611)+(H671*5.2*0.0666)+(I671*0.2111)</f>
        <v>73.886834000000007</v>
      </c>
      <c r="M671" s="4">
        <f>(L671)*((100+(29-E671))/100)-(J671*0.9)</f>
        <v>77.65506253400001</v>
      </c>
      <c r="N671" s="207" t="s">
        <v>1029</v>
      </c>
      <c r="O671" s="207">
        <f>(N671*((M671-63)/5.45))+N671</f>
        <v>8818025.0923779067</v>
      </c>
      <c r="P671" s="54">
        <f>(O671-D671)</f>
        <v>5388148.0923779067</v>
      </c>
      <c r="Q671" s="4" t="str">
        <f>IF(P671&lt;(-3000000), "Overpaid", "")</f>
        <v/>
      </c>
      <c r="R671" s="4"/>
    </row>
    <row r="672" spans="1:19" x14ac:dyDescent="0.25">
      <c r="A672" s="4" t="s">
        <v>108</v>
      </c>
      <c r="B672" s="4" t="s">
        <v>1059</v>
      </c>
      <c r="C672" s="4" t="s">
        <v>460</v>
      </c>
      <c r="D672" s="207" t="s">
        <v>4180</v>
      </c>
      <c r="E672" s="4" t="s">
        <v>2445</v>
      </c>
      <c r="F672" s="4" t="s">
        <v>1307</v>
      </c>
      <c r="G672" s="4" t="s">
        <v>2438</v>
      </c>
      <c r="H672" s="4" t="s">
        <v>4097</v>
      </c>
      <c r="I672" s="4" t="s">
        <v>1307</v>
      </c>
      <c r="L672" s="4">
        <f>(F672*0.3611)+(G672*1.1*0.3611)+(H672*5.2*0.0666)+(I672*0.2111)</f>
        <v>66.475767000000005</v>
      </c>
      <c r="M672" s="4">
        <f>(L672)*((100+(29-E672))/100)-(J672*0.9)</f>
        <v>71.328497991000006</v>
      </c>
      <c r="N672" s="207" t="s">
        <v>1064</v>
      </c>
      <c r="O672" s="207">
        <f>(N672*((M672-63)/5.45))+N672</f>
        <v>5578367.7529658005</v>
      </c>
      <c r="P672" s="54">
        <f>(O672-D672)</f>
        <v>2155665.7529658005</v>
      </c>
      <c r="Q672" s="4" t="str">
        <f>IF(P672&lt;(-3000000), "Overpaid", "")</f>
        <v/>
      </c>
      <c r="R672" s="4"/>
    </row>
    <row r="673" spans="1:18" x14ac:dyDescent="0.25">
      <c r="A673" s="4" t="s">
        <v>130</v>
      </c>
      <c r="B673" s="4" t="s">
        <v>1037</v>
      </c>
      <c r="C673" s="4" t="s">
        <v>541</v>
      </c>
      <c r="D673" s="207" t="s">
        <v>3421</v>
      </c>
      <c r="E673" s="4" t="s">
        <v>1297</v>
      </c>
      <c r="F673" s="4" t="s">
        <v>1186</v>
      </c>
      <c r="G673" s="4" t="s">
        <v>1498</v>
      </c>
      <c r="H673" s="4" t="s">
        <v>4095</v>
      </c>
      <c r="I673" s="4" t="s">
        <v>1186</v>
      </c>
      <c r="L673" s="4">
        <f>(F673*0.3611)+(G673*1.1*0.3611)+(H673*5.2*0.0666)+(I673*0.2111)</f>
        <v>63.207683000000003</v>
      </c>
      <c r="M673" s="4">
        <f>(L673)*((100+(29-E673))/100)-(J673*0.9)</f>
        <v>64.408628977000006</v>
      </c>
      <c r="N673" s="207" t="s">
        <v>1043</v>
      </c>
      <c r="O673" s="207">
        <f>(N673*((M673-63)/5.45))+N673</f>
        <v>3219211.4013498919</v>
      </c>
      <c r="P673" s="54">
        <f>(O673-D673)</f>
        <v>-193288.59865010809</v>
      </c>
      <c r="Q673" s="4" t="str">
        <f>IF(P673&lt;(-3000000), "Overpaid", "")</f>
        <v/>
      </c>
      <c r="R673" s="4"/>
    </row>
    <row r="674" spans="1:18" x14ac:dyDescent="0.25">
      <c r="A674" s="4" t="s">
        <v>127</v>
      </c>
      <c r="B674" s="4" t="s">
        <v>1135</v>
      </c>
      <c r="C674" s="4" t="s">
        <v>4031</v>
      </c>
      <c r="D674" s="207" t="s">
        <v>3421</v>
      </c>
      <c r="E674" s="4">
        <v>32.799999999999997</v>
      </c>
      <c r="F674" s="4" t="s">
        <v>1091</v>
      </c>
      <c r="G674" s="4">
        <v>45</v>
      </c>
      <c r="H674" s="4" t="s">
        <v>4097</v>
      </c>
      <c r="I674" s="4" t="s">
        <v>1091</v>
      </c>
      <c r="L674" s="4">
        <f>(F674*0.3611)+(G674*1.1*0.3611)+(H674*5.2*0.0666)+(I674*0.2111)</f>
        <v>64.11721</v>
      </c>
      <c r="M674" s="4">
        <f>(L674)*((100+(29-E674))/100)-(J674*0.9)</f>
        <v>61.680756020000004</v>
      </c>
      <c r="N674" s="207" t="s">
        <v>1138</v>
      </c>
      <c r="O674" s="207">
        <f>(N674*((M674-63)/5.45))+N674</f>
        <v>1149827.3925477038</v>
      </c>
      <c r="P674" s="54">
        <f>(O674-D674)</f>
        <v>-2262672.6074522962</v>
      </c>
      <c r="Q674" s="4" t="str">
        <f>IF(P674&lt;(-3000000), "Overpaid", "")</f>
        <v/>
      </c>
      <c r="R674" s="4"/>
    </row>
    <row r="675" spans="1:18" x14ac:dyDescent="0.25">
      <c r="A675" s="4" t="s">
        <v>117</v>
      </c>
      <c r="B675" s="4" t="s">
        <v>27</v>
      </c>
      <c r="C675" s="4" t="s">
        <v>2563</v>
      </c>
      <c r="D675" s="207" t="s">
        <v>2564</v>
      </c>
      <c r="E675" s="4" t="s">
        <v>1662</v>
      </c>
      <c r="F675" s="4" t="s">
        <v>1107</v>
      </c>
      <c r="G675" s="4" t="s">
        <v>1744</v>
      </c>
      <c r="H675" s="4" t="s">
        <v>4147</v>
      </c>
      <c r="I675" s="4" t="s">
        <v>1107</v>
      </c>
      <c r="L675" s="4">
        <f>(F675*0.3611)+(G675*1.1*0.3611)+(H675*5.2*0.0666)+(I675*0.2111)</f>
        <v>73.783135999999985</v>
      </c>
      <c r="M675" s="4">
        <f>(L675)*((100+(29-E675))/100)-(J675*0.9)</f>
        <v>77.398509664000002</v>
      </c>
      <c r="N675" s="207" t="s">
        <v>1058</v>
      </c>
      <c r="O675" s="207">
        <f>(N675*((M675-63)/5.45))+N675</f>
        <v>11648318.232985314</v>
      </c>
      <c r="P675" s="54">
        <f>(O675-D675)</f>
        <v>8237110.232985314</v>
      </c>
      <c r="Q675" s="4" t="str">
        <f>IF(P675&lt;(-3000000), "Overpaid", "")</f>
        <v/>
      </c>
      <c r="R675" s="4"/>
    </row>
    <row r="676" spans="1:18" x14ac:dyDescent="0.25">
      <c r="A676" s="4" t="s">
        <v>124</v>
      </c>
      <c r="B676" s="4" t="s">
        <v>10</v>
      </c>
      <c r="C676" s="4" t="s">
        <v>3113</v>
      </c>
      <c r="D676" s="207" t="s">
        <v>3114</v>
      </c>
      <c r="E676" s="4" t="s">
        <v>1120</v>
      </c>
      <c r="F676" s="4" t="s">
        <v>1194</v>
      </c>
      <c r="G676" s="4" t="s">
        <v>1814</v>
      </c>
      <c r="H676" s="4" t="s">
        <v>4095</v>
      </c>
      <c r="I676" s="4" t="s">
        <v>1194</v>
      </c>
      <c r="L676" s="4">
        <f>(F676*0.3611)+(G676*1.1*0.3611)+(H676*5.2*0.0666)+(I676*0.2111)</f>
        <v>61.682179000000005</v>
      </c>
      <c r="M676" s="4">
        <f>(L676)*((100+(29-E676))/100)-(J676*0.9)</f>
        <v>65.013016666000013</v>
      </c>
      <c r="N676" s="207" t="s">
        <v>1093</v>
      </c>
      <c r="O676" s="207">
        <f>(N676*((M676-63)/5.45))+N676</f>
        <v>4842548.8491606982</v>
      </c>
      <c r="P676" s="54">
        <f>(O676-D676)</f>
        <v>1432462.8491606982</v>
      </c>
      <c r="Q676" s="4" t="str">
        <f>IF(P676&lt;(-3000000), "Overpaid", "")</f>
        <v/>
      </c>
      <c r="R676" s="4"/>
    </row>
    <row r="677" spans="1:18" x14ac:dyDescent="0.25">
      <c r="A677" s="4" t="s">
        <v>131</v>
      </c>
      <c r="B677" s="4" t="s">
        <v>27</v>
      </c>
      <c r="C677" s="4" t="s">
        <v>1570</v>
      </c>
      <c r="D677" s="207" t="s">
        <v>1571</v>
      </c>
      <c r="E677" s="4">
        <v>24.7</v>
      </c>
      <c r="F677" s="4">
        <v>88</v>
      </c>
      <c r="G677" s="4">
        <v>64.5</v>
      </c>
      <c r="H677" s="4">
        <v>5</v>
      </c>
      <c r="I677" s="4">
        <v>88</v>
      </c>
      <c r="L677" s="4">
        <f>(F677*0.3611)+(G677*1.1*0.3611)+(H677*5.2*0.0666)+(I677*0.2111)</f>
        <v>77.705245000000005</v>
      </c>
      <c r="M677" s="4">
        <f>(L677)*((100+(29-E677))/100)-(J677*0.9)</f>
        <v>81.046570535000001</v>
      </c>
      <c r="N677" s="207" t="s">
        <v>1058</v>
      </c>
      <c r="O677" s="207">
        <f>(N677*((M677-63)/5.45))+N677</f>
        <v>13789223.251954176</v>
      </c>
      <c r="P677" s="54">
        <f>(O677-D677)</f>
        <v>10404177.251954176</v>
      </c>
      <c r="Q677" s="4" t="str">
        <f>IF(P677&lt;(-3000000), "Overpaid", "")</f>
        <v/>
      </c>
      <c r="R677" s="4"/>
    </row>
    <row r="678" spans="1:18" x14ac:dyDescent="0.25">
      <c r="A678" s="4" t="s">
        <v>115</v>
      </c>
      <c r="B678" s="4" t="s">
        <v>1059</v>
      </c>
      <c r="C678" s="4" t="s">
        <v>3955</v>
      </c>
      <c r="D678" s="207" t="s">
        <v>3956</v>
      </c>
      <c r="E678" s="4" t="s">
        <v>1339</v>
      </c>
      <c r="F678" s="4" t="s">
        <v>1312</v>
      </c>
      <c r="G678" s="4" t="s">
        <v>1886</v>
      </c>
      <c r="H678" s="4" t="s">
        <v>4095</v>
      </c>
      <c r="I678" s="4" t="s">
        <v>1312</v>
      </c>
      <c r="L678" s="4">
        <f>(F678*0.3611)+(G678*1.1*0.3611)+(H678*5.2*0.0666)+(I678*0.2111)</f>
        <v>59.570544999999996</v>
      </c>
      <c r="M678" s="4">
        <f>(L678)*((100+(29-E678))/100)-(J678*0.9)</f>
        <v>62.429931159999995</v>
      </c>
      <c r="N678" s="207" t="s">
        <v>1064</v>
      </c>
      <c r="O678" s="207">
        <f>(N678*((M678-63)/5.45))+N678</f>
        <v>1975690.7202380239</v>
      </c>
      <c r="P678" s="54">
        <f>(O678-D678)</f>
        <v>-1398180.2797619761</v>
      </c>
      <c r="Q678" s="4" t="str">
        <f>IF(P678&lt;(-3000000), "Overpaid", "")</f>
        <v/>
      </c>
      <c r="R678" s="4"/>
    </row>
    <row r="679" spans="1:18" x14ac:dyDescent="0.25">
      <c r="A679" s="4" t="s">
        <v>112</v>
      </c>
      <c r="B679" s="4" t="s">
        <v>10</v>
      </c>
      <c r="C679" s="4" t="s">
        <v>499</v>
      </c>
      <c r="D679" s="207" t="s">
        <v>2079</v>
      </c>
      <c r="E679" s="4">
        <v>21.8</v>
      </c>
      <c r="F679" s="4" t="s">
        <v>1111</v>
      </c>
      <c r="G679" s="4">
        <v>71.400000000000006</v>
      </c>
      <c r="H679" s="4" t="s">
        <v>4153</v>
      </c>
      <c r="I679" s="4" t="s">
        <v>1111</v>
      </c>
      <c r="L679" s="4">
        <f>(F679*0.3611)+(G679*1.1*0.3611)+(H679*5.2*0.0666)+(I679*0.2111)</f>
        <v>74.618554000000003</v>
      </c>
      <c r="M679" s="4">
        <f>(L679)*((100+(29-E679))/100)-(J679*0.9)</f>
        <v>79.991089888000005</v>
      </c>
      <c r="N679" s="207" t="s">
        <v>1093</v>
      </c>
      <c r="O679" s="207">
        <f>(N679*((M679-63)/5.45))+N679</f>
        <v>14561413.818909731</v>
      </c>
      <c r="P679" s="54">
        <f>(O679-D679)</f>
        <v>11214132.818909731</v>
      </c>
      <c r="Q679" s="4" t="str">
        <f>IF(P679&lt;(-3000000), "Overpaid", "")</f>
        <v/>
      </c>
      <c r="R679" s="4"/>
    </row>
    <row r="680" spans="1:18" x14ac:dyDescent="0.25">
      <c r="A680" s="4" t="s">
        <v>120</v>
      </c>
      <c r="B680" s="4" t="s">
        <v>10</v>
      </c>
      <c r="C680" s="4" t="s">
        <v>3156</v>
      </c>
      <c r="D680" s="207" t="s">
        <v>3157</v>
      </c>
      <c r="E680" s="4" t="s">
        <v>1120</v>
      </c>
      <c r="F680" s="4" t="s">
        <v>1068</v>
      </c>
      <c r="G680" s="4" t="s">
        <v>1919</v>
      </c>
      <c r="H680" s="4" t="s">
        <v>4102</v>
      </c>
      <c r="I680" s="4" t="s">
        <v>1068</v>
      </c>
      <c r="L680" s="4">
        <f>(F680*0.3611)+(G680*1.1*0.3611)+(H680*5.2*0.0666)+(I680*0.2111)</f>
        <v>84.640502999999995</v>
      </c>
      <c r="M680" s="4">
        <f>(L680)*((100+(29-E680))/100)-(J680*0.9)</f>
        <v>89.211090162000005</v>
      </c>
      <c r="N680" s="207" t="s">
        <v>1093</v>
      </c>
      <c r="O680" s="207">
        <f>(N680*((M680-63)/5.45))+N680</f>
        <v>20544021.618719239</v>
      </c>
      <c r="P680" s="54">
        <f>(O680-D680)</f>
        <v>17207486.618719239</v>
      </c>
      <c r="Q680" s="4" t="str">
        <f>IF(P680&lt;(-3000000), "Overpaid", "")</f>
        <v/>
      </c>
      <c r="R680" s="4"/>
    </row>
    <row r="681" spans="1:18" x14ac:dyDescent="0.25">
      <c r="A681" s="4" t="s">
        <v>135</v>
      </c>
      <c r="B681" s="4" t="s">
        <v>20</v>
      </c>
      <c r="C681" s="4" t="s">
        <v>2672</v>
      </c>
      <c r="D681" s="207" t="s">
        <v>2673</v>
      </c>
      <c r="E681" s="4" t="s">
        <v>1462</v>
      </c>
      <c r="F681" s="4" t="s">
        <v>1157</v>
      </c>
      <c r="G681" s="4" t="s">
        <v>1323</v>
      </c>
      <c r="H681" s="4" t="s">
        <v>4095</v>
      </c>
      <c r="I681" s="4" t="s">
        <v>1157</v>
      </c>
      <c r="L681" s="4">
        <f>(F681*0.3611)+(G681*1.1*0.3611)+(H681*5.2*0.0666)+(I681*0.2111)</f>
        <v>64.153478000000007</v>
      </c>
      <c r="M681" s="4">
        <f>(L681)*((100+(29-E681))/100)-(J681*0.9)</f>
        <v>67.746072768000005</v>
      </c>
      <c r="N681" s="207" t="s">
        <v>1134</v>
      </c>
      <c r="O681" s="207">
        <f>(N681*((M681-63)/5.45))+N681</f>
        <v>5205467.4450329626</v>
      </c>
      <c r="P681" s="54">
        <f>(O681-D681)</f>
        <v>1869314.4450329626</v>
      </c>
      <c r="Q681" s="4" t="str">
        <f>IF(P681&lt;(-3000000), "Overpaid", "")</f>
        <v/>
      </c>
      <c r="R681" s="4"/>
    </row>
    <row r="682" spans="1:18" x14ac:dyDescent="0.25">
      <c r="A682" s="4" t="s">
        <v>117</v>
      </c>
      <c r="B682" s="4" t="s">
        <v>20</v>
      </c>
      <c r="C682" s="4" t="s">
        <v>2592</v>
      </c>
      <c r="D682" s="207" t="s">
        <v>1153</v>
      </c>
      <c r="E682" s="4" t="s">
        <v>1427</v>
      </c>
      <c r="F682" s="4" t="s">
        <v>1157</v>
      </c>
      <c r="G682" s="4" t="s">
        <v>1214</v>
      </c>
      <c r="H682" s="4" t="s">
        <v>4153</v>
      </c>
      <c r="I682" s="4" t="s">
        <v>1157</v>
      </c>
      <c r="L682" s="4">
        <f>(F682*0.3611)+(G682*1.1*0.3611)+(H682*5.2*0.0666)+(I682*0.2111)</f>
        <v>65.465530000000001</v>
      </c>
      <c r="M682" s="4">
        <f>(L682)*((100+(29-E682))/100)-(J682*0.9)</f>
        <v>67.102168249999991</v>
      </c>
      <c r="N682" s="207" t="s">
        <v>1134</v>
      </c>
      <c r="O682" s="207">
        <f>(N682*((M682-63)/5.45))+N682</f>
        <v>4876730.6772179771</v>
      </c>
      <c r="P682" s="54">
        <f>(O682-D682)</f>
        <v>1543397.6772179771</v>
      </c>
      <c r="Q682" s="4" t="str">
        <f>IF(P682&lt;(-3000000), "Overpaid", "")</f>
        <v/>
      </c>
      <c r="R682" s="4"/>
    </row>
    <row r="683" spans="1:18" x14ac:dyDescent="0.25">
      <c r="A683" s="4" t="s">
        <v>116</v>
      </c>
      <c r="B683" s="4" t="s">
        <v>20</v>
      </c>
      <c r="C683" s="4" t="s">
        <v>1152</v>
      </c>
      <c r="D683" s="207" t="s">
        <v>1153</v>
      </c>
      <c r="E683" s="4" t="s">
        <v>1154</v>
      </c>
      <c r="F683" s="4" t="s">
        <v>1146</v>
      </c>
      <c r="G683" s="4" t="s">
        <v>1155</v>
      </c>
      <c r="H683" s="4" t="s">
        <v>4096</v>
      </c>
      <c r="I683" s="4" t="s">
        <v>1146</v>
      </c>
      <c r="L683" s="4">
        <f>(F683*0.3611)+(G683*1.1*0.3611)+(H683*5.2*0.0666)+(I683*0.2111)</f>
        <v>66.597501999999992</v>
      </c>
      <c r="M683" s="4">
        <f>(L683)*((100+(29-E683))/100)-(J683*0.9)</f>
        <v>66.997087011999994</v>
      </c>
      <c r="N683" s="207" t="s">
        <v>1134</v>
      </c>
      <c r="O683" s="207">
        <f>(N683*((M683-63)/5.45))+N683</f>
        <v>4823082.868307719</v>
      </c>
      <c r="P683" s="54">
        <f>(O683-D683)</f>
        <v>1489749.868307719</v>
      </c>
      <c r="Q683" s="4" t="str">
        <f>IF(P683&lt;(-3000000), "Overpaid", "")</f>
        <v/>
      </c>
      <c r="R683" s="4"/>
    </row>
    <row r="684" spans="1:18" x14ac:dyDescent="0.25">
      <c r="A684" s="4" t="s">
        <v>123</v>
      </c>
      <c r="B684" s="4" t="s">
        <v>1024</v>
      </c>
      <c r="C684" s="4" t="s">
        <v>1960</v>
      </c>
      <c r="D684" s="207" t="s">
        <v>1153</v>
      </c>
      <c r="E684" s="4" t="s">
        <v>1454</v>
      </c>
      <c r="F684" s="4" t="s">
        <v>1307</v>
      </c>
      <c r="G684" s="4">
        <v>45</v>
      </c>
      <c r="H684" s="4" t="s">
        <v>4197</v>
      </c>
      <c r="I684" s="4">
        <v>69</v>
      </c>
      <c r="L684" s="4">
        <f>(F684*0.3611)+(G684*1.1*0.3611)+(H684*5.2*0.0666)+(I684*0.2111)</f>
        <v>59.522850000000005</v>
      </c>
      <c r="M684" s="4">
        <f>(L684)*((100+(29-E684))/100)-(J684*0.9)</f>
        <v>58.808575800000007</v>
      </c>
      <c r="N684" s="207" t="s">
        <v>1029</v>
      </c>
      <c r="O684" s="207">
        <f>(N684*((M684-63)/5.45))+N684</f>
        <v>552007.88190991129</v>
      </c>
      <c r="P684" s="54">
        <f>(O684-D684)</f>
        <v>-2781325.1180900885</v>
      </c>
      <c r="Q684" s="4" t="str">
        <f>IF(P684&lt;(-3000000), "Overpaid", "")</f>
        <v/>
      </c>
      <c r="R684" s="4"/>
    </row>
    <row r="685" spans="1:18" x14ac:dyDescent="0.25">
      <c r="A685" s="4" t="s">
        <v>135</v>
      </c>
      <c r="B685" s="4" t="s">
        <v>1048</v>
      </c>
      <c r="C685" s="4" t="s">
        <v>2663</v>
      </c>
      <c r="D685" s="207" t="s">
        <v>2664</v>
      </c>
      <c r="E685" s="4" t="s">
        <v>1395</v>
      </c>
      <c r="F685" s="4" t="s">
        <v>1146</v>
      </c>
      <c r="G685" s="4" t="s">
        <v>1774</v>
      </c>
      <c r="H685" s="4" t="s">
        <v>4197</v>
      </c>
      <c r="I685" s="4" t="s">
        <v>1146</v>
      </c>
      <c r="L685" s="4">
        <f>(F685*0.3611)+(G685*1.1*0.3611)+(H685*5.2*0.0666)+(I685*0.2111)</f>
        <v>64.236580000000004</v>
      </c>
      <c r="M685" s="4">
        <f>(L685)*((100+(29-E685))/100)-(J685*0.9)</f>
        <v>63.144558140000001</v>
      </c>
      <c r="N685" s="207" t="s">
        <v>1053</v>
      </c>
      <c r="O685" s="207">
        <f>(N685*((M685-63)/5.45))+N685</f>
        <v>2035865.8662925765</v>
      </c>
      <c r="P685" s="54">
        <f>(O685-D685)</f>
        <v>-1289134.1337074235</v>
      </c>
      <c r="Q685" s="4" t="str">
        <f>IF(P685&lt;(-3000000), "Overpaid", "")</f>
        <v/>
      </c>
      <c r="R685" s="4"/>
    </row>
    <row r="686" spans="1:18" x14ac:dyDescent="0.25">
      <c r="A686" s="4" t="s">
        <v>120</v>
      </c>
      <c r="B686" s="4" t="s">
        <v>1024</v>
      </c>
      <c r="C686" s="4" t="s">
        <v>621</v>
      </c>
      <c r="D686" s="207" t="s">
        <v>3182</v>
      </c>
      <c r="E686" s="4" t="s">
        <v>1226</v>
      </c>
      <c r="F686" s="4" t="s">
        <v>1328</v>
      </c>
      <c r="G686" s="4" t="s">
        <v>3183</v>
      </c>
      <c r="H686" s="4" t="s">
        <v>4095</v>
      </c>
      <c r="I686" s="4">
        <v>65</v>
      </c>
      <c r="L686" s="4">
        <f>(F686*0.3611)+(G686*1.1*0.3611)+(H686*5.2*0.0666)+(I686*0.2111)</f>
        <v>66.795642000000001</v>
      </c>
      <c r="M686" s="4">
        <f>(L686)*((100+(29-E686))/100)-(J686*0.9)</f>
        <v>70.135424100000009</v>
      </c>
      <c r="N686" s="207" t="s">
        <v>1029</v>
      </c>
      <c r="O686" s="207">
        <f>(N686*((M686-63)/5.45))+N686</f>
        <v>5519932.371478077</v>
      </c>
      <c r="P686" s="54">
        <f>(O686-D686)</f>
        <v>2202263.371478077</v>
      </c>
      <c r="Q686" s="4" t="str">
        <f>IF(P686&lt;(-3000000), "Overpaid", "")</f>
        <v/>
      </c>
      <c r="R686" s="4"/>
    </row>
    <row r="687" spans="1:18" x14ac:dyDescent="0.25">
      <c r="A687" s="4" t="s">
        <v>130</v>
      </c>
      <c r="B687" s="4" t="s">
        <v>1187</v>
      </c>
      <c r="C687" s="4" t="s">
        <v>3389</v>
      </c>
      <c r="D687" s="207" t="s">
        <v>3390</v>
      </c>
      <c r="E687" s="4" t="s">
        <v>1301</v>
      </c>
      <c r="F687" s="4" t="s">
        <v>2807</v>
      </c>
      <c r="G687" s="4" t="s">
        <v>2722</v>
      </c>
      <c r="H687" s="4" t="s">
        <v>4103</v>
      </c>
      <c r="I687" s="4" t="s">
        <v>2807</v>
      </c>
      <c r="L687" s="4">
        <f>(F687*0.3611)+(G687*1.1*0.3611)+(H687*5.2*0.0666)+(I687*0.2111)</f>
        <v>94.832279999999997</v>
      </c>
      <c r="M687" s="4">
        <f>(L687)*((100+(29-E687))/100)-(J687*0.9)</f>
        <v>98.530738920000005</v>
      </c>
      <c r="N687" s="207" t="s">
        <v>1190</v>
      </c>
      <c r="O687" s="207">
        <f>(N687*((M687-63)/5.45))+N687</f>
        <v>22490831.071426935</v>
      </c>
      <c r="P687" s="54">
        <f>(O687-D687)</f>
        <v>19178821.071426935</v>
      </c>
      <c r="Q687" s="4" t="str">
        <f>IF(P687&lt;(-3000000), "Overpaid", "")</f>
        <v/>
      </c>
      <c r="R687" s="4"/>
    </row>
    <row r="688" spans="1:18" x14ac:dyDescent="0.25">
      <c r="A688" s="4" t="s">
        <v>125</v>
      </c>
      <c r="B688" s="4" t="s">
        <v>1037</v>
      </c>
      <c r="C688" s="4" t="s">
        <v>531</v>
      </c>
      <c r="D688" s="207" t="s">
        <v>1468</v>
      </c>
      <c r="E688" s="4" t="s">
        <v>1294</v>
      </c>
      <c r="F688" s="4" t="s">
        <v>1103</v>
      </c>
      <c r="G688" s="4" t="s">
        <v>1469</v>
      </c>
      <c r="H688" s="4" t="s">
        <v>4102</v>
      </c>
      <c r="I688" s="4" t="s">
        <v>1103</v>
      </c>
      <c r="L688" s="4">
        <f>(F688*0.3611)+(G688*1.1*0.3611)+(H688*5.2*0.0666)+(I688*0.2111)</f>
        <v>76.727427000000006</v>
      </c>
      <c r="M688" s="4">
        <f>(L688)*((100+(29-E688))/100)-(J688*0.9)</f>
        <v>81.561254900999998</v>
      </c>
      <c r="N688" s="207" t="s">
        <v>1043</v>
      </c>
      <c r="O688" s="207">
        <f>(N688*((M688-63)/5.45))+N688</f>
        <v>11270081.20678775</v>
      </c>
      <c r="P688" s="54">
        <f>(O688-D688)</f>
        <v>7960509.2067877501</v>
      </c>
      <c r="Q688" s="4" t="str">
        <f>IF(P688&lt;(-3000000), "Overpaid", "")</f>
        <v/>
      </c>
      <c r="R688" s="4"/>
    </row>
    <row r="689" spans="1:18" x14ac:dyDescent="0.25">
      <c r="A689" s="4" t="s">
        <v>120</v>
      </c>
      <c r="B689" s="4" t="s">
        <v>1024</v>
      </c>
      <c r="C689" s="4" t="s">
        <v>3139</v>
      </c>
      <c r="D689" s="207" t="s">
        <v>3140</v>
      </c>
      <c r="E689" s="4" t="s">
        <v>1371</v>
      </c>
      <c r="F689" s="4" t="s">
        <v>2047</v>
      </c>
      <c r="G689" s="4" t="s">
        <v>2693</v>
      </c>
      <c r="H689" s="4" t="s">
        <v>4118</v>
      </c>
      <c r="I689" s="4">
        <v>99</v>
      </c>
      <c r="L689" s="4">
        <f>(F689*0.3611)+(G689*1.1*0.3611)+(H689*5.2*0.0666)+(I689*0.2111)</f>
        <v>96.667084000000003</v>
      </c>
      <c r="M689" s="4">
        <f>(L689)*((100+(29-E689))/100)-(J689*0.9)</f>
        <v>101.98377361999999</v>
      </c>
      <c r="N689" s="207" t="s">
        <v>1029</v>
      </c>
      <c r="O689" s="207">
        <f>(N689*((M689-63)/5.45))+N689</f>
        <v>19488530.814942218</v>
      </c>
      <c r="P689" s="54">
        <f>(O689-D689)</f>
        <v>16207829.814942218</v>
      </c>
      <c r="Q689" s="4" t="str">
        <f>IF(P689&lt;(-3000000), "Overpaid", "")</f>
        <v/>
      </c>
      <c r="R689" s="4"/>
    </row>
    <row r="690" spans="1:18" x14ac:dyDescent="0.25">
      <c r="A690" s="4" t="s">
        <v>132</v>
      </c>
      <c r="B690" s="4" t="s">
        <v>27</v>
      </c>
      <c r="C690" s="4" t="s">
        <v>706</v>
      </c>
      <c r="D690" s="207" t="s">
        <v>3486</v>
      </c>
      <c r="E690" s="4" t="s">
        <v>1226</v>
      </c>
      <c r="F690" s="4" t="s">
        <v>1125</v>
      </c>
      <c r="G690" s="4" t="s">
        <v>1832</v>
      </c>
      <c r="H690" s="4" t="s">
        <v>4095</v>
      </c>
      <c r="I690" s="4" t="s">
        <v>1125</v>
      </c>
      <c r="L690" s="4">
        <f>(F690*0.3611)+(G690*1.1*0.3611)+(H690*5.2*0.0666)+(I690*0.2111)</f>
        <v>70.596876999999992</v>
      </c>
      <c r="M690" s="4">
        <f>(L690)*((100+(29-E690))/100)-(J690*0.9)</f>
        <v>74.126720849999998</v>
      </c>
      <c r="N690" s="207" t="s">
        <v>1058</v>
      </c>
      <c r="O690" s="207">
        <f>(N690*((M690-63)/5.45))+N690</f>
        <v>9728232.6476319339</v>
      </c>
      <c r="P690" s="54">
        <f>(O690-D690)</f>
        <v>6456371.6476319339</v>
      </c>
      <c r="Q690" s="4" t="str">
        <f>IF(P690&lt;(-3000000), "Overpaid", "")</f>
        <v/>
      </c>
      <c r="R690" s="4"/>
    </row>
    <row r="691" spans="1:18" x14ac:dyDescent="0.25">
      <c r="A691" s="4" t="s">
        <v>122</v>
      </c>
      <c r="B691" s="4" t="s">
        <v>1099</v>
      </c>
      <c r="C691" s="4" t="s">
        <v>3615</v>
      </c>
      <c r="D691" s="207" t="s">
        <v>3616</v>
      </c>
      <c r="E691" s="4" t="s">
        <v>1181</v>
      </c>
      <c r="F691" s="4" t="s">
        <v>1056</v>
      </c>
      <c r="G691" s="4" t="s">
        <v>2260</v>
      </c>
      <c r="H691" s="4" t="s">
        <v>4147</v>
      </c>
      <c r="I691" s="4" t="s">
        <v>1056</v>
      </c>
      <c r="L691" s="4">
        <f>(F691*0.3611)+(G691*1.1*0.3611)+(H691*5.2*0.0666)+(I691*0.2111)</f>
        <v>78.765455000000003</v>
      </c>
      <c r="M691" s="4">
        <f>(L691)*((100+(29-E691))/100)-(J691*0.9)</f>
        <v>82.073604110000005</v>
      </c>
      <c r="N691" s="207" t="s">
        <v>1105</v>
      </c>
      <c r="O691" s="207">
        <f>(N691*((M691-63)/5.45))+N691</f>
        <v>7972335.7125531044</v>
      </c>
      <c r="P691" s="54">
        <f>(O691-D691)</f>
        <v>4710473.7125531044</v>
      </c>
      <c r="Q691" s="4" t="str">
        <f>IF(P691&lt;(-3000000), "Overpaid", "")</f>
        <v/>
      </c>
      <c r="R691" s="4"/>
    </row>
    <row r="692" spans="1:18" x14ac:dyDescent="0.25">
      <c r="A692" s="4" t="s">
        <v>134</v>
      </c>
      <c r="B692" s="4" t="s">
        <v>27</v>
      </c>
      <c r="C692" s="4" t="s">
        <v>348</v>
      </c>
      <c r="D692" s="207" t="s">
        <v>1080</v>
      </c>
      <c r="E692" s="4" t="s">
        <v>1102</v>
      </c>
      <c r="F692" s="4" t="s">
        <v>1103</v>
      </c>
      <c r="G692" s="4" t="s">
        <v>2458</v>
      </c>
      <c r="H692" s="4" t="s">
        <v>4099</v>
      </c>
      <c r="I692" s="4" t="s">
        <v>1103</v>
      </c>
      <c r="L692" s="4">
        <f>(F692*0.3611)+(G692*1.1*0.3611)+(H692*5.2*0.0666)+(I692*0.2111)</f>
        <v>76.193670999999995</v>
      </c>
      <c r="M692" s="4">
        <f>(L692)*((100+(29-E692))/100)-(J692*0.9)</f>
        <v>77.184188722999991</v>
      </c>
      <c r="N692" s="207" t="s">
        <v>1058</v>
      </c>
      <c r="O692" s="207">
        <f>(N692*((M692-63)/5.45))+N692</f>
        <v>11522541.609600388</v>
      </c>
      <c r="P692" s="54">
        <f>(O692-D692)</f>
        <v>8272541.6096003875</v>
      </c>
      <c r="Q692" s="4" t="str">
        <f>IF(P692&lt;(-3000000), "Overpaid", "")</f>
        <v/>
      </c>
      <c r="R692" s="4"/>
    </row>
    <row r="693" spans="1:18" x14ac:dyDescent="0.25">
      <c r="A693" s="4" t="s">
        <v>134</v>
      </c>
      <c r="B693" s="4" t="s">
        <v>27</v>
      </c>
      <c r="C693" s="4" t="s">
        <v>245</v>
      </c>
      <c r="D693" s="207" t="s">
        <v>1080</v>
      </c>
      <c r="E693" s="4" t="s">
        <v>1045</v>
      </c>
      <c r="F693" s="4" t="s">
        <v>1146</v>
      </c>
      <c r="G693" s="4" t="s">
        <v>2490</v>
      </c>
      <c r="H693" s="4" t="s">
        <v>4097</v>
      </c>
      <c r="I693" s="4" t="s">
        <v>1146</v>
      </c>
      <c r="L693" s="4">
        <f>(F693*0.3611)+(G693*1.1*0.3611)+(H693*5.2*0.0666)+(I693*0.2111)</f>
        <v>67.023263999999998</v>
      </c>
      <c r="M693" s="4">
        <f>(L693)*((100+(29-E693))/100)-(J693*0.9)</f>
        <v>69.302054975999994</v>
      </c>
      <c r="N693" s="207" t="s">
        <v>1058</v>
      </c>
      <c r="O693" s="207">
        <f>(N693*((M693-63)/5.45))+N693</f>
        <v>6896823.9212575313</v>
      </c>
      <c r="P693" s="54">
        <f>(O693-D693)</f>
        <v>3646823.9212575313</v>
      </c>
      <c r="Q693" s="4" t="str">
        <f>IF(P693&lt;(-3000000), "Overpaid", "")</f>
        <v/>
      </c>
      <c r="R693" s="4"/>
    </row>
    <row r="694" spans="1:18" x14ac:dyDescent="0.25">
      <c r="A694" s="4" t="s">
        <v>124</v>
      </c>
      <c r="B694" s="4" t="s">
        <v>1393</v>
      </c>
      <c r="C694" s="4" t="s">
        <v>429</v>
      </c>
      <c r="D694" s="207" t="s">
        <v>1080</v>
      </c>
      <c r="E694" s="4" t="s">
        <v>1427</v>
      </c>
      <c r="F694" s="4" t="s">
        <v>1107</v>
      </c>
      <c r="G694" s="4" t="s">
        <v>2712</v>
      </c>
      <c r="H694" s="4" t="s">
        <v>4095</v>
      </c>
      <c r="I694" s="4" t="s">
        <v>1107</v>
      </c>
      <c r="L694" s="4">
        <f>(F694*0.3611)+(G694*1.1*0.3611)+(H694*5.2*0.0666)+(I694*0.2111)</f>
        <v>67.285015999999985</v>
      </c>
      <c r="M694" s="4">
        <f>(L694)*((100+(29-E694))/100)-(J694*0.9)</f>
        <v>68.967141399999974</v>
      </c>
      <c r="N694" s="207" t="s">
        <v>1397</v>
      </c>
      <c r="O694" s="207">
        <f>(N694*((M694-63)/5.45))+N694</f>
        <v>2652312.9763014987</v>
      </c>
      <c r="P694" s="54">
        <f>(O694-D694)</f>
        <v>-597687.02369850129</v>
      </c>
      <c r="Q694" s="4" t="str">
        <f>IF(P694&lt;(-3000000), "Overpaid", "")</f>
        <v/>
      </c>
      <c r="R694" s="4"/>
    </row>
    <row r="695" spans="1:18" x14ac:dyDescent="0.25">
      <c r="A695" s="4" t="s">
        <v>110</v>
      </c>
      <c r="B695" s="4" t="s">
        <v>27</v>
      </c>
      <c r="C695" s="4" t="s">
        <v>144</v>
      </c>
      <c r="D695" s="207" t="s">
        <v>1080</v>
      </c>
      <c r="E695" s="4" t="s">
        <v>1445</v>
      </c>
      <c r="F695" s="4" t="s">
        <v>1312</v>
      </c>
      <c r="G695" s="4" t="s">
        <v>2398</v>
      </c>
      <c r="H695" s="4">
        <v>7</v>
      </c>
      <c r="I695" s="4" t="s">
        <v>1312</v>
      </c>
      <c r="L695" s="4">
        <f>(F695*0.3611)+(G695*1.1*0.3611)+(H695*5.2*0.0666)+(I695*0.2111)</f>
        <v>69.354338999999996</v>
      </c>
      <c r="M695" s="4">
        <f>(L695)*((100+(29-E695))/100)-(J695*0.9)</f>
        <v>68.660795609999994</v>
      </c>
      <c r="N695" s="207" t="s">
        <v>1058</v>
      </c>
      <c r="O695" s="207">
        <f>(N695*((M695-63)/5.45))+N695</f>
        <v>6520493.7437531576</v>
      </c>
      <c r="P695" s="54">
        <f>(O695-D695)</f>
        <v>3270493.7437531576</v>
      </c>
      <c r="Q695" s="4" t="str">
        <f>IF(P695&lt;(-3000000), "Overpaid", "")</f>
        <v/>
      </c>
      <c r="R695" s="4"/>
    </row>
    <row r="696" spans="1:18" x14ac:dyDescent="0.25">
      <c r="A696" s="4" t="s">
        <v>127</v>
      </c>
      <c r="B696" s="4" t="s">
        <v>10</v>
      </c>
      <c r="C696" s="4" t="s">
        <v>4049</v>
      </c>
      <c r="D696" s="207" t="s">
        <v>1080</v>
      </c>
      <c r="E696" s="4" t="s">
        <v>2172</v>
      </c>
      <c r="F696" s="4" t="s">
        <v>1146</v>
      </c>
      <c r="G696" s="4" t="s">
        <v>1446</v>
      </c>
      <c r="H696" s="4">
        <v>5</v>
      </c>
      <c r="I696" s="4" t="s">
        <v>1146</v>
      </c>
      <c r="L696" s="4">
        <f>(F696*0.3611)+(G696*1.1*0.3611)+(H696*5.2*0.0666)+(I696*0.2111)</f>
        <v>69.821117000000001</v>
      </c>
      <c r="M696" s="4">
        <f>(L696)*((100+(29-E696))/100)-(J696*0.9)</f>
        <v>68.075589074999996</v>
      </c>
      <c r="N696" s="207" t="s">
        <v>1093</v>
      </c>
      <c r="O696" s="207">
        <f>(N696*((M696-63)/5.45))+N696</f>
        <v>6829768.9182568369</v>
      </c>
      <c r="P696" s="54">
        <f>(O696-D696)</f>
        <v>3579768.9182568369</v>
      </c>
      <c r="Q696" s="4" t="str">
        <f>IF(P696&lt;(-3000000), "Overpaid", "")</f>
        <v/>
      </c>
      <c r="R696" s="4"/>
    </row>
    <row r="697" spans="1:18" x14ac:dyDescent="0.25">
      <c r="A697" s="4" t="s">
        <v>122</v>
      </c>
      <c r="B697" s="4" t="s">
        <v>1393</v>
      </c>
      <c r="C697" s="4" t="s">
        <v>3656</v>
      </c>
      <c r="D697" s="207" t="s">
        <v>1080</v>
      </c>
      <c r="E697" s="4" t="s">
        <v>1454</v>
      </c>
      <c r="F697" s="4" t="s">
        <v>1162</v>
      </c>
      <c r="G697" s="4" t="s">
        <v>1817</v>
      </c>
      <c r="H697" s="4" t="s">
        <v>4197</v>
      </c>
      <c r="I697" s="4" t="s">
        <v>1162</v>
      </c>
      <c r="L697" s="4">
        <f>(F697*0.3611)+(G697*1.1*0.3611)+(H697*5.2*0.0666)+(I697*0.2111)</f>
        <v>68.637013999999994</v>
      </c>
      <c r="M697" s="4">
        <f>(L697)*((100+(29-E697))/100)-(J697*0.9)</f>
        <v>67.813369831999992</v>
      </c>
      <c r="N697" s="207" t="s">
        <v>1397</v>
      </c>
      <c r="O697" s="207">
        <f>(N697*((M697-63)/5.45))+N697</f>
        <v>2384280.6208912302</v>
      </c>
      <c r="P697" s="54">
        <f>(O697-D697)</f>
        <v>-865719.37910876982</v>
      </c>
      <c r="Q697" s="4" t="str">
        <f>IF(P697&lt;(-3000000), "Overpaid", "")</f>
        <v/>
      </c>
      <c r="R697" s="4"/>
    </row>
    <row r="698" spans="1:18" x14ac:dyDescent="0.25">
      <c r="A698" s="4" t="s">
        <v>130</v>
      </c>
      <c r="B698" s="4" t="s">
        <v>1037</v>
      </c>
      <c r="C698" s="4" t="s">
        <v>153</v>
      </c>
      <c r="D698" s="207" t="s">
        <v>1080</v>
      </c>
      <c r="E698" s="4" t="s">
        <v>1284</v>
      </c>
      <c r="F698" s="4" t="s">
        <v>1312</v>
      </c>
      <c r="G698" s="4" t="s">
        <v>2374</v>
      </c>
      <c r="H698" s="4" t="s">
        <v>4147</v>
      </c>
      <c r="I698" s="4" t="s">
        <v>1312</v>
      </c>
      <c r="L698" s="4">
        <f>(F698*0.3611)+(G698*1.1*0.3611)+(H698*5.2*0.0666)+(I698*0.2111)</f>
        <v>67.339737</v>
      </c>
      <c r="M698" s="4">
        <f>(L698)*((100+(29-E698))/100)-(J698*0.9)</f>
        <v>66.060281997000004</v>
      </c>
      <c r="N698" s="207" t="s">
        <v>1043</v>
      </c>
      <c r="O698" s="207">
        <f>(N698*((M698-63)/5.45))+N698</f>
        <v>3994442.172818691</v>
      </c>
      <c r="P698" s="54">
        <f>(O698-D698)</f>
        <v>744442.172818691</v>
      </c>
      <c r="Q698" s="4" t="str">
        <f>IF(P698&lt;(-3000000), "Overpaid", "")</f>
        <v/>
      </c>
      <c r="R698" s="4"/>
    </row>
    <row r="699" spans="1:18" x14ac:dyDescent="0.25">
      <c r="A699" s="4" t="s">
        <v>116</v>
      </c>
      <c r="B699" s="4" t="s">
        <v>1078</v>
      </c>
      <c r="C699" s="4" t="s">
        <v>1079</v>
      </c>
      <c r="D699" s="207" t="s">
        <v>1080</v>
      </c>
      <c r="E699" s="4" t="s">
        <v>1081</v>
      </c>
      <c r="F699" s="4" t="s">
        <v>1073</v>
      </c>
      <c r="G699" s="4">
        <v>45</v>
      </c>
      <c r="H699" s="4" t="s">
        <v>4097</v>
      </c>
      <c r="I699" s="4" t="s">
        <v>1073</v>
      </c>
      <c r="L699" s="4">
        <f>(F699*0.3611)+(G699*1.1*0.3611)+(H699*5.2*0.0666)+(I699*0.2111)</f>
        <v>64.689410000000009</v>
      </c>
      <c r="M699" s="4">
        <f>(L699)*((100+(29-E699))/100)-(J699*0.9)</f>
        <v>58.60860546</v>
      </c>
      <c r="N699" s="207" t="s">
        <v>1082</v>
      </c>
      <c r="O699" s="207">
        <f>(N699*((M699-63)/5.45))+N699</f>
        <v>375465.40759466402</v>
      </c>
      <c r="P699" s="54">
        <f>(O699-D699)</f>
        <v>-2874534.592405336</v>
      </c>
      <c r="Q699" s="4" t="str">
        <f>IF(P699&lt;(-3000000), "Overpaid", "")</f>
        <v/>
      </c>
      <c r="R699" s="4"/>
    </row>
    <row r="700" spans="1:18" x14ac:dyDescent="0.25">
      <c r="A700" s="4" t="s">
        <v>121</v>
      </c>
      <c r="B700" s="4" t="s">
        <v>1117</v>
      </c>
      <c r="C700" s="4" t="s">
        <v>2909</v>
      </c>
      <c r="D700" s="207" t="s">
        <v>2910</v>
      </c>
      <c r="E700" s="4" t="s">
        <v>1662</v>
      </c>
      <c r="F700" s="4" t="s">
        <v>1307</v>
      </c>
      <c r="G700" s="4" t="s">
        <v>2911</v>
      </c>
      <c r="H700" s="4">
        <v>7</v>
      </c>
      <c r="I700" s="4" t="s">
        <v>1307</v>
      </c>
      <c r="L700" s="4">
        <f>(F700*0.3611)+(G700*1.1*0.3611)+(H700*5.2*0.0666)+(I700*0.2111)</f>
        <v>64.325877999999989</v>
      </c>
      <c r="M700" s="4">
        <f>(L700)*((100+(29-E700))/100)-(J700*0.9)</f>
        <v>67.477846021999994</v>
      </c>
      <c r="N700" s="207" t="s">
        <v>1121</v>
      </c>
      <c r="O700" s="207">
        <f>(N700*((M700-63)/5.45))+N700</f>
        <v>6104031.3832971063</v>
      </c>
      <c r="P700" s="54">
        <f>(O700-D700)</f>
        <v>2860296.3832971063</v>
      </c>
      <c r="Q700" s="4" t="str">
        <f>IF(P700&lt;(-3000000), "Overpaid", "")</f>
        <v/>
      </c>
      <c r="R700" s="4"/>
    </row>
    <row r="701" spans="1:18" x14ac:dyDescent="0.25">
      <c r="A701" s="4" t="s">
        <v>135</v>
      </c>
      <c r="B701" s="4" t="s">
        <v>1117</v>
      </c>
      <c r="C701" s="4" t="s">
        <v>708</v>
      </c>
      <c r="D701" s="207" t="s">
        <v>2653</v>
      </c>
      <c r="E701" s="4" t="s">
        <v>1193</v>
      </c>
      <c r="F701" s="4" t="s">
        <v>1111</v>
      </c>
      <c r="G701" s="4" t="s">
        <v>1950</v>
      </c>
      <c r="H701" s="4" t="s">
        <v>4153</v>
      </c>
      <c r="I701" s="4" t="s">
        <v>1111</v>
      </c>
      <c r="L701" s="4">
        <f>(F701*0.3611)+(G701*1.1*0.3611)+(H701*5.2*0.0666)+(I701*0.2111)</f>
        <v>65.443003000000004</v>
      </c>
      <c r="M701" s="4">
        <f>(L701)*((100+(29-E701))/100)-(J701*0.9)</f>
        <v>68.518824140999996</v>
      </c>
      <c r="N701" s="207" t="s">
        <v>1121</v>
      </c>
      <c r="O701" s="207">
        <f>(N701*((M701-63)/5.45))+N701</f>
        <v>6744065.7969675884</v>
      </c>
      <c r="P701" s="54">
        <f>(O701-D701)</f>
        <v>3509914.7969675884</v>
      </c>
      <c r="Q701" s="4" t="str">
        <f>IF(P701&lt;(-3000000), "Overpaid", "")</f>
        <v/>
      </c>
      <c r="R701" s="4"/>
    </row>
    <row r="702" spans="1:18" x14ac:dyDescent="0.25">
      <c r="A702" s="4" t="s">
        <v>135</v>
      </c>
      <c r="B702" s="4" t="s">
        <v>1099</v>
      </c>
      <c r="C702" s="4" t="s">
        <v>2640</v>
      </c>
      <c r="D702" s="207" t="s">
        <v>2641</v>
      </c>
      <c r="E702" s="4" t="s">
        <v>1224</v>
      </c>
      <c r="F702" s="4" t="s">
        <v>1056</v>
      </c>
      <c r="G702" s="4" t="s">
        <v>2282</v>
      </c>
      <c r="H702" s="4" t="s">
        <v>4125</v>
      </c>
      <c r="I702" s="4" t="s">
        <v>1056</v>
      </c>
      <c r="L702" s="4">
        <f>(F702*0.3611)+(G702*1.1*0.3611)+(H702*5.2*0.0666)+(I702*0.2111)</f>
        <v>79.940961000000001</v>
      </c>
      <c r="M702" s="4">
        <f>(L702)*((100+(29-E702))/100)-(J702*0.9)</f>
        <v>84.017950010999996</v>
      </c>
      <c r="N702" s="207" t="s">
        <v>1105</v>
      </c>
      <c r="O702" s="207">
        <f>(N702*((M702-63)/5.45))+N702</f>
        <v>8604419.7322823927</v>
      </c>
      <c r="P702" s="54">
        <f>(O702-D702)</f>
        <v>5379893.7322823927</v>
      </c>
      <c r="Q702" s="4" t="str">
        <f>IF(P702&lt;(-3000000), "Overpaid", "")</f>
        <v/>
      </c>
      <c r="R702" s="4"/>
    </row>
    <row r="703" spans="1:18" x14ac:dyDescent="0.25">
      <c r="A703" s="4" t="s">
        <v>120</v>
      </c>
      <c r="B703" s="4" t="s">
        <v>1037</v>
      </c>
      <c r="C703" s="4" t="s">
        <v>3164</v>
      </c>
      <c r="D703" s="207" t="s">
        <v>3165</v>
      </c>
      <c r="E703" s="4" t="s">
        <v>1233</v>
      </c>
      <c r="F703" s="4" t="s">
        <v>1111</v>
      </c>
      <c r="G703" s="4" t="s">
        <v>1708</v>
      </c>
      <c r="H703" s="4" t="s">
        <v>4099</v>
      </c>
      <c r="I703" s="4" t="s">
        <v>1111</v>
      </c>
      <c r="L703" s="4">
        <f>(F703*0.3611)+(G703*1.1*0.3611)+(H703*5.2*0.0666)+(I703*0.2111)</f>
        <v>73.102941999999999</v>
      </c>
      <c r="M703" s="4">
        <f>(L703)*((100+(29-E703))/100)-(J703*0.9)</f>
        <v>74.199486129999997</v>
      </c>
      <c r="N703" s="207" t="s">
        <v>1043</v>
      </c>
      <c r="O703" s="207">
        <f>(N703*((M703-63)/5.45))+N703</f>
        <v>7814712.7882338045</v>
      </c>
      <c r="P703" s="54">
        <f>(O703-D703)</f>
        <v>4593994.7882338045</v>
      </c>
      <c r="Q703" s="4" t="str">
        <f>IF(P703&lt;(-3000000), "Overpaid", "")</f>
        <v/>
      </c>
      <c r="R703" s="4"/>
    </row>
    <row r="704" spans="1:18" x14ac:dyDescent="0.25">
      <c r="A704" s="4" t="s">
        <v>110</v>
      </c>
      <c r="B704" s="4" t="s">
        <v>27</v>
      </c>
      <c r="C704" s="4" t="s">
        <v>710</v>
      </c>
      <c r="D704" s="207" t="s">
        <v>2409</v>
      </c>
      <c r="E704" s="4" t="s">
        <v>1181</v>
      </c>
      <c r="F704" s="4" t="s">
        <v>1157</v>
      </c>
      <c r="G704" s="4" t="s">
        <v>1177</v>
      </c>
      <c r="H704" s="4" t="s">
        <v>4095</v>
      </c>
      <c r="I704" s="4" t="s">
        <v>1157</v>
      </c>
      <c r="L704" s="4">
        <f>(F704*0.3611)+(G704*1.1*0.3611)+(H704*5.2*0.0666)+(I704*0.2111)</f>
        <v>68.165299000000005</v>
      </c>
      <c r="M704" s="4">
        <f>(L704)*((100+(29-E704))/100)-(J704*0.9)</f>
        <v>71.028241558000005</v>
      </c>
      <c r="N704" s="207" t="s">
        <v>1058</v>
      </c>
      <c r="O704" s="207">
        <f>(N704*((M704-63)/5.45))+N704</f>
        <v>7909855.6791589558</v>
      </c>
      <c r="P704" s="54">
        <f>(O704-D704)</f>
        <v>4694559.6791589558</v>
      </c>
      <c r="Q704" s="4" t="str">
        <f>IF(P704&lt;(-3000000), "Overpaid", "")</f>
        <v/>
      </c>
      <c r="R704" s="4"/>
    </row>
    <row r="705" spans="1:19" x14ac:dyDescent="0.25">
      <c r="A705" s="4" t="s">
        <v>123</v>
      </c>
      <c r="B705" s="4" t="s">
        <v>1059</v>
      </c>
      <c r="C705" s="4" t="s">
        <v>1934</v>
      </c>
      <c r="D705" s="207" t="s">
        <v>1935</v>
      </c>
      <c r="E705" s="4" t="s">
        <v>1072</v>
      </c>
      <c r="F705" s="4" t="s">
        <v>1056</v>
      </c>
      <c r="G705" s="4" t="s">
        <v>1588</v>
      </c>
      <c r="H705" s="4" t="s">
        <v>4098</v>
      </c>
      <c r="I705" s="4" t="s">
        <v>1056</v>
      </c>
      <c r="L705" s="4">
        <f>(F705*0.3611)+(G705*1.1*0.3611)+(H705*5.2*0.0666)+(I705*0.2111)</f>
        <v>76.325091</v>
      </c>
      <c r="M705" s="4">
        <f>(L705)*((100+(29-E705))/100)-(J705*0.9)</f>
        <v>81.209896824000012</v>
      </c>
      <c r="N705" s="207" t="s">
        <v>1064</v>
      </c>
      <c r="O705" s="207">
        <f>(N705*((M705-63)/5.45))+N705</f>
        <v>9578954.5106955897</v>
      </c>
      <c r="P705" s="54">
        <f>(O705-D705)</f>
        <v>6391770.5106955897</v>
      </c>
      <c r="Q705" s="4" t="str">
        <f>IF(P705&lt;(-3000000), "Overpaid", "")</f>
        <v/>
      </c>
      <c r="R705" s="4"/>
    </row>
    <row r="706" spans="1:19" x14ac:dyDescent="0.25">
      <c r="A706" s="4" t="s">
        <v>119</v>
      </c>
      <c r="B706" s="4" t="s">
        <v>16</v>
      </c>
      <c r="C706" s="4" t="s">
        <v>3339</v>
      </c>
      <c r="D706" s="207" t="s">
        <v>3340</v>
      </c>
      <c r="E706" s="4" t="s">
        <v>1120</v>
      </c>
      <c r="F706" s="4" t="s">
        <v>1312</v>
      </c>
      <c r="G706" s="4" t="s">
        <v>1319</v>
      </c>
      <c r="H706" s="4" t="s">
        <v>4147</v>
      </c>
      <c r="I706" s="4" t="s">
        <v>1312</v>
      </c>
      <c r="L706" s="4">
        <f>(F706*0.3611)+(G706*1.1*0.3611)+(H706*5.2*0.0666)+(I706*0.2111)</f>
        <v>66.902805999999998</v>
      </c>
      <c r="M706" s="4">
        <f>(L706)*((100+(29-E706))/100)-(J706*0.9)</f>
        <v>70.515557524000002</v>
      </c>
      <c r="N706" s="207" t="s">
        <v>1116</v>
      </c>
      <c r="O706" s="207">
        <f>(N706*((M706-63)/5.45))+N706</f>
        <v>5833180.5400337949</v>
      </c>
      <c r="P706" s="54">
        <f>(O706-D706)</f>
        <v>2663379.5400337949</v>
      </c>
      <c r="Q706" s="4" t="str">
        <f>IF(P706&lt;(-3000000), "Overpaid", "")</f>
        <v/>
      </c>
      <c r="R706" s="4"/>
    </row>
    <row r="707" spans="1:19" x14ac:dyDescent="0.25">
      <c r="A707" s="4" t="s">
        <v>111</v>
      </c>
      <c r="B707" s="4" t="s">
        <v>1030</v>
      </c>
      <c r="C707" s="4" t="s">
        <v>214</v>
      </c>
      <c r="D707" s="207" t="s">
        <v>3743</v>
      </c>
      <c r="E707" s="4" t="s">
        <v>1342</v>
      </c>
      <c r="F707" s="4" t="s">
        <v>1328</v>
      </c>
      <c r="G707" s="4" t="s">
        <v>2089</v>
      </c>
      <c r="H707" s="4" t="s">
        <v>4099</v>
      </c>
      <c r="I707" s="4" t="s">
        <v>1328</v>
      </c>
      <c r="L707" s="4">
        <f>(F707*0.3611)+(G707*1.1*0.3611)+(H707*5.2*0.0666)+(I707*0.2111)</f>
        <v>66.865656999999999</v>
      </c>
      <c r="M707" s="4">
        <f>(L707)*((100+(29-E707))/100)-(J707*0.9)</f>
        <v>66.731925685999997</v>
      </c>
      <c r="N707" s="207" t="s">
        <v>1036</v>
      </c>
      <c r="O707" s="207">
        <f>(N707*((M707-63)/5.45))+N707</f>
        <v>5455019.1147067435</v>
      </c>
      <c r="P707" s="54">
        <f>(O707-D707)</f>
        <v>2288352.1147067435</v>
      </c>
      <c r="Q707" s="4" t="str">
        <f>IF(P707&lt;(-3000000), "Overpaid", "")</f>
        <v/>
      </c>
      <c r="R707" s="4"/>
    </row>
    <row r="708" spans="1:19" x14ac:dyDescent="0.25">
      <c r="A708" s="4" t="s">
        <v>115</v>
      </c>
      <c r="B708" s="4" t="s">
        <v>27</v>
      </c>
      <c r="C708" s="4" t="s">
        <v>3934</v>
      </c>
      <c r="D708" s="207" t="s">
        <v>3935</v>
      </c>
      <c r="E708" s="4" t="s">
        <v>1096</v>
      </c>
      <c r="F708" s="4" t="s">
        <v>1802</v>
      </c>
      <c r="G708" s="4" t="s">
        <v>3936</v>
      </c>
      <c r="H708" s="4" t="s">
        <v>4223</v>
      </c>
      <c r="I708" s="4">
        <v>90</v>
      </c>
      <c r="L708" s="4">
        <f>(F708*0.3611)+(G708*1.1*0.3611)+(H708*5.2*0.0666)+(I708*0.2111)</f>
        <v>88.199110999999988</v>
      </c>
      <c r="M708" s="4">
        <f>(L708)*((100+(29-E708))/100)-(J708*0.9)</f>
        <v>91.374278995999987</v>
      </c>
      <c r="N708" s="207" t="s">
        <v>1058</v>
      </c>
      <c r="O708" s="207">
        <f>(N708*((M708-63)/5.45))+N708</f>
        <v>19850153.609330896</v>
      </c>
      <c r="P708" s="54">
        <f>(O708-D708)</f>
        <v>16684214.609330896</v>
      </c>
      <c r="Q708" s="4" t="str">
        <f>IF(P708&lt;(-3000000), "Overpaid", "")</f>
        <v/>
      </c>
      <c r="R708" s="4"/>
    </row>
    <row r="709" spans="1:19" x14ac:dyDescent="0.25">
      <c r="A709" s="4" t="s">
        <v>108</v>
      </c>
      <c r="B709" s="4" t="s">
        <v>1117</v>
      </c>
      <c r="C709" s="4" t="s">
        <v>4157</v>
      </c>
      <c r="D709" s="207" t="s">
        <v>4158</v>
      </c>
      <c r="E709" s="4" t="s">
        <v>1572</v>
      </c>
      <c r="F709" s="4" t="s">
        <v>1041</v>
      </c>
      <c r="G709" s="4" t="s">
        <v>1973</v>
      </c>
      <c r="H709" s="4" t="s">
        <v>4102</v>
      </c>
      <c r="I709" s="4" t="s">
        <v>1041</v>
      </c>
      <c r="K709" s="1"/>
      <c r="L709" s="4">
        <f>(F709*0.3611)+(G709*1.1*0.3611)+(H709*5.2*0.0666)+(I709*0.2111)</f>
        <v>83.585229999999996</v>
      </c>
      <c r="M709" s="4">
        <f>(L709)*((100+(29-E709))/100)-(J709*0.9)</f>
        <v>87.179394889999983</v>
      </c>
      <c r="N709" s="207" t="s">
        <v>1121</v>
      </c>
      <c r="O709" s="207">
        <f>(N709*((M709-63)/5.45))+N709</f>
        <v>18217320.844408933</v>
      </c>
      <c r="P709" s="54">
        <f>(O709-D709)</f>
        <v>15052434.844408933</v>
      </c>
      <c r="Q709" s="4" t="str">
        <f>IF(P709&lt;(-3000000), "Overpaid", "")</f>
        <v/>
      </c>
      <c r="R709" s="4"/>
    </row>
    <row r="710" spans="1:19" x14ac:dyDescent="0.25">
      <c r="A710" s="4" t="s">
        <v>124</v>
      </c>
      <c r="B710" s="4" t="s">
        <v>1059</v>
      </c>
      <c r="C710" s="4" t="s">
        <v>335</v>
      </c>
      <c r="D710" s="207" t="s">
        <v>3098</v>
      </c>
      <c r="E710" s="4" t="s">
        <v>1421</v>
      </c>
      <c r="F710" s="4" t="s">
        <v>1328</v>
      </c>
      <c r="G710" s="4" t="s">
        <v>3099</v>
      </c>
      <c r="H710" s="4" t="s">
        <v>4095</v>
      </c>
      <c r="I710" s="4" t="s">
        <v>1328</v>
      </c>
      <c r="L710" s="4">
        <f>(F710*0.3611)+(G710*1.1*0.3611)+(H710*5.2*0.0666)+(I710*0.2111)</f>
        <v>61.111066999999998</v>
      </c>
      <c r="M710" s="4">
        <f>(L710)*((100+(29-E710))/100)-(J710*0.9)</f>
        <v>61.294400200999995</v>
      </c>
      <c r="N710" s="207" t="s">
        <v>1064</v>
      </c>
      <c r="O710" s="207">
        <f>(N710*((M710-63)/5.45))+N710</f>
        <v>1515959.2394686749</v>
      </c>
      <c r="P710" s="54">
        <f>(O710-D710)</f>
        <v>-1634040.7605313251</v>
      </c>
      <c r="Q710" s="4" t="str">
        <f>IF(P710&lt;(-3000000), "Overpaid", "")</f>
        <v/>
      </c>
      <c r="R710" s="4"/>
    </row>
    <row r="711" spans="1:19" x14ac:dyDescent="0.25">
      <c r="A711" s="4" t="s">
        <v>125</v>
      </c>
      <c r="B711" s="4" t="s">
        <v>1024</v>
      </c>
      <c r="C711" s="4" t="s">
        <v>1470</v>
      </c>
      <c r="D711" s="207" t="s">
        <v>1471</v>
      </c>
      <c r="E711" s="4" t="s">
        <v>1213</v>
      </c>
      <c r="F711" s="4" t="s">
        <v>1103</v>
      </c>
      <c r="G711" s="4" t="s">
        <v>1472</v>
      </c>
      <c r="H711" s="4" t="s">
        <v>4097</v>
      </c>
      <c r="I711" s="4">
        <v>72</v>
      </c>
      <c r="L711" s="4">
        <f>(F711*0.3611)+(G711*1.1*0.3611)+(H711*5.2*0.0666)+(I711*0.2111)</f>
        <v>68.872095999999999</v>
      </c>
      <c r="M711" s="4">
        <f>(L711)*((100+(29-E711))/100)-(J711*0.9)</f>
        <v>72.935549664000007</v>
      </c>
      <c r="N711" s="207" t="s">
        <v>1029</v>
      </c>
      <c r="O711" s="207">
        <f>(N711*((M711-63)/5.45))+N711</f>
        <v>6748059.7370808693</v>
      </c>
      <c r="P711" s="54">
        <f>(O711-D711)</f>
        <v>3598206.7370808693</v>
      </c>
      <c r="Q711" s="4" t="str">
        <f>IF(P711&lt;(-3000000), "Overpaid", "")</f>
        <v/>
      </c>
      <c r="R711" s="4"/>
    </row>
    <row r="712" spans="1:19" x14ac:dyDescent="0.25">
      <c r="A712" s="4" t="s">
        <v>126</v>
      </c>
      <c r="B712" s="4" t="s">
        <v>1048</v>
      </c>
      <c r="C712" s="4" t="s">
        <v>262</v>
      </c>
      <c r="D712" s="207" t="s">
        <v>3796</v>
      </c>
      <c r="E712" s="4" t="s">
        <v>1301</v>
      </c>
      <c r="F712" s="4" t="s">
        <v>1107</v>
      </c>
      <c r="G712" s="4" t="s">
        <v>3797</v>
      </c>
      <c r="H712" s="4" t="s">
        <v>4098</v>
      </c>
      <c r="I712" s="4" t="s">
        <v>1107</v>
      </c>
      <c r="L712" s="4">
        <f>(F712*0.3611)+(G712*1.1*0.3611)+(H712*5.2*0.0666)+(I712*0.2111)</f>
        <v>71.660539999999997</v>
      </c>
      <c r="M712" s="4">
        <f>(L712)*((100+(29-E712))/100)-(J712*0.9)</f>
        <v>74.455301060000011</v>
      </c>
      <c r="N712" s="207" t="s">
        <v>1053</v>
      </c>
      <c r="O712" s="207">
        <f>(N712*((M712-63)/5.45))+N712</f>
        <v>6151857.6670746207</v>
      </c>
      <c r="P712" s="54">
        <f>(O712-D712)</f>
        <v>3004177.6670746207</v>
      </c>
      <c r="Q712" s="4" t="str">
        <f>IF(P712&lt;(-3000000), "Overpaid", "")</f>
        <v/>
      </c>
      <c r="R712" s="4"/>
    </row>
    <row r="713" spans="1:19" x14ac:dyDescent="0.25">
      <c r="A713" s="4" t="s">
        <v>111</v>
      </c>
      <c r="B713" s="4" t="s">
        <v>1024</v>
      </c>
      <c r="C713" s="4" t="s">
        <v>3705</v>
      </c>
      <c r="D713" s="207" t="s">
        <v>3706</v>
      </c>
      <c r="E713" s="4" t="s">
        <v>1181</v>
      </c>
      <c r="F713" s="4" t="s">
        <v>1450</v>
      </c>
      <c r="G713" s="4" t="s">
        <v>1424</v>
      </c>
      <c r="H713" s="4">
        <v>11</v>
      </c>
      <c r="I713" s="4">
        <v>82</v>
      </c>
      <c r="L713" s="4">
        <f>(F713*0.3611)+(G713*1.1*0.3611)+(H713*5.2*0.0666)+(I713*0.2111)</f>
        <v>83.709182999999996</v>
      </c>
      <c r="M713" s="4">
        <f>(L713)*((100+(29-E713))/100)-(J713*0.9)</f>
        <v>87.224968685999997</v>
      </c>
      <c r="N713" s="207" t="s">
        <v>1029</v>
      </c>
      <c r="O713" s="207">
        <f>(N713*((M713-63)/5.45))+N713</f>
        <v>13015359.591453858</v>
      </c>
      <c r="P713" s="54">
        <f>(O713-D713)</f>
        <v>9882523.5914538577</v>
      </c>
      <c r="Q713" s="4" t="str">
        <f>IF(P713&lt;(-3000000), "Overpaid", "")</f>
        <v/>
      </c>
      <c r="R713" s="4"/>
    </row>
    <row r="714" spans="1:19" x14ac:dyDescent="0.25">
      <c r="A714" s="4" t="s">
        <v>119</v>
      </c>
      <c r="B714" s="4" t="s">
        <v>27</v>
      </c>
      <c r="C714" s="4" t="s">
        <v>3362</v>
      </c>
      <c r="D714" s="207" t="s">
        <v>3363</v>
      </c>
      <c r="E714" s="4" t="s">
        <v>1226</v>
      </c>
      <c r="F714" s="4" t="s">
        <v>1328</v>
      </c>
      <c r="G714" s="4" t="s">
        <v>1744</v>
      </c>
      <c r="H714" s="4" t="s">
        <v>4095</v>
      </c>
      <c r="I714" s="4" t="s">
        <v>1328</v>
      </c>
      <c r="L714" s="4">
        <f>(F714*0.3611)+(G714*1.1*0.3611)+(H714*5.2*0.0666)+(I714*0.2111)</f>
        <v>68.618335999999999</v>
      </c>
      <c r="M714" s="4">
        <f>(L714)*((100+(29-E714))/100)-(J714*0.9)</f>
        <v>72.049252800000005</v>
      </c>
      <c r="N714" s="207" t="s">
        <v>1058</v>
      </c>
      <c r="O714" s="207">
        <f>(N714*((M714-63)/5.45))+N714</f>
        <v>8509047.4606881496</v>
      </c>
      <c r="P714" s="54">
        <f>(O714-D714)</f>
        <v>5377863.4606881496</v>
      </c>
      <c r="Q714" s="4" t="str">
        <f>IF(P714&lt;(-3000000), "Overpaid", "")</f>
        <v/>
      </c>
      <c r="R714" s="4"/>
    </row>
    <row r="715" spans="1:19" x14ac:dyDescent="0.25">
      <c r="A715" s="4" t="s">
        <v>110</v>
      </c>
      <c r="B715" s="4" t="s">
        <v>1083</v>
      </c>
      <c r="C715" s="4" t="s">
        <v>2383</v>
      </c>
      <c r="D715" s="207" t="s">
        <v>2384</v>
      </c>
      <c r="E715" s="4" t="s">
        <v>1096</v>
      </c>
      <c r="F715" s="4" t="s">
        <v>1103</v>
      </c>
      <c r="G715" s="4" t="s">
        <v>2385</v>
      </c>
      <c r="H715" s="4" t="s">
        <v>4098</v>
      </c>
      <c r="I715" s="4" t="s">
        <v>1103</v>
      </c>
      <c r="L715" s="4">
        <f>(F715*0.3611)+(G715*1.1*0.3611)+(H715*5.2*0.0666)+(I715*0.2111)</f>
        <v>64.884354999999999</v>
      </c>
      <c r="M715" s="4">
        <f>(L715)*((100+(29-E715))/100)-(J715*0.9)</f>
        <v>67.220191780000007</v>
      </c>
      <c r="N715" s="207" t="s">
        <v>1088</v>
      </c>
      <c r="O715" s="207">
        <f>(N715*((M715-63)/5.45))+N715</f>
        <v>6295995.7158906655</v>
      </c>
      <c r="P715" s="54">
        <f>(O715-D715)</f>
        <v>3166573.7158906655</v>
      </c>
      <c r="Q715" s="4" t="str">
        <f>IF(P715&lt;(-3000000), "Overpaid", "")</f>
        <v/>
      </c>
      <c r="R715" s="4"/>
    </row>
    <row r="716" spans="1:19" x14ac:dyDescent="0.25">
      <c r="A716" s="4" t="s">
        <v>117</v>
      </c>
      <c r="B716" s="4" t="s">
        <v>1094</v>
      </c>
      <c r="C716" s="4" t="s">
        <v>2607</v>
      </c>
      <c r="D716" s="207" t="s">
        <v>2608</v>
      </c>
      <c r="E716" s="4" t="s">
        <v>1055</v>
      </c>
      <c r="F716" s="4" t="s">
        <v>1208</v>
      </c>
      <c r="G716" s="4" t="s">
        <v>1503</v>
      </c>
      <c r="H716" s="4" t="s">
        <v>4095</v>
      </c>
      <c r="I716" s="4" t="s">
        <v>1208</v>
      </c>
      <c r="L716" s="4">
        <f>(F716*0.3611)+(G716*1.1*0.3611)+(H716*5.2*0.0666)+(I716*0.2111)</f>
        <v>51.044460000000001</v>
      </c>
      <c r="M716" s="4">
        <f>(L716)*((100+(29-E716))/100)-(J716*0.9)</f>
        <v>48.543281459999996</v>
      </c>
      <c r="N716" s="207">
        <v>6000000</v>
      </c>
      <c r="O716" s="207">
        <f>(N716*((M716-63)/5.45))+N716</f>
        <v>-9915653.438532114</v>
      </c>
      <c r="P716" s="54">
        <f>(O716-D716)</f>
        <v>-13015653.438532114</v>
      </c>
      <c r="Q716" s="4" t="str">
        <f>IF(P716&lt;(-3000000), "Overpaid", "")</f>
        <v>Overpaid</v>
      </c>
      <c r="R716" s="4"/>
      <c r="S716" s="207" t="s">
        <v>1098</v>
      </c>
    </row>
    <row r="717" spans="1:19" x14ac:dyDescent="0.25">
      <c r="A717" s="4" t="s">
        <v>110</v>
      </c>
      <c r="B717" s="4" t="s">
        <v>1094</v>
      </c>
      <c r="C717" s="4" t="s">
        <v>2421</v>
      </c>
      <c r="D717" s="207" t="s">
        <v>2422</v>
      </c>
      <c r="E717" s="4" t="s">
        <v>1339</v>
      </c>
      <c r="F717" s="4" t="s">
        <v>1194</v>
      </c>
      <c r="G717" s="4" t="s">
        <v>2423</v>
      </c>
      <c r="H717" s="4">
        <v>1</v>
      </c>
      <c r="I717" s="4">
        <v>73</v>
      </c>
      <c r="L717" s="4">
        <f>(F717*0.3611)+(G717*1.1*0.3611)+(H717*5.2*0.0666)+(I717*0.2111)</f>
        <v>71.210746999999998</v>
      </c>
      <c r="M717" s="4">
        <f>(L717)*((100+(29-E717))/100)-(J717*0.9)</f>
        <v>74.628862855999998</v>
      </c>
      <c r="N717" s="207">
        <v>6000000</v>
      </c>
      <c r="O717" s="207">
        <f>(N717*((M717-63)/5.45))+N717</f>
        <v>18802417.82311926</v>
      </c>
      <c r="P717" s="54">
        <f>(O717-D717)</f>
        <v>15706554.82311926</v>
      </c>
      <c r="Q717" s="4" t="str">
        <f>IF(P717&lt;(-3000000), "Overpaid", "")</f>
        <v/>
      </c>
      <c r="R717" s="4"/>
      <c r="S717" s="207" t="s">
        <v>1098</v>
      </c>
    </row>
    <row r="718" spans="1:19" x14ac:dyDescent="0.25">
      <c r="A718" s="4" t="s">
        <v>128</v>
      </c>
      <c r="B718" s="4" t="s">
        <v>10</v>
      </c>
      <c r="C718" s="4" t="s">
        <v>3566</v>
      </c>
      <c r="D718" s="207">
        <v>3092646</v>
      </c>
      <c r="E718" s="4" t="s">
        <v>1172</v>
      </c>
      <c r="F718" s="4" t="s">
        <v>1125</v>
      </c>
      <c r="G718" s="4" t="s">
        <v>1069</v>
      </c>
      <c r="H718" s="4" t="s">
        <v>4095</v>
      </c>
      <c r="I718" s="4" t="s">
        <v>1125</v>
      </c>
      <c r="L718" s="4">
        <f>(F718*0.3611)+(G718*1.1*0.3611)+(H718*5.2*0.0666)+(I718*0.2111)</f>
        <v>69.087479000000002</v>
      </c>
      <c r="M718" s="4">
        <f>(L718)*((100+(29-E718))/100)-(J718*0.9)</f>
        <v>70.331053621999999</v>
      </c>
      <c r="N718" s="207" t="s">
        <v>1093</v>
      </c>
      <c r="O718" s="207">
        <f>(N718*((M718-63)/5.45))+N718</f>
        <v>8293278.6134926695</v>
      </c>
      <c r="P718" s="54">
        <f>(O718-D718)</f>
        <v>5200632.6134926695</v>
      </c>
      <c r="Q718" s="4" t="str">
        <f>IF(P718&lt;(-3000000), "Overpaid", "")</f>
        <v/>
      </c>
      <c r="R718" s="4"/>
    </row>
    <row r="719" spans="1:19" x14ac:dyDescent="0.25">
      <c r="A719" s="4" t="s">
        <v>114</v>
      </c>
      <c r="B719" s="4" t="s">
        <v>16</v>
      </c>
      <c r="C719" s="4" t="s">
        <v>495</v>
      </c>
      <c r="D719" s="207" t="s">
        <v>3257</v>
      </c>
      <c r="E719" s="4" t="s">
        <v>1067</v>
      </c>
      <c r="F719" s="4" t="s">
        <v>1111</v>
      </c>
      <c r="G719" s="4" t="s">
        <v>2328</v>
      </c>
      <c r="H719" s="4">
        <v>7</v>
      </c>
      <c r="I719" s="4" t="s">
        <v>1111</v>
      </c>
      <c r="L719" s="4">
        <f>(F719*0.3611)+(G719*1.1*0.3611)+(H719*5.2*0.0666)+(I719*0.2111)</f>
        <v>67.599105999999992</v>
      </c>
      <c r="M719" s="4">
        <f>(L719)*((100+(29-E719))/100)-(J719*0.9)</f>
        <v>70.708664876</v>
      </c>
      <c r="N719" s="207" t="s">
        <v>1116</v>
      </c>
      <c r="O719" s="207">
        <f>(N719*((M719-63)/5.45))+N719</f>
        <v>5920059.1833731784</v>
      </c>
      <c r="P719" s="54">
        <f>(O719-D719)</f>
        <v>2856067.1833731784</v>
      </c>
      <c r="Q719" s="4" t="str">
        <f>IF(P719&lt;(-3000000), "Overpaid", "")</f>
        <v/>
      </c>
      <c r="R719" s="4"/>
    </row>
    <row r="720" spans="1:19" x14ac:dyDescent="0.25">
      <c r="A720" s="4" t="s">
        <v>126</v>
      </c>
      <c r="B720" s="4" t="s">
        <v>1117</v>
      </c>
      <c r="C720" s="4" t="s">
        <v>3782</v>
      </c>
      <c r="D720" s="207" t="s">
        <v>3783</v>
      </c>
      <c r="E720" s="4" t="s">
        <v>1179</v>
      </c>
      <c r="F720" s="4" t="s">
        <v>1068</v>
      </c>
      <c r="G720" s="4" t="s">
        <v>1496</v>
      </c>
      <c r="H720" s="4" t="s">
        <v>4102</v>
      </c>
      <c r="I720" s="4" t="s">
        <v>1068</v>
      </c>
      <c r="L720" s="4">
        <f>(F720*0.3611)+(G720*1.1*0.3611)+(H720*5.2*0.0666)+(I720*0.2111)</f>
        <v>69.745127999999994</v>
      </c>
      <c r="M720" s="4">
        <f>(L720)*((100+(29-E720))/100)-(J720*0.9)</f>
        <v>72.395442864000003</v>
      </c>
      <c r="N720" s="207" t="s">
        <v>1121</v>
      </c>
      <c r="O720" s="207">
        <f>(N720*((M720-63)/5.45))+N720</f>
        <v>9127563.91869835</v>
      </c>
      <c r="P720" s="54">
        <f>(O720-D720)</f>
        <v>6068661.91869835</v>
      </c>
      <c r="Q720" s="4" t="str">
        <f>IF(P720&lt;(-3000000), "Overpaid", "")</f>
        <v/>
      </c>
      <c r="R720" s="4"/>
    </row>
    <row r="721" spans="1:19" x14ac:dyDescent="0.25">
      <c r="A721" s="4" t="s">
        <v>134</v>
      </c>
      <c r="B721" s="4" t="s">
        <v>10</v>
      </c>
      <c r="C721" s="4" t="s">
        <v>2470</v>
      </c>
      <c r="D721" s="207" t="s">
        <v>2471</v>
      </c>
      <c r="E721" s="4" t="s">
        <v>1254</v>
      </c>
      <c r="F721" s="4" t="s">
        <v>1312</v>
      </c>
      <c r="G721" s="4" t="s">
        <v>1069</v>
      </c>
      <c r="H721" s="4" t="s">
        <v>4147</v>
      </c>
      <c r="I721" s="4" t="s">
        <v>1312</v>
      </c>
      <c r="L721" s="4">
        <f>(F721*0.3611)+(G721*1.1*0.3611)+(H721*5.2*0.0666)+(I721*0.2111)</f>
        <v>71.391278999999997</v>
      </c>
      <c r="M721" s="4">
        <f>(L721)*((100+(29-E721))/100)-(J721*0.9)</f>
        <v>73.104669696000002</v>
      </c>
      <c r="N721" s="207" t="s">
        <v>1093</v>
      </c>
      <c r="O721" s="207">
        <f>(N721*((M721-63)/5.45))+N721</f>
        <v>10093002.763694949</v>
      </c>
      <c r="P721" s="54">
        <f>(O721-D721)</f>
        <v>7036614.7636949494</v>
      </c>
      <c r="Q721" s="4" t="str">
        <f>IF(P721&lt;(-3000000), "Overpaid", "")</f>
        <v/>
      </c>
      <c r="R721" s="4"/>
    </row>
    <row r="722" spans="1:19" x14ac:dyDescent="0.25">
      <c r="A722" s="4" t="s">
        <v>114</v>
      </c>
      <c r="B722" s="4" t="s">
        <v>1135</v>
      </c>
      <c r="C722" s="4" t="s">
        <v>3255</v>
      </c>
      <c r="D722" s="207" t="s">
        <v>3256</v>
      </c>
      <c r="E722" s="4" t="s">
        <v>1145</v>
      </c>
      <c r="F722" s="4" t="s">
        <v>1111</v>
      </c>
      <c r="G722" s="4">
        <v>45</v>
      </c>
      <c r="H722" s="4" t="s">
        <v>4095</v>
      </c>
      <c r="I722" s="4" t="s">
        <v>1111</v>
      </c>
      <c r="L722" s="4">
        <f>(F722*0.3611)+(G722*1.1*0.3611)+(H722*5.2*0.0666)+(I722*0.2111)</f>
        <v>61.707970000000003</v>
      </c>
      <c r="M722" s="4">
        <f>(L722)*((100+(29-E722))/100)-(J722*0.9)</f>
        <v>63.867748949999999</v>
      </c>
      <c r="N722" s="207" t="s">
        <v>1138</v>
      </c>
      <c r="O722" s="207">
        <f>(N722*((M722-63)/5.45))+N722</f>
        <v>1758593.527862119</v>
      </c>
      <c r="P722" s="54">
        <f>(O722-D722)</f>
        <v>-1287739.472137881</v>
      </c>
      <c r="Q722" s="4" t="str">
        <f>IF(P722&lt;(-3000000), "Overpaid", "")</f>
        <v/>
      </c>
      <c r="R722" s="4"/>
    </row>
    <row r="723" spans="1:19" x14ac:dyDescent="0.25">
      <c r="A723" s="4" t="s">
        <v>125</v>
      </c>
      <c r="B723" s="4" t="s">
        <v>1117</v>
      </c>
      <c r="C723" s="4" t="s">
        <v>1460</v>
      </c>
      <c r="D723" s="207" t="s">
        <v>1461</v>
      </c>
      <c r="E723" s="4" t="s">
        <v>1462</v>
      </c>
      <c r="F723" s="4" t="s">
        <v>1091</v>
      </c>
      <c r="G723" s="4" t="s">
        <v>1463</v>
      </c>
      <c r="H723" s="4" t="s">
        <v>4100</v>
      </c>
      <c r="I723" s="4" t="s">
        <v>1091</v>
      </c>
      <c r="L723" s="4">
        <f>(F723*0.3611)+(G723*1.1*0.3611)+(H723*5.2*0.0666)+(I723*0.2111)</f>
        <v>76.125379999999993</v>
      </c>
      <c r="M723" s="4">
        <f>(L723)*((100+(29-E723))/100)-(J723*0.9)</f>
        <v>80.388401279999997</v>
      </c>
      <c r="N723" s="207" t="s">
        <v>1121</v>
      </c>
      <c r="O723" s="207">
        <f>(N723*((M723-63)/5.45))+N723</f>
        <v>14041950.071398163</v>
      </c>
      <c r="P723" s="54">
        <f>(O723-D723)</f>
        <v>11001532.071398163</v>
      </c>
      <c r="Q723" s="4" t="str">
        <f>IF(P723&lt;(-3000000), "Overpaid", "")</f>
        <v/>
      </c>
      <c r="R723" s="4"/>
    </row>
    <row r="724" spans="1:19" x14ac:dyDescent="0.25">
      <c r="A724" s="4" t="s">
        <v>132</v>
      </c>
      <c r="B724" s="4" t="s">
        <v>1037</v>
      </c>
      <c r="C724" s="4" t="s">
        <v>3502</v>
      </c>
      <c r="D724" s="207" t="s">
        <v>1710</v>
      </c>
      <c r="E724" s="4" t="s">
        <v>1027</v>
      </c>
      <c r="F724" s="4" t="s">
        <v>1186</v>
      </c>
      <c r="G724" s="4" t="s">
        <v>1027</v>
      </c>
      <c r="H724" s="4" t="s">
        <v>4096</v>
      </c>
      <c r="I724" s="4" t="s">
        <v>1186</v>
      </c>
      <c r="L724" s="4" t="e">
        <f>(F724*0.3611)+(G724*1.1*0.3611)+(H724*5.2*0.0666)+(I724*0.2111)</f>
        <v>#VALUE!</v>
      </c>
      <c r="M724" s="4" t="e">
        <f>(L724)*((100+(29-E724))/100)-(J724*0.9)</f>
        <v>#VALUE!</v>
      </c>
      <c r="N724" s="207" t="s">
        <v>1043</v>
      </c>
      <c r="O724" s="207" t="e">
        <f>(N724*((M724-63)/5.45))+N724</f>
        <v>#VALUE!</v>
      </c>
      <c r="P724" s="54" t="e">
        <f>(O724-D724)</f>
        <v>#VALUE!</v>
      </c>
      <c r="Q724" s="4" t="e">
        <f>IF(P724&lt;(-3000000), "Overpaid", "")</f>
        <v>#VALUE!</v>
      </c>
      <c r="R724" s="4"/>
    </row>
    <row r="725" spans="1:19" x14ac:dyDescent="0.25">
      <c r="A725" s="4" t="s">
        <v>114</v>
      </c>
      <c r="B725" s="4" t="s">
        <v>1117</v>
      </c>
      <c r="C725" s="4" t="s">
        <v>3227</v>
      </c>
      <c r="D725" s="207" t="s">
        <v>1710</v>
      </c>
      <c r="E725" s="4" t="s">
        <v>1738</v>
      </c>
      <c r="F725" s="4" t="s">
        <v>1046</v>
      </c>
      <c r="G725" s="4" t="s">
        <v>3228</v>
      </c>
      <c r="H725" s="4" t="s">
        <v>4100</v>
      </c>
      <c r="I725" s="4" t="s">
        <v>1046</v>
      </c>
      <c r="L725" s="4">
        <f>(F725*0.3611)+(G725*1.1*0.3611)+(H725*5.2*0.0666)+(I725*0.2111)</f>
        <v>82.799595999999994</v>
      </c>
      <c r="M725" s="4">
        <f>(L725)*((100+(29-E725))/100)-(J725*0.9)</f>
        <v>84.952385495999991</v>
      </c>
      <c r="N725" s="207" t="s">
        <v>1121</v>
      </c>
      <c r="O725" s="207">
        <f>(N725*((M725-63)/5.45))+N725</f>
        <v>16848067.614478707</v>
      </c>
      <c r="P725" s="54">
        <f>(O725-D725)</f>
        <v>13848067.614478707</v>
      </c>
      <c r="Q725" s="4" t="str">
        <f>IF(P725&lt;(-3000000), "Overpaid", "")</f>
        <v/>
      </c>
      <c r="R725" s="4"/>
    </row>
    <row r="726" spans="1:19" x14ac:dyDescent="0.25">
      <c r="A726" s="4" t="s">
        <v>317</v>
      </c>
      <c r="B726" s="4" t="s">
        <v>1099</v>
      </c>
      <c r="C726" s="4" t="s">
        <v>2259</v>
      </c>
      <c r="D726" s="207">
        <v>3000000</v>
      </c>
      <c r="E726" s="4" t="s">
        <v>1197</v>
      </c>
      <c r="F726" s="4" t="s">
        <v>1056</v>
      </c>
      <c r="G726" s="4" t="s">
        <v>2260</v>
      </c>
      <c r="H726" s="4" t="s">
        <v>4153</v>
      </c>
      <c r="I726" s="4" t="s">
        <v>1056</v>
      </c>
      <c r="L726" s="4">
        <f>(F726*0.3611)+(G726*1.1*0.3611)+(H726*5.2*0.0666)+(I726*0.2111)</f>
        <v>79.458095</v>
      </c>
      <c r="M726" s="4">
        <f>(L726)*((100+(29-E726))/100)-(J726*0.9)</f>
        <v>80.411592139999996</v>
      </c>
      <c r="N726" s="207" t="s">
        <v>1105</v>
      </c>
      <c r="O726" s="207">
        <f>(N726*((M726-63)/5.45))+N726</f>
        <v>7432035.1383108869</v>
      </c>
      <c r="P726" s="54">
        <f>(O726-D726)</f>
        <v>4432035.1383108869</v>
      </c>
      <c r="Q726" s="4" t="str">
        <f>IF(P726&lt;(-3000000), "Overpaid", "")</f>
        <v/>
      </c>
      <c r="R726" s="4"/>
    </row>
    <row r="727" spans="1:19" x14ac:dyDescent="0.25">
      <c r="A727" s="4" t="s">
        <v>2800</v>
      </c>
      <c r="B727" s="4" t="s">
        <v>1117</v>
      </c>
      <c r="C727" s="4" t="s">
        <v>2816</v>
      </c>
      <c r="D727" s="207" t="s">
        <v>1710</v>
      </c>
      <c r="E727" s="4" t="s">
        <v>1564</v>
      </c>
      <c r="F727" s="4" t="s">
        <v>1068</v>
      </c>
      <c r="G727" s="4" t="s">
        <v>2369</v>
      </c>
      <c r="H727" s="4" t="s">
        <v>4100</v>
      </c>
      <c r="I727" s="4" t="s">
        <v>1068</v>
      </c>
      <c r="L727" s="4">
        <f>(F727*0.3611)+(G727*1.1*0.3611)+(H727*5.2*0.0666)+(I727*0.2111)</f>
        <v>78.938062000000002</v>
      </c>
      <c r="M727" s="4">
        <f>(L727)*((100+(29-E727))/100)-(J727*0.9)</f>
        <v>78.069743318000008</v>
      </c>
      <c r="N727" s="207" t="s">
        <v>1121</v>
      </c>
      <c r="O727" s="207">
        <f>(N727*((M727-63)/5.45))+N727</f>
        <v>12616347.686367573</v>
      </c>
      <c r="P727" s="54">
        <f>(O727-D727)</f>
        <v>9616347.6863675732</v>
      </c>
      <c r="Q727" s="4" t="str">
        <f>IF(P727&lt;(-3000000), "Overpaid", "")</f>
        <v/>
      </c>
      <c r="R727" s="4"/>
    </row>
    <row r="728" spans="1:19" x14ac:dyDescent="0.25">
      <c r="A728" s="4" t="s">
        <v>119</v>
      </c>
      <c r="B728" s="4" t="s">
        <v>1094</v>
      </c>
      <c r="C728" s="4" t="s">
        <v>70</v>
      </c>
      <c r="D728" s="207">
        <v>3000000</v>
      </c>
      <c r="E728" s="4" t="s">
        <v>1751</v>
      </c>
      <c r="F728" s="4" t="s">
        <v>1125</v>
      </c>
      <c r="G728" s="4" t="s">
        <v>2561</v>
      </c>
      <c r="H728" s="4">
        <v>8</v>
      </c>
      <c r="I728" s="4">
        <v>78</v>
      </c>
      <c r="L728" s="4">
        <f>(F728*0.3611)+(G728*1.1*0.3611)+(H728*5.2*0.0666)+(I728*0.2111)</f>
        <v>78.207600999999997</v>
      </c>
      <c r="M728" s="4">
        <f>(L728)*((100+(29-E728))/100)-(J728*0.9)</f>
        <v>73.358729737999994</v>
      </c>
      <c r="N728" s="207">
        <v>6000000</v>
      </c>
      <c r="O728" s="207">
        <f>(N728*((M728-63)/5.45))+N728</f>
        <v>17404106.133577973</v>
      </c>
      <c r="P728" s="54">
        <f>(O728-D728)</f>
        <v>14404106.133577973</v>
      </c>
      <c r="Q728" s="4" t="str">
        <f>IF(P728&lt;(-3000000), "Overpaid", "")</f>
        <v/>
      </c>
      <c r="R728" s="4"/>
      <c r="S728" s="207" t="s">
        <v>1098</v>
      </c>
    </row>
    <row r="729" spans="1:19" x14ac:dyDescent="0.25">
      <c r="A729" s="4" t="s">
        <v>119</v>
      </c>
      <c r="B729" s="4" t="s">
        <v>1024</v>
      </c>
      <c r="C729" s="4" t="s">
        <v>3335</v>
      </c>
      <c r="D729" s="207">
        <v>3000000</v>
      </c>
      <c r="E729" s="4" t="s">
        <v>1033</v>
      </c>
      <c r="F729" s="4" t="s">
        <v>1111</v>
      </c>
      <c r="G729" s="4" t="s">
        <v>1171</v>
      </c>
      <c r="H729" s="4">
        <v>2</v>
      </c>
      <c r="I729" s="4">
        <v>70</v>
      </c>
      <c r="L729" s="4">
        <f>(F729*0.3611)+(G729*1.1*0.3611)+(H729*5.2*0.0666)+(I729*0.2111)</f>
        <v>70.320729999999998</v>
      </c>
      <c r="M729" s="4">
        <f>(L729)*((100+(29-E729))/100)-(J729*0.9)</f>
        <v>71.727144600000003</v>
      </c>
      <c r="N729" s="207" t="s">
        <v>1029</v>
      </c>
      <c r="O729" s="207">
        <f>(N729*((M729-63)/5.45))+N729</f>
        <v>6218056.6018959638</v>
      </c>
      <c r="P729" s="54">
        <f>(O729-D729)</f>
        <v>3218056.6018959638</v>
      </c>
      <c r="Q729" s="4" t="str">
        <f>IF(P729&lt;(-3000000), "Overpaid", "")</f>
        <v/>
      </c>
      <c r="R729" s="4"/>
    </row>
    <row r="730" spans="1:19" x14ac:dyDescent="0.25">
      <c r="A730" s="4" t="s">
        <v>119</v>
      </c>
      <c r="B730" s="4" t="s">
        <v>1024</v>
      </c>
      <c r="C730" s="4" t="s">
        <v>319</v>
      </c>
      <c r="D730" s="207">
        <v>3000000</v>
      </c>
      <c r="E730" s="4" t="s">
        <v>1564</v>
      </c>
      <c r="F730" s="4" t="s">
        <v>1073</v>
      </c>
      <c r="G730" s="4" t="s">
        <v>2643</v>
      </c>
      <c r="H730" s="4" t="s">
        <v>4096</v>
      </c>
      <c r="I730" s="4">
        <v>75</v>
      </c>
      <c r="L730" s="4">
        <f>(F730*0.3611)+(G730*1.1*0.3611)+(H730*5.2*0.0666)+(I730*0.2111)</f>
        <v>72.145372999999992</v>
      </c>
      <c r="M730" s="4">
        <f>(L730)*((100+(29-E730))/100)-(J730*0.9)</f>
        <v>71.351773897000001</v>
      </c>
      <c r="N730" s="207" t="s">
        <v>1029</v>
      </c>
      <c r="O730" s="207">
        <f>(N730*((M730-63)/5.45))+N730</f>
        <v>6053420.0446905391</v>
      </c>
      <c r="P730" s="54">
        <f>(O730-D730)</f>
        <v>3053420.0446905391</v>
      </c>
      <c r="Q730" s="4" t="str">
        <f>IF(P730&lt;(-3000000), "Overpaid", "")</f>
        <v/>
      </c>
      <c r="R730" s="4"/>
    </row>
    <row r="731" spans="1:19" x14ac:dyDescent="0.25">
      <c r="A731" s="4" t="s">
        <v>128</v>
      </c>
      <c r="B731" s="4" t="s">
        <v>20</v>
      </c>
      <c r="C731" s="4" t="s">
        <v>223</v>
      </c>
      <c r="D731" s="207" t="s">
        <v>1710</v>
      </c>
      <c r="E731" s="4" t="s">
        <v>1971</v>
      </c>
      <c r="F731" s="4" t="s">
        <v>1312</v>
      </c>
      <c r="G731" s="4" t="s">
        <v>1329</v>
      </c>
      <c r="H731" s="4" t="s">
        <v>4098</v>
      </c>
      <c r="I731" s="4" t="s">
        <v>1312</v>
      </c>
      <c r="L731" s="4">
        <f>(F731*0.3611)+(G731*1.1*0.3611)+(H731*5.2*0.0666)+(I731*0.2111)</f>
        <v>69.26868300000001</v>
      </c>
      <c r="M731" s="4">
        <f>(L731)*((100+(29-E731))/100)-(J731*0.9)</f>
        <v>70.792594026000017</v>
      </c>
      <c r="N731" s="207" t="s">
        <v>1134</v>
      </c>
      <c r="O731" s="207">
        <f>(N731*((M731-63)/5.45))+N731</f>
        <v>6760827.78719249</v>
      </c>
      <c r="P731" s="54">
        <f>(O731-D731)</f>
        <v>3760827.78719249</v>
      </c>
      <c r="Q731" s="4" t="str">
        <f>IF(P731&lt;(-3000000), "Overpaid", "")</f>
        <v/>
      </c>
      <c r="R731" s="4"/>
    </row>
    <row r="732" spans="1:19" x14ac:dyDescent="0.25">
      <c r="A732" s="4" t="s">
        <v>317</v>
      </c>
      <c r="B732" s="4" t="s">
        <v>1024</v>
      </c>
      <c r="C732" s="4" t="s">
        <v>2280</v>
      </c>
      <c r="D732" s="207" t="s">
        <v>1710</v>
      </c>
      <c r="E732" s="4" t="s">
        <v>1310</v>
      </c>
      <c r="F732" s="4" t="s">
        <v>1111</v>
      </c>
      <c r="G732" s="4" t="s">
        <v>1195</v>
      </c>
      <c r="H732" s="4" t="s">
        <v>4099</v>
      </c>
      <c r="I732" s="4">
        <v>71</v>
      </c>
      <c r="L732" s="4">
        <f>(F732*0.3611)+(G732*1.1*0.3611)+(H732*5.2*0.0666)+(I732*0.2111)</f>
        <v>69.624460999999997</v>
      </c>
      <c r="M732" s="4">
        <f>(L732)*((100+(29-E732))/100)-(J732*0.9)</f>
        <v>70.390330070999994</v>
      </c>
      <c r="N732" s="207" t="s">
        <v>1029</v>
      </c>
      <c r="O732" s="207">
        <f>(N732*((M732-63)/5.45))+N732</f>
        <v>5631733.4287826037</v>
      </c>
      <c r="P732" s="54">
        <f>(O732-D732)</f>
        <v>2631733.4287826037</v>
      </c>
      <c r="Q732" s="4" t="str">
        <f>IF(P732&lt;(-3000000), "Overpaid", "")</f>
        <v/>
      </c>
      <c r="R732" s="4"/>
    </row>
    <row r="733" spans="1:19" x14ac:dyDescent="0.25">
      <c r="A733" s="4" t="s">
        <v>112</v>
      </c>
      <c r="B733" s="4" t="s">
        <v>27</v>
      </c>
      <c r="C733" s="4" t="s">
        <v>2077</v>
      </c>
      <c r="D733" s="207" t="s">
        <v>1710</v>
      </c>
      <c r="E733" s="4" t="s">
        <v>1154</v>
      </c>
      <c r="F733" s="4" t="s">
        <v>1111</v>
      </c>
      <c r="G733" s="4" t="s">
        <v>1772</v>
      </c>
      <c r="H733" s="4" t="s">
        <v>4096</v>
      </c>
      <c r="I733" s="4" t="s">
        <v>1111</v>
      </c>
      <c r="L733" s="4">
        <f>(F733*0.3611)+(G733*1.1*0.3611)+(H733*5.2*0.0666)+(I733*0.2111)</f>
        <v>69.283512000000002</v>
      </c>
      <c r="M733" s="4">
        <f>(L733)*((100+(29-E733))/100)-(J733*0.9)</f>
        <v>69.699213072000006</v>
      </c>
      <c r="N733" s="207" t="s">
        <v>1058</v>
      </c>
      <c r="O733" s="207">
        <f>(N733*((M733-63)/5.45))+N733</f>
        <v>7129900.5587143693</v>
      </c>
      <c r="P733" s="54">
        <f>(O733-D733)</f>
        <v>4129900.5587143693</v>
      </c>
      <c r="Q733" s="4" t="str">
        <f>IF(P733&lt;(-3000000), "Overpaid", "")</f>
        <v/>
      </c>
      <c r="R733" s="4"/>
    </row>
    <row r="734" spans="1:19" x14ac:dyDescent="0.25">
      <c r="A734" s="4" t="s">
        <v>2800</v>
      </c>
      <c r="B734" s="4" t="s">
        <v>1135</v>
      </c>
      <c r="C734" s="4" t="s">
        <v>2813</v>
      </c>
      <c r="D734" s="207">
        <v>3000000</v>
      </c>
      <c r="E734" s="4" t="s">
        <v>1297</v>
      </c>
      <c r="F734" s="4" t="s">
        <v>1056</v>
      </c>
      <c r="G734" s="4">
        <v>45</v>
      </c>
      <c r="H734" s="4">
        <v>3</v>
      </c>
      <c r="I734" s="4" t="s">
        <v>1056</v>
      </c>
      <c r="L734" s="4">
        <f>(F734*0.3611)+(G734*1.1*0.3611)+(H734*5.2*0.0666)+(I734*0.2111)</f>
        <v>66.406010000000009</v>
      </c>
      <c r="M734" s="4">
        <f>(L734)*((100+(29-E734))/100)-(J734*0.9)</f>
        <v>67.667724190000015</v>
      </c>
      <c r="N734" s="207" t="s">
        <v>1138</v>
      </c>
      <c r="O734" s="207">
        <f>(N734*((M734-63)/5.45))+N734</f>
        <v>2816345.5715074008</v>
      </c>
      <c r="P734" s="54">
        <f>(O734-D734)</f>
        <v>-183654.42849259917</v>
      </c>
      <c r="Q734" s="4" t="str">
        <f>IF(P734&lt;(-3000000), "Overpaid", "")</f>
        <v/>
      </c>
      <c r="R734" s="4"/>
    </row>
    <row r="735" spans="1:19" x14ac:dyDescent="0.25">
      <c r="A735" s="4" t="s">
        <v>119</v>
      </c>
      <c r="B735" s="4" t="s">
        <v>10</v>
      </c>
      <c r="C735" s="4" t="s">
        <v>3344</v>
      </c>
      <c r="D735" s="207" t="s">
        <v>1710</v>
      </c>
      <c r="E735" s="4" t="s">
        <v>1784</v>
      </c>
      <c r="F735" s="4" t="s">
        <v>1125</v>
      </c>
      <c r="G735" s="4" t="s">
        <v>1772</v>
      </c>
      <c r="H735" s="4" t="s">
        <v>4147</v>
      </c>
      <c r="I735" s="4" t="s">
        <v>1125</v>
      </c>
      <c r="L735" s="4">
        <f>(F735*0.3611)+(G735*1.1*0.3611)+(H735*5.2*0.0666)+(I735*0.2111)</f>
        <v>68.952191999999997</v>
      </c>
      <c r="M735" s="4">
        <f>(L735)*((100+(29-E735))/100)-(J735*0.9)</f>
        <v>67.573148160000002</v>
      </c>
      <c r="N735" s="207" t="s">
        <v>1093</v>
      </c>
      <c r="O735" s="207">
        <f>(N735*((M735-63)/5.45))+N735</f>
        <v>6503748.6527803903</v>
      </c>
      <c r="P735" s="54">
        <f>(O735-D735)</f>
        <v>3503748.6527803903</v>
      </c>
      <c r="Q735" s="4" t="str">
        <f>IF(P735&lt;(-3000000), "Overpaid", "")</f>
        <v/>
      </c>
      <c r="R735" s="4"/>
    </row>
    <row r="736" spans="1:19" x14ac:dyDescent="0.25">
      <c r="A736" s="4" t="s">
        <v>120</v>
      </c>
      <c r="B736" s="4" t="s">
        <v>1393</v>
      </c>
      <c r="C736" s="4" t="s">
        <v>3167</v>
      </c>
      <c r="D736" s="207" t="s">
        <v>1710</v>
      </c>
      <c r="E736" s="4" t="s">
        <v>1183</v>
      </c>
      <c r="F736" s="4" t="s">
        <v>1307</v>
      </c>
      <c r="G736" s="4" t="s">
        <v>1498</v>
      </c>
      <c r="H736" s="4" t="s">
        <v>4095</v>
      </c>
      <c r="I736" s="4" t="s">
        <v>1307</v>
      </c>
      <c r="L736" s="4">
        <f>(F736*0.3611)+(G736*1.1*0.3611)+(H736*5.2*0.0666)+(I736*0.2111)</f>
        <v>67.213082999999997</v>
      </c>
      <c r="M736" s="4">
        <f>(L736)*((100+(29-E736))/100)-(J736*0.9)</f>
        <v>66.944230668000003</v>
      </c>
      <c r="N736" s="207" t="s">
        <v>1397</v>
      </c>
      <c r="O736" s="207">
        <f>(N736*((M736-63)/5.45))+N736</f>
        <v>2182371.1409150069</v>
      </c>
      <c r="P736" s="54">
        <f>(O736-D736)</f>
        <v>-817628.85908499314</v>
      </c>
      <c r="Q736" s="4" t="str">
        <f>IF(P736&lt;(-3000000), "Overpaid", "")</f>
        <v/>
      </c>
      <c r="R736" s="4"/>
    </row>
    <row r="737" spans="1:18" x14ac:dyDescent="0.25">
      <c r="A737" s="4" t="s">
        <v>135</v>
      </c>
      <c r="B737" s="4" t="s">
        <v>1135</v>
      </c>
      <c r="C737" s="4" t="s">
        <v>2644</v>
      </c>
      <c r="D737" s="207" t="s">
        <v>1710</v>
      </c>
      <c r="E737" s="4" t="s">
        <v>1170</v>
      </c>
      <c r="F737" s="4" t="s">
        <v>1068</v>
      </c>
      <c r="G737" s="4">
        <v>45</v>
      </c>
      <c r="H737" s="4" t="s">
        <v>4097</v>
      </c>
      <c r="I737" s="4" t="s">
        <v>1068</v>
      </c>
      <c r="L737" s="4">
        <f>(F737*0.3611)+(G737*1.1*0.3611)+(H737*5.2*0.0666)+(I737*0.2111)</f>
        <v>65.261610000000005</v>
      </c>
      <c r="M737" s="4">
        <f>(L737)*((100+(29-E737))/100)-(J737*0.9)</f>
        <v>66.305795760000009</v>
      </c>
      <c r="N737" s="207" t="s">
        <v>1138</v>
      </c>
      <c r="O737" s="207">
        <f>(N737*((M737-63)/5.45))+N737</f>
        <v>2437242.4223692208</v>
      </c>
      <c r="P737" s="54">
        <f>(O737-D737)</f>
        <v>-562757.57763077924</v>
      </c>
      <c r="Q737" s="4" t="str">
        <f>IF(P737&lt;(-3000000), "Overpaid", "")</f>
        <v/>
      </c>
      <c r="R737" s="4"/>
    </row>
    <row r="738" spans="1:18" x14ac:dyDescent="0.25">
      <c r="A738" s="4" t="s">
        <v>135</v>
      </c>
      <c r="B738" s="4" t="s">
        <v>1048</v>
      </c>
      <c r="C738" s="4" t="s">
        <v>2670</v>
      </c>
      <c r="D738" s="207">
        <v>3000000</v>
      </c>
      <c r="E738" s="4" t="s">
        <v>1197</v>
      </c>
      <c r="F738" s="4" t="s">
        <v>1328</v>
      </c>
      <c r="G738" s="4" t="s">
        <v>1747</v>
      </c>
      <c r="H738" s="4" t="s">
        <v>4095</v>
      </c>
      <c r="I738" s="4" t="s">
        <v>1328</v>
      </c>
      <c r="L738" s="4">
        <f>(F738*0.3611)+(G738*1.1*0.3611)+(H738*5.2*0.0666)+(I738*0.2111)</f>
        <v>65.043446000000003</v>
      </c>
      <c r="M738" s="4">
        <f>(L738)*((100+(29-E738))/100)-(J738*0.9)</f>
        <v>65.823967351999997</v>
      </c>
      <c r="N738" s="207" t="s">
        <v>1053</v>
      </c>
      <c r="O738" s="207">
        <f>(N738*((M738-63)/5.45))+N738</f>
        <v>3010905.8283476816</v>
      </c>
      <c r="P738" s="54">
        <f>(O738-D738)</f>
        <v>10905.828347681556</v>
      </c>
      <c r="Q738" s="4" t="str">
        <f>IF(P738&lt;(-3000000), "Overpaid", "")</f>
        <v/>
      </c>
      <c r="R738" s="4"/>
    </row>
    <row r="739" spans="1:18" x14ac:dyDescent="0.25">
      <c r="A739" s="4" t="s">
        <v>127</v>
      </c>
      <c r="B739" s="4" t="s">
        <v>16</v>
      </c>
      <c r="C739" s="4" t="s">
        <v>257</v>
      </c>
      <c r="D739" s="207" t="s">
        <v>1710</v>
      </c>
      <c r="E739" s="4" t="s">
        <v>1076</v>
      </c>
      <c r="F739" s="4" t="s">
        <v>1307</v>
      </c>
      <c r="G739" s="4" t="s">
        <v>4042</v>
      </c>
      <c r="H739" s="4" t="s">
        <v>4099</v>
      </c>
      <c r="I739" s="4" t="s">
        <v>1307</v>
      </c>
      <c r="L739" s="4">
        <f>(F739*0.3611)+(G739*1.1*0.3611)+(H739*5.2*0.0666)+(I739*0.2111)</f>
        <v>65.698729999999998</v>
      </c>
      <c r="M739" s="4">
        <f>(L739)*((100+(29-E739))/100)-(J739*0.9)</f>
        <v>65.304537620000005</v>
      </c>
      <c r="N739" s="207" t="s">
        <v>1116</v>
      </c>
      <c r="O739" s="207">
        <f>(N739*((M739-63)/5.45))+N739</f>
        <v>3488752.2467286075</v>
      </c>
      <c r="P739" s="54">
        <f>(O739-D739)</f>
        <v>488752.24672860745</v>
      </c>
      <c r="Q739" s="4" t="str">
        <f>IF(P739&lt;(-3000000), "Overpaid", "")</f>
        <v/>
      </c>
      <c r="R739" s="4"/>
    </row>
    <row r="740" spans="1:18" x14ac:dyDescent="0.25">
      <c r="A740" s="4" t="s">
        <v>133</v>
      </c>
      <c r="B740" s="4" t="s">
        <v>10</v>
      </c>
      <c r="C740" s="4" t="s">
        <v>177</v>
      </c>
      <c r="D740" s="207" t="s">
        <v>1710</v>
      </c>
      <c r="E740" s="4" t="s">
        <v>1726</v>
      </c>
      <c r="F740" s="4" t="s">
        <v>1146</v>
      </c>
      <c r="G740" s="4" t="s">
        <v>1329</v>
      </c>
      <c r="H740" s="4" t="s">
        <v>4099</v>
      </c>
      <c r="I740" s="4" t="s">
        <v>1146</v>
      </c>
      <c r="L740" s="4">
        <f>(F740*0.3611)+(G740*1.1*0.3611)+(H740*5.2*0.0666)+(I740*0.2111)</f>
        <v>68.470602999999997</v>
      </c>
      <c r="M740" s="4">
        <f>(L740)*((100+(29-E740))/100)-(J740*0.9)</f>
        <v>64.978602246999998</v>
      </c>
      <c r="N740" s="207" t="s">
        <v>1093</v>
      </c>
      <c r="O740" s="207">
        <f>(N740*((M740-63)/5.45))+N740</f>
        <v>4820218.2672282886</v>
      </c>
      <c r="P740" s="54">
        <f>(O740-D740)</f>
        <v>1820218.2672282886</v>
      </c>
      <c r="Q740" s="4" t="str">
        <f>IF(P740&lt;(-3000000), "Overpaid", "")</f>
        <v/>
      </c>
      <c r="R740" s="4"/>
    </row>
    <row r="741" spans="1:18" x14ac:dyDescent="0.25">
      <c r="A741" s="4" t="s">
        <v>133</v>
      </c>
      <c r="B741" s="4" t="s">
        <v>20</v>
      </c>
      <c r="C741" s="4" t="s">
        <v>431</v>
      </c>
      <c r="D741" s="207" t="s">
        <v>1710</v>
      </c>
      <c r="E741" s="4" t="s">
        <v>1233</v>
      </c>
      <c r="F741" s="4" t="s">
        <v>1328</v>
      </c>
      <c r="G741" s="4" t="s">
        <v>1653</v>
      </c>
      <c r="H741" s="4" t="s">
        <v>4099</v>
      </c>
      <c r="I741" s="4" t="s">
        <v>1328</v>
      </c>
      <c r="L741" s="4">
        <f>(F741*0.3611)+(G741*1.1*0.3611)+(H741*5.2*0.0666)+(I741*0.2111)</f>
        <v>63.807140000000004</v>
      </c>
      <c r="M741" s="4">
        <f>(L741)*((100+(29-E741))/100)-(J741*0.9)</f>
        <v>64.764247099999992</v>
      </c>
      <c r="N741" s="207" t="s">
        <v>1134</v>
      </c>
      <c r="O741" s="207">
        <f>(N741*((M741-63)/5.45))+N741</f>
        <v>3683136.5638477756</v>
      </c>
      <c r="P741" s="54">
        <f>(O741-D741)</f>
        <v>683136.56384777557</v>
      </c>
      <c r="Q741" s="4" t="str">
        <f>IF(P741&lt;(-3000000), "Overpaid", "")</f>
        <v/>
      </c>
      <c r="R741" s="4"/>
    </row>
    <row r="742" spans="1:18" x14ac:dyDescent="0.25">
      <c r="A742" s="4" t="s">
        <v>124</v>
      </c>
      <c r="B742" s="4" t="s">
        <v>1117</v>
      </c>
      <c r="C742" s="4" t="s">
        <v>3111</v>
      </c>
      <c r="D742" s="207" t="s">
        <v>1710</v>
      </c>
      <c r="E742" s="4" t="s">
        <v>1154</v>
      </c>
      <c r="F742" s="4" t="s">
        <v>1194</v>
      </c>
      <c r="G742" s="4" t="s">
        <v>1363</v>
      </c>
      <c r="H742" s="4" t="s">
        <v>4096</v>
      </c>
      <c r="I742" s="4" t="s">
        <v>1194</v>
      </c>
      <c r="L742" s="4">
        <f>(F742*0.3611)+(G742*1.1*0.3611)+(H742*5.2*0.0666)+(I742*0.2111)</f>
        <v>62.505151000000005</v>
      </c>
      <c r="M742" s="4">
        <f>(L742)*((100+(29-E742))/100)-(J742*0.9)</f>
        <v>62.880181906000004</v>
      </c>
      <c r="N742" s="207" t="s">
        <v>1121</v>
      </c>
      <c r="O742" s="207">
        <f>(N742*((M742-63)/5.45))+N742</f>
        <v>3277206.1090399567</v>
      </c>
      <c r="P742" s="54">
        <f>(O742-D742)</f>
        <v>277206.1090399567</v>
      </c>
      <c r="Q742" s="4" t="str">
        <f>IF(P742&lt;(-3000000), "Overpaid", "")</f>
        <v/>
      </c>
      <c r="R742" s="4"/>
    </row>
    <row r="743" spans="1:18" x14ac:dyDescent="0.25">
      <c r="A743" s="4" t="s">
        <v>112</v>
      </c>
      <c r="B743" s="4" t="s">
        <v>1135</v>
      </c>
      <c r="C743" s="4" t="s">
        <v>2067</v>
      </c>
      <c r="D743" s="207" t="s">
        <v>1710</v>
      </c>
      <c r="E743" s="4" t="s">
        <v>2068</v>
      </c>
      <c r="F743" s="4" t="s">
        <v>1068</v>
      </c>
      <c r="G743" s="4">
        <v>45</v>
      </c>
      <c r="H743" s="4" t="s">
        <v>4097</v>
      </c>
      <c r="I743" s="4" t="s">
        <v>1068</v>
      </c>
      <c r="L743" s="4">
        <f>(F743*0.3611)+(G743*1.1*0.3611)+(H743*5.2*0.0666)+(I743*0.2111)</f>
        <v>65.261610000000005</v>
      </c>
      <c r="M743" s="4">
        <f>(L743)*((100+(29-E743))/100)-(J743*0.9)</f>
        <v>61.868006280000003</v>
      </c>
      <c r="N743" s="207" t="s">
        <v>1138</v>
      </c>
      <c r="O743" s="207">
        <f>(N743*((M743-63)/5.45))+N743</f>
        <v>1201949.9282693074</v>
      </c>
      <c r="P743" s="54">
        <f>(O743-D743)</f>
        <v>-1798050.0717306926</v>
      </c>
      <c r="Q743" s="4" t="str">
        <f>IF(P743&lt;(-3000000), "Overpaid", "")</f>
        <v/>
      </c>
      <c r="R743" s="4"/>
    </row>
    <row r="744" spans="1:18" x14ac:dyDescent="0.25">
      <c r="A744" s="4" t="s">
        <v>108</v>
      </c>
      <c r="B744" s="4" t="s">
        <v>16</v>
      </c>
      <c r="C744" s="4" t="s">
        <v>4202</v>
      </c>
      <c r="D744" s="207" t="s">
        <v>1710</v>
      </c>
      <c r="E744" s="4" t="s">
        <v>1154</v>
      </c>
      <c r="F744" s="4" t="s">
        <v>1194</v>
      </c>
      <c r="G744" s="4" t="s">
        <v>2871</v>
      </c>
      <c r="H744" s="4" t="s">
        <v>4095</v>
      </c>
      <c r="I744" s="4" t="s">
        <v>1194</v>
      </c>
      <c r="L744" s="4">
        <f>(F744*0.3611)+(G744*1.1*0.3611)+(H744*5.2*0.0666)+(I744*0.2111)</f>
        <v>61.483574000000004</v>
      </c>
      <c r="M744" s="4">
        <f>(L744)*((100+(29-E744))/100)-(J744*0.9)</f>
        <v>61.852475444000007</v>
      </c>
      <c r="N744" s="207" t="s">
        <v>1116</v>
      </c>
      <c r="O744" s="207">
        <f>(N744*((M744-63)/5.45))+N744</f>
        <v>1935675.8078052471</v>
      </c>
      <c r="P744" s="54">
        <f>(O744-D744)</f>
        <v>-1064324.1921947529</v>
      </c>
      <c r="Q744" s="4" t="str">
        <f>IF(P744&lt;(-3000000), "Overpaid", "")</f>
        <v/>
      </c>
      <c r="R744" s="4"/>
    </row>
    <row r="745" spans="1:18" x14ac:dyDescent="0.25">
      <c r="A745" s="4" t="s">
        <v>133</v>
      </c>
      <c r="B745" s="4" t="s">
        <v>1078</v>
      </c>
      <c r="C745" s="4" t="s">
        <v>1709</v>
      </c>
      <c r="D745" s="207" t="s">
        <v>1710</v>
      </c>
      <c r="E745" s="4" t="s">
        <v>1220</v>
      </c>
      <c r="F745" s="4" t="s">
        <v>1111</v>
      </c>
      <c r="G745" s="4">
        <v>45</v>
      </c>
      <c r="H745" s="4" t="s">
        <v>4097</v>
      </c>
      <c r="I745" s="4" t="s">
        <v>1111</v>
      </c>
      <c r="L745" s="4">
        <f>(F745*0.3611)+(G745*1.1*0.3611)+(H745*5.2*0.0666)+(I745*0.2111)</f>
        <v>62.40061</v>
      </c>
      <c r="M745" s="4">
        <f>(L745)*((100+(29-E745))/100)-(J745*0.9)</f>
        <v>61.090197190000005</v>
      </c>
      <c r="N745" s="207" t="s">
        <v>1082</v>
      </c>
      <c r="O745" s="207">
        <f>(N745*((M745-63)/5.45))+N745</f>
        <v>1255634.5410393374</v>
      </c>
      <c r="P745" s="54">
        <f>(O745-D745)</f>
        <v>-1744365.4589606626</v>
      </c>
      <c r="Q745" s="4" t="str">
        <f>IF(P745&lt;(-3000000), "Overpaid", "")</f>
        <v/>
      </c>
      <c r="R745" s="4"/>
    </row>
    <row r="746" spans="1:18" x14ac:dyDescent="0.25">
      <c r="A746" s="4" t="s">
        <v>124</v>
      </c>
      <c r="B746" s="4" t="s">
        <v>10</v>
      </c>
      <c r="C746" s="4" t="s">
        <v>96</v>
      </c>
      <c r="D746" s="207" t="s">
        <v>1710</v>
      </c>
      <c r="E746" s="4" t="s">
        <v>2297</v>
      </c>
      <c r="F746" s="4" t="s">
        <v>1146</v>
      </c>
      <c r="G746" s="4">
        <v>45</v>
      </c>
      <c r="H746" s="4" t="s">
        <v>4153</v>
      </c>
      <c r="I746" s="4" t="s">
        <v>1146</v>
      </c>
      <c r="L746" s="4">
        <f>(F746*0.3611)+(G746*1.1*0.3611)+(H746*5.2*0.0666)+(I746*0.2111)</f>
        <v>61.843410000000006</v>
      </c>
      <c r="M746" s="4">
        <f>(L746)*((100+(29-E746))/100)-(J746*0.9)</f>
        <v>59.9881077</v>
      </c>
      <c r="N746" s="207" t="s">
        <v>1093</v>
      </c>
      <c r="O746" s="207">
        <f>(N746*((M746-63)/5.45))+N746</f>
        <v>1582021.877366771</v>
      </c>
      <c r="P746" s="54">
        <f>(O746-D746)</f>
        <v>-1417978.122633229</v>
      </c>
      <c r="Q746" s="4" t="str">
        <f>IF(P746&lt;(-3000000), "Overpaid", "")</f>
        <v/>
      </c>
      <c r="R746" s="4"/>
    </row>
    <row r="747" spans="1:18" x14ac:dyDescent="0.25">
      <c r="A747" s="4" t="s">
        <v>121</v>
      </c>
      <c r="B747" s="4" t="s">
        <v>1078</v>
      </c>
      <c r="C747" s="4" t="s">
        <v>2915</v>
      </c>
      <c r="D747" s="207" t="s">
        <v>1710</v>
      </c>
      <c r="E747" s="4" t="s">
        <v>2544</v>
      </c>
      <c r="F747" s="4" t="s">
        <v>1146</v>
      </c>
      <c r="G747" s="4">
        <v>45</v>
      </c>
      <c r="H747" s="4" t="s">
        <v>4095</v>
      </c>
      <c r="I747" s="4" t="s">
        <v>1146</v>
      </c>
      <c r="L747" s="4">
        <f>(F747*0.3611)+(G747*1.1*0.3611)+(H747*5.2*0.0666)+(I747*0.2111)</f>
        <v>59.419169999999994</v>
      </c>
      <c r="M747" s="4">
        <f>(L747)*((100+(29-E747))/100)-(J747*0.9)</f>
        <v>57.458337389999997</v>
      </c>
      <c r="N747" s="207" t="s">
        <v>1082</v>
      </c>
      <c r="O747" s="207">
        <f>(N747*((M747-63)/5.45))+N747</f>
        <v>-32510.827239491045</v>
      </c>
      <c r="P747" s="54">
        <f>(O747-D747)</f>
        <v>-3032510.827239491</v>
      </c>
      <c r="Q747" s="4" t="str">
        <f>IF(P747&lt;(-3000000), "Overpaid", "")</f>
        <v>Overpaid</v>
      </c>
      <c r="R747" s="4"/>
    </row>
    <row r="748" spans="1:18" x14ac:dyDescent="0.25">
      <c r="A748" s="4" t="s">
        <v>122</v>
      </c>
      <c r="B748" s="4" t="s">
        <v>10</v>
      </c>
      <c r="C748" s="4" t="s">
        <v>430</v>
      </c>
      <c r="D748" s="207">
        <v>3000000</v>
      </c>
      <c r="E748" s="4" t="s">
        <v>2359</v>
      </c>
      <c r="F748" s="4" t="s">
        <v>1218</v>
      </c>
      <c r="G748" s="4">
        <v>45</v>
      </c>
      <c r="H748" s="4" t="s">
        <v>4095</v>
      </c>
      <c r="I748" s="4" t="s">
        <v>1218</v>
      </c>
      <c r="L748" s="4">
        <f>(F748*0.3611)+(G748*1.1*0.3611)+(H748*5.2*0.0666)+(I748*0.2111)</f>
        <v>54.841570000000004</v>
      </c>
      <c r="M748" s="4">
        <f>(L748)*((100+(29-E748))/100)-(J748*0.9)</f>
        <v>53.580213890000003</v>
      </c>
      <c r="N748" s="207" t="s">
        <v>1093</v>
      </c>
      <c r="O748" s="207">
        <f>(N748*((M748-63)/5.45))+N748</f>
        <v>-2575886.4034130741</v>
      </c>
      <c r="P748" s="54">
        <f>(O748-D748)</f>
        <v>-5575886.4034130741</v>
      </c>
      <c r="Q748" s="4" t="str">
        <f>IF(P748&lt;(-3000000), "Overpaid", "")</f>
        <v>Overpaid</v>
      </c>
      <c r="R748" s="4"/>
    </row>
    <row r="749" spans="1:18" x14ac:dyDescent="0.25">
      <c r="A749" s="4" t="s">
        <v>107</v>
      </c>
      <c r="B749" s="4" t="s">
        <v>27</v>
      </c>
      <c r="C749" s="4" t="s">
        <v>519</v>
      </c>
      <c r="D749" s="207" t="s">
        <v>2749</v>
      </c>
      <c r="E749" s="4" t="s">
        <v>2445</v>
      </c>
      <c r="F749" s="4" t="s">
        <v>1111</v>
      </c>
      <c r="G749" s="4">
        <v>52</v>
      </c>
      <c r="H749" s="4" t="s">
        <v>4102</v>
      </c>
      <c r="I749" s="4" t="s">
        <v>1111</v>
      </c>
      <c r="L749" s="4">
        <f>(F749*0.3611)+(G749*1.1*0.3611)+(H749*5.2*0.0666)+(I749*0.2111)</f>
        <v>66.566359999999989</v>
      </c>
      <c r="M749" s="4">
        <f>(L749)*((100+(29-E749))/100)-(J749*0.9)</f>
        <v>71.425704279999991</v>
      </c>
      <c r="N749" s="207" t="s">
        <v>1058</v>
      </c>
      <c r="O749" s="207">
        <f>(N749*((M749-63)/5.45))+N749</f>
        <v>8143111.0897655059</v>
      </c>
      <c r="P749" s="54">
        <f>(O749-D749)</f>
        <v>5159243.0897655059</v>
      </c>
      <c r="Q749" s="4" t="str">
        <f>IF(P749&lt;(-3000000), "Overpaid", "")</f>
        <v/>
      </c>
      <c r="R749" s="4"/>
    </row>
    <row r="750" spans="1:18" x14ac:dyDescent="0.25">
      <c r="A750" s="4" t="s">
        <v>2800</v>
      </c>
      <c r="B750" s="4" t="s">
        <v>1099</v>
      </c>
      <c r="C750" s="4" t="s">
        <v>2803</v>
      </c>
      <c r="D750" s="207" t="s">
        <v>2804</v>
      </c>
      <c r="E750" s="4" t="s">
        <v>1537</v>
      </c>
      <c r="F750" s="4" t="s">
        <v>1028</v>
      </c>
      <c r="G750" s="4" t="s">
        <v>2048</v>
      </c>
      <c r="H750" s="4" t="s">
        <v>4153</v>
      </c>
      <c r="I750" s="4" t="s">
        <v>1028</v>
      </c>
      <c r="L750" s="4">
        <f>(F750*0.3611)+(G750*1.1*0.3611)+(H750*5.2*0.0666)+(I750*0.2111)</f>
        <v>93.513996000000006</v>
      </c>
      <c r="M750" s="4">
        <f>(L750)*((100+(29-E750))/100)-(J750*0.9)</f>
        <v>97.348069835999993</v>
      </c>
      <c r="N750" s="207" t="s">
        <v>1105</v>
      </c>
      <c r="O750" s="207">
        <f>(N750*((M750-63)/5.45))+N750</f>
        <v>12937885.150202954</v>
      </c>
      <c r="P750" s="54">
        <f>(O750-D750)</f>
        <v>9954535.1502029542</v>
      </c>
      <c r="Q750" s="4" t="str">
        <f>IF(P750&lt;(-3000000), "Overpaid", "")</f>
        <v/>
      </c>
      <c r="R750" s="4"/>
    </row>
    <row r="751" spans="1:18" x14ac:dyDescent="0.25">
      <c r="A751" s="4" t="s">
        <v>110</v>
      </c>
      <c r="B751" s="4" t="s">
        <v>1059</v>
      </c>
      <c r="C751" s="4" t="s">
        <v>2386</v>
      </c>
      <c r="D751" s="207" t="s">
        <v>2387</v>
      </c>
      <c r="E751" s="4">
        <v>23.9</v>
      </c>
      <c r="F751" s="4" t="s">
        <v>1107</v>
      </c>
      <c r="G751" s="4">
        <v>53.7</v>
      </c>
      <c r="H751" s="4">
        <v>2</v>
      </c>
      <c r="I751" s="4" t="s">
        <v>1107</v>
      </c>
      <c r="L751" s="4">
        <f>(F751*0.3611)+(G751*1.1*0.3611)+(H751*5.2*0.0666)+(I751*0.2111)</f>
        <v>66.082217</v>
      </c>
      <c r="M751" s="4">
        <f>(L751)*((100+(29-E751))/100)-(J751*0.9)</f>
        <v>69.452410067000002</v>
      </c>
      <c r="N751" s="207" t="s">
        <v>1064</v>
      </c>
      <c r="O751" s="207">
        <f>(N751*((M751-63)/5.45))+N751</f>
        <v>4818814.1075825263</v>
      </c>
      <c r="P751" s="54">
        <f>(O751-D751)</f>
        <v>1837433.1075825263</v>
      </c>
      <c r="Q751" s="4" t="str">
        <f>IF(P751&lt;(-3000000), "Overpaid", "")</f>
        <v/>
      </c>
      <c r="R751" s="4"/>
    </row>
    <row r="752" spans="1:18" x14ac:dyDescent="0.25">
      <c r="A752" s="4" t="s">
        <v>110</v>
      </c>
      <c r="B752" s="4" t="s">
        <v>1048</v>
      </c>
      <c r="C752" s="4" t="s">
        <v>2375</v>
      </c>
      <c r="D752" s="207" t="s">
        <v>2376</v>
      </c>
      <c r="E752" s="4" t="s">
        <v>2377</v>
      </c>
      <c r="F752" s="4" t="s">
        <v>1091</v>
      </c>
      <c r="G752" s="4" t="s">
        <v>2204</v>
      </c>
      <c r="H752" s="4" t="s">
        <v>4095</v>
      </c>
      <c r="I752" s="4" t="s">
        <v>1091</v>
      </c>
      <c r="L752" s="4">
        <f>(F752*0.3611)+(G752*1.1*0.3611)+(H752*5.2*0.0666)+(I752*0.2111)</f>
        <v>71.607095999999999</v>
      </c>
      <c r="M752" s="4">
        <f>(L752)*((100+(29-E752))/100)-(J752*0.9)</f>
        <v>64.732814783999999</v>
      </c>
      <c r="N752" s="207" t="s">
        <v>1053</v>
      </c>
      <c r="O752" s="207">
        <f>(N752*((M752-63)/5.45))+N752</f>
        <v>2613834.2075836002</v>
      </c>
      <c r="P752" s="54">
        <f>(O752-D752)</f>
        <v>-346165.79241639981</v>
      </c>
      <c r="Q752" s="4" t="str">
        <f>IF(P752&lt;(-3000000), "Overpaid", "")</f>
        <v/>
      </c>
      <c r="R752" s="4"/>
    </row>
    <row r="753" spans="1:18" x14ac:dyDescent="0.25">
      <c r="A753" s="4" t="s">
        <v>116</v>
      </c>
      <c r="B753" s="4" t="s">
        <v>1024</v>
      </c>
      <c r="C753" s="4" t="s">
        <v>451</v>
      </c>
      <c r="D753" s="207" t="s">
        <v>1044</v>
      </c>
      <c r="E753" s="4" t="s">
        <v>1045</v>
      </c>
      <c r="F753" s="4" t="s">
        <v>1046</v>
      </c>
      <c r="G753" s="4" t="s">
        <v>1047</v>
      </c>
      <c r="H753" s="4" t="s">
        <v>4147</v>
      </c>
      <c r="I753" s="4">
        <v>80</v>
      </c>
      <c r="L753" s="4">
        <f>(F753*0.3611)+(G753*1.1*0.3611)+(H753*5.2*0.0666)+(I753*0.2111)</f>
        <v>76.785252</v>
      </c>
      <c r="M753" s="4">
        <f>(L753)*((100+(29-E753))/100)-(J753*0.9)</f>
        <v>79.395950568000003</v>
      </c>
      <c r="N753" s="207" t="s">
        <v>1029</v>
      </c>
      <c r="O753" s="207">
        <f>(N753*((M753-63)/5.45))+N753</f>
        <v>9581573.7926553488</v>
      </c>
      <c r="P753" s="54">
        <f>(O753-D753)</f>
        <v>6634738.7926553488</v>
      </c>
      <c r="Q753" s="4" t="str">
        <f>IF(P753&lt;(-3000000), "Overpaid", "")</f>
        <v/>
      </c>
      <c r="R753" s="4"/>
    </row>
    <row r="754" spans="1:18" x14ac:dyDescent="0.25">
      <c r="A754" s="4" t="s">
        <v>109</v>
      </c>
      <c r="B754" s="4" t="s">
        <v>1083</v>
      </c>
      <c r="C754" s="4" t="s">
        <v>715</v>
      </c>
      <c r="D754" s="207" t="s">
        <v>1838</v>
      </c>
      <c r="E754" s="4" t="s">
        <v>1839</v>
      </c>
      <c r="F754" s="4" t="s">
        <v>1307</v>
      </c>
      <c r="G754" s="4" t="s">
        <v>1840</v>
      </c>
      <c r="H754" s="4" t="s">
        <v>4096</v>
      </c>
      <c r="I754" s="4" t="s">
        <v>1307</v>
      </c>
      <c r="L754" s="4">
        <f>(F754*0.3611)+(G754*1.1*0.3611)+(H754*5.2*0.0666)+(I754*0.2111)</f>
        <v>66.685541000000001</v>
      </c>
      <c r="M754" s="4">
        <f>(L754)*((100+(29-E754))/100)-(J754*0.9)</f>
        <v>71.153472246999996</v>
      </c>
      <c r="N754" s="207" t="s">
        <v>1088</v>
      </c>
      <c r="O754" s="207">
        <f>(N754*((M754-63)/5.45))+N754</f>
        <v>8856846.372528661</v>
      </c>
      <c r="P754" s="54">
        <f>(O754-D754)</f>
        <v>5940093.372528661</v>
      </c>
      <c r="Q754" s="4" t="str">
        <f>IF(P754&lt;(-3000000), "Overpaid", "")</f>
        <v/>
      </c>
      <c r="R754" s="4"/>
    </row>
    <row r="755" spans="1:18" x14ac:dyDescent="0.25">
      <c r="A755" s="4" t="s">
        <v>127</v>
      </c>
      <c r="B755" s="4" t="s">
        <v>27</v>
      </c>
      <c r="C755" s="4" t="s">
        <v>4025</v>
      </c>
      <c r="D755" s="207" t="s">
        <v>4026</v>
      </c>
      <c r="E755" s="4" t="s">
        <v>1303</v>
      </c>
      <c r="F755" s="4" t="s">
        <v>1062</v>
      </c>
      <c r="G755" s="4" t="s">
        <v>2015</v>
      </c>
      <c r="H755" s="4" t="s">
        <v>4100</v>
      </c>
      <c r="I755" s="4" t="s">
        <v>1062</v>
      </c>
      <c r="L755" s="4">
        <f>(F755*0.3611)+(G755*1.1*0.3611)+(H755*5.2*0.0666)+(I755*0.2111)</f>
        <v>84.356223999999997</v>
      </c>
      <c r="M755" s="4">
        <f>(L755)*((100+(29-E755))/100)-(J755*0.9)</f>
        <v>86.633842048000005</v>
      </c>
      <c r="N755" s="207" t="s">
        <v>1058</v>
      </c>
      <c r="O755" s="207">
        <f>(N755*((M755-63)/5.45))+N755</f>
        <v>17068175.563197959</v>
      </c>
      <c r="P755" s="54">
        <f>(O755-D755)</f>
        <v>14157860.563197959</v>
      </c>
      <c r="Q755" s="4" t="str">
        <f>IF(P755&lt;(-3000000), "Overpaid", "")</f>
        <v/>
      </c>
      <c r="R755" s="4"/>
    </row>
    <row r="756" spans="1:18" x14ac:dyDescent="0.25">
      <c r="A756" s="4" t="s">
        <v>108</v>
      </c>
      <c r="B756" s="4" t="s">
        <v>27</v>
      </c>
      <c r="C756" s="4" t="s">
        <v>4159</v>
      </c>
      <c r="D756" s="207" t="s">
        <v>4160</v>
      </c>
      <c r="E756" s="4" t="s">
        <v>2025</v>
      </c>
      <c r="F756" s="4" t="s">
        <v>1046</v>
      </c>
      <c r="G756" s="4" t="s">
        <v>4161</v>
      </c>
      <c r="H756" s="4" t="s">
        <v>4102</v>
      </c>
      <c r="I756" s="4" t="s">
        <v>1046</v>
      </c>
      <c r="L756" s="4">
        <f>(F756*0.3611)+(G756*1.1*0.3611)+(H756*5.2*0.0666)+(I756*0.2111)</f>
        <v>83.695796000000001</v>
      </c>
      <c r="M756" s="4">
        <f>(L756)*((100+(29-E756))/100)-(J756*0.9)</f>
        <v>88.884935351999999</v>
      </c>
      <c r="N756" s="207" t="s">
        <v>1058</v>
      </c>
      <c r="O756" s="207">
        <f>(N756*((M756-63)/5.45))+N756</f>
        <v>18389254.657851256</v>
      </c>
      <c r="P756" s="54">
        <f>(O756-D756)</f>
        <v>15487204.657851256</v>
      </c>
      <c r="Q756" s="4" t="str">
        <f>IF(P756&lt;(-3000000), "Overpaid", "")</f>
        <v/>
      </c>
      <c r="R756" s="4"/>
    </row>
    <row r="757" spans="1:18" x14ac:dyDescent="0.25">
      <c r="A757" s="4" t="s">
        <v>117</v>
      </c>
      <c r="B757" s="4" t="s">
        <v>1135</v>
      </c>
      <c r="C757" s="4" t="s">
        <v>2567</v>
      </c>
      <c r="D757" s="207" t="s">
        <v>2515</v>
      </c>
      <c r="E757" s="4" t="s">
        <v>1184</v>
      </c>
      <c r="F757" s="4" t="s">
        <v>1111</v>
      </c>
      <c r="G757" s="4">
        <v>45</v>
      </c>
      <c r="H757" s="4" t="s">
        <v>4096</v>
      </c>
      <c r="I757" s="4" t="s">
        <v>1111</v>
      </c>
      <c r="L757" s="4">
        <f>(F757*0.3611)+(G757*1.1*0.3611)+(H757*5.2*0.0666)+(I757*0.2111)</f>
        <v>62.054289999999995</v>
      </c>
      <c r="M757" s="4">
        <f>(L757)*((100+(29-E757))/100)-(J757*0.9)</f>
        <v>62.488670030000002</v>
      </c>
      <c r="N757" s="207" t="s">
        <v>1138</v>
      </c>
      <c r="O757" s="207">
        <f>(N757*((M757-63)/5.45))+N757</f>
        <v>1374716.4092369673</v>
      </c>
      <c r="P757" s="54">
        <f>(O757-D757)</f>
        <v>-1525283.5907630327</v>
      </c>
      <c r="Q757" s="4" t="str">
        <f>IF(P757&lt;(-3000000), "Overpaid", "")</f>
        <v/>
      </c>
      <c r="R757" s="4"/>
    </row>
    <row r="758" spans="1:18" x14ac:dyDescent="0.25">
      <c r="A758" s="4" t="s">
        <v>134</v>
      </c>
      <c r="B758" s="4" t="s">
        <v>20</v>
      </c>
      <c r="C758" s="4" t="s">
        <v>2514</v>
      </c>
      <c r="D758" s="207" t="s">
        <v>2515</v>
      </c>
      <c r="E758" s="4" t="s">
        <v>1922</v>
      </c>
      <c r="F758" s="4" t="s">
        <v>1194</v>
      </c>
      <c r="G758" s="4" t="s">
        <v>1713</v>
      </c>
      <c r="H758" s="4" t="s">
        <v>4197</v>
      </c>
      <c r="I758" s="4" t="s">
        <v>1194</v>
      </c>
      <c r="L758" s="4">
        <f>(F758*0.3611)+(G758*1.1*0.3611)+(H758*5.2*0.0666)+(I758*0.2111)</f>
        <v>56.529618000000006</v>
      </c>
      <c r="M758" s="4">
        <f>(L758)*((100+(29-E758))/100)-(J758*0.9)</f>
        <v>55.285966404000007</v>
      </c>
      <c r="N758" s="207" t="s">
        <v>1134</v>
      </c>
      <c r="O758" s="207">
        <f>(N758*((M758-63)/5.45))+N758</f>
        <v>-1155871.8191406759</v>
      </c>
      <c r="P758" s="54">
        <f>(O758-D758)</f>
        <v>-4055871.8191406759</v>
      </c>
      <c r="Q758" s="4" t="str">
        <f>IF(P758&lt;(-3000000), "Overpaid", "")</f>
        <v>Overpaid</v>
      </c>
      <c r="R758" s="4"/>
    </row>
    <row r="759" spans="1:18" x14ac:dyDescent="0.25">
      <c r="A759" s="4" t="s">
        <v>114</v>
      </c>
      <c r="B759" s="4" t="s">
        <v>27</v>
      </c>
      <c r="C759" s="4" t="s">
        <v>3252</v>
      </c>
      <c r="D759" s="207" t="s">
        <v>3253</v>
      </c>
      <c r="E759" s="4" t="s">
        <v>1432</v>
      </c>
      <c r="F759" s="4" t="s">
        <v>1111</v>
      </c>
      <c r="G759" s="4" t="s">
        <v>1163</v>
      </c>
      <c r="H759" s="4" t="s">
        <v>4102</v>
      </c>
      <c r="I759" s="4" t="s">
        <v>1111</v>
      </c>
      <c r="L759" s="4">
        <f>(F759*0.3611)+(G759*1.1*0.3611)+(H759*5.2*0.0666)+(I759*0.2111)</f>
        <v>67.162174999999991</v>
      </c>
      <c r="M759" s="4">
        <f>(L759)*((100+(29-E759))/100)-(J759*0.9)</f>
        <v>64.408525824999998</v>
      </c>
      <c r="N759" s="207" t="s">
        <v>1058</v>
      </c>
      <c r="O759" s="207">
        <f>(N759*((M759-63)/5.45))+N759</f>
        <v>4025002.0163301318</v>
      </c>
      <c r="P759" s="54">
        <f>(O759-D759)</f>
        <v>1150002.0163301318</v>
      </c>
      <c r="Q759" s="4" t="str">
        <f>IF(P759&lt;(-3000000), "Overpaid", "")</f>
        <v/>
      </c>
      <c r="R759" s="4"/>
    </row>
    <row r="760" spans="1:18" x14ac:dyDescent="0.25">
      <c r="A760" s="4" t="s">
        <v>126</v>
      </c>
      <c r="B760" s="4" t="s">
        <v>1030</v>
      </c>
      <c r="C760" s="4" t="s">
        <v>3816</v>
      </c>
      <c r="D760" s="207">
        <v>2873799</v>
      </c>
      <c r="E760" s="4" t="s">
        <v>1204</v>
      </c>
      <c r="F760" s="4" t="s">
        <v>1146</v>
      </c>
      <c r="G760" s="4" t="s">
        <v>2436</v>
      </c>
      <c r="H760" s="4" t="s">
        <v>4096</v>
      </c>
      <c r="I760" s="4" t="s">
        <v>1146</v>
      </c>
      <c r="L760" s="4">
        <f>(F760*0.3611)+(G760*1.1*0.3611)+(H760*5.2*0.0666)+(I760*0.2111)</f>
        <v>61.632377000000005</v>
      </c>
      <c r="M760" s="4">
        <f>(L760)*((100+(29-E760))/100)-(J760*0.9)</f>
        <v>63.358083556000004</v>
      </c>
      <c r="N760" s="207" t="s">
        <v>1036</v>
      </c>
      <c r="O760" s="207">
        <f>(N760*((M760-63)/5.45))+N760</f>
        <v>3450605.8860945073</v>
      </c>
      <c r="P760" s="54">
        <f>(O760-D760)</f>
        <v>576806.8860945073</v>
      </c>
      <c r="Q760" s="4" t="str">
        <f>IF(P760&lt;(-3000000), "Overpaid", "")</f>
        <v/>
      </c>
      <c r="R760" s="4"/>
    </row>
    <row r="761" spans="1:18" x14ac:dyDescent="0.25">
      <c r="A761" s="4" t="s">
        <v>120</v>
      </c>
      <c r="B761" s="4" t="s">
        <v>1083</v>
      </c>
      <c r="C761" s="4" t="s">
        <v>483</v>
      </c>
      <c r="D761" s="207" t="s">
        <v>3168</v>
      </c>
      <c r="E761" s="4" t="s">
        <v>1200</v>
      </c>
      <c r="F761" s="4" t="s">
        <v>1307</v>
      </c>
      <c r="G761" s="4" t="s">
        <v>1769</v>
      </c>
      <c r="H761" s="4" t="s">
        <v>4197</v>
      </c>
      <c r="I761" s="4" t="s">
        <v>1307</v>
      </c>
      <c r="L761" s="4">
        <f>(F761*0.3611)+(G761*1.1*0.3611)+(H761*5.2*0.0666)+(I761*0.2111)</f>
        <v>66.787321000000006</v>
      </c>
      <c r="M761" s="4">
        <f>(L761)*((100+(29-E761))/100)-(J761*0.9)</f>
        <v>70.660985618000012</v>
      </c>
      <c r="N761" s="207" t="s">
        <v>1088</v>
      </c>
      <c r="O761" s="207">
        <f>(N761*((M761-63)/5.45))+N761</f>
        <v>8536201.8830646332</v>
      </c>
      <c r="P761" s="54">
        <f>(O761-D761)</f>
        <v>5662663.8830646332</v>
      </c>
      <c r="Q761" s="4" t="str">
        <f>IF(P761&lt;(-3000000), "Overpaid", "")</f>
        <v/>
      </c>
      <c r="R761" s="4"/>
    </row>
    <row r="762" spans="1:18" x14ac:dyDescent="0.25">
      <c r="A762" s="4" t="s">
        <v>114</v>
      </c>
      <c r="B762" s="4" t="s">
        <v>10</v>
      </c>
      <c r="C762" s="4" t="s">
        <v>3248</v>
      </c>
      <c r="D762" s="207" t="s">
        <v>3249</v>
      </c>
      <c r="E762" s="4" t="s">
        <v>1288</v>
      </c>
      <c r="F762" s="4" t="s">
        <v>1107</v>
      </c>
      <c r="G762" s="4" t="s">
        <v>2328</v>
      </c>
      <c r="H762" s="4" t="s">
        <v>4097</v>
      </c>
      <c r="I762" s="4" t="s">
        <v>1107</v>
      </c>
      <c r="L762" s="4">
        <f>(F762*0.3611)+(G762*1.1*0.3611)+(H762*5.2*0.0666)+(I762*0.2111)</f>
        <v>66.786026000000007</v>
      </c>
      <c r="M762" s="4">
        <f>(L762)*((100+(29-E762))/100)-(J762*0.9)</f>
        <v>68.722820754000011</v>
      </c>
      <c r="N762" s="207" t="s">
        <v>1093</v>
      </c>
      <c r="O762" s="207">
        <f>(N762*((M762-63)/5.45))+N762</f>
        <v>7249739.9785602242</v>
      </c>
      <c r="P762" s="54">
        <f>(O762-D762)</f>
        <v>4389263.9785602242</v>
      </c>
      <c r="Q762" s="4" t="str">
        <f>IF(P762&lt;(-3000000), "Overpaid", "")</f>
        <v/>
      </c>
      <c r="R762" s="4"/>
    </row>
    <row r="763" spans="1:18" x14ac:dyDescent="0.25">
      <c r="A763" s="4" t="s">
        <v>2800</v>
      </c>
      <c r="B763" s="4" t="s">
        <v>27</v>
      </c>
      <c r="C763" s="4" t="s">
        <v>2844</v>
      </c>
      <c r="D763" s="207">
        <v>2855540</v>
      </c>
      <c r="E763" s="4" t="s">
        <v>1204</v>
      </c>
      <c r="F763" s="4" t="s">
        <v>1157</v>
      </c>
      <c r="G763" s="4" t="s">
        <v>1863</v>
      </c>
      <c r="H763" s="4" t="s">
        <v>4095</v>
      </c>
      <c r="I763" s="4" t="s">
        <v>1157</v>
      </c>
      <c r="L763" s="4">
        <f>(F763*0.3611)+(G763*1.1*0.3611)+(H763*5.2*0.0666)+(I763*0.2111)</f>
        <v>60.181377999999995</v>
      </c>
      <c r="M763" s="4">
        <f>(L763)*((100+(29-E763))/100)-(J763*0.9)</f>
        <v>61.866456583999998</v>
      </c>
      <c r="N763" s="207" t="s">
        <v>1058</v>
      </c>
      <c r="O763" s="207">
        <f>(N763*((M763-63)/5.45))+N763</f>
        <v>2533160.4629485332</v>
      </c>
      <c r="P763" s="54">
        <f>(O763-D763)</f>
        <v>-322379.53705146676</v>
      </c>
      <c r="Q763" s="4" t="str">
        <f>IF(P763&lt;(-3000000), "Overpaid", "")</f>
        <v/>
      </c>
      <c r="R763" s="4"/>
    </row>
    <row r="764" spans="1:18" x14ac:dyDescent="0.25">
      <c r="A764" s="4" t="s">
        <v>124</v>
      </c>
      <c r="B764" s="4" t="s">
        <v>1030</v>
      </c>
      <c r="C764" s="4" t="s">
        <v>3103</v>
      </c>
      <c r="D764" s="207" t="s">
        <v>3104</v>
      </c>
      <c r="E764" s="4" t="s">
        <v>1076</v>
      </c>
      <c r="F764" s="4" t="s">
        <v>1157</v>
      </c>
      <c r="G764" s="4" t="s">
        <v>1644</v>
      </c>
      <c r="H764" s="4" t="s">
        <v>4095</v>
      </c>
      <c r="I764" s="4" t="s">
        <v>1157</v>
      </c>
      <c r="L764" s="4">
        <f>(F764*0.3611)+(G764*1.1*0.3611)+(H764*5.2*0.0666)+(I764*0.2111)</f>
        <v>61.809938999999993</v>
      </c>
      <c r="M764" s="4">
        <f>(L764)*((100+(29-E764))/100)-(J764*0.9)</f>
        <v>61.439079366000001</v>
      </c>
      <c r="N764" s="207" t="s">
        <v>1036</v>
      </c>
      <c r="O764" s="207">
        <f>(N764*((M764-63)/5.45))+N764</f>
        <v>2310517.7503765738</v>
      </c>
      <c r="P764" s="54">
        <f>(O764-D764)</f>
        <v>-539482.24962342624</v>
      </c>
      <c r="Q764" s="4" t="str">
        <f>IF(P764&lt;(-3000000), "Overpaid", "")</f>
        <v/>
      </c>
      <c r="R764" s="4"/>
    </row>
    <row r="765" spans="1:18" x14ac:dyDescent="0.25">
      <c r="A765" s="4" t="s">
        <v>125</v>
      </c>
      <c r="B765" s="4" t="s">
        <v>20</v>
      </c>
      <c r="C765" s="4" t="s">
        <v>1492</v>
      </c>
      <c r="D765" s="207" t="s">
        <v>1493</v>
      </c>
      <c r="E765" s="4" t="s">
        <v>1226</v>
      </c>
      <c r="F765" s="4" t="s">
        <v>1307</v>
      </c>
      <c r="G765" s="4" t="s">
        <v>1494</v>
      </c>
      <c r="H765" s="4" t="s">
        <v>4098</v>
      </c>
      <c r="I765" s="4" t="s">
        <v>1307</v>
      </c>
      <c r="L765" s="4">
        <f>(F765*0.3611)+(G765*1.1*0.3611)+(H765*5.2*0.0666)+(I765*0.2111)</f>
        <v>66.861807999999996</v>
      </c>
      <c r="M765" s="4">
        <f>(L765)*((100+(29-E765))/100)-(J765*0.9)</f>
        <v>70.204898400000005</v>
      </c>
      <c r="N765" s="207" t="s">
        <v>1134</v>
      </c>
      <c r="O765" s="207">
        <f>(N765*((M765-63)/5.45))+N765</f>
        <v>6460787.7111415807</v>
      </c>
      <c r="P765" s="54">
        <f>(O765-D765)</f>
        <v>3625189.7111415807</v>
      </c>
      <c r="Q765" s="4" t="str">
        <f>IF(P765&lt;(-3000000), "Overpaid", "")</f>
        <v/>
      </c>
      <c r="R765" s="4"/>
    </row>
    <row r="766" spans="1:18" x14ac:dyDescent="0.25">
      <c r="A766" s="4" t="s">
        <v>124</v>
      </c>
      <c r="B766" s="4" t="s">
        <v>1059</v>
      </c>
      <c r="C766" s="4" t="s">
        <v>3095</v>
      </c>
      <c r="D766" s="207" t="s">
        <v>3096</v>
      </c>
      <c r="E766" s="4" t="s">
        <v>1213</v>
      </c>
      <c r="F766" s="4" t="s">
        <v>1328</v>
      </c>
      <c r="G766" s="4" t="s">
        <v>2119</v>
      </c>
      <c r="H766" s="4" t="s">
        <v>4095</v>
      </c>
      <c r="I766" s="4" t="s">
        <v>1328</v>
      </c>
      <c r="L766" s="4">
        <f>(F766*0.3611)+(G766*1.1*0.3611)+(H766*5.2*0.0666)+(I766*0.2111)</f>
        <v>61.547998</v>
      </c>
      <c r="M766" s="4">
        <f>(L766)*((100+(29-E766))/100)-(J766*0.9)</f>
        <v>65.179329882000005</v>
      </c>
      <c r="N766" s="207" t="s">
        <v>1064</v>
      </c>
      <c r="O766" s="207">
        <f>(N766*((M766-63)/5.45))+N766</f>
        <v>3088813.295780607</v>
      </c>
      <c r="P766" s="54">
        <f>(O766-D766)</f>
        <v>275260.29578060703</v>
      </c>
      <c r="Q766" s="4" t="str">
        <f>IF(P766&lt;(-3000000), "Overpaid", "")</f>
        <v/>
      </c>
      <c r="R766" s="4"/>
    </row>
    <row r="767" spans="1:18" x14ac:dyDescent="0.25">
      <c r="A767" s="4" t="s">
        <v>131</v>
      </c>
      <c r="B767" s="4" t="s">
        <v>1037</v>
      </c>
      <c r="C767" s="4" t="s">
        <v>217</v>
      </c>
      <c r="D767" s="207" t="s">
        <v>1619</v>
      </c>
      <c r="E767" s="4" t="s">
        <v>1620</v>
      </c>
      <c r="F767" s="4" t="s">
        <v>1146</v>
      </c>
      <c r="G767" s="4" t="s">
        <v>1621</v>
      </c>
      <c r="H767" s="4" t="s">
        <v>4096</v>
      </c>
      <c r="I767" s="4" t="s">
        <v>1146</v>
      </c>
      <c r="L767" s="4">
        <f>(F767*0.3611)+(G767*1.1*0.3611)+(H767*5.2*0.0666)+(I767*0.2111)</f>
        <v>66.954991000000007</v>
      </c>
      <c r="M767" s="4">
        <f>(L767)*((100+(29-E767))/100)-(J767*0.9)</f>
        <v>67.557585919000019</v>
      </c>
      <c r="N767" s="207" t="s">
        <v>1043</v>
      </c>
      <c r="O767" s="207">
        <f>(N767*((M767-63)/5.45))+N767</f>
        <v>4697226.632096543</v>
      </c>
      <c r="P767" s="54">
        <f>(O767-D767)</f>
        <v>1897226.632096543</v>
      </c>
      <c r="Q767" s="4" t="str">
        <f>IF(P767&lt;(-3000000), "Overpaid", "")</f>
        <v/>
      </c>
      <c r="R767" s="4"/>
    </row>
    <row r="768" spans="1:18" x14ac:dyDescent="0.25">
      <c r="A768" s="4" t="s">
        <v>111</v>
      </c>
      <c r="B768" s="4" t="s">
        <v>1135</v>
      </c>
      <c r="C768" s="4" t="s">
        <v>3723</v>
      </c>
      <c r="D768" s="207" t="s">
        <v>1619</v>
      </c>
      <c r="E768" s="4" t="s">
        <v>1368</v>
      </c>
      <c r="F768" s="4" t="s">
        <v>1107</v>
      </c>
      <c r="G768" s="4">
        <v>45</v>
      </c>
      <c r="H768" s="4" t="s">
        <v>4095</v>
      </c>
      <c r="I768" s="4" t="s">
        <v>1107</v>
      </c>
      <c r="L768" s="4">
        <f>(F768*0.3611)+(G768*1.1*0.3611)+(H768*5.2*0.0666)+(I768*0.2111)</f>
        <v>62.280169999999998</v>
      </c>
      <c r="M768" s="4">
        <f>(L768)*((100+(29-E768))/100)-(J768*0.9)</f>
        <v>61.15912694</v>
      </c>
      <c r="N768" s="207" t="s">
        <v>1138</v>
      </c>
      <c r="O768" s="207">
        <f>(N768*((M768-63)/5.45))+N768</f>
        <v>1004627.9660917541</v>
      </c>
      <c r="P768" s="54">
        <f>(O768-D768)</f>
        <v>-1795372.0339082459</v>
      </c>
      <c r="Q768" s="4" t="str">
        <f>IF(P768&lt;(-3000000), "Overpaid", "")</f>
        <v/>
      </c>
      <c r="R768" s="4"/>
    </row>
    <row r="769" spans="1:18" x14ac:dyDescent="0.25">
      <c r="A769" s="4" t="s">
        <v>113</v>
      </c>
      <c r="B769" s="4" t="s">
        <v>20</v>
      </c>
      <c r="C769" s="4" t="s">
        <v>3894</v>
      </c>
      <c r="D769" s="207" t="s">
        <v>3895</v>
      </c>
      <c r="E769" s="4" t="s">
        <v>1365</v>
      </c>
      <c r="F769" s="4" t="s">
        <v>1312</v>
      </c>
      <c r="G769" s="4" t="s">
        <v>1933</v>
      </c>
      <c r="H769" s="4" t="s">
        <v>4153</v>
      </c>
      <c r="I769" s="4" t="s">
        <v>1312</v>
      </c>
      <c r="L769" s="4">
        <f>(F769*0.3611)+(G769*1.1*0.3611)+(H769*5.2*0.0666)+(I769*0.2111)</f>
        <v>71.726429999999993</v>
      </c>
      <c r="M769" s="4">
        <f>(L769)*((100+(29-E769))/100)-(J769*0.9)</f>
        <v>75.527930789999985</v>
      </c>
      <c r="N769" s="207" t="s">
        <v>1134</v>
      </c>
      <c r="O769" s="207">
        <f>(N769*((M769-63)/5.45))+N769</f>
        <v>9178390.1101715453</v>
      </c>
      <c r="P769" s="54">
        <f>(O769-D769)</f>
        <v>6385581.1101715453</v>
      </c>
      <c r="Q769" s="4" t="str">
        <f>IF(P769&lt;(-3000000), "Overpaid", "")</f>
        <v/>
      </c>
      <c r="R769" s="4"/>
    </row>
    <row r="770" spans="1:18" x14ac:dyDescent="0.25">
      <c r="A770" s="4" t="s">
        <v>124</v>
      </c>
      <c r="B770" s="4" t="s">
        <v>1117</v>
      </c>
      <c r="C770" s="4" t="s">
        <v>3086</v>
      </c>
      <c r="D770" s="207">
        <v>2750000</v>
      </c>
      <c r="E770" s="4" t="s">
        <v>1421</v>
      </c>
      <c r="F770" s="4" t="s">
        <v>1125</v>
      </c>
      <c r="G770" s="4" t="s">
        <v>1604</v>
      </c>
      <c r="H770" s="4" t="s">
        <v>4102</v>
      </c>
      <c r="I770" s="4" t="s">
        <v>1125</v>
      </c>
      <c r="L770" s="4">
        <f>(F770*0.3611)+(G770*1.1*0.3611)+(H770*5.2*0.0666)+(I770*0.2111)</f>
        <v>66.875531000000009</v>
      </c>
      <c r="M770" s="4">
        <f>(L770)*((100+(29-E770))/100)-(J770*0.9)</f>
        <v>67.076157593000005</v>
      </c>
      <c r="N770" s="207" t="s">
        <v>1121</v>
      </c>
      <c r="O770" s="207">
        <f>(N770*((M770-63)/5.45))+N770</f>
        <v>5857057.49072365</v>
      </c>
      <c r="P770" s="54">
        <f>(O770-D770)</f>
        <v>3107057.49072365</v>
      </c>
      <c r="Q770" s="4" t="str">
        <f>IF(P770&lt;(-3000000), "Overpaid", "")</f>
        <v/>
      </c>
      <c r="R770" s="4"/>
    </row>
    <row r="771" spans="1:18" x14ac:dyDescent="0.25">
      <c r="A771" s="4" t="s">
        <v>131</v>
      </c>
      <c r="B771" s="4" t="s">
        <v>27</v>
      </c>
      <c r="C771" s="4" t="s">
        <v>1627</v>
      </c>
      <c r="D771" s="207" t="s">
        <v>1628</v>
      </c>
      <c r="E771" s="4">
        <v>29.1</v>
      </c>
      <c r="F771" s="4" t="s">
        <v>1146</v>
      </c>
      <c r="G771" s="4">
        <v>59.1</v>
      </c>
      <c r="H771" s="4" t="s">
        <v>4096</v>
      </c>
      <c r="I771" s="4" t="s">
        <v>1146</v>
      </c>
      <c r="L771" s="4">
        <f>(F771*0.3611)+(G771*1.1*0.3611)+(H771*5.2*0.0666)+(I771*0.2111)</f>
        <v>65.366151000000002</v>
      </c>
      <c r="M771" s="4">
        <f>(L771)*((100+(29-E771))/100)-(J771*0.9)</f>
        <v>65.30078484900001</v>
      </c>
      <c r="N771" s="207" t="s">
        <v>1058</v>
      </c>
      <c r="O771" s="207">
        <f>(N771*((M771-63)/5.45))+N771</f>
        <v>4548634.1294582915</v>
      </c>
      <c r="P771" s="54">
        <f>(O771-D771)</f>
        <v>1798634.1294582915</v>
      </c>
      <c r="Q771" s="4" t="str">
        <f>IF(P771&lt;(-3000000), "Overpaid", "")</f>
        <v/>
      </c>
      <c r="R771" s="4"/>
    </row>
    <row r="772" spans="1:18" x14ac:dyDescent="0.25">
      <c r="A772" s="4" t="s">
        <v>107</v>
      </c>
      <c r="B772" s="4" t="s">
        <v>1187</v>
      </c>
      <c r="C772" s="4" t="s">
        <v>2757</v>
      </c>
      <c r="D772" s="207" t="s">
        <v>1628</v>
      </c>
      <c r="E772" s="4" t="s">
        <v>1254</v>
      </c>
      <c r="F772" s="4" t="s">
        <v>1125</v>
      </c>
      <c r="G772" s="4" t="s">
        <v>2758</v>
      </c>
      <c r="H772" s="4" t="s">
        <v>4147</v>
      </c>
      <c r="I772" s="4" t="s">
        <v>1125</v>
      </c>
      <c r="L772" s="4">
        <f>(F772*0.3611)+(G772*1.1*0.3611)+(H772*5.2*0.0666)+(I772*0.2111)</f>
        <v>60.253292999999999</v>
      </c>
      <c r="M772" s="4">
        <f>(L772)*((100+(29-E772))/100)-(J772*0.9)</f>
        <v>61.699372031999999</v>
      </c>
      <c r="N772" s="207" t="s">
        <v>1190</v>
      </c>
      <c r="O772" s="207">
        <f>(N772*((M772-63)/5.45))+N772</f>
        <v>2277236.2793749133</v>
      </c>
      <c r="P772" s="54">
        <f>(O772-D772)</f>
        <v>-472763.72062508669</v>
      </c>
      <c r="Q772" s="4" t="str">
        <f>IF(P772&lt;(-3000000), "Overpaid", "")</f>
        <v/>
      </c>
      <c r="R772" s="4"/>
    </row>
    <row r="773" spans="1:18" x14ac:dyDescent="0.25">
      <c r="A773" s="4" t="s">
        <v>132</v>
      </c>
      <c r="B773" s="4" t="s">
        <v>1078</v>
      </c>
      <c r="C773" s="4" t="s">
        <v>3470</v>
      </c>
      <c r="D773" s="207" t="s">
        <v>1628</v>
      </c>
      <c r="E773" s="4" t="s">
        <v>1623</v>
      </c>
      <c r="F773" s="4" t="s">
        <v>1103</v>
      </c>
      <c r="G773" s="4">
        <v>45</v>
      </c>
      <c r="H773" s="4" t="s">
        <v>4096</v>
      </c>
      <c r="I773" s="4" t="s">
        <v>1103</v>
      </c>
      <c r="L773" s="4">
        <f>(F773*0.3611)+(G773*1.1*0.3611)+(H773*5.2*0.0666)+(I773*0.2111)</f>
        <v>63.198689999999999</v>
      </c>
      <c r="M773" s="4">
        <f>(L773)*((100+(29-E773))/100)-(J773*0.9)</f>
        <v>59.406768599999992</v>
      </c>
      <c r="N773" s="207" t="s">
        <v>1082</v>
      </c>
      <c r="O773" s="207">
        <f>(N773*((M773-63)/5.45))+N773</f>
        <v>658557.32428205246</v>
      </c>
      <c r="P773" s="54">
        <f>(O773-D773)</f>
        <v>-2091442.6757179475</v>
      </c>
      <c r="Q773" s="4" t="str">
        <f>IF(P773&lt;(-3000000), "Overpaid", "")</f>
        <v/>
      </c>
      <c r="R773" s="4"/>
    </row>
    <row r="774" spans="1:18" x14ac:dyDescent="0.25">
      <c r="A774" s="4" t="s">
        <v>133</v>
      </c>
      <c r="B774" s="4" t="s">
        <v>1187</v>
      </c>
      <c r="C774" s="4" t="s">
        <v>1750</v>
      </c>
      <c r="D774" s="207" t="s">
        <v>1628</v>
      </c>
      <c r="E774" s="4" t="s">
        <v>1564</v>
      </c>
      <c r="F774" s="4" t="s">
        <v>1162</v>
      </c>
      <c r="G774" s="4" t="s">
        <v>1751</v>
      </c>
      <c r="H774" s="4" t="s">
        <v>4096</v>
      </c>
      <c r="I774" s="4" t="s">
        <v>1162</v>
      </c>
      <c r="L774" s="4">
        <f>(F774*0.3611)+(G774*1.1*0.3611)+(H774*5.2*0.0666)+(I774*0.2111)</f>
        <v>54.156231999999996</v>
      </c>
      <c r="M774" s="4">
        <f>(L774)*((100+(29-E774))/100)-(J774*0.9)</f>
        <v>53.560513448000002</v>
      </c>
      <c r="N774" s="207" t="s">
        <v>1190</v>
      </c>
      <c r="O774" s="207">
        <f>(N774*((M774-63)/5.45))+N774</f>
        <v>-2189488.7810080871</v>
      </c>
      <c r="P774" s="54">
        <f>(O774-D774)</f>
        <v>-4939488.7810080871</v>
      </c>
      <c r="Q774" s="4" t="str">
        <f>IF(P774&lt;(-3000000), "Overpaid", "")</f>
        <v>Overpaid</v>
      </c>
      <c r="R774" s="4"/>
    </row>
    <row r="775" spans="1:18" x14ac:dyDescent="0.25">
      <c r="A775" s="4" t="s">
        <v>122</v>
      </c>
      <c r="B775" s="4" t="s">
        <v>1187</v>
      </c>
      <c r="C775" s="4" t="s">
        <v>3653</v>
      </c>
      <c r="D775" s="207" t="s">
        <v>1628</v>
      </c>
      <c r="E775" s="4" t="s">
        <v>3654</v>
      </c>
      <c r="F775" s="4" t="s">
        <v>1162</v>
      </c>
      <c r="G775" s="4" t="s">
        <v>1643</v>
      </c>
      <c r="H775" s="4" t="s">
        <v>4096</v>
      </c>
      <c r="I775" s="4" t="s">
        <v>1162</v>
      </c>
      <c r="L775" s="4">
        <f>(F775*0.3611)+(G775*1.1*0.3611)+(H775*5.2*0.0666)+(I775*0.2111)</f>
        <v>52.24962399999999</v>
      </c>
      <c r="M775" s="4">
        <f>(L775)*((100+(29-E775))/100)-(J775*0.9)</f>
        <v>48.801148815999994</v>
      </c>
      <c r="N775" s="207" t="s">
        <v>1190</v>
      </c>
      <c r="O775" s="207">
        <f>(N775*((M775-63)/5.45))+N775</f>
        <v>-4801497.9532828219</v>
      </c>
      <c r="P775" s="54">
        <f>(O775-D775)</f>
        <v>-7551497.9532828219</v>
      </c>
      <c r="Q775" s="4" t="str">
        <f>IF(P775&lt;(-3000000), "Overpaid", "")</f>
        <v>Overpaid</v>
      </c>
      <c r="R775" s="4"/>
    </row>
    <row r="776" spans="1:18" x14ac:dyDescent="0.25">
      <c r="A776" s="4" t="s">
        <v>135</v>
      </c>
      <c r="B776" s="4" t="s">
        <v>1024</v>
      </c>
      <c r="C776" s="4" t="s">
        <v>2636</v>
      </c>
      <c r="D776" s="207" t="s">
        <v>2637</v>
      </c>
      <c r="E776" s="4" t="s">
        <v>1207</v>
      </c>
      <c r="F776" s="4" t="s">
        <v>1046</v>
      </c>
      <c r="G776" s="4">
        <v>45</v>
      </c>
      <c r="H776" s="4" t="s">
        <v>4096</v>
      </c>
      <c r="I776" s="4">
        <v>82</v>
      </c>
      <c r="L776" s="4">
        <f>(F776*0.3611)+(G776*1.1*0.3611)+(H776*5.2*0.0666)+(I776*0.2111)</f>
        <v>66.209689999999995</v>
      </c>
      <c r="M776" s="4">
        <f>(L776)*((100+(29-E776))/100)-(J776*0.9)</f>
        <v>66.871786899999989</v>
      </c>
      <c r="N776" s="207" t="s">
        <v>1029</v>
      </c>
      <c r="O776" s="207">
        <f>(N776*((M776-63)/5.45))+N776</f>
        <v>4088510.0780457752</v>
      </c>
      <c r="P776" s="54">
        <f>(O776-D776)</f>
        <v>1363332.0780457752</v>
      </c>
      <c r="Q776" s="4" t="str">
        <f>IF(P776&lt;(-3000000), "Overpaid", "")</f>
        <v/>
      </c>
      <c r="R776" s="4"/>
    </row>
    <row r="777" spans="1:18" x14ac:dyDescent="0.25">
      <c r="A777" s="4" t="s">
        <v>126</v>
      </c>
      <c r="B777" s="4" t="s">
        <v>27</v>
      </c>
      <c r="C777" s="4" t="s">
        <v>3824</v>
      </c>
      <c r="D777" s="207">
        <v>2709020</v>
      </c>
      <c r="E777" s="4" t="s">
        <v>1122</v>
      </c>
      <c r="F777" s="4" t="s">
        <v>1157</v>
      </c>
      <c r="G777" s="4" t="s">
        <v>2139</v>
      </c>
      <c r="H777" s="4" t="s">
        <v>4095</v>
      </c>
      <c r="I777" s="4" t="s">
        <v>1157</v>
      </c>
      <c r="L777" s="4">
        <f>(F777*0.3611)+(G777*1.1*0.3611)+(H777*5.2*0.0666)+(I777*0.2111)</f>
        <v>55.931230999999997</v>
      </c>
      <c r="M777" s="4">
        <f>(L777)*((100+(29-E777))/100)-(J777*0.9)</f>
        <v>56.882061927000002</v>
      </c>
      <c r="N777" s="207" t="s">
        <v>1058</v>
      </c>
      <c r="O777" s="207">
        <f>(N777*((M777-63)/5.45))+N777</f>
        <v>-391986.87286544638</v>
      </c>
      <c r="P777" s="54">
        <f>(O777-D777)</f>
        <v>-3101006.8728654464</v>
      </c>
      <c r="Q777" s="4" t="str">
        <f>IF(P777&lt;(-3000000), "Overpaid", "")</f>
        <v>Overpaid</v>
      </c>
      <c r="R777" s="4"/>
    </row>
    <row r="778" spans="1:18" x14ac:dyDescent="0.25">
      <c r="A778" s="4" t="s">
        <v>107</v>
      </c>
      <c r="B778" s="4" t="s">
        <v>1099</v>
      </c>
      <c r="C778" s="4" t="s">
        <v>2747</v>
      </c>
      <c r="D778" s="207" t="s">
        <v>2748</v>
      </c>
      <c r="E778" s="4" t="s">
        <v>1365</v>
      </c>
      <c r="F778" s="4" t="s">
        <v>1111</v>
      </c>
      <c r="G778" s="4" t="s">
        <v>1549</v>
      </c>
      <c r="H778" s="4" t="s">
        <v>4097</v>
      </c>
      <c r="I778" s="4" t="s">
        <v>1111</v>
      </c>
      <c r="L778" s="4">
        <f>(F778*0.3611)+(G778*1.1*0.3611)+(H778*5.2*0.0666)+(I778*0.2111)</f>
        <v>71.377555999999998</v>
      </c>
      <c r="M778" s="4">
        <f>(L778)*((100+(29-E778))/100)-(J778*0.9)</f>
        <v>75.160566467999999</v>
      </c>
      <c r="N778" s="207" t="s">
        <v>1105</v>
      </c>
      <c r="O778" s="207">
        <f>(N778*((M778-63)/5.45))+N778</f>
        <v>5724988.3557644226</v>
      </c>
      <c r="P778" s="54">
        <f>(O778-D778)</f>
        <v>3019595.3557644226</v>
      </c>
      <c r="Q778" s="4" t="str">
        <f>IF(P778&lt;(-3000000), "Overpaid", "")</f>
        <v/>
      </c>
      <c r="R778" s="4"/>
    </row>
    <row r="779" spans="1:18" x14ac:dyDescent="0.25">
      <c r="A779" s="4" t="s">
        <v>134</v>
      </c>
      <c r="B779" s="4" t="s">
        <v>1135</v>
      </c>
      <c r="C779" s="4" t="s">
        <v>2464</v>
      </c>
      <c r="D779" s="207" t="s">
        <v>2465</v>
      </c>
      <c r="E779" s="4" t="s">
        <v>1284</v>
      </c>
      <c r="F779" s="4" t="s">
        <v>1111</v>
      </c>
      <c r="G779" s="4">
        <v>45</v>
      </c>
      <c r="H779" s="4" t="s">
        <v>4098</v>
      </c>
      <c r="I779" s="4" t="s">
        <v>1111</v>
      </c>
      <c r="L779" s="4">
        <f>(F779*0.3611)+(G779*1.1*0.3611)+(H779*5.2*0.0666)+(I779*0.2111)</f>
        <v>62.746930000000006</v>
      </c>
      <c r="M779" s="4">
        <f>(L779)*((100+(29-E779))/100)-(J779*0.9)</f>
        <v>61.554738330000006</v>
      </c>
      <c r="N779" s="207" t="s">
        <v>1138</v>
      </c>
      <c r="O779" s="207">
        <f>(N779*((M779-63)/5.45))+N779</f>
        <v>1114749.4089519596</v>
      </c>
      <c r="P779" s="54">
        <f>(O779-D779)</f>
        <v>-1551917.5910480404</v>
      </c>
      <c r="Q779" s="4" t="str">
        <f>IF(P779&lt;(-3000000), "Overpaid", "")</f>
        <v/>
      </c>
      <c r="R779" s="4"/>
    </row>
    <row r="780" spans="1:18" x14ac:dyDescent="0.25">
      <c r="A780" s="4" t="s">
        <v>119</v>
      </c>
      <c r="B780" s="4" t="s">
        <v>27</v>
      </c>
      <c r="C780" s="4" t="s">
        <v>3349</v>
      </c>
      <c r="D780" s="207" t="s">
        <v>3350</v>
      </c>
      <c r="E780" s="4" t="s">
        <v>1174</v>
      </c>
      <c r="F780" s="4" t="s">
        <v>1125</v>
      </c>
      <c r="G780" s="4" t="s">
        <v>3351</v>
      </c>
      <c r="H780" s="4" t="s">
        <v>4098</v>
      </c>
      <c r="I780" s="4" t="s">
        <v>1125</v>
      </c>
      <c r="L780" s="4">
        <f>(F780*0.3611)+(G780*1.1*0.3611)+(H780*5.2*0.0666)+(I780*0.2111)</f>
        <v>75.091564000000005</v>
      </c>
      <c r="M780" s="4">
        <f>(L780)*((100+(29-E780))/100)-(J780*0.9)</f>
        <v>77.344310920000012</v>
      </c>
      <c r="N780" s="207" t="s">
        <v>1058</v>
      </c>
      <c r="O780" s="207">
        <f>(N780*((M780-63)/5.45))+N780</f>
        <v>11616511.098413138</v>
      </c>
      <c r="P780" s="54">
        <f>(O780-D780)</f>
        <v>8984011.0984131377</v>
      </c>
      <c r="Q780" s="4" t="str">
        <f>IF(P780&lt;(-3000000), "Overpaid", "")</f>
        <v/>
      </c>
      <c r="R780" s="4"/>
    </row>
    <row r="781" spans="1:18" x14ac:dyDescent="0.25">
      <c r="A781" s="4" t="s">
        <v>123</v>
      </c>
      <c r="B781" s="4" t="s">
        <v>10</v>
      </c>
      <c r="C781" s="4" t="s">
        <v>2006</v>
      </c>
      <c r="D781" s="207" t="s">
        <v>2007</v>
      </c>
      <c r="E781" s="4" t="s">
        <v>1495</v>
      </c>
      <c r="F781" s="4" t="s">
        <v>1194</v>
      </c>
      <c r="G781" s="4" t="s">
        <v>2008</v>
      </c>
      <c r="H781" s="4" t="s">
        <v>4095</v>
      </c>
      <c r="I781" s="4" t="s">
        <v>1194</v>
      </c>
      <c r="L781" s="4">
        <f>(F781*0.3611)+(G781*1.1*0.3611)+(H781*5.2*0.0666)+(I781*0.2111)</f>
        <v>54.929608999999999</v>
      </c>
      <c r="M781" s="4">
        <f>(L781)*((100+(29-E781))/100)-(J781*0.9)</f>
        <v>53.446509556999999</v>
      </c>
      <c r="N781" s="207" t="s">
        <v>1093</v>
      </c>
      <c r="O781" s="207">
        <f>(N781*((M781-63)/5.45))+N781</f>
        <v>-2662643.5142268175</v>
      </c>
      <c r="P781" s="54">
        <f>(O781-D781)</f>
        <v>-5285143.5142268175</v>
      </c>
      <c r="Q781" s="4" t="str">
        <f>IF(P781&lt;(-3000000), "Overpaid", "")</f>
        <v>Overpaid</v>
      </c>
      <c r="R781" s="4"/>
    </row>
    <row r="782" spans="1:18" x14ac:dyDescent="0.25">
      <c r="A782" s="4" t="s">
        <v>124</v>
      </c>
      <c r="B782" s="4" t="s">
        <v>1393</v>
      </c>
      <c r="C782" s="4" t="s">
        <v>3105</v>
      </c>
      <c r="D782" s="207" t="s">
        <v>1638</v>
      </c>
      <c r="E782" s="4" t="s">
        <v>2014</v>
      </c>
      <c r="F782" s="4" t="s">
        <v>1162</v>
      </c>
      <c r="G782" s="4" t="s">
        <v>1027</v>
      </c>
      <c r="H782" s="4" t="s">
        <v>4197</v>
      </c>
      <c r="I782" s="4" t="s">
        <v>1162</v>
      </c>
      <c r="L782" s="4" t="e">
        <f>(F782*0.3611)+(G782*1.1*0.3611)+(H782*5.2*0.0666)+(I782*0.2111)</f>
        <v>#VALUE!</v>
      </c>
      <c r="M782" s="4" t="e">
        <f>(L782)*((100+(29-E782))/100)-(J782*0.9)</f>
        <v>#VALUE!</v>
      </c>
      <c r="N782" s="207" t="s">
        <v>1397</v>
      </c>
      <c r="O782" s="207" t="e">
        <f>(N782*((M782-63)/5.45))+N782</f>
        <v>#VALUE!</v>
      </c>
      <c r="P782" s="54" t="e">
        <f>(O782-D782)</f>
        <v>#VALUE!</v>
      </c>
      <c r="Q782" s="4" t="e">
        <f>IF(P782&lt;(-3000000), "Overpaid", "")</f>
        <v>#VALUE!</v>
      </c>
      <c r="R782" s="4"/>
    </row>
    <row r="783" spans="1:18" x14ac:dyDescent="0.25">
      <c r="A783" s="4" t="s">
        <v>131</v>
      </c>
      <c r="B783" s="4" t="s">
        <v>20</v>
      </c>
      <c r="C783" s="4" t="s">
        <v>385</v>
      </c>
      <c r="D783" s="207" t="s">
        <v>1638</v>
      </c>
      <c r="E783" s="4">
        <v>29.2</v>
      </c>
      <c r="F783" s="4" t="s">
        <v>1157</v>
      </c>
      <c r="G783" s="4">
        <v>72.2</v>
      </c>
      <c r="H783" s="4" t="s">
        <v>4153</v>
      </c>
      <c r="I783" s="4" t="s">
        <v>1157</v>
      </c>
      <c r="L783" s="4">
        <f>(F783*0.3611)+(G783*1.1*0.3611)+(H783*5.2*0.0666)+(I783*0.2111)</f>
        <v>71.503122000000005</v>
      </c>
      <c r="M783" s="4">
        <f>(L783)*((100+(29-E783))/100)-(J783*0.9)</f>
        <v>71.360115755999999</v>
      </c>
      <c r="N783" s="207" t="s">
        <v>1134</v>
      </c>
      <c r="O783" s="207">
        <f>(N783*((M783-63)/5.45))+N783</f>
        <v>7050568.3527105581</v>
      </c>
      <c r="P783" s="54">
        <f>(O783-D783)</f>
        <v>4450568.3527105581</v>
      </c>
      <c r="Q783" s="4" t="str">
        <f>IF(P783&lt;(-3000000), "Overpaid", "")</f>
        <v/>
      </c>
      <c r="R783" s="4"/>
    </row>
    <row r="784" spans="1:18" x14ac:dyDescent="0.25">
      <c r="A784" s="4" t="s">
        <v>136</v>
      </c>
      <c r="B784" s="4" t="s">
        <v>1059</v>
      </c>
      <c r="C784" s="4" t="s">
        <v>186</v>
      </c>
      <c r="D784" s="207" t="s">
        <v>1638</v>
      </c>
      <c r="E784" s="4" t="s">
        <v>2172</v>
      </c>
      <c r="F784" s="4" t="s">
        <v>1111</v>
      </c>
      <c r="G784" s="4" t="s">
        <v>2173</v>
      </c>
      <c r="H784" s="4" t="s">
        <v>4097</v>
      </c>
      <c r="I784" s="4" t="s">
        <v>1111</v>
      </c>
      <c r="L784" s="4">
        <f>(F784*0.3611)+(G784*1.1*0.3611)+(H784*5.2*0.0666)+(I784*0.2111)</f>
        <v>71.218671999999998</v>
      </c>
      <c r="M784" s="4">
        <f>(L784)*((100+(29-E784))/100)-(J784*0.9)</f>
        <v>69.438205199999999</v>
      </c>
      <c r="N784" s="207" t="s">
        <v>1064</v>
      </c>
      <c r="O784" s="207">
        <f>(N784*((M784-63)/5.45))+N784</f>
        <v>4813063.1199161094</v>
      </c>
      <c r="P784" s="54">
        <f>(O784-D784)</f>
        <v>2213063.1199161094</v>
      </c>
      <c r="Q784" s="4" t="str">
        <f>IF(P784&lt;(-3000000), "Overpaid", "")</f>
        <v/>
      </c>
      <c r="R784" s="4"/>
    </row>
    <row r="785" spans="1:19" x14ac:dyDescent="0.25">
      <c r="A785" s="4" t="s">
        <v>132</v>
      </c>
      <c r="B785" s="4" t="s">
        <v>1083</v>
      </c>
      <c r="C785" s="4" t="s">
        <v>3467</v>
      </c>
      <c r="D785" s="207" t="s">
        <v>1638</v>
      </c>
      <c r="E785" s="4" t="s">
        <v>1051</v>
      </c>
      <c r="F785" s="4" t="s">
        <v>1103</v>
      </c>
      <c r="G785" s="4" t="s">
        <v>1214</v>
      </c>
      <c r="H785" s="4" t="s">
        <v>4099</v>
      </c>
      <c r="I785" s="4" t="s">
        <v>1103</v>
      </c>
      <c r="L785" s="4">
        <f>(F785*0.3611)+(G785*1.1*0.3611)+(H785*5.2*0.0666)+(I785*0.2111)</f>
        <v>69.004170000000002</v>
      </c>
      <c r="M785" s="4">
        <f>(L785)*((100+(29-E785))/100)-(J785*0.9)</f>
        <v>66.865040730000004</v>
      </c>
      <c r="N785" s="207" t="s">
        <v>1088</v>
      </c>
      <c r="O785" s="207">
        <f>(N785*((M785-63)/5.45))+N785</f>
        <v>6064766.6420352049</v>
      </c>
      <c r="P785" s="54">
        <f>(O785-D785)</f>
        <v>3464766.6420352049</v>
      </c>
      <c r="Q785" s="4" t="str">
        <f>IF(P785&lt;(-3000000), "Overpaid", "")</f>
        <v/>
      </c>
      <c r="R785" s="4"/>
    </row>
    <row r="786" spans="1:19" x14ac:dyDescent="0.25">
      <c r="A786" s="4" t="s">
        <v>114</v>
      </c>
      <c r="B786" s="4" t="s">
        <v>1024</v>
      </c>
      <c r="C786" s="4" t="s">
        <v>3287</v>
      </c>
      <c r="D786" s="207" t="s">
        <v>1638</v>
      </c>
      <c r="E786" s="4" t="s">
        <v>2003</v>
      </c>
      <c r="F786" s="4" t="s">
        <v>1201</v>
      </c>
      <c r="G786" s="4">
        <v>45</v>
      </c>
      <c r="H786" s="4" t="s">
        <v>4197</v>
      </c>
      <c r="I786" s="4" t="s">
        <v>1201</v>
      </c>
      <c r="L786" s="4">
        <f>(F786*0.3611)+(G786*1.1*0.3611)+(H786*5.2*0.0666)+(I786*0.2111)</f>
        <v>55.639650000000003</v>
      </c>
      <c r="M786" s="4">
        <f>(L786)*((100+(29-E786))/100)-(J786*0.9)</f>
        <v>51.021559050000008</v>
      </c>
      <c r="N786" s="207" t="s">
        <v>1029</v>
      </c>
      <c r="O786" s="207">
        <f>(N786*((M786-63)/5.45))+N786</f>
        <v>-2863356.2324838955</v>
      </c>
      <c r="P786" s="54">
        <f>(O786-D786)</f>
        <v>-5463356.2324838955</v>
      </c>
      <c r="Q786" s="4" t="str">
        <f>IF(P786&lt;(-3000000), "Overpaid", "")</f>
        <v>Overpaid</v>
      </c>
      <c r="R786" s="4"/>
    </row>
    <row r="787" spans="1:19" x14ac:dyDescent="0.25">
      <c r="A787" s="4" t="s">
        <v>127</v>
      </c>
      <c r="B787" s="4" t="s">
        <v>1024</v>
      </c>
      <c r="C787" s="4" t="s">
        <v>4054</v>
      </c>
      <c r="D787" s="207">
        <v>2590000</v>
      </c>
      <c r="E787" s="4" t="s">
        <v>1033</v>
      </c>
      <c r="F787" s="4" t="s">
        <v>1157</v>
      </c>
      <c r="G787" s="4" t="s">
        <v>2218</v>
      </c>
      <c r="H787" s="4" t="s">
        <v>4095</v>
      </c>
      <c r="I787" s="4">
        <v>64</v>
      </c>
      <c r="L787" s="4">
        <f>(F787*0.3611)+(G787*1.1*0.3611)+(H787*5.2*0.0666)+(I787*0.2111)</f>
        <v>59.153103999999999</v>
      </c>
      <c r="M787" s="4">
        <f>(L787)*((100+(29-E787))/100)-(J787*0.9)</f>
        <v>60.336166079999998</v>
      </c>
      <c r="N787" s="207" t="s">
        <v>1029</v>
      </c>
      <c r="O787" s="207">
        <f>(N787*((M787-63)/5.45))+N787</f>
        <v>1222004.77434099</v>
      </c>
      <c r="P787" s="54">
        <f>(O787-D787)</f>
        <v>-1367995.22565901</v>
      </c>
      <c r="Q787" s="4" t="str">
        <f>IF(P787&lt;(-3000000), "Overpaid", "")</f>
        <v/>
      </c>
      <c r="R787" s="4"/>
    </row>
    <row r="788" spans="1:19" x14ac:dyDescent="0.25">
      <c r="A788" s="4" t="s">
        <v>129</v>
      </c>
      <c r="B788" s="4" t="s">
        <v>10</v>
      </c>
      <c r="C788" s="4" t="s">
        <v>1308</v>
      </c>
      <c r="D788" s="207" t="s">
        <v>1309</v>
      </c>
      <c r="E788" s="4" t="s">
        <v>1310</v>
      </c>
      <c r="F788" s="4" t="s">
        <v>1307</v>
      </c>
      <c r="G788" s="4" t="s">
        <v>1311</v>
      </c>
      <c r="H788" s="4" t="s">
        <v>4153</v>
      </c>
      <c r="I788" s="4" t="s">
        <v>1307</v>
      </c>
      <c r="L788" s="4">
        <f>(F788*0.3611)+(G788*1.1*0.3611)+(H788*5.2*0.0666)+(I788*0.2111)</f>
        <v>80.083945999999997</v>
      </c>
      <c r="M788" s="4">
        <f>(L788)*((100+(29-E788))/100)-(J788*0.9)</f>
        <v>80.964869405999991</v>
      </c>
      <c r="N788" s="207" t="s">
        <v>1093</v>
      </c>
      <c r="O788" s="207">
        <f>(N788*((M788-63)/5.45))+N788</f>
        <v>15193272.904219065</v>
      </c>
      <c r="P788" s="54">
        <f>(O788-D788)</f>
        <v>12626836.904219065</v>
      </c>
      <c r="Q788" s="4" t="str">
        <f>IF(P788&lt;(-3000000), "Overpaid", "")</f>
        <v/>
      </c>
      <c r="R788" s="4"/>
    </row>
    <row r="789" spans="1:19" x14ac:dyDescent="0.25">
      <c r="A789" s="4" t="s">
        <v>117</v>
      </c>
      <c r="B789" s="4" t="s">
        <v>27</v>
      </c>
      <c r="C789" s="4" t="s">
        <v>2584</v>
      </c>
      <c r="D789" s="207" t="s">
        <v>2585</v>
      </c>
      <c r="E789" s="4" t="s">
        <v>1310</v>
      </c>
      <c r="F789" s="4" t="s">
        <v>1146</v>
      </c>
      <c r="G789" s="4" t="s">
        <v>2206</v>
      </c>
      <c r="H789" s="4" t="s">
        <v>4096</v>
      </c>
      <c r="I789" s="4" t="s">
        <v>1146</v>
      </c>
      <c r="L789" s="4">
        <f>(F789*0.3611)+(G789*1.1*0.3611)+(H789*5.2*0.0666)+(I789*0.2111)</f>
        <v>64.253962999999999</v>
      </c>
      <c r="M789" s="4">
        <f>(L789)*((100+(29-E789))/100)-(J789*0.9)</f>
        <v>64.960756592999999</v>
      </c>
      <c r="N789" s="207" t="s">
        <v>1058</v>
      </c>
      <c r="O789" s="207">
        <f>(N789*((M789-63)/5.45))+N789</f>
        <v>4349084.7727990914</v>
      </c>
      <c r="P789" s="54">
        <f>(O789-D789)</f>
        <v>1804084.7727990914</v>
      </c>
      <c r="Q789" s="4" t="str">
        <f>IF(P789&lt;(-3000000), "Overpaid", "")</f>
        <v/>
      </c>
      <c r="R789" s="4"/>
    </row>
    <row r="790" spans="1:19" x14ac:dyDescent="0.25">
      <c r="A790" s="4" t="s">
        <v>132</v>
      </c>
      <c r="B790" s="4" t="s">
        <v>1094</v>
      </c>
      <c r="C790" s="4" t="s">
        <v>3509</v>
      </c>
      <c r="D790" s="207" t="s">
        <v>1589</v>
      </c>
      <c r="E790" s="4" t="s">
        <v>1197</v>
      </c>
      <c r="F790" s="4" t="s">
        <v>1201</v>
      </c>
      <c r="G790" s="4" t="s">
        <v>2574</v>
      </c>
      <c r="H790" s="4" t="s">
        <v>4097</v>
      </c>
      <c r="I790" s="4">
        <v>74</v>
      </c>
      <c r="L790" s="4">
        <f>(F790*0.3611)+(G790*1.1*0.3611)+(H790*5.2*0.0666)+(I790*0.2111)</f>
        <v>64.841933000000012</v>
      </c>
      <c r="M790" s="4">
        <f>(L790)*((100+(29-E790))/100)-(J790*0.9)</f>
        <v>65.620036196000015</v>
      </c>
      <c r="N790" s="207">
        <v>6000000</v>
      </c>
      <c r="O790" s="207">
        <f>(N790*((M790-63)/5.45))+N790</f>
        <v>8884443.5185321271</v>
      </c>
      <c r="P790" s="54">
        <f>(O790-D790)</f>
        <v>6344443.5185321271</v>
      </c>
      <c r="Q790" s="4" t="str">
        <f>IF(P790&lt;(-3000000), "Overpaid", "")</f>
        <v/>
      </c>
      <c r="R790" s="4"/>
      <c r="S790" s="207" t="s">
        <v>1098</v>
      </c>
    </row>
    <row r="791" spans="1:19" x14ac:dyDescent="0.25">
      <c r="A791" s="4" t="s">
        <v>106</v>
      </c>
      <c r="B791" s="4" t="s">
        <v>1078</v>
      </c>
      <c r="C791" s="4" t="s">
        <v>2977</v>
      </c>
      <c r="D791" s="207" t="s">
        <v>1589</v>
      </c>
      <c r="E791" s="4" t="s">
        <v>1440</v>
      </c>
      <c r="F791" s="4" t="s">
        <v>1073</v>
      </c>
      <c r="G791" s="4">
        <v>45</v>
      </c>
      <c r="H791" s="4">
        <v>5</v>
      </c>
      <c r="I791" s="4" t="s">
        <v>1073</v>
      </c>
      <c r="L791" s="4">
        <f>(F791*0.3611)+(G791*1.1*0.3611)+(H791*5.2*0.0666)+(I791*0.2111)</f>
        <v>65.382050000000007</v>
      </c>
      <c r="M791" s="4">
        <f>(L791)*((100+(29-E791))/100)-(J791*0.9)</f>
        <v>65.5128141</v>
      </c>
      <c r="N791" s="207" t="s">
        <v>1082</v>
      </c>
      <c r="O791" s="207">
        <f>(N791*((M791-63)/5.45))+N791</f>
        <v>2824245.0607207706</v>
      </c>
      <c r="P791" s="54">
        <f>(O791-D791)</f>
        <v>284245.06072077062</v>
      </c>
      <c r="Q791" s="4" t="str">
        <f>IF(P791&lt;(-3000000), "Overpaid", "")</f>
        <v/>
      </c>
      <c r="R791" s="4"/>
    </row>
    <row r="792" spans="1:19" x14ac:dyDescent="0.25">
      <c r="A792" s="4" t="s">
        <v>126</v>
      </c>
      <c r="B792" s="4" t="s">
        <v>16</v>
      </c>
      <c r="C792" s="4" t="s">
        <v>3825</v>
      </c>
      <c r="D792" s="207" t="s">
        <v>1589</v>
      </c>
      <c r="E792" s="4" t="s">
        <v>1172</v>
      </c>
      <c r="F792" s="4" t="s">
        <v>1157</v>
      </c>
      <c r="G792" s="4" t="s">
        <v>1604</v>
      </c>
      <c r="H792" s="4" t="s">
        <v>4096</v>
      </c>
      <c r="I792" s="4" t="s">
        <v>1157</v>
      </c>
      <c r="L792" s="4">
        <f>(F792*0.3611)+(G792*1.1*0.3611)+(H792*5.2*0.0666)+(I792*0.2111)</f>
        <v>63.427330999999995</v>
      </c>
      <c r="M792" s="4">
        <f>(L792)*((100+(29-E792))/100)-(J792*0.9)</f>
        <v>64.569022957999991</v>
      </c>
      <c r="N792" s="207" t="s">
        <v>1116</v>
      </c>
      <c r="O792" s="207">
        <f>(N792*((M792-63)/5.45))+N792</f>
        <v>3157845.5498629883</v>
      </c>
      <c r="P792" s="54">
        <f>(O792-D792)</f>
        <v>617845.54986298829</v>
      </c>
      <c r="Q792" s="4" t="str">
        <f>IF(P792&lt;(-3000000), "Overpaid", "")</f>
        <v/>
      </c>
      <c r="R792" s="4"/>
    </row>
    <row r="793" spans="1:19" x14ac:dyDescent="0.25">
      <c r="A793" s="4" t="s">
        <v>131</v>
      </c>
      <c r="B793" s="4" t="s">
        <v>1135</v>
      </c>
      <c r="C793" s="4" t="s">
        <v>356</v>
      </c>
      <c r="D793" s="207" t="s">
        <v>1589</v>
      </c>
      <c r="E793" s="4">
        <v>32.9</v>
      </c>
      <c r="F793" s="4" t="s">
        <v>1068</v>
      </c>
      <c r="G793" s="4">
        <v>45</v>
      </c>
      <c r="H793" s="4" t="s">
        <v>4095</v>
      </c>
      <c r="I793" s="4" t="s">
        <v>1068</v>
      </c>
      <c r="L793" s="4">
        <f>(F793*0.3611)+(G793*1.1*0.3611)+(H793*5.2*0.0666)+(I793*0.2111)</f>
        <v>64.568970000000007</v>
      </c>
      <c r="M793" s="4">
        <f>(L793)*((100+(29-E793))/100)-(J793*0.9)</f>
        <v>62.050780170000003</v>
      </c>
      <c r="N793" s="207" t="s">
        <v>1138</v>
      </c>
      <c r="O793" s="207">
        <f>(N793*((M793-63)/5.45))+N793</f>
        <v>1252826.4323152907</v>
      </c>
      <c r="P793" s="54">
        <f>(O793-D793)</f>
        <v>-1287173.5676847093</v>
      </c>
      <c r="Q793" s="4" t="str">
        <f>IF(P793&lt;(-3000000), "Overpaid", "")</f>
        <v/>
      </c>
      <c r="R793" s="4"/>
    </row>
    <row r="794" spans="1:19" x14ac:dyDescent="0.25">
      <c r="A794" s="4" t="s">
        <v>122</v>
      </c>
      <c r="B794" s="4" t="s">
        <v>1117</v>
      </c>
      <c r="C794" s="4" t="s">
        <v>3669</v>
      </c>
      <c r="D794" s="207" t="s">
        <v>1589</v>
      </c>
      <c r="E794" s="4" t="s">
        <v>1738</v>
      </c>
      <c r="F794" s="4" t="s">
        <v>1208</v>
      </c>
      <c r="G794" s="4">
        <v>45</v>
      </c>
      <c r="H794" s="4" t="s">
        <v>4095</v>
      </c>
      <c r="I794" s="4" t="s">
        <v>1208</v>
      </c>
      <c r="L794" s="4">
        <f>(F794*0.3611)+(G794*1.1*0.3611)+(H794*5.2*0.0666)+(I794*0.2111)</f>
        <v>55.41377</v>
      </c>
      <c r="M794" s="4">
        <f>(L794)*((100+(29-E794))/100)-(J794*0.9)</f>
        <v>56.854528020000004</v>
      </c>
      <c r="N794" s="207" t="s">
        <v>1121</v>
      </c>
      <c r="O794" s="207">
        <f>(N794*((M794-63)/5.45))+N794</f>
        <v>-427603.60935458494</v>
      </c>
      <c r="P794" s="54">
        <f>(O794-D794)</f>
        <v>-2967603.6093545849</v>
      </c>
      <c r="Q794" s="4" t="str">
        <f>IF(P794&lt;(-3000000), "Overpaid", "")</f>
        <v/>
      </c>
      <c r="R794" s="4"/>
    </row>
    <row r="795" spans="1:19" x14ac:dyDescent="0.25">
      <c r="A795" s="4" t="s">
        <v>124</v>
      </c>
      <c r="B795" s="4" t="s">
        <v>1037</v>
      </c>
      <c r="C795" s="4" t="s">
        <v>3131</v>
      </c>
      <c r="D795" s="207" t="s">
        <v>1589</v>
      </c>
      <c r="E795" s="4" t="s">
        <v>1303</v>
      </c>
      <c r="F795" s="4" t="s">
        <v>1218</v>
      </c>
      <c r="G795" s="4">
        <v>45</v>
      </c>
      <c r="H795" s="4" t="s">
        <v>4095</v>
      </c>
      <c r="I795" s="4" t="s">
        <v>1218</v>
      </c>
      <c r="L795" s="4">
        <f>(F795*0.3611)+(G795*1.1*0.3611)+(H795*5.2*0.0666)+(I795*0.2111)</f>
        <v>54.841570000000004</v>
      </c>
      <c r="M795" s="4">
        <f>(L795)*((100+(29-E795))/100)-(J795*0.9)</f>
        <v>56.322292390000015</v>
      </c>
      <c r="N795" s="207" t="s">
        <v>1043</v>
      </c>
      <c r="O795" s="207">
        <f>(N795*((M795-63)/5.45))+N795</f>
        <v>-576244.95345784212</v>
      </c>
      <c r="P795" s="54">
        <f>(O795-D795)</f>
        <v>-3116244.9534578421</v>
      </c>
      <c r="Q795" s="4" t="str">
        <f>IF(P795&lt;(-3000000), "Overpaid", "")</f>
        <v>Overpaid</v>
      </c>
      <c r="R795" s="4"/>
    </row>
    <row r="796" spans="1:19" x14ac:dyDescent="0.25">
      <c r="A796" s="4" t="s">
        <v>122</v>
      </c>
      <c r="B796" s="4" t="s">
        <v>1030</v>
      </c>
      <c r="C796" s="4" t="s">
        <v>3624</v>
      </c>
      <c r="D796" s="207" t="s">
        <v>2777</v>
      </c>
      <c r="E796" s="4" t="s">
        <v>1318</v>
      </c>
      <c r="F796" s="4" t="s">
        <v>1103</v>
      </c>
      <c r="G796" s="4" t="s">
        <v>1588</v>
      </c>
      <c r="H796" s="4" t="s">
        <v>4099</v>
      </c>
      <c r="I796" s="4" t="s">
        <v>1103</v>
      </c>
      <c r="L796" s="4">
        <f>(F796*0.3611)+(G796*1.1*0.3611)+(H796*5.2*0.0666)+(I796*0.2111)</f>
        <v>73.810411000000002</v>
      </c>
      <c r="M796" s="4">
        <f>(L796)*((100+(29-E796))/100)-(J796*0.9)</f>
        <v>76.098533740999997</v>
      </c>
      <c r="N796" s="207" t="s">
        <v>1036</v>
      </c>
      <c r="O796" s="207">
        <f>(N796*((M796-63)/5.45))+N796</f>
        <v>11019758.770343199</v>
      </c>
      <c r="P796" s="54">
        <f>(O796-D796)</f>
        <v>8482258.7703431994</v>
      </c>
      <c r="Q796" s="4" t="str">
        <f>IF(P796&lt;(-3000000), "Overpaid", "")</f>
        <v/>
      </c>
      <c r="R796" s="4"/>
    </row>
    <row r="797" spans="1:19" x14ac:dyDescent="0.25">
      <c r="A797" s="4" t="s">
        <v>107</v>
      </c>
      <c r="B797" s="4" t="s">
        <v>10</v>
      </c>
      <c r="C797" s="4" t="s">
        <v>2776</v>
      </c>
      <c r="D797" s="207" t="s">
        <v>2777</v>
      </c>
      <c r="E797" s="4" t="s">
        <v>1154</v>
      </c>
      <c r="F797" s="4" t="s">
        <v>1186</v>
      </c>
      <c r="G797" s="4" t="s">
        <v>1621</v>
      </c>
      <c r="H797" s="4" t="s">
        <v>4153</v>
      </c>
      <c r="I797" s="4" t="s">
        <v>1186</v>
      </c>
      <c r="L797" s="4">
        <f>(F797*0.3611)+(G797*1.1*0.3611)+(H797*5.2*0.0666)+(I797*0.2111)</f>
        <v>66.744111000000004</v>
      </c>
      <c r="M797" s="4">
        <f>(L797)*((100+(29-E797))/100)-(J797*0.9)</f>
        <v>67.144575666000009</v>
      </c>
      <c r="N797" s="207" t="s">
        <v>1093</v>
      </c>
      <c r="O797" s="207">
        <f>(N797*((M797-63)/5.45))+N797</f>
        <v>6225659.5997227142</v>
      </c>
      <c r="P797" s="54">
        <f>(O797-D797)</f>
        <v>3688159.5997227142</v>
      </c>
      <c r="Q797" s="4" t="str">
        <f>IF(P797&lt;(-3000000), "Overpaid", "")</f>
        <v/>
      </c>
      <c r="R797" s="4"/>
    </row>
    <row r="798" spans="1:19" x14ac:dyDescent="0.25">
      <c r="A798" s="4" t="s">
        <v>133</v>
      </c>
      <c r="B798" s="4" t="s">
        <v>1024</v>
      </c>
      <c r="C798" s="4" t="s">
        <v>1723</v>
      </c>
      <c r="D798" s="207" t="s">
        <v>1724</v>
      </c>
      <c r="E798" s="4" t="s">
        <v>1061</v>
      </c>
      <c r="F798" s="4" t="s">
        <v>1146</v>
      </c>
      <c r="G798" s="4" t="s">
        <v>1610</v>
      </c>
      <c r="H798" s="4" t="s">
        <v>4095</v>
      </c>
      <c r="I798" s="4">
        <v>66</v>
      </c>
      <c r="L798" s="4">
        <f>(F798*0.3611)+(G798*1.1*0.3611)+(H798*5.2*0.0666)+(I798*0.2111)</f>
        <v>66.136490999999992</v>
      </c>
      <c r="M798" s="4">
        <f>(L798)*((100+(29-E798))/100)-(J798*0.9)</f>
        <v>68.781950639999991</v>
      </c>
      <c r="N798" s="207" t="s">
        <v>1029</v>
      </c>
      <c r="O798" s="207">
        <f>(N798*((M798-63)/5.45))+N798</f>
        <v>4926302.6370783821</v>
      </c>
      <c r="P798" s="54">
        <f>(O798-D798)</f>
        <v>2401715.6370783821</v>
      </c>
      <c r="Q798" s="4" t="str">
        <f>IF(P798&lt;(-3000000), "Overpaid", "")</f>
        <v/>
      </c>
      <c r="R798" s="4"/>
    </row>
    <row r="799" spans="1:19" x14ac:dyDescent="0.25">
      <c r="A799" s="4" t="s">
        <v>2800</v>
      </c>
      <c r="B799" s="4" t="s">
        <v>1099</v>
      </c>
      <c r="C799" s="4" t="s">
        <v>2845</v>
      </c>
      <c r="D799" s="207" t="s">
        <v>2846</v>
      </c>
      <c r="E799" s="4" t="s">
        <v>1569</v>
      </c>
      <c r="F799" s="4" t="s">
        <v>1157</v>
      </c>
      <c r="G799" s="4" t="s">
        <v>1420</v>
      </c>
      <c r="H799" s="4" t="s">
        <v>4095</v>
      </c>
      <c r="I799" s="4" t="s">
        <v>1157</v>
      </c>
      <c r="L799" s="4">
        <f>(F799*0.3611)+(G799*1.1*0.3611)+(H799*5.2*0.0666)+(I799*0.2111)</f>
        <v>60.618308999999996</v>
      </c>
      <c r="M799" s="4">
        <f>(L799)*((100+(29-E799))/100)-(J799*0.9)</f>
        <v>58.254194948999995</v>
      </c>
      <c r="N799" s="207" t="s">
        <v>1105</v>
      </c>
      <c r="O799" s="207">
        <f>(N799*((M799-63)/5.45))+N799</f>
        <v>228925.50847462565</v>
      </c>
      <c r="P799" s="54">
        <f>(O799-D799)</f>
        <v>-2276074.4915253744</v>
      </c>
      <c r="Q799" s="4" t="str">
        <f>IF(P799&lt;(-3000000), "Overpaid", "")</f>
        <v/>
      </c>
      <c r="R799" s="4"/>
    </row>
    <row r="800" spans="1:19" x14ac:dyDescent="0.25">
      <c r="A800" s="4" t="s">
        <v>317</v>
      </c>
      <c r="B800" s="4" t="s">
        <v>1024</v>
      </c>
      <c r="C800" s="4" t="s">
        <v>2281</v>
      </c>
      <c r="D800" s="207" t="s">
        <v>1568</v>
      </c>
      <c r="E800" s="4" t="s">
        <v>1154</v>
      </c>
      <c r="F800" s="4" t="s">
        <v>1307</v>
      </c>
      <c r="G800" s="4" t="s">
        <v>2282</v>
      </c>
      <c r="H800" s="4" t="s">
        <v>4153</v>
      </c>
      <c r="I800" s="4">
        <v>69</v>
      </c>
      <c r="L800" s="4">
        <f>(F800*0.3611)+(G800*1.1*0.3611)+(H800*5.2*0.0666)+(I800*0.2111)</f>
        <v>73.057800999999998</v>
      </c>
      <c r="M800" s="4">
        <f>(L800)*((100+(29-E800))/100)-(J800*0.9)</f>
        <v>73.496147805999996</v>
      </c>
      <c r="N800" s="207" t="s">
        <v>1029</v>
      </c>
      <c r="O800" s="207">
        <f>(N800*((M800-63)/5.45))+N800</f>
        <v>6993936.5392313981</v>
      </c>
      <c r="P800" s="54">
        <f>(O800-D800)</f>
        <v>4493936.5392313981</v>
      </c>
      <c r="Q800" s="4" t="str">
        <f>IF(P800&lt;(-3000000), "Overpaid", "")</f>
        <v/>
      </c>
      <c r="R800" s="4"/>
    </row>
    <row r="801" spans="1:19" x14ac:dyDescent="0.25">
      <c r="A801" s="4" t="s">
        <v>111</v>
      </c>
      <c r="B801" s="4" t="s">
        <v>1117</v>
      </c>
      <c r="C801" s="4" t="s">
        <v>3750</v>
      </c>
      <c r="D801" s="207" t="s">
        <v>1568</v>
      </c>
      <c r="E801" s="4" t="s">
        <v>1197</v>
      </c>
      <c r="F801" s="4" t="s">
        <v>1162</v>
      </c>
      <c r="G801" s="4" t="s">
        <v>3751</v>
      </c>
      <c r="H801" s="4" t="s">
        <v>4096</v>
      </c>
      <c r="I801" s="4" t="s">
        <v>1162</v>
      </c>
      <c r="L801" s="4">
        <f>(F801*0.3611)+(G801*1.1*0.3611)+(H801*5.2*0.0666)+(I801*0.2111)</f>
        <v>71.633471999999998</v>
      </c>
      <c r="M801" s="4">
        <f>(L801)*((100+(29-E801))/100)-(J801*0.9)</f>
        <v>72.493073663999994</v>
      </c>
      <c r="N801" s="207" t="s">
        <v>1121</v>
      </c>
      <c r="O801" s="207">
        <f>(N801*((M801-63)/5.45))+N801</f>
        <v>9187591.1860286202</v>
      </c>
      <c r="P801" s="54">
        <f>(O801-D801)</f>
        <v>6687591.1860286202</v>
      </c>
      <c r="Q801" s="4" t="str">
        <f>IF(P801&lt;(-3000000), "Overpaid", "")</f>
        <v/>
      </c>
      <c r="R801" s="4"/>
    </row>
    <row r="802" spans="1:19" x14ac:dyDescent="0.25">
      <c r="A802" s="4" t="s">
        <v>119</v>
      </c>
      <c r="B802" s="4" t="s">
        <v>1099</v>
      </c>
      <c r="C802" s="4" t="s">
        <v>3325</v>
      </c>
      <c r="D802" s="207">
        <v>2500000</v>
      </c>
      <c r="E802" s="4" t="s">
        <v>1280</v>
      </c>
      <c r="F802" s="4" t="s">
        <v>1107</v>
      </c>
      <c r="G802" s="4" t="s">
        <v>2689</v>
      </c>
      <c r="H802" s="4" t="s">
        <v>4096</v>
      </c>
      <c r="I802" s="4" t="s">
        <v>1107</v>
      </c>
      <c r="L802" s="4">
        <f>(F802*0.3611)+(G802*1.1*0.3611)+(H802*5.2*0.0666)+(I802*0.2111)</f>
        <v>69.895432999999997</v>
      </c>
      <c r="M802" s="4">
        <f>(L802)*((100+(29-E802))/100)-(J802*0.9)</f>
        <v>66.889929381000002</v>
      </c>
      <c r="N802" s="207" t="s">
        <v>1105</v>
      </c>
      <c r="O802" s="207">
        <f>(N802*((M802-63)/5.45))+N802</f>
        <v>3036301.3618584429</v>
      </c>
      <c r="P802" s="54">
        <f>(O802-D802)</f>
        <v>536301.36185844289</v>
      </c>
      <c r="Q802" s="4" t="str">
        <f>IF(P802&lt;(-3000000), "Overpaid", "")</f>
        <v/>
      </c>
      <c r="R802" s="4"/>
    </row>
    <row r="803" spans="1:19" x14ac:dyDescent="0.25">
      <c r="A803" s="4" t="s">
        <v>125</v>
      </c>
      <c r="B803" s="4" t="s">
        <v>1059</v>
      </c>
      <c r="C803" s="4" t="s">
        <v>83</v>
      </c>
      <c r="D803" s="207">
        <v>2500000</v>
      </c>
      <c r="E803" s="4" t="s">
        <v>1284</v>
      </c>
      <c r="F803" s="4" t="s">
        <v>1073</v>
      </c>
      <c r="G803" s="4" t="s">
        <v>1129</v>
      </c>
      <c r="H803" s="4" t="s">
        <v>4197</v>
      </c>
      <c r="I803" s="4" t="s">
        <v>1073</v>
      </c>
      <c r="L803" s="4">
        <f>(F803*0.3611)+(G803*1.1*0.3611)+(H803*5.2*0.0666)+(I803*0.2111)</f>
        <v>67.741713000000004</v>
      </c>
      <c r="M803" s="4">
        <f>(L803)*((100+(29-E803))/100)-(J803*0.9)</f>
        <v>66.454620453000004</v>
      </c>
      <c r="N803" s="207" t="s">
        <v>1064</v>
      </c>
      <c r="O803" s="207">
        <f>(N803*((M803-63)/5.45))+N803</f>
        <v>3605127.9043522067</v>
      </c>
      <c r="P803" s="54">
        <f>(O803-D803)</f>
        <v>1105127.9043522067</v>
      </c>
      <c r="Q803" s="4" t="str">
        <f>IF(P803&lt;(-3000000), "Overpaid", "")</f>
        <v/>
      </c>
      <c r="R803" s="4"/>
    </row>
    <row r="804" spans="1:19" x14ac:dyDescent="0.25">
      <c r="A804" s="4" t="s">
        <v>136</v>
      </c>
      <c r="B804" s="4" t="s">
        <v>10</v>
      </c>
      <c r="C804" s="4" t="s">
        <v>2238</v>
      </c>
      <c r="D804" s="207" t="s">
        <v>1568</v>
      </c>
      <c r="E804" s="4">
        <v>26.8</v>
      </c>
      <c r="F804" s="4" t="s">
        <v>1221</v>
      </c>
      <c r="G804" s="4">
        <v>65</v>
      </c>
      <c r="H804" s="4" t="s">
        <v>4097</v>
      </c>
      <c r="I804" s="4" t="s">
        <v>1221</v>
      </c>
      <c r="L804" s="4">
        <f>(F804*0.3611)+(G804*1.1*0.3611)+(H804*5.2*0.0666)+(I804*0.2111)</f>
        <v>62.906210000000002</v>
      </c>
      <c r="M804" s="4">
        <f>(L804)*((100+(29-E804))/100)-(J804*0.9)</f>
        <v>64.290146620000002</v>
      </c>
      <c r="N804" s="207" t="s">
        <v>1093</v>
      </c>
      <c r="O804" s="207">
        <f>(N804*((M804-63)/5.45))+N804</f>
        <v>4373498.1065437328</v>
      </c>
      <c r="P804" s="54">
        <f>(O804-D804)</f>
        <v>1873498.1065437328</v>
      </c>
      <c r="Q804" s="4" t="str">
        <f>IF(P804&lt;(-3000000), "Overpaid", "")</f>
        <v/>
      </c>
      <c r="R804" s="4"/>
    </row>
    <row r="805" spans="1:19" x14ac:dyDescent="0.25">
      <c r="A805" s="4" t="s">
        <v>122</v>
      </c>
      <c r="B805" s="4" t="s">
        <v>1187</v>
      </c>
      <c r="C805" s="4" t="s">
        <v>3644</v>
      </c>
      <c r="D805" s="207" t="s">
        <v>1568</v>
      </c>
      <c r="E805" s="4">
        <v>27.5</v>
      </c>
      <c r="F805" s="4" t="s">
        <v>1328</v>
      </c>
      <c r="G805" s="4">
        <v>48.9</v>
      </c>
      <c r="H805" s="4" t="s">
        <v>4098</v>
      </c>
      <c r="I805" s="4" t="s">
        <v>1328</v>
      </c>
      <c r="L805" s="4">
        <f>(F805*0.3611)+(G805*1.1*0.3611)+(H805*5.2*0.0666)+(I805*0.2111)</f>
        <v>61.435048999999999</v>
      </c>
      <c r="M805" s="4">
        <f>(L805)*((100+(29-E805))/100)-(J805*0.9)</f>
        <v>62.356574734999995</v>
      </c>
      <c r="N805" s="207" t="s">
        <v>1190</v>
      </c>
      <c r="O805" s="207">
        <f>(N805*((M805-63)/5.45))+N805</f>
        <v>2637918.7697934653</v>
      </c>
      <c r="P805" s="54">
        <f>(O805-D805)</f>
        <v>137918.76979346527</v>
      </c>
      <c r="Q805" s="4" t="str">
        <f>IF(P805&lt;(-3000000), "Overpaid", "")</f>
        <v/>
      </c>
      <c r="R805" s="4"/>
    </row>
    <row r="806" spans="1:19" x14ac:dyDescent="0.25">
      <c r="A806" s="4" t="s">
        <v>136</v>
      </c>
      <c r="B806" s="4" t="s">
        <v>10</v>
      </c>
      <c r="C806" s="4" t="s">
        <v>380</v>
      </c>
      <c r="D806" s="207" t="s">
        <v>1568</v>
      </c>
      <c r="E806" s="4" t="s">
        <v>1922</v>
      </c>
      <c r="F806" s="4" t="s">
        <v>1157</v>
      </c>
      <c r="G806" s="4" t="s">
        <v>2206</v>
      </c>
      <c r="H806" s="4" t="s">
        <v>4096</v>
      </c>
      <c r="I806" s="4" t="s">
        <v>1157</v>
      </c>
      <c r="L806" s="4">
        <f>(F806*0.3611)+(G806*1.1*0.3611)+(H806*5.2*0.0666)+(I806*0.2111)</f>
        <v>63.109562999999994</v>
      </c>
      <c r="M806" s="4">
        <f>(L806)*((100+(29-E806))/100)-(J806*0.9)</f>
        <v>61.72115261399999</v>
      </c>
      <c r="N806" s="207" t="s">
        <v>1093</v>
      </c>
      <c r="O806" s="207">
        <f>(N806*((M806-63)/5.45))+N806</f>
        <v>2706547.6595572778</v>
      </c>
      <c r="P806" s="54">
        <f>(O806-D806)</f>
        <v>206547.6595572778</v>
      </c>
      <c r="Q806" s="4" t="str">
        <f>IF(P806&lt;(-3000000), "Overpaid", "")</f>
        <v/>
      </c>
      <c r="R806" s="4"/>
    </row>
    <row r="807" spans="1:19" x14ac:dyDescent="0.25">
      <c r="A807" s="4" t="s">
        <v>123</v>
      </c>
      <c r="B807" s="4" t="s">
        <v>10</v>
      </c>
      <c r="C807" s="4" t="s">
        <v>2031</v>
      </c>
      <c r="D807" s="207" t="s">
        <v>1568</v>
      </c>
      <c r="E807" s="4" t="s">
        <v>1217</v>
      </c>
      <c r="F807" s="4" t="s">
        <v>1234</v>
      </c>
      <c r="G807" s="4" t="s">
        <v>1677</v>
      </c>
      <c r="H807" s="4" t="s">
        <v>4197</v>
      </c>
      <c r="I807" s="4" t="s">
        <v>1234</v>
      </c>
      <c r="L807" s="4">
        <f>(F807*0.3611)+(G807*1.1*0.3611)+(H807*5.2*0.0666)+(I807*0.2111)</f>
        <v>59.308999999999997</v>
      </c>
      <c r="M807" s="4">
        <f>(L807)*((100+(29-E807))/100)-(J807*0.9)</f>
        <v>58.834527999999999</v>
      </c>
      <c r="N807" s="207" t="s">
        <v>1093</v>
      </c>
      <c r="O807" s="207">
        <f>(N807*((M807-63)/5.45))+N807</f>
        <v>833495.33660477027</v>
      </c>
      <c r="P807" s="54">
        <f>(O807-D807)</f>
        <v>-1666504.6633952297</v>
      </c>
      <c r="Q807" s="4" t="str">
        <f>IF(P807&lt;(-3000000), "Overpaid", "")</f>
        <v/>
      </c>
      <c r="R807" s="4"/>
    </row>
    <row r="808" spans="1:19" x14ac:dyDescent="0.25">
      <c r="A808" s="4" t="s">
        <v>114</v>
      </c>
      <c r="B808" s="4" t="s">
        <v>1078</v>
      </c>
      <c r="C808" s="4" t="s">
        <v>3245</v>
      </c>
      <c r="D808" s="207" t="s">
        <v>1568</v>
      </c>
      <c r="E808" s="4" t="s">
        <v>3246</v>
      </c>
      <c r="F808" s="4" t="s">
        <v>1103</v>
      </c>
      <c r="G808" s="4">
        <v>45</v>
      </c>
      <c r="H808" s="4" t="s">
        <v>4097</v>
      </c>
      <c r="I808" s="4" t="s">
        <v>1103</v>
      </c>
      <c r="L808" s="4">
        <f>(F808*0.3611)+(G808*1.1*0.3611)+(H808*5.2*0.0666)+(I808*0.2111)</f>
        <v>63.545010000000005</v>
      </c>
      <c r="M808" s="4">
        <f>(L808)*((100+(29-E808))/100)-(J808*0.9)</f>
        <v>57.698869080000001</v>
      </c>
      <c r="N808" s="207" t="s">
        <v>1082</v>
      </c>
      <c r="O808" s="207">
        <f>(N808*((M808-63)/5.45))+N808</f>
        <v>52800.776032690424</v>
      </c>
      <c r="P808" s="54">
        <f>(O808-D808)</f>
        <v>-2447199.2239673096</v>
      </c>
      <c r="Q808" s="4" t="str">
        <f>IF(P808&lt;(-3000000), "Overpaid", "")</f>
        <v/>
      </c>
      <c r="R808" s="4"/>
    </row>
    <row r="809" spans="1:19" x14ac:dyDescent="0.25">
      <c r="A809" s="4" t="s">
        <v>135</v>
      </c>
      <c r="B809" s="4" t="s">
        <v>1094</v>
      </c>
      <c r="C809" s="4" t="s">
        <v>2711</v>
      </c>
      <c r="D809" s="207" t="s">
        <v>1568</v>
      </c>
      <c r="E809" s="4" t="s">
        <v>1542</v>
      </c>
      <c r="F809" s="4" t="s">
        <v>1251</v>
      </c>
      <c r="G809" s="4" t="s">
        <v>2712</v>
      </c>
      <c r="H809" s="4" t="s">
        <v>4197</v>
      </c>
      <c r="I809" s="4" t="s">
        <v>1251</v>
      </c>
      <c r="L809" s="4">
        <f>(F809*0.3611)+(G809*1.1*0.3611)+(H809*5.2*0.0666)+(I809*0.2111)</f>
        <v>55.494695999999998</v>
      </c>
      <c r="M809" s="4">
        <f>(L809)*((100+(29-E809))/100)-(J809*0.9)</f>
        <v>55.439201304000001</v>
      </c>
      <c r="N809" s="207">
        <v>6000000</v>
      </c>
      <c r="O809" s="207">
        <f>(N809*((M809-63)/5.45))+N809</f>
        <v>-2323815.0781651363</v>
      </c>
      <c r="P809" s="54">
        <f>(O809-D809)</f>
        <v>-4823815.0781651363</v>
      </c>
      <c r="Q809" s="4" t="str">
        <f>IF(P809&lt;(-3000000), "Overpaid", "")</f>
        <v>Overpaid</v>
      </c>
      <c r="R809" s="4"/>
      <c r="S809" s="207" t="s">
        <v>1098</v>
      </c>
    </row>
    <row r="810" spans="1:19" x14ac:dyDescent="0.25">
      <c r="A810" s="4" t="s">
        <v>134</v>
      </c>
      <c r="B810" s="4" t="s">
        <v>1094</v>
      </c>
      <c r="C810" s="4" t="s">
        <v>2533</v>
      </c>
      <c r="D810" s="207" t="s">
        <v>1568</v>
      </c>
      <c r="E810" s="4" t="s">
        <v>1971</v>
      </c>
      <c r="F810" s="4" t="s">
        <v>1240</v>
      </c>
      <c r="G810" s="4" t="s">
        <v>1033</v>
      </c>
      <c r="H810" s="4" t="s">
        <v>4095</v>
      </c>
      <c r="I810" s="4" t="s">
        <v>1240</v>
      </c>
      <c r="L810" s="4">
        <f>(F810*0.3611)+(G810*1.1*0.3611)+(H810*5.2*0.0666)+(I810*0.2111)</f>
        <v>45.975189999999991</v>
      </c>
      <c r="M810" s="4">
        <f>(L810)*((100+(29-E810))/100)-(J810*0.9)</f>
        <v>46.986644179999992</v>
      </c>
      <c r="N810" s="207">
        <v>6000000</v>
      </c>
      <c r="O810" s="207">
        <f>(N810*((M810-63)/5.45))+N810</f>
        <v>-11629382.554128449</v>
      </c>
      <c r="P810" s="54">
        <f>(O810-D810)</f>
        <v>-14129382.554128449</v>
      </c>
      <c r="Q810" s="4" t="str">
        <f>IF(P810&lt;(-3000000), "Overpaid", "")</f>
        <v>Overpaid</v>
      </c>
      <c r="R810" s="4"/>
      <c r="S810" s="207" t="s">
        <v>1098</v>
      </c>
    </row>
    <row r="811" spans="1:19" x14ac:dyDescent="0.25">
      <c r="A811" s="4" t="s">
        <v>117</v>
      </c>
      <c r="B811" s="4" t="s">
        <v>1024</v>
      </c>
      <c r="C811" s="4" t="s">
        <v>2582</v>
      </c>
      <c r="D811" s="207" t="s">
        <v>2583</v>
      </c>
      <c r="E811" s="4" t="s">
        <v>1045</v>
      </c>
      <c r="F811" s="4" t="s">
        <v>1146</v>
      </c>
      <c r="G811" s="4" t="s">
        <v>2061</v>
      </c>
      <c r="H811" s="4">
        <v>1</v>
      </c>
      <c r="I811" s="4">
        <v>66</v>
      </c>
      <c r="L811" s="4">
        <f>(F811*0.3611)+(G811*1.1*0.3611)+(H811*5.2*0.0666)+(I811*0.2111)</f>
        <v>68.718356</v>
      </c>
      <c r="M811" s="4">
        <f>(L811)*((100+(29-E811))/100)-(J811*0.9)</f>
        <v>71.054780104000002</v>
      </c>
      <c r="N811" s="207" t="s">
        <v>1029</v>
      </c>
      <c r="O811" s="207">
        <f>(N811*((M811-63)/5.45))+N811</f>
        <v>5923159.3844948485</v>
      </c>
      <c r="P811" s="54">
        <f>(O811-D811)</f>
        <v>3490159.3844948485</v>
      </c>
      <c r="Q811" s="4" t="str">
        <f>IF(P811&lt;(-3000000), "Overpaid", "")</f>
        <v/>
      </c>
      <c r="R811" s="4"/>
    </row>
    <row r="812" spans="1:19" x14ac:dyDescent="0.25">
      <c r="A812" s="4" t="s">
        <v>129</v>
      </c>
      <c r="B812" s="4" t="s">
        <v>1024</v>
      </c>
      <c r="C812" s="4" t="s">
        <v>1320</v>
      </c>
      <c r="D812" s="207">
        <v>2433000</v>
      </c>
      <c r="E812" s="4" t="s">
        <v>1096</v>
      </c>
      <c r="F812" s="4" t="s">
        <v>1125</v>
      </c>
      <c r="G812" s="4">
        <v>64.599999999999994</v>
      </c>
      <c r="H812" s="4" t="s">
        <v>4147</v>
      </c>
      <c r="I812" s="4">
        <v>67</v>
      </c>
      <c r="L812" s="4">
        <f>(F812*0.3611)+(G812*1.1*0.3611)+(H812*5.2*0.0666)+(I812*0.2111)</f>
        <v>68.241686000000001</v>
      </c>
      <c r="M812" s="4">
        <f>(L812)*((100+(29-E812))/100)-(J812*0.9)</f>
        <v>70.698386696</v>
      </c>
      <c r="N812" s="207" t="s">
        <v>1029</v>
      </c>
      <c r="O812" s="207">
        <f>(N812*((M812-63)/5.45))+N812</f>
        <v>5766846.2166453358</v>
      </c>
      <c r="P812" s="54">
        <f>(O812-D812)</f>
        <v>3333846.2166453358</v>
      </c>
      <c r="Q812" s="4" t="str">
        <f>IF(P812&lt;(-3000000), "Overpaid", "")</f>
        <v/>
      </c>
      <c r="R812" s="4"/>
    </row>
    <row r="813" spans="1:19" x14ac:dyDescent="0.25">
      <c r="A813" s="4" t="s">
        <v>122</v>
      </c>
      <c r="B813" s="4" t="s">
        <v>20</v>
      </c>
      <c r="C813" s="4" t="s">
        <v>623</v>
      </c>
      <c r="D813" s="207">
        <v>2433000</v>
      </c>
      <c r="E813" s="4" t="s">
        <v>1738</v>
      </c>
      <c r="F813" s="4" t="s">
        <v>1146</v>
      </c>
      <c r="G813" s="4" t="s">
        <v>2578</v>
      </c>
      <c r="H813" s="4" t="s">
        <v>4096</v>
      </c>
      <c r="I813" s="4" t="s">
        <v>1146</v>
      </c>
      <c r="L813" s="4">
        <f>(F813*0.3611)+(G813*1.1*0.3611)+(H813*5.2*0.0666)+(I813*0.2111)</f>
        <v>67.233037999999993</v>
      </c>
      <c r="M813" s="4">
        <f>(L813)*((100+(29-E813))/100)-(J813*0.9)</f>
        <v>68.98109698799999</v>
      </c>
      <c r="N813" s="207" t="s">
        <v>1134</v>
      </c>
      <c r="O813" s="207">
        <f>(N813*((M813-63)/5.45))+N813</f>
        <v>5835992.4047227316</v>
      </c>
      <c r="P813" s="54">
        <f>(O813-D813)</f>
        <v>3402992.4047227316</v>
      </c>
      <c r="Q813" s="4" t="str">
        <f>IF(P813&lt;(-3000000), "Overpaid", "")</f>
        <v/>
      </c>
      <c r="R813" s="4"/>
    </row>
    <row r="814" spans="1:19" x14ac:dyDescent="0.25">
      <c r="A814" s="4" t="s">
        <v>119</v>
      </c>
      <c r="B814" s="4" t="s">
        <v>1187</v>
      </c>
      <c r="C814" s="4" t="s">
        <v>3364</v>
      </c>
      <c r="D814" s="207">
        <v>2433000</v>
      </c>
      <c r="E814" s="4" t="s">
        <v>1172</v>
      </c>
      <c r="F814" s="4" t="s">
        <v>1328</v>
      </c>
      <c r="G814" s="4" t="s">
        <v>1498</v>
      </c>
      <c r="H814" s="4">
        <v>7</v>
      </c>
      <c r="I814" s="4" t="s">
        <v>1328</v>
      </c>
      <c r="L814" s="4">
        <f>(F814*0.3611)+(G814*1.1*0.3611)+(H814*5.2*0.0666)+(I814*0.2111)</f>
        <v>67.002202999999994</v>
      </c>
      <c r="M814" s="4">
        <f>(L814)*((100+(29-E814))/100)-(J814*0.9)</f>
        <v>68.208242653999989</v>
      </c>
      <c r="N814" s="207" t="s">
        <v>1190</v>
      </c>
      <c r="O814" s="207">
        <f>(N814*((M814-63)/5.45))+N814</f>
        <v>5849400.0197835099</v>
      </c>
      <c r="P814" s="54">
        <f>(O814-D814)</f>
        <v>3416400.0197835099</v>
      </c>
      <c r="Q814" s="4" t="str">
        <f>IF(P814&lt;(-3000000), "Overpaid", "")</f>
        <v/>
      </c>
      <c r="R814" s="4"/>
    </row>
    <row r="815" spans="1:19" x14ac:dyDescent="0.25">
      <c r="A815" s="4" t="s">
        <v>132</v>
      </c>
      <c r="B815" s="4" t="s">
        <v>16</v>
      </c>
      <c r="C815" s="4" t="s">
        <v>3511</v>
      </c>
      <c r="D815" s="207" t="s">
        <v>2583</v>
      </c>
      <c r="E815" s="4" t="s">
        <v>1086</v>
      </c>
      <c r="F815" s="4" t="s">
        <v>1208</v>
      </c>
      <c r="G815" s="4" t="s">
        <v>1774</v>
      </c>
      <c r="H815" s="4" t="s">
        <v>4098</v>
      </c>
      <c r="I815" s="4" t="s">
        <v>1208</v>
      </c>
      <c r="L815" s="4">
        <f>(F815*0.3611)+(G815*1.1*0.3611)+(H815*5.2*0.0666)+(I815*0.2111)</f>
        <v>61.616460000000004</v>
      </c>
      <c r="M815" s="4">
        <f>(L815)*((100+(29-E815))/100)-(J815*0.9)</f>
        <v>64.389200700000004</v>
      </c>
      <c r="N815" s="207" t="s">
        <v>1116</v>
      </c>
      <c r="O815" s="207">
        <f>(N815*((M815-63)/5.45))+N815</f>
        <v>3076943.8459378914</v>
      </c>
      <c r="P815" s="54">
        <f>(O815-D815)</f>
        <v>643943.8459378914</v>
      </c>
      <c r="Q815" s="4" t="str">
        <f>IF(P815&lt;(-3000000), "Overpaid", "")</f>
        <v/>
      </c>
      <c r="R815" s="4"/>
    </row>
    <row r="816" spans="1:19" x14ac:dyDescent="0.25">
      <c r="A816" s="4" t="s">
        <v>122</v>
      </c>
      <c r="B816" s="4" t="s">
        <v>1117</v>
      </c>
      <c r="C816" s="4" t="s">
        <v>3643</v>
      </c>
      <c r="D816" s="207" t="s">
        <v>2583</v>
      </c>
      <c r="E816" s="4" t="s">
        <v>1297</v>
      </c>
      <c r="F816" s="4" t="s">
        <v>1146</v>
      </c>
      <c r="G816" s="4" t="s">
        <v>1531</v>
      </c>
      <c r="H816" s="4" t="s">
        <v>4097</v>
      </c>
      <c r="I816" s="4" t="s">
        <v>1146</v>
      </c>
      <c r="L816" s="4">
        <f>(F816*0.3611)+(G816*1.1*0.3611)+(H816*5.2*0.0666)+(I816*0.2111)</f>
        <v>63.090885</v>
      </c>
      <c r="M816" s="4">
        <f>(L816)*((100+(29-E816))/100)-(J816*0.9)</f>
        <v>64.289611815000015</v>
      </c>
      <c r="N816" s="207" t="s">
        <v>1121</v>
      </c>
      <c r="O816" s="207">
        <f>(N816*((M816-63)/5.45))+N816</f>
        <v>4143779.2184565458</v>
      </c>
      <c r="P816" s="54">
        <f>(O816-D816)</f>
        <v>1710779.2184565458</v>
      </c>
      <c r="Q816" s="4" t="str">
        <f>IF(P816&lt;(-3000000), "Overpaid", "")</f>
        <v/>
      </c>
      <c r="R816" s="4"/>
    </row>
    <row r="817" spans="1:19" x14ac:dyDescent="0.25">
      <c r="A817" s="4" t="s">
        <v>127</v>
      </c>
      <c r="B817" s="4" t="s">
        <v>1078</v>
      </c>
      <c r="C817" s="4" t="s">
        <v>4048</v>
      </c>
      <c r="D817" s="207" t="s">
        <v>2583</v>
      </c>
      <c r="E817" s="4" t="s">
        <v>1168</v>
      </c>
      <c r="F817" s="4" t="s">
        <v>1125</v>
      </c>
      <c r="G817" s="4">
        <v>45</v>
      </c>
      <c r="H817" s="4" t="s">
        <v>4096</v>
      </c>
      <c r="I817" s="4" t="s">
        <v>1125</v>
      </c>
      <c r="L817" s="4">
        <f>(F817*0.3611)+(G817*1.1*0.3611)+(H817*5.2*0.0666)+(I817*0.2111)</f>
        <v>60.337690000000002</v>
      </c>
      <c r="M817" s="4">
        <f>(L817)*((100+(29-E817))/100)-(J817*0.9)</f>
        <v>61.725456869999995</v>
      </c>
      <c r="N817" s="207" t="s">
        <v>1082</v>
      </c>
      <c r="O817" s="207">
        <f>(N817*((M817-63)/5.45))+N817</f>
        <v>1480947.9780960972</v>
      </c>
      <c r="P817" s="54">
        <f>(O817-D817)</f>
        <v>-952052.02190390276</v>
      </c>
      <c r="Q817" s="4" t="str">
        <f>IF(P817&lt;(-3000000), "Overpaid", "")</f>
        <v/>
      </c>
      <c r="R817" s="4"/>
    </row>
    <row r="818" spans="1:19" x14ac:dyDescent="0.25">
      <c r="A818" s="4" t="s">
        <v>120</v>
      </c>
      <c r="B818" s="4" t="s">
        <v>1078</v>
      </c>
      <c r="C818" s="4" t="s">
        <v>3178</v>
      </c>
      <c r="D818" s="207" t="s">
        <v>2583</v>
      </c>
      <c r="E818" s="4" t="s">
        <v>1154</v>
      </c>
      <c r="F818" s="4" t="s">
        <v>1146</v>
      </c>
      <c r="G818" s="4">
        <v>45</v>
      </c>
      <c r="H818" s="4" t="s">
        <v>4096</v>
      </c>
      <c r="I818" s="4" t="s">
        <v>1146</v>
      </c>
      <c r="L818" s="4">
        <f>(F818*0.3611)+(G818*1.1*0.3611)+(H818*5.2*0.0666)+(I818*0.2111)</f>
        <v>59.76549</v>
      </c>
      <c r="M818" s="4">
        <f>(L818)*((100+(29-E818))/100)-(J818*0.9)</f>
        <v>60.124082940000001</v>
      </c>
      <c r="N818" s="207" t="s">
        <v>1082</v>
      </c>
      <c r="O818" s="207">
        <f>(N818*((M818-63)/5.45))+N818</f>
        <v>912973.84792401514</v>
      </c>
      <c r="P818" s="54">
        <f>(O818-D818)</f>
        <v>-1520026.152075985</v>
      </c>
      <c r="Q818" s="4" t="str">
        <f>IF(P818&lt;(-3000000), "Overpaid", "")</f>
        <v/>
      </c>
      <c r="R818" s="4"/>
    </row>
    <row r="819" spans="1:19" x14ac:dyDescent="0.25">
      <c r="A819" s="4" t="s">
        <v>124</v>
      </c>
      <c r="B819" s="4" t="s">
        <v>1048</v>
      </c>
      <c r="C819" s="4" t="s">
        <v>3116</v>
      </c>
      <c r="D819" s="207" t="s">
        <v>3117</v>
      </c>
      <c r="E819" s="4" t="s">
        <v>1159</v>
      </c>
      <c r="F819" s="4" t="s">
        <v>1201</v>
      </c>
      <c r="G819" s="4">
        <v>45</v>
      </c>
      <c r="H819" s="4" t="s">
        <v>4095</v>
      </c>
      <c r="I819" s="4" t="s">
        <v>1201</v>
      </c>
      <c r="L819" s="4">
        <f>(F819*0.3611)+(G819*1.1*0.3611)+(H819*5.2*0.0666)+(I819*0.2111)</f>
        <v>55.985970000000002</v>
      </c>
      <c r="M819" s="4">
        <f>(L819)*((100+(29-E819))/100)-(J819*0.9)</f>
        <v>56.433857760000002</v>
      </c>
      <c r="N819" s="207" t="s">
        <v>1053</v>
      </c>
      <c r="O819" s="207">
        <f>(N819*((M819-63)/5.45))+N819</f>
        <v>-406165.38991644653</v>
      </c>
      <c r="P819" s="54">
        <f>(O819-D819)</f>
        <v>-2831165.3899164465</v>
      </c>
      <c r="Q819" s="4" t="str">
        <f>IF(P819&lt;(-3000000), "Overpaid", "")</f>
        <v/>
      </c>
      <c r="R819" s="4"/>
    </row>
    <row r="820" spans="1:19" x14ac:dyDescent="0.25">
      <c r="A820" s="4" t="s">
        <v>135</v>
      </c>
      <c r="B820" s="4" t="s">
        <v>16</v>
      </c>
      <c r="C820" s="4" t="s">
        <v>2668</v>
      </c>
      <c r="D820" s="207" t="s">
        <v>2669</v>
      </c>
      <c r="E820" s="4" t="s">
        <v>1495</v>
      </c>
      <c r="F820" s="4" t="s">
        <v>1328</v>
      </c>
      <c r="G820" s="4" t="s">
        <v>1646</v>
      </c>
      <c r="H820" s="4" t="s">
        <v>4147</v>
      </c>
      <c r="I820" s="4" t="s">
        <v>1328</v>
      </c>
      <c r="L820" s="4">
        <f>(F820*0.3611)+(G820*1.1*0.3611)+(H820*5.2*0.0666)+(I820*0.2111)</f>
        <v>66.894208999999989</v>
      </c>
      <c r="M820" s="4">
        <f>(L820)*((100+(29-E820))/100)-(J820*0.9)</f>
        <v>65.088065356999991</v>
      </c>
      <c r="N820" s="207" t="s">
        <v>1116</v>
      </c>
      <c r="O820" s="207">
        <f>(N820*((M820-63)/5.45))+N820</f>
        <v>3391361.772801714</v>
      </c>
      <c r="P820" s="54">
        <f>(O820-D820)</f>
        <v>991361.77280171402</v>
      </c>
      <c r="Q820" s="4" t="str">
        <f>IF(P820&lt;(-3000000), "Overpaid", "")</f>
        <v/>
      </c>
      <c r="R820" s="4"/>
    </row>
    <row r="821" spans="1:19" x14ac:dyDescent="0.25">
      <c r="A821" s="4" t="s">
        <v>115</v>
      </c>
      <c r="B821" s="4" t="s">
        <v>16</v>
      </c>
      <c r="C821" s="4" t="s">
        <v>3995</v>
      </c>
      <c r="D821" s="207" t="s">
        <v>2669</v>
      </c>
      <c r="E821" s="4" t="s">
        <v>1254</v>
      </c>
      <c r="F821" s="4" t="s">
        <v>1218</v>
      </c>
      <c r="G821" s="4">
        <v>45</v>
      </c>
      <c r="H821" s="4" t="s">
        <v>4096</v>
      </c>
      <c r="I821" s="4" t="s">
        <v>1218</v>
      </c>
      <c r="L821" s="4">
        <f>(F821*0.3611)+(G821*1.1*0.3611)+(H821*5.2*0.0666)+(I821*0.2111)</f>
        <v>55.187889999999996</v>
      </c>
      <c r="M821" s="4">
        <f>(L821)*((100+(29-E821))/100)-(J821*0.9)</f>
        <v>56.512399359999996</v>
      </c>
      <c r="N821" s="207" t="s">
        <v>1116</v>
      </c>
      <c r="O821" s="207">
        <f>(N821*((M821-63)/5.45))+N821</f>
        <v>-466814.62408161582</v>
      </c>
      <c r="P821" s="54">
        <f>(O821-D821)</f>
        <v>-2866814.6240816158</v>
      </c>
      <c r="Q821" s="4" t="str">
        <f>IF(P821&lt;(-3000000), "Overpaid", "")</f>
        <v/>
      </c>
      <c r="R821" s="4"/>
    </row>
    <row r="822" spans="1:19" x14ac:dyDescent="0.25">
      <c r="A822" s="4" t="s">
        <v>129</v>
      </c>
      <c r="B822" s="4" t="s">
        <v>1059</v>
      </c>
      <c r="C822" s="4" t="s">
        <v>1302</v>
      </c>
      <c r="D822" s="207">
        <v>2385000</v>
      </c>
      <c r="E822" s="4" t="s">
        <v>1303</v>
      </c>
      <c r="F822" s="4" t="s">
        <v>1111</v>
      </c>
      <c r="G822" s="4" t="s">
        <v>1304</v>
      </c>
      <c r="H822" s="4" t="s">
        <v>4096</v>
      </c>
      <c r="I822" s="4" t="s">
        <v>1111</v>
      </c>
      <c r="L822" s="4">
        <f>(F822*0.3611)+(G822*1.1*0.3611)+(H822*5.2*0.0666)+(I822*0.2111)</f>
        <v>75.122498999999991</v>
      </c>
      <c r="M822" s="4">
        <f>(L822)*((100+(29-E822))/100)-(J822*0.9)</f>
        <v>77.150806473000003</v>
      </c>
      <c r="N822" s="207" t="s">
        <v>1064</v>
      </c>
      <c r="O822" s="207">
        <f>(N822*((M822-63)/5.45))+N822</f>
        <v>7935589.7016152851</v>
      </c>
      <c r="P822" s="54">
        <f>(O822-D822)</f>
        <v>5550589.7016152851</v>
      </c>
      <c r="Q822" s="4" t="str">
        <f>IF(P822&lt;(-3000000), "Overpaid", "")</f>
        <v/>
      </c>
      <c r="R822" s="4"/>
    </row>
    <row r="823" spans="1:19" x14ac:dyDescent="0.25">
      <c r="A823" s="4" t="s">
        <v>119</v>
      </c>
      <c r="B823" s="4" t="s">
        <v>1083</v>
      </c>
      <c r="C823" s="4" t="s">
        <v>3338</v>
      </c>
      <c r="D823" s="207">
        <v>2385000</v>
      </c>
      <c r="E823" s="4" t="s">
        <v>1076</v>
      </c>
      <c r="F823" s="4" t="s">
        <v>1312</v>
      </c>
      <c r="G823" s="4" t="s">
        <v>2277</v>
      </c>
      <c r="H823" s="4" t="s">
        <v>4096</v>
      </c>
      <c r="I823" s="4" t="s">
        <v>1312</v>
      </c>
      <c r="L823" s="4">
        <f>(F823*0.3611)+(G823*1.1*0.3611)+(H823*5.2*0.0666)+(I823*0.2111)</f>
        <v>68.456879999999998</v>
      </c>
      <c r="M823" s="4">
        <f>(L823)*((100+(29-E823))/100)-(J823*0.9)</f>
        <v>68.046138720000002</v>
      </c>
      <c r="N823" s="207" t="s">
        <v>1088</v>
      </c>
      <c r="O823" s="207">
        <f>(N823*((M823-63)/5.45))+N823</f>
        <v>6833747.0360400751</v>
      </c>
      <c r="P823" s="54">
        <f>(O823-D823)</f>
        <v>4448747.0360400751</v>
      </c>
      <c r="Q823" s="4" t="str">
        <f>IF(P823&lt;(-3000000), "Overpaid", "")</f>
        <v/>
      </c>
      <c r="R823" s="4"/>
    </row>
    <row r="824" spans="1:19" x14ac:dyDescent="0.25">
      <c r="A824" s="4" t="s">
        <v>127</v>
      </c>
      <c r="B824" s="4" t="s">
        <v>1094</v>
      </c>
      <c r="C824" s="4" t="s">
        <v>4060</v>
      </c>
      <c r="D824" s="207">
        <v>2375000</v>
      </c>
      <c r="E824" s="4" t="s">
        <v>1217</v>
      </c>
      <c r="F824" s="4" t="s">
        <v>1162</v>
      </c>
      <c r="G824" s="4" t="s">
        <v>1863</v>
      </c>
      <c r="H824" s="4" t="s">
        <v>4147</v>
      </c>
      <c r="I824" s="4">
        <v>69</v>
      </c>
      <c r="L824" s="4">
        <f>(F824*0.3611)+(G824*1.1*0.3611)+(H824*5.2*0.0666)+(I824*0.2111)</f>
        <v>61.340777999999993</v>
      </c>
      <c r="M824" s="4">
        <f>(L824)*((100+(29-E824))/100)-(J824*0.9)</f>
        <v>60.850051775999994</v>
      </c>
      <c r="N824" s="207">
        <v>6000000</v>
      </c>
      <c r="O824" s="207">
        <f>(N824*((M824-63)/5.45))+N824</f>
        <v>3633084.5240366901</v>
      </c>
      <c r="P824" s="54">
        <f>(O824-D824)</f>
        <v>1258084.5240366901</v>
      </c>
      <c r="Q824" s="4" t="str">
        <f>IF(P824&lt;(-3000000), "Overpaid", "")</f>
        <v/>
      </c>
      <c r="R824" s="4"/>
      <c r="S824" s="207" t="s">
        <v>1098</v>
      </c>
    </row>
    <row r="825" spans="1:19" x14ac:dyDescent="0.25">
      <c r="A825" s="4" t="s">
        <v>125</v>
      </c>
      <c r="B825" s="4" t="s">
        <v>1094</v>
      </c>
      <c r="C825" s="4" t="s">
        <v>406</v>
      </c>
      <c r="D825" s="207" t="s">
        <v>1436</v>
      </c>
      <c r="E825" s="4" t="s">
        <v>1174</v>
      </c>
      <c r="F825" s="4" t="s">
        <v>1034</v>
      </c>
      <c r="G825" s="4" t="s">
        <v>1437</v>
      </c>
      <c r="H825" s="4" t="s">
        <v>4222</v>
      </c>
      <c r="I825" s="4">
        <v>89</v>
      </c>
      <c r="L825" s="4">
        <f>(F825*0.3611)+(G825*1.1*0.3611)+(H825*5.2*0.0666)+(I825*0.2111)</f>
        <v>89.646131999999994</v>
      </c>
      <c r="M825" s="4">
        <f>(L825)*((100+(29-E825))/100)-(J825*0.9)</f>
        <v>92.335515959999995</v>
      </c>
      <c r="N825" s="207">
        <v>6000000</v>
      </c>
      <c r="O825" s="207">
        <f>(N825*((M825-63)/5.45))+N825</f>
        <v>38295980.873394489</v>
      </c>
      <c r="P825" s="54">
        <f>(O825-D825)</f>
        <v>35928068.873394489</v>
      </c>
      <c r="Q825" s="4" t="str">
        <f>IF(P825&lt;(-3000000), "Overpaid", "")</f>
        <v/>
      </c>
      <c r="R825" s="4"/>
      <c r="S825" s="207" t="s">
        <v>1098</v>
      </c>
    </row>
    <row r="826" spans="1:19" x14ac:dyDescent="0.25">
      <c r="A826" s="4" t="s">
        <v>115</v>
      </c>
      <c r="B826" s="4" t="s">
        <v>20</v>
      </c>
      <c r="C826" s="4" t="s">
        <v>3973</v>
      </c>
      <c r="D826" s="207" t="s">
        <v>2493</v>
      </c>
      <c r="E826" s="4" t="s">
        <v>1487</v>
      </c>
      <c r="F826" s="4" t="s">
        <v>1186</v>
      </c>
      <c r="G826" s="4" t="s">
        <v>3410</v>
      </c>
      <c r="H826" s="4" t="s">
        <v>4098</v>
      </c>
      <c r="I826" s="4" t="s">
        <v>1186</v>
      </c>
      <c r="L826" s="4">
        <f>(F826*0.3611)+(G826*1.1*0.3611)+(H826*5.2*0.0666)+(I826*0.2111)</f>
        <v>62.538640000000001</v>
      </c>
      <c r="M826" s="4">
        <f>(L826)*((100+(29-E826))/100)-(J826*0.9)</f>
        <v>62.601178639999993</v>
      </c>
      <c r="N826" s="207" t="s">
        <v>1134</v>
      </c>
      <c r="O826" s="207">
        <f>(N826*((M826-63)/5.45))+N826</f>
        <v>2578811.1332519893</v>
      </c>
      <c r="P826" s="54">
        <f>(O826-D826)</f>
        <v>228811.13325198926</v>
      </c>
      <c r="Q826" s="4" t="str">
        <f>IF(P826&lt;(-3000000), "Overpaid", "")</f>
        <v/>
      </c>
      <c r="R826" s="4"/>
    </row>
    <row r="827" spans="1:19" x14ac:dyDescent="0.25">
      <c r="A827" s="4" t="s">
        <v>134</v>
      </c>
      <c r="B827" s="4" t="s">
        <v>1099</v>
      </c>
      <c r="C827" s="4" t="s">
        <v>2492</v>
      </c>
      <c r="D827" s="207" t="s">
        <v>2493</v>
      </c>
      <c r="E827" s="4" t="s">
        <v>1670</v>
      </c>
      <c r="F827" s="4" t="s">
        <v>1328</v>
      </c>
      <c r="G827" s="4" t="s">
        <v>1363</v>
      </c>
      <c r="H827" s="4" t="s">
        <v>4096</v>
      </c>
      <c r="I827" s="4" t="s">
        <v>1328</v>
      </c>
      <c r="L827" s="4">
        <f>(F827*0.3611)+(G827*1.1*0.3611)+(H827*5.2*0.0666)+(I827*0.2111)</f>
        <v>64.793950999999993</v>
      </c>
      <c r="M827" s="4">
        <f>(L827)*((100+(29-E827))/100)-(J827*0.9)</f>
        <v>62.526162714999991</v>
      </c>
      <c r="N827" s="207" t="s">
        <v>1105</v>
      </c>
      <c r="O827" s="207">
        <f>(N827*((M827-63)/5.45))+N827</f>
        <v>1617692.0629742476</v>
      </c>
      <c r="P827" s="54">
        <f>(O827-D827)</f>
        <v>-732307.93702575238</v>
      </c>
      <c r="Q827" s="4" t="str">
        <f>IF(P827&lt;(-3000000), "Overpaid", "")</f>
        <v/>
      </c>
      <c r="R827" s="4"/>
    </row>
    <row r="828" spans="1:19" x14ac:dyDescent="0.25">
      <c r="A828" s="4" t="s">
        <v>115</v>
      </c>
      <c r="B828" s="4" t="s">
        <v>1078</v>
      </c>
      <c r="C828" s="4" t="s">
        <v>3957</v>
      </c>
      <c r="D828" s="207" t="s">
        <v>3958</v>
      </c>
      <c r="E828" s="4" t="s">
        <v>1759</v>
      </c>
      <c r="F828" s="4" t="s">
        <v>1125</v>
      </c>
      <c r="G828" s="4">
        <v>45</v>
      </c>
      <c r="H828" s="4" t="s">
        <v>4097</v>
      </c>
      <c r="I828" s="4" t="s">
        <v>1125</v>
      </c>
      <c r="L828" s="4">
        <f>(F828*0.3611)+(G828*1.1*0.3611)+(H828*5.2*0.0666)+(I828*0.2111)</f>
        <v>60.684010000000008</v>
      </c>
      <c r="M828" s="4">
        <f>(L828)*((100+(29-E828))/100)-(J828*0.9)</f>
        <v>58.256649600000003</v>
      </c>
      <c r="N828" s="207" t="s">
        <v>1082</v>
      </c>
      <c r="O828" s="207">
        <f>(N828*((M828-63)/5.45))+N828</f>
        <v>250633.961486093</v>
      </c>
      <c r="P828" s="54">
        <f>(O828-D828)</f>
        <v>-2089366.038513907</v>
      </c>
      <c r="Q828" s="4" t="str">
        <f>IF(P828&lt;(-3000000), "Overpaid", "")</f>
        <v/>
      </c>
      <c r="R828" s="4"/>
    </row>
    <row r="829" spans="1:19" x14ac:dyDescent="0.25">
      <c r="A829" s="4" t="s">
        <v>113</v>
      </c>
      <c r="B829" s="4" t="s">
        <v>27</v>
      </c>
      <c r="C829" s="4" t="s">
        <v>718</v>
      </c>
      <c r="D829" s="207" t="s">
        <v>3904</v>
      </c>
      <c r="E829" s="4" t="s">
        <v>1294</v>
      </c>
      <c r="F829" s="4" t="s">
        <v>1157</v>
      </c>
      <c r="G829" s="4" t="s">
        <v>1776</v>
      </c>
      <c r="H829" s="4">
        <v>2</v>
      </c>
      <c r="I829" s="4" t="s">
        <v>1157</v>
      </c>
      <c r="L829" s="4">
        <f>(F829*0.3611)+(G829*1.1*0.3611)+(H829*5.2*0.0666)+(I829*0.2111)</f>
        <v>54.768152999999998</v>
      </c>
      <c r="M829" s="4">
        <f>(L829)*((100+(29-E829))/100)-(J829*0.9)</f>
        <v>58.218546638999996</v>
      </c>
      <c r="N829" s="207" t="s">
        <v>1058</v>
      </c>
      <c r="O829" s="207">
        <f>(N829*((M829-63)/5.45))+N829</f>
        <v>392344.0165781863</v>
      </c>
      <c r="P829" s="54">
        <f>(O829-D829)</f>
        <v>-1936769.9834218137</v>
      </c>
      <c r="Q829" s="4" t="str">
        <f>IF(P829&lt;(-3000000), "Overpaid", "")</f>
        <v/>
      </c>
      <c r="R829" s="4"/>
    </row>
    <row r="830" spans="1:19" x14ac:dyDescent="0.25">
      <c r="A830" s="4" t="s">
        <v>110</v>
      </c>
      <c r="B830" s="4" t="s">
        <v>1024</v>
      </c>
      <c r="C830" s="4" t="s">
        <v>472</v>
      </c>
      <c r="D830" s="207" t="s">
        <v>2397</v>
      </c>
      <c r="E830" s="4" t="s">
        <v>1120</v>
      </c>
      <c r="F830" s="4" t="s">
        <v>1111</v>
      </c>
      <c r="G830" s="4" t="s">
        <v>1809</v>
      </c>
      <c r="H830" s="4">
        <v>7</v>
      </c>
      <c r="I830" s="4">
        <v>77</v>
      </c>
      <c r="L830" s="4">
        <f>(F830*0.3611)+(G830*1.1*0.3611)+(H830*5.2*0.0666)+(I830*0.2111)</f>
        <v>76.747430999999992</v>
      </c>
      <c r="M830" s="4">
        <f>(L830)*((100+(29-E830))/100)-(J830*0.9)</f>
        <v>80.891792273999997</v>
      </c>
      <c r="N830" s="207" t="s">
        <v>1029</v>
      </c>
      <c r="O830" s="207">
        <f>(N830*((M830-63)/5.45))+N830</f>
        <v>10237645.847911423</v>
      </c>
      <c r="P830" s="54">
        <f>(O830-D830)</f>
        <v>7927387.8479114231</v>
      </c>
      <c r="Q830" s="4" t="str">
        <f>IF(P830&lt;(-3000000), "Overpaid", "")</f>
        <v/>
      </c>
      <c r="R830" s="4"/>
    </row>
    <row r="831" spans="1:19" x14ac:dyDescent="0.25">
      <c r="A831" s="4" t="s">
        <v>108</v>
      </c>
      <c r="B831" s="4" t="s">
        <v>1393</v>
      </c>
      <c r="C831" s="4" t="s">
        <v>4179</v>
      </c>
      <c r="D831" s="207" t="s">
        <v>1622</v>
      </c>
      <c r="E831" s="4">
        <v>25.5</v>
      </c>
      <c r="F831" s="4" t="s">
        <v>1111</v>
      </c>
      <c r="G831" s="4">
        <v>45</v>
      </c>
      <c r="H831" s="4" t="s">
        <v>4095</v>
      </c>
      <c r="I831" s="4" t="s">
        <v>1111</v>
      </c>
      <c r="L831" s="4">
        <f>(F831*0.3611)+(G831*1.1*0.3611)+(H831*5.2*0.0666)+(I831*0.2111)</f>
        <v>61.707970000000003</v>
      </c>
      <c r="M831" s="4">
        <f>(L831)*((100+(29-E831))/100)-(J831*0.9)</f>
        <v>63.867748949999999</v>
      </c>
      <c r="N831" s="207" t="s">
        <v>1397</v>
      </c>
      <c r="O831" s="207">
        <f>(N831*((M831-63)/5.45))+N831</f>
        <v>1467674.5197445136</v>
      </c>
      <c r="P831" s="54">
        <f>(O831-D831)</f>
        <v>-832325.48025548644</v>
      </c>
      <c r="Q831" s="4" t="str">
        <f>IF(P831&lt;(-3000000), "Overpaid", "")</f>
        <v/>
      </c>
      <c r="R831" s="4"/>
    </row>
    <row r="832" spans="1:19" x14ac:dyDescent="0.25">
      <c r="A832" s="4" t="s">
        <v>131</v>
      </c>
      <c r="B832" s="4" t="s">
        <v>1024</v>
      </c>
      <c r="C832" s="4" t="s">
        <v>447</v>
      </c>
      <c r="D832" s="207" t="s">
        <v>1622</v>
      </c>
      <c r="E832" s="4" t="s">
        <v>1623</v>
      </c>
      <c r="F832" s="4" t="s">
        <v>1146</v>
      </c>
      <c r="G832" s="4">
        <v>45</v>
      </c>
      <c r="H832" s="4" t="s">
        <v>4098</v>
      </c>
      <c r="I832" s="4">
        <v>66</v>
      </c>
      <c r="L832" s="4">
        <f>(F832*0.3611)+(G832*1.1*0.3611)+(H832*5.2*0.0666)+(I832*0.2111)</f>
        <v>59.19153</v>
      </c>
      <c r="M832" s="4">
        <f>(L832)*((100+(29-E832))/100)-(J832*0.9)</f>
        <v>55.640038199999999</v>
      </c>
      <c r="N832" s="207" t="s">
        <v>1029</v>
      </c>
      <c r="O832" s="207">
        <f>(N832*((M832-63)/5.45))+N832</f>
        <v>-837703.98870440386</v>
      </c>
      <c r="P832" s="54">
        <f>(O832-D832)</f>
        <v>-3137703.9887044039</v>
      </c>
      <c r="Q832" s="4" t="str">
        <f>IF(P832&lt;(-3000000), "Overpaid", "")</f>
        <v>Overpaid</v>
      </c>
      <c r="R832" s="4"/>
    </row>
    <row r="833" spans="1:18" x14ac:dyDescent="0.25">
      <c r="A833" s="4" t="s">
        <v>115</v>
      </c>
      <c r="B833" s="4" t="s">
        <v>1024</v>
      </c>
      <c r="C833" s="4" t="s">
        <v>3974</v>
      </c>
      <c r="D833" s="207" t="s">
        <v>3975</v>
      </c>
      <c r="E833" s="4" t="s">
        <v>1454</v>
      </c>
      <c r="F833" s="4" t="s">
        <v>1186</v>
      </c>
      <c r="G833" s="4" t="s">
        <v>1396</v>
      </c>
      <c r="H833" s="4" t="s">
        <v>4197</v>
      </c>
      <c r="I833" s="4">
        <v>63</v>
      </c>
      <c r="L833" s="4">
        <f>(F833*0.3611)+(G833*1.1*0.3611)+(H833*5.2*0.0666)+(I833*0.2111)</f>
        <v>59.223998000000002</v>
      </c>
      <c r="M833" s="4">
        <f>(L833)*((100+(29-E833))/100)-(J833*0.9)</f>
        <v>58.513310023999999</v>
      </c>
      <c r="N833" s="207" t="s">
        <v>1029</v>
      </c>
      <c r="O833" s="207">
        <f>(N833*((M833-63)/5.45))+N833</f>
        <v>422505.12521440699</v>
      </c>
      <c r="P833" s="54">
        <f>(O833-D833)</f>
        <v>-1874994.874785593</v>
      </c>
      <c r="Q833" s="4" t="str">
        <f>IF(P833&lt;(-3000000), "Overpaid", "")</f>
        <v/>
      </c>
      <c r="R833" s="4"/>
    </row>
    <row r="834" spans="1:18" x14ac:dyDescent="0.25">
      <c r="A834" s="4" t="s">
        <v>115</v>
      </c>
      <c r="B834" s="4" t="s">
        <v>1059</v>
      </c>
      <c r="C834" s="4" t="s">
        <v>525</v>
      </c>
      <c r="D834" s="207" t="s">
        <v>3954</v>
      </c>
      <c r="E834" s="4" t="s">
        <v>1870</v>
      </c>
      <c r="F834" s="4" t="s">
        <v>1312</v>
      </c>
      <c r="G834" s="4" t="s">
        <v>1672</v>
      </c>
      <c r="H834" s="4" t="s">
        <v>4147</v>
      </c>
      <c r="I834" s="4" t="s">
        <v>1312</v>
      </c>
      <c r="L834" s="4">
        <f>(F834*0.3611)+(G834*1.1*0.3611)+(H834*5.2*0.0666)+(I834*0.2111)</f>
        <v>69.286066000000005</v>
      </c>
      <c r="M834" s="4">
        <f>(L834)*((100+(29-E834))/100)-(J834*0.9)</f>
        <v>73.512516026</v>
      </c>
      <c r="N834" s="207" t="s">
        <v>1064</v>
      </c>
      <c r="O834" s="207">
        <f>(N834*((M834-63)/5.45))+N834</f>
        <v>6462590.0960904062</v>
      </c>
      <c r="P834" s="54">
        <f>(O834-D834)</f>
        <v>4171188.0960904062</v>
      </c>
      <c r="Q834" s="4" t="str">
        <f>IF(P834&lt;(-3000000), "Overpaid", "")</f>
        <v/>
      </c>
      <c r="R834" s="4"/>
    </row>
    <row r="835" spans="1:18" x14ac:dyDescent="0.25">
      <c r="A835" s="4" t="s">
        <v>125</v>
      </c>
      <c r="B835" s="4" t="s">
        <v>10</v>
      </c>
      <c r="C835" s="4" t="s">
        <v>1499</v>
      </c>
      <c r="D835" s="207" t="s">
        <v>1500</v>
      </c>
      <c r="E835" s="4" t="s">
        <v>1501</v>
      </c>
      <c r="F835" s="4" t="s">
        <v>1125</v>
      </c>
      <c r="G835" s="4" t="s">
        <v>1133</v>
      </c>
      <c r="H835" s="4" t="s">
        <v>4095</v>
      </c>
      <c r="I835" s="4" t="s">
        <v>1125</v>
      </c>
      <c r="L835" s="4">
        <f>(F835*0.3611)+(G835*1.1*0.3611)+(H835*5.2*0.0666)+(I835*0.2111)</f>
        <v>68.054732999999999</v>
      </c>
      <c r="M835" s="4">
        <f>(L835)*((100+(29-E835))/100)-(J835*0.9)</f>
        <v>66.965857272000008</v>
      </c>
      <c r="N835" s="207" t="s">
        <v>1093</v>
      </c>
      <c r="O835" s="207">
        <f>(N835*((M835-63)/5.45))+N835</f>
        <v>6109694.0871262625</v>
      </c>
      <c r="P835" s="54">
        <f>(O835-D835)</f>
        <v>3822194.0871262625</v>
      </c>
      <c r="Q835" s="4" t="str">
        <f>IF(P835&lt;(-3000000), "Overpaid", "")</f>
        <v/>
      </c>
      <c r="R835" s="4"/>
    </row>
    <row r="836" spans="1:18" x14ac:dyDescent="0.25">
      <c r="A836" s="4" t="s">
        <v>135</v>
      </c>
      <c r="B836" s="4" t="s">
        <v>1059</v>
      </c>
      <c r="C836" s="4" t="s">
        <v>2638</v>
      </c>
      <c r="D836" s="207" t="s">
        <v>2639</v>
      </c>
      <c r="E836" s="4" t="s">
        <v>2025</v>
      </c>
      <c r="F836" s="4" t="s">
        <v>1046</v>
      </c>
      <c r="G836" s="4" t="s">
        <v>2561</v>
      </c>
      <c r="H836" s="4" t="s">
        <v>4102</v>
      </c>
      <c r="I836" s="4" t="s">
        <v>1046</v>
      </c>
      <c r="L836" s="4">
        <f>(F836*0.3611)+(G836*1.1*0.3611)+(H836*5.2*0.0666)+(I836*0.2111)</f>
        <v>83.099981</v>
      </c>
      <c r="M836" s="4">
        <f>(L836)*((100+(29-E836))/100)-(J836*0.9)</f>
        <v>88.252179822000002</v>
      </c>
      <c r="N836" s="207" t="s">
        <v>1064</v>
      </c>
      <c r="O836" s="207">
        <f>(N836*((M836-63)/5.45))+N836</f>
        <v>12430095.789589901</v>
      </c>
      <c r="P836" s="54">
        <f>(O836-D836)</f>
        <v>10176319.789589901</v>
      </c>
      <c r="Q836" s="4" t="str">
        <f>IF(P836&lt;(-3000000), "Overpaid", "")</f>
        <v/>
      </c>
      <c r="R836" s="4"/>
    </row>
    <row r="837" spans="1:18" x14ac:dyDescent="0.25">
      <c r="A837" s="4" t="s">
        <v>132</v>
      </c>
      <c r="B837" s="4" t="s">
        <v>1099</v>
      </c>
      <c r="C837" s="4" t="s">
        <v>506</v>
      </c>
      <c r="D837" s="207" t="s">
        <v>3460</v>
      </c>
      <c r="E837" s="4" t="s">
        <v>3461</v>
      </c>
      <c r="F837" s="4" t="s">
        <v>1068</v>
      </c>
      <c r="G837" s="4" t="s">
        <v>3085</v>
      </c>
      <c r="H837" s="4" t="s">
        <v>4098</v>
      </c>
      <c r="I837" s="4" t="s">
        <v>1068</v>
      </c>
      <c r="L837" s="4">
        <f>(F837*0.3611)+(G837*1.1*0.3611)+(H837*5.2*0.0666)+(I837*0.2111)</f>
        <v>75.458737999999997</v>
      </c>
      <c r="M837" s="4">
        <f>(L837)*((100+(29-E837))/100)-(J837*0.9)</f>
        <v>81.042684612000002</v>
      </c>
      <c r="N837" s="207" t="s">
        <v>1105</v>
      </c>
      <c r="O837" s="207">
        <f>(N837*((M837-63)/5.45))+N837</f>
        <v>7637195.8899639221</v>
      </c>
      <c r="P837" s="54">
        <f>(O837-D837)</f>
        <v>5383501.8899639221</v>
      </c>
      <c r="Q837" s="4" t="str">
        <f>IF(P837&lt;(-3000000), "Overpaid", "")</f>
        <v/>
      </c>
      <c r="R837" s="4"/>
    </row>
    <row r="838" spans="1:18" x14ac:dyDescent="0.25">
      <c r="A838" s="4" t="s">
        <v>122</v>
      </c>
      <c r="B838" s="4" t="s">
        <v>27</v>
      </c>
      <c r="C838" s="4" t="s">
        <v>3631</v>
      </c>
      <c r="D838" s="207" t="s">
        <v>1599</v>
      </c>
      <c r="E838" s="4" t="s">
        <v>1342</v>
      </c>
      <c r="F838" s="4" t="s">
        <v>1111</v>
      </c>
      <c r="G838" s="4" t="s">
        <v>2275</v>
      </c>
      <c r="H838" s="4" t="s">
        <v>4096</v>
      </c>
      <c r="I838" s="4" t="s">
        <v>1111</v>
      </c>
      <c r="L838" s="4">
        <f>(F838*0.3611)+(G838*1.1*0.3611)+(H838*5.2*0.0666)+(I838*0.2111)</f>
        <v>73.692542999999986</v>
      </c>
      <c r="M838" s="4">
        <f>(L838)*((100+(29-E838))/100)-(J838*0.9)</f>
        <v>73.545157913999986</v>
      </c>
      <c r="N838" s="207" t="s">
        <v>1058</v>
      </c>
      <c r="O838" s="207">
        <f>(N838*((M838-63)/5.45))+N838</f>
        <v>9386935.9827581942</v>
      </c>
      <c r="P838" s="54">
        <f>(O838-D838)</f>
        <v>7136935.9827581942</v>
      </c>
      <c r="Q838" s="4" t="str">
        <f>IF(P838&lt;(-3000000), "Overpaid", "")</f>
        <v/>
      </c>
      <c r="R838" s="4"/>
    </row>
    <row r="839" spans="1:18" x14ac:dyDescent="0.25">
      <c r="A839" s="4" t="s">
        <v>317</v>
      </c>
      <c r="B839" s="4" t="s">
        <v>1059</v>
      </c>
      <c r="C839" s="4" t="s">
        <v>146</v>
      </c>
      <c r="D839" s="207" t="s">
        <v>1599</v>
      </c>
      <c r="E839" s="4" t="s">
        <v>1318</v>
      </c>
      <c r="F839" s="4" t="s">
        <v>1107</v>
      </c>
      <c r="G839" s="4" t="s">
        <v>1260</v>
      </c>
      <c r="H839" s="4" t="s">
        <v>4096</v>
      </c>
      <c r="I839" s="4" t="s">
        <v>1107</v>
      </c>
      <c r="L839" s="4">
        <f>(F839*0.3611)+(G839*1.1*0.3611)+(H839*5.2*0.0666)+(I839*0.2111)</f>
        <v>68.544918999999993</v>
      </c>
      <c r="M839" s="4">
        <f>(L839)*((100+(29-E839))/100)-(J839*0.9)</f>
        <v>70.669811488999983</v>
      </c>
      <c r="N839" s="207" t="s">
        <v>1064</v>
      </c>
      <c r="O839" s="207">
        <f>(N839*((M839-63)/5.45))+N839</f>
        <v>5311691.6940462533</v>
      </c>
      <c r="P839" s="54">
        <f>(O839-D839)</f>
        <v>3061691.6940462533</v>
      </c>
      <c r="Q839" s="4" t="str">
        <f>IF(P839&lt;(-3000000), "Overpaid", "")</f>
        <v/>
      </c>
      <c r="R839" s="4"/>
    </row>
    <row r="840" spans="1:18" x14ac:dyDescent="0.25">
      <c r="A840" s="4" t="s">
        <v>134</v>
      </c>
      <c r="B840" s="4" t="s">
        <v>1083</v>
      </c>
      <c r="C840" s="4" t="s">
        <v>2497</v>
      </c>
      <c r="D840" s="207" t="s">
        <v>1599</v>
      </c>
      <c r="E840" s="4" t="s">
        <v>1122</v>
      </c>
      <c r="F840" s="4" t="s">
        <v>1157</v>
      </c>
      <c r="G840" s="4" t="s">
        <v>2066</v>
      </c>
      <c r="H840" s="4" t="s">
        <v>4095</v>
      </c>
      <c r="I840" s="4" t="s">
        <v>1157</v>
      </c>
      <c r="L840" s="4">
        <f>(F840*0.3611)+(G840*1.1*0.3611)+(H840*5.2*0.0666)+(I840*0.2111)</f>
        <v>68.244741000000005</v>
      </c>
      <c r="M840" s="4">
        <f>(L840)*((100+(29-E840))/100)-(J840*0.9)</f>
        <v>69.40490159700002</v>
      </c>
      <c r="N840" s="207" t="s">
        <v>1088</v>
      </c>
      <c r="O840" s="207">
        <f>(N840*((M840-63)/5.45))+N840</f>
        <v>7718400.1481113825</v>
      </c>
      <c r="P840" s="54">
        <f>(O840-D840)</f>
        <v>5468400.1481113825</v>
      </c>
      <c r="Q840" s="4" t="str">
        <f>IF(P840&lt;(-3000000), "Overpaid", "")</f>
        <v/>
      </c>
      <c r="R840" s="4"/>
    </row>
    <row r="841" spans="1:18" x14ac:dyDescent="0.25">
      <c r="A841" s="4" t="s">
        <v>121</v>
      </c>
      <c r="B841" s="4" t="s">
        <v>20</v>
      </c>
      <c r="C841" s="4" t="s">
        <v>182</v>
      </c>
      <c r="D841" s="207" t="s">
        <v>1599</v>
      </c>
      <c r="E841" s="4" t="s">
        <v>1670</v>
      </c>
      <c r="F841" s="4" t="s">
        <v>1107</v>
      </c>
      <c r="G841" s="4" t="s">
        <v>1074</v>
      </c>
      <c r="H841" s="4" t="s">
        <v>4102</v>
      </c>
      <c r="I841" s="4" t="s">
        <v>1107</v>
      </c>
      <c r="L841" s="4">
        <f>(F841*0.3611)+(G841*1.1*0.3611)+(H841*5.2*0.0666)+(I841*0.2111)</f>
        <v>71.666753999999997</v>
      </c>
      <c r="M841" s="4">
        <f>(L841)*((100+(29-E841))/100)-(J841*0.9)</f>
        <v>69.158417610000001</v>
      </c>
      <c r="N841" s="207" t="s">
        <v>1134</v>
      </c>
      <c r="O841" s="207">
        <f>(N841*((M841-63)/5.45))+N841</f>
        <v>5926521.0568966316</v>
      </c>
      <c r="P841" s="54">
        <f>(O841-D841)</f>
        <v>3676521.0568966316</v>
      </c>
      <c r="Q841" s="4" t="str">
        <f>IF(P841&lt;(-3000000), "Overpaid", "")</f>
        <v/>
      </c>
      <c r="R841" s="4"/>
    </row>
    <row r="842" spans="1:18" x14ac:dyDescent="0.25">
      <c r="A842" s="4" t="s">
        <v>317</v>
      </c>
      <c r="B842" s="4" t="s">
        <v>1117</v>
      </c>
      <c r="C842" s="4" t="s">
        <v>2289</v>
      </c>
      <c r="D842" s="207" t="s">
        <v>1599</v>
      </c>
      <c r="E842" s="4" t="s">
        <v>1184</v>
      </c>
      <c r="F842" s="4" t="s">
        <v>1125</v>
      </c>
      <c r="G842" s="4" t="s">
        <v>2213</v>
      </c>
      <c r="H842" s="4" t="s">
        <v>4102</v>
      </c>
      <c r="I842" s="4" t="s">
        <v>1125</v>
      </c>
      <c r="L842" s="4">
        <f>(F842*0.3611)+(G842*1.1*0.3611)+(H842*5.2*0.0666)+(I842*0.2111)</f>
        <v>67.431624999999997</v>
      </c>
      <c r="M842" s="4">
        <f>(L842)*((100+(29-E842))/100)-(J842*0.9)</f>
        <v>67.903646375000008</v>
      </c>
      <c r="N842" s="207" t="s">
        <v>1121</v>
      </c>
      <c r="O842" s="207">
        <f>(N842*((M842-63)/5.45))+N842</f>
        <v>6365830.2379501192</v>
      </c>
      <c r="P842" s="54">
        <f>(O842-D842)</f>
        <v>4115830.2379501192</v>
      </c>
      <c r="Q842" s="4" t="str">
        <f>IF(P842&lt;(-3000000), "Overpaid", "")</f>
        <v/>
      </c>
      <c r="R842" s="4"/>
    </row>
    <row r="843" spans="1:18" x14ac:dyDescent="0.25">
      <c r="A843" s="4" t="s">
        <v>131</v>
      </c>
      <c r="B843" s="4" t="s">
        <v>1078</v>
      </c>
      <c r="C843" s="4" t="s">
        <v>1598</v>
      </c>
      <c r="D843" s="207" t="s">
        <v>1599</v>
      </c>
      <c r="E843" s="4" t="s">
        <v>1102</v>
      </c>
      <c r="F843" s="4" t="s">
        <v>1307</v>
      </c>
      <c r="G843" s="4">
        <v>45</v>
      </c>
      <c r="H843" s="4" t="s">
        <v>4153</v>
      </c>
      <c r="I843" s="4" t="s">
        <v>1307</v>
      </c>
      <c r="L843" s="4">
        <f>(F843*0.3611)+(G843*1.1*0.3611)+(H843*5.2*0.0666)+(I843*0.2111)</f>
        <v>63.560010000000013</v>
      </c>
      <c r="M843" s="4">
        <f>(L843)*((100+(29-E843))/100)-(J843*0.9)</f>
        <v>64.386290130000006</v>
      </c>
      <c r="N843" s="207" t="s">
        <v>1082</v>
      </c>
      <c r="O843" s="207">
        <f>(N843*((M843-63)/5.45))+N843</f>
        <v>2424690.3658477562</v>
      </c>
      <c r="P843" s="54">
        <f>(O843-D843)</f>
        <v>174690.36584775615</v>
      </c>
      <c r="Q843" s="4" t="str">
        <f>IF(P843&lt;(-3000000), "Overpaid", "")</f>
        <v/>
      </c>
      <c r="R843" s="4"/>
    </row>
    <row r="844" spans="1:18" x14ac:dyDescent="0.25">
      <c r="A844" s="4" t="s">
        <v>124</v>
      </c>
      <c r="B844" s="4" t="s">
        <v>10</v>
      </c>
      <c r="C844" s="4" t="s">
        <v>3115</v>
      </c>
      <c r="D844" s="207" t="s">
        <v>1599</v>
      </c>
      <c r="E844" s="4" t="s">
        <v>1501</v>
      </c>
      <c r="F844" s="4" t="s">
        <v>1201</v>
      </c>
      <c r="G844" s="4" t="s">
        <v>1933</v>
      </c>
      <c r="H844" s="4" t="s">
        <v>4095</v>
      </c>
      <c r="I844" s="4" t="s">
        <v>1201</v>
      </c>
      <c r="L844" s="4">
        <f>(F844*0.3611)+(G844*1.1*0.3611)+(H844*5.2*0.0666)+(I844*0.2111)</f>
        <v>64.724590000000006</v>
      </c>
      <c r="M844" s="4">
        <f>(L844)*((100+(29-E844))/100)-(J844*0.9)</f>
        <v>63.688996560000014</v>
      </c>
      <c r="N844" s="207" t="s">
        <v>1093</v>
      </c>
      <c r="O844" s="207">
        <f>(N844*((M844-63)/5.45))+N844</f>
        <v>3983428.1574187097</v>
      </c>
      <c r="P844" s="54">
        <f>(O844-D844)</f>
        <v>1733428.1574187097</v>
      </c>
      <c r="Q844" s="4" t="str">
        <f>IF(P844&lt;(-3000000), "Overpaid", "")</f>
        <v/>
      </c>
      <c r="R844" s="4"/>
    </row>
    <row r="845" spans="1:18" x14ac:dyDescent="0.25">
      <c r="A845" s="4" t="s">
        <v>119</v>
      </c>
      <c r="B845" s="4" t="s">
        <v>27</v>
      </c>
      <c r="C845" s="4" t="s">
        <v>3368</v>
      </c>
      <c r="D845" s="207" t="s">
        <v>1599</v>
      </c>
      <c r="E845" s="4" t="s">
        <v>1166</v>
      </c>
      <c r="F845" s="4" t="s">
        <v>1162</v>
      </c>
      <c r="G845" s="4" t="s">
        <v>1222</v>
      </c>
      <c r="H845" s="4" t="s">
        <v>4097</v>
      </c>
      <c r="I845" s="4" t="s">
        <v>1162</v>
      </c>
      <c r="L845" s="4">
        <f>(F845*0.3611)+(G845*1.1*0.3611)+(H845*5.2*0.0666)+(I845*0.2111)</f>
        <v>62.168705000000003</v>
      </c>
      <c r="M845" s="4">
        <f>(L845)*((100+(29-E845))/100)-(J845*0.9)</f>
        <v>62.417379820000001</v>
      </c>
      <c r="N845" s="207" t="s">
        <v>1058</v>
      </c>
      <c r="O845" s="207">
        <f>(N845*((M845-63)/5.45))+N845</f>
        <v>2856475.8797484883</v>
      </c>
      <c r="P845" s="54">
        <f>(O845-D845)</f>
        <v>606475.87974848831</v>
      </c>
      <c r="Q845" s="4" t="str">
        <f>IF(P845&lt;(-3000000), "Overpaid", "")</f>
        <v/>
      </c>
      <c r="R845" s="4"/>
    </row>
    <row r="846" spans="1:18" x14ac:dyDescent="0.25">
      <c r="A846" s="4" t="s">
        <v>132</v>
      </c>
      <c r="B846" s="4" t="s">
        <v>1187</v>
      </c>
      <c r="C846" s="4" t="s">
        <v>251</v>
      </c>
      <c r="D846" s="207" t="s">
        <v>1599</v>
      </c>
      <c r="E846" s="4" t="s">
        <v>1033</v>
      </c>
      <c r="F846" s="4" t="s">
        <v>1328</v>
      </c>
      <c r="G846" s="4" t="s">
        <v>1715</v>
      </c>
      <c r="H846" s="4" t="s">
        <v>4095</v>
      </c>
      <c r="I846" s="4" t="s">
        <v>1328</v>
      </c>
      <c r="L846" s="4">
        <f>(F846*0.3611)+(G846*1.1*0.3611)+(H846*5.2*0.0666)+(I846*0.2111)</f>
        <v>60.793298999999998</v>
      </c>
      <c r="M846" s="4">
        <f>(L846)*((100+(29-E846))/100)-(J846*0.9)</f>
        <v>62.009164980000001</v>
      </c>
      <c r="N846" s="207" t="s">
        <v>1190</v>
      </c>
      <c r="O846" s="207">
        <f>(N846*((M846-63)/5.45))+N846</f>
        <v>2447255.1966567347</v>
      </c>
      <c r="P846" s="54">
        <f>(O846-D846)</f>
        <v>197255.19665673468</v>
      </c>
      <c r="Q846" s="4" t="str">
        <f>IF(P846&lt;(-3000000), "Overpaid", "")</f>
        <v/>
      </c>
      <c r="R846" s="4"/>
    </row>
    <row r="847" spans="1:18" x14ac:dyDescent="0.25">
      <c r="A847" s="4" t="s">
        <v>120</v>
      </c>
      <c r="B847" s="4" t="s">
        <v>16</v>
      </c>
      <c r="C847" s="4" t="s">
        <v>437</v>
      </c>
      <c r="D847" s="207" t="s">
        <v>1599</v>
      </c>
      <c r="E847" s="4" t="s">
        <v>1643</v>
      </c>
      <c r="F847" s="4" t="s">
        <v>1201</v>
      </c>
      <c r="G847" s="4" t="s">
        <v>1504</v>
      </c>
      <c r="H847" s="4" t="s">
        <v>4095</v>
      </c>
      <c r="I847" s="4" t="s">
        <v>1201</v>
      </c>
      <c r="L847" s="4">
        <f>(F847*0.3611)+(G847*1.1*0.3611)+(H847*5.2*0.0666)+(I847*0.2111)</f>
        <v>59.680022999999998</v>
      </c>
      <c r="M847" s="4">
        <f>(L847)*((100+(29-E847))/100)-(J847*0.9)</f>
        <v>58.844502677999998</v>
      </c>
      <c r="N847" s="207" t="s">
        <v>1116</v>
      </c>
      <c r="O847" s="207">
        <f>(N847*((M847-63)/5.45))+N847</f>
        <v>582394.37959792768</v>
      </c>
      <c r="P847" s="54">
        <f>(O847-D847)</f>
        <v>-1667605.6204020723</v>
      </c>
      <c r="Q847" s="4" t="str">
        <f>IF(P847&lt;(-3000000), "Overpaid", "")</f>
        <v/>
      </c>
      <c r="R847" s="4"/>
    </row>
    <row r="848" spans="1:18" x14ac:dyDescent="0.25">
      <c r="A848" s="4" t="s">
        <v>132</v>
      </c>
      <c r="B848" s="4" t="s">
        <v>1059</v>
      </c>
      <c r="C848" s="4" t="s">
        <v>3508</v>
      </c>
      <c r="D848" s="207" t="s">
        <v>1599</v>
      </c>
      <c r="E848" s="4" t="s">
        <v>1487</v>
      </c>
      <c r="F848" s="4" t="s">
        <v>1201</v>
      </c>
      <c r="G848" s="4">
        <v>45</v>
      </c>
      <c r="H848" s="4" t="s">
        <v>4098</v>
      </c>
      <c r="I848" s="4" t="s">
        <v>1201</v>
      </c>
      <c r="L848" s="4">
        <f>(F848*0.3611)+(G848*1.1*0.3611)+(H848*5.2*0.0666)+(I848*0.2111)</f>
        <v>57.024930000000005</v>
      </c>
      <c r="M848" s="4">
        <f>(L848)*((100+(29-E848))/100)-(J848*0.9)</f>
        <v>57.081954930000002</v>
      </c>
      <c r="N848" s="207" t="s">
        <v>1064</v>
      </c>
      <c r="O848" s="207">
        <f>(N848*((M848-63)/5.45))+N848</f>
        <v>-189492.89879985806</v>
      </c>
      <c r="P848" s="54">
        <f>(O848-D848)</f>
        <v>-2439492.8987998581</v>
      </c>
      <c r="Q848" s="4" t="str">
        <f>IF(P848&lt;(-3000000), "Overpaid", "")</f>
        <v/>
      </c>
      <c r="R848" s="4"/>
    </row>
    <row r="849" spans="1:18" x14ac:dyDescent="0.25">
      <c r="A849" s="4" t="s">
        <v>136</v>
      </c>
      <c r="B849" s="4" t="s">
        <v>10</v>
      </c>
      <c r="C849" s="4" t="s">
        <v>187</v>
      </c>
      <c r="D849" s="207" t="s">
        <v>1599</v>
      </c>
      <c r="E849" s="4" t="s">
        <v>1040</v>
      </c>
      <c r="F849" s="4" t="s">
        <v>1328</v>
      </c>
      <c r="G849" s="4" t="s">
        <v>2205</v>
      </c>
      <c r="H849" s="4" t="s">
        <v>4197</v>
      </c>
      <c r="I849" s="4" t="s">
        <v>1328</v>
      </c>
      <c r="L849" s="4">
        <f>(F849*0.3611)+(G849*1.1*0.3611)+(H849*5.2*0.0666)+(I849*0.2111)</f>
        <v>59.136186000000002</v>
      </c>
      <c r="M849" s="4">
        <f>(L849)*((100+(29-E849))/100)-(J849*0.9)</f>
        <v>56.415921444000006</v>
      </c>
      <c r="N849" s="207" t="s">
        <v>1093</v>
      </c>
      <c r="O849" s="207">
        <f>(N849*((M849-63)/5.45))+N849</f>
        <v>-735872.77799274679</v>
      </c>
      <c r="P849" s="54">
        <f>(O849-D849)</f>
        <v>-2985872.7779927468</v>
      </c>
      <c r="Q849" s="4" t="str">
        <f>IF(P849&lt;(-3000000), "Overpaid", "")</f>
        <v/>
      </c>
      <c r="R849" s="4"/>
    </row>
    <row r="850" spans="1:18" x14ac:dyDescent="0.25">
      <c r="A850" s="4" t="s">
        <v>134</v>
      </c>
      <c r="B850" s="4" t="s">
        <v>1030</v>
      </c>
      <c r="C850" s="4" t="s">
        <v>477</v>
      </c>
      <c r="D850" s="207" t="s">
        <v>2463</v>
      </c>
      <c r="E850" s="4" t="s">
        <v>1120</v>
      </c>
      <c r="F850" s="4" t="s">
        <v>1111</v>
      </c>
      <c r="G850" s="4" t="s">
        <v>1525</v>
      </c>
      <c r="H850" s="4" t="s">
        <v>4102</v>
      </c>
      <c r="I850" s="4" t="s">
        <v>1111</v>
      </c>
      <c r="L850" s="4">
        <f>(F850*0.3611)+(G850*1.1*0.3611)+(H850*5.2*0.0666)+(I850*0.2111)</f>
        <v>67.638826999999992</v>
      </c>
      <c r="M850" s="4">
        <f>(L850)*((100+(29-E850))/100)-(J850*0.9)</f>
        <v>71.291323657999996</v>
      </c>
      <c r="N850" s="207" t="s">
        <v>1036</v>
      </c>
      <c r="O850" s="207">
        <f>(N850*((M850-63)/5.45))+N850</f>
        <v>8163775.8547811871</v>
      </c>
      <c r="P850" s="54">
        <f>(O850-D850)</f>
        <v>5925165.8547811871</v>
      </c>
      <c r="Q850" s="4" t="str">
        <f>IF(P850&lt;(-3000000), "Overpaid", "")</f>
        <v/>
      </c>
      <c r="R850" s="4"/>
    </row>
    <row r="851" spans="1:18" x14ac:dyDescent="0.25">
      <c r="A851" s="4" t="s">
        <v>132</v>
      </c>
      <c r="B851" s="4" t="s">
        <v>1024</v>
      </c>
      <c r="C851" s="4" t="s">
        <v>3462</v>
      </c>
      <c r="D851" s="207" t="s">
        <v>3463</v>
      </c>
      <c r="E851" s="4" t="s">
        <v>2025</v>
      </c>
      <c r="F851" s="4" t="s">
        <v>1091</v>
      </c>
      <c r="G851" s="4" t="s">
        <v>1372</v>
      </c>
      <c r="H851" s="4" t="s">
        <v>4097</v>
      </c>
      <c r="I851" s="4">
        <v>73</v>
      </c>
      <c r="L851" s="4">
        <f>(F851*0.3611)+(G851*1.1*0.3611)+(H851*5.2*0.0666)+(I851*0.2111)</f>
        <v>67.815735000000004</v>
      </c>
      <c r="M851" s="4">
        <f>(L851)*((100+(29-E851))/100)-(J851*0.9)</f>
        <v>72.020310570000007</v>
      </c>
      <c r="N851" s="207" t="s">
        <v>1029</v>
      </c>
      <c r="O851" s="207">
        <f>(N851*((M851-63)/5.45))+N851</f>
        <v>6346638.3894591499</v>
      </c>
      <c r="P851" s="54">
        <f>(O851-D851)</f>
        <v>4111531.3894591499</v>
      </c>
      <c r="Q851" s="4" t="str">
        <f>IF(P851&lt;(-3000000), "Overpaid", "")</f>
        <v/>
      </c>
      <c r="R851" s="4"/>
    </row>
    <row r="852" spans="1:18" x14ac:dyDescent="0.25">
      <c r="A852" s="4" t="s">
        <v>136</v>
      </c>
      <c r="B852" s="4" t="s">
        <v>1099</v>
      </c>
      <c r="C852" s="4" t="s">
        <v>2156</v>
      </c>
      <c r="D852" s="207" t="s">
        <v>2157</v>
      </c>
      <c r="E852" s="4" t="s">
        <v>1294</v>
      </c>
      <c r="F852" s="4" t="s">
        <v>1062</v>
      </c>
      <c r="G852" s="4" t="s">
        <v>1334</v>
      </c>
      <c r="H852" s="4" t="s">
        <v>4095</v>
      </c>
      <c r="I852" s="4" t="s">
        <v>1062</v>
      </c>
      <c r="L852" s="4">
        <f>(F852*0.3611)+(G852*1.1*0.3611)+(H852*5.2*0.0666)+(I852*0.2111)</f>
        <v>72.886764999999997</v>
      </c>
      <c r="M852" s="4">
        <f>(L852)*((100+(29-E852))/100)-(J852*0.9)</f>
        <v>77.478631194999991</v>
      </c>
      <c r="N852" s="207" t="s">
        <v>1105</v>
      </c>
      <c r="O852" s="207">
        <f>(N852*((M852-63)/5.45))+N852</f>
        <v>6478563.9772015642</v>
      </c>
      <c r="P852" s="54">
        <f>(O852-D852)</f>
        <v>4262125.9772015642</v>
      </c>
      <c r="Q852" s="4" t="str">
        <f>IF(P852&lt;(-3000000), "Overpaid", "")</f>
        <v/>
      </c>
      <c r="R852" s="4"/>
    </row>
    <row r="853" spans="1:18" x14ac:dyDescent="0.25">
      <c r="A853" s="4" t="s">
        <v>129</v>
      </c>
      <c r="B853" s="4" t="s">
        <v>20</v>
      </c>
      <c r="C853" s="4" t="s">
        <v>725</v>
      </c>
      <c r="D853" s="207" t="s">
        <v>1333</v>
      </c>
      <c r="E853" s="4" t="s">
        <v>1224</v>
      </c>
      <c r="F853" s="4" t="s">
        <v>1328</v>
      </c>
      <c r="G853" s="4" t="s">
        <v>1334</v>
      </c>
      <c r="H853" s="4" t="s">
        <v>4096</v>
      </c>
      <c r="I853" s="4" t="s">
        <v>1328</v>
      </c>
      <c r="L853" s="4">
        <f>(F853*0.3611)+(G853*1.1*0.3611)+(H853*5.2*0.0666)+(I853*0.2111)</f>
        <v>66.938884999999999</v>
      </c>
      <c r="M853" s="4">
        <f>(L853)*((100+(29-E853))/100)-(J853*0.9)</f>
        <v>70.352768134999991</v>
      </c>
      <c r="N853" s="207" t="s">
        <v>1134</v>
      </c>
      <c r="O853" s="207">
        <f>(N853*((M853-63)/5.45))+N853</f>
        <v>6536280.6101393057</v>
      </c>
      <c r="P853" s="54">
        <f>(O853-D853)</f>
        <v>4331608.6101393057</v>
      </c>
      <c r="Q853" s="4" t="str">
        <f>IF(P853&lt;(-3000000), "Overpaid", "")</f>
        <v/>
      </c>
      <c r="R853" s="4"/>
    </row>
    <row r="854" spans="1:18" x14ac:dyDescent="0.25">
      <c r="A854" s="4" t="s">
        <v>114</v>
      </c>
      <c r="B854" s="4" t="s">
        <v>1117</v>
      </c>
      <c r="C854" s="4" t="s">
        <v>3250</v>
      </c>
      <c r="D854" s="207" t="s">
        <v>3251</v>
      </c>
      <c r="E854" s="4">
        <v>26.4</v>
      </c>
      <c r="F854" s="4" t="s">
        <v>1107</v>
      </c>
      <c r="G854" s="4">
        <v>73.5</v>
      </c>
      <c r="H854" s="4" t="s">
        <v>4102</v>
      </c>
      <c r="I854" s="4" t="s">
        <v>1107</v>
      </c>
      <c r="L854" s="4">
        <f>(F854*0.3611)+(G854*1.1*0.3611)+(H854*5.2*0.0666)+(I854*0.2111)</f>
        <v>75.678574999999995</v>
      </c>
      <c r="M854" s="4">
        <f>(L854)*((100+(29-E854))/100)-(J854*0.9)</f>
        <v>77.646217949999993</v>
      </c>
      <c r="N854" s="207" t="s">
        <v>1121</v>
      </c>
      <c r="O854" s="207">
        <f>(N854*((M854-63)/5.45))+N854</f>
        <v>12355947.582239674</v>
      </c>
      <c r="P854" s="54">
        <f>(O854-D854)</f>
        <v>10155947.582239674</v>
      </c>
      <c r="Q854" s="4" t="str">
        <f>IF(P854&lt;(-3000000), "Overpaid", "")</f>
        <v/>
      </c>
      <c r="R854" s="4"/>
    </row>
    <row r="855" spans="1:18" x14ac:dyDescent="0.25">
      <c r="A855" s="4" t="s">
        <v>108</v>
      </c>
      <c r="B855" s="4" t="s">
        <v>1024</v>
      </c>
      <c r="C855" s="4" t="s">
        <v>4175</v>
      </c>
      <c r="D855" s="207" t="s">
        <v>3251</v>
      </c>
      <c r="E855" s="4" t="s">
        <v>1197</v>
      </c>
      <c r="F855" s="4" t="s">
        <v>1103</v>
      </c>
      <c r="G855" s="4" t="s">
        <v>1824</v>
      </c>
      <c r="H855" s="4" t="s">
        <v>4099</v>
      </c>
      <c r="I855" s="4">
        <v>72</v>
      </c>
      <c r="L855" s="4">
        <f>(F855*0.3611)+(G855*1.1*0.3611)+(H855*5.2*0.0666)+(I855*0.2111)</f>
        <v>71.233018000000001</v>
      </c>
      <c r="M855" s="4">
        <f>(L855)*((100+(29-E855))/100)-(J855*0.9)</f>
        <v>72.087814215999998</v>
      </c>
      <c r="N855" s="207" t="s">
        <v>1029</v>
      </c>
      <c r="O855" s="207">
        <f>(N855*((M855-63)/5.45))+N855</f>
        <v>6376245.3028048947</v>
      </c>
      <c r="P855" s="54">
        <f>(O855-D855)</f>
        <v>4176245.3028048947</v>
      </c>
      <c r="Q855" s="4" t="str">
        <f>IF(P855&lt;(-3000000), "Overpaid", "")</f>
        <v/>
      </c>
      <c r="R855" s="4"/>
    </row>
    <row r="856" spans="1:18" x14ac:dyDescent="0.25">
      <c r="A856" s="4" t="s">
        <v>124</v>
      </c>
      <c r="B856" s="4" t="s">
        <v>1083</v>
      </c>
      <c r="C856" s="4" t="s">
        <v>3052</v>
      </c>
      <c r="D856" s="207" t="s">
        <v>3053</v>
      </c>
      <c r="E856" s="4" t="s">
        <v>2025</v>
      </c>
      <c r="F856" s="4" t="s">
        <v>1046</v>
      </c>
      <c r="G856" s="4" t="s">
        <v>1359</v>
      </c>
      <c r="H856" s="4" t="s">
        <v>4147</v>
      </c>
      <c r="I856" s="4" t="s">
        <v>1046</v>
      </c>
      <c r="L856" s="4">
        <f>(F856*0.3611)+(G856*1.1*0.3611)+(H856*5.2*0.0666)+(I856*0.2111)</f>
        <v>76.159975000000003</v>
      </c>
      <c r="M856" s="4">
        <f>(L856)*((100+(29-E856))/100)-(J856*0.9)</f>
        <v>80.881893450000007</v>
      </c>
      <c r="N856" s="207" t="s">
        <v>1088</v>
      </c>
      <c r="O856" s="207">
        <f>(N856*((M856-63)/5.45))+N856</f>
        <v>15190753.663089957</v>
      </c>
      <c r="P856" s="54">
        <f>(O856-D856)</f>
        <v>13011650.663089957</v>
      </c>
      <c r="Q856" s="4" t="str">
        <f>IF(P856&lt;(-3000000), "Overpaid", "")</f>
        <v/>
      </c>
      <c r="R856" s="4"/>
    </row>
    <row r="857" spans="1:18" x14ac:dyDescent="0.25">
      <c r="A857" s="4" t="s">
        <v>109</v>
      </c>
      <c r="B857" s="4" t="s">
        <v>1024</v>
      </c>
      <c r="C857" s="4" t="s">
        <v>1807</v>
      </c>
      <c r="D857" s="207" t="s">
        <v>1808</v>
      </c>
      <c r="E857" s="4" t="s">
        <v>1226</v>
      </c>
      <c r="F857" s="4" t="s">
        <v>1270</v>
      </c>
      <c r="G857" s="4" t="s">
        <v>1809</v>
      </c>
      <c r="H857" s="4" t="s">
        <v>4164</v>
      </c>
      <c r="I857" s="4">
        <v>83</v>
      </c>
      <c r="L857" s="4">
        <f>(F857*0.3611)+(G857*1.1*0.3611)+(H857*5.2*0.0666)+(I857*0.2111)</f>
        <v>82.663990999999996</v>
      </c>
      <c r="M857" s="4">
        <f>(L857)*((100+(29-E857))/100)-(J857*0.9)</f>
        <v>86.797190549999996</v>
      </c>
      <c r="N857" s="207" t="s">
        <v>1029</v>
      </c>
      <c r="O857" s="207">
        <f>(N857*((M857-63)/5.45))+N857</f>
        <v>12827737.278375274</v>
      </c>
      <c r="P857" s="54">
        <f>(O857-D857)</f>
        <v>10656041.278375274</v>
      </c>
      <c r="Q857" s="4" t="str">
        <f>IF(P857&lt;(-3000000), "Overpaid", "")</f>
        <v/>
      </c>
      <c r="R857" s="4"/>
    </row>
    <row r="858" spans="1:18" x14ac:dyDescent="0.25">
      <c r="A858" s="4" t="s">
        <v>133</v>
      </c>
      <c r="B858" s="4" t="s">
        <v>1059</v>
      </c>
      <c r="C858" s="4" t="s">
        <v>527</v>
      </c>
      <c r="D858" s="207" t="s">
        <v>1714</v>
      </c>
      <c r="E858" s="4" t="s">
        <v>1176</v>
      </c>
      <c r="F858" s="4" t="s">
        <v>1312</v>
      </c>
      <c r="G858" s="4" t="s">
        <v>1715</v>
      </c>
      <c r="H858" s="4" t="s">
        <v>4098</v>
      </c>
      <c r="I858" s="4" t="s">
        <v>1312</v>
      </c>
      <c r="L858" s="4">
        <f>(F858*0.3611)+(G858*1.1*0.3611)+(H858*5.2*0.0666)+(I858*0.2111)</f>
        <v>63.548859</v>
      </c>
      <c r="M858" s="4">
        <f>(L858)*((100+(29-E858))/100)-(J858*0.9)</f>
        <v>67.361790540000001</v>
      </c>
      <c r="N858" s="207" t="s">
        <v>1064</v>
      </c>
      <c r="O858" s="207">
        <f>(N858*((M858-63)/5.45))+N858</f>
        <v>3972405.1186814792</v>
      </c>
      <c r="P858" s="54">
        <f>(O858-D858)</f>
        <v>1801673.1186814792</v>
      </c>
      <c r="Q858" s="4" t="str">
        <f>IF(P858&lt;(-3000000), "Overpaid", "")</f>
        <v/>
      </c>
      <c r="R858" s="4"/>
    </row>
    <row r="859" spans="1:18" x14ac:dyDescent="0.25">
      <c r="A859" s="4" t="s">
        <v>128</v>
      </c>
      <c r="B859" s="4" t="s">
        <v>16</v>
      </c>
      <c r="C859" s="4" t="s">
        <v>3551</v>
      </c>
      <c r="D859" s="207" t="s">
        <v>3552</v>
      </c>
      <c r="E859" s="4" t="s">
        <v>1193</v>
      </c>
      <c r="F859" s="4" t="s">
        <v>1103</v>
      </c>
      <c r="G859" s="4" t="s">
        <v>2643</v>
      </c>
      <c r="H859" s="4" t="s">
        <v>4164</v>
      </c>
      <c r="I859" s="4" t="s">
        <v>1103</v>
      </c>
      <c r="L859" s="4">
        <f>(F859*0.3611)+(G859*1.1*0.3611)+(H859*5.2*0.0666)+(I859*0.2111)</f>
        <v>74.827033</v>
      </c>
      <c r="M859" s="4">
        <f>(L859)*((100+(29-E859))/100)-(J859*0.9)</f>
        <v>78.343903550999997</v>
      </c>
      <c r="N859" s="207" t="s">
        <v>1116</v>
      </c>
      <c r="O859" s="207">
        <f>(N859*((M859-63)/5.45))+N859</f>
        <v>9355139.0536434278</v>
      </c>
      <c r="P859" s="54">
        <f>(O859-D859)</f>
        <v>7190970.0536434278</v>
      </c>
      <c r="Q859" s="4" t="str">
        <f>IF(P859&lt;(-3000000), "Overpaid", "")</f>
        <v/>
      </c>
      <c r="R859" s="4"/>
    </row>
    <row r="860" spans="1:18" x14ac:dyDescent="0.25">
      <c r="A860" s="4" t="s">
        <v>117</v>
      </c>
      <c r="B860" s="4" t="s">
        <v>1024</v>
      </c>
      <c r="C860" s="4" t="s">
        <v>2554</v>
      </c>
      <c r="D860" s="207" t="s">
        <v>2555</v>
      </c>
      <c r="E860" s="4" t="s">
        <v>1179</v>
      </c>
      <c r="F860" s="4" t="s">
        <v>1450</v>
      </c>
      <c r="G860" s="4" t="s">
        <v>1112</v>
      </c>
      <c r="H860" s="4" t="s">
        <v>4102</v>
      </c>
      <c r="I860" s="4">
        <v>81</v>
      </c>
      <c r="L860" s="4">
        <f>(F860*0.3611)+(G860*1.1*0.3611)+(H860*5.2*0.0666)+(I860*0.2111)</f>
        <v>78.259865999999988</v>
      </c>
      <c r="M860" s="4">
        <f>(L860)*((100+(29-E860))/100)-(J860*0.9)</f>
        <v>81.233740907999987</v>
      </c>
      <c r="N860" s="207" t="s">
        <v>1029</v>
      </c>
      <c r="O860" s="207">
        <f>(N860*((M860-63)/5.45))+N860</f>
        <v>10387623.57764079</v>
      </c>
      <c r="P860" s="54">
        <f>(O860-D860)</f>
        <v>8234410.5776407905</v>
      </c>
      <c r="Q860" s="4" t="str">
        <f>IF(P860&lt;(-3000000), "Overpaid", "")</f>
        <v/>
      </c>
      <c r="R860" s="4"/>
    </row>
    <row r="861" spans="1:18" x14ac:dyDescent="0.25">
      <c r="A861" s="4" t="s">
        <v>127</v>
      </c>
      <c r="B861" s="4" t="s">
        <v>1037</v>
      </c>
      <c r="C861" s="4" t="s">
        <v>4074</v>
      </c>
      <c r="D861" s="207" t="s">
        <v>3284</v>
      </c>
      <c r="E861" s="4" t="s">
        <v>2172</v>
      </c>
      <c r="F861" s="4" t="s">
        <v>1201</v>
      </c>
      <c r="G861" s="4" t="s">
        <v>2230</v>
      </c>
      <c r="H861" s="4" t="s">
        <v>4097</v>
      </c>
      <c r="I861" s="4" t="s">
        <v>1201</v>
      </c>
      <c r="L861" s="4">
        <f>(F861*0.3611)+(G861*1.1*0.3611)+(H861*5.2*0.0666)+(I861*0.2111)</f>
        <v>61.921782</v>
      </c>
      <c r="M861" s="4">
        <f>(L861)*((100+(29-E861))/100)-(J861*0.9)</f>
        <v>60.37373745</v>
      </c>
      <c r="N861" s="207" t="s">
        <v>1043</v>
      </c>
      <c r="O861" s="207">
        <f>(N861*((M861-63)/5.45))+N861</f>
        <v>1325368.061742679</v>
      </c>
      <c r="P861" s="54">
        <f>(O861-D861)</f>
        <v>-824631.93825732102</v>
      </c>
      <c r="Q861" s="4" t="str">
        <f>IF(P861&lt;(-3000000), "Overpaid", "")</f>
        <v/>
      </c>
      <c r="R861" s="4"/>
    </row>
    <row r="862" spans="1:18" x14ac:dyDescent="0.25">
      <c r="A862" s="4" t="s">
        <v>114</v>
      </c>
      <c r="B862" s="4" t="s">
        <v>1030</v>
      </c>
      <c r="C862" s="4" t="s">
        <v>3283</v>
      </c>
      <c r="D862" s="207" t="s">
        <v>3284</v>
      </c>
      <c r="E862" s="4" t="s">
        <v>1040</v>
      </c>
      <c r="F862" s="4" t="s">
        <v>1186</v>
      </c>
      <c r="G862" s="4">
        <v>45</v>
      </c>
      <c r="H862" s="4" t="s">
        <v>4095</v>
      </c>
      <c r="I862" s="4" t="s">
        <v>1186</v>
      </c>
      <c r="L862" s="4">
        <f>(F862*0.3611)+(G862*1.1*0.3611)+(H862*5.2*0.0666)+(I862*0.2111)</f>
        <v>57.130369999999999</v>
      </c>
      <c r="M862" s="4">
        <f>(L862)*((100+(29-E862))/100)-(J862*0.9)</f>
        <v>54.502372980000004</v>
      </c>
      <c r="N862" s="207" t="s">
        <v>1036</v>
      </c>
      <c r="O862" s="207">
        <f>(N862*((M862-63)/5.45))+N862</f>
        <v>-1810607.514929601</v>
      </c>
      <c r="P862" s="54">
        <f>(O862-D862)</f>
        <v>-3960607.514929601</v>
      </c>
      <c r="Q862" s="4" t="str">
        <f>IF(P862&lt;(-3000000), "Overpaid", "")</f>
        <v>Overpaid</v>
      </c>
      <c r="R862" s="4"/>
    </row>
    <row r="863" spans="1:18" x14ac:dyDescent="0.25">
      <c r="A863" s="4" t="s">
        <v>126</v>
      </c>
      <c r="B863" s="4" t="s">
        <v>20</v>
      </c>
      <c r="C863" s="4" t="s">
        <v>726</v>
      </c>
      <c r="D863" s="207" t="s">
        <v>3820</v>
      </c>
      <c r="E863" s="4" t="s">
        <v>1662</v>
      </c>
      <c r="F863" s="4" t="s">
        <v>1157</v>
      </c>
      <c r="G863" s="4" t="s">
        <v>2108</v>
      </c>
      <c r="H863" s="4" t="s">
        <v>4096</v>
      </c>
      <c r="I863" s="4" t="s">
        <v>1157</v>
      </c>
      <c r="L863" s="4">
        <f>(F863*0.3611)+(G863*1.1*0.3611)+(H863*5.2*0.0666)+(I863*0.2111)</f>
        <v>66.843336999999991</v>
      </c>
      <c r="M863" s="4">
        <f>(L863)*((100+(29-E863))/100)-(J863*0.9)</f>
        <v>70.118660512999995</v>
      </c>
      <c r="N863" s="207" t="s">
        <v>1134</v>
      </c>
      <c r="O863" s="207">
        <f>(N863*((M863-63)/5.45))+N863</f>
        <v>6416760.12095844</v>
      </c>
      <c r="P863" s="54">
        <f>(O863-D863)</f>
        <v>4276197.12095844</v>
      </c>
      <c r="Q863" s="4" t="str">
        <f>IF(P863&lt;(-3000000), "Overpaid", "")</f>
        <v/>
      </c>
      <c r="R863" s="4"/>
    </row>
    <row r="864" spans="1:18" x14ac:dyDescent="0.25">
      <c r="A864" s="4" t="s">
        <v>317</v>
      </c>
      <c r="B864" s="4" t="s">
        <v>1099</v>
      </c>
      <c r="C864" s="4" t="s">
        <v>2263</v>
      </c>
      <c r="D864" s="207" t="s">
        <v>2264</v>
      </c>
      <c r="E864" s="4" t="s">
        <v>1226</v>
      </c>
      <c r="F864" s="4" t="s">
        <v>1073</v>
      </c>
      <c r="G864" s="4" t="s">
        <v>1362</v>
      </c>
      <c r="H864" s="4" t="s">
        <v>4153</v>
      </c>
      <c r="I864" s="4" t="s">
        <v>1073</v>
      </c>
      <c r="L864" s="4">
        <f>(F864*0.3611)+(G864*1.1*0.3611)+(H864*5.2*0.0666)+(I864*0.2111)</f>
        <v>79.449498000000006</v>
      </c>
      <c r="M864" s="4">
        <f>(L864)*((100+(29-E864))/100)-(J864*0.9)</f>
        <v>83.421972900000014</v>
      </c>
      <c r="N864" s="207" t="s">
        <v>1105</v>
      </c>
      <c r="O864" s="207">
        <f>(N864*((M864-63)/5.45))+N864</f>
        <v>8410674.5721265916</v>
      </c>
      <c r="P864" s="54">
        <f>(O864-D864)</f>
        <v>6275945.5721265916</v>
      </c>
      <c r="Q864" s="4" t="str">
        <f>IF(P864&lt;(-3000000), "Overpaid", "")</f>
        <v/>
      </c>
      <c r="R864" s="4"/>
    </row>
    <row r="865" spans="1:18" x14ac:dyDescent="0.25">
      <c r="A865" s="4" t="s">
        <v>114</v>
      </c>
      <c r="B865" s="4" t="s">
        <v>27</v>
      </c>
      <c r="C865" s="4" t="s">
        <v>3263</v>
      </c>
      <c r="D865" s="207" t="s">
        <v>3264</v>
      </c>
      <c r="E865" s="4" t="s">
        <v>1462</v>
      </c>
      <c r="F865" s="4" t="s">
        <v>1312</v>
      </c>
      <c r="G865" s="4" t="s">
        <v>3265</v>
      </c>
      <c r="H865" s="4">
        <v>2</v>
      </c>
      <c r="I865" s="4" t="s">
        <v>1312</v>
      </c>
      <c r="L865" s="4">
        <f>(F865*0.3611)+(G865*1.1*0.3611)+(H865*5.2*0.0666)+(I865*0.2111)</f>
        <v>70.284045999999989</v>
      </c>
      <c r="M865" s="4">
        <f>(L865)*((100+(29-E865))/100)-(J865*0.9)</f>
        <v>74.219952575999997</v>
      </c>
      <c r="N865" s="207" t="s">
        <v>1058</v>
      </c>
      <c r="O865" s="207">
        <f>(N865*((M865-63)/5.45))+N865</f>
        <v>9782946.7209927253</v>
      </c>
      <c r="P865" s="54">
        <f>(O865-D865)</f>
        <v>7652385.7209927253</v>
      </c>
      <c r="Q865" s="4" t="str">
        <f>IF(P865&lt;(-3000000), "Overpaid", "")</f>
        <v/>
      </c>
      <c r="R865" s="4"/>
    </row>
    <row r="866" spans="1:18" x14ac:dyDescent="0.25">
      <c r="A866" s="4" t="s">
        <v>124</v>
      </c>
      <c r="B866" s="4" t="s">
        <v>1099</v>
      </c>
      <c r="C866" s="4" t="s">
        <v>337</v>
      </c>
      <c r="D866" s="207">
        <v>2125000</v>
      </c>
      <c r="E866" s="4" t="s">
        <v>1395</v>
      </c>
      <c r="F866" s="4" t="s">
        <v>1073</v>
      </c>
      <c r="G866" s="4" t="s">
        <v>1536</v>
      </c>
      <c r="H866" s="4" t="s">
        <v>4102</v>
      </c>
      <c r="I866" s="4" t="s">
        <v>1073</v>
      </c>
      <c r="L866" s="4">
        <f>(F866*0.3611)+(G866*1.1*0.3611)+(H866*5.2*0.0666)+(I866*0.2111)</f>
        <v>78.269036999999997</v>
      </c>
      <c r="M866" s="4">
        <f>(L866)*((100+(29-E866))/100)-(J866*0.9)</f>
        <v>76.938463370999997</v>
      </c>
      <c r="N866" s="207" t="s">
        <v>1105</v>
      </c>
      <c r="O866" s="207">
        <f>(N866*((M866-63)/5.45))+N866</f>
        <v>6302961.7608743478</v>
      </c>
      <c r="P866" s="54">
        <f>(O866-D866)</f>
        <v>4177961.7608743478</v>
      </c>
      <c r="Q866" s="4" t="str">
        <f>IF(P866&lt;(-3000000), "Overpaid", "")</f>
        <v/>
      </c>
      <c r="R866" s="4"/>
    </row>
    <row r="867" spans="1:18" x14ac:dyDescent="0.25">
      <c r="A867" s="4" t="s">
        <v>124</v>
      </c>
      <c r="B867" s="4" t="s">
        <v>27</v>
      </c>
      <c r="C867" s="4" t="s">
        <v>369</v>
      </c>
      <c r="D867" s="207" t="s">
        <v>3079</v>
      </c>
      <c r="E867" s="4" t="s">
        <v>1183</v>
      </c>
      <c r="F867" s="4" t="s">
        <v>1307</v>
      </c>
      <c r="G867" s="4" t="s">
        <v>3064</v>
      </c>
      <c r="H867" s="4" t="s">
        <v>4197</v>
      </c>
      <c r="I867" s="4" t="s">
        <v>1307</v>
      </c>
      <c r="L867" s="4">
        <f>(F867*0.3611)+(G867*1.1*0.3611)+(H867*5.2*0.0666)+(I867*0.2111)</f>
        <v>73.897379999999998</v>
      </c>
      <c r="M867" s="4">
        <f>(L867)*((100+(29-E867))/100)-(J867*0.9)</f>
        <v>73.601790479999991</v>
      </c>
      <c r="N867" s="207" t="s">
        <v>1058</v>
      </c>
      <c r="O867" s="207">
        <f>(N867*((M867-63)/5.45))+N867</f>
        <v>9420171.4327887371</v>
      </c>
      <c r="P867" s="54">
        <f>(O867-D867)</f>
        <v>7295171.4327887371</v>
      </c>
      <c r="Q867" s="4" t="str">
        <f>IF(P867&lt;(-3000000), "Overpaid", "")</f>
        <v/>
      </c>
      <c r="R867" s="4"/>
    </row>
    <row r="868" spans="1:18" x14ac:dyDescent="0.25">
      <c r="A868" s="4" t="s">
        <v>126</v>
      </c>
      <c r="B868" s="4" t="s">
        <v>1099</v>
      </c>
      <c r="C868" s="4" t="s">
        <v>728</v>
      </c>
      <c r="D868" s="207" t="s">
        <v>3781</v>
      </c>
      <c r="E868" s="4" t="s">
        <v>1274</v>
      </c>
      <c r="F868" s="4" t="s">
        <v>1450</v>
      </c>
      <c r="G868" s="4" t="s">
        <v>1429</v>
      </c>
      <c r="H868" s="4">
        <v>8</v>
      </c>
      <c r="I868" s="4" t="s">
        <v>1450</v>
      </c>
      <c r="K868" s="17"/>
      <c r="L868" s="4">
        <f>(F868*0.3611)+(G868*1.1*0.3611)+(H868*5.2*0.0666)+(I868*0.2111)</f>
        <v>81.873567000000008</v>
      </c>
      <c r="M868" s="4">
        <f>(L868)*((100+(29-E868))/100)-(J868*0.9)</f>
        <v>87.440969556000013</v>
      </c>
      <c r="N868" s="207" t="s">
        <v>1105</v>
      </c>
      <c r="O868" s="207">
        <f>(N868*((M868-63)/5.45))+N868</f>
        <v>9717203.1894351281</v>
      </c>
      <c r="P868" s="54">
        <f>(O868-D868)</f>
        <v>7606808.1894351281</v>
      </c>
      <c r="Q868" s="4" t="str">
        <f>IF(P868&lt;(-3000000), "Overpaid", "")</f>
        <v/>
      </c>
      <c r="R868" s="4"/>
    </row>
    <row r="869" spans="1:18" x14ac:dyDescent="0.25">
      <c r="A869" s="4" t="s">
        <v>122</v>
      </c>
      <c r="B869" s="4" t="s">
        <v>1024</v>
      </c>
      <c r="C869" s="4" t="s">
        <v>3659</v>
      </c>
      <c r="D869" s="207" t="s">
        <v>3660</v>
      </c>
      <c r="E869" s="4" t="s">
        <v>1288</v>
      </c>
      <c r="F869" s="4" t="s">
        <v>1194</v>
      </c>
      <c r="G869" s="4" t="s">
        <v>2712</v>
      </c>
      <c r="H869" s="4" t="s">
        <v>4095</v>
      </c>
      <c r="I869" s="4">
        <v>63</v>
      </c>
      <c r="L869" s="4">
        <f>(F869*0.3611)+(G869*1.1*0.3611)+(H869*5.2*0.0666)+(I869*0.2111)</f>
        <v>60.718616000000004</v>
      </c>
      <c r="M869" s="4">
        <f>(L869)*((100+(29-E869))/100)-(J869*0.9)</f>
        <v>62.479455864000016</v>
      </c>
      <c r="N869" s="207" t="s">
        <v>1029</v>
      </c>
      <c r="O869" s="207">
        <f>(N869*((M869-63)/5.45))+N869</f>
        <v>2162045.7746406896</v>
      </c>
      <c r="P869" s="54">
        <f>(O869-D869)</f>
        <v>62045.774640689604</v>
      </c>
      <c r="Q869" s="4" t="str">
        <f>IF(P869&lt;(-3000000), "Overpaid", "")</f>
        <v/>
      </c>
      <c r="R869" s="4"/>
    </row>
    <row r="870" spans="1:18" x14ac:dyDescent="0.25">
      <c r="A870" s="4" t="s">
        <v>130</v>
      </c>
      <c r="B870" s="4" t="s">
        <v>1083</v>
      </c>
      <c r="C870" s="4" t="s">
        <v>543</v>
      </c>
      <c r="D870" s="207" t="s">
        <v>3395</v>
      </c>
      <c r="E870" s="4" t="s">
        <v>1067</v>
      </c>
      <c r="F870" s="4" t="s">
        <v>1062</v>
      </c>
      <c r="G870" s="4" t="s">
        <v>2023</v>
      </c>
      <c r="H870" s="4" t="s">
        <v>4097</v>
      </c>
      <c r="I870" s="4" t="s">
        <v>1062</v>
      </c>
      <c r="L870" s="4">
        <f>(F870*0.3611)+(G870*1.1*0.3611)+(H870*5.2*0.0666)+(I870*0.2111)</f>
        <v>70.918098000000015</v>
      </c>
      <c r="M870" s="4">
        <f>(L870)*((100+(29-E870))/100)-(J870*0.9)</f>
        <v>74.180330508000011</v>
      </c>
      <c r="N870" s="207" t="s">
        <v>1088</v>
      </c>
      <c r="O870" s="207">
        <f>(N870*((M870-63)/5.45))+N870</f>
        <v>10827550.47824024</v>
      </c>
      <c r="P870" s="54">
        <f>(O870-D870)</f>
        <v>8729788.4782402404</v>
      </c>
      <c r="Q870" s="4" t="str">
        <f>IF(P870&lt;(-3000000), "Overpaid", "")</f>
        <v/>
      </c>
      <c r="R870" s="4"/>
    </row>
    <row r="871" spans="1:18" x14ac:dyDescent="0.25">
      <c r="A871" s="4" t="s">
        <v>133</v>
      </c>
      <c r="B871" s="4" t="s">
        <v>16</v>
      </c>
      <c r="C871" s="4" t="s">
        <v>1699</v>
      </c>
      <c r="D871" s="207" t="s">
        <v>1700</v>
      </c>
      <c r="E871" s="4" t="s">
        <v>1181</v>
      </c>
      <c r="F871" s="4" t="s">
        <v>1107</v>
      </c>
      <c r="G871" s="4" t="s">
        <v>1701</v>
      </c>
      <c r="H871" s="4" t="s">
        <v>4099</v>
      </c>
      <c r="I871" s="4" t="s">
        <v>1107</v>
      </c>
      <c r="L871" s="4">
        <f>(F871*0.3611)+(G871*1.1*0.3611)+(H871*5.2*0.0666)+(I871*0.2111)</f>
        <v>77.845846999999992</v>
      </c>
      <c r="M871" s="4">
        <f>(L871)*((100+(29-E871))/100)-(J871*0.9)</f>
        <v>81.115372573999991</v>
      </c>
      <c r="N871" s="207" t="s">
        <v>1116</v>
      </c>
      <c r="O871" s="207">
        <f>(N871*((M871-63)/5.45))+N871</f>
        <v>10602017.881826863</v>
      </c>
      <c r="P871" s="54">
        <f>(O871-D871)</f>
        <v>8505055.8818268627</v>
      </c>
      <c r="Q871" s="4" t="str">
        <f>IF(P871&lt;(-3000000), "Overpaid", "")</f>
        <v/>
      </c>
      <c r="R871" s="4"/>
    </row>
    <row r="872" spans="1:18" x14ac:dyDescent="0.25">
      <c r="A872" s="4" t="s">
        <v>114</v>
      </c>
      <c r="B872" s="4" t="s">
        <v>1030</v>
      </c>
      <c r="C872" s="4" t="s">
        <v>3221</v>
      </c>
      <c r="D872" s="207" t="s">
        <v>3222</v>
      </c>
      <c r="E872" s="4" t="s">
        <v>1971</v>
      </c>
      <c r="F872" s="4" t="s">
        <v>1270</v>
      </c>
      <c r="G872" s="4" t="s">
        <v>1881</v>
      </c>
      <c r="H872" s="4" t="s">
        <v>4147</v>
      </c>
      <c r="I872" s="4" t="s">
        <v>1270</v>
      </c>
      <c r="L872" s="4">
        <f>(F872*0.3611)+(G872*1.1*0.3611)+(H872*5.2*0.0666)+(I872*0.2111)</f>
        <v>82.428384000000008</v>
      </c>
      <c r="M872" s="4">
        <f>(L872)*((100+(29-E872))/100)-(J872*0.9)</f>
        <v>84.241808448000015</v>
      </c>
      <c r="N872" s="207" t="s">
        <v>1036</v>
      </c>
      <c r="O872" s="207">
        <f>(N872*((M872-63)/5.45))+N872</f>
        <v>15857711.145706506</v>
      </c>
      <c r="P872" s="54">
        <f>(O872-D872)</f>
        <v>13774735.145706506</v>
      </c>
      <c r="Q872" s="4" t="str">
        <f>IF(P872&lt;(-3000000), "Overpaid", "")</f>
        <v/>
      </c>
      <c r="R872" s="4"/>
    </row>
    <row r="873" spans="1:18" x14ac:dyDescent="0.25">
      <c r="A873" s="4" t="s">
        <v>120</v>
      </c>
      <c r="B873" s="4" t="s">
        <v>1059</v>
      </c>
      <c r="C873" s="4" t="s">
        <v>3173</v>
      </c>
      <c r="D873" s="207" t="s">
        <v>3174</v>
      </c>
      <c r="E873" s="4" t="s">
        <v>1839</v>
      </c>
      <c r="F873" s="4" t="s">
        <v>1125</v>
      </c>
      <c r="G873" s="4" t="s">
        <v>3175</v>
      </c>
      <c r="H873" s="4" t="s">
        <v>4095</v>
      </c>
      <c r="I873" s="4" t="s">
        <v>1125</v>
      </c>
      <c r="L873" s="4">
        <f>(F873*0.3611)+(G873*1.1*0.3611)+(H873*5.2*0.0666)+(I873*0.2111)</f>
        <v>60.110532999999997</v>
      </c>
      <c r="M873" s="4">
        <f>(L873)*((100+(29-E873))/100)-(J873*0.9)</f>
        <v>64.13793871099999</v>
      </c>
      <c r="N873" s="207" t="s">
        <v>1064</v>
      </c>
      <c r="O873" s="207">
        <f>(N873*((M873-63)/5.45))+N873</f>
        <v>2667195.2841276433</v>
      </c>
      <c r="P873" s="54">
        <f>(O873-D873)</f>
        <v>590739.28412764333</v>
      </c>
      <c r="Q873" s="4" t="str">
        <f>IF(P873&lt;(-3000000), "Overpaid", "")</f>
        <v/>
      </c>
      <c r="R873" s="4"/>
    </row>
    <row r="874" spans="1:18" x14ac:dyDescent="0.25">
      <c r="A874" s="4" t="s">
        <v>129</v>
      </c>
      <c r="B874" s="4" t="s">
        <v>1083</v>
      </c>
      <c r="C874" s="4" t="s">
        <v>1299</v>
      </c>
      <c r="D874" s="207" t="s">
        <v>1300</v>
      </c>
      <c r="E874" s="4" t="s">
        <v>1301</v>
      </c>
      <c r="F874" s="4" t="s">
        <v>1107</v>
      </c>
      <c r="G874" s="4" t="s">
        <v>1148</v>
      </c>
      <c r="H874" s="4" t="s">
        <v>4147</v>
      </c>
      <c r="I874" s="4" t="s">
        <v>1107</v>
      </c>
      <c r="L874" s="4">
        <f>(F874*0.3611)+(G874*1.1*0.3611)+(H874*5.2*0.0666)+(I874*0.2111)</f>
        <v>71.916248999999993</v>
      </c>
      <c r="M874" s="4">
        <f>(L874)*((100+(29-E874))/100)-(J874*0.9)</f>
        <v>74.720982711000005</v>
      </c>
      <c r="N874" s="207" t="s">
        <v>1088</v>
      </c>
      <c r="O874" s="207">
        <f>(N874*((M874-63)/5.45))+N874</f>
        <v>11179554.247277673</v>
      </c>
      <c r="P874" s="54">
        <f>(O874-D874)</f>
        <v>9112463.2472776733</v>
      </c>
      <c r="Q874" s="4" t="str">
        <f>IF(P874&lt;(-3000000), "Overpaid", "")</f>
        <v/>
      </c>
      <c r="R874" s="4"/>
    </row>
    <row r="875" spans="1:18" x14ac:dyDescent="0.25">
      <c r="A875" s="4" t="s">
        <v>109</v>
      </c>
      <c r="B875" s="4" t="s">
        <v>1083</v>
      </c>
      <c r="C875" s="4" t="s">
        <v>1896</v>
      </c>
      <c r="D875" s="207" t="s">
        <v>1897</v>
      </c>
      <c r="E875" s="4" t="s">
        <v>1154</v>
      </c>
      <c r="F875" s="4" t="s">
        <v>1234</v>
      </c>
      <c r="G875" s="4">
        <v>45</v>
      </c>
      <c r="H875" s="4" t="s">
        <v>4095</v>
      </c>
      <c r="I875" s="4" t="s">
        <v>1234</v>
      </c>
      <c r="L875" s="4">
        <f>(F875*0.3611)+(G875*1.1*0.3611)+(H875*5.2*0.0666)+(I875*0.2111)</f>
        <v>53.69717</v>
      </c>
      <c r="M875" s="4">
        <f>(L875)*((100+(29-E875))/100)-(J875*0.9)</f>
        <v>54.019353019999997</v>
      </c>
      <c r="N875" s="207" t="s">
        <v>1088</v>
      </c>
      <c r="O875" s="207">
        <f>(N875*((M875-63)/5.45))+N875</f>
        <v>-2298707.0749079101</v>
      </c>
      <c r="P875" s="54">
        <f>(O875-D875)</f>
        <v>-4361207.0749079101</v>
      </c>
      <c r="Q875" s="4" t="str">
        <f>IF(P875&lt;(-3000000), "Overpaid", "")</f>
        <v>Overpaid</v>
      </c>
      <c r="R875" s="4"/>
    </row>
    <row r="876" spans="1:18" x14ac:dyDescent="0.25">
      <c r="A876" s="4" t="s">
        <v>317</v>
      </c>
      <c r="B876" s="4" t="s">
        <v>1393</v>
      </c>
      <c r="C876" s="4" t="s">
        <v>2333</v>
      </c>
      <c r="D876" s="207" t="s">
        <v>2334</v>
      </c>
      <c r="E876" s="4" t="s">
        <v>1971</v>
      </c>
      <c r="F876" s="4" t="s">
        <v>1208</v>
      </c>
      <c r="G876" s="4" t="s">
        <v>1763</v>
      </c>
      <c r="H876" s="4" t="s">
        <v>4197</v>
      </c>
      <c r="I876" s="4" t="s">
        <v>1208</v>
      </c>
      <c r="L876" s="4">
        <f>(F876*0.3611)+(G876*1.1*0.3611)+(H876*5.2*0.0666)+(I876*0.2111)</f>
        <v>56.457684999999998</v>
      </c>
      <c r="M876" s="4">
        <f>(L876)*((100+(29-E876))/100)-(J876*0.9)</f>
        <v>57.699754069999997</v>
      </c>
      <c r="N876" s="207" t="s">
        <v>1397</v>
      </c>
      <c r="O876" s="207">
        <f>(N876*((M876-63)/5.45))+N876</f>
        <v>34789.326784983044</v>
      </c>
      <c r="P876" s="54">
        <f>(O876-D876)</f>
        <v>-2015210.673215017</v>
      </c>
      <c r="Q876" s="4" t="str">
        <f>IF(P876&lt;(-3000000), "Overpaid", "")</f>
        <v/>
      </c>
      <c r="R876" s="4"/>
    </row>
    <row r="877" spans="1:18" x14ac:dyDescent="0.25">
      <c r="A877" s="4" t="s">
        <v>131</v>
      </c>
      <c r="B877" s="4" t="s">
        <v>27</v>
      </c>
      <c r="C877" s="4" t="s">
        <v>1613</v>
      </c>
      <c r="D877" s="207" t="s">
        <v>1614</v>
      </c>
      <c r="E877" s="4">
        <v>24.9</v>
      </c>
      <c r="F877" s="4" t="s">
        <v>1312</v>
      </c>
      <c r="G877" s="4">
        <v>51.2</v>
      </c>
      <c r="H877" s="4" t="s">
        <v>4153</v>
      </c>
      <c r="I877" s="4" t="s">
        <v>1312</v>
      </c>
      <c r="L877" s="4">
        <f>(F877*0.3611)+(G877*1.1*0.3611)+(H877*5.2*0.0666)+(I877*0.2111)</f>
        <v>65.450512000000003</v>
      </c>
      <c r="M877" s="4">
        <f>(L877)*((100+(29-E877))/100)-(J877*0.9)</f>
        <v>68.133982992</v>
      </c>
      <c r="N877" s="207" t="s">
        <v>1058</v>
      </c>
      <c r="O877" s="207">
        <f>(N877*((M877-63)/5.45))+N877</f>
        <v>6211327.9107764866</v>
      </c>
      <c r="P877" s="54">
        <f>(O877-D877)</f>
        <v>4161625.9107764866</v>
      </c>
      <c r="Q877" s="4" t="str">
        <f>IF(P877&lt;(-3000000), "Overpaid", "")</f>
        <v/>
      </c>
      <c r="R877" s="4"/>
    </row>
    <row r="878" spans="1:18" x14ac:dyDescent="0.25">
      <c r="A878" s="4" t="s">
        <v>130</v>
      </c>
      <c r="B878" s="4" t="s">
        <v>1024</v>
      </c>
      <c r="C878" s="4" t="s">
        <v>457</v>
      </c>
      <c r="D878" s="207">
        <v>2046292</v>
      </c>
      <c r="E878" s="4" t="s">
        <v>1991</v>
      </c>
      <c r="F878" s="4" t="s">
        <v>1312</v>
      </c>
      <c r="G878" s="4" t="s">
        <v>1557</v>
      </c>
      <c r="H878" s="4" t="s">
        <v>4096</v>
      </c>
      <c r="I878" s="4">
        <v>70</v>
      </c>
      <c r="L878" s="4">
        <f>(F878*0.3611)+(G878*1.1*0.3611)+(H878*5.2*0.0666)+(I878*0.2111)</f>
        <v>70.79016</v>
      </c>
      <c r="M878" s="4">
        <f>(L878)*((100+(29-E878))/100)-(J878*0.9)</f>
        <v>75.745471200000011</v>
      </c>
      <c r="N878" s="207" t="s">
        <v>1029</v>
      </c>
      <c r="O878" s="207">
        <f>(N878*((M878-63)/5.45))+N878</f>
        <v>7980483.5890414724</v>
      </c>
      <c r="P878" s="54">
        <f>(O878-D878)</f>
        <v>5934191.5890414724</v>
      </c>
      <c r="Q878" s="4" t="str">
        <f>IF(P878&lt;(-3000000), "Overpaid", "")</f>
        <v/>
      </c>
      <c r="R878" s="4"/>
    </row>
    <row r="879" spans="1:18" x14ac:dyDescent="0.25">
      <c r="A879" s="4" t="s">
        <v>317</v>
      </c>
      <c r="B879" s="4" t="s">
        <v>1187</v>
      </c>
      <c r="C879" s="4" t="s">
        <v>2306</v>
      </c>
      <c r="D879" s="207" t="s">
        <v>2307</v>
      </c>
      <c r="E879" s="4">
        <v>24.9</v>
      </c>
      <c r="F879" s="4" t="s">
        <v>1328</v>
      </c>
      <c r="G879" s="4">
        <v>45</v>
      </c>
      <c r="H879" s="4" t="s">
        <v>4095</v>
      </c>
      <c r="I879" s="4" t="s">
        <v>1328</v>
      </c>
      <c r="L879" s="4">
        <f>(F879*0.3611)+(G879*1.1*0.3611)+(H879*5.2*0.0666)+(I879*0.2111)</f>
        <v>58.846970000000006</v>
      </c>
      <c r="M879" s="4">
        <f>(L879)*((100+(29-E879))/100)-(J879*0.9)</f>
        <v>61.25969577</v>
      </c>
      <c r="N879" s="207" t="s">
        <v>1190</v>
      </c>
      <c r="O879" s="207">
        <f>(N879*((M879-63)/5.45))+N879</f>
        <v>2035935.492825835</v>
      </c>
      <c r="P879" s="54">
        <f>(O879-D879)</f>
        <v>-1287.5071741649881</v>
      </c>
      <c r="Q879" s="4" t="str">
        <f>IF(P879&lt;(-3000000), "Overpaid", "")</f>
        <v/>
      </c>
      <c r="R879" s="4"/>
    </row>
    <row r="880" spans="1:18" x14ac:dyDescent="0.25">
      <c r="A880" s="4" t="s">
        <v>126</v>
      </c>
      <c r="B880" s="4" t="s">
        <v>1059</v>
      </c>
      <c r="C880" s="4" t="s">
        <v>366</v>
      </c>
      <c r="D880" s="207" t="s">
        <v>3819</v>
      </c>
      <c r="E880" s="4" t="s">
        <v>1102</v>
      </c>
      <c r="F880" s="4" t="s">
        <v>1157</v>
      </c>
      <c r="G880" s="4" t="s">
        <v>1515</v>
      </c>
      <c r="H880" s="4" t="s">
        <v>4197</v>
      </c>
      <c r="I880" s="4" t="s">
        <v>1157</v>
      </c>
      <c r="L880" s="4">
        <f>(F880*0.3611)+(G880*1.1*0.3611)+(H880*5.2*0.0666)+(I880*0.2111)</f>
        <v>67.660094999999998</v>
      </c>
      <c r="M880" s="4">
        <f>(L880)*((100+(29-E880))/100)-(J880*0.9)</f>
        <v>68.539676234999988</v>
      </c>
      <c r="N880" s="207" t="s">
        <v>1064</v>
      </c>
      <c r="O880" s="207">
        <f>(N880*((M880-63)/5.45))+N880</f>
        <v>4449284.3534108046</v>
      </c>
      <c r="P880" s="54">
        <f>(O880-D880)</f>
        <v>2414284.3534108046</v>
      </c>
      <c r="Q880" s="4" t="str">
        <f>IF(P880&lt;(-3000000), "Overpaid", "")</f>
        <v/>
      </c>
      <c r="R880" s="4"/>
    </row>
    <row r="881" spans="1:18" x14ac:dyDescent="0.25">
      <c r="A881" s="4" t="s">
        <v>317</v>
      </c>
      <c r="B881" s="4" t="s">
        <v>16</v>
      </c>
      <c r="C881" s="4" t="s">
        <v>2325</v>
      </c>
      <c r="D881" s="207" t="s">
        <v>2326</v>
      </c>
      <c r="E881" s="4" t="s">
        <v>1303</v>
      </c>
      <c r="F881" s="4" t="s">
        <v>1194</v>
      </c>
      <c r="G881" s="4" t="s">
        <v>1377</v>
      </c>
      <c r="H881" s="4" t="s">
        <v>4102</v>
      </c>
      <c r="I881" s="4" t="s">
        <v>1194</v>
      </c>
      <c r="L881" s="4">
        <f>(F881*0.3611)+(G881*1.1*0.3611)+(H881*5.2*0.0666)+(I881*0.2111)</f>
        <v>66.500847999999991</v>
      </c>
      <c r="M881" s="4">
        <f>(L881)*((100+(29-E881))/100)-(J881*0.9)</f>
        <v>68.296370895999999</v>
      </c>
      <c r="N881" s="207" t="s">
        <v>1116</v>
      </c>
      <c r="O881" s="207">
        <f>(N881*((M881-63)/5.45))+N881</f>
        <v>4834772.547998663</v>
      </c>
      <c r="P881" s="54">
        <f>(O881-D881)</f>
        <v>2809772.547998663</v>
      </c>
      <c r="Q881" s="4" t="str">
        <f>IF(P881&lt;(-3000000), "Overpaid", "")</f>
        <v/>
      </c>
      <c r="R881" s="4"/>
    </row>
    <row r="882" spans="1:18" x14ac:dyDescent="0.25">
      <c r="A882" s="4" t="s">
        <v>134</v>
      </c>
      <c r="B882" s="4" t="s">
        <v>1024</v>
      </c>
      <c r="C882" s="4" t="s">
        <v>2476</v>
      </c>
      <c r="D882" s="207" t="s">
        <v>2477</v>
      </c>
      <c r="E882" s="4" t="s">
        <v>2091</v>
      </c>
      <c r="F882" s="4" t="s">
        <v>1125</v>
      </c>
      <c r="G882" s="4">
        <v>45</v>
      </c>
      <c r="H882" s="4">
        <v>0</v>
      </c>
      <c r="I882" s="4">
        <v>67</v>
      </c>
      <c r="L882" s="4">
        <f>(F882*0.3611)+(G882*1.1*0.3611)+(H882*5.2*0.0666)+(I882*0.2111)</f>
        <v>58.378450000000008</v>
      </c>
      <c r="M882" s="4">
        <f>(L882)*((100+(29-E882))/100)-(J882*0.9)</f>
        <v>62.173049250000005</v>
      </c>
      <c r="N882" s="207" t="s">
        <v>1029</v>
      </c>
      <c r="O882" s="207">
        <f>(N882*((M882-63)/5.45))+N882</f>
        <v>2027656.6770612409</v>
      </c>
      <c r="P882" s="54">
        <f>(O882-D882)</f>
        <v>10113.677061240887</v>
      </c>
      <c r="Q882" s="4" t="str">
        <f>IF(P882&lt;(-3000000), "Overpaid", "")</f>
        <v/>
      </c>
      <c r="R882" s="4"/>
    </row>
    <row r="883" spans="1:18" x14ac:dyDescent="0.25">
      <c r="A883" s="4" t="s">
        <v>124</v>
      </c>
      <c r="B883" s="4" t="s">
        <v>16</v>
      </c>
      <c r="C883" s="4" t="s">
        <v>3070</v>
      </c>
      <c r="D883" s="207" t="s">
        <v>3071</v>
      </c>
      <c r="E883" s="4" t="s">
        <v>1738</v>
      </c>
      <c r="F883" s="4" t="s">
        <v>1091</v>
      </c>
      <c r="G883" s="4" t="s">
        <v>1931</v>
      </c>
      <c r="H883" s="4" t="s">
        <v>4153</v>
      </c>
      <c r="I883" s="4" t="s">
        <v>1091</v>
      </c>
      <c r="L883" s="4">
        <f>(F883*0.3611)+(G883*1.1*0.3611)+(H883*5.2*0.0666)+(I883*0.2111)</f>
        <v>77.248737000000006</v>
      </c>
      <c r="M883" s="4">
        <f>(L883)*((100+(29-E883))/100)-(J883*0.9)</f>
        <v>79.257204162000008</v>
      </c>
      <c r="N883" s="207" t="s">
        <v>1116</v>
      </c>
      <c r="O883" s="207">
        <f>(N883*((M883-63)/5.45))+N883</f>
        <v>9766031.3227513954</v>
      </c>
      <c r="P883" s="54">
        <f>(O883-D883)</f>
        <v>7749596.3227513954</v>
      </c>
      <c r="Q883" s="4" t="str">
        <f>IF(P883&lt;(-3000000), "Overpaid", "")</f>
        <v/>
      </c>
      <c r="R883" s="4"/>
    </row>
    <row r="884" spans="1:18" x14ac:dyDescent="0.25">
      <c r="A884" s="4" t="s">
        <v>124</v>
      </c>
      <c r="B884" s="4" t="s">
        <v>16</v>
      </c>
      <c r="C884" s="4" t="s">
        <v>3118</v>
      </c>
      <c r="D884" s="207" t="s">
        <v>3119</v>
      </c>
      <c r="E884" s="4" t="s">
        <v>1061</v>
      </c>
      <c r="F884" s="4" t="s">
        <v>1201</v>
      </c>
      <c r="G884" s="4" t="s">
        <v>3120</v>
      </c>
      <c r="H884" s="4" t="s">
        <v>4099</v>
      </c>
      <c r="I884" s="4" t="s">
        <v>1201</v>
      </c>
      <c r="L884" s="4">
        <f>(F884*0.3611)+(G884*1.1*0.3611)+(H884*5.2*0.0666)+(I884*0.2111)</f>
        <v>55.305757999999997</v>
      </c>
      <c r="M884" s="4">
        <f>(L884)*((100+(29-E884))/100)-(J884*0.9)</f>
        <v>57.517988320000001</v>
      </c>
      <c r="N884" s="207" t="s">
        <v>1116</v>
      </c>
      <c r="O884" s="207">
        <f>(N884*((M884-63)/5.45))+N884</f>
        <v>-14401.996094972361</v>
      </c>
      <c r="P884" s="54">
        <f>(O884-D884)</f>
        <v>-2018021.9960949724</v>
      </c>
      <c r="Q884" s="4" t="str">
        <f>IF(P884&lt;(-3000000), "Overpaid", "")</f>
        <v/>
      </c>
      <c r="R884" s="4"/>
    </row>
    <row r="885" spans="1:18" x14ac:dyDescent="0.25">
      <c r="A885" s="4" t="s">
        <v>114</v>
      </c>
      <c r="B885" s="4" t="s">
        <v>1083</v>
      </c>
      <c r="C885" s="4" t="s">
        <v>289</v>
      </c>
      <c r="D885" s="207" t="s">
        <v>1419</v>
      </c>
      <c r="E885" s="4" t="s">
        <v>1172</v>
      </c>
      <c r="F885" s="4" t="s">
        <v>1056</v>
      </c>
      <c r="G885" s="4" t="s">
        <v>2691</v>
      </c>
      <c r="H885" s="4" t="s">
        <v>4096</v>
      </c>
      <c r="I885" s="4" t="s">
        <v>1056</v>
      </c>
      <c r="L885" s="4">
        <f>(F885*0.3611)+(G885*1.1*0.3611)+(H885*5.2*0.0666)+(I885*0.2111)</f>
        <v>77.975989999999996</v>
      </c>
      <c r="M885" s="4">
        <f>(L885)*((100+(29-E885))/100)-(J885*0.9)</f>
        <v>79.379557820000002</v>
      </c>
      <c r="N885" s="207" t="s">
        <v>1088</v>
      </c>
      <c r="O885" s="207">
        <f>(N885*((M885-63)/5.45))+N885</f>
        <v>14212624.28308402</v>
      </c>
      <c r="P885" s="54">
        <f>(O885-D885)</f>
        <v>12212624.28308402</v>
      </c>
      <c r="Q885" s="4" t="str">
        <f>IF(P885&lt;(-3000000), "Overpaid", "")</f>
        <v/>
      </c>
      <c r="R885" s="4"/>
    </row>
    <row r="886" spans="1:18" x14ac:dyDescent="0.25">
      <c r="A886" s="4" t="s">
        <v>112</v>
      </c>
      <c r="B886" s="4" t="s">
        <v>1117</v>
      </c>
      <c r="C886" s="4" t="s">
        <v>2064</v>
      </c>
      <c r="D886" s="207" t="s">
        <v>1419</v>
      </c>
      <c r="E886" s="4">
        <v>26.9</v>
      </c>
      <c r="F886" s="4" t="s">
        <v>1062</v>
      </c>
      <c r="G886" s="4">
        <v>70.8</v>
      </c>
      <c r="H886" s="4" t="s">
        <v>4102</v>
      </c>
      <c r="I886" s="4" t="s">
        <v>1062</v>
      </c>
      <c r="L886" s="4">
        <f>(F886*0.3611)+(G886*1.1*0.3611)+(H886*5.2*0.0666)+(I886*0.2111)</f>
        <v>77.467107999999996</v>
      </c>
      <c r="M886" s="4">
        <f>(L886)*((100+(29-E886))/100)-(J886*0.9)</f>
        <v>79.093917267999984</v>
      </c>
      <c r="N886" s="207" t="s">
        <v>1121</v>
      </c>
      <c r="O886" s="207">
        <f>(N886*((M886-63)/5.45))+N886</f>
        <v>13246050.234020082</v>
      </c>
      <c r="P886" s="54">
        <f>(O886-D886)</f>
        <v>11246050.234020082</v>
      </c>
      <c r="Q886" s="4" t="str">
        <f>IF(P886&lt;(-3000000), "Overpaid", "")</f>
        <v/>
      </c>
      <c r="R886" s="4"/>
    </row>
    <row r="887" spans="1:18" x14ac:dyDescent="0.25">
      <c r="A887" s="4" t="s">
        <v>131</v>
      </c>
      <c r="B887" s="4" t="s">
        <v>1099</v>
      </c>
      <c r="C887" s="4" t="s">
        <v>1596</v>
      </c>
      <c r="D887" s="207" t="s">
        <v>1419</v>
      </c>
      <c r="E887" s="4" t="s">
        <v>1168</v>
      </c>
      <c r="F887" s="4" t="s">
        <v>1111</v>
      </c>
      <c r="G887" s="4" t="s">
        <v>1597</v>
      </c>
      <c r="H887" s="4" t="s">
        <v>4095</v>
      </c>
      <c r="I887" s="4" t="s">
        <v>1111</v>
      </c>
      <c r="L887" s="4">
        <f>(F887*0.3611)+(G887*1.1*0.3611)+(H887*5.2*0.0666)+(I887*0.2111)</f>
        <v>72.869570999999993</v>
      </c>
      <c r="M887" s="4">
        <f>(L887)*((100+(29-E887))/100)-(J887*0.9)</f>
        <v>74.545571132999982</v>
      </c>
      <c r="N887" s="207" t="s">
        <v>1105</v>
      </c>
      <c r="O887" s="207">
        <f>(N887*((M887-63)/5.45))+N887</f>
        <v>5525060.5943194842</v>
      </c>
      <c r="P887" s="54">
        <f>(O887-D887)</f>
        <v>3525060.5943194842</v>
      </c>
      <c r="Q887" s="4" t="str">
        <f>IF(P887&lt;(-3000000), "Overpaid", "")</f>
        <v/>
      </c>
      <c r="R887" s="4"/>
    </row>
    <row r="888" spans="1:18" x14ac:dyDescent="0.25">
      <c r="A888" s="4" t="s">
        <v>134</v>
      </c>
      <c r="B888" s="4" t="s">
        <v>1059</v>
      </c>
      <c r="C888" s="4" t="s">
        <v>2478</v>
      </c>
      <c r="D888" s="207" t="s">
        <v>1419</v>
      </c>
      <c r="E888" s="4" t="s">
        <v>1971</v>
      </c>
      <c r="F888" s="4" t="s">
        <v>1125</v>
      </c>
      <c r="G888" s="4" t="s">
        <v>1463</v>
      </c>
      <c r="H888" s="4" t="s">
        <v>4096</v>
      </c>
      <c r="I888" s="4" t="s">
        <v>1125</v>
      </c>
      <c r="L888" s="4">
        <f>(F888*0.3611)+(G888*1.1*0.3611)+(H888*5.2*0.0666)+(I888*0.2111)</f>
        <v>70.267939999999996</v>
      </c>
      <c r="M888" s="4">
        <f>(L888)*((100+(29-E888))/100)-(J888*0.9)</f>
        <v>71.813834679999999</v>
      </c>
      <c r="N888" s="207" t="s">
        <v>1064</v>
      </c>
      <c r="O888" s="207">
        <f>(N888*((M888-63)/5.45))+N888</f>
        <v>5774861.3429795448</v>
      </c>
      <c r="P888" s="54">
        <f>(O888-D888)</f>
        <v>3774861.3429795448</v>
      </c>
      <c r="Q888" s="4" t="str">
        <f>IF(P888&lt;(-3000000), "Overpaid", "")</f>
        <v/>
      </c>
      <c r="R888" s="4"/>
    </row>
    <row r="889" spans="1:18" x14ac:dyDescent="0.25">
      <c r="A889" s="4" t="s">
        <v>111</v>
      </c>
      <c r="B889" s="4" t="s">
        <v>1024</v>
      </c>
      <c r="C889" s="4" t="s">
        <v>3732</v>
      </c>
      <c r="D889" s="207" t="s">
        <v>1419</v>
      </c>
      <c r="E889" s="4" t="s">
        <v>1204</v>
      </c>
      <c r="F889" s="4" t="s">
        <v>1125</v>
      </c>
      <c r="G889" s="4" t="s">
        <v>3733</v>
      </c>
      <c r="H889" s="4">
        <v>3</v>
      </c>
      <c r="I889" s="4">
        <v>67</v>
      </c>
      <c r="L889" s="4">
        <f>(F889*0.3611)+(G889*1.1*0.3611)+(H889*5.2*0.0666)+(I889*0.2111)</f>
        <v>69.109334000000004</v>
      </c>
      <c r="M889" s="4">
        <f>(L889)*((100+(29-E889))/100)-(J889*0.9)</f>
        <v>71.044395352000009</v>
      </c>
      <c r="N889" s="207" t="s">
        <v>1029</v>
      </c>
      <c r="O889" s="207">
        <f>(N889*((M889-63)/5.45))+N889</f>
        <v>5918604.6608495377</v>
      </c>
      <c r="P889" s="54">
        <f>(O889-D889)</f>
        <v>3918604.6608495377</v>
      </c>
      <c r="Q889" s="4" t="str">
        <f>IF(P889&lt;(-3000000), "Overpaid", "")</f>
        <v/>
      </c>
      <c r="R889" s="4"/>
    </row>
    <row r="890" spans="1:18" x14ac:dyDescent="0.25">
      <c r="A890" s="4" t="s">
        <v>116</v>
      </c>
      <c r="B890" s="4" t="s">
        <v>10</v>
      </c>
      <c r="C890" s="4" t="s">
        <v>1110</v>
      </c>
      <c r="D890" s="207" t="s">
        <v>1419</v>
      </c>
      <c r="E890" s="4" t="s">
        <v>1040</v>
      </c>
      <c r="F890" s="4" t="s">
        <v>1111</v>
      </c>
      <c r="G890" s="4" t="s">
        <v>1112</v>
      </c>
      <c r="H890" s="4" t="s">
        <v>4102</v>
      </c>
      <c r="I890" s="4" t="s">
        <v>1111</v>
      </c>
      <c r="L890" s="4">
        <f>(F890*0.3611)+(G890*1.1*0.3611)+(H890*5.2*0.0666)+(I890*0.2111)</f>
        <v>73.954465999999996</v>
      </c>
      <c r="M890" s="4">
        <f>(L890)*((100+(29-E890))/100)-(J890*0.9)</f>
        <v>70.552560564000004</v>
      </c>
      <c r="N890" s="207" t="s">
        <v>1093</v>
      </c>
      <c r="O890" s="207">
        <f>(N890*((M890-63)/5.45))+N890</f>
        <v>8437008.4529220853</v>
      </c>
      <c r="P890" s="54">
        <f>(O890-D890)</f>
        <v>6437008.4529220853</v>
      </c>
      <c r="Q890" s="4" t="str">
        <f>IF(P890&lt;(-3000000), "Overpaid", "")</f>
        <v/>
      </c>
      <c r="R890" s="4"/>
    </row>
    <row r="891" spans="1:18" x14ac:dyDescent="0.25">
      <c r="A891" s="4" t="s">
        <v>2800</v>
      </c>
      <c r="B891" s="4" t="s">
        <v>1024</v>
      </c>
      <c r="C891" s="4" t="s">
        <v>2821</v>
      </c>
      <c r="D891" s="207" t="s">
        <v>1419</v>
      </c>
      <c r="E891" s="4" t="s">
        <v>2014</v>
      </c>
      <c r="F891" s="4" t="s">
        <v>1307</v>
      </c>
      <c r="G891" s="4" t="s">
        <v>2578</v>
      </c>
      <c r="H891" s="4" t="s">
        <v>4102</v>
      </c>
      <c r="I891" s="4">
        <v>74</v>
      </c>
      <c r="L891" s="4">
        <f>(F891*0.3611)+(G891*1.1*0.3611)+(H891*5.2*0.0666)+(I891*0.2111)</f>
        <v>70.470137999999992</v>
      </c>
      <c r="M891" s="4">
        <f>(L891)*((100+(29-E891))/100)-(J891*0.9)</f>
        <v>70.258727585999992</v>
      </c>
      <c r="N891" s="207" t="s">
        <v>1029</v>
      </c>
      <c r="O891" s="207">
        <f>(N891*((M891-63)/5.45))+N891</f>
        <v>5574012.9410702772</v>
      </c>
      <c r="P891" s="54">
        <f>(O891-D891)</f>
        <v>3574012.9410702772</v>
      </c>
      <c r="Q891" s="4" t="str">
        <f>IF(P891&lt;(-3000000), "Overpaid", "")</f>
        <v/>
      </c>
      <c r="R891" s="4"/>
    </row>
    <row r="892" spans="1:18" x14ac:dyDescent="0.25">
      <c r="A892" s="4" t="s">
        <v>136</v>
      </c>
      <c r="B892" s="4" t="s">
        <v>1030</v>
      </c>
      <c r="C892" s="4" t="s">
        <v>2165</v>
      </c>
      <c r="D892" s="207" t="s">
        <v>1419</v>
      </c>
      <c r="E892" s="4" t="s">
        <v>2166</v>
      </c>
      <c r="F892" s="4" t="s">
        <v>1091</v>
      </c>
      <c r="G892" s="4" t="s">
        <v>1334</v>
      </c>
      <c r="H892" s="4" t="s">
        <v>4147</v>
      </c>
      <c r="I892" s="4" t="s">
        <v>1091</v>
      </c>
      <c r="L892" s="4">
        <f>(F892*0.3611)+(G892*1.1*0.3611)+(H892*5.2*0.0666)+(I892*0.2111)</f>
        <v>72.901764999999997</v>
      </c>
      <c r="M892" s="4">
        <f>(L892)*((100+(29-E892))/100)-(J892*0.9)</f>
        <v>68.746364395000001</v>
      </c>
      <c r="N892" s="207" t="s">
        <v>1036</v>
      </c>
      <c r="O892" s="207">
        <f>(N892*((M892-63)/5.45))+N892</f>
        <v>6651805.2834028378</v>
      </c>
      <c r="P892" s="54">
        <f>(O892-D892)</f>
        <v>4651805.2834028378</v>
      </c>
      <c r="Q892" s="4" t="str">
        <f>IF(P892&lt;(-3000000), "Overpaid", "")</f>
        <v/>
      </c>
      <c r="R892" s="4"/>
    </row>
    <row r="893" spans="1:18" x14ac:dyDescent="0.25">
      <c r="A893" s="4" t="s">
        <v>112</v>
      </c>
      <c r="B893" s="4" t="s">
        <v>20</v>
      </c>
      <c r="C893" s="4" t="s">
        <v>237</v>
      </c>
      <c r="D893" s="207" t="s">
        <v>1419</v>
      </c>
      <c r="E893" s="4">
        <v>30.9</v>
      </c>
      <c r="F893" s="4" t="s">
        <v>1307</v>
      </c>
      <c r="G893" s="4">
        <v>59.7</v>
      </c>
      <c r="H893" s="4" t="s">
        <v>4147</v>
      </c>
      <c r="I893" s="4" t="s">
        <v>1307</v>
      </c>
      <c r="L893" s="4">
        <f>(F893*0.3611)+(G893*1.1*0.3611)+(H893*5.2*0.0666)+(I893*0.2111)</f>
        <v>68.706356999999997</v>
      </c>
      <c r="M893" s="4">
        <f>(L893)*((100+(29-E893))/100)-(J893*0.9)</f>
        <v>67.400936216999995</v>
      </c>
      <c r="N893" s="207" t="s">
        <v>1134</v>
      </c>
      <c r="O893" s="207">
        <f>(N893*((M893-63)/5.45))+N893</f>
        <v>5029262.6335137598</v>
      </c>
      <c r="P893" s="54">
        <f>(O893-D893)</f>
        <v>3029262.6335137598</v>
      </c>
      <c r="Q893" s="4" t="str">
        <f>IF(P893&lt;(-3000000), "Overpaid", "")</f>
        <v/>
      </c>
      <c r="R893" s="4"/>
    </row>
    <row r="894" spans="1:18" x14ac:dyDescent="0.25">
      <c r="A894" s="4" t="s">
        <v>122</v>
      </c>
      <c r="B894" s="4" t="s">
        <v>1030</v>
      </c>
      <c r="C894" s="4" t="s">
        <v>3661</v>
      </c>
      <c r="D894" s="207" t="s">
        <v>1419</v>
      </c>
      <c r="E894" s="4" t="s">
        <v>1076</v>
      </c>
      <c r="F894" s="4" t="s">
        <v>1194</v>
      </c>
      <c r="G894" s="4" t="s">
        <v>3662</v>
      </c>
      <c r="H894" s="4" t="s">
        <v>4095</v>
      </c>
      <c r="I894" s="4" t="s">
        <v>1194</v>
      </c>
      <c r="L894" s="4">
        <f>(F894*0.3611)+(G894*1.1*0.3611)+(H894*5.2*0.0666)+(I894*0.2111)</f>
        <v>66.687025000000006</v>
      </c>
      <c r="M894" s="4">
        <f>(L894)*((100+(29-E894))/100)-(J894*0.9)</f>
        <v>66.286902850000018</v>
      </c>
      <c r="N894" s="207" t="s">
        <v>1036</v>
      </c>
      <c r="O894" s="207">
        <f>(N894*((M894-63)/5.45))+N894</f>
        <v>5190629.251416699</v>
      </c>
      <c r="P894" s="54">
        <f>(O894-D894)</f>
        <v>3190629.251416699</v>
      </c>
      <c r="Q894" s="4" t="str">
        <f>IF(P894&lt;(-3000000), "Overpaid", "")</f>
        <v/>
      </c>
      <c r="R894" s="4"/>
    </row>
    <row r="895" spans="1:18" x14ac:dyDescent="0.25">
      <c r="A895" s="4" t="s">
        <v>128</v>
      </c>
      <c r="B895" s="4" t="s">
        <v>1187</v>
      </c>
      <c r="C895" s="4" t="s">
        <v>227</v>
      </c>
      <c r="D895" s="207" t="s">
        <v>1419</v>
      </c>
      <c r="E895" s="4" t="s">
        <v>2068</v>
      </c>
      <c r="F895" s="4" t="s">
        <v>1103</v>
      </c>
      <c r="G895" s="4" t="s">
        <v>1837</v>
      </c>
      <c r="H895" s="4" t="s">
        <v>4097</v>
      </c>
      <c r="I895" s="4" t="s">
        <v>1103</v>
      </c>
      <c r="L895" s="4">
        <f>(F895*0.3611)+(G895*1.1*0.3611)+(H895*5.2*0.0666)+(I895*0.2111)</f>
        <v>69.066229000000007</v>
      </c>
      <c r="M895" s="4">
        <f>(L895)*((100+(29-E895))/100)-(J895*0.9)</f>
        <v>65.474785092000005</v>
      </c>
      <c r="N895" s="207" t="s">
        <v>1190</v>
      </c>
      <c r="O895" s="207">
        <f>(N895*((M895-63)/5.45))+N895</f>
        <v>4349238.3856102191</v>
      </c>
      <c r="P895" s="54">
        <f>(O895-D895)</f>
        <v>2349238.3856102191</v>
      </c>
      <c r="Q895" s="4" t="str">
        <f>IF(P895&lt;(-3000000), "Overpaid", "")</f>
        <v/>
      </c>
      <c r="R895" s="4"/>
    </row>
    <row r="896" spans="1:18" x14ac:dyDescent="0.25">
      <c r="A896" s="4" t="s">
        <v>128</v>
      </c>
      <c r="B896" s="4" t="s">
        <v>1187</v>
      </c>
      <c r="C896" s="4" t="s">
        <v>170</v>
      </c>
      <c r="D896" s="207" t="s">
        <v>1419</v>
      </c>
      <c r="E896" s="4" t="s">
        <v>3556</v>
      </c>
      <c r="F896" s="4" t="s">
        <v>1107</v>
      </c>
      <c r="G896" s="4" t="s">
        <v>1142</v>
      </c>
      <c r="H896" s="4" t="s">
        <v>4095</v>
      </c>
      <c r="I896" s="4" t="s">
        <v>1107</v>
      </c>
      <c r="L896" s="4">
        <f>(F896*0.3611)+(G896*1.1*0.3611)+(H896*5.2*0.0666)+(I896*0.2111)</f>
        <v>69.906601999999992</v>
      </c>
      <c r="M896" s="4">
        <f>(L896)*((100+(29-E896))/100)-(J896*0.9)</f>
        <v>65.013139859999995</v>
      </c>
      <c r="N896" s="207" t="s">
        <v>1190</v>
      </c>
      <c r="O896" s="207">
        <f>(N896*((M896-63)/5.45))+N896</f>
        <v>4095880.7058448414</v>
      </c>
      <c r="P896" s="54">
        <f>(O896-D896)</f>
        <v>2095880.7058448414</v>
      </c>
      <c r="Q896" s="4" t="str">
        <f>IF(P896&lt;(-3000000), "Overpaid", "")</f>
        <v/>
      </c>
      <c r="R896" s="4"/>
    </row>
    <row r="897" spans="1:19" x14ac:dyDescent="0.25">
      <c r="A897" s="4" t="s">
        <v>108</v>
      </c>
      <c r="B897" s="4" t="s">
        <v>27</v>
      </c>
      <c r="C897" s="4" t="s">
        <v>308</v>
      </c>
      <c r="D897" s="207" t="s">
        <v>1419</v>
      </c>
      <c r="E897" s="4" t="s">
        <v>1076</v>
      </c>
      <c r="F897" s="4" t="s">
        <v>1307</v>
      </c>
      <c r="G897" s="4" t="s">
        <v>2228</v>
      </c>
      <c r="H897" s="4" t="s">
        <v>4095</v>
      </c>
      <c r="I897" s="4" t="s">
        <v>1307</v>
      </c>
      <c r="L897" s="4">
        <f>(F897*0.3611)+(G897*1.1*0.3611)+(H897*5.2*0.0666)+(I897*0.2111)</f>
        <v>64.392892000000003</v>
      </c>
      <c r="M897" s="4">
        <f>(L897)*((100+(29-E897))/100)-(J897*0.9)</f>
        <v>64.006534648000013</v>
      </c>
      <c r="N897" s="207" t="s">
        <v>1058</v>
      </c>
      <c r="O897" s="207">
        <f>(N897*((M897-63)/5.45))+N897</f>
        <v>3789089.0316368267</v>
      </c>
      <c r="P897" s="54">
        <f>(O897-D897)</f>
        <v>1789089.0316368267</v>
      </c>
      <c r="Q897" s="4" t="str">
        <f>IF(P897&lt;(-3000000), "Overpaid", "")</f>
        <v/>
      </c>
      <c r="R897" s="4"/>
    </row>
    <row r="898" spans="1:19" x14ac:dyDescent="0.25">
      <c r="A898" s="4" t="s">
        <v>120</v>
      </c>
      <c r="B898" s="4" t="s">
        <v>1094</v>
      </c>
      <c r="C898" s="4" t="s">
        <v>3212</v>
      </c>
      <c r="D898" s="207">
        <v>2000000</v>
      </c>
      <c r="E898" s="4" t="s">
        <v>1197</v>
      </c>
      <c r="F898" s="4" t="s">
        <v>1405</v>
      </c>
      <c r="G898" s="4" t="s">
        <v>1171</v>
      </c>
      <c r="H898" s="4" t="s">
        <v>4095</v>
      </c>
      <c r="I898" s="4">
        <v>65</v>
      </c>
      <c r="L898" s="4">
        <f>(F898*0.3611)+(G898*1.1*0.3611)+(H898*5.2*0.0666)+(I898*0.2111)</f>
        <v>63.14130999999999</v>
      </c>
      <c r="M898" s="4">
        <f>(L898)*((100+(29-E898))/100)-(J898*0.9)</f>
        <v>63.899005719999991</v>
      </c>
      <c r="N898" s="207">
        <v>6000000</v>
      </c>
      <c r="O898" s="207">
        <f>(N898*((M898-63)/5.45))+N898</f>
        <v>6989731.0678898981</v>
      </c>
      <c r="P898" s="54">
        <f>(O898-D898)</f>
        <v>4989731.0678898981</v>
      </c>
      <c r="Q898" s="4" t="str">
        <f>IF(P898&lt;(-3000000), "Overpaid", "")</f>
        <v/>
      </c>
      <c r="R898" s="4"/>
      <c r="S898" s="207" t="s">
        <v>1098</v>
      </c>
    </row>
    <row r="899" spans="1:19" x14ac:dyDescent="0.25">
      <c r="A899" s="4" t="s">
        <v>116</v>
      </c>
      <c r="B899" s="4" t="s">
        <v>16</v>
      </c>
      <c r="C899" s="4" t="s">
        <v>548</v>
      </c>
      <c r="D899" s="207" t="s">
        <v>1419</v>
      </c>
      <c r="E899" s="4" t="s">
        <v>1220</v>
      </c>
      <c r="F899" s="4" t="s">
        <v>1221</v>
      </c>
      <c r="G899" s="4" t="s">
        <v>1222</v>
      </c>
      <c r="H899" s="4" t="s">
        <v>4097</v>
      </c>
      <c r="I899" s="4" t="s">
        <v>1221</v>
      </c>
      <c r="L899" s="4">
        <f>(F899*0.3611)+(G899*1.1*0.3611)+(H899*5.2*0.0666)+(I899*0.2111)</f>
        <v>58.735505000000003</v>
      </c>
      <c r="M899" s="4">
        <f>(L899)*((100+(29-E899))/100)-(J899*0.9)</f>
        <v>57.502059395000011</v>
      </c>
      <c r="N899" s="207" t="s">
        <v>1116</v>
      </c>
      <c r="O899" s="207">
        <f>(N899*((M899-63)/5.45))+N899</f>
        <v>-21568.39022508217</v>
      </c>
      <c r="P899" s="54">
        <f>(O899-D899)</f>
        <v>-2021568.3902250822</v>
      </c>
      <c r="Q899" s="4" t="str">
        <f>IF(P899&lt;(-3000000), "Overpaid", "")</f>
        <v/>
      </c>
      <c r="R899" s="4"/>
    </row>
    <row r="900" spans="1:19" x14ac:dyDescent="0.25">
      <c r="A900" s="4" t="s">
        <v>113</v>
      </c>
      <c r="B900" s="4" t="s">
        <v>1094</v>
      </c>
      <c r="C900" s="4" t="s">
        <v>3927</v>
      </c>
      <c r="D900" s="207" t="s">
        <v>1419</v>
      </c>
      <c r="E900" s="4" t="s">
        <v>2710</v>
      </c>
      <c r="F900" s="4" t="s">
        <v>1408</v>
      </c>
      <c r="G900" s="4" t="s">
        <v>2578</v>
      </c>
      <c r="H900" s="4" t="s">
        <v>4197</v>
      </c>
      <c r="I900" s="4" t="s">
        <v>1408</v>
      </c>
      <c r="L900" s="4">
        <f>(F900*0.3611)+(G900*1.1*0.3611)+(H900*5.2*0.0666)+(I900*0.2111)</f>
        <v>59.101798000000002</v>
      </c>
      <c r="M900" s="4">
        <f>(L900)*((100+(29-E900))/100)-(J900*0.9)</f>
        <v>56.619522484000001</v>
      </c>
      <c r="N900" s="207">
        <v>6000000</v>
      </c>
      <c r="O900" s="207">
        <f>(N900*((M900-63)/5.45))+N900</f>
        <v>-1024378.916697246</v>
      </c>
      <c r="P900" s="54">
        <f>(O900-D900)</f>
        <v>-3024378.916697246</v>
      </c>
      <c r="Q900" s="4" t="str">
        <f>IF(P900&lt;(-3000000), "Overpaid", "")</f>
        <v>Overpaid</v>
      </c>
      <c r="R900" s="4"/>
      <c r="S900" s="207" t="s">
        <v>1098</v>
      </c>
    </row>
    <row r="901" spans="1:19" x14ac:dyDescent="0.25">
      <c r="A901" s="4" t="s">
        <v>110</v>
      </c>
      <c r="B901" s="4" t="s">
        <v>1135</v>
      </c>
      <c r="C901" s="4" t="s">
        <v>2410</v>
      </c>
      <c r="D901" s="207" t="s">
        <v>1419</v>
      </c>
      <c r="E901" s="4" t="s">
        <v>2411</v>
      </c>
      <c r="F901" s="4" t="s">
        <v>1157</v>
      </c>
      <c r="G901" s="4">
        <v>45</v>
      </c>
      <c r="H901" s="4" t="s">
        <v>4095</v>
      </c>
      <c r="I901" s="4" t="s">
        <v>1157</v>
      </c>
      <c r="L901" s="4">
        <f>(F901*0.3611)+(G901*1.1*0.3611)+(H901*5.2*0.0666)+(I901*0.2111)</f>
        <v>58.274769999999997</v>
      </c>
      <c r="M901" s="4">
        <f>(L901)*((100+(29-E901))/100)-(J901*0.9)</f>
        <v>56.584801669999997</v>
      </c>
      <c r="N901" s="207" t="s">
        <v>1138</v>
      </c>
      <c r="O901" s="207">
        <f>(N901*((M901-63)/5.45))+N901</f>
        <v>-268670.30483085779</v>
      </c>
      <c r="P901" s="54">
        <f>(O901-D901)</f>
        <v>-2268670.3048308576</v>
      </c>
      <c r="Q901" s="4" t="str">
        <f>IF(P901&lt;(-3000000), "Overpaid", "")</f>
        <v/>
      </c>
      <c r="R901" s="4"/>
    </row>
    <row r="902" spans="1:19" x14ac:dyDescent="0.25">
      <c r="A902" s="4" t="s">
        <v>107</v>
      </c>
      <c r="B902" s="4" t="s">
        <v>1094</v>
      </c>
      <c r="C902" s="4" t="s">
        <v>2795</v>
      </c>
      <c r="D902" s="207" t="s">
        <v>1419</v>
      </c>
      <c r="E902" s="4" t="s">
        <v>2144</v>
      </c>
      <c r="F902" s="4" t="s">
        <v>1240</v>
      </c>
      <c r="G902" s="4" t="s">
        <v>2173</v>
      </c>
      <c r="H902" s="4" t="s">
        <v>4197</v>
      </c>
      <c r="I902" s="4">
        <v>61</v>
      </c>
      <c r="L902" s="4">
        <f>(F902*0.3611)+(G902*1.1*0.3611)+(H902*5.2*0.0666)+(I902*0.2111)</f>
        <v>61.596711999999997</v>
      </c>
      <c r="M902" s="4">
        <f>(L902)*((100+(29-E902))/100)-(J902*0.9)</f>
        <v>56.360991479999996</v>
      </c>
      <c r="N902" s="207">
        <v>6000000</v>
      </c>
      <c r="O902" s="207">
        <f>(N902*((M902-63)/5.45))+N902</f>
        <v>-1309000.2055045916</v>
      </c>
      <c r="P902" s="54">
        <f>(O902-D902)</f>
        <v>-3309000.2055045916</v>
      </c>
      <c r="Q902" s="4" t="str">
        <f>IF(P902&lt;(-3000000), "Overpaid", "")</f>
        <v>Overpaid</v>
      </c>
      <c r="R902" s="4"/>
      <c r="S902" s="207" t="s">
        <v>1098</v>
      </c>
    </row>
    <row r="903" spans="1:19" x14ac:dyDescent="0.25">
      <c r="A903" s="4" t="s">
        <v>114</v>
      </c>
      <c r="B903" s="4" t="s">
        <v>1094</v>
      </c>
      <c r="C903" s="4" t="s">
        <v>3304</v>
      </c>
      <c r="D903" s="207" t="s">
        <v>1419</v>
      </c>
      <c r="E903" s="4" t="s">
        <v>3000</v>
      </c>
      <c r="F903" s="4" t="s">
        <v>1240</v>
      </c>
      <c r="G903" s="4" t="s">
        <v>2294</v>
      </c>
      <c r="H903" s="4" t="s">
        <v>4197</v>
      </c>
      <c r="I903" s="4" t="s">
        <v>1240</v>
      </c>
      <c r="L903" s="4">
        <f>(F903*0.3611)+(G903*1.1*0.3611)+(H903*5.2*0.0666)+(I903*0.2111)</f>
        <v>60.206476999999992</v>
      </c>
      <c r="M903" s="4">
        <f>(L903)*((100+(29-E903))/100)-(J903*0.9)</f>
        <v>55.269545885999989</v>
      </c>
      <c r="N903" s="207">
        <v>6000000</v>
      </c>
      <c r="O903" s="207">
        <f>(N903*((M903-63)/5.45))+N903</f>
        <v>-2510591.6851376276</v>
      </c>
      <c r="P903" s="54">
        <f>(O903-D903)</f>
        <v>-4510591.6851376276</v>
      </c>
      <c r="Q903" s="4" t="str">
        <f>IF(P903&lt;(-3000000), "Overpaid", "")</f>
        <v>Overpaid</v>
      </c>
      <c r="R903" s="4"/>
      <c r="S903" s="207" t="s">
        <v>1098</v>
      </c>
    </row>
    <row r="904" spans="1:19" x14ac:dyDescent="0.25">
      <c r="A904" s="4" t="s">
        <v>134</v>
      </c>
      <c r="B904" s="4" t="s">
        <v>16</v>
      </c>
      <c r="C904" s="4" t="s">
        <v>2525</v>
      </c>
      <c r="D904" s="207" t="s">
        <v>1419</v>
      </c>
      <c r="E904" s="4" t="s">
        <v>1501</v>
      </c>
      <c r="F904" s="4" t="s">
        <v>1218</v>
      </c>
      <c r="G904" s="4" t="s">
        <v>2526</v>
      </c>
      <c r="H904" s="4" t="s">
        <v>4095</v>
      </c>
      <c r="I904" s="4" t="s">
        <v>1218</v>
      </c>
      <c r="L904" s="4">
        <f>(F904*0.3611)+(G904*1.1*0.3611)+(H904*5.2*0.0666)+(I904*0.2111)</f>
        <v>53.411614</v>
      </c>
      <c r="M904" s="4">
        <f>(L904)*((100+(29-E904))/100)-(J904*0.9)</f>
        <v>52.557028176000003</v>
      </c>
      <c r="N904" s="207" t="s">
        <v>1116</v>
      </c>
      <c r="O904" s="207">
        <f>(N904*((M904-63)/5.45))+N904</f>
        <v>-2246328.8622014076</v>
      </c>
      <c r="P904" s="54">
        <f>(O904-D904)</f>
        <v>-4246328.8622014076</v>
      </c>
      <c r="Q904" s="4" t="str">
        <f>IF(P904&lt;(-3000000), "Overpaid", "")</f>
        <v>Overpaid</v>
      </c>
      <c r="R904" s="4"/>
    </row>
    <row r="905" spans="1:19" x14ac:dyDescent="0.25">
      <c r="A905" s="4" t="s">
        <v>113</v>
      </c>
      <c r="B905" s="4" t="s">
        <v>1048</v>
      </c>
      <c r="C905" s="4" t="s">
        <v>288</v>
      </c>
      <c r="D905" s="207" t="s">
        <v>1419</v>
      </c>
      <c r="E905" s="4" t="s">
        <v>1432</v>
      </c>
      <c r="F905" s="4" t="s">
        <v>1194</v>
      </c>
      <c r="G905" s="4" t="s">
        <v>3035</v>
      </c>
      <c r="H905" s="4" t="s">
        <v>4197</v>
      </c>
      <c r="I905" s="4" t="s">
        <v>1194</v>
      </c>
      <c r="L905" s="4">
        <f>(F905*0.3611)+(G905*1.1*0.3611)+(H905*5.2*0.0666)+(I905*0.2111)</f>
        <v>54.2258</v>
      </c>
      <c r="M905" s="4">
        <f>(L905)*((100+(29-E905))/100)-(J905*0.9)</f>
        <v>52.002542200000001</v>
      </c>
      <c r="N905" s="207" t="s">
        <v>1053</v>
      </c>
      <c r="O905" s="207">
        <f>(N905*((M905-63)/5.45))+N905</f>
        <v>-2018726.0007129903</v>
      </c>
      <c r="P905" s="54">
        <f>(O905-D905)</f>
        <v>-4018726.0007129903</v>
      </c>
      <c r="Q905" s="4" t="str">
        <f>IF(P905&lt;(-3000000), "Overpaid", "")</f>
        <v>Overpaid</v>
      </c>
      <c r="R905" s="4"/>
    </row>
    <row r="906" spans="1:19" x14ac:dyDescent="0.25">
      <c r="A906" s="4" t="s">
        <v>317</v>
      </c>
      <c r="B906" s="4" t="s">
        <v>1094</v>
      </c>
      <c r="C906" s="4" t="s">
        <v>2351</v>
      </c>
      <c r="D906" s="207" t="s">
        <v>1419</v>
      </c>
      <c r="E906" s="4" t="s">
        <v>1342</v>
      </c>
      <c r="F906" s="4" t="s">
        <v>1679</v>
      </c>
      <c r="G906" s="4">
        <v>45</v>
      </c>
      <c r="H906" s="4" t="s">
        <v>4197</v>
      </c>
      <c r="I906" s="4">
        <v>54</v>
      </c>
      <c r="L906" s="4">
        <f>(F906*0.3611)+(G906*1.1*0.3611)+(H906*5.2*0.0666)+(I906*0.2111)</f>
        <v>49.134349999999998</v>
      </c>
      <c r="M906" s="4">
        <f>(L906)*((100+(29-E906))/100)-(J906*0.9)</f>
        <v>49.036081299999999</v>
      </c>
      <c r="N906" s="207">
        <v>6000000</v>
      </c>
      <c r="O906" s="207">
        <f>(N906*((M906-63)/5.45))+N906</f>
        <v>-9373121.5045871567</v>
      </c>
      <c r="P906" s="54">
        <f>(O906-D906)</f>
        <v>-11373121.504587157</v>
      </c>
      <c r="Q906" s="4" t="str">
        <f>IF(P906&lt;(-3000000), "Overpaid", "")</f>
        <v>Overpaid</v>
      </c>
      <c r="R906" s="4"/>
      <c r="S906" s="207" t="s">
        <v>1098</v>
      </c>
    </row>
    <row r="907" spans="1:19" x14ac:dyDescent="0.25">
      <c r="A907" s="4" t="s">
        <v>121</v>
      </c>
      <c r="B907" s="4" t="s">
        <v>1094</v>
      </c>
      <c r="C907" s="4" t="s">
        <v>2944</v>
      </c>
      <c r="D907" s="207" t="s">
        <v>1419</v>
      </c>
      <c r="E907" s="4" t="s">
        <v>2945</v>
      </c>
      <c r="F907" s="4" t="s">
        <v>1234</v>
      </c>
      <c r="G907" s="4" t="s">
        <v>2946</v>
      </c>
      <c r="H907" s="4" t="s">
        <v>4197</v>
      </c>
      <c r="I907" s="4" t="s">
        <v>1234</v>
      </c>
      <c r="L907" s="4">
        <f>(F907*0.3611)+(G907*1.1*0.3611)+(H907*5.2*0.0666)+(I907*0.2111)</f>
        <v>51.642847000000003</v>
      </c>
      <c r="M907" s="4">
        <f>(L907)*((100+(29-E907))/100)-(J907*0.9)</f>
        <v>47.924562016000003</v>
      </c>
      <c r="N907" s="207">
        <v>6000000</v>
      </c>
      <c r="O907" s="207">
        <f>(N907*((M907-63)/5.45))+N907</f>
        <v>-10596812.459449539</v>
      </c>
      <c r="P907" s="54">
        <f>(O907-D907)</f>
        <v>-12596812.459449539</v>
      </c>
      <c r="Q907" s="4" t="str">
        <f>IF(P907&lt;(-3000000), "Overpaid", "")</f>
        <v>Overpaid</v>
      </c>
      <c r="R907" s="4"/>
      <c r="S907" s="207" t="s">
        <v>1098</v>
      </c>
    </row>
    <row r="908" spans="1:19" x14ac:dyDescent="0.25">
      <c r="A908" s="4" t="s">
        <v>133</v>
      </c>
      <c r="B908" s="4" t="s">
        <v>1094</v>
      </c>
      <c r="C908" s="4" t="s">
        <v>234</v>
      </c>
      <c r="D908" s="207" t="s">
        <v>1419</v>
      </c>
      <c r="E908" s="4" t="s">
        <v>1784</v>
      </c>
      <c r="F908" s="4" t="s">
        <v>1408</v>
      </c>
      <c r="G908" s="4" t="s">
        <v>1055</v>
      </c>
      <c r="H908" s="4" t="s">
        <v>4095</v>
      </c>
      <c r="I908" s="4" t="s">
        <v>1408</v>
      </c>
      <c r="L908" s="4">
        <f>(F908*0.3611)+(G908*1.1*0.3611)+(H908*5.2*0.0666)+(I908*0.2111)</f>
        <v>47.571539000000001</v>
      </c>
      <c r="M908" s="4">
        <f>(L908)*((100+(29-E908))/100)-(J908*0.9)</f>
        <v>46.620108219999999</v>
      </c>
      <c r="N908" s="207">
        <v>6000000</v>
      </c>
      <c r="O908" s="207">
        <f>(N908*((M908-63)/5.45))+N908</f>
        <v>-12032908.381651379</v>
      </c>
      <c r="P908" s="54">
        <f>(O908-D908)</f>
        <v>-14032908.381651379</v>
      </c>
      <c r="Q908" s="4" t="str">
        <f>IF(P908&lt;(-3000000), "Overpaid", "")</f>
        <v>Overpaid</v>
      </c>
      <c r="R908" s="4"/>
      <c r="S908" s="207" t="s">
        <v>1098</v>
      </c>
    </row>
    <row r="909" spans="1:19" x14ac:dyDescent="0.25">
      <c r="A909" s="4" t="s">
        <v>116</v>
      </c>
      <c r="B909" s="4" t="s">
        <v>1059</v>
      </c>
      <c r="C909" s="4" t="s">
        <v>1060</v>
      </c>
      <c r="D909" s="207">
        <v>1997375</v>
      </c>
      <c r="E909" s="4" t="s">
        <v>1061</v>
      </c>
      <c r="F909" s="4" t="s">
        <v>1062</v>
      </c>
      <c r="G909" s="4" t="s">
        <v>1063</v>
      </c>
      <c r="H909" s="4" t="s">
        <v>4098</v>
      </c>
      <c r="I909" s="4" t="s">
        <v>1062</v>
      </c>
      <c r="L909" s="4">
        <f>(F909*0.3611)+(G909*1.1*0.3611)+(H909*5.2*0.0666)+(I909*0.2111)</f>
        <v>74.799587000000002</v>
      </c>
      <c r="M909" s="4">
        <f>(L909)*((100+(29-E909))/100)-(J909*0.9)</f>
        <v>77.791570480000004</v>
      </c>
      <c r="N909" s="207" t="s">
        <v>1064</v>
      </c>
      <c r="O909" s="207">
        <f>(N909*((M909-63)/5.45))+N909</f>
        <v>8195009.6526320605</v>
      </c>
      <c r="P909" s="54">
        <f>(O909-D909)</f>
        <v>6197634.6526320605</v>
      </c>
      <c r="Q909" s="4" t="str">
        <f>IF(P909&lt;(-3000000), "Overpaid", "")</f>
        <v/>
      </c>
      <c r="R909" s="4"/>
    </row>
    <row r="910" spans="1:19" x14ac:dyDescent="0.25">
      <c r="A910" s="4" t="s">
        <v>120</v>
      </c>
      <c r="B910" s="4" t="s">
        <v>27</v>
      </c>
      <c r="C910" s="4" t="s">
        <v>3200</v>
      </c>
      <c r="D910" s="207" t="s">
        <v>3201</v>
      </c>
      <c r="E910" s="4" t="s">
        <v>1086</v>
      </c>
      <c r="F910" s="4" t="s">
        <v>1194</v>
      </c>
      <c r="G910" s="4" t="s">
        <v>2130</v>
      </c>
      <c r="H910" s="4" t="s">
        <v>4095</v>
      </c>
      <c r="I910" s="4" t="s">
        <v>1194</v>
      </c>
      <c r="L910" s="4">
        <f>(F910*0.3611)+(G910*1.1*0.3611)+(H910*5.2*0.0666)+(I910*0.2111)</f>
        <v>57.114263999999999</v>
      </c>
      <c r="M910" s="4">
        <f>(L910)*((100+(29-E910))/100)-(J910*0.9)</f>
        <v>59.684405879999993</v>
      </c>
      <c r="N910" s="207" t="s">
        <v>1058</v>
      </c>
      <c r="O910" s="207">
        <f>(N910*((M910-63)/5.45))+N910</f>
        <v>1252599.7845414344</v>
      </c>
      <c r="P910" s="54">
        <f>(O910-D910)</f>
        <v>-734260.21545856562</v>
      </c>
      <c r="Q910" s="4" t="str">
        <f>IF(P910&lt;(-3000000), "Overpaid", "")</f>
        <v/>
      </c>
      <c r="R910" s="4"/>
    </row>
    <row r="911" spans="1:19" x14ac:dyDescent="0.25">
      <c r="A911" s="4" t="s">
        <v>2800</v>
      </c>
      <c r="B911" s="4" t="s">
        <v>1059</v>
      </c>
      <c r="C911" s="4" t="s">
        <v>329</v>
      </c>
      <c r="D911" s="207">
        <v>1979114</v>
      </c>
      <c r="E911" s="4">
        <v>26.6</v>
      </c>
      <c r="F911" s="4" t="s">
        <v>1103</v>
      </c>
      <c r="G911" s="4">
        <v>65.7</v>
      </c>
      <c r="H911" s="4">
        <v>3</v>
      </c>
      <c r="I911" s="4" t="s">
        <v>1103</v>
      </c>
      <c r="L911" s="4">
        <f>(F911*0.3611)+(G911*1.1*0.3611)+(H911*5.2*0.0666)+(I911*0.2111)</f>
        <v>71.767257000000001</v>
      </c>
      <c r="M911" s="4">
        <f>(L911)*((100+(29-E911))/100)-(J911*0.9)</f>
        <v>73.489671168000001</v>
      </c>
      <c r="N911" s="207" t="s">
        <v>1064</v>
      </c>
      <c r="O911" s="207">
        <f>(N911*((M911-63)/5.45))+N911</f>
        <v>6453341.1184970923</v>
      </c>
      <c r="P911" s="54">
        <f>(O911-D911)</f>
        <v>4474227.1184970923</v>
      </c>
      <c r="Q911" s="4" t="str">
        <f>IF(P911&lt;(-3000000), "Overpaid", "")</f>
        <v/>
      </c>
      <c r="R911" s="4"/>
    </row>
    <row r="912" spans="1:19" x14ac:dyDescent="0.25">
      <c r="A912" s="4" t="s">
        <v>125</v>
      </c>
      <c r="B912" s="4" t="s">
        <v>20</v>
      </c>
      <c r="C912" s="4" t="s">
        <v>732</v>
      </c>
      <c r="D912" s="207" t="s">
        <v>1519</v>
      </c>
      <c r="E912" s="4" t="s">
        <v>1072</v>
      </c>
      <c r="F912" s="4" t="s">
        <v>1328</v>
      </c>
      <c r="G912" s="4" t="s">
        <v>1520</v>
      </c>
      <c r="H912" s="4" t="s">
        <v>4197</v>
      </c>
      <c r="I912" s="4" t="s">
        <v>1328</v>
      </c>
      <c r="L912" s="4">
        <f>(F912*0.3611)+(G912*1.1*0.3611)+(H912*5.2*0.0666)+(I912*0.2111)</f>
        <v>72.998815000000008</v>
      </c>
      <c r="M912" s="4">
        <f>(L912)*((100+(29-E912))/100)-(J912*0.9)</f>
        <v>77.670739160000011</v>
      </c>
      <c r="N912" s="207" t="s">
        <v>1134</v>
      </c>
      <c r="O912" s="207">
        <f>(N912*((M912-63)/5.45))+N912</f>
        <v>10272372.025050251</v>
      </c>
      <c r="P912" s="54">
        <f>(O912-D912)</f>
        <v>8295092.0250502508</v>
      </c>
      <c r="Q912" s="4" t="str">
        <f>IF(P912&lt;(-3000000), "Overpaid", "")</f>
        <v/>
      </c>
      <c r="R912" s="4"/>
    </row>
    <row r="913" spans="1:18" x14ac:dyDescent="0.25">
      <c r="A913" s="4" t="s">
        <v>2800</v>
      </c>
      <c r="B913" s="4" t="s">
        <v>1030</v>
      </c>
      <c r="C913" s="4" t="s">
        <v>2819</v>
      </c>
      <c r="D913" s="207">
        <v>1973752</v>
      </c>
      <c r="E913" s="4" t="s">
        <v>1371</v>
      </c>
      <c r="F913" s="4" t="s">
        <v>1103</v>
      </c>
      <c r="G913" s="4" t="s">
        <v>1900</v>
      </c>
      <c r="H913" s="4" t="s">
        <v>4098</v>
      </c>
      <c r="I913" s="4" t="s">
        <v>1103</v>
      </c>
      <c r="L913" s="4">
        <f>(F913*0.3611)+(G913*1.1*0.3611)+(H913*5.2*0.0666)+(I913*0.2111)</f>
        <v>67.505941000000007</v>
      </c>
      <c r="M913" s="4">
        <f>(L913)*((100+(29-E913))/100)-(J913*0.9)</f>
        <v>71.218767755000002</v>
      </c>
      <c r="N913" s="207" t="s">
        <v>1036</v>
      </c>
      <c r="O913" s="207">
        <f>(N913*((M913-63)/5.45))+N913</f>
        <v>8120670.0999226775</v>
      </c>
      <c r="P913" s="54">
        <f>(O913-D913)</f>
        <v>6146918.0999226775</v>
      </c>
      <c r="Q913" s="4" t="str">
        <f>IF(P913&lt;(-3000000), "Overpaid", "")</f>
        <v/>
      </c>
      <c r="R913" s="4"/>
    </row>
    <row r="914" spans="1:18" x14ac:dyDescent="0.25">
      <c r="A914" s="4" t="s">
        <v>112</v>
      </c>
      <c r="B914" s="4" t="s">
        <v>10</v>
      </c>
      <c r="C914" s="4" t="s">
        <v>300</v>
      </c>
      <c r="D914" s="207" t="s">
        <v>2084</v>
      </c>
      <c r="E914" s="4" t="s">
        <v>2008</v>
      </c>
      <c r="F914" s="4" t="s">
        <v>1312</v>
      </c>
      <c r="G914" s="4" t="s">
        <v>1648</v>
      </c>
      <c r="H914" s="4" t="s">
        <v>4095</v>
      </c>
      <c r="I914" s="4" t="s">
        <v>1312</v>
      </c>
      <c r="L914" s="4">
        <f>(F914*0.3611)+(G914*1.1*0.3611)+(H914*5.2*0.0666)+(I914*0.2111)</f>
        <v>70.612983</v>
      </c>
      <c r="M914" s="4">
        <f>(L914)*((100+(29-E914))/100)-(J914*0.9)</f>
        <v>62.210038022999996</v>
      </c>
      <c r="N914" s="207" t="s">
        <v>1093</v>
      </c>
      <c r="O914" s="207">
        <f>(N914*((M914-63)/5.45))+N914</f>
        <v>3023772.1253031553</v>
      </c>
      <c r="P914" s="54">
        <f>(O914-D914)</f>
        <v>1063772.1253031553</v>
      </c>
      <c r="Q914" s="4" t="str">
        <f>IF(P914&lt;(-3000000), "Overpaid", "")</f>
        <v/>
      </c>
      <c r="R914" s="4"/>
    </row>
    <row r="915" spans="1:18" x14ac:dyDescent="0.25">
      <c r="A915" s="4" t="s">
        <v>117</v>
      </c>
      <c r="B915" s="4" t="s">
        <v>1099</v>
      </c>
      <c r="C915" s="4" t="s">
        <v>2545</v>
      </c>
      <c r="D915" s="207" t="s">
        <v>2546</v>
      </c>
      <c r="E915" s="4" t="s">
        <v>1226</v>
      </c>
      <c r="F915" s="4" t="s">
        <v>1441</v>
      </c>
      <c r="G915" s="4" t="s">
        <v>1549</v>
      </c>
      <c r="H915" s="4" t="s">
        <v>4099</v>
      </c>
      <c r="I915" s="4" t="s">
        <v>1441</v>
      </c>
      <c r="L915" s="4">
        <f>(F915*0.3611)+(G915*1.1*0.3611)+(H915*5.2*0.0666)+(I915*0.2111)</f>
        <v>80.080995999999999</v>
      </c>
      <c r="M915" s="4">
        <f>(L915)*((100+(29-E915))/100)-(J915*0.9)</f>
        <v>84.085045800000003</v>
      </c>
      <c r="N915" s="207" t="s">
        <v>1105</v>
      </c>
      <c r="O915" s="207">
        <f>(N915*((M915-63)/5.45))+N915</f>
        <v>8626231.7853724416</v>
      </c>
      <c r="P915" s="54">
        <f>(O915-D915)</f>
        <v>6668943.7853724416</v>
      </c>
      <c r="Q915" s="4" t="str">
        <f>IF(P915&lt;(-3000000), "Overpaid", "")</f>
        <v/>
      </c>
      <c r="R915" s="4"/>
    </row>
    <row r="916" spans="1:18" x14ac:dyDescent="0.25">
      <c r="A916" s="4" t="s">
        <v>135</v>
      </c>
      <c r="B916" s="4" t="s">
        <v>10</v>
      </c>
      <c r="C916" s="4" t="s">
        <v>2647</v>
      </c>
      <c r="D916" s="207">
        <v>1955975</v>
      </c>
      <c r="E916" s="4" t="s">
        <v>1301</v>
      </c>
      <c r="F916" s="4" t="s">
        <v>1103</v>
      </c>
      <c r="G916" s="4" t="s">
        <v>1316</v>
      </c>
      <c r="H916" s="4" t="s">
        <v>4153</v>
      </c>
      <c r="I916" s="4" t="s">
        <v>1103</v>
      </c>
      <c r="L916" s="4">
        <f>(F916*0.3611)+(G916*1.1*0.3611)+(H916*5.2*0.0666)+(I916*0.2111)</f>
        <v>70.718387000000007</v>
      </c>
      <c r="M916" s="4">
        <f>(L916)*((100+(29-E916))/100)-(J916*0.9)</f>
        <v>73.476404093000014</v>
      </c>
      <c r="N916" s="207" t="s">
        <v>1093</v>
      </c>
      <c r="O916" s="207">
        <f>(N916*((M916-63)/5.45))+N916</f>
        <v>10334211.119102614</v>
      </c>
      <c r="P916" s="54">
        <f>(O916-D916)</f>
        <v>8378236.119102614</v>
      </c>
      <c r="Q916" s="4" t="str">
        <f>IF(P916&lt;(-3000000), "Overpaid", "")</f>
        <v/>
      </c>
      <c r="R916" s="4"/>
    </row>
    <row r="917" spans="1:18" x14ac:dyDescent="0.25">
      <c r="A917" s="4" t="s">
        <v>134</v>
      </c>
      <c r="B917" s="4" t="s">
        <v>20</v>
      </c>
      <c r="C917" s="4" t="s">
        <v>2509</v>
      </c>
      <c r="D917" s="207" t="s">
        <v>2510</v>
      </c>
      <c r="E917" s="4" t="s">
        <v>1027</v>
      </c>
      <c r="F917" s="4" t="s">
        <v>1186</v>
      </c>
      <c r="G917" s="4" t="s">
        <v>1027</v>
      </c>
      <c r="H917" s="4" t="s">
        <v>4095</v>
      </c>
      <c r="I917" s="4" t="s">
        <v>1186</v>
      </c>
      <c r="L917" s="4" t="e">
        <f>(F917*0.3611)+(G917*1.1*0.3611)+(H917*5.2*0.0666)+(I917*0.2111)</f>
        <v>#VALUE!</v>
      </c>
      <c r="M917" s="4" t="e">
        <f>(L917)*((100+(29-E917))/100)-(J917*0.9)</f>
        <v>#VALUE!</v>
      </c>
      <c r="N917" s="207" t="s">
        <v>1134</v>
      </c>
      <c r="O917" s="207" t="e">
        <f>(N917*((M917-63)/5.45))+N917</f>
        <v>#VALUE!</v>
      </c>
      <c r="P917" s="54" t="e">
        <f>(O917-D917)</f>
        <v>#VALUE!</v>
      </c>
      <c r="Q917" s="4" t="e">
        <f>IF(P917&lt;(-3000000), "Overpaid", "")</f>
        <v>#VALUE!</v>
      </c>
      <c r="R917" s="4"/>
    </row>
    <row r="918" spans="1:18" x14ac:dyDescent="0.25">
      <c r="A918" s="4" t="s">
        <v>112</v>
      </c>
      <c r="B918" s="4" t="s">
        <v>1059</v>
      </c>
      <c r="C918" s="4" t="s">
        <v>2096</v>
      </c>
      <c r="D918" s="207" t="s">
        <v>2097</v>
      </c>
      <c r="E918" s="4" t="s">
        <v>2098</v>
      </c>
      <c r="F918" s="4" t="s">
        <v>1157</v>
      </c>
      <c r="G918" s="4" t="s">
        <v>1739</v>
      </c>
      <c r="H918" s="4" t="s">
        <v>4095</v>
      </c>
      <c r="I918" s="4" t="s">
        <v>1157</v>
      </c>
      <c r="L918" s="4">
        <f>(F918*0.3611)+(G918*1.1*0.3611)+(H918*5.2*0.0666)+(I918*0.2111)</f>
        <v>59.943052000000002</v>
      </c>
      <c r="M918" s="4">
        <f>(L918)*((100+(29-E918))/100)-(J918*0.9)</f>
        <v>64.079122588000004</v>
      </c>
      <c r="N918" s="207" t="s">
        <v>1064</v>
      </c>
      <c r="O918" s="207">
        <f>(N918*((M918-63)/5.45))+N918</f>
        <v>2643382.9669859707</v>
      </c>
      <c r="P918" s="54">
        <f>(O918-D918)</f>
        <v>698091.96698597074</v>
      </c>
      <c r="Q918" s="4" t="str">
        <f>IF(P918&lt;(-3000000), "Overpaid", "")</f>
        <v/>
      </c>
      <c r="R918" s="4"/>
    </row>
    <row r="919" spans="1:18" x14ac:dyDescent="0.25">
      <c r="A919" s="4" t="s">
        <v>317</v>
      </c>
      <c r="B919" s="4" t="s">
        <v>27</v>
      </c>
      <c r="C919" s="4" t="s">
        <v>733</v>
      </c>
      <c r="D919" s="207" t="s">
        <v>2312</v>
      </c>
      <c r="E919" s="4" t="s">
        <v>1176</v>
      </c>
      <c r="F919" s="4" t="s">
        <v>1162</v>
      </c>
      <c r="G919" s="4" t="s">
        <v>2313</v>
      </c>
      <c r="H919" s="4">
        <v>2</v>
      </c>
      <c r="I919" s="4" t="s">
        <v>1162</v>
      </c>
      <c r="L919" s="4">
        <f>(F919*0.3611)+(G919*1.1*0.3611)+(H919*5.2*0.0666)+(I919*0.2111)</f>
        <v>62.060710999999998</v>
      </c>
      <c r="M919" s="4">
        <f>(L919)*((100+(29-E919))/100)-(J919*0.9)</f>
        <v>65.784353660000008</v>
      </c>
      <c r="N919" s="207" t="s">
        <v>1058</v>
      </c>
      <c r="O919" s="207">
        <f>(N919*((M919-63)/5.45))+N919</f>
        <v>4832421.854251083</v>
      </c>
      <c r="P919" s="54">
        <f>(O919-D919)</f>
        <v>2898508.854251083</v>
      </c>
      <c r="Q919" s="4" t="str">
        <f>IF(P919&lt;(-3000000), "Overpaid", "")</f>
        <v/>
      </c>
      <c r="R919" s="4"/>
    </row>
    <row r="920" spans="1:18" x14ac:dyDescent="0.25">
      <c r="A920" s="4" t="s">
        <v>136</v>
      </c>
      <c r="B920" s="4" t="s">
        <v>1099</v>
      </c>
      <c r="C920" s="4" t="s">
        <v>2226</v>
      </c>
      <c r="D920" s="207" t="s">
        <v>2227</v>
      </c>
      <c r="E920" s="4" t="s">
        <v>1170</v>
      </c>
      <c r="F920" s="4" t="s">
        <v>1194</v>
      </c>
      <c r="G920" s="4" t="s">
        <v>2228</v>
      </c>
      <c r="H920" s="4" t="s">
        <v>4095</v>
      </c>
      <c r="I920" s="4" t="s">
        <v>1194</v>
      </c>
      <c r="L920" s="4">
        <f>(F920*0.3611)+(G920*1.1*0.3611)+(H920*5.2*0.0666)+(I920*0.2111)</f>
        <v>59.815291999999999</v>
      </c>
      <c r="M920" s="4">
        <f>(L920)*((100+(29-E920))/100)-(J920*0.9)</f>
        <v>60.772336672000002</v>
      </c>
      <c r="N920" s="207" t="s">
        <v>1105</v>
      </c>
      <c r="O920" s="207">
        <f>(N920*((M920-63)/5.45))+N920</f>
        <v>1047543.8117833459</v>
      </c>
      <c r="P920" s="54">
        <f>(O920-D920)</f>
        <v>-877456.18821665412</v>
      </c>
      <c r="Q920" s="4" t="str">
        <f>IF(P920&lt;(-3000000), "Overpaid", "")</f>
        <v/>
      </c>
      <c r="R920" s="4"/>
    </row>
    <row r="921" spans="1:18" x14ac:dyDescent="0.25">
      <c r="A921" s="4" t="s">
        <v>131</v>
      </c>
      <c r="B921" s="4" t="s">
        <v>1024</v>
      </c>
      <c r="C921" s="4" t="s">
        <v>1600</v>
      </c>
      <c r="D921" s="207" t="s">
        <v>1601</v>
      </c>
      <c r="E921" s="4" t="s">
        <v>1339</v>
      </c>
      <c r="F921" s="4" t="s">
        <v>1307</v>
      </c>
      <c r="G921" s="4" t="s">
        <v>1602</v>
      </c>
      <c r="H921" s="4" t="s">
        <v>4197</v>
      </c>
      <c r="I921" s="4">
        <v>69</v>
      </c>
      <c r="L921" s="4">
        <f>(F921*0.3611)+(G921*1.1*0.3611)+(H921*5.2*0.0666)+(I921*0.2111)</f>
        <v>75.411249999999995</v>
      </c>
      <c r="M921" s="4">
        <f>(L921)*((100+(29-E921))/100)-(J921*0.9)</f>
        <v>79.030990000000003</v>
      </c>
      <c r="N921" s="207" t="s">
        <v>1029</v>
      </c>
      <c r="O921" s="207">
        <f>(N921*((M921-63)/5.45))+N921</f>
        <v>9421503.0920091756</v>
      </c>
      <c r="P921" s="54">
        <f>(O921-D921)</f>
        <v>7497486.0920091756</v>
      </c>
      <c r="Q921" s="4" t="str">
        <f>IF(P921&lt;(-3000000), "Overpaid", "")</f>
        <v/>
      </c>
      <c r="R921" s="4"/>
    </row>
    <row r="922" spans="1:18" x14ac:dyDescent="0.25">
      <c r="A922" s="4" t="s">
        <v>122</v>
      </c>
      <c r="B922" s="4" t="s">
        <v>1059</v>
      </c>
      <c r="C922" s="4" t="s">
        <v>3663</v>
      </c>
      <c r="D922" s="207" t="s">
        <v>3664</v>
      </c>
      <c r="E922" s="4" t="s">
        <v>1538</v>
      </c>
      <c r="F922" s="4" t="s">
        <v>1201</v>
      </c>
      <c r="G922" s="4" t="s">
        <v>2126</v>
      </c>
      <c r="H922" s="4" t="s">
        <v>4097</v>
      </c>
      <c r="I922" s="4" t="s">
        <v>1201</v>
      </c>
      <c r="L922" s="4">
        <f>(F922*0.3611)+(G922*1.1*0.3611)+(H922*5.2*0.0666)+(I922*0.2111)</f>
        <v>61.246525000000005</v>
      </c>
      <c r="M922" s="4">
        <f>(L922)*((100+(29-E922))/100)-(J922*0.9)</f>
        <v>60.940292375000006</v>
      </c>
      <c r="N922" s="207" t="s">
        <v>1064</v>
      </c>
      <c r="O922" s="207">
        <f>(N922*((M922-63)/5.45))+N922</f>
        <v>1372595.015086493</v>
      </c>
      <c r="P922" s="54">
        <f>(O922-D922)</f>
        <v>-539904.98491350701</v>
      </c>
      <c r="Q922" s="4" t="str">
        <f>IF(P922&lt;(-3000000), "Overpaid", "")</f>
        <v/>
      </c>
      <c r="R922" s="4"/>
    </row>
    <row r="923" spans="1:18" x14ac:dyDescent="0.25">
      <c r="A923" s="4" t="s">
        <v>135</v>
      </c>
      <c r="B923" s="4" t="s">
        <v>10</v>
      </c>
      <c r="C923" s="4" t="s">
        <v>2685</v>
      </c>
      <c r="D923" s="207" t="s">
        <v>2686</v>
      </c>
      <c r="E923" s="4" t="s">
        <v>1128</v>
      </c>
      <c r="F923" s="4" t="s">
        <v>1194</v>
      </c>
      <c r="G923" s="4" t="s">
        <v>1400</v>
      </c>
      <c r="H923" s="4" t="s">
        <v>4097</v>
      </c>
      <c r="I923" s="4" t="s">
        <v>1194</v>
      </c>
      <c r="L923" s="4">
        <f>(F923*0.3611)+(G923*1.1*0.3611)+(H923*5.2*0.0666)+(I923*0.2111)</f>
        <v>63.645891000000006</v>
      </c>
      <c r="M923" s="4">
        <f>(L923)*((100+(29-E923))/100)-(J923*0.9)</f>
        <v>66.955477332000015</v>
      </c>
      <c r="N923" s="207" t="s">
        <v>1093</v>
      </c>
      <c r="O923" s="207">
        <f>(N923*((M923-63)/5.45))+N923</f>
        <v>6102958.8259375375</v>
      </c>
      <c r="P923" s="54">
        <f>(O923-D923)</f>
        <v>4197532.8259375375</v>
      </c>
      <c r="Q923" s="4" t="str">
        <f>IF(P923&lt;(-3000000), "Overpaid", "")</f>
        <v/>
      </c>
      <c r="R923" s="4"/>
    </row>
    <row r="924" spans="1:18" x14ac:dyDescent="0.25">
      <c r="A924" s="4" t="s">
        <v>133</v>
      </c>
      <c r="B924" s="4" t="s">
        <v>1048</v>
      </c>
      <c r="C924" s="4" t="s">
        <v>1694</v>
      </c>
      <c r="D924" s="207" t="s">
        <v>1695</v>
      </c>
      <c r="E924" s="4" t="s">
        <v>1128</v>
      </c>
      <c r="F924" s="4" t="s">
        <v>1103</v>
      </c>
      <c r="G924" s="4" t="s">
        <v>1549</v>
      </c>
      <c r="H924" s="4" t="s">
        <v>4102</v>
      </c>
      <c r="I924" s="4" t="s">
        <v>1103</v>
      </c>
      <c r="L924" s="4">
        <f>(F924*0.3611)+(G924*1.1*0.3611)+(H924*5.2*0.0666)+(I924*0.2111)</f>
        <v>73.907235999999997</v>
      </c>
      <c r="M924" s="4">
        <f>(L924)*((100+(29-E924))/100)-(J924*0.9)</f>
        <v>77.750412272000005</v>
      </c>
      <c r="N924" s="207" t="s">
        <v>1053</v>
      </c>
      <c r="O924" s="207">
        <f>(N924*((M924-63)/5.45))+N924</f>
        <v>7350952.26476679</v>
      </c>
      <c r="P924" s="54">
        <f>(O924-D924)</f>
        <v>5456507.26476679</v>
      </c>
      <c r="Q924" s="4" t="str">
        <f>IF(P924&lt;(-3000000), "Overpaid", "")</f>
        <v/>
      </c>
      <c r="R924" s="4"/>
    </row>
    <row r="925" spans="1:18" x14ac:dyDescent="0.25">
      <c r="A925" s="4" t="s">
        <v>127</v>
      </c>
      <c r="B925" s="4" t="s">
        <v>1187</v>
      </c>
      <c r="C925" s="4" t="s">
        <v>518</v>
      </c>
      <c r="D925" s="207" t="s">
        <v>4050</v>
      </c>
      <c r="E925" s="4" t="s">
        <v>1572</v>
      </c>
      <c r="F925" s="4" t="s">
        <v>1328</v>
      </c>
      <c r="G925" s="4">
        <v>64.2</v>
      </c>
      <c r="H925" s="4" t="s">
        <v>4197</v>
      </c>
      <c r="I925" s="4" t="s">
        <v>1328</v>
      </c>
      <c r="L925" s="4">
        <f>(F925*0.3611)+(G925*1.1*0.3611)+(H925*5.2*0.0666)+(I925*0.2111)</f>
        <v>66.127082000000001</v>
      </c>
      <c r="M925" s="4">
        <f>(L925)*((100+(29-E925))/100)-(J925*0.9)</f>
        <v>68.970546525999993</v>
      </c>
      <c r="N925" s="207" t="s">
        <v>1190</v>
      </c>
      <c r="O925" s="207">
        <f>(N925*((M925-63)/5.45))+N925</f>
        <v>6267763.5745187178</v>
      </c>
      <c r="P925" s="54">
        <f>(O925-D925)</f>
        <v>4391170.5745187178</v>
      </c>
      <c r="Q925" s="4" t="str">
        <f>IF(P925&lt;(-3000000), "Overpaid", "")</f>
        <v/>
      </c>
      <c r="R925" s="4"/>
    </row>
    <row r="926" spans="1:18" x14ac:dyDescent="0.25">
      <c r="A926" s="4" t="s">
        <v>123</v>
      </c>
      <c r="B926" s="4" t="s">
        <v>1030</v>
      </c>
      <c r="C926" s="4" t="s">
        <v>1951</v>
      </c>
      <c r="D926" s="207" t="s">
        <v>1952</v>
      </c>
      <c r="E926" s="4" t="s">
        <v>1193</v>
      </c>
      <c r="F926" s="4" t="s">
        <v>1107</v>
      </c>
      <c r="G926" s="4" t="s">
        <v>1255</v>
      </c>
      <c r="H926" s="4" t="s">
        <v>4099</v>
      </c>
      <c r="I926" s="4" t="s">
        <v>1107</v>
      </c>
      <c r="L926" s="4">
        <f>(F926*0.3611)+(G926*1.1*0.3611)+(H926*5.2*0.0666)+(I926*0.2111)</f>
        <v>71.053556</v>
      </c>
      <c r="M926" s="4">
        <f>(L926)*((100+(29-E926))/100)-(J926*0.9)</f>
        <v>74.393073131999998</v>
      </c>
      <c r="N926" s="207" t="s">
        <v>1036</v>
      </c>
      <c r="O926" s="207">
        <f>(N926*((M926-63)/5.45))+N926</f>
        <v>10006537.738108154</v>
      </c>
      <c r="P926" s="54">
        <f>(O926-D926)</f>
        <v>8140271.7381081544</v>
      </c>
      <c r="Q926" s="4" t="str">
        <f>IF(P926&lt;(-3000000), "Overpaid", "")</f>
        <v/>
      </c>
      <c r="R926" s="4"/>
    </row>
    <row r="927" spans="1:18" x14ac:dyDescent="0.25">
      <c r="A927" s="4" t="s">
        <v>109</v>
      </c>
      <c r="B927" s="4" t="s">
        <v>16</v>
      </c>
      <c r="C927" s="4" t="s">
        <v>1868</v>
      </c>
      <c r="D927" s="207" t="s">
        <v>1869</v>
      </c>
      <c r="E927" s="4" t="s">
        <v>1870</v>
      </c>
      <c r="F927" s="4" t="s">
        <v>1201</v>
      </c>
      <c r="G927" s="4" t="s">
        <v>1871</v>
      </c>
      <c r="H927" s="4" t="s">
        <v>4197</v>
      </c>
      <c r="I927" s="4" t="s">
        <v>1201</v>
      </c>
      <c r="L927" s="4">
        <f>(F927*0.3611)+(G927*1.1*0.3611)+(H927*5.2*0.0666)+(I927*0.2111)</f>
        <v>61.875847</v>
      </c>
      <c r="M927" s="4">
        <f>(L927)*((100+(29-E927))/100)-(J927*0.9)</f>
        <v>65.650273666999993</v>
      </c>
      <c r="N927" s="207" t="s">
        <v>1116</v>
      </c>
      <c r="O927" s="207">
        <f>(N927*((M927-63)/5.45))+N927</f>
        <v>3644298.2598958346</v>
      </c>
      <c r="P927" s="54">
        <f>(O927-D927)</f>
        <v>1781811.2598958346</v>
      </c>
      <c r="Q927" s="4" t="str">
        <f>IF(P927&lt;(-3000000), "Overpaid", "")</f>
        <v/>
      </c>
      <c r="R927" s="4"/>
    </row>
    <row r="928" spans="1:18" x14ac:dyDescent="0.25">
      <c r="A928" s="4" t="s">
        <v>109</v>
      </c>
      <c r="B928" s="4" t="s">
        <v>1030</v>
      </c>
      <c r="C928" s="4" t="s">
        <v>1843</v>
      </c>
      <c r="D928" s="207" t="s">
        <v>1489</v>
      </c>
      <c r="E928" s="4" t="s">
        <v>1407</v>
      </c>
      <c r="F928" s="4" t="s">
        <v>1307</v>
      </c>
      <c r="G928" s="4" t="s">
        <v>1844</v>
      </c>
      <c r="H928" s="4">
        <v>2</v>
      </c>
      <c r="I928" s="4" t="s">
        <v>1307</v>
      </c>
      <c r="L928" s="4">
        <f>(F928*0.3611)+(G928*1.1*0.3611)+(H928*5.2*0.0666)+(I928*0.2111)</f>
        <v>66.884146000000001</v>
      </c>
      <c r="M928" s="4">
        <f>(L928)*((100+(29-E928))/100)-(J928*0.9)</f>
        <v>67.820524043999995</v>
      </c>
      <c r="N928" s="207" t="s">
        <v>1036</v>
      </c>
      <c r="O928" s="207">
        <f>(N928*((M928-63)/5.45))+N928</f>
        <v>6101759.7935365383</v>
      </c>
      <c r="P928" s="54">
        <f>(O928-D928)</f>
        <v>4251759.7935365383</v>
      </c>
      <c r="Q928" s="4" t="str">
        <f>IF(P928&lt;(-3000000), "Overpaid", "")</f>
        <v/>
      </c>
      <c r="R928" s="4"/>
    </row>
    <row r="929" spans="1:19" x14ac:dyDescent="0.25">
      <c r="A929" s="4" t="s">
        <v>125</v>
      </c>
      <c r="B929" s="4" t="s">
        <v>1024</v>
      </c>
      <c r="C929" s="4" t="s">
        <v>222</v>
      </c>
      <c r="D929" s="207" t="s">
        <v>1489</v>
      </c>
      <c r="E929" s="4" t="s">
        <v>1076</v>
      </c>
      <c r="F929" s="4" t="s">
        <v>1307</v>
      </c>
      <c r="G929" s="4" t="s">
        <v>1182</v>
      </c>
      <c r="H929" s="4" t="s">
        <v>4095</v>
      </c>
      <c r="I929" s="4">
        <v>69</v>
      </c>
      <c r="L929" s="4">
        <f>(F929*0.3611)+(G929*1.1*0.3611)+(H929*5.2*0.0666)+(I929*0.2111)</f>
        <v>66.939508000000004</v>
      </c>
      <c r="M929" s="4">
        <f>(L929)*((100+(29-E929))/100)-(J929*0.9)</f>
        <v>66.537870952000006</v>
      </c>
      <c r="N929" s="207" t="s">
        <v>1029</v>
      </c>
      <c r="O929" s="207">
        <f>(N929*((M929-63)/5.45))+N929</f>
        <v>3942055.4622877017</v>
      </c>
      <c r="P929" s="54">
        <f>(O929-D929)</f>
        <v>2092055.4622877017</v>
      </c>
      <c r="Q929" s="4" t="str">
        <f>IF(P929&lt;(-3000000), "Overpaid", "")</f>
        <v/>
      </c>
      <c r="R929" s="4"/>
    </row>
    <row r="930" spans="1:19" x14ac:dyDescent="0.25">
      <c r="A930" s="4" t="s">
        <v>113</v>
      </c>
      <c r="B930" s="4" t="s">
        <v>1059</v>
      </c>
      <c r="C930" s="4" t="s">
        <v>3886</v>
      </c>
      <c r="D930" s="207">
        <v>1844000</v>
      </c>
      <c r="E930" s="4">
        <v>25.6</v>
      </c>
      <c r="F930" s="4" t="s">
        <v>1107</v>
      </c>
      <c r="G930" s="4">
        <v>76.599999999999994</v>
      </c>
      <c r="H930" s="4" t="s">
        <v>4097</v>
      </c>
      <c r="I930" s="4" t="s">
        <v>1107</v>
      </c>
      <c r="L930" s="4">
        <f>(F930*0.3611)+(G930*1.1*0.3611)+(H930*5.2*0.0666)+(I930*0.2111)</f>
        <v>75.524646000000004</v>
      </c>
      <c r="M930" s="4">
        <f>(L930)*((100+(29-E930))/100)-(J930*0.9)</f>
        <v>78.09248396400001</v>
      </c>
      <c r="N930" s="207" t="s">
        <v>1064</v>
      </c>
      <c r="O930" s="207">
        <f>(N930*((M930-63)/5.45))+N930</f>
        <v>8316837.5961912684</v>
      </c>
      <c r="P930" s="54">
        <f>(O930-D930)</f>
        <v>6472837.5961912684</v>
      </c>
      <c r="Q930" s="4" t="str">
        <f>IF(P930&lt;(-3000000), "Overpaid", "")</f>
        <v/>
      </c>
      <c r="R930" s="4"/>
    </row>
    <row r="931" spans="1:19" x14ac:dyDescent="0.25">
      <c r="A931" s="4" t="s">
        <v>133</v>
      </c>
      <c r="B931" s="4" t="s">
        <v>1030</v>
      </c>
      <c r="C931" s="4" t="s">
        <v>482</v>
      </c>
      <c r="D931" s="207" t="s">
        <v>1702</v>
      </c>
      <c r="E931" s="4" t="s">
        <v>1365</v>
      </c>
      <c r="F931" s="4" t="s">
        <v>1107</v>
      </c>
      <c r="G931" s="4" t="s">
        <v>1703</v>
      </c>
      <c r="H931" s="4" t="s">
        <v>4098</v>
      </c>
      <c r="I931" s="4" t="s">
        <v>1107</v>
      </c>
      <c r="L931" s="4">
        <f>(F931*0.3611)+(G931*1.1*0.3611)+(H931*5.2*0.0666)+(I931*0.2111)</f>
        <v>72.375518</v>
      </c>
      <c r="M931" s="4">
        <f>(L931)*((100+(29-E931))/100)-(J931*0.9)</f>
        <v>76.211420453999992</v>
      </c>
      <c r="N931" s="207" t="s">
        <v>1036</v>
      </c>
      <c r="O931" s="207">
        <f>(N931*((M931-63)/5.45))+N931</f>
        <v>11086825.222225979</v>
      </c>
      <c r="P931" s="54">
        <f>(O931-D931)</f>
        <v>9247940.222225979</v>
      </c>
      <c r="Q931" s="4" t="str">
        <f>IF(P931&lt;(-3000000), "Overpaid", "")</f>
        <v/>
      </c>
      <c r="R931" s="4"/>
    </row>
    <row r="932" spans="1:19" x14ac:dyDescent="0.25">
      <c r="A932" s="4" t="s">
        <v>113</v>
      </c>
      <c r="B932" s="4" t="s">
        <v>1083</v>
      </c>
      <c r="C932" s="4" t="s">
        <v>3878</v>
      </c>
      <c r="D932" s="207" t="s">
        <v>3879</v>
      </c>
      <c r="E932" s="4" t="s">
        <v>1067</v>
      </c>
      <c r="F932" s="4" t="s">
        <v>1041</v>
      </c>
      <c r="G932" s="4" t="s">
        <v>1362</v>
      </c>
      <c r="H932" s="4">
        <v>5</v>
      </c>
      <c r="I932" s="4" t="s">
        <v>1041</v>
      </c>
      <c r="L932" s="4">
        <f>(F932*0.3611)+(G932*1.1*0.3611)+(H932*5.2*0.0666)+(I932*0.2111)</f>
        <v>82.415937999999997</v>
      </c>
      <c r="M932" s="4">
        <f>(L932)*((100+(29-E932))/100)-(J932*0.9)</f>
        <v>86.207071147999997</v>
      </c>
      <c r="N932" s="207" t="s">
        <v>1088</v>
      </c>
      <c r="O932" s="207">
        <f>(N932*((M932-63)/5.45))+N932</f>
        <v>18657830.297733955</v>
      </c>
      <c r="P932" s="54">
        <f>(O932-D932)</f>
        <v>16831034.297733955</v>
      </c>
      <c r="Q932" s="4" t="str">
        <f>IF(P932&lt;(-3000000), "Overpaid", "")</f>
        <v/>
      </c>
      <c r="R932" s="4"/>
    </row>
    <row r="933" spans="1:19" x14ac:dyDescent="0.25">
      <c r="A933" s="4" t="s">
        <v>112</v>
      </c>
      <c r="B933" s="4" t="s">
        <v>1059</v>
      </c>
      <c r="C933" s="4" t="s">
        <v>2093</v>
      </c>
      <c r="D933" s="207">
        <v>1814787</v>
      </c>
      <c r="E933" s="4">
        <v>25.4</v>
      </c>
      <c r="F933" s="4" t="s">
        <v>1146</v>
      </c>
      <c r="G933" s="4">
        <v>48.3</v>
      </c>
      <c r="H933" s="4">
        <v>0</v>
      </c>
      <c r="I933" s="4" t="s">
        <v>1146</v>
      </c>
      <c r="L933" s="4">
        <f>(F933*0.3611)+(G933*1.1*0.3611)+(H933*5.2*0.0666)+(I933*0.2111)</f>
        <v>60.383643000000006</v>
      </c>
      <c r="M933" s="4">
        <f>(L933)*((100+(29-E933))/100)-(J933*0.9)</f>
        <v>62.557454148000005</v>
      </c>
      <c r="N933" s="207" t="s">
        <v>1064</v>
      </c>
      <c r="O933" s="207">
        <f>(N933*((M933-63)/5.45))+N933</f>
        <v>2027319.7239571344</v>
      </c>
      <c r="P933" s="54">
        <f>(O933-D933)</f>
        <v>212532.72395713441</v>
      </c>
      <c r="Q933" s="4" t="str">
        <f>IF(P933&lt;(-3000000), "Overpaid", "")</f>
        <v/>
      </c>
      <c r="R933" s="4"/>
    </row>
    <row r="934" spans="1:19" x14ac:dyDescent="0.25">
      <c r="A934" s="4" t="s">
        <v>121</v>
      </c>
      <c r="B934" s="4" t="s">
        <v>1059</v>
      </c>
      <c r="C934" s="4" t="s">
        <v>2899</v>
      </c>
      <c r="D934" s="207" t="s">
        <v>2900</v>
      </c>
      <c r="E934" s="4" t="s">
        <v>1200</v>
      </c>
      <c r="F934" s="4" t="s">
        <v>1062</v>
      </c>
      <c r="G934" s="4" t="s">
        <v>1255</v>
      </c>
      <c r="H934" s="4" t="s">
        <v>4099</v>
      </c>
      <c r="I934" s="4" t="s">
        <v>1062</v>
      </c>
      <c r="L934" s="4">
        <f>(F934*0.3611)+(G934*1.1*0.3611)+(H934*5.2*0.0666)+(I934*0.2111)</f>
        <v>73.914556000000005</v>
      </c>
      <c r="M934" s="4">
        <f>(L934)*((100+(29-E934))/100)-(J934*0.9)</f>
        <v>78.201600248000005</v>
      </c>
      <c r="N934" s="207" t="s">
        <v>1064</v>
      </c>
      <c r="O934" s="207">
        <f>(N934*((M934-63)/5.45))+N934</f>
        <v>8361014.4549741801</v>
      </c>
      <c r="P934" s="54">
        <f>(O934-D934)</f>
        <v>6555277.4549741801</v>
      </c>
      <c r="Q934" s="4" t="str">
        <f>IF(P934&lt;(-3000000), "Overpaid", "")</f>
        <v/>
      </c>
      <c r="R934" s="4"/>
    </row>
    <row r="935" spans="1:19" x14ac:dyDescent="0.25">
      <c r="A935" s="4" t="s">
        <v>119</v>
      </c>
      <c r="B935" s="4" t="s">
        <v>1059</v>
      </c>
      <c r="C935" s="4" t="s">
        <v>529</v>
      </c>
      <c r="D935" s="207" t="s">
        <v>3341</v>
      </c>
      <c r="E935" s="4" t="s">
        <v>1662</v>
      </c>
      <c r="F935" s="4" t="s">
        <v>1312</v>
      </c>
      <c r="G935" s="4" t="s">
        <v>1222</v>
      </c>
      <c r="H935" s="4">
        <v>4</v>
      </c>
      <c r="I935" s="4" t="s">
        <v>1312</v>
      </c>
      <c r="L935" s="4">
        <f>(F935*0.3611)+(G935*1.1*0.3611)+(H935*5.2*0.0666)+(I935*0.2111)</f>
        <v>65.376024999999998</v>
      </c>
      <c r="M935" s="4">
        <f>(L935)*((100+(29-E935))/100)-(J935*0.9)</f>
        <v>68.579450225000002</v>
      </c>
      <c r="N935" s="207" t="s">
        <v>1064</v>
      </c>
      <c r="O935" s="207">
        <f>(N935*((M935-63)/5.45))+N935</f>
        <v>4465387.2655981705</v>
      </c>
      <c r="P935" s="54">
        <f>(O935-D935)</f>
        <v>2664212.2655981705</v>
      </c>
      <c r="Q935" s="4" t="str">
        <f>IF(P935&lt;(-3000000), "Overpaid", "")</f>
        <v/>
      </c>
      <c r="R935" s="4"/>
    </row>
    <row r="936" spans="1:19" x14ac:dyDescent="0.25">
      <c r="A936" s="4" t="s">
        <v>111</v>
      </c>
      <c r="B936" s="4" t="s">
        <v>1187</v>
      </c>
      <c r="C936" s="4" t="s">
        <v>3752</v>
      </c>
      <c r="D936" s="207" t="s">
        <v>3267</v>
      </c>
      <c r="E936" s="4" t="s">
        <v>1159</v>
      </c>
      <c r="F936" s="4" t="s">
        <v>1186</v>
      </c>
      <c r="G936" s="4" t="s">
        <v>3626</v>
      </c>
      <c r="H936" s="4" t="s">
        <v>1027</v>
      </c>
      <c r="I936" s="4" t="s">
        <v>1186</v>
      </c>
      <c r="L936" s="4" t="e">
        <f>(F936*0.3611)+(G936*1.1*0.3611)+(H936*5.2*0.0666)+(I936*0.2111)</f>
        <v>#VALUE!</v>
      </c>
      <c r="M936" s="4" t="e">
        <f>(L936)*((100+(29-E936))/100)-(J936*0.9)</f>
        <v>#VALUE!</v>
      </c>
      <c r="N936" s="207" t="s">
        <v>1190</v>
      </c>
      <c r="O936" s="207" t="e">
        <f>(N936*((M936-63)/5.45))+N936</f>
        <v>#VALUE!</v>
      </c>
      <c r="P936" s="54" t="e">
        <f>(O936-D936)</f>
        <v>#VALUE!</v>
      </c>
      <c r="Q936" s="4" t="e">
        <f>IF(P936&lt;(-3000000), "Overpaid", "")</f>
        <v>#VALUE!</v>
      </c>
      <c r="R936" s="4"/>
    </row>
    <row r="937" spans="1:19" x14ac:dyDescent="0.25">
      <c r="A937" s="4" t="s">
        <v>114</v>
      </c>
      <c r="B937" s="4" t="s">
        <v>1099</v>
      </c>
      <c r="C937" s="4" t="s">
        <v>3266</v>
      </c>
      <c r="D937" s="207" t="s">
        <v>3267</v>
      </c>
      <c r="E937" s="4" t="s">
        <v>1150</v>
      </c>
      <c r="F937" s="4" t="s">
        <v>1312</v>
      </c>
      <c r="G937" s="4" t="s">
        <v>1160</v>
      </c>
      <c r="H937" s="4" t="s">
        <v>4197</v>
      </c>
      <c r="I937" s="4" t="s">
        <v>1312</v>
      </c>
      <c r="L937" s="4">
        <f>(F937*0.3611)+(G937*1.1*0.3611)+(H937*5.2*0.0666)+(I937*0.2111)</f>
        <v>67.724519000000001</v>
      </c>
      <c r="M937" s="4">
        <f>(L937)*((100+(29-E937))/100)-(J937*0.9)</f>
        <v>67.114998329000002</v>
      </c>
      <c r="N937" s="207" t="s">
        <v>1105</v>
      </c>
      <c r="O937" s="207">
        <f>(N937*((M937-63)/5.45))+N937</f>
        <v>3109468.6338417437</v>
      </c>
      <c r="P937" s="54">
        <f>(O937-D937)</f>
        <v>1309468.6338417437</v>
      </c>
      <c r="Q937" s="4" t="str">
        <f>IF(P937&lt;(-3000000), "Overpaid", "")</f>
        <v/>
      </c>
      <c r="R937" s="4"/>
    </row>
    <row r="938" spans="1:19" x14ac:dyDescent="0.25">
      <c r="A938" s="4" t="s">
        <v>136</v>
      </c>
      <c r="B938" s="4" t="s">
        <v>16</v>
      </c>
      <c r="C938" s="4" t="s">
        <v>2167</v>
      </c>
      <c r="D938" s="207" t="s">
        <v>2168</v>
      </c>
      <c r="E938" s="4" t="s">
        <v>1233</v>
      </c>
      <c r="F938" s="4" t="s">
        <v>1107</v>
      </c>
      <c r="G938" s="4" t="s">
        <v>1400</v>
      </c>
      <c r="H938" s="4" t="s">
        <v>4099</v>
      </c>
      <c r="I938" s="4" t="s">
        <v>1107</v>
      </c>
      <c r="L938" s="4">
        <f>(F938*0.3611)+(G938*1.1*0.3611)+(H938*5.2*0.0666)+(I938*0.2111)</f>
        <v>70.060530999999997</v>
      </c>
      <c r="M938" s="4">
        <f>(L938)*((100+(29-E938))/100)-(J938*0.9)</f>
        <v>71.111438964999991</v>
      </c>
      <c r="N938" s="207" t="s">
        <v>1116</v>
      </c>
      <c r="O938" s="207">
        <f>(N938*((M938-63)/5.45))+N938</f>
        <v>6101266.5069792476</v>
      </c>
      <c r="P938" s="54">
        <f>(O938-D938)</f>
        <v>4315695.5069792476</v>
      </c>
      <c r="Q938" s="4" t="str">
        <f>IF(P938&lt;(-3000000), "Overpaid", "")</f>
        <v/>
      </c>
      <c r="R938" s="4"/>
    </row>
    <row r="939" spans="1:19" x14ac:dyDescent="0.25">
      <c r="A939" s="4" t="s">
        <v>136</v>
      </c>
      <c r="B939" s="4" t="s">
        <v>1024</v>
      </c>
      <c r="C939" s="4" t="s">
        <v>2183</v>
      </c>
      <c r="D939" s="207" t="s">
        <v>2184</v>
      </c>
      <c r="E939" s="4" t="s">
        <v>1371</v>
      </c>
      <c r="F939" s="4" t="s">
        <v>1307</v>
      </c>
      <c r="G939" s="4" t="s">
        <v>1372</v>
      </c>
      <c r="H939" s="4" t="s">
        <v>4095</v>
      </c>
      <c r="I939" s="4">
        <v>69</v>
      </c>
      <c r="L939" s="4">
        <f>(F939*0.3611)+(G939*1.1*0.3611)+(H939*5.2*0.0666)+(I939*0.2111)</f>
        <v>64.834294999999997</v>
      </c>
      <c r="M939" s="4">
        <f>(L939)*((100+(29-E939))/100)-(J939*0.9)</f>
        <v>68.400181224999997</v>
      </c>
      <c r="N939" s="207" t="s">
        <v>1029</v>
      </c>
      <c r="O939" s="207">
        <f>(N939*((M939-63)/5.45))+N939</f>
        <v>4758859.6224008929</v>
      </c>
      <c r="P939" s="54">
        <f>(O939-D939)</f>
        <v>2974576.6224008929</v>
      </c>
      <c r="Q939" s="4" t="str">
        <f>IF(P939&lt;(-3000000), "Overpaid", "")</f>
        <v/>
      </c>
      <c r="R939" s="4"/>
    </row>
    <row r="940" spans="1:19" x14ac:dyDescent="0.25">
      <c r="A940" s="4" t="s">
        <v>117</v>
      </c>
      <c r="B940" s="4" t="s">
        <v>1030</v>
      </c>
      <c r="C940" s="4" t="s">
        <v>2571</v>
      </c>
      <c r="D940" s="207" t="s">
        <v>1722</v>
      </c>
      <c r="E940" s="4" t="s">
        <v>1670</v>
      </c>
      <c r="F940" s="4" t="s">
        <v>1111</v>
      </c>
      <c r="G940" s="4" t="s">
        <v>2572</v>
      </c>
      <c r="H940" s="4" t="s">
        <v>4099</v>
      </c>
      <c r="I940" s="4" t="s">
        <v>1111</v>
      </c>
      <c r="L940" s="4">
        <f>(F940*0.3611)+(G940*1.1*0.3611)+(H940*5.2*0.0666)+(I940*0.2111)</f>
        <v>77.035320999999996</v>
      </c>
      <c r="M940" s="4">
        <f>(L940)*((100+(29-E940))/100)-(J940*0.9)</f>
        <v>74.339084764999996</v>
      </c>
      <c r="N940" s="207" t="s">
        <v>1036</v>
      </c>
      <c r="O940" s="207">
        <f>(N940*((M940-63)/5.45))+N940</f>
        <v>9974463.0313387588</v>
      </c>
      <c r="P940" s="54">
        <f>(O940-D940)</f>
        <v>8204463.0313387588</v>
      </c>
      <c r="Q940" s="4" t="str">
        <f>IF(P940&lt;(-3000000), "Overpaid", "")</f>
        <v/>
      </c>
      <c r="R940" s="4"/>
    </row>
    <row r="941" spans="1:19" x14ac:dyDescent="0.25">
      <c r="A941" s="4" t="s">
        <v>133</v>
      </c>
      <c r="B941" s="4" t="s">
        <v>1083</v>
      </c>
      <c r="C941" s="4" t="s">
        <v>1721</v>
      </c>
      <c r="D941" s="207" t="s">
        <v>1722</v>
      </c>
      <c r="E941" s="4" t="s">
        <v>1269</v>
      </c>
      <c r="F941" s="4" t="s">
        <v>1125</v>
      </c>
      <c r="G941" s="4" t="s">
        <v>1562</v>
      </c>
      <c r="H941" s="4" t="s">
        <v>4096</v>
      </c>
      <c r="I941" s="4" t="s">
        <v>1125</v>
      </c>
      <c r="L941" s="4">
        <f>(F941*0.3611)+(G941*1.1*0.3611)+(H941*5.2*0.0666)+(I941*0.2111)</f>
        <v>64.309790000000007</v>
      </c>
      <c r="M941" s="4">
        <f>(L941)*((100+(29-E941))/100)-(J941*0.9)</f>
        <v>63.859621470000008</v>
      </c>
      <c r="N941" s="207" t="s">
        <v>1088</v>
      </c>
      <c r="O941" s="207">
        <f>(N941*((M941-63)/5.45))+N941</f>
        <v>4108020.8798104911</v>
      </c>
      <c r="P941" s="54">
        <f>(O941-D941)</f>
        <v>2338020.8798104911</v>
      </c>
      <c r="Q941" s="4" t="str">
        <f>IF(P941&lt;(-3000000), "Overpaid", "")</f>
        <v/>
      </c>
      <c r="R941" s="4"/>
    </row>
    <row r="942" spans="1:19" x14ac:dyDescent="0.25">
      <c r="A942" s="4" t="s">
        <v>111</v>
      </c>
      <c r="B942" s="4" t="s">
        <v>16</v>
      </c>
      <c r="C942" s="4" t="s">
        <v>3729</v>
      </c>
      <c r="D942" s="207" t="s">
        <v>3730</v>
      </c>
      <c r="E942" s="4" t="s">
        <v>1237</v>
      </c>
      <c r="F942" s="4" t="s">
        <v>1312</v>
      </c>
      <c r="G942" s="4" t="s">
        <v>2913</v>
      </c>
      <c r="H942" s="4">
        <v>7</v>
      </c>
      <c r="I942" s="4" t="s">
        <v>1312</v>
      </c>
      <c r="L942" s="4">
        <f>(F942*0.3611)+(G942*1.1*0.3611)+(H942*5.2*0.0666)+(I942*0.2111)</f>
        <v>69.672107000000011</v>
      </c>
      <c r="M942" s="4">
        <f>(L942)*((100+(29-E942))/100)-(J942*0.9)</f>
        <v>72.249974958999999</v>
      </c>
      <c r="N942" s="207" t="s">
        <v>1116</v>
      </c>
      <c r="O942" s="207">
        <f>(N942*((M942-63)/5.45))+N942</f>
        <v>6613491.7616229821</v>
      </c>
      <c r="P942" s="54">
        <f>(O942-D942)</f>
        <v>4845091.7616229821</v>
      </c>
      <c r="Q942" s="4" t="str">
        <f>IF(P942&lt;(-3000000), "Overpaid", "")</f>
        <v/>
      </c>
      <c r="R942" s="4"/>
    </row>
    <row r="943" spans="1:19" x14ac:dyDescent="0.25">
      <c r="A943" s="4" t="s">
        <v>114</v>
      </c>
      <c r="B943" s="4" t="s">
        <v>1024</v>
      </c>
      <c r="C943" s="4" t="s">
        <v>735</v>
      </c>
      <c r="D943" s="207" t="s">
        <v>3272</v>
      </c>
      <c r="E943" s="4" t="s">
        <v>1735</v>
      </c>
      <c r="F943" s="4" t="s">
        <v>1157</v>
      </c>
      <c r="G943" s="4">
        <v>55.2</v>
      </c>
      <c r="H943" s="4" t="s">
        <v>4096</v>
      </c>
      <c r="I943" s="4">
        <v>64</v>
      </c>
      <c r="L943" s="4">
        <f>(F943*0.3611)+(G943*1.1*0.3611)+(H943*5.2*0.0666)+(I943*0.2111)</f>
        <v>61.406031999999996</v>
      </c>
      <c r="M943" s="4">
        <f>(L943)*((100+(29-E943))/100)-(J943*0.9)</f>
        <v>65.458830111999987</v>
      </c>
      <c r="N943" s="207" t="s">
        <v>1029</v>
      </c>
      <c r="O943" s="207">
        <f>(N943*((M943-63)/5.45))+N943</f>
        <v>3468791.1197008677</v>
      </c>
      <c r="P943" s="54">
        <f>(O943-D943)</f>
        <v>1705327.1197008677</v>
      </c>
      <c r="Q943" s="4" t="str">
        <f>IF(P943&lt;(-3000000), "Overpaid", "")</f>
        <v/>
      </c>
      <c r="R943" s="4"/>
    </row>
    <row r="944" spans="1:19" x14ac:dyDescent="0.25">
      <c r="A944" s="4" t="s">
        <v>126</v>
      </c>
      <c r="B944" s="4" t="s">
        <v>1094</v>
      </c>
      <c r="C944" s="4" t="s">
        <v>267</v>
      </c>
      <c r="D944" s="207" t="s">
        <v>3855</v>
      </c>
      <c r="E944" s="4" t="s">
        <v>1288</v>
      </c>
      <c r="F944" s="4" t="s">
        <v>1221</v>
      </c>
      <c r="G944" s="4">
        <v>45</v>
      </c>
      <c r="H944" s="4">
        <v>0</v>
      </c>
      <c r="I944" s="4" t="s">
        <v>1221</v>
      </c>
      <c r="L944" s="4">
        <f>(F944*0.3611)+(G944*1.1*0.3611)+(H944*5.2*0.0666)+(I944*0.2111)</f>
        <v>53.923050000000003</v>
      </c>
      <c r="M944" s="4">
        <f>(L944)*((100+(29-E944))/100)-(J944*0.9)</f>
        <v>55.486818450000008</v>
      </c>
      <c r="N944" s="207">
        <v>6000000</v>
      </c>
      <c r="O944" s="207">
        <f>(N944*((M944-63)/5.45))+N944</f>
        <v>-2271392.532110082</v>
      </c>
      <c r="P944" s="54">
        <f>(O944-D944)</f>
        <v>-4024096.532110082</v>
      </c>
      <c r="Q944" s="4" t="str">
        <f>IF(P944&lt;(-3000000), "Overpaid", "")</f>
        <v>Overpaid</v>
      </c>
      <c r="R944" s="4"/>
      <c r="S944" s="207" t="s">
        <v>1098</v>
      </c>
    </row>
    <row r="945" spans="1:18" x14ac:dyDescent="0.25">
      <c r="A945" s="4" t="s">
        <v>129</v>
      </c>
      <c r="B945" s="4" t="s">
        <v>1117</v>
      </c>
      <c r="C945" s="4" t="s">
        <v>197</v>
      </c>
      <c r="D945" s="207">
        <v>1750000</v>
      </c>
      <c r="E945" s="4" t="s">
        <v>1288</v>
      </c>
      <c r="F945" s="4" t="s">
        <v>1091</v>
      </c>
      <c r="G945" s="4" t="s">
        <v>1289</v>
      </c>
      <c r="H945" s="4">
        <v>7</v>
      </c>
      <c r="I945" s="4" t="s">
        <v>1091</v>
      </c>
      <c r="L945" s="4">
        <f>(F945*0.3611)+(G945*1.1*0.3611)+(H945*5.2*0.0666)+(I945*0.2111)</f>
        <v>71.301755999999997</v>
      </c>
      <c r="M945" s="4">
        <f>(L945)*((100+(29-E945))/100)-(J945*0.9)</f>
        <v>73.369506924000007</v>
      </c>
      <c r="N945" s="207" t="s">
        <v>1121</v>
      </c>
      <c r="O945" s="207">
        <f>(N945*((M945-63)/5.45))+N945</f>
        <v>9726456.9291667007</v>
      </c>
      <c r="P945" s="54">
        <f>(O945-D945)</f>
        <v>7976456.9291667007</v>
      </c>
      <c r="Q945" s="4" t="str">
        <f>IF(P945&lt;(-3000000), "Overpaid", "")</f>
        <v/>
      </c>
      <c r="R945" s="4"/>
    </row>
    <row r="946" spans="1:18" x14ac:dyDescent="0.25">
      <c r="A946" s="4" t="s">
        <v>128</v>
      </c>
      <c r="B946" s="4" t="s">
        <v>1099</v>
      </c>
      <c r="C946" s="4" t="s">
        <v>3563</v>
      </c>
      <c r="D946" s="207" t="s">
        <v>2112</v>
      </c>
      <c r="E946" s="4" t="s">
        <v>1102</v>
      </c>
      <c r="F946" s="4" t="s">
        <v>1312</v>
      </c>
      <c r="G946" s="4" t="s">
        <v>1755</v>
      </c>
      <c r="H946" s="4" t="s">
        <v>4096</v>
      </c>
      <c r="I946" s="4" t="s">
        <v>1312</v>
      </c>
      <c r="L946" s="4">
        <f>(F946*0.3611)+(G946*1.1*0.3611)+(H946*5.2*0.0666)+(I946*0.2111)</f>
        <v>68.059670000000011</v>
      </c>
      <c r="M946" s="4">
        <f>(L946)*((100+(29-E946))/100)-(J946*0.9)</f>
        <v>68.944445710000011</v>
      </c>
      <c r="N946" s="207" t="s">
        <v>1105</v>
      </c>
      <c r="O946" s="207">
        <f>(N946*((M946-63)/5.45))+N946</f>
        <v>3704200.4939860604</v>
      </c>
      <c r="P946" s="54">
        <f>(O946-D946)</f>
        <v>1954200.4939860604</v>
      </c>
      <c r="Q946" s="4" t="str">
        <f>IF(P946&lt;(-3000000), "Overpaid", "")</f>
        <v/>
      </c>
      <c r="R946" s="4"/>
    </row>
    <row r="947" spans="1:18" x14ac:dyDescent="0.25">
      <c r="A947" s="4" t="s">
        <v>120</v>
      </c>
      <c r="B947" s="4" t="s">
        <v>1059</v>
      </c>
      <c r="C947" s="4" t="s">
        <v>158</v>
      </c>
      <c r="D947" s="207">
        <v>1750000</v>
      </c>
      <c r="E947" s="4" t="s">
        <v>1738</v>
      </c>
      <c r="F947" s="4" t="s">
        <v>1125</v>
      </c>
      <c r="G947" s="4" t="s">
        <v>2318</v>
      </c>
      <c r="H947" s="4" t="s">
        <v>4098</v>
      </c>
      <c r="I947" s="4" t="s">
        <v>1125</v>
      </c>
      <c r="L947" s="4">
        <f>(F947*0.3611)+(G947*1.1*0.3611)+(H947*5.2*0.0666)+(I947*0.2111)</f>
        <v>65.320198000000005</v>
      </c>
      <c r="M947" s="4">
        <f>(L947)*((100+(29-E947))/100)-(J947*0.9)</f>
        <v>67.018523148</v>
      </c>
      <c r="N947" s="207" t="s">
        <v>1064</v>
      </c>
      <c r="O947" s="207">
        <f>(N947*((M947-63)/5.45))+N947</f>
        <v>3833429.7563866735</v>
      </c>
      <c r="P947" s="54">
        <f>(O947-D947)</f>
        <v>2083429.7563866735</v>
      </c>
      <c r="Q947" s="4" t="str">
        <f>IF(P947&lt;(-3000000), "Overpaid", "")</f>
        <v/>
      </c>
      <c r="R947" s="4"/>
    </row>
    <row r="948" spans="1:18" x14ac:dyDescent="0.25">
      <c r="A948" s="4" t="s">
        <v>112</v>
      </c>
      <c r="B948" s="4" t="s">
        <v>1059</v>
      </c>
      <c r="C948" s="4" t="s">
        <v>2111</v>
      </c>
      <c r="D948" s="207" t="s">
        <v>2112</v>
      </c>
      <c r="E948" s="4" t="s">
        <v>1569</v>
      </c>
      <c r="F948" s="4" t="s">
        <v>1194</v>
      </c>
      <c r="G948" s="4" t="s">
        <v>1112</v>
      </c>
      <c r="H948" s="4" t="s">
        <v>4095</v>
      </c>
      <c r="I948" s="4" t="s">
        <v>1194</v>
      </c>
      <c r="L948" s="4">
        <f>(F948*0.3611)+(G948*1.1*0.3611)+(H948*5.2*0.0666)+(I948*0.2111)</f>
        <v>66.726745999999991</v>
      </c>
      <c r="M948" s="4">
        <f>(L948)*((100+(29-E948))/100)-(J948*0.9)</f>
        <v>64.124402905999986</v>
      </c>
      <c r="N948" s="207" t="s">
        <v>1064</v>
      </c>
      <c r="O948" s="207">
        <f>(N948*((M948-63)/5.45))+N948</f>
        <v>2661715.1731480742</v>
      </c>
      <c r="P948" s="54">
        <f>(O948-D948)</f>
        <v>911715.17314807419</v>
      </c>
      <c r="Q948" s="4" t="str">
        <f>IF(P948&lt;(-3000000), "Overpaid", "")</f>
        <v/>
      </c>
      <c r="R948" s="4"/>
    </row>
    <row r="949" spans="1:18" x14ac:dyDescent="0.25">
      <c r="A949" s="4" t="s">
        <v>108</v>
      </c>
      <c r="B949" s="4" t="s">
        <v>1059</v>
      </c>
      <c r="C949" s="4" t="s">
        <v>195</v>
      </c>
      <c r="D949" s="207" t="s">
        <v>2112</v>
      </c>
      <c r="E949" s="4" t="s">
        <v>1115</v>
      </c>
      <c r="F949" s="4" t="s">
        <v>1125</v>
      </c>
      <c r="G949" s="4" t="s">
        <v>1986</v>
      </c>
      <c r="H949" s="4" t="s">
        <v>4097</v>
      </c>
      <c r="I949" s="4" t="s">
        <v>1125</v>
      </c>
      <c r="L949" s="4">
        <f>(F949*0.3611)+(G949*1.1*0.3611)+(H949*5.2*0.0666)+(I949*0.2111)</f>
        <v>66.364113000000003</v>
      </c>
      <c r="M949" s="4">
        <f>(L949)*((100+(29-E949))/100)-(J949*0.9)</f>
        <v>64.107733158000002</v>
      </c>
      <c r="N949" s="207" t="s">
        <v>1064</v>
      </c>
      <c r="O949" s="207">
        <f>(N949*((M949-63)/5.45))+N949</f>
        <v>2654966.2528554616</v>
      </c>
      <c r="P949" s="54">
        <f>(O949-D949)</f>
        <v>904966.25285546156</v>
      </c>
      <c r="Q949" s="4" t="str">
        <f>IF(P949&lt;(-3000000), "Overpaid", "")</f>
        <v/>
      </c>
      <c r="R949" s="4"/>
    </row>
    <row r="950" spans="1:18" x14ac:dyDescent="0.25">
      <c r="A950" s="4" t="s">
        <v>116</v>
      </c>
      <c r="B950" s="4" t="s">
        <v>1024</v>
      </c>
      <c r="C950" s="4" t="s">
        <v>1070</v>
      </c>
      <c r="D950" s="207" t="s">
        <v>1071</v>
      </c>
      <c r="E950" s="4" t="s">
        <v>1072</v>
      </c>
      <c r="F950" s="4" t="s">
        <v>1073</v>
      </c>
      <c r="G950" s="4" t="s">
        <v>1074</v>
      </c>
      <c r="H950" s="4" t="s">
        <v>4097</v>
      </c>
      <c r="I950" s="4">
        <v>74</v>
      </c>
      <c r="L950" s="4">
        <f>(F950*0.3611)+(G950*1.1*0.3611)+(H950*5.2*0.0666)+(I950*0.2111)</f>
        <v>70.731474000000006</v>
      </c>
      <c r="M950" s="4">
        <f>(L950)*((100+(29-E950))/100)-(J950*0.9)</f>
        <v>75.258288336000007</v>
      </c>
      <c r="N950" s="207" t="s">
        <v>1029</v>
      </c>
      <c r="O950" s="207">
        <f>(N950*((M950-63)/5.45))+N950</f>
        <v>7766806.525761338</v>
      </c>
      <c r="P950" s="54">
        <f>(O950-D950)</f>
        <v>6035746.525761338</v>
      </c>
      <c r="Q950" s="4" t="str">
        <f>IF(P950&lt;(-3000000), "Overpaid", "")</f>
        <v/>
      </c>
      <c r="R950" s="4"/>
    </row>
    <row r="951" spans="1:18" x14ac:dyDescent="0.25">
      <c r="A951" s="4" t="s">
        <v>128</v>
      </c>
      <c r="B951" s="4" t="s">
        <v>1037</v>
      </c>
      <c r="C951" s="4" t="s">
        <v>533</v>
      </c>
      <c r="D951" s="207" t="s">
        <v>3579</v>
      </c>
      <c r="E951" s="4" t="s">
        <v>1462</v>
      </c>
      <c r="F951" s="4" t="s">
        <v>1186</v>
      </c>
      <c r="G951" s="4" t="s">
        <v>1769</v>
      </c>
      <c r="H951" s="4" t="s">
        <v>4095</v>
      </c>
      <c r="I951" s="4" t="s">
        <v>1186</v>
      </c>
      <c r="L951" s="4">
        <f>(F951*0.3611)+(G951*1.1*0.3611)+(H951*5.2*0.0666)+(I951*0.2111)</f>
        <v>63.128241000000003</v>
      </c>
      <c r="M951" s="4">
        <f>(L951)*((100+(29-E951))/100)-(J951*0.9)</f>
        <v>66.66342249600001</v>
      </c>
      <c r="N951" s="207" t="s">
        <v>1043</v>
      </c>
      <c r="O951" s="207">
        <f>(N951*((M951-63)/5.45))+N951</f>
        <v>4277536.1814766666</v>
      </c>
      <c r="P951" s="54">
        <f>(O951-D951)</f>
        <v>2562064.1814766666</v>
      </c>
      <c r="Q951" s="4" t="str">
        <f>IF(P951&lt;(-3000000), "Overpaid", "")</f>
        <v/>
      </c>
      <c r="R951" s="4"/>
    </row>
    <row r="952" spans="1:18" x14ac:dyDescent="0.25">
      <c r="A952" s="4" t="s">
        <v>130</v>
      </c>
      <c r="B952" s="4" t="s">
        <v>20</v>
      </c>
      <c r="C952" s="4" t="s">
        <v>554</v>
      </c>
      <c r="D952" s="207" t="s">
        <v>3400</v>
      </c>
      <c r="E952" s="4" t="s">
        <v>2091</v>
      </c>
      <c r="F952" s="4" t="s">
        <v>1111</v>
      </c>
      <c r="G952" s="4" t="s">
        <v>2490</v>
      </c>
      <c r="H952" s="4" t="s">
        <v>4097</v>
      </c>
      <c r="I952" s="4" t="s">
        <v>1111</v>
      </c>
      <c r="L952" s="4">
        <f>(F952*0.3611)+(G952*1.1*0.3611)+(H952*5.2*0.0666)+(I952*0.2111)</f>
        <v>69.312063999999992</v>
      </c>
      <c r="M952" s="4">
        <f>(L952)*((100+(29-E952))/100)-(J952*0.9)</f>
        <v>73.817348159999995</v>
      </c>
      <c r="N952" s="207" t="s">
        <v>1134</v>
      </c>
      <c r="O952" s="207">
        <f>(N952*((M952-63)/5.45))+N952</f>
        <v>8305075.2177504264</v>
      </c>
      <c r="P952" s="54">
        <f>(O952-D952)</f>
        <v>6611348.2177504264</v>
      </c>
      <c r="Q952" s="4" t="str">
        <f>IF(P952&lt;(-3000000), "Overpaid", "")</f>
        <v/>
      </c>
      <c r="R952" s="4"/>
    </row>
    <row r="953" spans="1:18" x14ac:dyDescent="0.25">
      <c r="A953" s="4" t="s">
        <v>126</v>
      </c>
      <c r="B953" s="4" t="s">
        <v>20</v>
      </c>
      <c r="C953" s="4" t="s">
        <v>3812</v>
      </c>
      <c r="D953" s="207" t="s">
        <v>3813</v>
      </c>
      <c r="E953" s="4" t="s">
        <v>1263</v>
      </c>
      <c r="F953" s="4" t="s">
        <v>1125</v>
      </c>
      <c r="G953" s="4" t="s">
        <v>1774</v>
      </c>
      <c r="H953" s="4" t="s">
        <v>4097</v>
      </c>
      <c r="I953" s="4" t="s">
        <v>1125</v>
      </c>
      <c r="L953" s="4">
        <f>(F953*0.3611)+(G953*1.1*0.3611)+(H953*5.2*0.0666)+(I953*0.2111)</f>
        <v>65.847740000000002</v>
      </c>
      <c r="M953" s="4">
        <f>(L953)*((100+(29-E953))/100)-(J953*0.9)</f>
        <v>67.954867680000007</v>
      </c>
      <c r="N953" s="207" t="s">
        <v>1134</v>
      </c>
      <c r="O953" s="207">
        <f>(N953*((M953-63)/5.45))+N953</f>
        <v>5312064.8714965759</v>
      </c>
      <c r="P953" s="54">
        <f>(O953-D953)</f>
        <v>3620937.8714965759</v>
      </c>
      <c r="Q953" s="4" t="str">
        <f>IF(P953&lt;(-3000000), "Overpaid", "")</f>
        <v/>
      </c>
      <c r="R953" s="4"/>
    </row>
    <row r="954" spans="1:18" x14ac:dyDescent="0.25">
      <c r="A954" s="4" t="s">
        <v>123</v>
      </c>
      <c r="B954" s="4" t="s">
        <v>1135</v>
      </c>
      <c r="C954" s="4" t="s">
        <v>1946</v>
      </c>
      <c r="D954" s="207" t="s">
        <v>1947</v>
      </c>
      <c r="E954" s="4" t="s">
        <v>1303</v>
      </c>
      <c r="F954" s="4" t="s">
        <v>1103</v>
      </c>
      <c r="G954" s="4">
        <v>45</v>
      </c>
      <c r="H954" s="4" t="s">
        <v>4097</v>
      </c>
      <c r="I954" s="4" t="s">
        <v>1103</v>
      </c>
      <c r="L954" s="4">
        <f>(F954*0.3611)+(G954*1.1*0.3611)+(H954*5.2*0.0666)+(I954*0.2111)</f>
        <v>63.545010000000005</v>
      </c>
      <c r="M954" s="4">
        <f>(L954)*((100+(29-E954))/100)-(J954*0.9)</f>
        <v>65.260725270000009</v>
      </c>
      <c r="N954" s="207" t="s">
        <v>1138</v>
      </c>
      <c r="O954" s="207">
        <f>(N954*((M954-63)/5.45))+N954</f>
        <v>2146339.0936015127</v>
      </c>
      <c r="P954" s="54">
        <f>(O954-D954)</f>
        <v>456339.09360151272</v>
      </c>
      <c r="Q954" s="4" t="str">
        <f>IF(P954&lt;(-3000000), "Overpaid", "")</f>
        <v/>
      </c>
      <c r="R954" s="4"/>
    </row>
    <row r="955" spans="1:18" x14ac:dyDescent="0.25">
      <c r="A955" s="4" t="s">
        <v>124</v>
      </c>
      <c r="B955" s="4" t="s">
        <v>1117</v>
      </c>
      <c r="C955" s="4" t="s">
        <v>3112</v>
      </c>
      <c r="D955" s="207" t="s">
        <v>1947</v>
      </c>
      <c r="E955" s="4" t="s">
        <v>1150</v>
      </c>
      <c r="F955" s="4" t="s">
        <v>1194</v>
      </c>
      <c r="G955" s="4" t="s">
        <v>1542</v>
      </c>
      <c r="H955" s="4" t="s">
        <v>4095</v>
      </c>
      <c r="I955" s="4" t="s">
        <v>1194</v>
      </c>
      <c r="L955" s="4">
        <f>(F955*0.3611)+(G955*1.1*0.3611)+(H955*5.2*0.0666)+(I955*0.2111)</f>
        <v>50.242531</v>
      </c>
      <c r="M955" s="4">
        <f>(L955)*((100+(29-E955))/100)-(J955*0.9)</f>
        <v>49.790348221000002</v>
      </c>
      <c r="N955" s="207" t="s">
        <v>1121</v>
      </c>
      <c r="O955" s="207">
        <f>(N955*((M955-63)/5.45))+N955</f>
        <v>-4770940.0284324074</v>
      </c>
      <c r="P955" s="54">
        <f>(O955-D955)</f>
        <v>-6460940.0284324074</v>
      </c>
      <c r="Q955" s="4" t="str">
        <f>IF(P955&lt;(-3000000), "Overpaid", "")</f>
        <v>Overpaid</v>
      </c>
      <c r="R955" s="4"/>
    </row>
    <row r="956" spans="1:18" x14ac:dyDescent="0.25">
      <c r="A956" s="4" t="s">
        <v>122</v>
      </c>
      <c r="B956" s="4" t="s">
        <v>1024</v>
      </c>
      <c r="C956" s="4" t="s">
        <v>463</v>
      </c>
      <c r="D956" s="207" t="s">
        <v>3622</v>
      </c>
      <c r="E956" s="4" t="s">
        <v>1474</v>
      </c>
      <c r="F956" s="4" t="s">
        <v>1091</v>
      </c>
      <c r="G956" s="4">
        <v>68.8</v>
      </c>
      <c r="H956" s="4" t="s">
        <v>4102</v>
      </c>
      <c r="I956" s="4">
        <v>77</v>
      </c>
      <c r="L956" s="4">
        <f>(F956*0.3611)+(G956*1.1*0.3611)+(H956*5.2*0.0666)+(I956*0.2111)</f>
        <v>74.53388799999999</v>
      </c>
      <c r="M956" s="4">
        <f>(L956)*((100+(29-E956))/100)-(J956*0.9)</f>
        <v>79.900327935999996</v>
      </c>
      <c r="N956" s="207" t="s">
        <v>1029</v>
      </c>
      <c r="O956" s="207">
        <f>(N956*((M956-63)/5.45))+N956</f>
        <v>9802792.3180655539</v>
      </c>
      <c r="P956" s="54">
        <f>(O956-D956)</f>
        <v>8114747.3180655539</v>
      </c>
      <c r="Q956" s="4" t="str">
        <f>IF(P956&lt;(-3000000), "Overpaid", "")</f>
        <v/>
      </c>
      <c r="R956" s="4"/>
    </row>
    <row r="957" spans="1:18" x14ac:dyDescent="0.25">
      <c r="A957" s="4" t="s">
        <v>127</v>
      </c>
      <c r="B957" s="4" t="s">
        <v>10</v>
      </c>
      <c r="C957" s="4" t="s">
        <v>4045</v>
      </c>
      <c r="D957" s="207">
        <v>1656392</v>
      </c>
      <c r="E957" s="4" t="s">
        <v>1224</v>
      </c>
      <c r="F957" s="4" t="s">
        <v>1307</v>
      </c>
      <c r="G957" s="4" t="s">
        <v>2061</v>
      </c>
      <c r="H957" s="4" t="s">
        <v>4097</v>
      </c>
      <c r="I957" s="4" t="s">
        <v>1307</v>
      </c>
      <c r="L957" s="4">
        <f>(F957*0.3611)+(G957*1.1*0.3611)+(H957*5.2*0.0666)+(I957*0.2111)</f>
        <v>72.394195999999994</v>
      </c>
      <c r="M957" s="4">
        <f>(L957)*((100+(29-E957))/100)-(J957*0.9)</f>
        <v>76.086299995999994</v>
      </c>
      <c r="N957" s="207" t="s">
        <v>1093</v>
      </c>
      <c r="O957" s="207">
        <f>(N957*((M957-63)/5.45))+N957</f>
        <v>12027701.696321936</v>
      </c>
      <c r="P957" s="54">
        <f>(O957-D957)</f>
        <v>10371309.696321936</v>
      </c>
      <c r="Q957" s="4" t="str">
        <f>IF(P957&lt;(-3000000), "Overpaid", "")</f>
        <v/>
      </c>
      <c r="R957" s="4"/>
    </row>
    <row r="958" spans="1:18" x14ac:dyDescent="0.25">
      <c r="A958" s="4" t="s">
        <v>133</v>
      </c>
      <c r="B958" s="4" t="s">
        <v>1024</v>
      </c>
      <c r="C958" s="4" t="s">
        <v>1704</v>
      </c>
      <c r="D958" s="207" t="s">
        <v>1705</v>
      </c>
      <c r="E958" s="4" t="s">
        <v>1086</v>
      </c>
      <c r="F958" s="4" t="s">
        <v>1111</v>
      </c>
      <c r="G958" s="4" t="s">
        <v>1706</v>
      </c>
      <c r="H958" s="4" t="s">
        <v>4097</v>
      </c>
      <c r="I958" s="4">
        <v>71</v>
      </c>
      <c r="L958" s="4">
        <f>(F958*0.3611)+(G958*1.1*0.3611)+(H958*5.2*0.0666)+(I958*0.2111)</f>
        <v>68.018237999999997</v>
      </c>
      <c r="M958" s="4">
        <f>(L958)*((100+(29-E958))/100)-(J958*0.9)</f>
        <v>71.079058709999998</v>
      </c>
      <c r="N958" s="207" t="s">
        <v>1029</v>
      </c>
      <c r="O958" s="207">
        <f>(N958*((M958-63)/5.45))+N958</f>
        <v>5933807.9142645951</v>
      </c>
      <c r="P958" s="54">
        <f>(O958-D958)</f>
        <v>4279651.9142645951</v>
      </c>
      <c r="Q958" s="4" t="str">
        <f>IF(P958&lt;(-3000000), "Overpaid", "")</f>
        <v/>
      </c>
      <c r="R958" s="4"/>
    </row>
    <row r="959" spans="1:18" x14ac:dyDescent="0.25">
      <c r="A959" s="4" t="s">
        <v>114</v>
      </c>
      <c r="B959" s="4" t="s">
        <v>1059</v>
      </c>
      <c r="C959" s="4" t="s">
        <v>3269</v>
      </c>
      <c r="D959" s="207" t="s">
        <v>3270</v>
      </c>
      <c r="E959" s="4" t="s">
        <v>1301</v>
      </c>
      <c r="F959" s="4" t="s">
        <v>1146</v>
      </c>
      <c r="G959" s="4">
        <v>45</v>
      </c>
      <c r="H959" s="4" t="s">
        <v>4095</v>
      </c>
      <c r="I959" s="4" t="s">
        <v>1146</v>
      </c>
      <c r="L959" s="4">
        <f>(F959*0.3611)+(G959*1.1*0.3611)+(H959*5.2*0.0666)+(I959*0.2111)</f>
        <v>59.419169999999994</v>
      </c>
      <c r="M959" s="4">
        <f>(L959)*((100+(29-E959))/100)-(J959*0.9)</f>
        <v>61.736517630000002</v>
      </c>
      <c r="N959" s="207" t="s">
        <v>1064</v>
      </c>
      <c r="O959" s="207">
        <f>(N959*((M959-63)/5.45))+N959</f>
        <v>1694955.0640185457</v>
      </c>
      <c r="P959" s="54">
        <f>(O959-D959)</f>
        <v>42011.064018545672</v>
      </c>
      <c r="Q959" s="4" t="str">
        <f>IF(P959&lt;(-3000000), "Overpaid", "")</f>
        <v/>
      </c>
      <c r="R959" s="4"/>
    </row>
    <row r="960" spans="1:18" x14ac:dyDescent="0.25">
      <c r="A960" s="4" t="s">
        <v>117</v>
      </c>
      <c r="B960" s="4" t="s">
        <v>1024</v>
      </c>
      <c r="C960" s="4" t="s">
        <v>465</v>
      </c>
      <c r="D960" s="207" t="s">
        <v>2573</v>
      </c>
      <c r="E960" s="4" t="s">
        <v>1294</v>
      </c>
      <c r="F960" s="4" t="s">
        <v>1312</v>
      </c>
      <c r="G960" s="4" t="s">
        <v>2574</v>
      </c>
      <c r="H960" s="4" t="s">
        <v>4098</v>
      </c>
      <c r="I960" s="4">
        <v>69</v>
      </c>
      <c r="L960" s="4">
        <f>(F960*0.3611)+(G960*1.1*0.3611)+(H960*5.2*0.0666)+(I960*0.2111)</f>
        <v>67.021553000000011</v>
      </c>
      <c r="M960" s="4">
        <f>(L960)*((100+(29-E960))/100)-(J960*0.9)</f>
        <v>71.243910839000009</v>
      </c>
      <c r="N960" s="207" t="s">
        <v>1029</v>
      </c>
      <c r="O960" s="207">
        <f>(N960*((M960-63)/5.45))+N960</f>
        <v>6006111.6043225443</v>
      </c>
      <c r="P960" s="54">
        <f>(O960-D960)</f>
        <v>4355775.6043225443</v>
      </c>
      <c r="Q960" s="4" t="str">
        <f>IF(P960&lt;(-3000000), "Overpaid", "")</f>
        <v/>
      </c>
      <c r="R960" s="4"/>
    </row>
    <row r="961" spans="1:18" x14ac:dyDescent="0.25">
      <c r="A961" s="4" t="s">
        <v>109</v>
      </c>
      <c r="B961" s="4" t="s">
        <v>1099</v>
      </c>
      <c r="C961" s="4" t="s">
        <v>1830</v>
      </c>
      <c r="D961" s="207" t="s">
        <v>1831</v>
      </c>
      <c r="E961" s="4" t="s">
        <v>1122</v>
      </c>
      <c r="F961" s="4" t="s">
        <v>1103</v>
      </c>
      <c r="G961" s="4" t="s">
        <v>1832</v>
      </c>
      <c r="H961" s="4" t="s">
        <v>4147</v>
      </c>
      <c r="I961" s="4" t="s">
        <v>1103</v>
      </c>
      <c r="L961" s="4">
        <f>(F961*0.3611)+(G961*1.1*0.3611)+(H961*5.2*0.0666)+(I961*0.2111)</f>
        <v>75.189476999999997</v>
      </c>
      <c r="M961" s="4">
        <f>(L961)*((100+(29-E961))/100)-(J961*0.9)</f>
        <v>76.467698109000011</v>
      </c>
      <c r="N961" s="207" t="s">
        <v>1105</v>
      </c>
      <c r="O961" s="207">
        <f>(N961*((M961-63)/5.45))+N961</f>
        <v>6149921.5024507698</v>
      </c>
      <c r="P961" s="54">
        <f>(O961-D961)</f>
        <v>4499921.5024507698</v>
      </c>
      <c r="Q961" s="4" t="str">
        <f>IF(P961&lt;(-3000000), "Overpaid", "")</f>
        <v/>
      </c>
      <c r="R961" s="4"/>
    </row>
    <row r="962" spans="1:18" x14ac:dyDescent="0.25">
      <c r="A962" s="4" t="s">
        <v>106</v>
      </c>
      <c r="B962" s="4" t="s">
        <v>16</v>
      </c>
      <c r="C962" s="4" t="s">
        <v>3010</v>
      </c>
      <c r="D962" s="207" t="s">
        <v>3011</v>
      </c>
      <c r="E962" s="4" t="s">
        <v>1170</v>
      </c>
      <c r="F962" s="4" t="s">
        <v>1194</v>
      </c>
      <c r="G962" s="4" t="s">
        <v>1774</v>
      </c>
      <c r="H962" s="4" t="s">
        <v>4099</v>
      </c>
      <c r="I962" s="4" t="s">
        <v>1194</v>
      </c>
      <c r="L962" s="4">
        <f>(F962*0.3611)+(G962*1.1*0.3611)+(H962*5.2*0.0666)+(I962*0.2111)</f>
        <v>63.107180000000007</v>
      </c>
      <c r="M962" s="4">
        <f>(L962)*((100+(29-E962))/100)-(J962*0.9)</f>
        <v>64.116894880000004</v>
      </c>
      <c r="N962" s="207" t="s">
        <v>1116</v>
      </c>
      <c r="O962" s="207">
        <f>(N962*((M962-63)/5.45))+N962</f>
        <v>2954433.9571635979</v>
      </c>
      <c r="P962" s="54">
        <f>(O962-D962)</f>
        <v>1329433.9571635979</v>
      </c>
      <c r="Q962" s="4" t="str">
        <f>IF(P962&lt;(-3000000), "Overpaid", "")</f>
        <v/>
      </c>
      <c r="R962" s="4"/>
    </row>
    <row r="963" spans="1:18" x14ac:dyDescent="0.25">
      <c r="A963" s="4" t="s">
        <v>123</v>
      </c>
      <c r="B963" s="4" t="s">
        <v>20</v>
      </c>
      <c r="C963" s="4" t="s">
        <v>1943</v>
      </c>
      <c r="D963" s="207" t="s">
        <v>1944</v>
      </c>
      <c r="E963" s="4" t="s">
        <v>1200</v>
      </c>
      <c r="F963" s="4" t="s">
        <v>1091</v>
      </c>
      <c r="G963" s="4" t="s">
        <v>1329</v>
      </c>
      <c r="H963" s="4" t="s">
        <v>4098</v>
      </c>
      <c r="I963" s="4" t="s">
        <v>1091</v>
      </c>
      <c r="L963" s="4">
        <f>(F963*0.3611)+(G963*1.1*0.3611)+(H963*5.2*0.0666)+(I963*0.2111)</f>
        <v>72.129683</v>
      </c>
      <c r="M963" s="4">
        <f>(L963)*((100+(29-E963))/100)-(J963*0.9)</f>
        <v>76.313204614</v>
      </c>
      <c r="N963" s="207" t="s">
        <v>1134</v>
      </c>
      <c r="O963" s="207">
        <f>(N963*((M963-63)/5.45))+N963</f>
        <v>9579301.0706246495</v>
      </c>
      <c r="P963" s="54">
        <f>(O963-D963)</f>
        <v>7960247.0706246495</v>
      </c>
      <c r="Q963" s="4" t="str">
        <f>IF(P963&lt;(-3000000), "Overpaid", "")</f>
        <v/>
      </c>
      <c r="R963" s="4"/>
    </row>
    <row r="964" spans="1:18" x14ac:dyDescent="0.25">
      <c r="A964" s="4" t="s">
        <v>133</v>
      </c>
      <c r="B964" s="4" t="s">
        <v>1059</v>
      </c>
      <c r="C964" s="4" t="s">
        <v>1687</v>
      </c>
      <c r="D964" s="207" t="s">
        <v>1688</v>
      </c>
      <c r="E964" s="4" t="s">
        <v>1365</v>
      </c>
      <c r="F964" s="4" t="s">
        <v>1062</v>
      </c>
      <c r="G964" s="4" t="s">
        <v>1458</v>
      </c>
      <c r="H964" s="4" t="s">
        <v>4097</v>
      </c>
      <c r="I964" s="4" t="s">
        <v>1062</v>
      </c>
      <c r="L964" s="4">
        <f>(F964*0.3611)+(G964*1.1*0.3611)+(H964*5.2*0.0666)+(I964*0.2111)</f>
        <v>72.943869000000007</v>
      </c>
      <c r="M964" s="4">
        <f>(L964)*((100+(29-E964))/100)-(J964*0.9)</f>
        <v>76.809894057000008</v>
      </c>
      <c r="N964" s="207" t="s">
        <v>1064</v>
      </c>
      <c r="O964" s="207">
        <f>(N964*((M964-63)/5.45))+N964</f>
        <v>7797567.7757680537</v>
      </c>
      <c r="P964" s="54">
        <f>(O964-D964)</f>
        <v>6180374.7757680537</v>
      </c>
      <c r="Q964" s="4" t="str">
        <f>IF(P964&lt;(-3000000), "Overpaid", "")</f>
        <v/>
      </c>
      <c r="R964" s="4"/>
    </row>
    <row r="965" spans="1:18" x14ac:dyDescent="0.25">
      <c r="A965" s="4" t="s">
        <v>123</v>
      </c>
      <c r="B965" s="4" t="s">
        <v>1059</v>
      </c>
      <c r="C965" s="4" t="s">
        <v>1961</v>
      </c>
      <c r="D965" s="207" t="s">
        <v>1962</v>
      </c>
      <c r="E965" s="4" t="s">
        <v>1301</v>
      </c>
      <c r="F965" s="4" t="s">
        <v>1312</v>
      </c>
      <c r="G965" s="4" t="s">
        <v>1963</v>
      </c>
      <c r="H965" s="4" t="s">
        <v>4095</v>
      </c>
      <c r="I965" s="4" t="s">
        <v>1312</v>
      </c>
      <c r="L965" s="4">
        <f>(F965*0.3611)+(G965*1.1*0.3611)+(H965*5.2*0.0666)+(I965*0.2111)</f>
        <v>63.423482</v>
      </c>
      <c r="M965" s="4">
        <f>(L965)*((100+(29-E965))/100)-(J965*0.9)</f>
        <v>65.896997798000015</v>
      </c>
      <c r="N965" s="207" t="s">
        <v>1064</v>
      </c>
      <c r="O965" s="207">
        <f>(N965*((M965-63)/5.45))+N965</f>
        <v>3379368.5916167442</v>
      </c>
      <c r="P965" s="54">
        <f>(O965-D965)</f>
        <v>1764699.5916167442</v>
      </c>
      <c r="Q965" s="4" t="str">
        <f>IF(P965&lt;(-3000000), "Overpaid", "")</f>
        <v/>
      </c>
      <c r="R965" s="4"/>
    </row>
    <row r="966" spans="1:18" x14ac:dyDescent="0.25">
      <c r="A966" s="4" t="s">
        <v>107</v>
      </c>
      <c r="B966" s="4" t="s">
        <v>1024</v>
      </c>
      <c r="C966" s="4" t="s">
        <v>467</v>
      </c>
      <c r="D966" s="207" t="s">
        <v>2759</v>
      </c>
      <c r="E966" s="4" t="s">
        <v>1839</v>
      </c>
      <c r="F966" s="4" t="s">
        <v>1125</v>
      </c>
      <c r="G966" s="4" t="s">
        <v>1442</v>
      </c>
      <c r="H966" s="4" t="s">
        <v>4096</v>
      </c>
      <c r="I966" s="4">
        <v>67</v>
      </c>
      <c r="L966" s="4">
        <f>(F966*0.3611)+(G966*1.1*0.3611)+(H966*5.2*0.0666)+(I966*0.2111)</f>
        <v>69.358829</v>
      </c>
      <c r="M966" s="4">
        <f>(L966)*((100+(29-E966))/100)-(J966*0.9)</f>
        <v>74.005870543</v>
      </c>
      <c r="N966" s="207" t="s">
        <v>1029</v>
      </c>
      <c r="O966" s="207">
        <f>(N966*((M966-63)/5.45))+N966</f>
        <v>7217499.5287729837</v>
      </c>
      <c r="P966" s="54">
        <f>(O966-D966)</f>
        <v>5604874.5287729837</v>
      </c>
      <c r="Q966" s="4" t="str">
        <f>IF(P966&lt;(-3000000), "Overpaid", "")</f>
        <v/>
      </c>
      <c r="R966" s="4"/>
    </row>
    <row r="967" spans="1:18" x14ac:dyDescent="0.25">
      <c r="A967" s="4" t="s">
        <v>115</v>
      </c>
      <c r="B967" s="4" t="s">
        <v>16</v>
      </c>
      <c r="C967" s="4" t="s">
        <v>3960</v>
      </c>
      <c r="D967" s="207" t="s">
        <v>3961</v>
      </c>
      <c r="E967" s="4" t="s">
        <v>1181</v>
      </c>
      <c r="F967" s="4" t="s">
        <v>1146</v>
      </c>
      <c r="G967" s="4" t="s">
        <v>3384</v>
      </c>
      <c r="H967" s="4" t="s">
        <v>4096</v>
      </c>
      <c r="I967" s="4" t="s">
        <v>1146</v>
      </c>
      <c r="L967" s="4">
        <f>(F967*0.3611)+(G967*1.1*0.3611)+(H967*5.2*0.0666)+(I967*0.2111)</f>
        <v>57.898602999999994</v>
      </c>
      <c r="M967" s="4">
        <f>(L967)*((100+(29-E967))/100)-(J967*0.9)</f>
        <v>60.330344325999995</v>
      </c>
      <c r="N967" s="207" t="s">
        <v>1116</v>
      </c>
      <c r="O967" s="207">
        <f>(N967*((M967-63)/5.45))+N967</f>
        <v>1250871.810718176</v>
      </c>
      <c r="P967" s="54">
        <f>(O967-D967)</f>
        <v>-330846.18928182404</v>
      </c>
      <c r="Q967" s="4" t="str">
        <f>IF(P967&lt;(-3000000), "Overpaid", "")</f>
        <v/>
      </c>
      <c r="R967" s="4"/>
    </row>
    <row r="968" spans="1:18" x14ac:dyDescent="0.25">
      <c r="A968" s="4" t="s">
        <v>112</v>
      </c>
      <c r="B968" s="4" t="s">
        <v>1059</v>
      </c>
      <c r="C968" s="4" t="s">
        <v>2056</v>
      </c>
      <c r="D968" s="207" t="s">
        <v>2057</v>
      </c>
      <c r="E968" s="4" t="s">
        <v>1237</v>
      </c>
      <c r="F968" s="4" t="s">
        <v>1041</v>
      </c>
      <c r="G968" s="4">
        <v>66.900000000000006</v>
      </c>
      <c r="H968" s="4">
        <v>9</v>
      </c>
      <c r="I968" s="4" t="s">
        <v>1041</v>
      </c>
      <c r="L968" s="4">
        <f>(F968*0.3611)+(G968*1.1*0.3611)+(H968*5.2*0.0666)+(I968*0.2111)</f>
        <v>79.471629000000007</v>
      </c>
      <c r="M968" s="4">
        <f>(L968)*((100+(29-E968))/100)-(J968*0.9)</f>
        <v>82.412079273000003</v>
      </c>
      <c r="N968" s="207" t="s">
        <v>1064</v>
      </c>
      <c r="O968" s="207">
        <f>(N968*((M968-63)/5.45))+N968</f>
        <v>10065670.538165595</v>
      </c>
      <c r="P968" s="54">
        <f>(O968-D968)</f>
        <v>8485443.5381655954</v>
      </c>
      <c r="Q968" s="4" t="str">
        <f>IF(P968&lt;(-3000000), "Overpaid", "")</f>
        <v/>
      </c>
      <c r="R968" s="4"/>
    </row>
    <row r="969" spans="1:18" x14ac:dyDescent="0.25">
      <c r="A969" s="4" t="s">
        <v>116</v>
      </c>
      <c r="B969" s="4" t="s">
        <v>1048</v>
      </c>
      <c r="C969" s="4" t="s">
        <v>738</v>
      </c>
      <c r="D969" s="207" t="s">
        <v>1124</v>
      </c>
      <c r="E969" s="4" t="s">
        <v>1213</v>
      </c>
      <c r="F969" s="4" t="s">
        <v>1125</v>
      </c>
      <c r="G969" s="4" t="s">
        <v>1420</v>
      </c>
      <c r="H969" s="4" t="s">
        <v>4096</v>
      </c>
      <c r="I969" s="4" t="s">
        <v>1125</v>
      </c>
      <c r="L969" s="4">
        <f>(F969*0.3611)+(G969*1.1*0.3611)+(H969*5.2*0.0666)+(I969*0.2111)</f>
        <v>62.681228999999995</v>
      </c>
      <c r="M969" s="4">
        <f>(L969)*((100+(29-E969))/100)-(J969*0.9)</f>
        <v>66.379421511000004</v>
      </c>
      <c r="N969" s="207" t="s">
        <v>1053</v>
      </c>
      <c r="O969" s="207">
        <f>(N969*((M969-63)/5.45))+N969</f>
        <v>3213036.2083169501</v>
      </c>
      <c r="P969" s="54">
        <f>(O969-D969)</f>
        <v>1638120.2083169501</v>
      </c>
      <c r="Q969" s="4" t="str">
        <f>IF(P969&lt;(-3000000), "Overpaid", "")</f>
        <v/>
      </c>
      <c r="R969" s="4"/>
    </row>
    <row r="970" spans="1:18" x14ac:dyDescent="0.25">
      <c r="A970" s="4" t="s">
        <v>112</v>
      </c>
      <c r="B970" s="4" t="s">
        <v>27</v>
      </c>
      <c r="C970" s="4" t="s">
        <v>520</v>
      </c>
      <c r="D970" s="207" t="s">
        <v>2092</v>
      </c>
      <c r="E970" s="4" t="s">
        <v>1128</v>
      </c>
      <c r="F970" s="4" t="s">
        <v>1125</v>
      </c>
      <c r="G970" s="4" t="s">
        <v>1442</v>
      </c>
      <c r="H970" s="4" t="s">
        <v>4096</v>
      </c>
      <c r="I970" s="4" t="s">
        <v>1125</v>
      </c>
      <c r="L970" s="4">
        <f>(F970*0.3611)+(G970*1.1*0.3611)+(H970*5.2*0.0666)+(I970*0.2111)</f>
        <v>70.625428999999997</v>
      </c>
      <c r="M970" s="4">
        <f>(L970)*((100+(29-E970))/100)-(J970*0.9)</f>
        <v>74.297951307999995</v>
      </c>
      <c r="N970" s="207" t="s">
        <v>1058</v>
      </c>
      <c r="O970" s="207">
        <f>(N970*((M970-63)/5.45))+N970</f>
        <v>9828721.1427244078</v>
      </c>
      <c r="P970" s="54">
        <f>(O970-D970)</f>
        <v>8272658.1427244078</v>
      </c>
      <c r="Q970" s="4" t="str">
        <f>IF(P970&lt;(-3000000), "Overpaid", "")</f>
        <v/>
      </c>
      <c r="R970" s="4"/>
    </row>
    <row r="971" spans="1:18" x14ac:dyDescent="0.25">
      <c r="A971" s="4" t="s">
        <v>317</v>
      </c>
      <c r="B971" s="4" t="s">
        <v>20</v>
      </c>
      <c r="C971" s="4" t="s">
        <v>2345</v>
      </c>
      <c r="D971" s="207" t="s">
        <v>2346</v>
      </c>
      <c r="E971" s="4" t="s">
        <v>1427</v>
      </c>
      <c r="F971" s="4" t="s">
        <v>1240</v>
      </c>
      <c r="G971" s="4" t="s">
        <v>2347</v>
      </c>
      <c r="H971" s="4" t="s">
        <v>4095</v>
      </c>
      <c r="I971" s="4" t="s">
        <v>1240</v>
      </c>
      <c r="L971" s="4">
        <f>(F971*0.3611)+(G971*1.1*0.3611)+(H971*5.2*0.0666)+(I971*0.2111)</f>
        <v>50.185615999999996</v>
      </c>
      <c r="M971" s="4">
        <f>(L971)*((100+(29-E971))/100)-(J971*0.9)</f>
        <v>51.440256399999988</v>
      </c>
      <c r="N971" s="207" t="s">
        <v>1134</v>
      </c>
      <c r="O971" s="207">
        <f>(N971*((M971-63)/5.45))+N971</f>
        <v>-3119247.197520446</v>
      </c>
      <c r="P971" s="54">
        <f>(O971-D971)</f>
        <v>-4669247.197520446</v>
      </c>
      <c r="Q971" s="4" t="str">
        <f>IF(P971&lt;(-3000000), "Overpaid", "")</f>
        <v>Overpaid</v>
      </c>
      <c r="R971" s="4"/>
    </row>
    <row r="972" spans="1:18" x14ac:dyDescent="0.25">
      <c r="A972" s="4" t="s">
        <v>113</v>
      </c>
      <c r="B972" s="4" t="s">
        <v>16</v>
      </c>
      <c r="C972" s="4" t="s">
        <v>500</v>
      </c>
      <c r="D972" s="207" t="s">
        <v>3913</v>
      </c>
      <c r="E972" s="4" t="s">
        <v>1662</v>
      </c>
      <c r="F972" s="4" t="s">
        <v>1201</v>
      </c>
      <c r="G972" s="4" t="s">
        <v>2876</v>
      </c>
      <c r="H972" s="4" t="s">
        <v>4097</v>
      </c>
      <c r="I972" s="4" t="s">
        <v>1201</v>
      </c>
      <c r="L972" s="4">
        <f>(F972*0.3611)+(G972*1.1*0.3611)+(H972*5.2*0.0666)+(I972*0.2111)</f>
        <v>56.162237000000005</v>
      </c>
      <c r="M972" s="4">
        <f>(L972)*((100+(29-E972))/100)-(J972*0.9)</f>
        <v>58.914186613000012</v>
      </c>
      <c r="N972" s="207" t="s">
        <v>1116</v>
      </c>
      <c r="O972" s="207">
        <f>(N972*((M972-63)/5.45))+N972</f>
        <v>613745.05409400281</v>
      </c>
      <c r="P972" s="54">
        <f>(O972-D972)</f>
        <v>-931000.94590599719</v>
      </c>
      <c r="Q972" s="4" t="str">
        <f>IF(P972&lt;(-3000000), "Overpaid", "")</f>
        <v/>
      </c>
      <c r="R972" s="4"/>
    </row>
    <row r="973" spans="1:18" x14ac:dyDescent="0.25">
      <c r="A973" s="4" t="s">
        <v>117</v>
      </c>
      <c r="B973" s="4" t="s">
        <v>27</v>
      </c>
      <c r="C973" s="4" t="s">
        <v>2586</v>
      </c>
      <c r="D973" s="207" t="s">
        <v>2587</v>
      </c>
      <c r="E973" s="4" t="s">
        <v>1346</v>
      </c>
      <c r="F973" s="4" t="s">
        <v>1146</v>
      </c>
      <c r="G973" s="4" t="s">
        <v>1672</v>
      </c>
      <c r="H973" s="4" t="s">
        <v>4097</v>
      </c>
      <c r="I973" s="4" t="s">
        <v>1146</v>
      </c>
      <c r="L973" s="4">
        <f>(F973*0.3611)+(G973*1.1*0.3611)+(H973*5.2*0.0666)+(I973*0.2111)</f>
        <v>67.102706000000012</v>
      </c>
      <c r="M973" s="4">
        <f>(L973)*((100+(29-E973))/100)-(J973*0.9)</f>
        <v>70.927560242000013</v>
      </c>
      <c r="N973" s="207" t="s">
        <v>1058</v>
      </c>
      <c r="O973" s="207">
        <f>(N973*((M973-63)/5.45))+N973</f>
        <v>7850769.7312093843</v>
      </c>
      <c r="P973" s="54">
        <f>(O973-D973)</f>
        <v>6306388.7312093843</v>
      </c>
      <c r="Q973" s="4" t="str">
        <f>IF(P973&lt;(-3000000), "Overpaid", "")</f>
        <v/>
      </c>
      <c r="R973" s="4"/>
    </row>
    <row r="974" spans="1:18" x14ac:dyDescent="0.25">
      <c r="A974" s="4" t="s">
        <v>106</v>
      </c>
      <c r="B974" s="4" t="s">
        <v>1099</v>
      </c>
      <c r="C974" s="4" t="s">
        <v>2975</v>
      </c>
      <c r="D974" s="207" t="s">
        <v>2976</v>
      </c>
      <c r="E974" s="4" t="s">
        <v>1371</v>
      </c>
      <c r="F974" s="4" t="s">
        <v>1073</v>
      </c>
      <c r="G974" s="4" t="s">
        <v>1701</v>
      </c>
      <c r="H974" s="4" t="s">
        <v>4147</v>
      </c>
      <c r="I974" s="4" t="s">
        <v>1073</v>
      </c>
      <c r="L974" s="4">
        <f>(F974*0.3611)+(G974*1.1*0.3611)+(H974*5.2*0.0666)+(I974*0.2111)</f>
        <v>79.908766999999997</v>
      </c>
      <c r="M974" s="4">
        <f>(L974)*((100+(29-E974))/100)-(J974*0.9)</f>
        <v>84.303749184999987</v>
      </c>
      <c r="N974" s="207" t="s">
        <v>1105</v>
      </c>
      <c r="O974" s="207">
        <f>(N974*((M974-63)/5.45))+N974</f>
        <v>8697329.6875760015</v>
      </c>
      <c r="P974" s="54">
        <f>(O974-D974)</f>
        <v>7154070.6875760015</v>
      </c>
      <c r="Q974" s="4" t="str">
        <f>IF(P974&lt;(-3000000), "Overpaid", "")</f>
        <v/>
      </c>
      <c r="R974" s="4"/>
    </row>
    <row r="975" spans="1:18" x14ac:dyDescent="0.25">
      <c r="A975" s="4" t="s">
        <v>129</v>
      </c>
      <c r="B975" s="4" t="s">
        <v>1117</v>
      </c>
      <c r="C975" s="4" t="s">
        <v>742</v>
      </c>
      <c r="D975" s="207" t="s">
        <v>1364</v>
      </c>
      <c r="E975" s="4" t="s">
        <v>1365</v>
      </c>
      <c r="F975" s="4" t="s">
        <v>1194</v>
      </c>
      <c r="G975" s="4" t="s">
        <v>1366</v>
      </c>
      <c r="H975" s="4" t="s">
        <v>4097</v>
      </c>
      <c r="I975" s="4" t="s">
        <v>1194</v>
      </c>
      <c r="L975" s="4">
        <f>(F975*0.3611)+(G975*1.1*0.3611)+(H975*5.2*0.0666)+(I975*0.2111)</f>
        <v>55.344202000000003</v>
      </c>
      <c r="M975" s="4">
        <f>(L975)*((100+(29-E975))/100)-(J975*0.9)</f>
        <v>58.277444705999997</v>
      </c>
      <c r="N975" s="207" t="s">
        <v>1121</v>
      </c>
      <c r="O975" s="207">
        <f>(N975*((M975-63)/5.45))+N975</f>
        <v>447261.70260875951</v>
      </c>
      <c r="P975" s="54">
        <f>(O975-D975)</f>
        <v>-1078631.2973912405</v>
      </c>
      <c r="Q975" s="4" t="str">
        <f>IF(P975&lt;(-3000000), "Overpaid", "")</f>
        <v/>
      </c>
      <c r="R975" s="4"/>
    </row>
    <row r="976" spans="1:18" x14ac:dyDescent="0.25">
      <c r="A976" s="4" t="s">
        <v>122</v>
      </c>
      <c r="B976" s="4" t="s">
        <v>1048</v>
      </c>
      <c r="C976" s="4" t="s">
        <v>3613</v>
      </c>
      <c r="D976" s="207" t="s">
        <v>3614</v>
      </c>
      <c r="E976" s="4" t="s">
        <v>1339</v>
      </c>
      <c r="F976" s="4" t="s">
        <v>1046</v>
      </c>
      <c r="G976" s="4" t="s">
        <v>2884</v>
      </c>
      <c r="H976" s="4" t="s">
        <v>4147</v>
      </c>
      <c r="I976" s="4" t="s">
        <v>1046</v>
      </c>
      <c r="L976" s="4">
        <f>(F976*0.3611)+(G976*1.1*0.3611)+(H976*5.2*0.0666)+(I976*0.2111)</f>
        <v>80.132075</v>
      </c>
      <c r="M976" s="4">
        <f>(L976)*((100+(29-E976))/100)-(J976*0.9)</f>
        <v>83.978414600000008</v>
      </c>
      <c r="N976" s="207" t="s">
        <v>1053</v>
      </c>
      <c r="O976" s="207">
        <f>(N976*((M976-63)/5.45))+N976</f>
        <v>9617329.1684423145</v>
      </c>
      <c r="P976" s="54">
        <f>(O976-D976)</f>
        <v>8110284.1684423145</v>
      </c>
      <c r="Q976" s="4" t="str">
        <f>IF(P976&lt;(-3000000), "Overpaid", "")</f>
        <v/>
      </c>
      <c r="R976" s="4"/>
    </row>
    <row r="977" spans="1:19" x14ac:dyDescent="0.25">
      <c r="A977" s="4" t="s">
        <v>128</v>
      </c>
      <c r="B977" s="4" t="s">
        <v>1094</v>
      </c>
      <c r="C977" s="4" t="s">
        <v>395</v>
      </c>
      <c r="D977" s="207" t="s">
        <v>3534</v>
      </c>
      <c r="E977" s="4" t="s">
        <v>1067</v>
      </c>
      <c r="F977" s="4" t="s">
        <v>1450</v>
      </c>
      <c r="G977" s="4" t="s">
        <v>3535</v>
      </c>
      <c r="H977" s="4" t="s">
        <v>4101</v>
      </c>
      <c r="I977" s="4">
        <v>91</v>
      </c>
      <c r="L977" s="4">
        <f>(F977*0.3611)+(G977*1.1*0.3611)+(H977*5.2*0.0666)+(I977*0.2111)</f>
        <v>90.950339</v>
      </c>
      <c r="M977" s="4">
        <f>(L977)*((100+(29-E977))/100)-(J977*0.9)</f>
        <v>95.134054594000006</v>
      </c>
      <c r="N977" s="207">
        <v>6000000</v>
      </c>
      <c r="O977" s="207">
        <f>(N977*((M977-63)/5.45))+N977</f>
        <v>41376940.8374312</v>
      </c>
      <c r="P977" s="54">
        <f>(O977-D977)</f>
        <v>39870647.8374312</v>
      </c>
      <c r="Q977" s="4" t="str">
        <f>IF(P977&lt;(-3000000), "Overpaid", "")</f>
        <v/>
      </c>
      <c r="R977" s="4"/>
      <c r="S977" s="207" t="s">
        <v>1098</v>
      </c>
    </row>
    <row r="978" spans="1:19" x14ac:dyDescent="0.25">
      <c r="A978" s="4" t="s">
        <v>107</v>
      </c>
      <c r="B978" s="4" t="s">
        <v>1099</v>
      </c>
      <c r="C978" s="4" t="s">
        <v>174</v>
      </c>
      <c r="D978" s="207" t="s">
        <v>1306</v>
      </c>
      <c r="E978" s="4">
        <v>25.5</v>
      </c>
      <c r="F978" s="4" t="s">
        <v>1125</v>
      </c>
      <c r="G978" s="4">
        <v>70.099999999999994</v>
      </c>
      <c r="H978" s="4" t="s">
        <v>4095</v>
      </c>
      <c r="I978" s="4" t="s">
        <v>1125</v>
      </c>
      <c r="L978" s="4">
        <f>(F978*0.3611)+(G978*1.1*0.3611)+(H978*5.2*0.0666)+(I978*0.2111)</f>
        <v>69.96134099999999</v>
      </c>
      <c r="M978" s="4">
        <f>(L978)*((100+(29-E978))/100)-(J978*0.9)</f>
        <v>72.40998793499999</v>
      </c>
      <c r="N978" s="207" t="s">
        <v>1105</v>
      </c>
      <c r="O978" s="207">
        <f>(N978*((M978-63)/5.45))+N978</f>
        <v>4830807.5750578837</v>
      </c>
      <c r="P978" s="54">
        <f>(O978-D978)</f>
        <v>3330807.5750578837</v>
      </c>
      <c r="Q978" s="4" t="str">
        <f>IF(P978&lt;(-3000000), "Overpaid", "")</f>
        <v/>
      </c>
      <c r="R978" s="4"/>
    </row>
    <row r="979" spans="1:19" x14ac:dyDescent="0.25">
      <c r="A979" s="4" t="s">
        <v>128</v>
      </c>
      <c r="B979" s="4" t="s">
        <v>1024</v>
      </c>
      <c r="C979" s="4" t="s">
        <v>210</v>
      </c>
      <c r="D979" s="207" t="s">
        <v>1306</v>
      </c>
      <c r="E979" s="4" t="s">
        <v>1207</v>
      </c>
      <c r="F979" s="4" t="s">
        <v>1312</v>
      </c>
      <c r="G979" s="4" t="s">
        <v>1672</v>
      </c>
      <c r="H979" s="4" t="s">
        <v>4096</v>
      </c>
      <c r="I979" s="4">
        <v>68</v>
      </c>
      <c r="L979" s="4">
        <f>(F979*0.3611)+(G979*1.1*0.3611)+(H979*5.2*0.0666)+(I979*0.2111)</f>
        <v>66.634186</v>
      </c>
      <c r="M979" s="4">
        <f>(L979)*((100+(29-E979))/100)-(J979*0.9)</f>
        <v>67.300527860000003</v>
      </c>
      <c r="N979" s="207" t="s">
        <v>1029</v>
      </c>
      <c r="O979" s="207">
        <f>(N979*((M979-63)/5.45))+N979</f>
        <v>4276554.6830807906</v>
      </c>
      <c r="P979" s="54">
        <f>(O979-D979)</f>
        <v>2776554.6830807906</v>
      </c>
      <c r="Q979" s="4" t="str">
        <f>IF(P979&lt;(-3000000), "Overpaid", "")</f>
        <v/>
      </c>
      <c r="R979" s="4"/>
    </row>
    <row r="980" spans="1:19" x14ac:dyDescent="0.25">
      <c r="A980" s="4" t="s">
        <v>134</v>
      </c>
      <c r="B980" s="4" t="s">
        <v>1099</v>
      </c>
      <c r="C980" s="4" t="s">
        <v>2516</v>
      </c>
      <c r="D980" s="207" t="s">
        <v>1306</v>
      </c>
      <c r="E980" s="4" t="s">
        <v>1421</v>
      </c>
      <c r="F980" s="4" t="s">
        <v>1194</v>
      </c>
      <c r="G980" s="4" t="s">
        <v>1087</v>
      </c>
      <c r="H980" s="4" t="s">
        <v>4095</v>
      </c>
      <c r="I980" s="4" t="s">
        <v>1194</v>
      </c>
      <c r="L980" s="4">
        <f>(F980*0.3611)+(G980*1.1*0.3611)+(H980*5.2*0.0666)+(I980*0.2111)</f>
        <v>64.502369999999999</v>
      </c>
      <c r="M980" s="4">
        <f>(L980)*((100+(29-E980))/100)-(J980*0.9)</f>
        <v>64.695877109999998</v>
      </c>
      <c r="N980" s="207" t="s">
        <v>1105</v>
      </c>
      <c r="O980" s="207">
        <f>(N980*((M980-63)/5.45))+N980</f>
        <v>2323040.7335738358</v>
      </c>
      <c r="P980" s="54">
        <f>(O980-D980)</f>
        <v>823040.73357383581</v>
      </c>
      <c r="Q980" s="4" t="str">
        <f>IF(P980&lt;(-3000000), "Overpaid", "")</f>
        <v/>
      </c>
      <c r="R980" s="4"/>
    </row>
    <row r="981" spans="1:19" x14ac:dyDescent="0.25">
      <c r="A981" s="4" t="s">
        <v>111</v>
      </c>
      <c r="B981" s="4" t="s">
        <v>27</v>
      </c>
      <c r="C981" s="4" t="s">
        <v>3741</v>
      </c>
      <c r="D981" s="207" t="s">
        <v>1306</v>
      </c>
      <c r="E981" s="4" t="s">
        <v>1495</v>
      </c>
      <c r="F981" s="4" t="s">
        <v>1146</v>
      </c>
      <c r="G981" s="4" t="s">
        <v>1363</v>
      </c>
      <c r="H981" s="4" t="s">
        <v>4096</v>
      </c>
      <c r="I981" s="4" t="s">
        <v>1146</v>
      </c>
      <c r="L981" s="4">
        <f>(F981*0.3611)+(G981*1.1*0.3611)+(H981*5.2*0.0666)+(I981*0.2111)</f>
        <v>65.366151000000002</v>
      </c>
      <c r="M981" s="4">
        <f>(L981)*((100+(29-E981))/100)-(J981*0.9)</f>
        <v>63.601264923000002</v>
      </c>
      <c r="N981" s="207" t="s">
        <v>1058</v>
      </c>
      <c r="O981" s="207">
        <f>(N981*((M981-63)/5.45))+N981</f>
        <v>3551251.9946548156</v>
      </c>
      <c r="P981" s="54">
        <f>(O981-D981)</f>
        <v>2051251.9946548156</v>
      </c>
      <c r="Q981" s="4" t="str">
        <f>IF(P981&lt;(-3000000), "Overpaid", "")</f>
        <v/>
      </c>
      <c r="R981" s="4"/>
    </row>
    <row r="982" spans="1:19" x14ac:dyDescent="0.25">
      <c r="A982" s="4" t="s">
        <v>109</v>
      </c>
      <c r="B982" s="4" t="s">
        <v>1187</v>
      </c>
      <c r="C982" s="4" t="s">
        <v>1872</v>
      </c>
      <c r="D982" s="207" t="s">
        <v>1306</v>
      </c>
      <c r="E982" s="4" t="s">
        <v>1421</v>
      </c>
      <c r="F982" s="4" t="s">
        <v>1201</v>
      </c>
      <c r="G982" s="4" t="s">
        <v>1491</v>
      </c>
      <c r="H982" s="4" t="s">
        <v>4098</v>
      </c>
      <c r="I982" s="4" t="s">
        <v>1201</v>
      </c>
      <c r="L982" s="4">
        <f>(F982*0.3611)+(G982*1.1*0.3611)+(H982*5.2*0.0666)+(I982*0.2111)</f>
        <v>61.553124000000004</v>
      </c>
      <c r="M982" s="4">
        <f>(L982)*((100+(29-E982))/100)-(J982*0.9)</f>
        <v>61.737783371999996</v>
      </c>
      <c r="N982" s="207" t="s">
        <v>1190</v>
      </c>
      <c r="O982" s="207">
        <f>(N982*((M982-63)/5.45))+N982</f>
        <v>2298316.9866030947</v>
      </c>
      <c r="P982" s="54">
        <f>(O982-D982)</f>
        <v>798316.98660309473</v>
      </c>
      <c r="Q982" s="4" t="str">
        <f>IF(P982&lt;(-3000000), "Overpaid", "")</f>
        <v/>
      </c>
      <c r="R982" s="4"/>
    </row>
    <row r="983" spans="1:19" x14ac:dyDescent="0.25">
      <c r="A983" s="4" t="s">
        <v>129</v>
      </c>
      <c r="B983" s="4" t="s">
        <v>1135</v>
      </c>
      <c r="C983" s="4" t="s">
        <v>1305</v>
      </c>
      <c r="D983" s="207" t="s">
        <v>1306</v>
      </c>
      <c r="E983" s="4" t="s">
        <v>1166</v>
      </c>
      <c r="F983" s="4" t="s">
        <v>1307</v>
      </c>
      <c r="G983" s="4">
        <v>45</v>
      </c>
      <c r="H983" s="4" t="s">
        <v>4096</v>
      </c>
      <c r="I983" s="4" t="s">
        <v>1307</v>
      </c>
      <c r="L983" s="4">
        <f>(F983*0.3611)+(G983*1.1*0.3611)+(H983*5.2*0.0666)+(I983*0.2111)</f>
        <v>61.482090000000007</v>
      </c>
      <c r="M983" s="4">
        <f>(L983)*((100+(29-E983))/100)-(J983*0.9)</f>
        <v>61.728018360000007</v>
      </c>
      <c r="N983" s="207" t="s">
        <v>1138</v>
      </c>
      <c r="O983" s="207">
        <f>(N983*((M983-63)/5.45))+N983</f>
        <v>1162983.224774248</v>
      </c>
      <c r="P983" s="54">
        <f>(O983-D983)</f>
        <v>-337016.77522575203</v>
      </c>
      <c r="Q983" s="4" t="str">
        <f>IF(P983&lt;(-3000000), "Overpaid", "")</f>
        <v/>
      </c>
      <c r="R983" s="4"/>
    </row>
    <row r="984" spans="1:19" x14ac:dyDescent="0.25">
      <c r="A984" s="4" t="s">
        <v>109</v>
      </c>
      <c r="B984" s="4" t="s">
        <v>1094</v>
      </c>
      <c r="C984" s="4" t="s">
        <v>1904</v>
      </c>
      <c r="D984" s="207">
        <v>1500000</v>
      </c>
      <c r="E984" s="4" t="s">
        <v>1905</v>
      </c>
      <c r="F984" s="4" t="s">
        <v>1906</v>
      </c>
      <c r="G984" s="4" t="s">
        <v>1907</v>
      </c>
      <c r="H984" s="4" t="s">
        <v>4197</v>
      </c>
      <c r="I984" s="4" t="s">
        <v>1906</v>
      </c>
      <c r="L984" s="4">
        <f>(F984*0.3611)+(G984*1.1*0.3611)+(H984*5.2*0.0666)+(I984*0.2111)</f>
        <v>60.649828999999997</v>
      </c>
      <c r="M984" s="4">
        <f>(L984)*((100+(29-E984))/100)-(J984*0.9)</f>
        <v>59.861381222999995</v>
      </c>
      <c r="N984" s="207">
        <v>6000000</v>
      </c>
      <c r="O984" s="207">
        <f>(N984*((M984-63)/5.45))+N984</f>
        <v>2544639.8785321047</v>
      </c>
      <c r="P984" s="54">
        <f>(O984-D984)</f>
        <v>1044639.8785321047</v>
      </c>
      <c r="Q984" s="4" t="str">
        <f>IF(P984&lt;(-3000000), "Overpaid", "")</f>
        <v/>
      </c>
      <c r="R984" s="4"/>
      <c r="S984" s="207" t="s">
        <v>1098</v>
      </c>
    </row>
    <row r="985" spans="1:19" x14ac:dyDescent="0.25">
      <c r="A985" s="4" t="s">
        <v>2800</v>
      </c>
      <c r="B985" s="4" t="s">
        <v>1393</v>
      </c>
      <c r="C985" s="4" t="s">
        <v>2849</v>
      </c>
      <c r="D985" s="207" t="s">
        <v>1306</v>
      </c>
      <c r="E985" s="4" t="s">
        <v>1207</v>
      </c>
      <c r="F985" s="4" t="s">
        <v>1186</v>
      </c>
      <c r="G985" s="4">
        <v>45</v>
      </c>
      <c r="H985" s="4" t="s">
        <v>4197</v>
      </c>
      <c r="I985" s="4" t="s">
        <v>1186</v>
      </c>
      <c r="L985" s="4">
        <f>(F985*0.3611)+(G985*1.1*0.3611)+(H985*5.2*0.0666)+(I985*0.2111)</f>
        <v>56.784050000000008</v>
      </c>
      <c r="M985" s="4">
        <f>(L985)*((100+(29-E985))/100)-(J985*0.9)</f>
        <v>57.35189050000001</v>
      </c>
      <c r="N985" s="207" t="s">
        <v>1397</v>
      </c>
      <c r="O985" s="207">
        <f>(N985*((M985-63)/5.45))+N985</f>
        <v>-46022.763419447234</v>
      </c>
      <c r="P985" s="54">
        <f>(O985-D985)</f>
        <v>-1546022.7634194472</v>
      </c>
      <c r="Q985" s="4" t="str">
        <f>IF(P985&lt;(-3000000), "Overpaid", "")</f>
        <v/>
      </c>
      <c r="R985" s="4"/>
    </row>
    <row r="986" spans="1:19" x14ac:dyDescent="0.25">
      <c r="A986" s="4" t="s">
        <v>116</v>
      </c>
      <c r="B986" s="4" t="s">
        <v>1135</v>
      </c>
      <c r="C986" s="4" t="s">
        <v>1136</v>
      </c>
      <c r="D986" s="207">
        <v>1500000</v>
      </c>
      <c r="E986" s="4" t="s">
        <v>1137</v>
      </c>
      <c r="F986" s="4" t="s">
        <v>1125</v>
      </c>
      <c r="G986" s="4">
        <v>45</v>
      </c>
      <c r="H986" s="4" t="s">
        <v>4096</v>
      </c>
      <c r="I986" s="4" t="s">
        <v>1125</v>
      </c>
      <c r="L986" s="4">
        <f>(F986*0.3611)+(G986*1.1*0.3611)+(H986*5.2*0.0666)+(I986*0.2111)</f>
        <v>60.337690000000002</v>
      </c>
      <c r="M986" s="4">
        <f>(L986)*((100+(29-E986))/100)-(J986*0.9)</f>
        <v>53.459193339999999</v>
      </c>
      <c r="N986" s="207" t="s">
        <v>1138</v>
      </c>
      <c r="O986" s="207">
        <f>(N986*((M986-63)/5.45))+N986</f>
        <v>-1138707.1839901544</v>
      </c>
      <c r="P986" s="54">
        <f>(O986-D986)</f>
        <v>-2638707.1839901544</v>
      </c>
      <c r="Q986" s="4" t="str">
        <f>IF(P986&lt;(-3000000), "Overpaid", "")</f>
        <v/>
      </c>
      <c r="R986" s="4"/>
    </row>
    <row r="987" spans="1:19" x14ac:dyDescent="0.25">
      <c r="A987" s="4" t="s">
        <v>120</v>
      </c>
      <c r="B987" s="4" t="s">
        <v>16</v>
      </c>
      <c r="C987" s="4" t="s">
        <v>744</v>
      </c>
      <c r="D987" s="207" t="s">
        <v>3187</v>
      </c>
      <c r="E987" s="4" t="s">
        <v>1224</v>
      </c>
      <c r="F987" s="4" t="s">
        <v>1162</v>
      </c>
      <c r="G987" s="4" t="s">
        <v>1604</v>
      </c>
      <c r="H987" s="4" t="s">
        <v>4102</v>
      </c>
      <c r="I987" s="4" t="s">
        <v>1162</v>
      </c>
      <c r="L987" s="4">
        <f>(F987*0.3611)+(G987*1.1*0.3611)+(H987*5.2*0.0666)+(I987*0.2111)</f>
        <v>64.586731</v>
      </c>
      <c r="M987" s="4">
        <f>(L987)*((100+(29-E987))/100)-(J987*0.9)</f>
        <v>67.880654280999991</v>
      </c>
      <c r="N987" s="207" t="s">
        <v>1116</v>
      </c>
      <c r="O987" s="207">
        <f>(N987*((M987-63)/5.45))+N987</f>
        <v>4647742.4056929406</v>
      </c>
      <c r="P987" s="54">
        <f>(O987-D987)</f>
        <v>3148246.4056929406</v>
      </c>
      <c r="Q987" s="4" t="str">
        <f>IF(P987&lt;(-3000000), "Overpaid", "")</f>
        <v/>
      </c>
      <c r="R987" s="4"/>
    </row>
    <row r="988" spans="1:19" x14ac:dyDescent="0.25">
      <c r="A988" s="4" t="s">
        <v>126</v>
      </c>
      <c r="B988" s="4" t="s">
        <v>1024</v>
      </c>
      <c r="C988" s="4" t="s">
        <v>3817</v>
      </c>
      <c r="D988" s="207" t="s">
        <v>3818</v>
      </c>
      <c r="E988" s="4" t="s">
        <v>1263</v>
      </c>
      <c r="F988" s="4" t="s">
        <v>1146</v>
      </c>
      <c r="G988" s="4" t="s">
        <v>1900</v>
      </c>
      <c r="H988" s="4">
        <v>1</v>
      </c>
      <c r="I988" s="4">
        <v>66</v>
      </c>
      <c r="L988" s="4">
        <f>(F988*0.3611)+(G988*1.1*0.3611)+(H988*5.2*0.0666)+(I988*0.2111)</f>
        <v>61.767180999999994</v>
      </c>
      <c r="M988" s="4">
        <f>(L988)*((100+(29-E988))/100)-(J988*0.9)</f>
        <v>63.743730791999994</v>
      </c>
      <c r="N988" s="207" t="s">
        <v>1029</v>
      </c>
      <c r="O988" s="207">
        <f>(N988*((M988-63)/5.45))+N988</f>
        <v>2716553.2784057148</v>
      </c>
      <c r="P988" s="54">
        <f>(O988-D988)</f>
        <v>1228177.2784057148</v>
      </c>
      <c r="Q988" s="4" t="str">
        <f>IF(P988&lt;(-3000000), "Overpaid", "")</f>
        <v/>
      </c>
      <c r="R988" s="4"/>
    </row>
    <row r="989" spans="1:19" x14ac:dyDescent="0.25">
      <c r="A989" s="4" t="s">
        <v>109</v>
      </c>
      <c r="B989" s="4" t="s">
        <v>1059</v>
      </c>
      <c r="C989" s="4" t="s">
        <v>523</v>
      </c>
      <c r="D989" s="207" t="s">
        <v>1845</v>
      </c>
      <c r="E989" s="4" t="s">
        <v>1200</v>
      </c>
      <c r="F989" s="4" t="s">
        <v>1146</v>
      </c>
      <c r="G989" s="4" t="s">
        <v>1846</v>
      </c>
      <c r="H989" s="4" t="s">
        <v>4098</v>
      </c>
      <c r="I989" s="4" t="s">
        <v>1146</v>
      </c>
      <c r="L989" s="4">
        <f>(F989*0.3611)+(G989*1.1*0.3611)+(H989*5.2*0.0666)+(I989*0.2111)</f>
        <v>64.867160999999996</v>
      </c>
      <c r="M989" s="4">
        <f>(L989)*((100+(29-E989))/100)-(J989*0.9)</f>
        <v>68.629456337999997</v>
      </c>
      <c r="N989" s="207" t="s">
        <v>1064</v>
      </c>
      <c r="O989" s="207">
        <f>(N989*((M989-63)/5.45))+N989</f>
        <v>4485632.7588582151</v>
      </c>
      <c r="P989" s="54">
        <f>(O989-D989)</f>
        <v>2997450.7588582151</v>
      </c>
      <c r="Q989" s="4" t="str">
        <f>IF(P989&lt;(-3000000), "Overpaid", "")</f>
        <v/>
      </c>
      <c r="R989" s="4"/>
    </row>
    <row r="990" spans="1:19" x14ac:dyDescent="0.25">
      <c r="A990" s="4" t="s">
        <v>117</v>
      </c>
      <c r="B990" s="4" t="s">
        <v>27</v>
      </c>
      <c r="C990" s="4" t="s">
        <v>2598</v>
      </c>
      <c r="D990" s="207" t="s">
        <v>2599</v>
      </c>
      <c r="E990" s="4" t="s">
        <v>1033</v>
      </c>
      <c r="F990" s="4" t="s">
        <v>1186</v>
      </c>
      <c r="G990" s="4" t="s">
        <v>2428</v>
      </c>
      <c r="H990" s="4" t="s">
        <v>4095</v>
      </c>
      <c r="I990" s="4" t="s">
        <v>1186</v>
      </c>
      <c r="L990" s="4">
        <f>(F990*0.3611)+(G990*1.1*0.3611)+(H990*5.2*0.0666)+(I990*0.2111)</f>
        <v>59.354746000000006</v>
      </c>
      <c r="M990" s="4">
        <f>(L990)*((100+(29-E990))/100)-(J990*0.9)</f>
        <v>60.541840920000006</v>
      </c>
      <c r="N990" s="207" t="s">
        <v>1058</v>
      </c>
      <c r="O990" s="207">
        <f>(N990*((M990-63)/5.45))+N990</f>
        <v>1755795.0560810235</v>
      </c>
      <c r="P990" s="54">
        <f>(O990-D990)</f>
        <v>269668.05608102353</v>
      </c>
      <c r="Q990" s="4" t="str">
        <f>IF(P990&lt;(-3000000), "Overpaid", "")</f>
        <v/>
      </c>
      <c r="R990" s="4"/>
    </row>
    <row r="991" spans="1:19" x14ac:dyDescent="0.25">
      <c r="A991" s="4" t="s">
        <v>106</v>
      </c>
      <c r="B991" s="4" t="s">
        <v>1024</v>
      </c>
      <c r="C991" s="4" t="s">
        <v>2995</v>
      </c>
      <c r="D991" s="207">
        <v>1477175</v>
      </c>
      <c r="E991" s="4" t="s">
        <v>1200</v>
      </c>
      <c r="F991" s="4" t="s">
        <v>1328</v>
      </c>
      <c r="G991" s="4" t="s">
        <v>1442</v>
      </c>
      <c r="H991" s="4" t="s">
        <v>4097</v>
      </c>
      <c r="I991" s="4">
        <v>65</v>
      </c>
      <c r="L991" s="4">
        <f>(F991*0.3611)+(G991*1.1*0.3611)+(H991*5.2*0.0666)+(I991*0.2111)</f>
        <v>68.560749000000001</v>
      </c>
      <c r="M991" s="4">
        <f>(L991)*((100+(29-E991))/100)-(J991*0.9)</f>
        <v>72.537272442000003</v>
      </c>
      <c r="N991" s="207" t="s">
        <v>1029</v>
      </c>
      <c r="O991" s="207">
        <f>(N991*((M991-63)/5.45))+N991</f>
        <v>6573376.4436875079</v>
      </c>
      <c r="P991" s="54">
        <f>(O991-D991)</f>
        <v>5096201.4436875079</v>
      </c>
      <c r="Q991" s="4" t="str">
        <f>IF(P991&lt;(-3000000), "Overpaid", "")</f>
        <v/>
      </c>
      <c r="R991" s="4"/>
    </row>
    <row r="992" spans="1:19" x14ac:dyDescent="0.25">
      <c r="A992" s="4" t="s">
        <v>111</v>
      </c>
      <c r="B992" s="4" t="s">
        <v>27</v>
      </c>
      <c r="C992" s="4" t="s">
        <v>521</v>
      </c>
      <c r="D992" s="207" t="s">
        <v>3742</v>
      </c>
      <c r="E992" s="4" t="s">
        <v>2445</v>
      </c>
      <c r="F992" s="4" t="s">
        <v>1146</v>
      </c>
      <c r="G992" s="4" t="s">
        <v>1195</v>
      </c>
      <c r="H992" s="4" t="s">
        <v>4096</v>
      </c>
      <c r="I992" s="4" t="s">
        <v>1146</v>
      </c>
      <c r="L992" s="4">
        <f>(F992*0.3611)+(G992*1.1*0.3611)+(H992*5.2*0.0666)+(I992*0.2111)</f>
        <v>67.352200999999994</v>
      </c>
      <c r="M992" s="4">
        <f>(L992)*((100+(29-E992))/100)-(J992*0.9)</f>
        <v>72.268911672999991</v>
      </c>
      <c r="N992" s="207" t="s">
        <v>1058</v>
      </c>
      <c r="O992" s="207">
        <f>(N992*((M992-63)/5.45))+N992</f>
        <v>8637956.7087232023</v>
      </c>
      <c r="P992" s="54">
        <f>(O992-D992)</f>
        <v>7164858.7087232023</v>
      </c>
      <c r="Q992" s="4" t="str">
        <f>IF(P992&lt;(-3000000), "Overpaid", "")</f>
        <v/>
      </c>
      <c r="R992" s="4"/>
    </row>
    <row r="993" spans="1:18" x14ac:dyDescent="0.25">
      <c r="A993" s="4" t="s">
        <v>108</v>
      </c>
      <c r="B993" s="4" t="s">
        <v>27</v>
      </c>
      <c r="C993" s="4" t="s">
        <v>4188</v>
      </c>
      <c r="D993" s="207">
        <v>1469325</v>
      </c>
      <c r="E993" s="4" t="s">
        <v>1193</v>
      </c>
      <c r="F993" s="4" t="s">
        <v>1125</v>
      </c>
      <c r="G993" s="4" t="s">
        <v>2438</v>
      </c>
      <c r="H993" s="4" t="s">
        <v>4097</v>
      </c>
      <c r="I993" s="4" t="s">
        <v>1125</v>
      </c>
      <c r="L993" s="4">
        <f>(F993*0.3611)+(G993*1.1*0.3611)+(H993*5.2*0.0666)+(I993*0.2111)</f>
        <v>65.331367000000014</v>
      </c>
      <c r="M993" s="4">
        <f>(L993)*((100+(29-E993))/100)-(J993*0.9)</f>
        <v>68.401941249000004</v>
      </c>
      <c r="N993" s="207" t="s">
        <v>1058</v>
      </c>
      <c r="O993" s="207">
        <f>(N993*((M993-63)/5.45))+N993</f>
        <v>6368582.1884794254</v>
      </c>
      <c r="P993" s="54">
        <f>(O993-D993)</f>
        <v>4899257.1884794254</v>
      </c>
      <c r="Q993" s="4" t="str">
        <f>IF(P993&lt;(-3000000), "Overpaid", "")</f>
        <v/>
      </c>
      <c r="R993" s="4"/>
    </row>
    <row r="994" spans="1:18" x14ac:dyDescent="0.25">
      <c r="A994" s="4" t="s">
        <v>107</v>
      </c>
      <c r="B994" s="4" t="s">
        <v>1030</v>
      </c>
      <c r="C994" s="4" t="s">
        <v>479</v>
      </c>
      <c r="D994" s="207" t="s">
        <v>2764</v>
      </c>
      <c r="E994" s="4" t="s">
        <v>1346</v>
      </c>
      <c r="F994" s="4" t="s">
        <v>1157</v>
      </c>
      <c r="G994" s="4" t="s">
        <v>1329</v>
      </c>
      <c r="H994" s="4" t="s">
        <v>4095</v>
      </c>
      <c r="I994" s="4" t="s">
        <v>1157</v>
      </c>
      <c r="L994" s="4">
        <f>(F994*0.3611)+(G994*1.1*0.3611)+(H994*5.2*0.0666)+(I994*0.2111)</f>
        <v>65.940922999999998</v>
      </c>
      <c r="M994" s="4">
        <f>(L994)*((100+(29-E994))/100)-(J994*0.9)</f>
        <v>69.699555610999994</v>
      </c>
      <c r="N994" s="207" t="s">
        <v>1036</v>
      </c>
      <c r="O994" s="207">
        <f>(N994*((M994-63)/5.45))+N994</f>
        <v>7218100.0325727919</v>
      </c>
      <c r="P994" s="54">
        <f>(O994-D994)</f>
        <v>5756315.0325727919</v>
      </c>
      <c r="Q994" s="4" t="str">
        <f>IF(P994&lt;(-3000000), "Overpaid", "")</f>
        <v/>
      </c>
      <c r="R994" s="4"/>
    </row>
    <row r="995" spans="1:18" x14ac:dyDescent="0.25">
      <c r="A995" s="4" t="s">
        <v>107</v>
      </c>
      <c r="B995" s="4" t="s">
        <v>1117</v>
      </c>
      <c r="C995" s="4" t="s">
        <v>2726</v>
      </c>
      <c r="D995" s="207" t="s">
        <v>2727</v>
      </c>
      <c r="E995" s="4" t="s">
        <v>2025</v>
      </c>
      <c r="F995" s="4" t="s">
        <v>1041</v>
      </c>
      <c r="G995" s="4" t="s">
        <v>1536</v>
      </c>
      <c r="H995" s="4" t="s">
        <v>4102</v>
      </c>
      <c r="I995" s="4" t="s">
        <v>1041</v>
      </c>
      <c r="K995" s="17"/>
      <c r="L995" s="4">
        <f>(F995*0.3611)+(G995*1.1*0.3611)+(H995*5.2*0.0666)+(I995*0.2111)</f>
        <v>82.274436999999992</v>
      </c>
      <c r="M995" s="4">
        <f>(L995)*((100+(29-E995))/100)-(J995*0.9)</f>
        <v>87.375452093999996</v>
      </c>
      <c r="N995" s="207" t="s">
        <v>1121</v>
      </c>
      <c r="O995" s="207">
        <f>(N995*((M995-63)/5.45))+N995</f>
        <v>18337864.547794908</v>
      </c>
      <c r="P995" s="54">
        <f>(O995-D995)</f>
        <v>16879356.547794908</v>
      </c>
      <c r="Q995" s="4" t="str">
        <f>IF(P995&lt;(-3000000), "Overpaid", "")</f>
        <v/>
      </c>
      <c r="R995" s="4"/>
    </row>
    <row r="996" spans="1:18" x14ac:dyDescent="0.25">
      <c r="A996" s="4" t="s">
        <v>108</v>
      </c>
      <c r="B996" s="4" t="s">
        <v>1099</v>
      </c>
      <c r="C996" s="4" t="s">
        <v>459</v>
      </c>
      <c r="D996" s="207" t="s">
        <v>4181</v>
      </c>
      <c r="E996" s="4" t="s">
        <v>1346</v>
      </c>
      <c r="F996" s="4" t="s">
        <v>1307</v>
      </c>
      <c r="G996" s="4" t="s">
        <v>4182</v>
      </c>
      <c r="H996" s="4" t="s">
        <v>4099</v>
      </c>
      <c r="I996" s="4" t="s">
        <v>1307</v>
      </c>
      <c r="L996" s="4">
        <f>(F996*0.3611)+(G996*1.1*0.3611)+(H996*5.2*0.0666)+(I996*0.2111)</f>
        <v>75.748142999999999</v>
      </c>
      <c r="M996" s="4">
        <f>(L996)*((100+(29-E996))/100)-(J996*0.9)</f>
        <v>80.065787150999995</v>
      </c>
      <c r="N996" s="207" t="s">
        <v>1105</v>
      </c>
      <c r="O996" s="207">
        <f>(N996*((M996-63)/5.45))+N996</f>
        <v>7319617.9972162144</v>
      </c>
      <c r="P996" s="54">
        <f>(O996-D996)</f>
        <v>5861603.9972162144</v>
      </c>
      <c r="Q996" s="4" t="str">
        <f>IF(P996&lt;(-3000000), "Overpaid", "")</f>
        <v/>
      </c>
      <c r="R996" s="4"/>
    </row>
    <row r="997" spans="1:18" x14ac:dyDescent="0.25">
      <c r="A997" s="4" t="s">
        <v>136</v>
      </c>
      <c r="B997" s="4" t="s">
        <v>20</v>
      </c>
      <c r="C997" s="4" t="s">
        <v>746</v>
      </c>
      <c r="D997" s="207" t="s">
        <v>2207</v>
      </c>
      <c r="E997" s="4" t="s">
        <v>1346</v>
      </c>
      <c r="F997" s="4" t="s">
        <v>1157</v>
      </c>
      <c r="G997" s="4" t="s">
        <v>2030</v>
      </c>
      <c r="H997" s="4" t="s">
        <v>4096</v>
      </c>
      <c r="I997" s="4" t="s">
        <v>1157</v>
      </c>
      <c r="L997" s="4">
        <f>(F997*0.3611)+(G997*1.1*0.3611)+(H997*5.2*0.0666)+(I997*0.2111)</f>
        <v>61.56044399999999</v>
      </c>
      <c r="M997" s="4">
        <f>(L997)*((100+(29-E997))/100)-(J997*0.9)</f>
        <v>65.069389307999984</v>
      </c>
      <c r="N997" s="207" t="s">
        <v>1134</v>
      </c>
      <c r="O997" s="207">
        <f>(N997*((M997-63)/5.45))+N997</f>
        <v>3838922.802921568</v>
      </c>
      <c r="P997" s="54">
        <f>(O997-D997)</f>
        <v>2388449.802921568</v>
      </c>
      <c r="Q997" s="4" t="str">
        <f>IF(P997&lt;(-3000000), "Overpaid", "")</f>
        <v/>
      </c>
      <c r="R997" s="4"/>
    </row>
    <row r="998" spans="1:18" x14ac:dyDescent="0.25">
      <c r="A998" s="4" t="s">
        <v>120</v>
      </c>
      <c r="B998" s="4" t="s">
        <v>1048</v>
      </c>
      <c r="C998" s="4" t="s">
        <v>3166</v>
      </c>
      <c r="D998" s="207">
        <v>1449609</v>
      </c>
      <c r="E998" s="4" t="s">
        <v>1067</v>
      </c>
      <c r="F998" s="4" t="s">
        <v>1307</v>
      </c>
      <c r="G998" s="4" t="s">
        <v>1319</v>
      </c>
      <c r="H998" s="4" t="s">
        <v>4096</v>
      </c>
      <c r="I998" s="4" t="s">
        <v>1307</v>
      </c>
      <c r="L998" s="4">
        <f>(F998*0.3611)+(G998*1.1*0.3611)+(H998*5.2*0.0666)+(I998*0.2111)</f>
        <v>66.089725999999999</v>
      </c>
      <c r="M998" s="4">
        <f>(L998)*((100+(29-E998))/100)-(J998*0.9)</f>
        <v>69.129853396000001</v>
      </c>
      <c r="N998" s="207" t="s">
        <v>1053</v>
      </c>
      <c r="O998" s="207">
        <f>(N998*((M998-63)/5.45))+N998</f>
        <v>4213921.3992668549</v>
      </c>
      <c r="P998" s="54">
        <f>(O998-D998)</f>
        <v>2764312.3992668549</v>
      </c>
      <c r="Q998" s="4" t="str">
        <f>IF(P998&lt;(-3000000), "Overpaid", "")</f>
        <v/>
      </c>
      <c r="R998" s="4"/>
    </row>
    <row r="999" spans="1:18" x14ac:dyDescent="0.25">
      <c r="A999" s="4" t="s">
        <v>136</v>
      </c>
      <c r="B999" s="4" t="s">
        <v>1048</v>
      </c>
      <c r="C999" s="4" t="s">
        <v>342</v>
      </c>
      <c r="D999" s="207" t="s">
        <v>2229</v>
      </c>
      <c r="E999" s="4" t="s">
        <v>1395</v>
      </c>
      <c r="F999" s="4" t="s">
        <v>1201</v>
      </c>
      <c r="G999" s="4" t="s">
        <v>2230</v>
      </c>
      <c r="H999" s="4" t="s">
        <v>4095</v>
      </c>
      <c r="I999" s="4" t="s">
        <v>1201</v>
      </c>
      <c r="L999" s="4">
        <f>(F999*0.3611)+(G999*1.1*0.3611)+(H999*5.2*0.0666)+(I999*0.2111)</f>
        <v>61.229141999999996</v>
      </c>
      <c r="M999" s="4">
        <f>(L999)*((100+(29-E999))/100)-(J999*0.9)</f>
        <v>60.188246585999998</v>
      </c>
      <c r="N999" s="207" t="s">
        <v>1053</v>
      </c>
      <c r="O999" s="207">
        <f>(N999*((M999-63)/5.45))+N999</f>
        <v>960060.8371370536</v>
      </c>
      <c r="P999" s="54">
        <f>(O999-D999)</f>
        <v>-474939.1628629464</v>
      </c>
      <c r="Q999" s="4" t="str">
        <f>IF(P999&lt;(-3000000), "Overpaid", "")</f>
        <v/>
      </c>
      <c r="R999" s="4"/>
    </row>
    <row r="1000" spans="1:18" x14ac:dyDescent="0.25">
      <c r="A1000" s="4" t="s">
        <v>131</v>
      </c>
      <c r="B1000" s="4" t="s">
        <v>1024</v>
      </c>
      <c r="C1000" s="4" t="s">
        <v>1617</v>
      </c>
      <c r="D1000" s="207" t="s">
        <v>1618</v>
      </c>
      <c r="E1000" s="4" t="s">
        <v>1072</v>
      </c>
      <c r="F1000" s="4" t="s">
        <v>1125</v>
      </c>
      <c r="G1000" s="4" t="s">
        <v>1446</v>
      </c>
      <c r="H1000" s="4" t="s">
        <v>4153</v>
      </c>
      <c r="I1000" s="4">
        <v>69</v>
      </c>
      <c r="L1000" s="4">
        <f>(F1000*0.3611)+(G1000*1.1*0.3611)+(H1000*5.2*0.0666)+(I1000*0.2111)</f>
        <v>70.587877000000006</v>
      </c>
      <c r="M1000" s="4">
        <f>(L1000)*((100+(29-E1000))/100)-(J1000*0.9)</f>
        <v>75.105501128000014</v>
      </c>
      <c r="N1000" s="207" t="s">
        <v>1029</v>
      </c>
      <c r="O1000" s="207">
        <f>(N1000*((M1000-63)/5.45))+N1000</f>
        <v>7699794.476847793</v>
      </c>
      <c r="P1000" s="54">
        <f>(O1000-D1000)</f>
        <v>6267422.476847793</v>
      </c>
      <c r="Q1000" s="4" t="str">
        <f>IF(P1000&lt;(-3000000), "Overpaid", "")</f>
        <v/>
      </c>
      <c r="R1000" s="4"/>
    </row>
    <row r="1001" spans="1:18" x14ac:dyDescent="0.25">
      <c r="A1001" s="4" t="s">
        <v>125</v>
      </c>
      <c r="B1001" s="4" t="s">
        <v>1099</v>
      </c>
      <c r="C1001" s="4" t="s">
        <v>1476</v>
      </c>
      <c r="D1001" s="207" t="s">
        <v>1477</v>
      </c>
      <c r="E1001" s="4" t="s">
        <v>1226</v>
      </c>
      <c r="F1001" s="4" t="s">
        <v>1103</v>
      </c>
      <c r="G1001" s="4" t="s">
        <v>1478</v>
      </c>
      <c r="H1001" s="4" t="s">
        <v>4098</v>
      </c>
      <c r="I1001" s="4" t="s">
        <v>1103</v>
      </c>
      <c r="L1001" s="4">
        <f>(F1001*0.3611)+(G1001*1.1*0.3611)+(H1001*5.2*0.0666)+(I1001*0.2111)</f>
        <v>76.28428199999999</v>
      </c>
      <c r="M1001" s="4">
        <f>(L1001)*((100+(29-E1001))/100)-(J1001*0.9)</f>
        <v>80.098496099999991</v>
      </c>
      <c r="N1001" s="207" t="s">
        <v>1105</v>
      </c>
      <c r="O1001" s="207">
        <f>(N1001*((M1001-63)/5.45))+N1001</f>
        <v>7330251.2924310248</v>
      </c>
      <c r="P1001" s="54">
        <f>(O1001-D1001)</f>
        <v>5897892.2924310248</v>
      </c>
      <c r="Q1001" s="4" t="str">
        <f>IF(P1001&lt;(-3000000), "Overpaid", "")</f>
        <v/>
      </c>
      <c r="R1001" s="4"/>
    </row>
    <row r="1002" spans="1:18" x14ac:dyDescent="0.25">
      <c r="A1002" s="4" t="s">
        <v>123</v>
      </c>
      <c r="B1002" s="4" t="s">
        <v>1048</v>
      </c>
      <c r="C1002" s="4" t="s">
        <v>2039</v>
      </c>
      <c r="D1002" s="207" t="s">
        <v>2040</v>
      </c>
      <c r="E1002" s="4" t="s">
        <v>2041</v>
      </c>
      <c r="F1002" s="4" t="s">
        <v>2042</v>
      </c>
      <c r="G1002" s="4" t="s">
        <v>1027</v>
      </c>
      <c r="H1002" s="4" t="s">
        <v>4095</v>
      </c>
      <c r="I1002" s="4" t="s">
        <v>2042</v>
      </c>
      <c r="L1002" s="4" t="e">
        <f>(F1002*0.3611)+(G1002*1.1*0.3611)+(H1002*5.2*0.0666)+(I1002*0.2111)</f>
        <v>#VALUE!</v>
      </c>
      <c r="M1002" s="4" t="e">
        <f>(L1002)*((100+(29-E1002))/100)-(J1002*0.9)</f>
        <v>#VALUE!</v>
      </c>
      <c r="N1002" s="207" t="s">
        <v>1053</v>
      </c>
      <c r="O1002" s="207" t="e">
        <f>(N1002*((M1002-63)/5.45))+N1002</f>
        <v>#VALUE!</v>
      </c>
      <c r="P1002" s="54" t="e">
        <f>(O1002-D1002)</f>
        <v>#VALUE!</v>
      </c>
      <c r="Q1002" s="4" t="e">
        <f>IF(P1002&lt;(-3000000), "Overpaid", "")</f>
        <v>#VALUE!</v>
      </c>
      <c r="R1002" s="4"/>
    </row>
    <row r="1003" spans="1:18" x14ac:dyDescent="0.25">
      <c r="A1003" s="4" t="s">
        <v>119</v>
      </c>
      <c r="B1003" s="4" t="s">
        <v>20</v>
      </c>
      <c r="C1003" s="4" t="s">
        <v>3326</v>
      </c>
      <c r="D1003" s="207" t="s">
        <v>3327</v>
      </c>
      <c r="E1003" s="4" t="s">
        <v>1120</v>
      </c>
      <c r="F1003" s="4" t="s">
        <v>1107</v>
      </c>
      <c r="G1003" s="4" t="s">
        <v>1281</v>
      </c>
      <c r="H1003" s="4" t="s">
        <v>4099</v>
      </c>
      <c r="I1003" s="4" t="s">
        <v>1107</v>
      </c>
      <c r="L1003" s="4">
        <f>(F1003*0.3611)+(G1003*1.1*0.3611)+(H1003*5.2*0.0666)+(I1003*0.2111)</f>
        <v>71.490487000000002</v>
      </c>
      <c r="M1003" s="4">
        <f>(L1003)*((100+(29-E1003))/100)-(J1003*0.9)</f>
        <v>75.350973298</v>
      </c>
      <c r="N1003" s="207" t="s">
        <v>1134</v>
      </c>
      <c r="O1003" s="207">
        <f>(N1003*((M1003-63)/5.45))+N1003</f>
        <v>9088046.8491218984</v>
      </c>
      <c r="P1003" s="54">
        <f>(O1003-D1003)</f>
        <v>7666876.8491218984</v>
      </c>
      <c r="Q1003" s="4" t="str">
        <f>IF(P1003&lt;(-3000000), "Overpaid", "")</f>
        <v/>
      </c>
      <c r="R1003" s="4"/>
    </row>
    <row r="1004" spans="1:18" x14ac:dyDescent="0.25">
      <c r="A1004" s="4" t="s">
        <v>124</v>
      </c>
      <c r="B1004" s="4" t="s">
        <v>1187</v>
      </c>
      <c r="C1004" s="4" t="s">
        <v>3093</v>
      </c>
      <c r="D1004" s="207" t="s">
        <v>3094</v>
      </c>
      <c r="E1004" s="4" t="s">
        <v>1045</v>
      </c>
      <c r="F1004" s="4" t="s">
        <v>1328</v>
      </c>
      <c r="G1004" s="4" t="s">
        <v>1238</v>
      </c>
      <c r="H1004" s="4" t="s">
        <v>4147</v>
      </c>
      <c r="I1004" s="4" t="s">
        <v>1328</v>
      </c>
      <c r="L1004" s="4">
        <f>(F1004*0.3611)+(G1004*1.1*0.3611)+(H1004*5.2*0.0666)+(I1004*0.2111)</f>
        <v>59.943034000000004</v>
      </c>
      <c r="M1004" s="4">
        <f>(L1004)*((100+(29-E1004))/100)-(J1004*0.9)</f>
        <v>61.981097156000004</v>
      </c>
      <c r="N1004" s="207" t="s">
        <v>1190</v>
      </c>
      <c r="O1004" s="207">
        <f>(N1004*((M1004-63)/5.45))+N1004</f>
        <v>2431851.1628407803</v>
      </c>
      <c r="P1004" s="54">
        <f>(O1004-D1004)</f>
        <v>1017976.1628407803</v>
      </c>
      <c r="Q1004" s="4" t="str">
        <f>IF(P1004&lt;(-3000000), "Overpaid", "")</f>
        <v/>
      </c>
      <c r="R1004" s="4"/>
    </row>
    <row r="1005" spans="1:18" x14ac:dyDescent="0.25">
      <c r="A1005" s="4" t="s">
        <v>108</v>
      </c>
      <c r="B1005" s="209" t="s">
        <v>27</v>
      </c>
      <c r="C1005" s="4" t="s">
        <v>4185</v>
      </c>
      <c r="D1005" s="207">
        <v>1406236</v>
      </c>
      <c r="E1005" s="4" t="s">
        <v>1301</v>
      </c>
      <c r="F1005" s="4" t="s">
        <v>1307</v>
      </c>
      <c r="G1005" s="4" t="s">
        <v>1509</v>
      </c>
      <c r="H1005" s="4" t="s">
        <v>4096</v>
      </c>
      <c r="I1005" s="4" t="s">
        <v>1307</v>
      </c>
      <c r="L1005" s="4">
        <f>(F1005*0.3611)+(G1005*1.1*0.3611)+(H1005*5.2*0.0666)+(I1005*0.2111)</f>
        <v>69.982383999999996</v>
      </c>
      <c r="M1005" s="4">
        <f>(L1005)*((100+(29-E1005))/100)-(J1005*0.9)</f>
        <v>72.711696976000013</v>
      </c>
      <c r="N1005" s="207" t="s">
        <v>1029</v>
      </c>
      <c r="O1005" s="207">
        <f>(N1005*((M1005-63)/5.45))+N1005</f>
        <v>6649878.5642323876</v>
      </c>
      <c r="P1005" s="54">
        <f>(O1005-D1005)</f>
        <v>5243642.5642323876</v>
      </c>
      <c r="Q1005" s="4" t="str">
        <f>IF(P1005&lt;(-3000000), "Overpaid", "")</f>
        <v/>
      </c>
      <c r="R1005" s="4"/>
    </row>
    <row r="1006" spans="1:18" x14ac:dyDescent="0.25">
      <c r="A1006" s="4" t="s">
        <v>106</v>
      </c>
      <c r="B1006" s="4" t="s">
        <v>1024</v>
      </c>
      <c r="C1006" s="4" t="s">
        <v>2982</v>
      </c>
      <c r="D1006" s="207" t="s">
        <v>2983</v>
      </c>
      <c r="E1006" s="4" t="s">
        <v>1738</v>
      </c>
      <c r="F1006" s="4" t="s">
        <v>1111</v>
      </c>
      <c r="G1006" s="4" t="s">
        <v>2105</v>
      </c>
      <c r="H1006" s="4" t="s">
        <v>4097</v>
      </c>
      <c r="I1006" s="4">
        <v>70</v>
      </c>
      <c r="L1006" s="4">
        <f>(F1006*0.3611)+(G1006*1.1*0.3611)+(H1006*5.2*0.0666)+(I1006*0.2111)</f>
        <v>70.428724000000003</v>
      </c>
      <c r="M1006" s="4">
        <f>(L1006)*((100+(29-E1006))/100)-(J1006*0.9)</f>
        <v>72.259870824000004</v>
      </c>
      <c r="N1006" s="207" t="s">
        <v>1029</v>
      </c>
      <c r="O1006" s="207">
        <f>(N1006*((M1006-63)/5.45))+N1006</f>
        <v>6451708.8575233994</v>
      </c>
      <c r="P1006" s="54">
        <f>(O1006-D1006)</f>
        <v>5048924.8575233994</v>
      </c>
      <c r="Q1006" s="4" t="str">
        <f>IF(P1006&lt;(-3000000), "Overpaid", "")</f>
        <v/>
      </c>
      <c r="R1006" s="4"/>
    </row>
    <row r="1007" spans="1:18" x14ac:dyDescent="0.25">
      <c r="A1007" s="4" t="s">
        <v>121</v>
      </c>
      <c r="B1007" s="4" t="s">
        <v>1048</v>
      </c>
      <c r="C1007" s="4" t="s">
        <v>2965</v>
      </c>
      <c r="D1007" s="207" t="s">
        <v>2966</v>
      </c>
      <c r="E1007" s="4" t="s">
        <v>2241</v>
      </c>
      <c r="F1007" s="4" t="s">
        <v>2967</v>
      </c>
      <c r="G1007" s="4" t="s">
        <v>1027</v>
      </c>
      <c r="H1007" s="4" t="s">
        <v>4095</v>
      </c>
      <c r="I1007" s="4" t="s">
        <v>2967</v>
      </c>
      <c r="L1007" s="4" t="e">
        <f>(F1007*0.3611)+(G1007*1.1*0.3611)+(H1007*5.2*0.0666)+(I1007*0.2111)</f>
        <v>#VALUE!</v>
      </c>
      <c r="M1007" s="4" t="e">
        <f>(L1007)*((100+(29-E1007))/100)-(J1007*0.9)</f>
        <v>#VALUE!</v>
      </c>
      <c r="N1007" s="207" t="s">
        <v>1053</v>
      </c>
      <c r="O1007" s="207" t="e">
        <f>(N1007*((M1007-63)/5.45))+N1007</f>
        <v>#VALUE!</v>
      </c>
      <c r="P1007" s="54" t="e">
        <f>(O1007-D1007)</f>
        <v>#VALUE!</v>
      </c>
      <c r="Q1007" s="4" t="e">
        <f>IF(P1007&lt;(-3000000), "Overpaid", "")</f>
        <v>#VALUE!</v>
      </c>
      <c r="R1007" s="4"/>
    </row>
    <row r="1008" spans="1:18" x14ac:dyDescent="0.25">
      <c r="A1008" s="4" t="s">
        <v>113</v>
      </c>
      <c r="B1008" s="4" t="s">
        <v>16</v>
      </c>
      <c r="C1008" s="4" t="s">
        <v>3912</v>
      </c>
      <c r="D1008" s="207" t="s">
        <v>2966</v>
      </c>
      <c r="E1008" s="4" t="s">
        <v>1487</v>
      </c>
      <c r="F1008" s="4" t="s">
        <v>1194</v>
      </c>
      <c r="G1008" s="4">
        <v>45</v>
      </c>
      <c r="H1008" s="4" t="s">
        <v>4095</v>
      </c>
      <c r="I1008" s="4" t="s">
        <v>1194</v>
      </c>
      <c r="L1008" s="4">
        <f>(F1008*0.3611)+(G1008*1.1*0.3611)+(H1008*5.2*0.0666)+(I1008*0.2111)</f>
        <v>56.558170000000004</v>
      </c>
      <c r="M1008" s="4">
        <f>(L1008)*((100+(29-E1008))/100)-(J1008*0.9)</f>
        <v>56.614728169999999</v>
      </c>
      <c r="N1008" s="207" t="s">
        <v>1116</v>
      </c>
      <c r="O1008" s="207">
        <f>(N1008*((M1008-63)/5.45))+N1008</f>
        <v>-420777.08022189932</v>
      </c>
      <c r="P1008" s="54">
        <f>(O1008-D1008)</f>
        <v>-1820777.0802218993</v>
      </c>
      <c r="Q1008" s="4" t="str">
        <f>IF(P1008&lt;(-3000000), "Overpaid", "")</f>
        <v/>
      </c>
      <c r="R1008" s="4"/>
    </row>
    <row r="1009" spans="1:18" x14ac:dyDescent="0.25">
      <c r="A1009" s="4" t="s">
        <v>110</v>
      </c>
      <c r="B1009" s="4" t="s">
        <v>1037</v>
      </c>
      <c r="C1009" s="4" t="s">
        <v>2403</v>
      </c>
      <c r="D1009" s="207" t="s">
        <v>2404</v>
      </c>
      <c r="E1009" s="4" t="s">
        <v>1086</v>
      </c>
      <c r="F1009" s="4" t="s">
        <v>1125</v>
      </c>
      <c r="G1009" s="4" t="s">
        <v>1895</v>
      </c>
      <c r="H1009" s="4">
        <v>9</v>
      </c>
      <c r="I1009" s="4" t="s">
        <v>1125</v>
      </c>
      <c r="L1009" s="4">
        <f>(F1009*0.3611)+(G1009*1.1*0.3611)+(H1009*5.2*0.0666)+(I1009*0.2111)</f>
        <v>68.878963999999996</v>
      </c>
      <c r="M1009" s="4">
        <f>(L1009)*((100+(29-E1009))/100)-(J1009*0.9)</f>
        <v>71.978517379999985</v>
      </c>
      <c r="N1009" s="207" t="s">
        <v>1043</v>
      </c>
      <c r="O1009" s="207">
        <f>(N1009*((M1009-63)/5.45))+N1009</f>
        <v>6772264.2251145327</v>
      </c>
      <c r="P1009" s="54">
        <f>(O1009-D1009)</f>
        <v>5377230.2251145327</v>
      </c>
      <c r="Q1009" s="4" t="str">
        <f>IF(P1009&lt;(-3000000), "Overpaid", "")</f>
        <v/>
      </c>
      <c r="R1009" s="4"/>
    </row>
    <row r="1010" spans="1:18" x14ac:dyDescent="0.25">
      <c r="A1010" s="4" t="s">
        <v>107</v>
      </c>
      <c r="B1010" s="4" t="s">
        <v>1037</v>
      </c>
      <c r="C1010" s="4" t="s">
        <v>2723</v>
      </c>
      <c r="D1010" s="207" t="s">
        <v>2724</v>
      </c>
      <c r="E1010" s="4" t="s">
        <v>1371</v>
      </c>
      <c r="F1010" s="4" t="s">
        <v>1802</v>
      </c>
      <c r="G1010" s="4" t="s">
        <v>2725</v>
      </c>
      <c r="H1010" s="4">
        <v>13</v>
      </c>
      <c r="I1010" s="4">
        <v>90</v>
      </c>
      <c r="L1010" s="4">
        <f>(F1010*0.3611)+(G1010*1.1*0.3611)+(H1010*5.2*0.0666)+(I1010*0.2111)</f>
        <v>91.387959999999993</v>
      </c>
      <c r="M1010" s="4">
        <f>(L1010)*((100+(29-E1010))/100)-(J1010*0.9)</f>
        <v>96.414297799999986</v>
      </c>
      <c r="N1010" s="207" t="s">
        <v>1043</v>
      </c>
      <c r="O1010" s="207">
        <f>(N1010*((M1010-63)/5.45))+N1010</f>
        <v>18241603.533705387</v>
      </c>
      <c r="P1010" s="54">
        <f>(O1010-D1010)</f>
        <v>16850301.533705387</v>
      </c>
      <c r="Q1010" s="4" t="str">
        <f>IF(P1010&lt;(-3000000), "Overpaid", "")</f>
        <v/>
      </c>
      <c r="R1010" s="4"/>
    </row>
    <row r="1011" spans="1:18" x14ac:dyDescent="0.25">
      <c r="A1011" s="4" t="s">
        <v>120</v>
      </c>
      <c r="B1011" s="4" t="s">
        <v>16</v>
      </c>
      <c r="C1011" s="4" t="s">
        <v>3169</v>
      </c>
      <c r="D1011" s="207" t="s">
        <v>3170</v>
      </c>
      <c r="E1011" s="4">
        <v>24.7</v>
      </c>
      <c r="F1011" s="4" t="s">
        <v>1125</v>
      </c>
      <c r="G1011" s="4">
        <v>73.5</v>
      </c>
      <c r="H1011" s="4" t="s">
        <v>4102</v>
      </c>
      <c r="I1011" s="4" t="s">
        <v>1125</v>
      </c>
      <c r="L1011" s="4">
        <f>(F1011*0.3611)+(G1011*1.1*0.3611)+(H1011*5.2*0.0666)+(I1011*0.2111)</f>
        <v>73.389775</v>
      </c>
      <c r="M1011" s="4">
        <f>(L1011)*((100+(29-E1011))/100)-(J1011*0.9)</f>
        <v>76.545535324999989</v>
      </c>
      <c r="N1011" s="207" t="s">
        <v>1116</v>
      </c>
      <c r="O1011" s="207">
        <f>(N1011*((M1011-63)/5.45))+N1011</f>
        <v>8546056.4885242395</v>
      </c>
      <c r="P1011" s="54">
        <f>(O1011-D1011)</f>
        <v>7161754.4885242395</v>
      </c>
      <c r="Q1011" s="4" t="str">
        <f>IF(P1011&lt;(-3000000), "Overpaid", "")</f>
        <v/>
      </c>
      <c r="R1011" s="4"/>
    </row>
    <row r="1012" spans="1:18" x14ac:dyDescent="0.25">
      <c r="A1012" s="4" t="s">
        <v>113</v>
      </c>
      <c r="B1012" s="4" t="s">
        <v>1083</v>
      </c>
      <c r="C1012" s="4" t="s">
        <v>3924</v>
      </c>
      <c r="D1012" s="207" t="s">
        <v>3925</v>
      </c>
      <c r="E1012" s="4" t="s">
        <v>1181</v>
      </c>
      <c r="F1012" s="4" t="s">
        <v>1405</v>
      </c>
      <c r="G1012" s="4" t="s">
        <v>3926</v>
      </c>
      <c r="H1012" s="4" t="s">
        <v>1027</v>
      </c>
      <c r="I1012" s="4" t="s">
        <v>1405</v>
      </c>
      <c r="L1012" s="4" t="e">
        <f>(F1012*0.3611)+(G1012*1.1*0.3611)+(H1012*5.2*0.0666)+(I1012*0.2111)</f>
        <v>#VALUE!</v>
      </c>
      <c r="M1012" s="4" t="e">
        <f>(L1012)*((100+(29-E1012))/100)-(J1012*0.9)</f>
        <v>#VALUE!</v>
      </c>
      <c r="N1012" s="207" t="s">
        <v>1088</v>
      </c>
      <c r="O1012" s="207" t="e">
        <f>(N1012*((M1012-63)/5.45))+N1012</f>
        <v>#VALUE!</v>
      </c>
      <c r="P1012" s="54" t="e">
        <f>(O1012-D1012)</f>
        <v>#VALUE!</v>
      </c>
      <c r="Q1012" s="4" t="e">
        <f>IF(P1012&lt;(-3000000), "Overpaid", "")</f>
        <v>#VALUE!</v>
      </c>
      <c r="R1012" s="4"/>
    </row>
    <row r="1013" spans="1:18" x14ac:dyDescent="0.25">
      <c r="A1013" s="4" t="s">
        <v>109</v>
      </c>
      <c r="B1013" s="4" t="s">
        <v>1048</v>
      </c>
      <c r="C1013" s="4" t="s">
        <v>1856</v>
      </c>
      <c r="D1013" s="207" t="s">
        <v>1857</v>
      </c>
      <c r="E1013" s="4" t="s">
        <v>1168</v>
      </c>
      <c r="F1013" s="4" t="s">
        <v>1162</v>
      </c>
      <c r="G1013" s="4" t="s">
        <v>1858</v>
      </c>
      <c r="H1013" s="4" t="s">
        <v>4197</v>
      </c>
      <c r="I1013" s="4" t="s">
        <v>1162</v>
      </c>
      <c r="L1013" s="4">
        <f>(F1013*0.3611)+(G1013*1.1*0.3611)+(H1013*5.2*0.0666)+(I1013*0.2111)</f>
        <v>60.255882999999997</v>
      </c>
      <c r="M1013" s="4">
        <f>(L1013)*((100+(29-E1013))/100)-(J1013*0.9)</f>
        <v>61.641768308999993</v>
      </c>
      <c r="N1013" s="207" t="s">
        <v>1053</v>
      </c>
      <c r="O1013" s="207">
        <f>(N1013*((M1013-63)/5.45))+N1013</f>
        <v>1488998.9923441531</v>
      </c>
      <c r="P1013" s="54">
        <f>(O1013-D1013)</f>
        <v>112424.99234415311</v>
      </c>
      <c r="Q1013" s="4" t="str">
        <f>IF(P1013&lt;(-3000000), "Overpaid", "")</f>
        <v/>
      </c>
      <c r="R1013" s="4"/>
    </row>
    <row r="1014" spans="1:18" x14ac:dyDescent="0.25">
      <c r="A1014" s="4" t="s">
        <v>135</v>
      </c>
      <c r="B1014" s="4" t="s">
        <v>1037</v>
      </c>
      <c r="C1014" s="4" t="s">
        <v>532</v>
      </c>
      <c r="D1014" s="207" t="s">
        <v>2675</v>
      </c>
      <c r="E1014" s="4" t="s">
        <v>1141</v>
      </c>
      <c r="F1014" s="4" t="s">
        <v>1162</v>
      </c>
      <c r="G1014" s="4" t="s">
        <v>1626</v>
      </c>
      <c r="H1014" s="4" t="s">
        <v>4153</v>
      </c>
      <c r="I1014" s="4" t="s">
        <v>1162</v>
      </c>
      <c r="L1014" s="4">
        <f>(F1014*0.3611)+(G1014*1.1*0.3611)+(H1014*5.2*0.0666)+(I1014*0.2111)</f>
        <v>61.953975999999997</v>
      </c>
      <c r="M1014" s="4">
        <f>(L1014)*((100+(29-E1014))/100)-(J1014*0.9)</f>
        <v>64.679950943999998</v>
      </c>
      <c r="N1014" s="207" t="s">
        <v>1043</v>
      </c>
      <c r="O1014" s="207">
        <f>(N1014*((M1014-63)/5.45))+N1014</f>
        <v>3346560.8719995059</v>
      </c>
      <c r="P1014" s="54">
        <f>(O1014-D1014)</f>
        <v>1971544.8719995059</v>
      </c>
      <c r="Q1014" s="4" t="str">
        <f>IF(P1014&lt;(-3000000), "Overpaid", "")</f>
        <v/>
      </c>
      <c r="R1014" s="4"/>
    </row>
    <row r="1015" spans="1:18" x14ac:dyDescent="0.25">
      <c r="A1015" s="4" t="s">
        <v>107</v>
      </c>
      <c r="B1015" s="4" t="s">
        <v>1048</v>
      </c>
      <c r="C1015" s="4" t="s">
        <v>2798</v>
      </c>
      <c r="D1015" s="207" t="s">
        <v>2799</v>
      </c>
      <c r="E1015" s="4" t="s">
        <v>1633</v>
      </c>
      <c r="F1015" s="4" t="s">
        <v>1792</v>
      </c>
      <c r="G1015" s="4">
        <v>45</v>
      </c>
      <c r="H1015" s="4">
        <v>1</v>
      </c>
      <c r="I1015" s="4" t="s">
        <v>1792</v>
      </c>
      <c r="L1015" s="4">
        <f>(F1015*0.3611)+(G1015*1.1*0.3611)+(H1015*5.2*0.0666)+(I1015*0.2111)</f>
        <v>35.958970000000001</v>
      </c>
      <c r="M1015" s="4">
        <f>(L1015)*((100+(29-E1015))/100)-(J1015*0.9)</f>
        <v>34.37677532</v>
      </c>
      <c r="N1015" s="207" t="s">
        <v>1053</v>
      </c>
      <c r="O1015" s="207">
        <f>(N1015*((M1015-63)/5.45))+N1015</f>
        <v>-8432761.9728589859</v>
      </c>
      <c r="P1015" s="54">
        <f>(O1015-D1015)</f>
        <v>-9807761.9728589859</v>
      </c>
      <c r="Q1015" s="4" t="str">
        <f>IF(P1015&lt;(-3000000), "Overpaid", "")</f>
        <v>Overpaid</v>
      </c>
      <c r="R1015" s="4"/>
    </row>
    <row r="1016" spans="1:18" x14ac:dyDescent="0.25">
      <c r="A1016" s="4" t="s">
        <v>120</v>
      </c>
      <c r="B1016" s="4" t="s">
        <v>1117</v>
      </c>
      <c r="C1016" s="4" t="s">
        <v>3192</v>
      </c>
      <c r="D1016" s="207" t="s">
        <v>3193</v>
      </c>
      <c r="E1016" s="4" t="s">
        <v>1027</v>
      </c>
      <c r="F1016" s="4" t="s">
        <v>1186</v>
      </c>
      <c r="G1016" s="4" t="s">
        <v>1027</v>
      </c>
      <c r="H1016" s="4" t="s">
        <v>4095</v>
      </c>
      <c r="I1016" s="4" t="s">
        <v>1186</v>
      </c>
      <c r="L1016" s="4" t="e">
        <f>(F1016*0.3611)+(G1016*1.1*0.3611)+(H1016*5.2*0.0666)+(I1016*0.2111)</f>
        <v>#VALUE!</v>
      </c>
      <c r="M1016" s="4" t="e">
        <f>(L1016)*((100+(29-E1016))/100)-(J1016*0.9)</f>
        <v>#VALUE!</v>
      </c>
      <c r="N1016" s="207" t="s">
        <v>1121</v>
      </c>
      <c r="O1016" s="207" t="e">
        <f>(N1016*((M1016-63)/5.45))+N1016</f>
        <v>#VALUE!</v>
      </c>
      <c r="P1016" s="54" t="e">
        <f>(O1016-D1016)</f>
        <v>#VALUE!</v>
      </c>
      <c r="Q1016" s="4" t="e">
        <f>IF(P1016&lt;(-3000000), "Overpaid", "")</f>
        <v>#VALUE!</v>
      </c>
      <c r="R1016" s="4"/>
    </row>
    <row r="1017" spans="1:18" x14ac:dyDescent="0.25">
      <c r="A1017" s="4" t="s">
        <v>130</v>
      </c>
      <c r="B1017" s="4" t="s">
        <v>16</v>
      </c>
      <c r="C1017" s="4" t="s">
        <v>602</v>
      </c>
      <c r="D1017" s="207" t="s">
        <v>3430</v>
      </c>
      <c r="E1017" s="4" t="s">
        <v>1346</v>
      </c>
      <c r="F1017" s="4" t="s">
        <v>1194</v>
      </c>
      <c r="G1017" s="4" t="s">
        <v>1968</v>
      </c>
      <c r="H1017" s="4" t="s">
        <v>4095</v>
      </c>
      <c r="I1017" s="4" t="s">
        <v>1194</v>
      </c>
      <c r="L1017" s="4">
        <f>(F1017*0.3611)+(G1017*1.1*0.3611)+(H1017*5.2*0.0666)+(I1017*0.2111)</f>
        <v>56.955380000000005</v>
      </c>
      <c r="M1017" s="4">
        <f>(L1017)*((100+(29-E1017))/100)-(J1017*0.9)</f>
        <v>60.201836660000005</v>
      </c>
      <c r="N1017" s="207" t="s">
        <v>1116</v>
      </c>
      <c r="O1017" s="207">
        <f>(N1017*((M1017-63)/5.45))+N1017</f>
        <v>1193056.4475786628</v>
      </c>
      <c r="P1017" s="54">
        <f>(O1017-D1017)</f>
        <v>-178324.55242133723</v>
      </c>
      <c r="Q1017" s="4" t="str">
        <f>IF(P1017&lt;(-3000000), "Overpaid", "")</f>
        <v/>
      </c>
      <c r="R1017" s="4"/>
    </row>
    <row r="1018" spans="1:18" x14ac:dyDescent="0.25">
      <c r="A1018" s="4" t="s">
        <v>123</v>
      </c>
      <c r="B1018" s="4" t="s">
        <v>1059</v>
      </c>
      <c r="C1018" s="4" t="s">
        <v>1958</v>
      </c>
      <c r="D1018" s="207" t="s">
        <v>1959</v>
      </c>
      <c r="E1018" s="4" t="s">
        <v>1839</v>
      </c>
      <c r="F1018" s="4" t="s">
        <v>1111</v>
      </c>
      <c r="G1018" s="4" t="s">
        <v>1698</v>
      </c>
      <c r="H1018" s="4" t="s">
        <v>4096</v>
      </c>
      <c r="I1018" s="4" t="s">
        <v>1111</v>
      </c>
      <c r="L1018" s="4">
        <f>(F1018*0.3611)+(G1018*1.1*0.3611)+(H1018*5.2*0.0666)+(I1018*0.2111)</f>
        <v>72.977564999999998</v>
      </c>
      <c r="M1018" s="4">
        <f>(L1018)*((100+(29-E1018))/100)-(J1018*0.9)</f>
        <v>77.867061854999989</v>
      </c>
      <c r="N1018" s="207" t="s">
        <v>1064</v>
      </c>
      <c r="O1018" s="207">
        <f>(N1018*((M1018-63)/5.45))+N1018</f>
        <v>8225573.1184178106</v>
      </c>
      <c r="P1018" s="54">
        <f>(O1018-D1018)</f>
        <v>6857751.1184178106</v>
      </c>
      <c r="Q1018" s="4" t="str">
        <f>IF(P1018&lt;(-3000000), "Overpaid", "")</f>
        <v/>
      </c>
      <c r="R1018" s="4"/>
    </row>
    <row r="1019" spans="1:18" x14ac:dyDescent="0.25">
      <c r="A1019" s="4" t="s">
        <v>115</v>
      </c>
      <c r="B1019" s="4" t="s">
        <v>10</v>
      </c>
      <c r="C1019" s="4" t="s">
        <v>490</v>
      </c>
      <c r="D1019" s="207" t="s">
        <v>3978</v>
      </c>
      <c r="E1019" s="4" t="s">
        <v>1027</v>
      </c>
      <c r="F1019" s="4" t="s">
        <v>1186</v>
      </c>
      <c r="G1019" s="4" t="s">
        <v>1027</v>
      </c>
      <c r="H1019" s="4" t="s">
        <v>4147</v>
      </c>
      <c r="I1019" s="4" t="s">
        <v>1186</v>
      </c>
      <c r="L1019" s="4" t="e">
        <f>(F1019*0.3611)+(G1019*1.1*0.3611)+(H1019*5.2*0.0666)+(I1019*0.2111)</f>
        <v>#VALUE!</v>
      </c>
      <c r="M1019" s="4" t="e">
        <f>(L1019)*((100+(29-E1019))/100)-(J1019*0.9)</f>
        <v>#VALUE!</v>
      </c>
      <c r="N1019" s="207" t="s">
        <v>1093</v>
      </c>
      <c r="O1019" s="207" t="e">
        <f>(N1019*((M1019-63)/5.45))+N1019</f>
        <v>#VALUE!</v>
      </c>
      <c r="P1019" s="54" t="e">
        <f>(O1019-D1019)</f>
        <v>#VALUE!</v>
      </c>
      <c r="Q1019" s="4" t="e">
        <f>IF(P1019&lt;(-3000000), "Overpaid", "")</f>
        <v>#VALUE!</v>
      </c>
      <c r="R1019" s="4"/>
    </row>
    <row r="1020" spans="1:18" x14ac:dyDescent="0.25">
      <c r="A1020" s="4" t="s">
        <v>132</v>
      </c>
      <c r="B1020" s="4" t="s">
        <v>1024</v>
      </c>
      <c r="C1020" s="4" t="s">
        <v>3496</v>
      </c>
      <c r="D1020" s="207" t="s">
        <v>3497</v>
      </c>
      <c r="E1020" s="4" t="s">
        <v>1179</v>
      </c>
      <c r="F1020" s="4" t="s">
        <v>1157</v>
      </c>
      <c r="G1020" s="4" t="s">
        <v>3130</v>
      </c>
      <c r="H1020" s="4" t="s">
        <v>4095</v>
      </c>
      <c r="I1020" s="4">
        <v>64</v>
      </c>
      <c r="L1020" s="4">
        <f>(F1020*0.3611)+(G1020*1.1*0.3611)+(H1020*5.2*0.0666)+(I1020*0.2111)</f>
        <v>62.847156999999996</v>
      </c>
      <c r="M1020" s="4">
        <f>(L1020)*((100+(29-E1020))/100)-(J1020*0.9)</f>
        <v>65.235348966000004</v>
      </c>
      <c r="N1020" s="207" t="s">
        <v>1029</v>
      </c>
      <c r="O1020" s="207">
        <f>(N1020*((M1020-63)/5.45))+N1020</f>
        <v>3370772.9041509982</v>
      </c>
      <c r="P1020" s="54">
        <f>(O1020-D1020)</f>
        <v>2012347.9041509982</v>
      </c>
      <c r="Q1020" s="4" t="str">
        <f>IF(P1020&lt;(-3000000), "Overpaid", "")</f>
        <v/>
      </c>
      <c r="R1020" s="4"/>
    </row>
    <row r="1021" spans="1:18" x14ac:dyDescent="0.25">
      <c r="A1021" s="4" t="s">
        <v>135</v>
      </c>
      <c r="B1021" s="4" t="s">
        <v>1117</v>
      </c>
      <c r="C1021" s="4" t="s">
        <v>751</v>
      </c>
      <c r="D1021" s="207" t="s">
        <v>2674</v>
      </c>
      <c r="E1021" s="4" t="s">
        <v>1462</v>
      </c>
      <c r="F1021" s="4" t="s">
        <v>1157</v>
      </c>
      <c r="G1021" s="4" t="s">
        <v>1586</v>
      </c>
      <c r="H1021" s="4" t="s">
        <v>4096</v>
      </c>
      <c r="I1021" s="4" t="s">
        <v>1157</v>
      </c>
      <c r="L1021" s="4">
        <f>(F1021*0.3611)+(G1021*1.1*0.3611)+(H1021*5.2*0.0666)+(I1021*0.2111)</f>
        <v>62.553468999999993</v>
      </c>
      <c r="M1021" s="4">
        <f>(L1021)*((100+(29-E1021))/100)-(J1021*0.9)</f>
        <v>66.056463264000001</v>
      </c>
      <c r="N1021" s="207" t="s">
        <v>1121</v>
      </c>
      <c r="O1021" s="207">
        <f>(N1021*((M1021-63)/5.45))+N1021</f>
        <v>5230109.1907809181</v>
      </c>
      <c r="P1021" s="54">
        <f>(O1021-D1021)</f>
        <v>3873582.1907809181</v>
      </c>
      <c r="Q1021" s="4" t="str">
        <f>IF(P1021&lt;(-3000000), "Overpaid", "")</f>
        <v/>
      </c>
      <c r="R1021" s="4"/>
    </row>
    <row r="1022" spans="1:18" x14ac:dyDescent="0.25">
      <c r="A1022" s="4" t="s">
        <v>133</v>
      </c>
      <c r="B1022" s="4" t="s">
        <v>1024</v>
      </c>
      <c r="C1022" s="4" t="s">
        <v>1756</v>
      </c>
      <c r="D1022" s="207" t="s">
        <v>1757</v>
      </c>
      <c r="E1022" s="4" t="s">
        <v>1045</v>
      </c>
      <c r="F1022" s="4" t="s">
        <v>1162</v>
      </c>
      <c r="G1022" s="4" t="s">
        <v>1148</v>
      </c>
      <c r="H1022" s="4" t="s">
        <v>4096</v>
      </c>
      <c r="I1022" s="4">
        <v>63</v>
      </c>
      <c r="L1022" s="4">
        <f>(F1022*0.3611)+(G1022*1.1*0.3611)+(H1022*5.2*0.0666)+(I1022*0.2111)</f>
        <v>64.686768999999998</v>
      </c>
      <c r="M1022" s="4">
        <f>(L1022)*((100+(29-E1022))/100)-(J1022*0.9)</f>
        <v>66.886119145999999</v>
      </c>
      <c r="N1022" s="207" t="s">
        <v>1029</v>
      </c>
      <c r="O1022" s="207">
        <f>(N1022*((M1022-63)/5.45))+N1022</f>
        <v>4094796.1616948303</v>
      </c>
      <c r="P1022" s="54">
        <f>(O1022-D1022)</f>
        <v>2743314.1616948303</v>
      </c>
      <c r="Q1022" s="4" t="str">
        <f>IF(P1022&lt;(-3000000), "Overpaid", "")</f>
        <v/>
      </c>
      <c r="R1022" s="4"/>
    </row>
    <row r="1023" spans="1:18" x14ac:dyDescent="0.25">
      <c r="A1023" s="4" t="s">
        <v>126</v>
      </c>
      <c r="B1023" s="4" t="s">
        <v>10</v>
      </c>
      <c r="C1023" s="4" t="s">
        <v>494</v>
      </c>
      <c r="D1023" s="207" t="s">
        <v>3810</v>
      </c>
      <c r="E1023" s="4" t="s">
        <v>1339</v>
      </c>
      <c r="F1023" s="4" t="s">
        <v>1307</v>
      </c>
      <c r="G1023" s="4" t="s">
        <v>1151</v>
      </c>
      <c r="H1023" s="4" t="s">
        <v>4100</v>
      </c>
      <c r="I1023" s="4" t="s">
        <v>1307</v>
      </c>
      <c r="L1023" s="4">
        <f>(F1023*0.3611)+(G1023*1.1*0.3611)+(H1023*5.2*0.0666)+(I1023*0.2111)</f>
        <v>73.24076500000001</v>
      </c>
      <c r="M1023" s="4">
        <f>(L1023)*((100+(29-E1023))/100)-(J1023*0.9)</f>
        <v>76.756321720000017</v>
      </c>
      <c r="N1023" s="207" t="s">
        <v>1093</v>
      </c>
      <c r="O1023" s="207">
        <f>(N1023*((M1023-63)/5.45))+N1023</f>
        <v>12462460.597940201</v>
      </c>
      <c r="P1023" s="54">
        <f>(O1023-D1023)</f>
        <v>11114540.597940201</v>
      </c>
      <c r="Q1023" s="4" t="str">
        <f>IF(P1023&lt;(-3000000), "Overpaid", "")</f>
        <v/>
      </c>
      <c r="R1023" s="4"/>
    </row>
    <row r="1024" spans="1:18" x14ac:dyDescent="0.25">
      <c r="A1024" s="4" t="s">
        <v>114</v>
      </c>
      <c r="B1024" s="4" t="s">
        <v>20</v>
      </c>
      <c r="C1024" s="4" t="s">
        <v>3239</v>
      </c>
      <c r="D1024" s="207" t="s">
        <v>3240</v>
      </c>
      <c r="E1024" s="4" t="s">
        <v>1193</v>
      </c>
      <c r="F1024" s="4" t="s">
        <v>1068</v>
      </c>
      <c r="G1024" s="4" t="s">
        <v>3151</v>
      </c>
      <c r="H1024" s="4" t="s">
        <v>4096</v>
      </c>
      <c r="I1024" s="4" t="s">
        <v>1068</v>
      </c>
      <c r="L1024" s="4">
        <f>(F1024*0.3611)+(G1024*1.1*0.3611)+(H1024*5.2*0.0666)+(I1024*0.2111)</f>
        <v>80.048991000000001</v>
      </c>
      <c r="M1024" s="4">
        <f>(L1024)*((100+(29-E1024))/100)-(J1024*0.9)</f>
        <v>83.811293577000001</v>
      </c>
      <c r="N1024" s="207" t="s">
        <v>1134</v>
      </c>
      <c r="O1024" s="207">
        <f>(N1024*((M1024-63)/5.45))+N1024</f>
        <v>13407349.269668009</v>
      </c>
      <c r="P1024" s="54">
        <f>(O1024-D1024)</f>
        <v>12060015.269668009</v>
      </c>
      <c r="Q1024" s="4" t="str">
        <f>IF(P1024&lt;(-3000000), "Overpaid", "")</f>
        <v/>
      </c>
      <c r="R1024" s="4"/>
    </row>
    <row r="1025" spans="1:19" x14ac:dyDescent="0.25">
      <c r="A1025" s="4" t="s">
        <v>117</v>
      </c>
      <c r="B1025" s="4" t="s">
        <v>1048</v>
      </c>
      <c r="C1025" s="4" t="s">
        <v>755</v>
      </c>
      <c r="D1025" s="207" t="s">
        <v>2593</v>
      </c>
      <c r="E1025" s="4" t="s">
        <v>1339</v>
      </c>
      <c r="F1025" s="4" t="s">
        <v>1157</v>
      </c>
      <c r="G1025" s="4" t="s">
        <v>1148</v>
      </c>
      <c r="H1025" s="4" t="s">
        <v>4096</v>
      </c>
      <c r="I1025" s="4" t="s">
        <v>1157</v>
      </c>
      <c r="L1025" s="4">
        <f>(F1025*0.3611)+(G1025*1.1*0.3611)+(H1025*5.2*0.0666)+(I1025*0.2111)</f>
        <v>66.525569000000004</v>
      </c>
      <c r="M1025" s="4">
        <f>(L1025)*((100+(29-E1025))/100)-(J1025*0.9)</f>
        <v>69.718796312000009</v>
      </c>
      <c r="N1025" s="207" t="s">
        <v>1053</v>
      </c>
      <c r="O1025" s="207">
        <f>(N1025*((M1025-63)/5.45))+N1025</f>
        <v>4428238.3747767797</v>
      </c>
      <c r="P1025" s="54">
        <f>(O1025-D1025)</f>
        <v>3085120.3747767797</v>
      </c>
      <c r="Q1025" s="4" t="str">
        <f>IF(P1025&lt;(-3000000), "Overpaid", "")</f>
        <v/>
      </c>
      <c r="R1025" s="4"/>
    </row>
    <row r="1026" spans="1:19" x14ac:dyDescent="0.25">
      <c r="A1026" s="4" t="s">
        <v>129</v>
      </c>
      <c r="B1026" s="4" t="s">
        <v>1094</v>
      </c>
      <c r="C1026" s="4" t="s">
        <v>486</v>
      </c>
      <c r="D1026" s="207" t="s">
        <v>1345</v>
      </c>
      <c r="E1026" s="4" t="s">
        <v>1346</v>
      </c>
      <c r="F1026" s="4" t="s">
        <v>1162</v>
      </c>
      <c r="G1026" s="4" t="s">
        <v>1347</v>
      </c>
      <c r="H1026" s="4" t="s">
        <v>4097</v>
      </c>
      <c r="I1026" s="4">
        <v>63</v>
      </c>
      <c r="L1026" s="4">
        <f>(F1026*0.3611)+(G1026*1.1*0.3611)+(H1026*5.2*0.0666)+(I1026*0.2111)</f>
        <v>61.458199</v>
      </c>
      <c r="M1026" s="4">
        <f>(L1026)*((100+(29-E1026))/100)-(J1026*0.9)</f>
        <v>64.961316342999993</v>
      </c>
      <c r="N1026" s="207">
        <v>6000000</v>
      </c>
      <c r="O1026" s="207">
        <f>(N1026*((M1026-63)/5.45))+N1026</f>
        <v>8159247.3500917349</v>
      </c>
      <c r="P1026" s="54">
        <f>(O1026-D1026)</f>
        <v>6818507.3500917349</v>
      </c>
      <c r="Q1026" s="4" t="str">
        <f>IF(P1026&lt;(-3000000), "Overpaid", "")</f>
        <v/>
      </c>
      <c r="R1026" s="4"/>
      <c r="S1026" s="207" t="s">
        <v>1098</v>
      </c>
    </row>
    <row r="1027" spans="1:19" x14ac:dyDescent="0.25">
      <c r="A1027" s="4" t="s">
        <v>122</v>
      </c>
      <c r="B1027" s="4" t="s">
        <v>1024</v>
      </c>
      <c r="C1027" s="4" t="s">
        <v>3636</v>
      </c>
      <c r="D1027" s="207" t="s">
        <v>3637</v>
      </c>
      <c r="E1027" s="4">
        <v>28.3</v>
      </c>
      <c r="F1027" s="4" t="s">
        <v>1146</v>
      </c>
      <c r="G1027" s="4">
        <v>45</v>
      </c>
      <c r="H1027" s="4" t="s">
        <v>4197</v>
      </c>
      <c r="I1027" s="4">
        <v>66</v>
      </c>
      <c r="L1027" s="4">
        <f>(F1027*0.3611)+(G1027*1.1*0.3611)+(H1027*5.2*0.0666)+(I1027*0.2111)</f>
        <v>57.806249999999999</v>
      </c>
      <c r="M1027" s="4">
        <f>(L1027)*((100+(29-E1027))/100)-(J1027*0.9)</f>
        <v>58.210893750000004</v>
      </c>
      <c r="N1027" s="207" t="s">
        <v>1029</v>
      </c>
      <c r="O1027" s="207">
        <f>(N1027*((M1027-63)/5.45))+N1027</f>
        <v>289866.17977637798</v>
      </c>
      <c r="P1027" s="54">
        <f>(O1027-D1027)</f>
        <v>-1048558.820223622</v>
      </c>
      <c r="Q1027" s="4" t="str">
        <f>IF(P1027&lt;(-3000000), "Overpaid", "")</f>
        <v/>
      </c>
      <c r="R1027" s="4"/>
    </row>
    <row r="1028" spans="1:19" x14ac:dyDescent="0.25">
      <c r="A1028" s="4" t="s">
        <v>128</v>
      </c>
      <c r="B1028" s="4" t="s">
        <v>1099</v>
      </c>
      <c r="C1028" s="4" t="s">
        <v>3531</v>
      </c>
      <c r="D1028" s="207">
        <v>1337544</v>
      </c>
      <c r="E1028" s="4" t="s">
        <v>1435</v>
      </c>
      <c r="F1028" s="4" t="s">
        <v>1270</v>
      </c>
      <c r="G1028" s="4" t="s">
        <v>1451</v>
      </c>
      <c r="H1028" s="4" t="s">
        <v>4164</v>
      </c>
      <c r="I1028" s="4" t="s">
        <v>1270</v>
      </c>
      <c r="L1028" s="4">
        <f>(F1028*0.3611)+(G1028*1.1*0.3611)+(H1028*5.2*0.0666)+(I1028*0.2111)</f>
        <v>82.065939999999998</v>
      </c>
      <c r="M1028" s="4">
        <f>(L1028)*((100+(29-E1028))/100)-(J1028*0.9)</f>
        <v>84.774116019999994</v>
      </c>
      <c r="N1028" s="207" t="s">
        <v>1105</v>
      </c>
      <c r="O1028" s="207">
        <f>(N1028*((M1028-63)/5.45))+N1028</f>
        <v>8850240.422060661</v>
      </c>
      <c r="P1028" s="54">
        <f>(O1028-D1028)</f>
        <v>7512696.422060661</v>
      </c>
      <c r="Q1028" s="4" t="str">
        <f>IF(P1028&lt;(-3000000), "Overpaid", "")</f>
        <v/>
      </c>
      <c r="R1028" s="4"/>
    </row>
    <row r="1029" spans="1:19" x14ac:dyDescent="0.25">
      <c r="A1029" s="4" t="s">
        <v>134</v>
      </c>
      <c r="B1029" s="4" t="s">
        <v>20</v>
      </c>
      <c r="C1029" s="4" t="s">
        <v>757</v>
      </c>
      <c r="D1029" s="207" t="s">
        <v>2508</v>
      </c>
      <c r="E1029" s="4" t="s">
        <v>1991</v>
      </c>
      <c r="F1029" s="4" t="s">
        <v>1186</v>
      </c>
      <c r="G1029" s="4" t="s">
        <v>1184</v>
      </c>
      <c r="H1029" s="4">
        <v>6</v>
      </c>
      <c r="I1029" s="4" t="s">
        <v>1186</v>
      </c>
      <c r="L1029" s="4">
        <f>(F1029*0.3611)+(G1029*1.1*0.3611)+(H1029*5.2*0.0666)+(I1029*0.2111)</f>
        <v>52.228562999999994</v>
      </c>
      <c r="M1029" s="4">
        <f>(L1029)*((100+(29-E1029))/100)-(J1029*0.9)</f>
        <v>55.884562409999994</v>
      </c>
      <c r="N1029" s="207" t="s">
        <v>1134</v>
      </c>
      <c r="O1029" s="207">
        <f>(N1029*((M1029-63)/5.45))+N1029</f>
        <v>-850266.70108590368</v>
      </c>
      <c r="P1029" s="54">
        <f>(O1029-D1029)</f>
        <v>-2187328.7010859037</v>
      </c>
      <c r="Q1029" s="4" t="str">
        <f>IF(P1029&lt;(-3000000), "Overpaid", "")</f>
        <v/>
      </c>
      <c r="R1029" s="4"/>
    </row>
    <row r="1030" spans="1:19" x14ac:dyDescent="0.25">
      <c r="A1030" s="4" t="s">
        <v>108</v>
      </c>
      <c r="B1030" s="4" t="s">
        <v>1030</v>
      </c>
      <c r="C1030" s="4" t="s">
        <v>4219</v>
      </c>
      <c r="D1030" s="207" t="s">
        <v>4220</v>
      </c>
      <c r="E1030" s="4" t="s">
        <v>1440</v>
      </c>
      <c r="F1030" s="4" t="s">
        <v>1405</v>
      </c>
      <c r="G1030" s="4">
        <v>45</v>
      </c>
      <c r="H1030" s="4" t="s">
        <v>4095</v>
      </c>
      <c r="I1030" s="4" t="s">
        <v>1405</v>
      </c>
      <c r="L1030" s="4">
        <f>(F1030*0.3611)+(G1030*1.1*0.3611)+(H1030*5.2*0.0666)+(I1030*0.2111)</f>
        <v>52.552769999999995</v>
      </c>
      <c r="M1030" s="4">
        <f>(L1030)*((100+(29-E1030))/100)-(J1030*0.9)</f>
        <v>52.657875539999992</v>
      </c>
      <c r="N1030" s="207" t="s">
        <v>1036</v>
      </c>
      <c r="O1030" s="207">
        <f>(N1030*((M1030-63)/5.45))+N1030</f>
        <v>-2906430.8897113474</v>
      </c>
      <c r="P1030" s="54">
        <f>(O1030-D1030)</f>
        <v>-4239763.8897113474</v>
      </c>
      <c r="Q1030" s="4" t="str">
        <f>IF(P1030&lt;(-3000000), "Overpaid", "")</f>
        <v>Overpaid</v>
      </c>
      <c r="R1030" s="4"/>
    </row>
    <row r="1031" spans="1:19" x14ac:dyDescent="0.25">
      <c r="A1031" s="4" t="s">
        <v>115</v>
      </c>
      <c r="B1031" s="4" t="s">
        <v>1059</v>
      </c>
      <c r="C1031" s="4" t="s">
        <v>3951</v>
      </c>
      <c r="D1031" s="207" t="s">
        <v>3952</v>
      </c>
      <c r="E1031" s="4" t="s">
        <v>1193</v>
      </c>
      <c r="F1031" s="4" t="s">
        <v>1111</v>
      </c>
      <c r="G1031" s="4" t="s">
        <v>2578</v>
      </c>
      <c r="H1031" s="4" t="s">
        <v>4099</v>
      </c>
      <c r="I1031" s="4" t="s">
        <v>1111</v>
      </c>
      <c r="L1031" s="4">
        <f>(F1031*0.3611)+(G1031*1.1*0.3611)+(H1031*5.2*0.0666)+(I1031*0.2111)</f>
        <v>70.560797999999991</v>
      </c>
      <c r="M1031" s="4">
        <f>(L1031)*((100+(29-E1031))/100)-(J1031*0.9)</f>
        <v>73.87715550599998</v>
      </c>
      <c r="N1031" s="207" t="s">
        <v>1064</v>
      </c>
      <c r="O1031" s="207">
        <f>(N1031*((M1031-63)/5.45))+N1031</f>
        <v>6610218.1697758511</v>
      </c>
      <c r="P1031" s="54">
        <f>(O1031-D1031)</f>
        <v>5277670.1697758511</v>
      </c>
      <c r="Q1031" s="4" t="str">
        <f>IF(P1031&lt;(-3000000), "Overpaid", "")</f>
        <v/>
      </c>
      <c r="R1031" s="4"/>
    </row>
    <row r="1032" spans="1:19" x14ac:dyDescent="0.25">
      <c r="A1032" s="4" t="s">
        <v>117</v>
      </c>
      <c r="B1032" s="4" t="s">
        <v>10</v>
      </c>
      <c r="C1032" s="4" t="s">
        <v>489</v>
      </c>
      <c r="D1032" s="207" t="s">
        <v>1516</v>
      </c>
      <c r="E1032" s="4" t="s">
        <v>1237</v>
      </c>
      <c r="F1032" s="4" t="s">
        <v>1312</v>
      </c>
      <c r="G1032" s="4" t="s">
        <v>1507</v>
      </c>
      <c r="H1032" s="4" t="s">
        <v>4099</v>
      </c>
      <c r="I1032" s="4" t="s">
        <v>1312</v>
      </c>
      <c r="L1032" s="4">
        <f>(F1032*0.3611)+(G1032*1.1*0.3611)+(H1032*5.2*0.0666)+(I1032*0.2111)</f>
        <v>73.189893000000012</v>
      </c>
      <c r="M1032" s="4">
        <f>(L1032)*((100+(29-E1032))/100)-(J1032*0.9)</f>
        <v>75.897919041000009</v>
      </c>
      <c r="N1032" s="207" t="s">
        <v>1093</v>
      </c>
      <c r="O1032" s="207">
        <f>(N1032*((M1032-63)/5.45))+N1032</f>
        <v>11905466.410288747</v>
      </c>
      <c r="P1032" s="54">
        <f>(O1032-D1032)</f>
        <v>10579975.410288747</v>
      </c>
      <c r="Q1032" s="4" t="str">
        <f>IF(P1032&lt;(-3000000), "Overpaid", "")</f>
        <v/>
      </c>
      <c r="R1032" s="4"/>
    </row>
    <row r="1033" spans="1:19" x14ac:dyDescent="0.25">
      <c r="A1033" s="4" t="s">
        <v>125</v>
      </c>
      <c r="B1033" s="4" t="s">
        <v>1187</v>
      </c>
      <c r="C1033" s="4" t="s">
        <v>515</v>
      </c>
      <c r="D1033" s="207" t="s">
        <v>1516</v>
      </c>
      <c r="E1033" s="4" t="s">
        <v>1200</v>
      </c>
      <c r="F1033" s="4" t="s">
        <v>1328</v>
      </c>
      <c r="G1033" s="4" t="s">
        <v>1052</v>
      </c>
      <c r="H1033" s="4" t="s">
        <v>4096</v>
      </c>
      <c r="I1033" s="4" t="s">
        <v>1328</v>
      </c>
      <c r="L1033" s="4">
        <f>(F1033*0.3611)+(G1033*1.1*0.3611)+(H1033*5.2*0.0666)+(I1033*0.2111)</f>
        <v>66.144464999999997</v>
      </c>
      <c r="M1033" s="4">
        <f>(L1033)*((100+(29-E1033))/100)-(J1033*0.9)</f>
        <v>69.980843969999995</v>
      </c>
      <c r="N1033" s="207" t="s">
        <v>1190</v>
      </c>
      <c r="O1033" s="207">
        <f>(N1033*((M1033-63)/5.45))+N1033</f>
        <v>6822229.6418401441</v>
      </c>
      <c r="P1033" s="54">
        <f>(O1033-D1033)</f>
        <v>5496738.6418401441</v>
      </c>
      <c r="Q1033" s="4" t="str">
        <f>IF(P1033&lt;(-3000000), "Overpaid", "")</f>
        <v/>
      </c>
      <c r="R1033" s="4"/>
    </row>
    <row r="1034" spans="1:19" x14ac:dyDescent="0.25">
      <c r="A1034" s="4" t="s">
        <v>112</v>
      </c>
      <c r="B1034" s="4" t="s">
        <v>1187</v>
      </c>
      <c r="C1034" s="4" t="s">
        <v>2086</v>
      </c>
      <c r="D1034" s="207">
        <v>1325000</v>
      </c>
      <c r="E1034" s="4" t="s">
        <v>1368</v>
      </c>
      <c r="F1034" s="4" t="s">
        <v>1312</v>
      </c>
      <c r="G1034" s="4" t="s">
        <v>1968</v>
      </c>
      <c r="H1034" s="4" t="s">
        <v>4096</v>
      </c>
      <c r="I1034" s="4" t="s">
        <v>1312</v>
      </c>
      <c r="L1034" s="4">
        <f>(F1034*0.3611)+(G1034*1.1*0.3611)+(H1034*5.2*0.0666)+(I1034*0.2111)</f>
        <v>61.307099999999998</v>
      </c>
      <c r="M1034" s="4">
        <f>(L1034)*((100+(29-E1034))/100)-(J1034*0.9)</f>
        <v>60.203572199999996</v>
      </c>
      <c r="N1034" s="207" t="s">
        <v>1190</v>
      </c>
      <c r="O1034" s="207">
        <f>(N1034*((M1034-63)/5.45))+N1034</f>
        <v>1456319.3748785304</v>
      </c>
      <c r="P1034" s="54">
        <f>(O1034-D1034)</f>
        <v>131319.37487853039</v>
      </c>
      <c r="Q1034" s="4" t="str">
        <f>IF(P1034&lt;(-3000000), "Overpaid", "")</f>
        <v/>
      </c>
      <c r="R1034" s="4"/>
    </row>
    <row r="1035" spans="1:19" x14ac:dyDescent="0.25">
      <c r="A1035" s="4" t="s">
        <v>123</v>
      </c>
      <c r="B1035" s="4" t="s">
        <v>27</v>
      </c>
      <c r="C1035" s="4" t="s">
        <v>759</v>
      </c>
      <c r="D1035" s="207" t="s">
        <v>2028</v>
      </c>
      <c r="E1035" s="4" t="s">
        <v>1839</v>
      </c>
      <c r="F1035" s="4" t="s">
        <v>1218</v>
      </c>
      <c r="G1035" s="4" t="s">
        <v>1081</v>
      </c>
      <c r="H1035" s="4" t="s">
        <v>4097</v>
      </c>
      <c r="I1035" s="4" t="s">
        <v>1218</v>
      </c>
      <c r="L1035" s="4">
        <f>(F1035*0.3611)+(G1035*1.1*0.3611)+(H1035*5.2*0.0666)+(I1035*0.2111)</f>
        <v>52.912624000000008</v>
      </c>
      <c r="M1035" s="4">
        <f>(L1035)*((100+(29-E1035))/100)-(J1035*0.9)</f>
        <v>56.457769808000009</v>
      </c>
      <c r="N1035" s="207" t="s">
        <v>1058</v>
      </c>
      <c r="O1035" s="207">
        <f>(N1035*((M1035-63)/5.45))+N1035</f>
        <v>-640987.41293237172</v>
      </c>
      <c r="P1035" s="54">
        <f>(O1035-D1035)</f>
        <v>-1964381.4129323717</v>
      </c>
      <c r="Q1035" s="4" t="str">
        <f>IF(P1035&lt;(-3000000), "Overpaid", "")</f>
        <v/>
      </c>
      <c r="R1035" s="4"/>
    </row>
    <row r="1036" spans="1:19" x14ac:dyDescent="0.25">
      <c r="A1036" s="4" t="s">
        <v>110</v>
      </c>
      <c r="B1036" s="4" t="s">
        <v>1099</v>
      </c>
      <c r="C1036" s="4" t="s">
        <v>2378</v>
      </c>
      <c r="D1036" s="207" t="s">
        <v>2379</v>
      </c>
      <c r="E1036" s="4" t="s">
        <v>1572</v>
      </c>
      <c r="F1036" s="4" t="s">
        <v>1103</v>
      </c>
      <c r="G1036" s="4" t="s">
        <v>2380</v>
      </c>
      <c r="H1036" s="4" t="s">
        <v>4102</v>
      </c>
      <c r="I1036" s="4" t="s">
        <v>1103</v>
      </c>
      <c r="L1036" s="4">
        <f>(F1036*0.3611)+(G1036*1.1*0.3611)+(H1036*5.2*0.0666)+(I1036*0.2111)</f>
        <v>79.388733999999999</v>
      </c>
      <c r="M1036" s="4">
        <f>(L1036)*((100+(29-E1036))/100)-(J1036*0.9)</f>
        <v>82.802449561999993</v>
      </c>
      <c r="N1036" s="207" t="s">
        <v>1105</v>
      </c>
      <c r="O1036" s="207">
        <f>(N1036*((M1036-63)/5.45))+N1036</f>
        <v>8209274.8100792309</v>
      </c>
      <c r="P1036" s="54">
        <f>(O1036-D1036)</f>
        <v>6887816.8100792309</v>
      </c>
      <c r="Q1036" s="4" t="str">
        <f>IF(P1036&lt;(-3000000), "Overpaid", "")</f>
        <v/>
      </c>
      <c r="R1036" s="4"/>
    </row>
    <row r="1037" spans="1:19" x14ac:dyDescent="0.25">
      <c r="A1037" s="4" t="s">
        <v>121</v>
      </c>
      <c r="B1037" s="4" t="s">
        <v>1083</v>
      </c>
      <c r="C1037" s="4" t="s">
        <v>761</v>
      </c>
      <c r="D1037" s="207" t="s">
        <v>2927</v>
      </c>
      <c r="E1037" s="4" t="s">
        <v>1072</v>
      </c>
      <c r="F1037" s="4" t="s">
        <v>1186</v>
      </c>
      <c r="G1037" s="4" t="s">
        <v>2928</v>
      </c>
      <c r="H1037" s="4" t="s">
        <v>4095</v>
      </c>
      <c r="I1037" s="4" t="s">
        <v>1186</v>
      </c>
      <c r="L1037" s="4">
        <f>(F1037*0.3611)+(G1037*1.1*0.3611)+(H1037*5.2*0.0666)+(I1037*0.2111)</f>
        <v>60.546376000000009</v>
      </c>
      <c r="M1037" s="4">
        <f>(L1037)*((100+(29-E1037))/100)-(J1037*0.9)</f>
        <v>64.42134406400001</v>
      </c>
      <c r="N1037" s="207" t="s">
        <v>1088</v>
      </c>
      <c r="O1037" s="207">
        <f>(N1037*((M1037-63)/5.45))+N1037</f>
        <v>4473743.0005090125</v>
      </c>
      <c r="P1037" s="54">
        <f>(O1037-D1037)</f>
        <v>3154632.0005090125</v>
      </c>
      <c r="Q1037" s="4" t="str">
        <f>IF(P1037&lt;(-3000000), "Overpaid", "")</f>
        <v/>
      </c>
      <c r="R1037" s="4"/>
    </row>
    <row r="1038" spans="1:19" x14ac:dyDescent="0.25">
      <c r="A1038" s="4" t="s">
        <v>107</v>
      </c>
      <c r="B1038" s="4" t="s">
        <v>20</v>
      </c>
      <c r="C1038" s="4" t="s">
        <v>2755</v>
      </c>
      <c r="D1038" s="207" t="s">
        <v>2756</v>
      </c>
      <c r="E1038" s="4" t="s">
        <v>1537</v>
      </c>
      <c r="F1038" s="4" t="s">
        <v>1307</v>
      </c>
      <c r="G1038" s="4" t="s">
        <v>1446</v>
      </c>
      <c r="H1038" s="4">
        <v>6</v>
      </c>
      <c r="I1038" s="4" t="s">
        <v>1307</v>
      </c>
      <c r="L1038" s="4">
        <f>(F1038*0.3611)+(G1038*1.1*0.3611)+(H1038*5.2*0.0666)+(I1038*0.2111)</f>
        <v>71.884037000000006</v>
      </c>
      <c r="M1038" s="4">
        <f>(L1038)*((100+(29-E1038))/100)-(J1038*0.9)</f>
        <v>74.831282517000005</v>
      </c>
      <c r="N1038" s="207" t="s">
        <v>1134</v>
      </c>
      <c r="O1038" s="207">
        <f>(N1038*((M1038-63)/5.45))+N1038</f>
        <v>8822725.729556188</v>
      </c>
      <c r="P1038" s="54">
        <f>(O1038-D1038)</f>
        <v>7504964.729556188</v>
      </c>
      <c r="Q1038" s="4" t="str">
        <f>IF(P1038&lt;(-3000000), "Overpaid", "")</f>
        <v/>
      </c>
      <c r="R1038" s="4"/>
    </row>
    <row r="1039" spans="1:19" x14ac:dyDescent="0.25">
      <c r="A1039" s="4" t="s">
        <v>136</v>
      </c>
      <c r="B1039" s="4" t="s">
        <v>1048</v>
      </c>
      <c r="C1039" s="4" t="s">
        <v>475</v>
      </c>
      <c r="D1039" s="207" t="s">
        <v>2201</v>
      </c>
      <c r="E1039" s="4" t="s">
        <v>2025</v>
      </c>
      <c r="F1039" s="4" t="s">
        <v>1146</v>
      </c>
      <c r="G1039" s="4" t="s">
        <v>1895</v>
      </c>
      <c r="H1039" s="4" t="s">
        <v>4097</v>
      </c>
      <c r="I1039" s="4" t="s">
        <v>1146</v>
      </c>
      <c r="L1039" s="4">
        <f>(F1039*0.3611)+(G1039*1.1*0.3611)+(H1039*5.2*0.0666)+(I1039*0.2111)</f>
        <v>66.228843999999995</v>
      </c>
      <c r="M1039" s="4">
        <f>(L1039)*((100+(29-E1039))/100)-(J1039*0.9)</f>
        <v>70.335032327999997</v>
      </c>
      <c r="N1039" s="207" t="s">
        <v>1053</v>
      </c>
      <c r="O1039" s="207">
        <f>(N1039*((M1039-63)/5.45))+N1039</f>
        <v>4652487.3394241473</v>
      </c>
      <c r="P1039" s="54">
        <f>(O1039-D1039)</f>
        <v>3337702.3394241473</v>
      </c>
      <c r="Q1039" s="4" t="str">
        <f>IF(P1039&lt;(-3000000), "Overpaid", "")</f>
        <v/>
      </c>
      <c r="R1039" s="4"/>
    </row>
    <row r="1040" spans="1:19" x14ac:dyDescent="0.25">
      <c r="A1040" s="4" t="s">
        <v>130</v>
      </c>
      <c r="B1040" s="4" t="s">
        <v>1059</v>
      </c>
      <c r="C1040" s="4" t="s">
        <v>603</v>
      </c>
      <c r="D1040" s="207" t="s">
        <v>3414</v>
      </c>
      <c r="E1040" s="4" t="s">
        <v>1291</v>
      </c>
      <c r="F1040" s="4" t="s">
        <v>1157</v>
      </c>
      <c r="G1040" s="4" t="s">
        <v>1824</v>
      </c>
      <c r="H1040" s="4" t="s">
        <v>4096</v>
      </c>
      <c r="I1040" s="4" t="s">
        <v>1157</v>
      </c>
      <c r="L1040" s="4">
        <f>(F1040*0.3611)+(G1040*1.1*0.3611)+(H1040*5.2*0.0666)+(I1040*0.2111)</f>
        <v>66.883058000000005</v>
      </c>
      <c r="M1040" s="4">
        <f>(L1040)*((100+(29-E1040))/100)-(J1040*0.9)</f>
        <v>71.966170407999996</v>
      </c>
      <c r="N1040" s="207" t="s">
        <v>1064</v>
      </c>
      <c r="O1040" s="207">
        <f>(N1040*((M1040-63)/5.45))+N1040</f>
        <v>5836536.0417206436</v>
      </c>
      <c r="P1040" s="54">
        <f>(O1040-D1040)</f>
        <v>4526076.0417206436</v>
      </c>
      <c r="Q1040" s="4" t="str">
        <f>IF(P1040&lt;(-3000000), "Overpaid", "")</f>
        <v/>
      </c>
      <c r="R1040" s="4"/>
    </row>
    <row r="1041" spans="1:19" x14ac:dyDescent="0.25">
      <c r="A1041" s="4" t="s">
        <v>131</v>
      </c>
      <c r="B1041" s="4" t="s">
        <v>1030</v>
      </c>
      <c r="C1041" s="4" t="s">
        <v>1584</v>
      </c>
      <c r="D1041" s="207" t="s">
        <v>1585</v>
      </c>
      <c r="E1041" s="4" t="s">
        <v>1181</v>
      </c>
      <c r="F1041" s="4" t="s">
        <v>1062</v>
      </c>
      <c r="G1041" s="4" t="s">
        <v>1586</v>
      </c>
      <c r="H1041" s="4" t="s">
        <v>4096</v>
      </c>
      <c r="I1041" s="4" t="s">
        <v>1062</v>
      </c>
      <c r="L1041" s="4">
        <f>(F1041*0.3611)+(G1041*1.1*0.3611)+(H1041*5.2*0.0666)+(I1041*0.2111)</f>
        <v>69.419869000000006</v>
      </c>
      <c r="M1041" s="4">
        <f>(L1041)*((100+(29-E1041))/100)-(J1041*0.9)</f>
        <v>72.335503498000008</v>
      </c>
      <c r="N1041" s="207" t="s">
        <v>1036</v>
      </c>
      <c r="O1041" s="207">
        <f>(N1041*((M1041-63)/5.45))+N1041</f>
        <v>8784127.31276308</v>
      </c>
      <c r="P1041" s="54">
        <f>(O1041-D1041)</f>
        <v>7473759.31276308</v>
      </c>
      <c r="Q1041" s="4" t="str">
        <f>IF(P1041&lt;(-3000000), "Overpaid", "")</f>
        <v/>
      </c>
      <c r="R1041" s="4"/>
    </row>
    <row r="1042" spans="1:19" x14ac:dyDescent="0.25">
      <c r="A1042" s="4" t="s">
        <v>135</v>
      </c>
      <c r="B1042" s="4" t="s">
        <v>1083</v>
      </c>
      <c r="C1042" s="4" t="s">
        <v>2651</v>
      </c>
      <c r="D1042" s="207" t="s">
        <v>2652</v>
      </c>
      <c r="E1042" s="4" t="s">
        <v>2025</v>
      </c>
      <c r="F1042" s="4" t="s">
        <v>1111</v>
      </c>
      <c r="G1042" s="4" t="s">
        <v>1097</v>
      </c>
      <c r="H1042" s="4" t="s">
        <v>4147</v>
      </c>
      <c r="I1042" s="4" t="s">
        <v>1111</v>
      </c>
      <c r="L1042" s="4">
        <f>(F1042*0.3611)+(G1042*1.1*0.3611)+(H1042*5.2*0.0666)+(I1042*0.2111)</f>
        <v>72.217911000000001</v>
      </c>
      <c r="M1042" s="4">
        <f>(L1042)*((100+(29-E1042))/100)-(J1042*0.9)</f>
        <v>76.695421482</v>
      </c>
      <c r="N1042" s="207" t="s">
        <v>1088</v>
      </c>
      <c r="O1042" s="207">
        <f>(N1042*((M1042-63)/5.45))+N1042</f>
        <v>12465056.988724273</v>
      </c>
      <c r="P1042" s="54">
        <f>(O1042-D1042)</f>
        <v>11155931.988724273</v>
      </c>
      <c r="Q1042" s="4" t="str">
        <f>IF(P1042&lt;(-3000000), "Overpaid", "")</f>
        <v/>
      </c>
      <c r="R1042" s="4"/>
    </row>
    <row r="1043" spans="1:19" x14ac:dyDescent="0.25">
      <c r="A1043" s="4" t="s">
        <v>129</v>
      </c>
      <c r="B1043" s="4" t="s">
        <v>20</v>
      </c>
      <c r="C1043" s="4" t="s">
        <v>1370</v>
      </c>
      <c r="D1043" s="207">
        <v>1307396</v>
      </c>
      <c r="E1043" s="4" t="s">
        <v>1371</v>
      </c>
      <c r="F1043" s="4" t="s">
        <v>1194</v>
      </c>
      <c r="G1043" s="4" t="s">
        <v>1372</v>
      </c>
      <c r="H1043" s="4" t="s">
        <v>4095</v>
      </c>
      <c r="I1043" s="4" t="s">
        <v>1194</v>
      </c>
      <c r="L1043" s="4">
        <f>(F1043*0.3611)+(G1043*1.1*0.3611)+(H1043*5.2*0.0666)+(I1043*0.2111)</f>
        <v>61.523295000000005</v>
      </c>
      <c r="M1043" s="4">
        <f>(L1043)*((100+(29-E1043))/100)-(J1043*0.9)</f>
        <v>64.907076224999997</v>
      </c>
      <c r="N1043" s="207" t="s">
        <v>1134</v>
      </c>
      <c r="O1043" s="207">
        <f>(N1043*((M1043-63)/5.45))+N1043</f>
        <v>3756056.0473888796</v>
      </c>
      <c r="P1043" s="54">
        <f>(O1043-D1043)</f>
        <v>2448660.0473888796</v>
      </c>
      <c r="Q1043" s="4" t="str">
        <f>IF(P1043&lt;(-3000000), "Overpaid", "")</f>
        <v/>
      </c>
      <c r="R1043" s="4"/>
    </row>
    <row r="1044" spans="1:19" x14ac:dyDescent="0.25">
      <c r="A1044" s="4" t="s">
        <v>123</v>
      </c>
      <c r="B1044" s="4" t="s">
        <v>1094</v>
      </c>
      <c r="C1044" s="4" t="s">
        <v>2032</v>
      </c>
      <c r="D1044" s="207" t="s">
        <v>2033</v>
      </c>
      <c r="E1044" s="4" t="s">
        <v>1371</v>
      </c>
      <c r="F1044" s="4" t="s">
        <v>1234</v>
      </c>
      <c r="G1044" s="4">
        <v>45</v>
      </c>
      <c r="H1044" s="4" t="s">
        <v>4197</v>
      </c>
      <c r="I1044" s="4" t="s">
        <v>1234</v>
      </c>
      <c r="L1044" s="4">
        <f>(F1044*0.3611)+(G1044*1.1*0.3611)+(H1044*5.2*0.0666)+(I1044*0.2111)</f>
        <v>53.350850000000001</v>
      </c>
      <c r="M1044" s="4">
        <f>(L1044)*((100+(29-E1044))/100)-(J1044*0.9)</f>
        <v>56.285146749999996</v>
      </c>
      <c r="N1044" s="207">
        <v>6000000</v>
      </c>
      <c r="O1044" s="207">
        <f>(N1044*((M1044-63)/5.45))+N1044</f>
        <v>-1392498.9908256922</v>
      </c>
      <c r="P1044" s="54">
        <f>(O1044-D1044)</f>
        <v>-2698352.9908256922</v>
      </c>
      <c r="Q1044" s="4" t="str">
        <f>IF(P1044&lt;(-3000000), "Overpaid", "")</f>
        <v/>
      </c>
      <c r="R1044" s="4"/>
      <c r="S1044" s="207" t="s">
        <v>1098</v>
      </c>
    </row>
    <row r="1045" spans="1:19" x14ac:dyDescent="0.25">
      <c r="A1045" s="4" t="s">
        <v>134</v>
      </c>
      <c r="B1045" s="4" t="s">
        <v>1094</v>
      </c>
      <c r="C1045" s="4" t="s">
        <v>418</v>
      </c>
      <c r="D1045" s="207" t="s">
        <v>2511</v>
      </c>
      <c r="E1045" s="4" t="s">
        <v>1339</v>
      </c>
      <c r="F1045" s="4" t="s">
        <v>1186</v>
      </c>
      <c r="G1045" s="4" t="s">
        <v>2398</v>
      </c>
      <c r="H1045" s="4" t="s">
        <v>4102</v>
      </c>
      <c r="I1045" s="4">
        <v>69</v>
      </c>
      <c r="L1045" s="4">
        <f>(F1045*0.3611)+(G1045*1.1*0.3611)+(H1045*5.2*0.0666)+(I1045*0.2111)</f>
        <v>66.132238999999998</v>
      </c>
      <c r="M1045" s="4">
        <f>(L1045)*((100+(29-E1045))/100)-(J1045*0.9)</f>
        <v>69.306586472000006</v>
      </c>
      <c r="N1045" s="207">
        <v>6000000</v>
      </c>
      <c r="O1045" s="207">
        <f>(N1045*((M1045-63)/5.45))+N1045</f>
        <v>12943030.978348631</v>
      </c>
      <c r="P1045" s="54">
        <f>(O1045-D1045)</f>
        <v>11638647.978348631</v>
      </c>
      <c r="Q1045" s="4" t="str">
        <f>IF(P1045&lt;(-3000000), "Overpaid", "")</f>
        <v/>
      </c>
      <c r="R1045" s="4"/>
      <c r="S1045" s="207" t="s">
        <v>1098</v>
      </c>
    </row>
    <row r="1046" spans="1:19" x14ac:dyDescent="0.25">
      <c r="A1046" s="4" t="s">
        <v>129</v>
      </c>
      <c r="B1046" s="4" t="s">
        <v>16</v>
      </c>
      <c r="C1046" s="4" t="s">
        <v>1348</v>
      </c>
      <c r="D1046" s="207" t="s">
        <v>1349</v>
      </c>
      <c r="E1046" s="4" t="s">
        <v>1072</v>
      </c>
      <c r="F1046" s="4" t="s">
        <v>1162</v>
      </c>
      <c r="G1046" s="4">
        <v>45</v>
      </c>
      <c r="H1046" s="4">
        <v>0</v>
      </c>
      <c r="I1046" s="4" t="s">
        <v>1162</v>
      </c>
      <c r="L1046" s="4">
        <f>(F1046*0.3611)+(G1046*1.1*0.3611)+(H1046*5.2*0.0666)+(I1046*0.2111)</f>
        <v>57.356250000000003</v>
      </c>
      <c r="M1046" s="4">
        <f>(L1046)*((100+(29-E1046))/100)-(J1046*0.9)</f>
        <v>61.02705000000001</v>
      </c>
      <c r="N1046" s="207" t="s">
        <v>1116</v>
      </c>
      <c r="O1046" s="207">
        <f>(N1046*((M1046-63)/5.45))+N1046</f>
        <v>1564318.4150917474</v>
      </c>
      <c r="P1046" s="54">
        <f>(O1046-D1046)</f>
        <v>262315.41509174742</v>
      </c>
      <c r="Q1046" s="4" t="str">
        <f>IF(P1046&lt;(-3000000), "Overpaid", "")</f>
        <v/>
      </c>
      <c r="R1046" s="4"/>
    </row>
    <row r="1047" spans="1:19" x14ac:dyDescent="0.25">
      <c r="A1047" s="4" t="s">
        <v>115</v>
      </c>
      <c r="B1047" s="4" t="s">
        <v>1030</v>
      </c>
      <c r="C1047" s="4" t="s">
        <v>3976</v>
      </c>
      <c r="D1047" s="207" t="s">
        <v>3977</v>
      </c>
      <c r="E1047" s="4" t="s">
        <v>1172</v>
      </c>
      <c r="F1047" s="4" t="s">
        <v>1186</v>
      </c>
      <c r="G1047" s="4" t="s">
        <v>1377</v>
      </c>
      <c r="H1047" s="4" t="s">
        <v>4095</v>
      </c>
      <c r="I1047" s="4" t="s">
        <v>1186</v>
      </c>
      <c r="L1047" s="4">
        <f>(F1047*0.3611)+(G1047*1.1*0.3611)+(H1047*5.2*0.0666)+(I1047*0.2111)</f>
        <v>64.995127999999994</v>
      </c>
      <c r="M1047" s="4">
        <f>(L1047)*((100+(29-E1047))/100)-(J1047*0.9)</f>
        <v>66.165040304000001</v>
      </c>
      <c r="N1047" s="207" t="s">
        <v>1036</v>
      </c>
      <c r="O1047" s="207">
        <f>(N1047*((M1047-63)/5.45))+N1047</f>
        <v>5118230.2209158847</v>
      </c>
      <c r="P1047" s="54">
        <f>(O1047-D1047)</f>
        <v>3817067.2209158847</v>
      </c>
      <c r="Q1047" s="4" t="str">
        <f>IF(P1047&lt;(-3000000), "Overpaid", "")</f>
        <v/>
      </c>
      <c r="R1047" s="4"/>
    </row>
    <row r="1048" spans="1:19" x14ac:dyDescent="0.25">
      <c r="A1048" s="4" t="s">
        <v>128</v>
      </c>
      <c r="B1048" s="4" t="s">
        <v>1117</v>
      </c>
      <c r="C1048" s="4" t="s">
        <v>503</v>
      </c>
      <c r="D1048" s="207" t="s">
        <v>3573</v>
      </c>
      <c r="E1048" s="4" t="s">
        <v>2098</v>
      </c>
      <c r="F1048" s="4" t="s">
        <v>1328</v>
      </c>
      <c r="G1048" s="4" t="s">
        <v>2423</v>
      </c>
      <c r="H1048" s="4" t="s">
        <v>4095</v>
      </c>
      <c r="I1048" s="4" t="s">
        <v>1328</v>
      </c>
      <c r="L1048" s="4">
        <f>(F1048*0.3611)+(G1048*1.1*0.3611)+(H1048*5.2*0.0666)+(I1048*0.2111)</f>
        <v>72.232946999999996</v>
      </c>
      <c r="M1048" s="4">
        <f>(L1048)*((100+(29-E1048))/100)-(J1048*0.9)</f>
        <v>77.217020342999987</v>
      </c>
      <c r="N1048" s="207" t="s">
        <v>1121</v>
      </c>
      <c r="O1048" s="207">
        <f>(N1048*((M1048-63)/5.45))+N1048</f>
        <v>12092059.961807355</v>
      </c>
      <c r="P1048" s="54">
        <f>(O1048-D1048)</f>
        <v>10790899.961807355</v>
      </c>
      <c r="Q1048" s="4" t="str">
        <f>IF(P1048&lt;(-3000000), "Overpaid", "")</f>
        <v/>
      </c>
      <c r="R1048" s="4"/>
    </row>
    <row r="1049" spans="1:19" x14ac:dyDescent="0.25">
      <c r="A1049" s="4" t="s">
        <v>109</v>
      </c>
      <c r="B1049" s="4" t="s">
        <v>27</v>
      </c>
      <c r="C1049" s="4" t="s">
        <v>1852</v>
      </c>
      <c r="D1049" s="207" t="s">
        <v>1853</v>
      </c>
      <c r="E1049" s="4" t="s">
        <v>1294</v>
      </c>
      <c r="F1049" s="4" t="s">
        <v>1328</v>
      </c>
      <c r="G1049" s="4" t="s">
        <v>1129</v>
      </c>
      <c r="H1049" s="4" t="s">
        <v>4097</v>
      </c>
      <c r="I1049" s="4" t="s">
        <v>1328</v>
      </c>
      <c r="L1049" s="4">
        <f>(F1049*0.3611)+(G1049*1.1*0.3611)+(H1049*5.2*0.0666)+(I1049*0.2111)</f>
        <v>63.630873000000001</v>
      </c>
      <c r="M1049" s="4">
        <f>(L1049)*((100+(29-E1049))/100)-(J1049*0.9)</f>
        <v>67.639617998999995</v>
      </c>
      <c r="N1049" s="207" t="s">
        <v>1058</v>
      </c>
      <c r="O1049" s="207">
        <f>(N1049*((M1049-63)/5.45))+N1049</f>
        <v>5921204.3267294662</v>
      </c>
      <c r="P1049" s="54">
        <f>(O1049-D1049)</f>
        <v>4623050.3267294662</v>
      </c>
      <c r="Q1049" s="4" t="str">
        <f>IF(P1049&lt;(-3000000), "Overpaid", "")</f>
        <v/>
      </c>
      <c r="R1049" s="4"/>
    </row>
    <row r="1050" spans="1:19" x14ac:dyDescent="0.25">
      <c r="A1050" s="4" t="s">
        <v>122</v>
      </c>
      <c r="B1050" s="4" t="s">
        <v>27</v>
      </c>
      <c r="C1050" s="4" t="s">
        <v>765</v>
      </c>
      <c r="D1050" s="207" t="s">
        <v>3665</v>
      </c>
      <c r="E1050" s="4" t="s">
        <v>1474</v>
      </c>
      <c r="F1050" s="4" t="s">
        <v>1201</v>
      </c>
      <c r="G1050" s="4" t="s">
        <v>1968</v>
      </c>
      <c r="H1050" s="4" t="s">
        <v>4096</v>
      </c>
      <c r="I1050" s="4" t="s">
        <v>1201</v>
      </c>
      <c r="L1050" s="4">
        <f>(F1050*0.3611)+(G1050*1.1*0.3611)+(H1050*5.2*0.0666)+(I1050*0.2111)</f>
        <v>56.729499999999994</v>
      </c>
      <c r="M1050" s="4">
        <f>(L1050)*((100+(29-E1050))/100)-(J1050*0.9)</f>
        <v>60.814023999999996</v>
      </c>
      <c r="N1050" s="207" t="s">
        <v>1058</v>
      </c>
      <c r="O1050" s="207">
        <f>(N1050*((M1050-63)/5.45))+N1050</f>
        <v>1915528.7180609154</v>
      </c>
      <c r="P1050" s="54">
        <f>(O1050-D1050)</f>
        <v>618804.71806091536</v>
      </c>
      <c r="Q1050" s="4" t="str">
        <f>IF(P1050&lt;(-3000000), "Overpaid", "")</f>
        <v/>
      </c>
      <c r="R1050" s="4"/>
    </row>
    <row r="1051" spans="1:19" x14ac:dyDescent="0.25">
      <c r="A1051" s="4" t="s">
        <v>114</v>
      </c>
      <c r="B1051" s="4" t="s">
        <v>1059</v>
      </c>
      <c r="C1051" s="4" t="s">
        <v>766</v>
      </c>
      <c r="D1051" s="207" t="s">
        <v>3260</v>
      </c>
      <c r="E1051" s="4" t="s">
        <v>1339</v>
      </c>
      <c r="F1051" s="4" t="s">
        <v>1307</v>
      </c>
      <c r="G1051" s="4" t="s">
        <v>1549</v>
      </c>
      <c r="H1051" s="4">
        <v>10</v>
      </c>
      <c r="I1051" s="4" t="s">
        <v>1307</v>
      </c>
      <c r="L1051" s="4">
        <f>(F1051*0.3611)+(G1051*1.1*0.3611)+(H1051*5.2*0.0666)+(I1051*0.2111)</f>
        <v>73.229596000000001</v>
      </c>
      <c r="M1051" s="4">
        <f>(L1051)*((100+(29-E1051))/100)-(J1051*0.9)</f>
        <v>76.744616608000001</v>
      </c>
      <c r="N1051" s="207" t="s">
        <v>1064</v>
      </c>
      <c r="O1051" s="207">
        <f>(N1051*((M1051-63)/5.45))+N1051</f>
        <v>7771139.5238108831</v>
      </c>
      <c r="P1051" s="54">
        <f>(O1051-D1051)</f>
        <v>6476901.5238108831</v>
      </c>
      <c r="Q1051" s="4" t="str">
        <f>IF(P1051&lt;(-3000000), "Overpaid", "")</f>
        <v/>
      </c>
      <c r="R1051" s="4"/>
    </row>
    <row r="1052" spans="1:19" x14ac:dyDescent="0.25">
      <c r="A1052" s="4" t="s">
        <v>131</v>
      </c>
      <c r="B1052" s="4" t="s">
        <v>16</v>
      </c>
      <c r="C1052" s="4" t="s">
        <v>1615</v>
      </c>
      <c r="D1052" s="207" t="s">
        <v>1616</v>
      </c>
      <c r="E1052" s="4" t="s">
        <v>1303</v>
      </c>
      <c r="F1052" s="4" t="s">
        <v>1125</v>
      </c>
      <c r="G1052" s="4" t="s">
        <v>1528</v>
      </c>
      <c r="H1052" s="4" t="s">
        <v>4197</v>
      </c>
      <c r="I1052" s="4" t="s">
        <v>1125</v>
      </c>
      <c r="L1052" s="4">
        <f>(F1052*0.3611)+(G1052*1.1*0.3611)+(H1052*5.2*0.0666)+(I1052*0.2111)</f>
        <v>64.530732999999998</v>
      </c>
      <c r="M1052" s="4">
        <f>(L1052)*((100+(29-E1052))/100)-(J1052*0.9)</f>
        <v>66.273062791000001</v>
      </c>
      <c r="N1052" s="207" t="s">
        <v>1116</v>
      </c>
      <c r="O1052" s="207">
        <f>(N1052*((M1052-63)/5.45))+N1052</f>
        <v>3924489.9440511004</v>
      </c>
      <c r="P1052" s="54">
        <f>(O1052-D1052)</f>
        <v>2633670.9440511004</v>
      </c>
      <c r="Q1052" s="4" t="str">
        <f>IF(P1052&lt;(-3000000), "Overpaid", "")</f>
        <v/>
      </c>
      <c r="R1052" s="4"/>
    </row>
    <row r="1053" spans="1:19" x14ac:dyDescent="0.25">
      <c r="A1053" s="4" t="s">
        <v>115</v>
      </c>
      <c r="B1053" s="4" t="s">
        <v>1094</v>
      </c>
      <c r="C1053" s="4" t="s">
        <v>485</v>
      </c>
      <c r="D1053" s="207" t="s">
        <v>3980</v>
      </c>
      <c r="E1053" s="4" t="s">
        <v>1120</v>
      </c>
      <c r="F1053" s="4" t="s">
        <v>1194</v>
      </c>
      <c r="G1053" s="4" t="s">
        <v>2389</v>
      </c>
      <c r="H1053" s="4" t="s">
        <v>4095</v>
      </c>
      <c r="I1053" s="4">
        <v>64</v>
      </c>
      <c r="L1053" s="4">
        <f>(F1053*0.3611)+(G1053*1.1*0.3611)+(H1053*5.2*0.0666)+(I1053*0.2111)</f>
        <v>58.665618999999992</v>
      </c>
      <c r="M1053" s="4">
        <f>(L1053)*((100+(29-E1053))/100)-(J1053*0.9)</f>
        <v>61.833562425999993</v>
      </c>
      <c r="N1053" s="207">
        <v>6000000</v>
      </c>
      <c r="O1053" s="207">
        <f>(N1053*((M1053-63)/5.45))+N1053</f>
        <v>4715848.5423853137</v>
      </c>
      <c r="P1053" s="54">
        <f>(O1053-D1053)</f>
        <v>3425823.5423853137</v>
      </c>
      <c r="Q1053" s="4" t="str">
        <f>IF(P1053&lt;(-3000000), "Overpaid", "")</f>
        <v/>
      </c>
      <c r="R1053" s="4"/>
      <c r="S1053" s="207" t="s">
        <v>1098</v>
      </c>
    </row>
    <row r="1054" spans="1:19" x14ac:dyDescent="0.25">
      <c r="A1054" s="4" t="s">
        <v>116</v>
      </c>
      <c r="B1054" s="4" t="s">
        <v>20</v>
      </c>
      <c r="C1054" s="4" t="s">
        <v>768</v>
      </c>
      <c r="D1054" s="207">
        <v>1286084</v>
      </c>
      <c r="E1054" s="4" t="s">
        <v>1176</v>
      </c>
      <c r="F1054" s="4" t="s">
        <v>1162</v>
      </c>
      <c r="G1054" s="4" t="s">
        <v>1177</v>
      </c>
      <c r="H1054" s="4" t="s">
        <v>4095</v>
      </c>
      <c r="I1054" s="4" t="s">
        <v>1162</v>
      </c>
      <c r="L1054" s="4">
        <f>(F1054*0.3611)+(G1054*1.1*0.3611)+(H1054*5.2*0.0666)+(I1054*0.2111)</f>
        <v>67.593099000000009</v>
      </c>
      <c r="M1054" s="4">
        <f>(L1054)*((100+(29-E1054))/100)-(J1054*0.9)</f>
        <v>71.64868494000001</v>
      </c>
      <c r="N1054" s="207" t="s">
        <v>1134</v>
      </c>
      <c r="O1054" s="207">
        <f>(N1054*((M1054-63)/5.45))+N1054</f>
        <v>7197893.4578889152</v>
      </c>
      <c r="P1054" s="54">
        <f>(O1054-D1054)</f>
        <v>5911809.4578889152</v>
      </c>
      <c r="Q1054" s="4" t="str">
        <f>IF(P1054&lt;(-3000000), "Overpaid", "")</f>
        <v/>
      </c>
      <c r="R1054" s="4"/>
    </row>
    <row r="1055" spans="1:19" x14ac:dyDescent="0.25">
      <c r="A1055" s="4" t="s">
        <v>130</v>
      </c>
      <c r="B1055" s="4" t="s">
        <v>1059</v>
      </c>
      <c r="C1055" s="4" t="s">
        <v>572</v>
      </c>
      <c r="D1055" s="207" t="s">
        <v>3417</v>
      </c>
      <c r="E1055" s="4" t="s">
        <v>1662</v>
      </c>
      <c r="F1055" s="4" t="s">
        <v>1157</v>
      </c>
      <c r="G1055" s="4" t="s">
        <v>2275</v>
      </c>
      <c r="H1055" s="4" t="s">
        <v>4095</v>
      </c>
      <c r="I1055" s="4" t="s">
        <v>1157</v>
      </c>
      <c r="L1055" s="4">
        <f>(F1055*0.3611)+(G1055*1.1*0.3611)+(H1055*5.2*0.0666)+(I1055*0.2111)</f>
        <v>69.913022999999995</v>
      </c>
      <c r="M1055" s="4">
        <f>(L1055)*((100+(29-E1055))/100)-(J1055*0.9)</f>
        <v>73.338761127000012</v>
      </c>
      <c r="N1055" s="207" t="s">
        <v>1064</v>
      </c>
      <c r="O1055" s="207">
        <f>(N1055*((M1055-63)/5.45))+N1055</f>
        <v>6392243.6239180062</v>
      </c>
      <c r="P1055" s="54">
        <f>(O1055-D1055)</f>
        <v>5106420.6239180062</v>
      </c>
      <c r="Q1055" s="4" t="str">
        <f>IF(P1055&lt;(-3000000), "Overpaid", "")</f>
        <v/>
      </c>
      <c r="R1055" s="4"/>
    </row>
    <row r="1056" spans="1:19" x14ac:dyDescent="0.25">
      <c r="A1056" s="4" t="s">
        <v>112</v>
      </c>
      <c r="B1056" s="4" t="s">
        <v>1024</v>
      </c>
      <c r="C1056" s="4" t="s">
        <v>468</v>
      </c>
      <c r="D1056" s="207" t="s">
        <v>2102</v>
      </c>
      <c r="E1056" s="4" t="s">
        <v>1128</v>
      </c>
      <c r="F1056" s="4" t="s">
        <v>1157</v>
      </c>
      <c r="G1056" s="4">
        <v>48.7</v>
      </c>
      <c r="H1056" s="4" t="s">
        <v>4197</v>
      </c>
      <c r="I1056" s="4">
        <v>64</v>
      </c>
      <c r="L1056" s="4">
        <f>(F1056*0.3611)+(G1056*1.1*0.3611)+(H1056*5.2*0.0666)+(I1056*0.2111)</f>
        <v>58.131527000000006</v>
      </c>
      <c r="M1056" s="4">
        <f>(L1056)*((100+(29-E1056))/100)-(J1056*0.9)</f>
        <v>61.154366404000008</v>
      </c>
      <c r="N1056" s="207" t="s">
        <v>1029</v>
      </c>
      <c r="O1056" s="207">
        <f>(N1056*((M1056-63)/5.45))+N1056</f>
        <v>1580865.1845198972</v>
      </c>
      <c r="P1056" s="54">
        <f>(O1056-D1056)</f>
        <v>296935.18451989722</v>
      </c>
      <c r="Q1056" s="4" t="str">
        <f>IF(P1056&lt;(-3000000), "Overpaid", "")</f>
        <v/>
      </c>
      <c r="R1056" s="4"/>
    </row>
    <row r="1057" spans="1:19" x14ac:dyDescent="0.25">
      <c r="A1057" s="4" t="s">
        <v>2800</v>
      </c>
      <c r="B1057" s="4" t="s">
        <v>16</v>
      </c>
      <c r="C1057" s="4" t="s">
        <v>497</v>
      </c>
      <c r="D1057" s="207" t="s">
        <v>2831</v>
      </c>
      <c r="E1057" s="4" t="s">
        <v>1462</v>
      </c>
      <c r="F1057" s="4" t="s">
        <v>1146</v>
      </c>
      <c r="G1057" s="4" t="s">
        <v>2398</v>
      </c>
      <c r="H1057" s="4" t="s">
        <v>4102</v>
      </c>
      <c r="I1057" s="4" t="s">
        <v>1146</v>
      </c>
      <c r="L1057" s="4">
        <f>(F1057*0.3611)+(G1057*1.1*0.3611)+(H1057*5.2*0.0666)+(I1057*0.2111)</f>
        <v>68.209938999999991</v>
      </c>
      <c r="M1057" s="4">
        <f>(L1057)*((100+(29-E1057))/100)-(J1057*0.9)</f>
        <v>72.029695583999995</v>
      </c>
      <c r="N1057" s="207" t="s">
        <v>1116</v>
      </c>
      <c r="O1057" s="207">
        <f>(N1057*((M1057-63)/5.45))+N1057</f>
        <v>6514388.4749928191</v>
      </c>
      <c r="P1057" s="54">
        <f>(O1057-D1057)</f>
        <v>5231531.4749928191</v>
      </c>
      <c r="Q1057" s="4" t="str">
        <f>IF(P1057&lt;(-3000000), "Overpaid", "")</f>
        <v/>
      </c>
      <c r="R1057" s="4"/>
    </row>
    <row r="1058" spans="1:19" x14ac:dyDescent="0.25">
      <c r="A1058" s="4" t="s">
        <v>113</v>
      </c>
      <c r="B1058" s="4" t="s">
        <v>1099</v>
      </c>
      <c r="C1058" s="4" t="s">
        <v>509</v>
      </c>
      <c r="D1058" s="207" t="s">
        <v>3892</v>
      </c>
      <c r="E1058" s="4" t="s">
        <v>1226</v>
      </c>
      <c r="F1058" s="4" t="s">
        <v>1312</v>
      </c>
      <c r="G1058" s="4" t="s">
        <v>1509</v>
      </c>
      <c r="H1058" s="4" t="s">
        <v>4098</v>
      </c>
      <c r="I1058" s="4" t="s">
        <v>1312</v>
      </c>
      <c r="L1058" s="4">
        <f>(F1058*0.3611)+(G1058*1.1*0.3611)+(H1058*5.2*0.0666)+(I1058*0.2111)</f>
        <v>70.102823999999998</v>
      </c>
      <c r="M1058" s="4">
        <f>(L1058)*((100+(29-E1058))/100)-(J1058*0.9)</f>
        <v>73.607965199999995</v>
      </c>
      <c r="N1058" s="207" t="s">
        <v>1105</v>
      </c>
      <c r="O1058" s="207">
        <f>(N1058*((M1058-63)/5.45))+N1058</f>
        <v>5220255.9159194846</v>
      </c>
      <c r="P1058" s="54">
        <f>(O1058-D1058)</f>
        <v>3937755.9159194846</v>
      </c>
      <c r="Q1058" s="4" t="str">
        <f>IF(P1058&lt;(-3000000), "Overpaid", "")</f>
        <v/>
      </c>
      <c r="R1058" s="4"/>
    </row>
    <row r="1059" spans="1:19" x14ac:dyDescent="0.25">
      <c r="A1059" s="4" t="s">
        <v>317</v>
      </c>
      <c r="B1059" s="4" t="s">
        <v>1187</v>
      </c>
      <c r="C1059" s="4" t="s">
        <v>2299</v>
      </c>
      <c r="D1059" s="207" t="s">
        <v>2300</v>
      </c>
      <c r="E1059" s="4">
        <v>22.7</v>
      </c>
      <c r="F1059" s="4" t="s">
        <v>1146</v>
      </c>
      <c r="G1059" s="4">
        <v>69.8</v>
      </c>
      <c r="H1059" s="4" t="s">
        <v>4147</v>
      </c>
      <c r="I1059" s="4" t="s">
        <v>1146</v>
      </c>
      <c r="L1059" s="4">
        <f>(F1059*0.3611)+(G1059*1.1*0.3611)+(H1059*5.2*0.0666)+(I1059*0.2111)</f>
        <v>71.001577999999995</v>
      </c>
      <c r="M1059" s="4">
        <f>(L1059)*((100+(29-E1059))/100)-(J1059*0.9)</f>
        <v>75.474677413999984</v>
      </c>
      <c r="N1059" s="207" t="s">
        <v>1190</v>
      </c>
      <c r="O1059" s="207">
        <f>(N1059*((M1059-63)/5.45))+N1059</f>
        <v>9837326.0793340392</v>
      </c>
      <c r="P1059" s="54">
        <f>(O1059-D1059)</f>
        <v>8555029.0793340392</v>
      </c>
      <c r="Q1059" s="4" t="str">
        <f>IF(P1059&lt;(-3000000), "Overpaid", "")</f>
        <v/>
      </c>
      <c r="R1059" s="4"/>
    </row>
    <row r="1060" spans="1:19" x14ac:dyDescent="0.25">
      <c r="A1060" s="4" t="s">
        <v>110</v>
      </c>
      <c r="B1060" s="4" t="s">
        <v>16</v>
      </c>
      <c r="C1060" s="4" t="s">
        <v>774</v>
      </c>
      <c r="D1060" s="207" t="s">
        <v>2415</v>
      </c>
      <c r="E1060" s="4" t="s">
        <v>1839</v>
      </c>
      <c r="F1060" s="4" t="s">
        <v>1162</v>
      </c>
      <c r="G1060" s="4">
        <v>45</v>
      </c>
      <c r="H1060" s="4" t="s">
        <v>4197</v>
      </c>
      <c r="I1060" s="4" t="s">
        <v>1162</v>
      </c>
      <c r="L1060" s="4">
        <f>(F1060*0.3611)+(G1060*1.1*0.3611)+(H1060*5.2*0.0666)+(I1060*0.2111)</f>
        <v>57.356250000000003</v>
      </c>
      <c r="M1060" s="4">
        <f>(L1060)*((100+(29-E1060))/100)-(J1060*0.9)</f>
        <v>61.199118749999997</v>
      </c>
      <c r="N1060" s="207" t="s">
        <v>1116</v>
      </c>
      <c r="O1060" s="207">
        <f>(N1060*((M1060-63)/5.45))+N1060</f>
        <v>1641731.8299942645</v>
      </c>
      <c r="P1060" s="54">
        <f>(O1060-D1060)</f>
        <v>361017.82999426452</v>
      </c>
      <c r="Q1060" s="4" t="str">
        <f>IF(P1060&lt;(-3000000), "Overpaid", "")</f>
        <v/>
      </c>
      <c r="R1060" s="4"/>
    </row>
    <row r="1061" spans="1:19" x14ac:dyDescent="0.25">
      <c r="A1061" s="4" t="s">
        <v>2800</v>
      </c>
      <c r="B1061" s="4" t="s">
        <v>1024</v>
      </c>
      <c r="C1061" s="4" t="s">
        <v>2826</v>
      </c>
      <c r="D1061" s="207" t="s">
        <v>2827</v>
      </c>
      <c r="E1061" s="4" t="s">
        <v>1269</v>
      </c>
      <c r="F1061" s="4" t="s">
        <v>1125</v>
      </c>
      <c r="G1061" s="4" t="s">
        <v>2828</v>
      </c>
      <c r="H1061" s="4" t="s">
        <v>4095</v>
      </c>
      <c r="I1061" s="4">
        <v>67</v>
      </c>
      <c r="L1061" s="4">
        <f>(F1061*0.3611)+(G1061*1.1*0.3611)+(H1061*5.2*0.0666)+(I1061*0.2111)</f>
        <v>59.876678999999996</v>
      </c>
      <c r="M1061" s="4">
        <f>(L1061)*((100+(29-E1061))/100)-(J1061*0.9)</f>
        <v>59.457542246999992</v>
      </c>
      <c r="N1061" s="207" t="s">
        <v>1029</v>
      </c>
      <c r="O1061" s="207">
        <f>(N1061*((M1061-63)/5.45))+N1061</f>
        <v>836642.77941792039</v>
      </c>
      <c r="P1061" s="54">
        <f>(O1061-D1061)</f>
        <v>-441857.22058207961</v>
      </c>
      <c r="Q1061" s="4" t="str">
        <f>IF(P1061&lt;(-3000000), "Overpaid", "")</f>
        <v/>
      </c>
      <c r="R1061" s="4"/>
    </row>
    <row r="1062" spans="1:19" x14ac:dyDescent="0.25">
      <c r="A1062" s="4" t="s">
        <v>128</v>
      </c>
      <c r="B1062" s="4" t="s">
        <v>1187</v>
      </c>
      <c r="C1062" s="4" t="s">
        <v>3564</v>
      </c>
      <c r="D1062" s="207" t="s">
        <v>3565</v>
      </c>
      <c r="E1062" s="4" t="s">
        <v>1128</v>
      </c>
      <c r="F1062" s="4" t="s">
        <v>1312</v>
      </c>
      <c r="G1062" s="4" t="s">
        <v>2189</v>
      </c>
      <c r="H1062" s="4" t="s">
        <v>4095</v>
      </c>
      <c r="I1062" s="4" t="s">
        <v>1312</v>
      </c>
      <c r="L1062" s="4">
        <f>(F1062*0.3611)+(G1062*1.1*0.3611)+(H1062*5.2*0.0666)+(I1062*0.2111)</f>
        <v>71.526566000000003</v>
      </c>
      <c r="M1062" s="4">
        <f>(L1062)*((100+(29-E1062))/100)-(J1062*0.9)</f>
        <v>75.245947432000008</v>
      </c>
      <c r="N1062" s="207" t="s">
        <v>1190</v>
      </c>
      <c r="O1062" s="207">
        <f>(N1062*((M1062-63)/5.45))+N1062</f>
        <v>9711795.7077081278</v>
      </c>
      <c r="P1062" s="54">
        <f>(O1062-D1062)</f>
        <v>8434252.7077081278</v>
      </c>
      <c r="Q1062" s="4" t="str">
        <f>IF(P1062&lt;(-3000000), "Overpaid", "")</f>
        <v/>
      </c>
      <c r="R1062" s="4"/>
    </row>
    <row r="1063" spans="1:19" x14ac:dyDescent="0.25">
      <c r="A1063" s="4" t="s">
        <v>111</v>
      </c>
      <c r="B1063" s="4" t="s">
        <v>1099</v>
      </c>
      <c r="C1063" s="4" t="s">
        <v>508</v>
      </c>
      <c r="D1063" s="207">
        <v>1277136</v>
      </c>
      <c r="E1063" s="4" t="s">
        <v>1274</v>
      </c>
      <c r="F1063" s="4" t="s">
        <v>1328</v>
      </c>
      <c r="G1063" s="4" t="s">
        <v>2928</v>
      </c>
      <c r="H1063" s="4">
        <v>1</v>
      </c>
      <c r="I1063" s="4" t="s">
        <v>1328</v>
      </c>
      <c r="L1063" s="4">
        <f>(F1063*0.3611)+(G1063*1.1*0.3611)+(H1063*5.2*0.0666)+(I1063*0.2111)</f>
        <v>62.262976000000002</v>
      </c>
      <c r="M1063" s="4">
        <f>(L1063)*((100+(29-E1063))/100)-(J1063*0.9)</f>
        <v>66.496858368000005</v>
      </c>
      <c r="N1063" s="207" t="s">
        <v>1105</v>
      </c>
      <c r="O1063" s="207">
        <f>(N1063*((M1063-63)/5.45))+N1063</f>
        <v>2908518.5914119296</v>
      </c>
      <c r="P1063" s="54">
        <f>(O1063-D1063)</f>
        <v>1631382.5914119296</v>
      </c>
      <c r="Q1063" s="4" t="str">
        <f>IF(P1063&lt;(-3000000), "Overpaid", "")</f>
        <v/>
      </c>
      <c r="R1063" s="4"/>
    </row>
    <row r="1064" spans="1:19" x14ac:dyDescent="0.25">
      <c r="A1064" s="4" t="s">
        <v>127</v>
      </c>
      <c r="B1064" s="4" t="s">
        <v>1059</v>
      </c>
      <c r="C1064" s="4" t="s">
        <v>4043</v>
      </c>
      <c r="D1064" s="207" t="s">
        <v>4044</v>
      </c>
      <c r="E1064" s="4" t="s">
        <v>1237</v>
      </c>
      <c r="F1064" s="4" t="s">
        <v>1307</v>
      </c>
      <c r="G1064" s="4" t="s">
        <v>1042</v>
      </c>
      <c r="H1064" s="4" t="s">
        <v>4098</v>
      </c>
      <c r="I1064" s="4" t="s">
        <v>1307</v>
      </c>
      <c r="L1064" s="4">
        <f>(F1064*0.3611)+(G1064*1.1*0.3611)+(H1064*5.2*0.0666)+(I1064*0.2111)</f>
        <v>67.457622999999998</v>
      </c>
      <c r="M1064" s="4">
        <f>(L1064)*((100+(29-E1064))/100)-(J1064*0.9)</f>
        <v>69.953555050999995</v>
      </c>
      <c r="N1064" s="207" t="s">
        <v>1064</v>
      </c>
      <c r="O1064" s="207">
        <f>(N1064*((M1064-63)/5.45))+N1064</f>
        <v>5021707.8497111797</v>
      </c>
      <c r="P1064" s="54">
        <f>(O1064-D1064)</f>
        <v>3746519.8497111797</v>
      </c>
      <c r="Q1064" s="4" t="str">
        <f>IF(P1064&lt;(-3000000), "Overpaid", "")</f>
        <v/>
      </c>
      <c r="R1064" s="4"/>
    </row>
    <row r="1065" spans="1:19" x14ac:dyDescent="0.25">
      <c r="A1065" s="4" t="s">
        <v>123</v>
      </c>
      <c r="B1065" s="4" t="s">
        <v>1024</v>
      </c>
      <c r="C1065" s="4" t="s">
        <v>462</v>
      </c>
      <c r="D1065" s="207" t="s">
        <v>1990</v>
      </c>
      <c r="E1065" s="4" t="s">
        <v>1991</v>
      </c>
      <c r="F1065" s="4" t="s">
        <v>1162</v>
      </c>
      <c r="G1065" s="4" t="s">
        <v>1531</v>
      </c>
      <c r="H1065" s="4" t="s">
        <v>4096</v>
      </c>
      <c r="I1065" s="4">
        <v>63</v>
      </c>
      <c r="L1065" s="4">
        <f>(F1065*0.3611)+(G1065*1.1*0.3611)+(H1065*5.2*0.0666)+(I1065*0.2111)</f>
        <v>59.761364999999998</v>
      </c>
      <c r="M1065" s="4">
        <f>(L1065)*((100+(29-E1065))/100)-(J1065*0.9)</f>
        <v>63.944660550000002</v>
      </c>
      <c r="N1065" s="207" t="s">
        <v>1029</v>
      </c>
      <c r="O1065" s="207">
        <f>(N1065*((M1065-63)/5.45))+N1065</f>
        <v>2804680.5172468359</v>
      </c>
      <c r="P1065" s="54">
        <f>(O1065-D1065)</f>
        <v>1530954.5172468359</v>
      </c>
      <c r="Q1065" s="4" t="str">
        <f>IF(P1065&lt;(-3000000), "Overpaid", "")</f>
        <v/>
      </c>
      <c r="R1065" s="4"/>
    </row>
    <row r="1066" spans="1:19" x14ac:dyDescent="0.25">
      <c r="A1066" s="4" t="s">
        <v>131</v>
      </c>
      <c r="B1066" s="4" t="s">
        <v>1094</v>
      </c>
      <c r="C1066" s="4" t="s">
        <v>487</v>
      </c>
      <c r="D1066" s="207" t="s">
        <v>1668</v>
      </c>
      <c r="E1066" s="4" t="s">
        <v>1224</v>
      </c>
      <c r="F1066" s="4" t="s">
        <v>1218</v>
      </c>
      <c r="G1066" s="4">
        <v>45</v>
      </c>
      <c r="H1066" s="4">
        <v>0</v>
      </c>
      <c r="I1066" s="4" t="s">
        <v>1218</v>
      </c>
      <c r="L1066" s="4">
        <f>(F1066*0.3611)+(G1066*1.1*0.3611)+(H1066*5.2*0.0666)+(I1066*0.2111)</f>
        <v>54.495249999999999</v>
      </c>
      <c r="M1066" s="4">
        <f>(L1066)*((100+(29-E1066))/100)-(J1066*0.9)</f>
        <v>57.274507749999998</v>
      </c>
      <c r="N1066" s="207">
        <v>6000000</v>
      </c>
      <c r="O1066" s="207">
        <f>(N1066*((M1066-63)/5.45))+N1066</f>
        <v>-303294.22018348891</v>
      </c>
      <c r="P1066" s="54">
        <f>(O1066-D1066)</f>
        <v>-1576855.2201834889</v>
      </c>
      <c r="Q1066" s="4" t="str">
        <f>IF(P1066&lt;(-3000000), "Overpaid", "")</f>
        <v/>
      </c>
      <c r="R1066" s="4"/>
      <c r="S1066" s="207" t="s">
        <v>1098</v>
      </c>
    </row>
    <row r="1067" spans="1:19" x14ac:dyDescent="0.25">
      <c r="A1067" s="4" t="s">
        <v>131</v>
      </c>
      <c r="B1067" s="4" t="s">
        <v>1048</v>
      </c>
      <c r="C1067" s="4" t="s">
        <v>1680</v>
      </c>
      <c r="D1067" s="207" t="s">
        <v>1681</v>
      </c>
      <c r="E1067" s="4" t="s">
        <v>1682</v>
      </c>
      <c r="F1067" s="4" t="s">
        <v>1683</v>
      </c>
      <c r="G1067" s="4" t="s">
        <v>1027</v>
      </c>
      <c r="H1067" s="4" t="s">
        <v>4095</v>
      </c>
      <c r="I1067" s="4" t="s">
        <v>1683</v>
      </c>
      <c r="L1067" s="4" t="e">
        <f>(F1067*0.3611)+(G1067*1.1*0.3611)+(H1067*5.2*0.0666)+(I1067*0.2111)</f>
        <v>#VALUE!</v>
      </c>
      <c r="M1067" s="4" t="e">
        <f>(L1067)*((100+(29-E1067))/100)-(J1067*0.9)</f>
        <v>#VALUE!</v>
      </c>
      <c r="N1067" s="207" t="s">
        <v>1053</v>
      </c>
      <c r="O1067" s="207" t="e">
        <f>(N1067*((M1067-63)/5.45))+N1067</f>
        <v>#VALUE!</v>
      </c>
      <c r="P1067" s="54" t="e">
        <f>(O1067-D1067)</f>
        <v>#VALUE!</v>
      </c>
      <c r="Q1067" s="4" t="e">
        <f>IF(P1067&lt;(-3000000), "Overpaid", "")</f>
        <v>#VALUE!</v>
      </c>
      <c r="R1067" s="4"/>
    </row>
    <row r="1068" spans="1:19" x14ac:dyDescent="0.25">
      <c r="A1068" s="4" t="s">
        <v>112</v>
      </c>
      <c r="B1068" s="4" t="s">
        <v>1048</v>
      </c>
      <c r="C1068" s="4" t="s">
        <v>2146</v>
      </c>
      <c r="D1068" s="207" t="s">
        <v>1681</v>
      </c>
      <c r="E1068" s="4" t="s">
        <v>2147</v>
      </c>
      <c r="F1068" s="4" t="s">
        <v>1415</v>
      </c>
      <c r="G1068" s="4" t="s">
        <v>1027</v>
      </c>
      <c r="H1068" s="4" t="s">
        <v>4095</v>
      </c>
      <c r="I1068" s="4" t="s">
        <v>1415</v>
      </c>
      <c r="L1068" s="4" t="e">
        <f>(F1068*0.3611)+(G1068*1.1*0.3611)+(H1068*5.2*0.0666)+(I1068*0.2111)</f>
        <v>#VALUE!</v>
      </c>
      <c r="M1068" s="4" t="e">
        <f>(L1068)*((100+(29-E1068))/100)-(J1068*0.9)</f>
        <v>#VALUE!</v>
      </c>
      <c r="N1068" s="207" t="s">
        <v>1053</v>
      </c>
      <c r="O1068" s="207" t="e">
        <f>(N1068*((M1068-63)/5.45))+N1068</f>
        <v>#VALUE!</v>
      </c>
      <c r="P1068" s="54" t="e">
        <f>(O1068-D1068)</f>
        <v>#VALUE!</v>
      </c>
      <c r="Q1068" s="4" t="e">
        <f>IF(P1068&lt;(-3000000), "Overpaid", "")</f>
        <v>#VALUE!</v>
      </c>
      <c r="R1068" s="4"/>
    </row>
    <row r="1069" spans="1:19" x14ac:dyDescent="0.25">
      <c r="A1069" s="4" t="s">
        <v>133</v>
      </c>
      <c r="B1069" s="4" t="s">
        <v>1048</v>
      </c>
      <c r="C1069" s="4" t="s">
        <v>1791</v>
      </c>
      <c r="D1069" s="207" t="s">
        <v>1681</v>
      </c>
      <c r="E1069" s="4" t="s">
        <v>1027</v>
      </c>
      <c r="F1069" s="4" t="s">
        <v>1792</v>
      </c>
      <c r="G1069" s="4" t="s">
        <v>1027</v>
      </c>
      <c r="H1069" s="4" t="s">
        <v>4095</v>
      </c>
      <c r="I1069" s="4" t="s">
        <v>1792</v>
      </c>
      <c r="L1069" s="4" t="e">
        <f>(F1069*0.3611)+(G1069*1.1*0.3611)+(H1069*5.2*0.0666)+(I1069*0.2111)</f>
        <v>#VALUE!</v>
      </c>
      <c r="M1069" s="4" t="e">
        <f>(L1069)*((100+(29-E1069))/100)-(J1069*0.9)</f>
        <v>#VALUE!</v>
      </c>
      <c r="N1069" s="207" t="s">
        <v>1053</v>
      </c>
      <c r="O1069" s="207" t="e">
        <f>(N1069*((M1069-63)/5.45))+N1069</f>
        <v>#VALUE!</v>
      </c>
      <c r="P1069" s="54" t="e">
        <f>(O1069-D1069)</f>
        <v>#VALUE!</v>
      </c>
      <c r="Q1069" s="4" t="e">
        <f>IF(P1069&lt;(-3000000), "Overpaid", "")</f>
        <v>#VALUE!</v>
      </c>
      <c r="R1069" s="4"/>
    </row>
    <row r="1070" spans="1:19" x14ac:dyDescent="0.25">
      <c r="A1070" s="4" t="s">
        <v>2800</v>
      </c>
      <c r="B1070" s="4" t="s">
        <v>1083</v>
      </c>
      <c r="C1070" s="4" t="s">
        <v>278</v>
      </c>
      <c r="D1070" s="207" t="s">
        <v>1681</v>
      </c>
      <c r="E1070" s="4" t="s">
        <v>2411</v>
      </c>
      <c r="F1070" s="4" t="s">
        <v>1107</v>
      </c>
      <c r="G1070" s="4" t="s">
        <v>1092</v>
      </c>
      <c r="H1070" s="4" t="s">
        <v>4099</v>
      </c>
      <c r="I1070" s="4" t="s">
        <v>1107</v>
      </c>
      <c r="L1070" s="4">
        <f>(F1070*0.3611)+(G1070*1.1*0.3611)+(H1070*5.2*0.0666)+(I1070*0.2111)</f>
        <v>74.509282999999996</v>
      </c>
      <c r="M1070" s="4">
        <f>(L1070)*((100+(29-E1070))/100)-(J1070*0.9)</f>
        <v>72.348513792999995</v>
      </c>
      <c r="N1070" s="207" t="s">
        <v>1088</v>
      </c>
      <c r="O1070" s="207">
        <f>(N1070*((M1070-63)/5.45))+N1070</f>
        <v>9634905.032077536</v>
      </c>
      <c r="P1070" s="54">
        <f>(O1070-D1070)</f>
        <v>8362405.032077536</v>
      </c>
      <c r="Q1070" s="4" t="str">
        <f>IF(P1070&lt;(-3000000), "Overpaid", "")</f>
        <v/>
      </c>
      <c r="R1070" s="4"/>
    </row>
    <row r="1071" spans="1:19" x14ac:dyDescent="0.25">
      <c r="A1071" s="4" t="s">
        <v>136</v>
      </c>
      <c r="B1071" s="4" t="s">
        <v>10</v>
      </c>
      <c r="C1071" s="4" t="s">
        <v>2188</v>
      </c>
      <c r="D1071" s="207" t="s">
        <v>1681</v>
      </c>
      <c r="E1071" s="4" t="s">
        <v>1905</v>
      </c>
      <c r="F1071" s="4" t="s">
        <v>1312</v>
      </c>
      <c r="G1071" s="4" t="s">
        <v>2189</v>
      </c>
      <c r="H1071" s="4" t="s">
        <v>4147</v>
      </c>
      <c r="I1071" s="4" t="s">
        <v>1312</v>
      </c>
      <c r="L1071" s="4">
        <f>(F1071*0.3611)+(G1071*1.1*0.3611)+(H1071*5.2*0.0666)+(I1071*0.2111)</f>
        <v>73.258165999999989</v>
      </c>
      <c r="M1071" s="4">
        <f>(L1071)*((100+(29-E1071))/100)-(J1071*0.9)</f>
        <v>72.305809841999988</v>
      </c>
      <c r="N1071" s="207" t="s">
        <v>1093</v>
      </c>
      <c r="O1071" s="207">
        <f>(N1071*((M1071-63)/5.45))+N1071</f>
        <v>9574644.2982432209</v>
      </c>
      <c r="P1071" s="54">
        <f>(O1071-D1071)</f>
        <v>8302144.2982432209</v>
      </c>
      <c r="Q1071" s="4" t="str">
        <f>IF(P1071&lt;(-3000000), "Overpaid", "")</f>
        <v/>
      </c>
      <c r="R1071" s="4"/>
    </row>
    <row r="1072" spans="1:19" x14ac:dyDescent="0.25">
      <c r="A1072" s="4" t="s">
        <v>107</v>
      </c>
      <c r="B1072" s="4" t="s">
        <v>1099</v>
      </c>
      <c r="C1072" s="4" t="s">
        <v>151</v>
      </c>
      <c r="D1072" s="207" t="s">
        <v>1681</v>
      </c>
      <c r="E1072" s="4" t="s">
        <v>1395</v>
      </c>
      <c r="F1072" s="4" t="s">
        <v>1091</v>
      </c>
      <c r="G1072" s="4" t="s">
        <v>1772</v>
      </c>
      <c r="H1072" s="4" t="s">
        <v>4102</v>
      </c>
      <c r="I1072" s="4" t="s">
        <v>1091</v>
      </c>
      <c r="L1072" s="4">
        <f>(F1072*0.3611)+(G1072*1.1*0.3611)+(H1072*5.2*0.0666)+(I1072*0.2111)</f>
        <v>72.731712000000002</v>
      </c>
      <c r="M1072" s="4">
        <f>(L1072)*((100+(29-E1072))/100)-(J1072*0.9)</f>
        <v>71.495272896000003</v>
      </c>
      <c r="N1072" s="207" t="s">
        <v>1105</v>
      </c>
      <c r="O1072" s="207">
        <f>(N1072*((M1072-63)/5.45))+N1072</f>
        <v>4533444.4574867859</v>
      </c>
      <c r="P1072" s="54">
        <f>(O1072-D1072)</f>
        <v>3260944.4574867859</v>
      </c>
      <c r="Q1072" s="4" t="str">
        <f>IF(P1072&lt;(-3000000), "Overpaid", "")</f>
        <v/>
      </c>
      <c r="R1072" s="4"/>
    </row>
    <row r="1073" spans="1:18" x14ac:dyDescent="0.25">
      <c r="A1073" s="4" t="s">
        <v>121</v>
      </c>
      <c r="B1073" s="4" t="s">
        <v>1059</v>
      </c>
      <c r="C1073" s="4" t="s">
        <v>265</v>
      </c>
      <c r="D1073" s="207" t="s">
        <v>1681</v>
      </c>
      <c r="E1073" s="4" t="s">
        <v>1922</v>
      </c>
      <c r="F1073" s="4" t="s">
        <v>1091</v>
      </c>
      <c r="G1073" s="4" t="s">
        <v>1142</v>
      </c>
      <c r="H1073" s="4" t="s">
        <v>4098</v>
      </c>
      <c r="I1073" s="4" t="s">
        <v>1091</v>
      </c>
      <c r="L1073" s="4">
        <f>(F1073*0.3611)+(G1073*1.1*0.3611)+(H1073*5.2*0.0666)+(I1073*0.2111)</f>
        <v>72.089962</v>
      </c>
      <c r="M1073" s="4">
        <f>(L1073)*((100+(29-E1073))/100)-(J1073*0.9)</f>
        <v>70.503982835999992</v>
      </c>
      <c r="N1073" s="207" t="s">
        <v>1064</v>
      </c>
      <c r="O1073" s="207">
        <f>(N1073*((M1073-63)/5.45))+N1073</f>
        <v>5244554.2447381262</v>
      </c>
      <c r="P1073" s="54">
        <f>(O1073-D1073)</f>
        <v>3972054.2447381262</v>
      </c>
      <c r="Q1073" s="4" t="str">
        <f>IF(P1073&lt;(-3000000), "Overpaid", "")</f>
        <v/>
      </c>
      <c r="R1073" s="4"/>
    </row>
    <row r="1074" spans="1:18" x14ac:dyDescent="0.25">
      <c r="A1074" s="4" t="s">
        <v>132</v>
      </c>
      <c r="B1074" s="4" t="s">
        <v>20</v>
      </c>
      <c r="C1074" s="4" t="s">
        <v>232</v>
      </c>
      <c r="D1074" s="207" t="s">
        <v>1681</v>
      </c>
      <c r="E1074" s="4" t="s">
        <v>1154</v>
      </c>
      <c r="F1074" s="4" t="s">
        <v>1312</v>
      </c>
      <c r="G1074" s="4" t="s">
        <v>1755</v>
      </c>
      <c r="H1074" s="4" t="s">
        <v>4147</v>
      </c>
      <c r="I1074" s="4" t="s">
        <v>1312</v>
      </c>
      <c r="L1074" s="4">
        <f>(F1074*0.3611)+(G1074*1.1*0.3611)+(H1074*5.2*0.0666)+(I1074*0.2111)</f>
        <v>69.444950000000006</v>
      </c>
      <c r="M1074" s="4">
        <f>(L1074)*((100+(29-E1074))/100)-(J1074*0.9)</f>
        <v>69.861619700000006</v>
      </c>
      <c r="N1074" s="207" t="s">
        <v>1134</v>
      </c>
      <c r="O1074" s="207">
        <f>(N1074*((M1074-63)/5.45))+N1074</f>
        <v>6285531.4003950115</v>
      </c>
      <c r="P1074" s="54">
        <f>(O1074-D1074)</f>
        <v>5013031.4003950115</v>
      </c>
      <c r="Q1074" s="4" t="str">
        <f>IF(P1074&lt;(-3000000), "Overpaid", "")</f>
        <v/>
      </c>
      <c r="R1074" s="4"/>
    </row>
    <row r="1075" spans="1:18" x14ac:dyDescent="0.25">
      <c r="A1075" s="4" t="s">
        <v>113</v>
      </c>
      <c r="B1075" s="4" t="s">
        <v>1030</v>
      </c>
      <c r="C1075" s="4" t="s">
        <v>204</v>
      </c>
      <c r="D1075" s="207" t="s">
        <v>1681</v>
      </c>
      <c r="E1075" s="4" t="s">
        <v>1170</v>
      </c>
      <c r="F1075" s="4" t="s">
        <v>1111</v>
      </c>
      <c r="G1075" s="4" t="s">
        <v>2374</v>
      </c>
      <c r="H1075" s="4" t="s">
        <v>4098</v>
      </c>
      <c r="I1075" s="4" t="s">
        <v>1111</v>
      </c>
      <c r="L1075" s="4">
        <f>(F1075*0.3611)+(G1075*1.1*0.3611)+(H1075*5.2*0.0666)+(I1075*0.2111)</f>
        <v>67.791497000000007</v>
      </c>
      <c r="M1075" s="4">
        <f>(L1075)*((100+(29-E1075))/100)-(J1075*0.9)</f>
        <v>68.876160952000006</v>
      </c>
      <c r="N1075" s="207" t="s">
        <v>1036</v>
      </c>
      <c r="O1075" s="207">
        <f>(N1075*((M1075-63)/5.45))+N1075</f>
        <v>6728917.9418659452</v>
      </c>
      <c r="P1075" s="54">
        <f>(O1075-D1075)</f>
        <v>5456417.9418659452</v>
      </c>
      <c r="Q1075" s="4" t="str">
        <f>IF(P1075&lt;(-3000000), "Overpaid", "")</f>
        <v/>
      </c>
      <c r="R1075" s="4"/>
    </row>
    <row r="1076" spans="1:18" x14ac:dyDescent="0.25">
      <c r="A1076" s="4" t="s">
        <v>107</v>
      </c>
      <c r="B1076" s="4" t="s">
        <v>1393</v>
      </c>
      <c r="C1076" s="4" t="s">
        <v>2763</v>
      </c>
      <c r="D1076" s="207" t="s">
        <v>1681</v>
      </c>
      <c r="E1076" s="4" t="s">
        <v>1284</v>
      </c>
      <c r="F1076" s="4" t="s">
        <v>1328</v>
      </c>
      <c r="G1076" s="4" t="s">
        <v>2702</v>
      </c>
      <c r="H1076" s="4">
        <v>0</v>
      </c>
      <c r="I1076" s="4" t="s">
        <v>1328</v>
      </c>
      <c r="L1076" s="4">
        <f>(F1076*0.3611)+(G1076*1.1*0.3611)+(H1076*5.2*0.0666)+(I1076*0.2111)</f>
        <v>68.748667999999995</v>
      </c>
      <c r="M1076" s="4">
        <f>(L1076)*((100+(29-E1076))/100)-(J1076*0.9)</f>
        <v>67.442443307999994</v>
      </c>
      <c r="N1076" s="207" t="s">
        <v>1397</v>
      </c>
      <c r="O1076" s="207">
        <f>(N1076*((M1076-63)/5.45))+N1076</f>
        <v>2298110.78219066</v>
      </c>
      <c r="P1076" s="54">
        <f>(O1076-D1076)</f>
        <v>1025610.78219066</v>
      </c>
      <c r="Q1076" s="4" t="str">
        <f>IF(P1076&lt;(-3000000), "Overpaid", "")</f>
        <v/>
      </c>
      <c r="R1076" s="4"/>
    </row>
    <row r="1077" spans="1:18" x14ac:dyDescent="0.25">
      <c r="A1077" s="4" t="s">
        <v>126</v>
      </c>
      <c r="B1077" s="4" t="s">
        <v>1024</v>
      </c>
      <c r="C1077" s="4" t="s">
        <v>617</v>
      </c>
      <c r="D1077" s="207" t="s">
        <v>1681</v>
      </c>
      <c r="E1077" s="4">
        <v>32.200000000000003</v>
      </c>
      <c r="F1077" s="4" t="s">
        <v>1111</v>
      </c>
      <c r="G1077" s="4">
        <v>64.5</v>
      </c>
      <c r="H1077" s="4" t="s">
        <v>4098</v>
      </c>
      <c r="I1077" s="4">
        <v>70</v>
      </c>
      <c r="L1077" s="4">
        <f>(F1077*0.3611)+(G1077*1.1*0.3611)+(H1077*5.2*0.0666)+(I1077*0.2111)</f>
        <v>69.225924999999989</v>
      </c>
      <c r="M1077" s="4">
        <f>(L1077)*((100+(29-E1077))/100)-(J1077*0.9)</f>
        <v>67.010695399999989</v>
      </c>
      <c r="N1077" s="207" t="s">
        <v>1029</v>
      </c>
      <c r="O1077" s="207">
        <f>(N1077*((M1077-63)/5.45))+N1077</f>
        <v>4149434.9638288021</v>
      </c>
      <c r="P1077" s="54">
        <f>(O1077-D1077)</f>
        <v>2876934.9638288021</v>
      </c>
      <c r="Q1077" s="4" t="str">
        <f>IF(P1077&lt;(-3000000), "Overpaid", "")</f>
        <v/>
      </c>
      <c r="R1077" s="4"/>
    </row>
    <row r="1078" spans="1:18" x14ac:dyDescent="0.25">
      <c r="A1078" s="4" t="s">
        <v>119</v>
      </c>
      <c r="B1078" s="4" t="s">
        <v>1083</v>
      </c>
      <c r="C1078" s="4" t="s">
        <v>3352</v>
      </c>
      <c r="D1078" s="207">
        <v>1272500</v>
      </c>
      <c r="E1078" s="4" t="s">
        <v>1449</v>
      </c>
      <c r="F1078" s="4" t="s">
        <v>1146</v>
      </c>
      <c r="G1078" s="4" t="s">
        <v>1329</v>
      </c>
      <c r="H1078" s="4" t="s">
        <v>4096</v>
      </c>
      <c r="I1078" s="4" t="s">
        <v>1146</v>
      </c>
      <c r="L1078" s="4">
        <f>(F1078*0.3611)+(G1078*1.1*0.3611)+(H1078*5.2*0.0666)+(I1078*0.2111)</f>
        <v>67.431642999999994</v>
      </c>
      <c r="M1078" s="4">
        <f>(L1078)*((100+(29-E1078))/100)-(J1078*0.9)</f>
        <v>64.869240566000002</v>
      </c>
      <c r="N1078" s="207" t="s">
        <v>1088</v>
      </c>
      <c r="O1078" s="207">
        <f>(N1078*((M1078-63)/5.45))+N1078</f>
        <v>4765356.0855345465</v>
      </c>
      <c r="P1078" s="54">
        <f>(O1078-D1078)</f>
        <v>3492856.0855345465</v>
      </c>
      <c r="Q1078" s="4" t="str">
        <f>IF(P1078&lt;(-3000000), "Overpaid", "")</f>
        <v/>
      </c>
      <c r="R1078" s="4"/>
    </row>
    <row r="1079" spans="1:18" x14ac:dyDescent="0.25">
      <c r="A1079" s="4" t="s">
        <v>124</v>
      </c>
      <c r="B1079" s="4" t="s">
        <v>1187</v>
      </c>
      <c r="C1079" s="4" t="s">
        <v>3101</v>
      </c>
      <c r="D1079" s="207">
        <v>1272500</v>
      </c>
      <c r="E1079" s="4" t="s">
        <v>3102</v>
      </c>
      <c r="F1079" s="4" t="s">
        <v>1157</v>
      </c>
      <c r="G1079" s="4" t="s">
        <v>1844</v>
      </c>
      <c r="H1079" s="4" t="s">
        <v>4095</v>
      </c>
      <c r="I1079" s="4" t="s">
        <v>1157</v>
      </c>
      <c r="L1079" s="4">
        <f>(F1079*0.3611)+(G1079*1.1*0.3611)+(H1079*5.2*0.0666)+(I1079*0.2111)</f>
        <v>63.676825999999998</v>
      </c>
      <c r="M1079" s="4">
        <f>(L1079)*((100+(29-E1079))/100)-(J1079*0.9)</f>
        <v>60.811368829999999</v>
      </c>
      <c r="N1079" s="207" t="s">
        <v>1190</v>
      </c>
      <c r="O1079" s="207">
        <f>(N1079*((M1079-63)/5.45))+N1079</f>
        <v>1789887.0872079262</v>
      </c>
      <c r="P1079" s="54">
        <f>(O1079-D1079)</f>
        <v>517387.0872079262</v>
      </c>
      <c r="Q1079" s="4" t="str">
        <f>IF(P1079&lt;(-3000000), "Overpaid", "")</f>
        <v/>
      </c>
      <c r="R1079" s="4"/>
    </row>
    <row r="1080" spans="1:18" x14ac:dyDescent="0.25">
      <c r="A1080" s="4" t="s">
        <v>129</v>
      </c>
      <c r="B1080" s="4" t="s">
        <v>1083</v>
      </c>
      <c r="C1080" s="4" t="s">
        <v>1324</v>
      </c>
      <c r="D1080" s="207">
        <v>1272500</v>
      </c>
      <c r="E1080" s="4" t="s">
        <v>1325</v>
      </c>
      <c r="F1080" s="4" t="s">
        <v>1146</v>
      </c>
      <c r="G1080" s="4" t="s">
        <v>1326</v>
      </c>
      <c r="H1080" s="4" t="s">
        <v>4097</v>
      </c>
      <c r="I1080" s="4" t="s">
        <v>1146</v>
      </c>
      <c r="L1080" s="4">
        <f>(F1080*0.3611)+(G1080*1.1*0.3611)+(H1080*5.2*0.0666)+(I1080*0.2111)</f>
        <v>62.693674999999999</v>
      </c>
      <c r="M1080" s="4">
        <f>(L1080)*((100+(29-E1080))/100)-(J1080*0.9)</f>
        <v>60.374009024999999</v>
      </c>
      <c r="N1080" s="207" t="s">
        <v>1088</v>
      </c>
      <c r="O1080" s="207">
        <f>(N1080*((M1080-63)/5.45))+N1080</f>
        <v>1838634.5511584629</v>
      </c>
      <c r="P1080" s="54">
        <f>(O1080-D1080)</f>
        <v>566134.55115846288</v>
      </c>
      <c r="Q1080" s="4" t="str">
        <f>IF(P1080&lt;(-3000000), "Overpaid", "")</f>
        <v/>
      </c>
      <c r="R1080" s="4"/>
    </row>
    <row r="1081" spans="1:18" x14ac:dyDescent="0.25">
      <c r="A1081" s="4" t="s">
        <v>108</v>
      </c>
      <c r="B1081" s="4" t="s">
        <v>1135</v>
      </c>
      <c r="C1081" s="4" t="s">
        <v>4177</v>
      </c>
      <c r="D1081" s="207" t="s">
        <v>1681</v>
      </c>
      <c r="E1081" s="4" t="s">
        <v>1569</v>
      </c>
      <c r="F1081" s="4" t="s">
        <v>1107</v>
      </c>
      <c r="G1081" s="4">
        <v>45</v>
      </c>
      <c r="H1081" s="4" t="s">
        <v>4096</v>
      </c>
      <c r="I1081" s="4" t="s">
        <v>1107</v>
      </c>
      <c r="L1081" s="4">
        <f>(F1081*0.3611)+(G1081*1.1*0.3611)+(H1081*5.2*0.0666)+(I1081*0.2111)</f>
        <v>62.626489999999997</v>
      </c>
      <c r="M1081" s="4">
        <f>(L1081)*((100+(29-E1081))/100)-(J1081*0.9)</f>
        <v>60.184056889999994</v>
      </c>
      <c r="N1081" s="207" t="s">
        <v>1138</v>
      </c>
      <c r="O1081" s="207">
        <f>(N1081*((M1081-63)/5.45))+N1081</f>
        <v>733209.7928289175</v>
      </c>
      <c r="P1081" s="54">
        <f>(O1081-D1081)</f>
        <v>-539290.2071710825</v>
      </c>
      <c r="Q1081" s="4" t="str">
        <f>IF(P1081&lt;(-3000000), "Overpaid", "")</f>
        <v/>
      </c>
      <c r="R1081" s="4"/>
    </row>
    <row r="1082" spans="1:18" x14ac:dyDescent="0.25">
      <c r="A1082" s="4" t="s">
        <v>113</v>
      </c>
      <c r="B1082" s="4" t="s">
        <v>1099</v>
      </c>
      <c r="C1082" s="4" t="s">
        <v>3893</v>
      </c>
      <c r="D1082" s="207" t="s">
        <v>1681</v>
      </c>
      <c r="E1082" s="4" t="s">
        <v>1220</v>
      </c>
      <c r="F1082" s="4" t="s">
        <v>1312</v>
      </c>
      <c r="G1082" s="4" t="s">
        <v>1202</v>
      </c>
      <c r="H1082" s="4">
        <v>0</v>
      </c>
      <c r="I1082" s="4" t="s">
        <v>1312</v>
      </c>
      <c r="L1082" s="4">
        <f>(F1082*0.3611)+(G1082*1.1*0.3611)+(H1082*5.2*0.0666)+(I1082*0.2111)</f>
        <v>61.448601000000004</v>
      </c>
      <c r="M1082" s="4">
        <f>(L1082)*((100+(29-E1082))/100)-(J1082*0.9)</f>
        <v>60.158180379000008</v>
      </c>
      <c r="N1082" s="207" t="s">
        <v>1105</v>
      </c>
      <c r="O1082" s="207">
        <f>(N1082*((M1082-63)/5.45))+N1082</f>
        <v>847888.81303964474</v>
      </c>
      <c r="P1082" s="54">
        <f>(O1082-D1082)</f>
        <v>-424611.18696035526</v>
      </c>
      <c r="Q1082" s="4" t="str">
        <f>IF(P1082&lt;(-3000000), "Overpaid", "")</f>
        <v/>
      </c>
      <c r="R1082" s="4"/>
    </row>
    <row r="1083" spans="1:18" x14ac:dyDescent="0.25">
      <c r="A1083" s="4" t="s">
        <v>113</v>
      </c>
      <c r="B1083" s="4" t="s">
        <v>1024</v>
      </c>
      <c r="C1083" s="4" t="s">
        <v>3903</v>
      </c>
      <c r="D1083" s="207" t="s">
        <v>1681</v>
      </c>
      <c r="E1083" s="4" t="s">
        <v>2014</v>
      </c>
      <c r="F1083" s="4" t="s">
        <v>1328</v>
      </c>
      <c r="G1083" s="4" t="s">
        <v>3582</v>
      </c>
      <c r="H1083" s="4" t="s">
        <v>4095</v>
      </c>
      <c r="I1083" s="4">
        <v>65</v>
      </c>
      <c r="L1083" s="4">
        <f>(F1083*0.3611)+(G1083*1.1*0.3611)+(H1083*5.2*0.0666)+(I1083*0.2111)</f>
        <v>60.241676999999996</v>
      </c>
      <c r="M1083" s="4">
        <f>(L1083)*((100+(29-E1083))/100)-(J1083*0.9)</f>
        <v>60.060951968999994</v>
      </c>
      <c r="N1083" s="207" t="s">
        <v>1029</v>
      </c>
      <c r="O1083" s="207">
        <f>(N1083*((M1083-63)/5.45))+N1083</f>
        <v>1101296.6227264185</v>
      </c>
      <c r="P1083" s="54">
        <f>(O1083-D1083)</f>
        <v>-171203.37727358146</v>
      </c>
      <c r="Q1083" s="4" t="str">
        <f>IF(P1083&lt;(-3000000), "Overpaid", "")</f>
        <v/>
      </c>
      <c r="R1083" s="4"/>
    </row>
    <row r="1084" spans="1:18" x14ac:dyDescent="0.25">
      <c r="A1084" s="4" t="s">
        <v>107</v>
      </c>
      <c r="B1084" s="4" t="s">
        <v>1048</v>
      </c>
      <c r="C1084" s="4" t="s">
        <v>2785</v>
      </c>
      <c r="D1084" s="207" t="s">
        <v>1681</v>
      </c>
      <c r="E1084" s="4" t="s">
        <v>1609</v>
      </c>
      <c r="F1084" s="4" t="s">
        <v>1218</v>
      </c>
      <c r="G1084" s="4" t="s">
        <v>2089</v>
      </c>
      <c r="H1084" s="4" t="s">
        <v>4197</v>
      </c>
      <c r="I1084" s="4" t="s">
        <v>1218</v>
      </c>
      <c r="L1084" s="4">
        <f>(F1084*0.3611)+(G1084*1.1*0.3611)+(H1084*5.2*0.0666)+(I1084*0.2111)</f>
        <v>61.128657000000004</v>
      </c>
      <c r="M1084" s="4">
        <f>(L1084)*((100+(29-E1084))/100)-(J1084*0.9)</f>
        <v>59.661569232000005</v>
      </c>
      <c r="N1084" s="207" t="s">
        <v>1053</v>
      </c>
      <c r="O1084" s="207">
        <f>(N1084*((M1084-63)/5.45))+N1084</f>
        <v>768402.36818817654</v>
      </c>
      <c r="P1084" s="54">
        <f>(O1084-D1084)</f>
        <v>-504097.63181182346</v>
      </c>
      <c r="Q1084" s="4" t="str">
        <f>IF(P1084&lt;(-3000000), "Overpaid", "")</f>
        <v/>
      </c>
      <c r="R1084" s="4"/>
    </row>
    <row r="1085" spans="1:18" x14ac:dyDescent="0.25">
      <c r="A1085" s="4" t="s">
        <v>117</v>
      </c>
      <c r="B1085" s="4" t="s">
        <v>10</v>
      </c>
      <c r="C1085" s="4" t="s">
        <v>163</v>
      </c>
      <c r="D1085" s="207" t="s">
        <v>1681</v>
      </c>
      <c r="E1085" s="4" t="s">
        <v>1759</v>
      </c>
      <c r="F1085" s="4" t="s">
        <v>1201</v>
      </c>
      <c r="G1085" s="4" t="s">
        <v>1837</v>
      </c>
      <c r="H1085" s="4" t="s">
        <v>4096</v>
      </c>
      <c r="I1085" s="4" t="s">
        <v>1201</v>
      </c>
      <c r="L1085" s="4">
        <f>(F1085*0.3611)+(G1085*1.1*0.3611)+(H1085*5.2*0.0666)+(I1085*0.2111)</f>
        <v>61.853508999999995</v>
      </c>
      <c r="M1085" s="4">
        <f>(L1085)*((100+(29-E1085))/100)-(J1085*0.9)</f>
        <v>59.379368639999996</v>
      </c>
      <c r="N1085" s="207" t="s">
        <v>1093</v>
      </c>
      <c r="O1085" s="207">
        <f>(N1085*((M1085-63)/5.45))+N1085</f>
        <v>1187027.6322283419</v>
      </c>
      <c r="P1085" s="54">
        <f>(O1085-D1085)</f>
        <v>-85472.367771658115</v>
      </c>
      <c r="Q1085" s="4" t="str">
        <f>IF(P1085&lt;(-3000000), "Overpaid", "")</f>
        <v/>
      </c>
      <c r="R1085" s="4"/>
    </row>
    <row r="1086" spans="1:18" x14ac:dyDescent="0.25">
      <c r="A1086" s="4" t="s">
        <v>108</v>
      </c>
      <c r="B1086" s="4" t="s">
        <v>1083</v>
      </c>
      <c r="C1086" s="4" t="s">
        <v>4205</v>
      </c>
      <c r="D1086" s="207" t="s">
        <v>1681</v>
      </c>
      <c r="E1086" s="4" t="s">
        <v>1569</v>
      </c>
      <c r="F1086" s="4" t="s">
        <v>1201</v>
      </c>
      <c r="G1086" s="4" t="s">
        <v>2712</v>
      </c>
      <c r="H1086" s="4" t="s">
        <v>4097</v>
      </c>
      <c r="I1086" s="4" t="s">
        <v>1201</v>
      </c>
      <c r="L1086" s="4">
        <f>(F1086*0.3611)+(G1086*1.1*0.3611)+(H1086*5.2*0.0666)+(I1086*0.2111)</f>
        <v>61.683456</v>
      </c>
      <c r="M1086" s="4">
        <f>(L1086)*((100+(29-E1086))/100)-(J1086*0.9)</f>
        <v>59.277801216</v>
      </c>
      <c r="N1086" s="207" t="s">
        <v>1088</v>
      </c>
      <c r="O1086" s="207">
        <f>(N1086*((M1086-63)/5.45))+N1086</f>
        <v>1124923.8175756917</v>
      </c>
      <c r="P1086" s="54">
        <f>(O1086-D1086)</f>
        <v>-147576.18242430827</v>
      </c>
      <c r="Q1086" s="4" t="str">
        <f>IF(P1086&lt;(-3000000), "Overpaid", "")</f>
        <v/>
      </c>
      <c r="R1086" s="4"/>
    </row>
    <row r="1087" spans="1:18" x14ac:dyDescent="0.25">
      <c r="A1087" s="4" t="s">
        <v>124</v>
      </c>
      <c r="B1087" s="4" t="s">
        <v>1135</v>
      </c>
      <c r="C1087" s="4" t="s">
        <v>3067</v>
      </c>
      <c r="D1087" s="207" t="s">
        <v>1681</v>
      </c>
      <c r="E1087" s="4" t="s">
        <v>3068</v>
      </c>
      <c r="F1087" s="4" t="s">
        <v>1091</v>
      </c>
      <c r="G1087" s="4">
        <v>45</v>
      </c>
      <c r="H1087" s="4" t="s">
        <v>4096</v>
      </c>
      <c r="I1087" s="4" t="s">
        <v>1091</v>
      </c>
      <c r="L1087" s="4">
        <f>(F1087*0.3611)+(G1087*1.1*0.3611)+(H1087*5.2*0.0666)+(I1087*0.2111)</f>
        <v>63.770889999999994</v>
      </c>
      <c r="M1087" s="4">
        <f>(L1087)*((100+(29-E1087))/100)-(J1087*0.9)</f>
        <v>58.796760579999997</v>
      </c>
      <c r="N1087" s="207" t="s">
        <v>1138</v>
      </c>
      <c r="O1087" s="207">
        <f>(N1087*((M1087-63)/5.45))+N1087</f>
        <v>347045.30112448009</v>
      </c>
      <c r="P1087" s="54">
        <f>(O1087-D1087)</f>
        <v>-925454.69887551991</v>
      </c>
      <c r="Q1087" s="4" t="str">
        <f>IF(P1087&lt;(-3000000), "Overpaid", "")</f>
        <v/>
      </c>
      <c r="R1087" s="4"/>
    </row>
    <row r="1088" spans="1:18" x14ac:dyDescent="0.25">
      <c r="A1088" s="4" t="s">
        <v>121</v>
      </c>
      <c r="B1088" s="4" t="s">
        <v>1187</v>
      </c>
      <c r="C1088" s="4" t="s">
        <v>2922</v>
      </c>
      <c r="D1088" s="207" t="s">
        <v>1681</v>
      </c>
      <c r="E1088" s="4" t="s">
        <v>1342</v>
      </c>
      <c r="F1088" s="4" t="s">
        <v>1157</v>
      </c>
      <c r="G1088" s="4" t="s">
        <v>2166</v>
      </c>
      <c r="H1088" s="4" t="s">
        <v>4197</v>
      </c>
      <c r="I1088" s="4" t="s">
        <v>1157</v>
      </c>
      <c r="L1088" s="4">
        <f>(F1088*0.3611)+(G1088*1.1*0.3611)+(H1088*5.2*0.0666)+(I1088*0.2111)</f>
        <v>53.837187</v>
      </c>
      <c r="M1088" s="4">
        <f>(L1088)*((100+(29-E1088))/100)-(J1088*0.9)</f>
        <v>53.729512626000002</v>
      </c>
      <c r="N1088" s="207" t="s">
        <v>1190</v>
      </c>
      <c r="O1088" s="207">
        <f>(N1088*((M1088-63)/5.45))+N1088</f>
        <v>-2096739.5513998084</v>
      </c>
      <c r="P1088" s="54">
        <f>(O1088-D1088)</f>
        <v>-3369239.5513998084</v>
      </c>
      <c r="Q1088" s="4" t="str">
        <f>IF(P1088&lt;(-3000000), "Overpaid", "")</f>
        <v>Overpaid</v>
      </c>
      <c r="R1088" s="4"/>
    </row>
    <row r="1089" spans="1:18" x14ac:dyDescent="0.25">
      <c r="A1089" s="4" t="s">
        <v>130</v>
      </c>
      <c r="B1089" s="4" t="s">
        <v>27</v>
      </c>
      <c r="C1089" s="4" t="s">
        <v>547</v>
      </c>
      <c r="D1089" s="207" t="s">
        <v>1681</v>
      </c>
      <c r="E1089" s="4" t="s">
        <v>2297</v>
      </c>
      <c r="F1089" s="4" t="s">
        <v>1208</v>
      </c>
      <c r="G1089" s="4" t="s">
        <v>2359</v>
      </c>
      <c r="H1089" s="4" t="s">
        <v>4097</v>
      </c>
      <c r="I1089" s="4" t="s">
        <v>1208</v>
      </c>
      <c r="L1089" s="4">
        <f>(F1089*0.3611)+(G1089*1.1*0.3611)+(H1089*5.2*0.0666)+(I1089*0.2111)</f>
        <v>50.664633000000002</v>
      </c>
      <c r="M1089" s="4">
        <f>(L1089)*((100+(29-E1089))/100)-(J1089*0.9)</f>
        <v>49.144694010000002</v>
      </c>
      <c r="N1089" s="207" t="s">
        <v>1058</v>
      </c>
      <c r="O1089" s="207">
        <f>(N1089*((M1089-63)/5.45))+N1089</f>
        <v>-4932747.1268392783</v>
      </c>
      <c r="P1089" s="54">
        <f>(O1089-D1089)</f>
        <v>-6205247.1268392783</v>
      </c>
      <c r="Q1089" s="4" t="str">
        <f>IF(P1089&lt;(-3000000), "Overpaid", "")</f>
        <v>Overpaid</v>
      </c>
      <c r="R1089" s="4"/>
    </row>
    <row r="1090" spans="1:18" x14ac:dyDescent="0.25">
      <c r="A1090" s="4" t="s">
        <v>134</v>
      </c>
      <c r="B1090" s="4" t="s">
        <v>1048</v>
      </c>
      <c r="C1090" s="4" t="s">
        <v>2540</v>
      </c>
      <c r="D1090" s="207" t="s">
        <v>2541</v>
      </c>
      <c r="E1090" s="4" t="s">
        <v>1682</v>
      </c>
      <c r="F1090" s="4" t="s">
        <v>2542</v>
      </c>
      <c r="G1090" s="4" t="s">
        <v>1027</v>
      </c>
      <c r="H1090" s="4" t="s">
        <v>4095</v>
      </c>
      <c r="I1090" s="4" t="s">
        <v>2542</v>
      </c>
      <c r="L1090" s="4" t="e">
        <f>(F1090*0.3611)+(G1090*1.1*0.3611)+(H1090*5.2*0.0666)+(I1090*0.2111)</f>
        <v>#VALUE!</v>
      </c>
      <c r="M1090" s="4" t="e">
        <f>(L1090)*((100+(29-E1090))/100)-(J1090*0.9)</f>
        <v>#VALUE!</v>
      </c>
      <c r="N1090" s="207" t="s">
        <v>1053</v>
      </c>
      <c r="O1090" s="207" t="e">
        <f>(N1090*((M1090-63)/5.45))+N1090</f>
        <v>#VALUE!</v>
      </c>
      <c r="P1090" s="54" t="e">
        <f>(O1090-D1090)</f>
        <v>#VALUE!</v>
      </c>
      <c r="Q1090" s="4" t="e">
        <f>IF(P1090&lt;(-3000000), "Overpaid", "")</f>
        <v>#VALUE!</v>
      </c>
      <c r="R1090" s="4"/>
    </row>
    <row r="1091" spans="1:18" x14ac:dyDescent="0.25">
      <c r="A1091" s="4" t="s">
        <v>112</v>
      </c>
      <c r="B1091" s="4" t="s">
        <v>1187</v>
      </c>
      <c r="C1091" s="4" t="s">
        <v>2080</v>
      </c>
      <c r="D1091" s="207" t="s">
        <v>2081</v>
      </c>
      <c r="E1091" s="4" t="s">
        <v>1067</v>
      </c>
      <c r="F1091" s="4" t="s">
        <v>1111</v>
      </c>
      <c r="G1091" s="4" t="s">
        <v>1458</v>
      </c>
      <c r="H1091" s="4" t="s">
        <v>4153</v>
      </c>
      <c r="I1091" s="4" t="s">
        <v>1111</v>
      </c>
      <c r="L1091" s="4">
        <f>(F1091*0.3611)+(G1091*1.1*0.3611)+(H1091*5.2*0.0666)+(I1091*0.2111)</f>
        <v>71.242268999999993</v>
      </c>
      <c r="M1091" s="4">
        <f>(L1091)*((100+(29-E1091))/100)-(J1091*0.9)</f>
        <v>74.519413373999996</v>
      </c>
      <c r="N1091" s="207" t="s">
        <v>1190</v>
      </c>
      <c r="O1091" s="207">
        <f>(N1091*((M1091-63)/5.45))+N1091</f>
        <v>9313063.151957605</v>
      </c>
      <c r="P1091" s="54">
        <f>(O1091-D1091)</f>
        <v>8041515.151957605</v>
      </c>
      <c r="Q1091" s="4" t="str">
        <f>IF(P1091&lt;(-3000000), "Overpaid", "")</f>
        <v/>
      </c>
      <c r="R1091" s="4"/>
    </row>
    <row r="1092" spans="1:18" x14ac:dyDescent="0.25">
      <c r="A1092" s="4" t="s">
        <v>109</v>
      </c>
      <c r="B1092" s="4" t="s">
        <v>1187</v>
      </c>
      <c r="C1092" s="4" t="s">
        <v>775</v>
      </c>
      <c r="D1092" s="207">
        <v>1269985</v>
      </c>
      <c r="E1092" s="4" t="s">
        <v>1365</v>
      </c>
      <c r="F1092" s="4" t="s">
        <v>1218</v>
      </c>
      <c r="G1092" s="4" t="s">
        <v>1051</v>
      </c>
      <c r="H1092" s="4" t="s">
        <v>4099</v>
      </c>
      <c r="I1092" s="4" t="s">
        <v>1218</v>
      </c>
      <c r="L1092" s="4">
        <f>(F1092*0.3611)+(G1092*1.1*0.3611)+(H1092*5.2*0.0666)+(I1092*0.2111)</f>
        <v>51.102840999999998</v>
      </c>
      <c r="M1092" s="4">
        <f>(L1092)*((100+(29-E1092))/100)-(J1092*0.9)</f>
        <v>53.811291572999991</v>
      </c>
      <c r="N1092" s="207" t="s">
        <v>1190</v>
      </c>
      <c r="O1092" s="207">
        <f>(N1092*((M1092-63)/5.45))+N1092</f>
        <v>-2051858.0648613032</v>
      </c>
      <c r="P1092" s="54">
        <f>(O1092-D1092)</f>
        <v>-3321843.0648613032</v>
      </c>
      <c r="Q1092" s="4" t="str">
        <f>IF(P1092&lt;(-3000000), "Overpaid", "")</f>
        <v>Overpaid</v>
      </c>
      <c r="R1092" s="4"/>
    </row>
    <row r="1093" spans="1:18" x14ac:dyDescent="0.25">
      <c r="A1093" s="4" t="s">
        <v>135</v>
      </c>
      <c r="B1093" s="4" t="s">
        <v>1048</v>
      </c>
      <c r="C1093" s="4" t="s">
        <v>2713</v>
      </c>
      <c r="D1093" s="207" t="s">
        <v>2714</v>
      </c>
      <c r="E1093" s="4" t="s">
        <v>1027</v>
      </c>
      <c r="F1093" s="4" t="s">
        <v>2715</v>
      </c>
      <c r="G1093" s="4" t="s">
        <v>1027</v>
      </c>
      <c r="H1093" s="4" t="s">
        <v>4095</v>
      </c>
      <c r="I1093" s="4" t="s">
        <v>2715</v>
      </c>
      <c r="L1093" s="4" t="e">
        <f>(F1093*0.3611)+(G1093*1.1*0.3611)+(H1093*5.2*0.0666)+(I1093*0.2111)</f>
        <v>#VALUE!</v>
      </c>
      <c r="M1093" s="4" t="e">
        <f>(L1093)*((100+(29-E1093))/100)-(J1093*0.9)</f>
        <v>#VALUE!</v>
      </c>
      <c r="N1093" s="207" t="s">
        <v>1053</v>
      </c>
      <c r="O1093" s="207" t="e">
        <f>(N1093*((M1093-63)/5.45))+N1093</f>
        <v>#VALUE!</v>
      </c>
      <c r="P1093" s="54" t="e">
        <f>(O1093-D1093)</f>
        <v>#VALUE!</v>
      </c>
      <c r="Q1093" s="4" t="e">
        <f>IF(P1093&lt;(-3000000), "Overpaid", "")</f>
        <v>#VALUE!</v>
      </c>
      <c r="R1093" s="4"/>
    </row>
    <row r="1094" spans="1:18" x14ac:dyDescent="0.25">
      <c r="A1094" s="4" t="s">
        <v>117</v>
      </c>
      <c r="B1094" s="4" t="s">
        <v>1030</v>
      </c>
      <c r="C1094" s="4" t="s">
        <v>478</v>
      </c>
      <c r="D1094" s="207" t="s">
        <v>2588</v>
      </c>
      <c r="E1094" s="4" t="s">
        <v>2589</v>
      </c>
      <c r="F1094" s="4" t="s">
        <v>1328</v>
      </c>
      <c r="G1094" s="4" t="s">
        <v>2126</v>
      </c>
      <c r="H1094" s="4" t="s">
        <v>4096</v>
      </c>
      <c r="I1094" s="4" t="s">
        <v>1328</v>
      </c>
      <c r="L1094" s="4">
        <f>(F1094*0.3611)+(G1094*1.1*0.3611)+(H1094*5.2*0.0666)+(I1094*0.2111)</f>
        <v>63.761205000000004</v>
      </c>
      <c r="M1094" s="4">
        <f>(L1094)*((100+(29-E1094))/100)-(J1094*0.9)</f>
        <v>68.670817784999997</v>
      </c>
      <c r="N1094" s="207" t="s">
        <v>1036</v>
      </c>
      <c r="O1094" s="207">
        <f>(N1094*((M1094-63)/5.45))+N1094</f>
        <v>6606922.7374430429</v>
      </c>
      <c r="P1094" s="54">
        <f>(O1094-D1094)</f>
        <v>5340512.7374430429</v>
      </c>
      <c r="Q1094" s="4" t="str">
        <f>IF(P1094&lt;(-3000000), "Overpaid", "")</f>
        <v/>
      </c>
      <c r="R1094" s="4"/>
    </row>
    <row r="1095" spans="1:18" x14ac:dyDescent="0.25">
      <c r="A1095" s="4" t="s">
        <v>114</v>
      </c>
      <c r="B1095" s="4" t="s">
        <v>1117</v>
      </c>
      <c r="C1095" s="4" t="s">
        <v>3275</v>
      </c>
      <c r="D1095" s="207" t="s">
        <v>3276</v>
      </c>
      <c r="E1095" s="4" t="s">
        <v>1288</v>
      </c>
      <c r="F1095" s="4" t="s">
        <v>1162</v>
      </c>
      <c r="G1095" s="4" t="s">
        <v>3277</v>
      </c>
      <c r="H1095" s="4" t="s">
        <v>4097</v>
      </c>
      <c r="I1095" s="4" t="s">
        <v>1162</v>
      </c>
      <c r="L1095" s="4">
        <f>(F1095*0.3611)+(G1095*1.1*0.3611)+(H1095*5.2*0.0666)+(I1095*0.2111)</f>
        <v>57.481627000000003</v>
      </c>
      <c r="M1095" s="4">
        <f>(L1095)*((100+(29-E1095))/100)-(J1095*0.9)</f>
        <v>59.148594183000014</v>
      </c>
      <c r="N1095" s="207" t="s">
        <v>1121</v>
      </c>
      <c r="O1095" s="207">
        <f>(N1095*((M1095-63)/5.45))+N1095</f>
        <v>982878.76751562813</v>
      </c>
      <c r="P1095" s="54">
        <f>(O1095-D1095)</f>
        <v>-282121.23248437187</v>
      </c>
      <c r="Q1095" s="4" t="str">
        <f>IF(P1095&lt;(-3000000), "Overpaid", "")</f>
        <v/>
      </c>
      <c r="R1095" s="4"/>
    </row>
    <row r="1096" spans="1:18" x14ac:dyDescent="0.25">
      <c r="A1096" s="4" t="s">
        <v>132</v>
      </c>
      <c r="B1096" s="4" t="s">
        <v>1048</v>
      </c>
      <c r="C1096" s="4" t="s">
        <v>781</v>
      </c>
      <c r="D1096" s="207" t="s">
        <v>1161</v>
      </c>
      <c r="E1096" s="4" t="s">
        <v>1027</v>
      </c>
      <c r="F1096" s="4" t="s">
        <v>1194</v>
      </c>
      <c r="G1096" s="4">
        <v>56.1</v>
      </c>
      <c r="H1096" s="4" t="s">
        <v>4197</v>
      </c>
      <c r="I1096" s="4" t="s">
        <v>1194</v>
      </c>
      <c r="L1096" s="4">
        <f>(F1096*0.3611)+(G1096*1.1*0.3611)+(H1096*5.2*0.0666)+(I1096*0.2111)</f>
        <v>60.620881000000004</v>
      </c>
      <c r="M1096" s="4" t="e">
        <f>(L1096)*((100+(29-E1096))/100)-(J1096*0.9)</f>
        <v>#VALUE!</v>
      </c>
      <c r="N1096" s="207" t="s">
        <v>1053</v>
      </c>
      <c r="O1096" s="207" t="e">
        <f>(N1096*((M1096-63)/5.45))+N1096</f>
        <v>#VALUE!</v>
      </c>
      <c r="P1096" s="54" t="e">
        <f>(O1096-D1096)</f>
        <v>#VALUE!</v>
      </c>
      <c r="Q1096" s="4" t="e">
        <f>IF(P1096&lt;(-3000000), "Overpaid", "")</f>
        <v>#VALUE!</v>
      </c>
      <c r="R1096" s="4"/>
    </row>
    <row r="1097" spans="1:18" x14ac:dyDescent="0.25">
      <c r="A1097" s="4" t="s">
        <v>127</v>
      </c>
      <c r="B1097" s="4" t="s">
        <v>1099</v>
      </c>
      <c r="C1097" s="4" t="s">
        <v>4028</v>
      </c>
      <c r="D1097" s="207" t="s">
        <v>1161</v>
      </c>
      <c r="E1097" s="4" t="s">
        <v>1128</v>
      </c>
      <c r="F1097" s="4" t="s">
        <v>1091</v>
      </c>
      <c r="G1097" s="4" t="s">
        <v>2177</v>
      </c>
      <c r="H1097" s="4" t="s">
        <v>4097</v>
      </c>
      <c r="I1097" s="4" t="s">
        <v>1091</v>
      </c>
      <c r="L1097" s="4">
        <f>(F1097*0.3611)+(G1097*1.1*0.3611)+(H1097*5.2*0.0666)+(I1097*0.2111)</f>
        <v>79.012585000000001</v>
      </c>
      <c r="M1097" s="4">
        <f>(L1097)*((100+(29-E1097))/100)-(J1097*0.9)</f>
        <v>83.121239420000009</v>
      </c>
      <c r="N1097" s="207" t="s">
        <v>1105</v>
      </c>
      <c r="O1097" s="207">
        <f>(N1097*((M1097-63)/5.45))+N1097</f>
        <v>8312909.6493277131</v>
      </c>
      <c r="P1097" s="54">
        <f>(O1097-D1097)</f>
        <v>7051682.6493277131</v>
      </c>
      <c r="Q1097" s="4" t="str">
        <f>IF(P1097&lt;(-3000000), "Overpaid", "")</f>
        <v/>
      </c>
      <c r="R1097" s="4"/>
    </row>
    <row r="1098" spans="1:18" x14ac:dyDescent="0.25">
      <c r="A1098" s="4" t="s">
        <v>107</v>
      </c>
      <c r="B1098" s="4" t="s">
        <v>1117</v>
      </c>
      <c r="C1098" s="4" t="s">
        <v>782</v>
      </c>
      <c r="D1098" s="207" t="s">
        <v>1161</v>
      </c>
      <c r="E1098" s="4" t="s">
        <v>1274</v>
      </c>
      <c r="F1098" s="4" t="s">
        <v>1162</v>
      </c>
      <c r="G1098" s="4">
        <v>66</v>
      </c>
      <c r="H1098" s="4" t="s">
        <v>4098</v>
      </c>
      <c r="I1098" s="4" t="s">
        <v>1162</v>
      </c>
      <c r="L1098" s="4">
        <f>(F1098*0.3611)+(G1098*1.1*0.3611)+(H1098*5.2*0.0666)+(I1098*0.2111)</f>
        <v>67.082940000000008</v>
      </c>
      <c r="M1098" s="4">
        <f>(L1098)*((100+(29-E1098))/100)-(J1098*0.9)</f>
        <v>71.644579920000012</v>
      </c>
      <c r="N1098" s="207" t="s">
        <v>1121</v>
      </c>
      <c r="O1098" s="207">
        <f>(N1098*((M1098-63)/5.45))+N1098</f>
        <v>8665903.7595284469</v>
      </c>
      <c r="P1098" s="54">
        <f>(O1098-D1098)</f>
        <v>7404676.7595284469</v>
      </c>
      <c r="Q1098" s="4" t="str">
        <f>IF(P1098&lt;(-3000000), "Overpaid", "")</f>
        <v/>
      </c>
      <c r="R1098" s="4"/>
    </row>
    <row r="1099" spans="1:18" x14ac:dyDescent="0.25">
      <c r="A1099" s="4" t="s">
        <v>116</v>
      </c>
      <c r="B1099" s="4" t="s">
        <v>20</v>
      </c>
      <c r="C1099" s="4" t="s">
        <v>780</v>
      </c>
      <c r="D1099" s="207" t="s">
        <v>1161</v>
      </c>
      <c r="E1099" s="4" t="s">
        <v>1086</v>
      </c>
      <c r="F1099" s="4" t="s">
        <v>1162</v>
      </c>
      <c r="G1099" s="4" t="s">
        <v>1163</v>
      </c>
      <c r="H1099" s="4" t="s">
        <v>4096</v>
      </c>
      <c r="I1099" s="4" t="s">
        <v>1162</v>
      </c>
      <c r="L1099" s="4">
        <f>(F1099*0.3611)+(G1099*1.1*0.3611)+(H1099*5.2*0.0666)+(I1099*0.2111)</f>
        <v>61.425174999999996</v>
      </c>
      <c r="M1099" s="4">
        <f>(L1099)*((100+(29-E1099))/100)-(J1099*0.9)</f>
        <v>64.189307874999997</v>
      </c>
      <c r="N1099" s="207" t="s">
        <v>1134</v>
      </c>
      <c r="O1099" s="207">
        <f>(N1099*((M1099-63)/5.45))+N1099</f>
        <v>3389609.0962915584</v>
      </c>
      <c r="P1099" s="54">
        <f>(O1099-D1099)</f>
        <v>2128382.0962915584</v>
      </c>
      <c r="Q1099" s="4" t="str">
        <f>IF(P1099&lt;(-3000000), "Overpaid", "")</f>
        <v/>
      </c>
      <c r="R1099" s="4"/>
    </row>
    <row r="1100" spans="1:18" x14ac:dyDescent="0.25">
      <c r="A1100" s="4" t="s">
        <v>111</v>
      </c>
      <c r="B1100" s="4" t="s">
        <v>1024</v>
      </c>
      <c r="C1100" s="4" t="s">
        <v>784</v>
      </c>
      <c r="D1100" s="207" t="s">
        <v>1161</v>
      </c>
      <c r="E1100" s="4" t="s">
        <v>1128</v>
      </c>
      <c r="F1100" s="4" t="s">
        <v>1157</v>
      </c>
      <c r="G1100" s="4" t="s">
        <v>1396</v>
      </c>
      <c r="H1100" s="4">
        <v>0</v>
      </c>
      <c r="I1100" s="4">
        <v>64</v>
      </c>
      <c r="L1100" s="4">
        <f>(F1100*0.3611)+(G1100*1.1*0.3611)+(H1100*5.2*0.0666)+(I1100*0.2111)</f>
        <v>60.157297999999997</v>
      </c>
      <c r="M1100" s="4">
        <f>(L1100)*((100+(29-E1100))/100)-(J1100*0.9)</f>
        <v>63.285477495999999</v>
      </c>
      <c r="N1100" s="207" t="s">
        <v>1029</v>
      </c>
      <c r="O1100" s="207">
        <f>(N1100*((M1100-63)/5.45))+N1100</f>
        <v>2515564.6440277207</v>
      </c>
      <c r="P1100" s="54">
        <f>(O1100-D1100)</f>
        <v>1254337.6440277207</v>
      </c>
      <c r="Q1100" s="4" t="str">
        <f>IF(P1100&lt;(-3000000), "Overpaid", "")</f>
        <v/>
      </c>
      <c r="R1100" s="4"/>
    </row>
    <row r="1101" spans="1:18" x14ac:dyDescent="0.25">
      <c r="A1101" s="4" t="s">
        <v>124</v>
      </c>
      <c r="B1101" s="4" t="s">
        <v>1117</v>
      </c>
      <c r="C1101" s="4" t="s">
        <v>502</v>
      </c>
      <c r="D1101" s="207" t="s">
        <v>1161</v>
      </c>
      <c r="E1101" s="4" t="s">
        <v>2025</v>
      </c>
      <c r="F1101" s="4" t="s">
        <v>1194</v>
      </c>
      <c r="G1101" s="4" t="s">
        <v>2959</v>
      </c>
      <c r="H1101" s="4" t="s">
        <v>4095</v>
      </c>
      <c r="I1101" s="4" t="s">
        <v>1194</v>
      </c>
      <c r="L1101" s="4">
        <f>(F1101*0.3611)+(G1101*1.1*0.3611)+(H1101*5.2*0.0666)+(I1101*0.2111)</f>
        <v>55.763750000000002</v>
      </c>
      <c r="M1101" s="4">
        <f>(L1101)*((100+(29-E1101))/100)-(J1101*0.9)</f>
        <v>59.221102500000008</v>
      </c>
      <c r="N1101" s="207" t="s">
        <v>1121</v>
      </c>
      <c r="O1101" s="207">
        <f>(N1101*((M1101-63)/5.45))+N1101</f>
        <v>1027459.7412270694</v>
      </c>
      <c r="P1101" s="54">
        <f>(O1101-D1101)</f>
        <v>-233767.2587729306</v>
      </c>
      <c r="Q1101" s="4" t="str">
        <f>IF(P1101&lt;(-3000000), "Overpaid", "")</f>
        <v/>
      </c>
      <c r="R1101" s="4"/>
    </row>
    <row r="1102" spans="1:18" x14ac:dyDescent="0.25">
      <c r="A1102" s="4" t="s">
        <v>106</v>
      </c>
      <c r="B1102" s="4" t="s">
        <v>16</v>
      </c>
      <c r="C1102" s="4" t="s">
        <v>501</v>
      </c>
      <c r="D1102" s="207" t="s">
        <v>1161</v>
      </c>
      <c r="E1102" s="4" t="s">
        <v>1200</v>
      </c>
      <c r="F1102" s="4" t="s">
        <v>1208</v>
      </c>
      <c r="G1102" s="4">
        <v>45</v>
      </c>
      <c r="H1102" s="4">
        <v>0</v>
      </c>
      <c r="I1102" s="4" t="s">
        <v>1208</v>
      </c>
      <c r="L1102" s="4">
        <f>(F1102*0.3611)+(G1102*1.1*0.3611)+(H1102*5.2*0.0666)+(I1102*0.2111)</f>
        <v>55.067450000000001</v>
      </c>
      <c r="M1102" s="4">
        <f>(L1102)*((100+(29-E1102))/100)-(J1102*0.9)</f>
        <v>58.261362100000007</v>
      </c>
      <c r="N1102" s="207" t="s">
        <v>1116</v>
      </c>
      <c r="O1102" s="207">
        <f>(N1102*((M1102-63)/5.45))+N1102</f>
        <v>320040.50353844324</v>
      </c>
      <c r="P1102" s="54">
        <f>(O1102-D1102)</f>
        <v>-941186.49646155676</v>
      </c>
      <c r="Q1102" s="4" t="str">
        <f>IF(P1102&lt;(-3000000), "Overpaid", "")</f>
        <v/>
      </c>
      <c r="R1102" s="4"/>
    </row>
    <row r="1103" spans="1:18" x14ac:dyDescent="0.25">
      <c r="A1103" s="4" t="s">
        <v>317</v>
      </c>
      <c r="B1103" s="4" t="s">
        <v>1083</v>
      </c>
      <c r="C1103" s="4" t="s">
        <v>777</v>
      </c>
      <c r="D1103" s="207" t="s">
        <v>2276</v>
      </c>
      <c r="E1103" s="4" t="s">
        <v>2098</v>
      </c>
      <c r="F1103" s="4" t="s">
        <v>1111</v>
      </c>
      <c r="G1103" s="4" t="s">
        <v>2277</v>
      </c>
      <c r="H1103" s="4" t="s">
        <v>4099</v>
      </c>
      <c r="I1103" s="4" t="s">
        <v>1111</v>
      </c>
      <c r="L1103" s="4">
        <f>(F1103*0.3611)+(G1103*1.1*0.3611)+(H1103*5.2*0.0666)+(I1103*0.2111)</f>
        <v>70.640239999999991</v>
      </c>
      <c r="M1103" s="4">
        <f>(L1103)*((100+(29-E1103))/100)-(J1103*0.9)</f>
        <v>75.514416559999987</v>
      </c>
      <c r="N1103" s="207" t="s">
        <v>1088</v>
      </c>
      <c r="O1103" s="207">
        <f>(N1103*((M1103-63)/5.45))+N1103</f>
        <v>11696137.188732689</v>
      </c>
      <c r="P1103" s="54">
        <f>(O1103-D1103)</f>
        <v>10434911.188732689</v>
      </c>
      <c r="Q1103" s="4" t="str">
        <f>IF(P1103&lt;(-3000000), "Overpaid", "")</f>
        <v/>
      </c>
      <c r="R1103" s="4"/>
    </row>
    <row r="1104" spans="1:18" x14ac:dyDescent="0.25">
      <c r="A1104" s="4" t="s">
        <v>108</v>
      </c>
      <c r="B1104" s="4" t="s">
        <v>1059</v>
      </c>
      <c r="C1104" s="4" t="s">
        <v>771</v>
      </c>
      <c r="D1104" s="207" t="s">
        <v>4200</v>
      </c>
      <c r="E1104" s="4" t="s">
        <v>1365</v>
      </c>
      <c r="F1104" s="4" t="s">
        <v>1162</v>
      </c>
      <c r="G1104" s="4" t="s">
        <v>1336</v>
      </c>
      <c r="H1104" s="4" t="s">
        <v>4096</v>
      </c>
      <c r="I1104" s="4" t="s">
        <v>1162</v>
      </c>
      <c r="L1104" s="4">
        <f>(F1104*0.3611)+(G1104*1.1*0.3611)+(H1104*5.2*0.0666)+(I1104*0.2111)</f>
        <v>65.834205999999995</v>
      </c>
      <c r="M1104" s="4">
        <f>(L1104)*((100+(29-E1104))/100)-(J1104*0.9)</f>
        <v>69.323418917999987</v>
      </c>
      <c r="N1104" s="207" t="s">
        <v>1064</v>
      </c>
      <c r="O1104" s="207">
        <f>(N1104*((M1104-63)/5.45))+N1104</f>
        <v>4766590.7036621785</v>
      </c>
      <c r="P1104" s="54">
        <f>(O1104-D1104)</f>
        <v>3505842.7036621785</v>
      </c>
      <c r="Q1104" s="4" t="str">
        <f>IF(P1104&lt;(-3000000), "Overpaid", "")</f>
        <v/>
      </c>
      <c r="R1104" s="4"/>
    </row>
    <row r="1105" spans="1:18" x14ac:dyDescent="0.25">
      <c r="A1105" s="4" t="s">
        <v>119</v>
      </c>
      <c r="B1105" s="4" t="s">
        <v>1059</v>
      </c>
      <c r="C1105" s="4" t="s">
        <v>3346</v>
      </c>
      <c r="D1105" s="207" t="s">
        <v>3347</v>
      </c>
      <c r="E1105" s="4">
        <v>23.6</v>
      </c>
      <c r="F1105" s="4" t="s">
        <v>1125</v>
      </c>
      <c r="G1105" s="4" t="s">
        <v>2462</v>
      </c>
      <c r="H1105" s="4" t="s">
        <v>4099</v>
      </c>
      <c r="I1105" s="4" t="s">
        <v>1125</v>
      </c>
      <c r="L1105" s="4">
        <f>(F1105*0.3611)+(G1105*1.1*0.3611)+(H1105*5.2*0.0666)+(I1105*0.2111)</f>
        <v>63.005210999999996</v>
      </c>
      <c r="M1105" s="4">
        <f>(L1105)*((100+(29-E1105))/100)-(J1105*0.9)</f>
        <v>66.407492394000002</v>
      </c>
      <c r="N1105" s="207" t="s">
        <v>1064</v>
      </c>
      <c r="O1105" s="207">
        <f>(N1105*((M1105-63)/5.45))+N1105</f>
        <v>3586047.6210907651</v>
      </c>
      <c r="P1105" s="54">
        <f>(O1105-D1105)</f>
        <v>2325957.6210907651</v>
      </c>
      <c r="Q1105" s="4" t="str">
        <f>IF(P1105&lt;(-3000000), "Overpaid", "")</f>
        <v/>
      </c>
      <c r="R1105" s="4"/>
    </row>
    <row r="1106" spans="1:18" x14ac:dyDescent="0.25">
      <c r="A1106" s="4" t="s">
        <v>121</v>
      </c>
      <c r="B1106" s="4" t="s">
        <v>1024</v>
      </c>
      <c r="C1106" s="4" t="s">
        <v>2902</v>
      </c>
      <c r="D1106" s="207" t="s">
        <v>2903</v>
      </c>
      <c r="E1106" s="4" t="s">
        <v>1346</v>
      </c>
      <c r="F1106" s="4" t="s">
        <v>1107</v>
      </c>
      <c r="G1106" s="4" t="s">
        <v>1359</v>
      </c>
      <c r="H1106" s="4" t="s">
        <v>4147</v>
      </c>
      <c r="I1106" s="4">
        <v>71</v>
      </c>
      <c r="L1106" s="4">
        <f>(F1106*0.3611)+(G1106*1.1*0.3611)+(H1106*5.2*0.0666)+(I1106*0.2111)</f>
        <v>70.887974999999997</v>
      </c>
      <c r="M1106" s="4">
        <f>(L1106)*((100+(29-E1106))/100)-(J1106*0.9)</f>
        <v>74.92858957499999</v>
      </c>
      <c r="N1106" s="207" t="s">
        <v>1029</v>
      </c>
      <c r="O1106" s="207">
        <f>(N1106*((M1106-63)/5.45))+N1106</f>
        <v>7622201.5566145135</v>
      </c>
      <c r="P1106" s="54">
        <f>(O1106-D1106)</f>
        <v>6363836.5566145135</v>
      </c>
      <c r="Q1106" s="4" t="str">
        <f>IF(P1106&lt;(-3000000), "Overpaid", "")</f>
        <v/>
      </c>
      <c r="R1106" s="4"/>
    </row>
    <row r="1107" spans="1:18" x14ac:dyDescent="0.25">
      <c r="A1107" s="4" t="s">
        <v>2800</v>
      </c>
      <c r="B1107" s="4" t="s">
        <v>10</v>
      </c>
      <c r="C1107" s="4" t="s">
        <v>2823</v>
      </c>
      <c r="D1107" s="207" t="s">
        <v>2209</v>
      </c>
      <c r="E1107" s="4" t="s">
        <v>1620</v>
      </c>
      <c r="F1107" s="4" t="s">
        <v>1312</v>
      </c>
      <c r="G1107" s="4" t="s">
        <v>2824</v>
      </c>
      <c r="H1107" s="4" t="s">
        <v>4102</v>
      </c>
      <c r="I1107" s="4" t="s">
        <v>1312</v>
      </c>
      <c r="L1107" s="4">
        <f>(F1107*0.3611)+(G1107*1.1*0.3611)+(H1107*5.2*0.0666)+(I1107*0.2111)</f>
        <v>74.676952999999997</v>
      </c>
      <c r="M1107" s="4">
        <f>(L1107)*((100+(29-E1107))/100)-(J1107*0.9)</f>
        <v>75.349045577000012</v>
      </c>
      <c r="N1107" s="207" t="s">
        <v>1093</v>
      </c>
      <c r="O1107" s="207">
        <f>(N1107*((M1107-63)/5.45))+N1107</f>
        <v>11549317.324686795</v>
      </c>
      <c r="P1107" s="54">
        <f>(O1107-D1107)</f>
        <v>10299317.324686795</v>
      </c>
      <c r="Q1107" s="4" t="str">
        <f>IF(P1107&lt;(-3000000), "Overpaid", "")</f>
        <v/>
      </c>
      <c r="R1107" s="4"/>
    </row>
    <row r="1108" spans="1:18" x14ac:dyDescent="0.25">
      <c r="A1108" s="4" t="s">
        <v>136</v>
      </c>
      <c r="B1108" s="4" t="s">
        <v>1393</v>
      </c>
      <c r="C1108" s="4" t="s">
        <v>2208</v>
      </c>
      <c r="D1108" s="207" t="s">
        <v>2209</v>
      </c>
      <c r="E1108" s="4" t="s">
        <v>1254</v>
      </c>
      <c r="F1108" s="4" t="s">
        <v>1157</v>
      </c>
      <c r="G1108" s="4" t="s">
        <v>2210</v>
      </c>
      <c r="H1108" s="4" t="s">
        <v>4197</v>
      </c>
      <c r="I1108" s="4" t="s">
        <v>1157</v>
      </c>
      <c r="L1108" s="4">
        <f>(F1108*0.3611)+(G1108*1.1*0.3611)+(H1108*5.2*0.0666)+(I1108*0.2111)</f>
        <v>59.278964000000002</v>
      </c>
      <c r="M1108" s="4">
        <f>(L1108)*((100+(29-E1108))/100)-(J1108*0.9)</f>
        <v>60.701659136000004</v>
      </c>
      <c r="N1108" s="207" t="s">
        <v>1397</v>
      </c>
      <c r="O1108" s="207">
        <f>(N1108*((M1108-63)/5.45))+N1108</f>
        <v>732161.06645504083</v>
      </c>
      <c r="P1108" s="54">
        <f>(O1108-D1108)</f>
        <v>-517838.93354495917</v>
      </c>
      <c r="Q1108" s="4" t="str">
        <f>IF(P1108&lt;(-3000000), "Overpaid", "")</f>
        <v/>
      </c>
      <c r="R1108" s="4"/>
    </row>
    <row r="1109" spans="1:18" x14ac:dyDescent="0.25">
      <c r="A1109" s="4" t="s">
        <v>2800</v>
      </c>
      <c r="B1109" s="4" t="s">
        <v>1117</v>
      </c>
      <c r="C1109" s="4" t="s">
        <v>198</v>
      </c>
      <c r="D1109" s="207">
        <v>1250000</v>
      </c>
      <c r="E1109" s="4" t="s">
        <v>1197</v>
      </c>
      <c r="F1109" s="4" t="s">
        <v>1312</v>
      </c>
      <c r="G1109" s="4" t="s">
        <v>1366</v>
      </c>
      <c r="H1109" s="4" t="s">
        <v>4097</v>
      </c>
      <c r="I1109" s="4" t="s">
        <v>1312</v>
      </c>
      <c r="L1109" s="4">
        <f>(F1109*0.3611)+(G1109*1.1*0.3611)+(H1109*5.2*0.0666)+(I1109*0.2111)</f>
        <v>59.349602000000004</v>
      </c>
      <c r="M1109" s="4">
        <f>(L1109)*((100+(29-E1109))/100)-(J1109*0.9)</f>
        <v>60.061797224000003</v>
      </c>
      <c r="N1109" s="207" t="s">
        <v>1121</v>
      </c>
      <c r="O1109" s="207">
        <f>(N1109*((M1109-63)/5.45))+N1109</f>
        <v>1544352.022563488</v>
      </c>
      <c r="P1109" s="54">
        <f>(O1109-D1109)</f>
        <v>294352.02256348799</v>
      </c>
      <c r="Q1109" s="4" t="str">
        <f>IF(P1109&lt;(-3000000), "Overpaid", "")</f>
        <v/>
      </c>
      <c r="R1109" s="4"/>
    </row>
    <row r="1110" spans="1:18" x14ac:dyDescent="0.25">
      <c r="A1110" s="4" t="s">
        <v>2800</v>
      </c>
      <c r="B1110" s="4" t="s">
        <v>20</v>
      </c>
      <c r="C1110" s="4" t="s">
        <v>2858</v>
      </c>
      <c r="D1110" s="207" t="s">
        <v>2859</v>
      </c>
      <c r="E1110" s="4" t="s">
        <v>1141</v>
      </c>
      <c r="F1110" s="4" t="s">
        <v>1218</v>
      </c>
      <c r="G1110" s="4" t="s">
        <v>2860</v>
      </c>
      <c r="H1110" s="4" t="s">
        <v>4095</v>
      </c>
      <c r="I1110" s="4" t="s">
        <v>1218</v>
      </c>
      <c r="L1110" s="4">
        <f>(F1110*0.3611)+(G1110*1.1*0.3611)+(H1110*5.2*0.0666)+(I1110*0.2111)</f>
        <v>55.914036999999993</v>
      </c>
      <c r="M1110" s="4">
        <f>(L1110)*((100+(29-E1110))/100)-(J1110*0.9)</f>
        <v>58.374254627999996</v>
      </c>
      <c r="N1110" s="207" t="s">
        <v>1134</v>
      </c>
      <c r="O1110" s="207">
        <f>(N1110*((M1110-63)/5.45))+N1110</f>
        <v>420812.08423087373</v>
      </c>
      <c r="P1110" s="54">
        <f>(O1110-D1110)</f>
        <v>-828677.91576912627</v>
      </c>
      <c r="Q1110" s="4" t="str">
        <f>IF(P1110&lt;(-3000000), "Overpaid", "")</f>
        <v/>
      </c>
      <c r="R1110" s="4"/>
    </row>
    <row r="1111" spans="1:18" x14ac:dyDescent="0.25">
      <c r="A1111" s="4" t="s">
        <v>107</v>
      </c>
      <c r="B1111" s="4" t="s">
        <v>1024</v>
      </c>
      <c r="C1111" s="4" t="s">
        <v>2737</v>
      </c>
      <c r="D1111" s="207" t="s">
        <v>2738</v>
      </c>
      <c r="E1111" s="4" t="s">
        <v>1181</v>
      </c>
      <c r="F1111" s="4" t="s">
        <v>1073</v>
      </c>
      <c r="G1111" s="4" t="s">
        <v>1069</v>
      </c>
      <c r="H1111" s="4" t="s">
        <v>4097</v>
      </c>
      <c r="I1111" s="4">
        <v>74</v>
      </c>
      <c r="L1111" s="4">
        <f>(F1111*0.3611)+(G1111*1.1*0.3611)+(H1111*5.2*0.0666)+(I1111*0.2111)</f>
        <v>72.518919000000011</v>
      </c>
      <c r="M1111" s="4">
        <f>(L1111)*((100+(29-E1111))/100)-(J1111*0.9)</f>
        <v>75.564713598000012</v>
      </c>
      <c r="N1111" s="207" t="s">
        <v>1029</v>
      </c>
      <c r="O1111" s="207">
        <f>(N1111*((M1111-63)/5.45))+N1111</f>
        <v>7901203.80230226</v>
      </c>
      <c r="P1111" s="54">
        <f>(O1111-D1111)</f>
        <v>6652440.80230226</v>
      </c>
      <c r="Q1111" s="4" t="str">
        <f>IF(P1111&lt;(-3000000), "Overpaid", "")</f>
        <v/>
      </c>
      <c r="R1111" s="4"/>
    </row>
    <row r="1112" spans="1:18" x14ac:dyDescent="0.25">
      <c r="A1112" s="4" t="s">
        <v>2800</v>
      </c>
      <c r="B1112" s="4" t="s">
        <v>1117</v>
      </c>
      <c r="C1112" s="4" t="s">
        <v>2829</v>
      </c>
      <c r="D1112" s="207" t="s">
        <v>2830</v>
      </c>
      <c r="E1112" s="4" t="s">
        <v>1067</v>
      </c>
      <c r="F1112" s="4" t="s">
        <v>1125</v>
      </c>
      <c r="G1112" s="4" t="s">
        <v>2625</v>
      </c>
      <c r="H1112" s="4" t="s">
        <v>4097</v>
      </c>
      <c r="I1112" s="4" t="s">
        <v>1125</v>
      </c>
      <c r="L1112" s="4">
        <f>(F1112*0.3611)+(G1112*1.1*0.3611)+(H1112*5.2*0.0666)+(I1112*0.2111)</f>
        <v>66.006624000000002</v>
      </c>
      <c r="M1112" s="4">
        <f>(L1112)*((100+(29-E1112))/100)-(J1112*0.9)</f>
        <v>69.042928704000005</v>
      </c>
      <c r="N1112" s="207" t="s">
        <v>1121</v>
      </c>
      <c r="O1112" s="207">
        <f>(N1112*((M1112-63)/5.45))+N1112</f>
        <v>7066305.957984589</v>
      </c>
      <c r="P1112" s="54">
        <f>(O1112-D1112)</f>
        <v>5821097.957984589</v>
      </c>
      <c r="Q1112" s="4" t="str">
        <f>IF(P1112&lt;(-3000000), "Overpaid", "")</f>
        <v/>
      </c>
      <c r="R1112" s="4"/>
    </row>
    <row r="1113" spans="1:18" x14ac:dyDescent="0.25">
      <c r="A1113" s="4" t="s">
        <v>124</v>
      </c>
      <c r="B1113" s="4" t="s">
        <v>1048</v>
      </c>
      <c r="C1113" s="4" t="s">
        <v>3123</v>
      </c>
      <c r="D1113" s="207" t="s">
        <v>3124</v>
      </c>
      <c r="E1113" s="4" t="s">
        <v>1067</v>
      </c>
      <c r="F1113" s="4" t="s">
        <v>1208</v>
      </c>
      <c r="G1113" s="4">
        <v>45</v>
      </c>
      <c r="H1113" s="4" t="s">
        <v>4197</v>
      </c>
      <c r="I1113" s="4" t="s">
        <v>1208</v>
      </c>
      <c r="L1113" s="4">
        <f>(F1113*0.3611)+(G1113*1.1*0.3611)+(H1113*5.2*0.0666)+(I1113*0.2111)</f>
        <v>55.067450000000001</v>
      </c>
      <c r="M1113" s="4">
        <f>(L1113)*((100+(29-E1113))/100)-(J1113*0.9)</f>
        <v>57.600552700000001</v>
      </c>
      <c r="N1113" s="207" t="s">
        <v>1053</v>
      </c>
      <c r="O1113" s="207">
        <f>(N1113*((M1113-63)/5.45))+N1113</f>
        <v>18396.183184349211</v>
      </c>
      <c r="P1113" s="54">
        <f>(O1113-D1113)</f>
        <v>-1223780.8168156508</v>
      </c>
      <c r="Q1113" s="4" t="str">
        <f>IF(P1113&lt;(-3000000), "Overpaid", "")</f>
        <v/>
      </c>
      <c r="R1113" s="4"/>
    </row>
    <row r="1114" spans="1:18" x14ac:dyDescent="0.25">
      <c r="A1114" s="4" t="s">
        <v>109</v>
      </c>
      <c r="B1114" s="4" t="s">
        <v>20</v>
      </c>
      <c r="C1114" s="4" t="s">
        <v>1812</v>
      </c>
      <c r="D1114" s="207" t="s">
        <v>1813</v>
      </c>
      <c r="E1114" s="4" t="s">
        <v>1427</v>
      </c>
      <c r="F1114" s="4" t="s">
        <v>1046</v>
      </c>
      <c r="G1114" s="4" t="s">
        <v>1108</v>
      </c>
      <c r="H1114" s="4" t="s">
        <v>4153</v>
      </c>
      <c r="I1114" s="4" t="s">
        <v>1046</v>
      </c>
      <c r="L1114" s="4">
        <f>(F1114*0.3611)+(G1114*1.1*0.3611)+(H1114*5.2*0.0666)+(I1114*0.2111)</f>
        <v>79.712527000000009</v>
      </c>
      <c r="M1114" s="4">
        <f>(L1114)*((100+(29-E1114))/100)-(J1114*0.9)</f>
        <v>81.705340175000003</v>
      </c>
      <c r="N1114" s="207" t="s">
        <v>1134</v>
      </c>
      <c r="O1114" s="207">
        <f>(N1114*((M1114-63)/5.45))+N1114</f>
        <v>12332183.161666827</v>
      </c>
      <c r="P1114" s="54">
        <f>(O1114-D1114)</f>
        <v>11095785.161666827</v>
      </c>
      <c r="Q1114" s="4" t="str">
        <f>IF(P1114&lt;(-3000000), "Overpaid", "")</f>
        <v/>
      </c>
      <c r="R1114" s="4"/>
    </row>
    <row r="1115" spans="1:18" x14ac:dyDescent="0.25">
      <c r="A1115" s="4" t="s">
        <v>127</v>
      </c>
      <c r="B1115" s="4" t="s">
        <v>1024</v>
      </c>
      <c r="C1115" s="4" t="s">
        <v>4052</v>
      </c>
      <c r="D1115" s="207" t="s">
        <v>4053</v>
      </c>
      <c r="E1115" s="4" t="s">
        <v>1200</v>
      </c>
      <c r="F1115" s="4" t="s">
        <v>1328</v>
      </c>
      <c r="G1115" s="4" t="s">
        <v>1824</v>
      </c>
      <c r="H1115" s="4" t="s">
        <v>4095</v>
      </c>
      <c r="I1115" s="4">
        <v>65</v>
      </c>
      <c r="L1115" s="4">
        <f>(F1115*0.3611)+(G1115*1.1*0.3611)+(H1115*5.2*0.0666)+(I1115*0.2111)</f>
        <v>65.842337999999998</v>
      </c>
      <c r="M1115" s="4">
        <f>(L1115)*((100+(29-E1115))/100)-(J1115*0.9)</f>
        <v>69.661193604000005</v>
      </c>
      <c r="N1115" s="207" t="s">
        <v>1029</v>
      </c>
      <c r="O1115" s="207">
        <f>(N1115*((M1115-63)/5.45))+N1115</f>
        <v>5311936.1811540239</v>
      </c>
      <c r="P1115" s="54">
        <f>(O1115-D1115)</f>
        <v>4075936.1811540239</v>
      </c>
      <c r="Q1115" s="4" t="str">
        <f>IF(P1115&lt;(-3000000), "Overpaid", "")</f>
        <v/>
      </c>
      <c r="R1115" s="4"/>
    </row>
    <row r="1116" spans="1:18" x14ac:dyDescent="0.25">
      <c r="A1116" s="4" t="s">
        <v>123</v>
      </c>
      <c r="B1116" s="4" t="s">
        <v>1030</v>
      </c>
      <c r="C1116" s="4" t="s">
        <v>1966</v>
      </c>
      <c r="D1116" s="207" t="s">
        <v>1967</v>
      </c>
      <c r="E1116" s="4" t="s">
        <v>1435</v>
      </c>
      <c r="F1116" s="4" t="s">
        <v>1125</v>
      </c>
      <c r="G1116" s="4" t="s">
        <v>1968</v>
      </c>
      <c r="H1116" s="4" t="s">
        <v>4096</v>
      </c>
      <c r="I1116" s="4" t="s">
        <v>1125</v>
      </c>
      <c r="L1116" s="4">
        <f>(F1116*0.3611)+(G1116*1.1*0.3611)+(H1116*5.2*0.0666)+(I1116*0.2111)</f>
        <v>60.734899999999996</v>
      </c>
      <c r="M1116" s="4">
        <f>(L1116)*((100+(29-E1116))/100)-(J1116*0.9)</f>
        <v>62.739151699999994</v>
      </c>
      <c r="N1116" s="207" t="s">
        <v>1036</v>
      </c>
      <c r="O1116" s="207">
        <f>(N1116*((M1116-63)/5.45))+N1116</f>
        <v>3082895.9720043815</v>
      </c>
      <c r="P1116" s="54">
        <f>(O1116-D1116)</f>
        <v>1847895.9720043815</v>
      </c>
      <c r="Q1116" s="4" t="str">
        <f>IF(P1116&lt;(-3000000), "Overpaid", "")</f>
        <v/>
      </c>
      <c r="R1116" s="4"/>
    </row>
    <row r="1117" spans="1:18" x14ac:dyDescent="0.25">
      <c r="A1117" s="4" t="s">
        <v>127</v>
      </c>
      <c r="B1117" s="4" t="s">
        <v>1099</v>
      </c>
      <c r="C1117" s="4" t="s">
        <v>4035</v>
      </c>
      <c r="D1117" s="207" t="s">
        <v>4036</v>
      </c>
      <c r="E1117" s="4" t="s">
        <v>1086</v>
      </c>
      <c r="F1117" s="4" t="s">
        <v>1107</v>
      </c>
      <c r="G1117" s="4" t="s">
        <v>4037</v>
      </c>
      <c r="H1117" s="4" t="s">
        <v>4147</v>
      </c>
      <c r="I1117" s="4" t="s">
        <v>1107</v>
      </c>
      <c r="L1117" s="4">
        <f>(F1117*0.3611)+(G1117*1.1*0.3611)+(H1117*5.2*0.0666)+(I1117*0.2111)</f>
        <v>76.444443000000007</v>
      </c>
      <c r="M1117" s="4">
        <f>(L1117)*((100+(29-E1117))/100)-(J1117*0.9)</f>
        <v>79.884442934999996</v>
      </c>
      <c r="N1117" s="207" t="s">
        <v>1105</v>
      </c>
      <c r="O1117" s="207">
        <f>(N1117*((M1117-63)/5.45))+N1117</f>
        <v>7260665.1221413715</v>
      </c>
      <c r="P1117" s="54">
        <f>(O1117-D1117)</f>
        <v>6027506.1221413715</v>
      </c>
      <c r="Q1117" s="4" t="str">
        <f>IF(P1117&lt;(-3000000), "Overpaid", "")</f>
        <v/>
      </c>
      <c r="R1117" s="4"/>
    </row>
    <row r="1118" spans="1:18" x14ac:dyDescent="0.25">
      <c r="A1118" s="4" t="s">
        <v>317</v>
      </c>
      <c r="B1118" s="4" t="s">
        <v>27</v>
      </c>
      <c r="C1118" s="4" t="s">
        <v>2304</v>
      </c>
      <c r="D1118" s="207" t="s">
        <v>2305</v>
      </c>
      <c r="E1118" s="4" t="s">
        <v>1061</v>
      </c>
      <c r="F1118" s="4" t="s">
        <v>1328</v>
      </c>
      <c r="G1118" s="4" t="s">
        <v>1245</v>
      </c>
      <c r="H1118" s="4" t="s">
        <v>4095</v>
      </c>
      <c r="I1118" s="4" t="s">
        <v>1328</v>
      </c>
      <c r="L1118" s="4">
        <f>(F1118*0.3611)+(G1118*1.1*0.3611)+(H1118*5.2*0.0666)+(I1118*0.2111)</f>
        <v>59.522227000000001</v>
      </c>
      <c r="M1118" s="4">
        <f>(L1118)*((100+(29-E1118))/100)-(J1118*0.9)</f>
        <v>61.903116080000004</v>
      </c>
      <c r="N1118" s="207" t="s">
        <v>1058</v>
      </c>
      <c r="O1118" s="207">
        <f>(N1118*((M1118-63)/5.45))+N1118</f>
        <v>2554674.4951301748</v>
      </c>
      <c r="P1118" s="54">
        <f>(O1118-D1118)</f>
        <v>1322971.4951301748</v>
      </c>
      <c r="Q1118" s="4" t="str">
        <f>IF(P1118&lt;(-3000000), "Overpaid", "")</f>
        <v/>
      </c>
      <c r="R1118" s="4"/>
    </row>
    <row r="1119" spans="1:18" x14ac:dyDescent="0.25">
      <c r="A1119" s="4" t="s">
        <v>131</v>
      </c>
      <c r="B1119" s="4" t="s">
        <v>1048</v>
      </c>
      <c r="C1119" s="4" t="s">
        <v>1629</v>
      </c>
      <c r="D1119" s="207" t="s">
        <v>1630</v>
      </c>
      <c r="E1119" s="4" t="s">
        <v>1072</v>
      </c>
      <c r="F1119" s="4" t="s">
        <v>1328</v>
      </c>
      <c r="G1119" s="4" t="s">
        <v>1631</v>
      </c>
      <c r="H1119" s="4" t="s">
        <v>4197</v>
      </c>
      <c r="I1119" s="4" t="s">
        <v>1328</v>
      </c>
      <c r="L1119" s="4">
        <f>(F1119*0.3611)+(G1119*1.1*0.3611)+(H1119*5.2*0.0666)+(I1119*0.2111)</f>
        <v>60.288094999999998</v>
      </c>
      <c r="M1119" s="4">
        <f>(L1119)*((100+(29-E1119))/100)-(J1119*0.9)</f>
        <v>64.146533079999998</v>
      </c>
      <c r="N1119" s="207" t="s">
        <v>1053</v>
      </c>
      <c r="O1119" s="207">
        <f>(N1119*((M1119-63)/5.45))+N1119</f>
        <v>2400485.6500502522</v>
      </c>
      <c r="P1119" s="54">
        <f>(O1119-D1119)</f>
        <v>1168877.6500502522</v>
      </c>
      <c r="Q1119" s="4" t="str">
        <f>IF(P1119&lt;(-3000000), "Overpaid", "")</f>
        <v/>
      </c>
      <c r="R1119" s="4"/>
    </row>
    <row r="1120" spans="1:18" x14ac:dyDescent="0.25">
      <c r="A1120" s="4" t="s">
        <v>132</v>
      </c>
      <c r="B1120" s="4" t="s">
        <v>1083</v>
      </c>
      <c r="C1120" s="4" t="s">
        <v>3482</v>
      </c>
      <c r="D1120" s="207" t="s">
        <v>3483</v>
      </c>
      <c r="E1120" s="4" t="s">
        <v>1204</v>
      </c>
      <c r="F1120" s="4" t="s">
        <v>1312</v>
      </c>
      <c r="G1120" s="4" t="s">
        <v>1252</v>
      </c>
      <c r="H1120" s="4" t="s">
        <v>4095</v>
      </c>
      <c r="I1120" s="4" t="s">
        <v>1312</v>
      </c>
      <c r="L1120" s="4">
        <f>(F1120*0.3611)+(G1120*1.1*0.3611)+(H1120*5.2*0.0666)+(I1120*0.2111)</f>
        <v>62.668782999999998</v>
      </c>
      <c r="M1120" s="4">
        <f>(L1120)*((100+(29-E1120))/100)-(J1120*0.9)</f>
        <v>64.423508924000004</v>
      </c>
      <c r="N1120" s="207" t="s">
        <v>1088</v>
      </c>
      <c r="O1120" s="207">
        <f>(N1120*((M1120-63)/5.45))+N1120</f>
        <v>4475152.4812717047</v>
      </c>
      <c r="P1120" s="54">
        <f>(O1120-D1120)</f>
        <v>3245806.4812717047</v>
      </c>
      <c r="Q1120" s="4" t="str">
        <f>IF(P1120&lt;(-3000000), "Overpaid", "")</f>
        <v/>
      </c>
      <c r="R1120" s="4"/>
    </row>
    <row r="1121" spans="1:18" x14ac:dyDescent="0.25">
      <c r="A1121" s="4" t="s">
        <v>112</v>
      </c>
      <c r="B1121" s="4" t="s">
        <v>27</v>
      </c>
      <c r="C1121" s="4" t="s">
        <v>2103</v>
      </c>
      <c r="D1121" s="207" t="s">
        <v>2104</v>
      </c>
      <c r="E1121" s="4" t="s">
        <v>1537</v>
      </c>
      <c r="F1121" s="4" t="s">
        <v>1162</v>
      </c>
      <c r="G1121" s="4" t="s">
        <v>2105</v>
      </c>
      <c r="H1121" s="4" t="s">
        <v>4095</v>
      </c>
      <c r="I1121" s="4" t="s">
        <v>1162</v>
      </c>
      <c r="L1121" s="4">
        <f>(F1121*0.3611)+(G1121*1.1*0.3611)+(H1121*5.2*0.0666)+(I1121*0.2111)</f>
        <v>66.997284000000008</v>
      </c>
      <c r="M1121" s="4">
        <f>(L1121)*((100+(29-E1121))/100)-(J1121*0.9)</f>
        <v>69.744172644000002</v>
      </c>
      <c r="N1121" s="207" t="s">
        <v>1058</v>
      </c>
      <c r="O1121" s="207">
        <f>(N1121*((M1121-63)/5.45))+N1121</f>
        <v>7156285.5826350637</v>
      </c>
      <c r="P1121" s="54">
        <f>(O1121-D1121)</f>
        <v>5927138.5826350637</v>
      </c>
      <c r="Q1121" s="4" t="str">
        <f>IF(P1121&lt;(-3000000), "Overpaid", "")</f>
        <v/>
      </c>
      <c r="R1121" s="4"/>
    </row>
    <row r="1122" spans="1:18" x14ac:dyDescent="0.25">
      <c r="A1122" s="4" t="s">
        <v>126</v>
      </c>
      <c r="B1122" s="4" t="s">
        <v>16</v>
      </c>
      <c r="C1122" s="4" t="s">
        <v>3799</v>
      </c>
      <c r="D1122" s="207" t="s">
        <v>3800</v>
      </c>
      <c r="E1122" s="4" t="s">
        <v>1263</v>
      </c>
      <c r="F1122" s="4" t="s">
        <v>1107</v>
      </c>
      <c r="G1122" s="4" t="s">
        <v>3320</v>
      </c>
      <c r="H1122" s="4" t="s">
        <v>4102</v>
      </c>
      <c r="I1122" s="4" t="s">
        <v>1107</v>
      </c>
      <c r="L1122" s="4">
        <f>(F1122*0.3611)+(G1122*1.1*0.3611)+(H1122*5.2*0.0666)+(I1122*0.2111)</f>
        <v>75.003317999999993</v>
      </c>
      <c r="M1122" s="4">
        <f>(L1122)*((100+(29-E1122))/100)-(J1122*0.9)</f>
        <v>77.403424176000001</v>
      </c>
      <c r="N1122" s="207" t="s">
        <v>1116</v>
      </c>
      <c r="O1122" s="207">
        <f>(N1122*((M1122-63)/5.45))+N1122</f>
        <v>8932019.1084811613</v>
      </c>
      <c r="P1122" s="54">
        <f>(O1122-D1122)</f>
        <v>7706484.1084811613</v>
      </c>
      <c r="Q1122" s="4" t="str">
        <f>IF(P1122&lt;(-3000000), "Overpaid", "")</f>
        <v/>
      </c>
      <c r="R1122" s="4"/>
    </row>
    <row r="1123" spans="1:18" x14ac:dyDescent="0.25">
      <c r="A1123" s="4" t="s">
        <v>134</v>
      </c>
      <c r="B1123" s="4" t="s">
        <v>1024</v>
      </c>
      <c r="C1123" s="4" t="s">
        <v>2500</v>
      </c>
      <c r="D1123" s="207" t="s">
        <v>2501</v>
      </c>
      <c r="E1123" s="4" t="s">
        <v>1346</v>
      </c>
      <c r="F1123" s="4" t="s">
        <v>1162</v>
      </c>
      <c r="G1123" s="4" t="s">
        <v>1231</v>
      </c>
      <c r="H1123" s="4" t="s">
        <v>4095</v>
      </c>
      <c r="I1123" s="4">
        <v>63</v>
      </c>
      <c r="L1123" s="4">
        <f>(F1123*0.3611)+(G1123*1.1*0.3611)+(H1123*5.2*0.0666)+(I1123*0.2111)</f>
        <v>63.228260999999996</v>
      </c>
      <c r="M1123" s="4">
        <f>(L1123)*((100+(29-E1123))/100)-(J1123*0.9)</f>
        <v>66.832271876999997</v>
      </c>
      <c r="N1123" s="207" t="s">
        <v>1029</v>
      </c>
      <c r="O1123" s="207">
        <f>(N1123*((M1123-63)/5.45))+N1123</f>
        <v>4071178.8977149222</v>
      </c>
      <c r="P1123" s="54">
        <f>(O1123-D1123)</f>
        <v>2846204.8977149222</v>
      </c>
      <c r="Q1123" s="4" t="str">
        <f>IF(P1123&lt;(-3000000), "Overpaid", "")</f>
        <v/>
      </c>
      <c r="R1123" s="4"/>
    </row>
    <row r="1124" spans="1:18" x14ac:dyDescent="0.25">
      <c r="A1124" s="4" t="s">
        <v>130</v>
      </c>
      <c r="B1124" s="4" t="s">
        <v>16</v>
      </c>
      <c r="C1124" s="4" t="s">
        <v>3441</v>
      </c>
      <c r="D1124" s="207" t="s">
        <v>3442</v>
      </c>
      <c r="E1124" s="4" t="s">
        <v>1224</v>
      </c>
      <c r="F1124" s="4" t="s">
        <v>1221</v>
      </c>
      <c r="G1124" s="4" t="s">
        <v>2126</v>
      </c>
      <c r="H1124" s="4" t="s">
        <v>4197</v>
      </c>
      <c r="I1124" s="4" t="s">
        <v>1221</v>
      </c>
      <c r="L1124" s="4">
        <f>(F1124*0.3611)+(G1124*1.1*0.3611)+(H1124*5.2*0.0666)+(I1124*0.2111)</f>
        <v>58.490965000000003</v>
      </c>
      <c r="M1124" s="4">
        <f>(L1124)*((100+(29-E1124))/100)-(J1124*0.9)</f>
        <v>61.474004215000001</v>
      </c>
      <c r="N1124" s="207" t="s">
        <v>1116</v>
      </c>
      <c r="O1124" s="207">
        <f>(N1124*((M1124-63)/5.45))+N1124</f>
        <v>1765402.2963207664</v>
      </c>
      <c r="P1124" s="54">
        <f>(O1124-D1124)</f>
        <v>544329.29632076644</v>
      </c>
      <c r="Q1124" s="4" t="str">
        <f>IF(P1124&lt;(-3000000), "Overpaid", "")</f>
        <v/>
      </c>
      <c r="R1124" s="4"/>
    </row>
    <row r="1125" spans="1:18" x14ac:dyDescent="0.25">
      <c r="A1125" s="4" t="s">
        <v>111</v>
      </c>
      <c r="B1125" s="4" t="s">
        <v>1048</v>
      </c>
      <c r="C1125" s="4" t="s">
        <v>3747</v>
      </c>
      <c r="D1125" s="207" t="s">
        <v>3425</v>
      </c>
      <c r="E1125" s="4" t="s">
        <v>1454</v>
      </c>
      <c r="F1125" s="4" t="s">
        <v>1162</v>
      </c>
      <c r="G1125" s="4" t="s">
        <v>1281</v>
      </c>
      <c r="H1125" s="4" t="s">
        <v>4095</v>
      </c>
      <c r="I1125" s="4" t="s">
        <v>1162</v>
      </c>
      <c r="L1125" s="4">
        <f>(F1125*0.3611)+(G1125*1.1*0.3611)+(H1125*5.2*0.0666)+(I1125*0.2111)</f>
        <v>65.527607000000003</v>
      </c>
      <c r="M1125" s="4">
        <f>(L1125)*((100+(29-E1125))/100)-(J1125*0.9)</f>
        <v>64.741275716000004</v>
      </c>
      <c r="N1125" s="207" t="s">
        <v>1053</v>
      </c>
      <c r="O1125" s="207">
        <f>(N1125*((M1125-63)/5.45))+N1125</f>
        <v>2616913.1500531896</v>
      </c>
      <c r="P1125" s="54">
        <f>(O1125-D1125)</f>
        <v>1396913.1500531896</v>
      </c>
      <c r="Q1125" s="4" t="str">
        <f>IF(P1125&lt;(-3000000), "Overpaid", "")</f>
        <v/>
      </c>
      <c r="R1125" s="4"/>
    </row>
    <row r="1126" spans="1:18" x14ac:dyDescent="0.25">
      <c r="A1126" s="4" t="s">
        <v>130</v>
      </c>
      <c r="B1126" s="4" t="s">
        <v>27</v>
      </c>
      <c r="C1126" s="4" t="s">
        <v>3424</v>
      </c>
      <c r="D1126" s="207" t="s">
        <v>3425</v>
      </c>
      <c r="E1126" s="4" t="s">
        <v>1569</v>
      </c>
      <c r="F1126" s="4" t="s">
        <v>1186</v>
      </c>
      <c r="G1126" s="4" t="s">
        <v>1260</v>
      </c>
      <c r="H1126" s="4">
        <v>3</v>
      </c>
      <c r="I1126" s="4" t="s">
        <v>1186</v>
      </c>
      <c r="L1126" s="4">
        <f>(F1126*0.3611)+(G1126*1.1*0.3611)+(H1126*5.2*0.0666)+(I1126*0.2111)</f>
        <v>63.741439</v>
      </c>
      <c r="M1126" s="4">
        <f>(L1126)*((100+(29-E1126))/100)-(J1126*0.9)</f>
        <v>61.255522878999997</v>
      </c>
      <c r="N1126" s="207" t="s">
        <v>1058</v>
      </c>
      <c r="O1126" s="207">
        <f>(N1126*((M1126-63)/5.45))+N1126</f>
        <v>2174627.2362446673</v>
      </c>
      <c r="P1126" s="54">
        <f>(O1126-D1126)</f>
        <v>954627.23624466732</v>
      </c>
      <c r="Q1126" s="4" t="str">
        <f>IF(P1126&lt;(-3000000), "Overpaid", "")</f>
        <v/>
      </c>
      <c r="R1126" s="4"/>
    </row>
    <row r="1127" spans="1:18" x14ac:dyDescent="0.25">
      <c r="A1127" s="4" t="s">
        <v>122</v>
      </c>
      <c r="B1127" s="4" t="s">
        <v>16</v>
      </c>
      <c r="C1127" s="4" t="s">
        <v>3633</v>
      </c>
      <c r="D1127" s="207" t="s">
        <v>3634</v>
      </c>
      <c r="E1127" s="4" t="s">
        <v>1226</v>
      </c>
      <c r="F1127" s="4" t="s">
        <v>1146</v>
      </c>
      <c r="G1127" s="4">
        <v>45</v>
      </c>
      <c r="H1127" s="4" t="s">
        <v>4099</v>
      </c>
      <c r="I1127" s="4" t="s">
        <v>1146</v>
      </c>
      <c r="L1127" s="4">
        <f>(F1127*0.3611)+(G1127*1.1*0.3611)+(H1127*5.2*0.0666)+(I1127*0.2111)</f>
        <v>60.804450000000003</v>
      </c>
      <c r="M1127" s="4">
        <f>(L1127)*((100+(29-E1127))/100)-(J1127*0.9)</f>
        <v>63.844672500000009</v>
      </c>
      <c r="N1127" s="207" t="s">
        <v>1116</v>
      </c>
      <c r="O1127" s="207">
        <f>(N1127*((M1127-63)/5.45))+N1127</f>
        <v>2831961.6078922059</v>
      </c>
      <c r="P1127" s="54">
        <f>(O1127-D1127)</f>
        <v>1613019.6078922059</v>
      </c>
      <c r="Q1127" s="4" t="str">
        <f>IF(P1127&lt;(-3000000), "Overpaid", "")</f>
        <v/>
      </c>
      <c r="R1127" s="4"/>
    </row>
    <row r="1128" spans="1:18" x14ac:dyDescent="0.25">
      <c r="A1128" s="4" t="s">
        <v>124</v>
      </c>
      <c r="B1128" s="4" t="s">
        <v>1030</v>
      </c>
      <c r="C1128" s="4" t="s">
        <v>3074</v>
      </c>
      <c r="D1128" s="207" t="s">
        <v>3075</v>
      </c>
      <c r="E1128" s="4" t="s">
        <v>1181</v>
      </c>
      <c r="F1128" s="4" t="s">
        <v>1111</v>
      </c>
      <c r="G1128" s="4" t="s">
        <v>1400</v>
      </c>
      <c r="H1128" s="4" t="s">
        <v>4096</v>
      </c>
      <c r="I1128" s="4" t="s">
        <v>1111</v>
      </c>
      <c r="L1128" s="4">
        <f>(F1128*0.3611)+(G1128*1.1*0.3611)+(H1128*5.2*0.0666)+(I1128*0.2111)</f>
        <v>68.449370999999999</v>
      </c>
      <c r="M1128" s="4">
        <f>(L1128)*((100+(29-E1128))/100)-(J1128*0.9)</f>
        <v>71.324244582000006</v>
      </c>
      <c r="N1128" s="207" t="s">
        <v>1036</v>
      </c>
      <c r="O1128" s="207">
        <f>(N1128*((M1128-63)/5.45))+N1128</f>
        <v>8183334.3086213963</v>
      </c>
      <c r="P1128" s="54">
        <f>(O1128-D1128)</f>
        <v>6965061.3086213963</v>
      </c>
      <c r="Q1128" s="4" t="str">
        <f>IF(P1128&lt;(-3000000), "Overpaid", "")</f>
        <v/>
      </c>
      <c r="R1128" s="4"/>
    </row>
    <row r="1129" spans="1:18" x14ac:dyDescent="0.25">
      <c r="A1129" s="4" t="s">
        <v>128</v>
      </c>
      <c r="B1129" s="4" t="s">
        <v>1099</v>
      </c>
      <c r="C1129" s="4" t="s">
        <v>3576</v>
      </c>
      <c r="D1129" s="207" t="s">
        <v>3577</v>
      </c>
      <c r="E1129" s="4" t="s">
        <v>1224</v>
      </c>
      <c r="F1129" s="4" t="s">
        <v>1157</v>
      </c>
      <c r="G1129" s="4" t="s">
        <v>1820</v>
      </c>
      <c r="H1129" s="4" t="s">
        <v>4197</v>
      </c>
      <c r="I1129" s="4" t="s">
        <v>1157</v>
      </c>
      <c r="L1129" s="4">
        <f>(F1129*0.3611)+(G1129*1.1*0.3611)+(H1129*5.2*0.0666)+(I1129*0.2111)</f>
        <v>68.295630999999986</v>
      </c>
      <c r="M1129" s="4">
        <f>(L1129)*((100+(29-E1129))/100)-(J1129*0.9)</f>
        <v>71.778708180999985</v>
      </c>
      <c r="N1129" s="207" t="s">
        <v>1105</v>
      </c>
      <c r="O1129" s="207">
        <f>(N1129*((M1129-63)/5.45))+N1129</f>
        <v>4625585.9402259234</v>
      </c>
      <c r="P1129" s="54">
        <f>(O1129-D1129)</f>
        <v>3407351.9402259234</v>
      </c>
      <c r="Q1129" s="4" t="str">
        <f>IF(P1129&lt;(-3000000), "Overpaid", "")</f>
        <v/>
      </c>
      <c r="R1129" s="4"/>
    </row>
    <row r="1130" spans="1:18" x14ac:dyDescent="0.25">
      <c r="A1130" s="4" t="s">
        <v>134</v>
      </c>
      <c r="B1130" s="4" t="s">
        <v>1024</v>
      </c>
      <c r="C1130" s="4" t="s">
        <v>2486</v>
      </c>
      <c r="D1130" s="207" t="s">
        <v>2487</v>
      </c>
      <c r="E1130" s="4" t="s">
        <v>1128</v>
      </c>
      <c r="F1130" s="4" t="s">
        <v>1146</v>
      </c>
      <c r="G1130" s="4" t="s">
        <v>1829</v>
      </c>
      <c r="H1130" s="4" t="s">
        <v>4098</v>
      </c>
      <c r="I1130" s="4">
        <v>70</v>
      </c>
      <c r="L1130" s="4">
        <f>(F1130*0.3611)+(G1130*1.1*0.3611)+(H1130*5.2*0.0666)+(I1130*0.2111)</f>
        <v>70.919484000000011</v>
      </c>
      <c r="M1130" s="4">
        <f>(L1130)*((100+(29-E1130))/100)-(J1130*0.9)</f>
        <v>74.607297168000017</v>
      </c>
      <c r="N1130" s="207" t="s">
        <v>1029</v>
      </c>
      <c r="O1130" s="207">
        <f>(N1130*((M1130-63)/5.45))+N1130</f>
        <v>7481283.5911953542</v>
      </c>
      <c r="P1130" s="54">
        <f>(O1130-D1130)</f>
        <v>6263404.5911953542</v>
      </c>
      <c r="Q1130" s="4" t="str">
        <f>IF(P1130&lt;(-3000000), "Overpaid", "")</f>
        <v/>
      </c>
      <c r="R1130" s="4"/>
    </row>
    <row r="1131" spans="1:18" x14ac:dyDescent="0.25">
      <c r="A1131" s="4" t="s">
        <v>120</v>
      </c>
      <c r="B1131" s="4" t="s">
        <v>20</v>
      </c>
      <c r="C1131" s="4" t="s">
        <v>3189</v>
      </c>
      <c r="D1131" s="207" t="s">
        <v>3190</v>
      </c>
      <c r="E1131" s="4" t="s">
        <v>1193</v>
      </c>
      <c r="F1131" s="4" t="s">
        <v>1162</v>
      </c>
      <c r="G1131" s="4" t="s">
        <v>1052</v>
      </c>
      <c r="H1131" s="4" t="s">
        <v>4095</v>
      </c>
      <c r="I1131" s="4" t="s">
        <v>1162</v>
      </c>
      <c r="L1131" s="4">
        <f>(F1131*0.3611)+(G1131*1.1*0.3611)+(H1131*5.2*0.0666)+(I1131*0.2111)</f>
        <v>64.653745000000001</v>
      </c>
      <c r="M1131" s="4">
        <f>(L1131)*((100+(29-E1131))/100)-(J1131*0.9)</f>
        <v>67.692471014999995</v>
      </c>
      <c r="N1131" s="207" t="s">
        <v>1134</v>
      </c>
      <c r="O1131" s="207">
        <f>(N1131*((M1131-63)/5.45))+N1131</f>
        <v>5178101.7929248344</v>
      </c>
      <c r="P1131" s="54">
        <f>(O1131-D1131)</f>
        <v>3960575.7929248344</v>
      </c>
      <c r="Q1131" s="4" t="str">
        <f>IF(P1131&lt;(-3000000), "Overpaid", "")</f>
        <v/>
      </c>
      <c r="R1131" s="4"/>
    </row>
    <row r="1132" spans="1:18" x14ac:dyDescent="0.25">
      <c r="A1132" s="4" t="s">
        <v>123</v>
      </c>
      <c r="B1132" s="4" t="s">
        <v>1099</v>
      </c>
      <c r="C1132" s="4" t="s">
        <v>1969</v>
      </c>
      <c r="D1132" s="207" t="s">
        <v>1970</v>
      </c>
      <c r="E1132" s="4" t="s">
        <v>1971</v>
      </c>
      <c r="F1132" s="4" t="s">
        <v>1125</v>
      </c>
      <c r="G1132" s="4" t="s">
        <v>1972</v>
      </c>
      <c r="H1132" s="4" t="s">
        <v>4197</v>
      </c>
      <c r="I1132" s="4" t="s">
        <v>1125</v>
      </c>
      <c r="L1132" s="4">
        <f>(F1132*0.3611)+(G1132*1.1*0.3611)+(H1132*5.2*0.0666)+(I1132*0.2111)</f>
        <v>68.026180999999994</v>
      </c>
      <c r="M1132" s="4">
        <f>(L1132)*((100+(29-E1132))/100)-(J1132*0.9)</f>
        <v>69.52275698199999</v>
      </c>
      <c r="N1132" s="207" t="s">
        <v>1105</v>
      </c>
      <c r="O1132" s="207">
        <f>(N1132*((M1132-63)/5.45))+N1132</f>
        <v>3892202.6973350137</v>
      </c>
      <c r="P1132" s="54">
        <f>(O1132-D1132)</f>
        <v>2675702.6973350137</v>
      </c>
      <c r="Q1132" s="4" t="str">
        <f>IF(P1132&lt;(-3000000), "Overpaid", "")</f>
        <v/>
      </c>
      <c r="R1132" s="4"/>
    </row>
    <row r="1133" spans="1:18" x14ac:dyDescent="0.25">
      <c r="A1133" s="4" t="s">
        <v>123</v>
      </c>
      <c r="B1133" s="4" t="s">
        <v>1024</v>
      </c>
      <c r="C1133" s="4" t="s">
        <v>1982</v>
      </c>
      <c r="D1133" s="207" t="s">
        <v>1983</v>
      </c>
      <c r="E1133" s="4" t="s">
        <v>1839</v>
      </c>
      <c r="F1133" s="4" t="s">
        <v>1162</v>
      </c>
      <c r="G1133" s="4" t="s">
        <v>1979</v>
      </c>
      <c r="H1133" s="4" t="s">
        <v>4095</v>
      </c>
      <c r="I1133" s="4">
        <v>63</v>
      </c>
      <c r="L1133" s="4">
        <f>(F1133*0.3611)+(G1133*1.1*0.3611)+(H1133*5.2*0.0666)+(I1133*0.2111)</f>
        <v>58.739787999999997</v>
      </c>
      <c r="M1133" s="4">
        <f>(L1133)*((100+(29-E1133))/100)-(J1133*0.9)</f>
        <v>62.675353795999996</v>
      </c>
      <c r="N1133" s="207" t="s">
        <v>1029</v>
      </c>
      <c r="O1133" s="207">
        <f>(N1133*((M1133-63)/5.45))+N1133</f>
        <v>2247966.0684472607</v>
      </c>
      <c r="P1133" s="54">
        <f>(O1133-D1133)</f>
        <v>1032210.0684472607</v>
      </c>
      <c r="Q1133" s="4" t="str">
        <f>IF(P1133&lt;(-3000000), "Overpaid", "")</f>
        <v/>
      </c>
      <c r="R1133" s="4"/>
    </row>
    <row r="1134" spans="1:18" x14ac:dyDescent="0.25">
      <c r="A1134" s="4" t="s">
        <v>125</v>
      </c>
      <c r="B1134" s="4" t="s">
        <v>27</v>
      </c>
      <c r="C1134" s="4" t="s">
        <v>1479</v>
      </c>
      <c r="D1134" s="207" t="s">
        <v>1480</v>
      </c>
      <c r="E1134" s="4" t="s">
        <v>1301</v>
      </c>
      <c r="F1134" s="4" t="s">
        <v>1103</v>
      </c>
      <c r="G1134" s="4" t="s">
        <v>1255</v>
      </c>
      <c r="H1134" s="4" t="s">
        <v>4102</v>
      </c>
      <c r="I1134" s="4" t="s">
        <v>1103</v>
      </c>
      <c r="L1134" s="4">
        <f>(F1134*0.3611)+(G1134*1.1*0.3611)+(H1134*5.2*0.0666)+(I1134*0.2111)</f>
        <v>72.318395999999993</v>
      </c>
      <c r="M1134" s="4">
        <f>(L1134)*((100+(29-E1134))/100)-(J1134*0.9)</f>
        <v>75.138813444000007</v>
      </c>
      <c r="N1134" s="207" t="s">
        <v>1058</v>
      </c>
      <c r="O1134" s="207">
        <f>(N1134*((M1134-63)/5.45))+N1134</f>
        <v>10322190.421577159</v>
      </c>
      <c r="P1134" s="54">
        <f>(O1134-D1134)</f>
        <v>9108863.4215771593</v>
      </c>
      <c r="Q1134" s="4" t="str">
        <f>IF(P1134&lt;(-3000000), "Overpaid", "")</f>
        <v/>
      </c>
      <c r="R1134" s="4"/>
    </row>
    <row r="1135" spans="1:18" x14ac:dyDescent="0.25">
      <c r="A1135" s="4" t="s">
        <v>117</v>
      </c>
      <c r="B1135" s="4" t="s">
        <v>1048</v>
      </c>
      <c r="C1135" s="4" t="s">
        <v>2630</v>
      </c>
      <c r="D1135" s="207" t="s">
        <v>2631</v>
      </c>
      <c r="E1135" s="4" t="s">
        <v>1564</v>
      </c>
      <c r="F1135" s="4" t="s">
        <v>1792</v>
      </c>
      <c r="G1135" s="4" t="s">
        <v>1027</v>
      </c>
      <c r="H1135" s="4" t="s">
        <v>4095</v>
      </c>
      <c r="I1135" s="4" t="s">
        <v>1792</v>
      </c>
      <c r="L1135" s="4" t="e">
        <f>(F1135*0.3611)+(G1135*1.1*0.3611)+(H1135*5.2*0.0666)+(I1135*0.2111)</f>
        <v>#VALUE!</v>
      </c>
      <c r="M1135" s="4" t="e">
        <f>(L1135)*((100+(29-E1135))/100)-(J1135*0.9)</f>
        <v>#VALUE!</v>
      </c>
      <c r="N1135" s="207" t="s">
        <v>1053</v>
      </c>
      <c r="O1135" s="207" t="e">
        <f>(N1135*((M1135-63)/5.45))+N1135</f>
        <v>#VALUE!</v>
      </c>
      <c r="P1135" s="54" t="e">
        <f>(O1135-D1135)</f>
        <v>#VALUE!</v>
      </c>
      <c r="Q1135" s="4" t="e">
        <f>IF(P1135&lt;(-3000000), "Overpaid", "")</f>
        <v>#VALUE!</v>
      </c>
      <c r="R1135" s="4"/>
    </row>
    <row r="1136" spans="1:18" x14ac:dyDescent="0.25">
      <c r="A1136" s="4" t="s">
        <v>115</v>
      </c>
      <c r="B1136" s="4" t="s">
        <v>1117</v>
      </c>
      <c r="C1136" s="4" t="s">
        <v>3968</v>
      </c>
      <c r="D1136" s="207" t="s">
        <v>3969</v>
      </c>
      <c r="E1136" s="4" t="s">
        <v>1226</v>
      </c>
      <c r="F1136" s="4" t="s">
        <v>1162</v>
      </c>
      <c r="G1136" s="4" t="s">
        <v>2689</v>
      </c>
      <c r="H1136" s="4" t="s">
        <v>4097</v>
      </c>
      <c r="I1136" s="4" t="s">
        <v>1162</v>
      </c>
      <c r="L1136" s="4">
        <f>(F1136*0.3611)+(G1136*1.1*0.3611)+(H1136*5.2*0.0666)+(I1136*0.2111)</f>
        <v>65.664152999999999</v>
      </c>
      <c r="M1136" s="4">
        <f>(L1136)*((100+(29-E1136))/100)-(J1136*0.9)</f>
        <v>68.947360650000007</v>
      </c>
      <c r="N1136" s="207" t="s">
        <v>1121</v>
      </c>
      <c r="O1136" s="207">
        <f>(N1136*((M1136-63)/5.45))+N1136</f>
        <v>7007546.9482694995</v>
      </c>
      <c r="P1136" s="54">
        <f>(O1136-D1136)</f>
        <v>5795331.9482694995</v>
      </c>
      <c r="Q1136" s="4" t="str">
        <f>IF(P1136&lt;(-3000000), "Overpaid", "")</f>
        <v/>
      </c>
      <c r="R1136" s="4"/>
    </row>
    <row r="1137" spans="1:18" x14ac:dyDescent="0.25">
      <c r="A1137" s="4" t="s">
        <v>116</v>
      </c>
      <c r="B1137" s="4" t="s">
        <v>10</v>
      </c>
      <c r="C1137" s="4" t="s">
        <v>1143</v>
      </c>
      <c r="D1137" s="207" t="s">
        <v>1144</v>
      </c>
      <c r="E1137" s="4" t="s">
        <v>1145</v>
      </c>
      <c r="F1137" s="4" t="s">
        <v>1146</v>
      </c>
      <c r="G1137" s="4" t="s">
        <v>1147</v>
      </c>
      <c r="H1137" s="4" t="s">
        <v>4098</v>
      </c>
      <c r="I1137" s="4" t="s">
        <v>1146</v>
      </c>
      <c r="L1137" s="4">
        <f>(F1137*0.3611)+(G1137*1.1*0.3611)+(H1137*5.2*0.0666)+(I1137*0.2111)</f>
        <v>72.692198000000005</v>
      </c>
      <c r="M1137" s="4">
        <f>(L1137)*((100+(29-E1137))/100)-(J1137*0.9)</f>
        <v>75.236424929999998</v>
      </c>
      <c r="N1137" s="207" t="s">
        <v>1093</v>
      </c>
      <c r="O1137" s="207">
        <f>(N1137*((M1137-63)/5.45))+N1137</f>
        <v>11476240.845170643</v>
      </c>
      <c r="P1137" s="54">
        <f>(O1137-D1137)</f>
        <v>10266404.845170643</v>
      </c>
      <c r="Q1137" s="4" t="str">
        <f>IF(P1137&lt;(-3000000), "Overpaid", "")</f>
        <v/>
      </c>
      <c r="R1137" s="4"/>
    </row>
    <row r="1138" spans="1:18" x14ac:dyDescent="0.25">
      <c r="A1138" s="4" t="s">
        <v>108</v>
      </c>
      <c r="B1138" s="4" t="s">
        <v>1024</v>
      </c>
      <c r="C1138" s="4" t="s">
        <v>4192</v>
      </c>
      <c r="D1138" s="207" t="s">
        <v>4193</v>
      </c>
      <c r="E1138" s="4" t="s">
        <v>1537</v>
      </c>
      <c r="F1138" s="4" t="s">
        <v>1157</v>
      </c>
      <c r="G1138" s="4" t="s">
        <v>2568</v>
      </c>
      <c r="H1138" s="4" t="s">
        <v>4100</v>
      </c>
      <c r="I1138" s="4">
        <v>64</v>
      </c>
      <c r="L1138" s="4">
        <f>(F1138*0.3611)+(G1138*1.1*0.3611)+(H1138*5.2*0.0666)+(I1138*0.2111)</f>
        <v>62.320874000000003</v>
      </c>
      <c r="M1138" s="4">
        <f>(L1138)*((100+(29-E1138))/100)-(J1138*0.9)</f>
        <v>64.876029833999993</v>
      </c>
      <c r="N1138" s="207" t="s">
        <v>1029</v>
      </c>
      <c r="O1138" s="207">
        <f>(N1138*((M1138-63)/5.45))+N1138</f>
        <v>3213176.5218075328</v>
      </c>
      <c r="P1138" s="54">
        <f>(O1138-D1138)</f>
        <v>2004502.5218075328</v>
      </c>
      <c r="Q1138" s="4" t="str">
        <f>IF(P1138&lt;(-3000000), "Overpaid", "")</f>
        <v/>
      </c>
      <c r="R1138" s="4"/>
    </row>
    <row r="1139" spans="1:18" x14ac:dyDescent="0.25">
      <c r="A1139" s="4" t="s">
        <v>120</v>
      </c>
      <c r="B1139" s="4" t="s">
        <v>1048</v>
      </c>
      <c r="C1139" s="4" t="s">
        <v>3204</v>
      </c>
      <c r="D1139" s="207" t="s">
        <v>3205</v>
      </c>
      <c r="E1139" s="4" t="s">
        <v>1620</v>
      </c>
      <c r="F1139" s="4" t="s">
        <v>1201</v>
      </c>
      <c r="G1139" s="4" t="s">
        <v>1077</v>
      </c>
      <c r="H1139" s="4" t="s">
        <v>4095</v>
      </c>
      <c r="I1139" s="4" t="s">
        <v>1201</v>
      </c>
      <c r="L1139" s="4">
        <f>(F1139*0.3611)+(G1139*1.1*0.3611)+(H1139*5.2*0.0666)+(I1139*0.2111)</f>
        <v>58.448672000000002</v>
      </c>
      <c r="M1139" s="4">
        <f>(L1139)*((100+(29-E1139))/100)-(J1139*0.9)</f>
        <v>58.974710048000006</v>
      </c>
      <c r="N1139" s="207" t="s">
        <v>1053</v>
      </c>
      <c r="O1139" s="207">
        <f>(N1139*((M1139-63)/5.45))+N1139</f>
        <v>518453.55495532835</v>
      </c>
      <c r="P1139" s="54">
        <f>(O1139-D1139)</f>
        <v>-689046.44504467165</v>
      </c>
      <c r="Q1139" s="4" t="str">
        <f>IF(P1139&lt;(-3000000), "Overpaid", "")</f>
        <v/>
      </c>
      <c r="R1139" s="4"/>
    </row>
    <row r="1140" spans="1:18" x14ac:dyDescent="0.25">
      <c r="A1140" s="4" t="s">
        <v>125</v>
      </c>
      <c r="B1140" s="4" t="s">
        <v>16</v>
      </c>
      <c r="C1140" s="4" t="s">
        <v>1547</v>
      </c>
      <c r="D1140" s="207" t="s">
        <v>1548</v>
      </c>
      <c r="E1140" s="4" t="s">
        <v>1067</v>
      </c>
      <c r="F1140" s="4" t="s">
        <v>1201</v>
      </c>
      <c r="G1140" s="4" t="s">
        <v>1549</v>
      </c>
      <c r="H1140" s="4" t="s">
        <v>4095</v>
      </c>
      <c r="I1140" s="4" t="s">
        <v>1201</v>
      </c>
      <c r="L1140" s="4">
        <f>(F1140*0.3611)+(G1140*1.1*0.3611)+(H1140*5.2*0.0666)+(I1140*0.2111)</f>
        <v>64.962915999999993</v>
      </c>
      <c r="M1140" s="4">
        <f>(L1140)*((100+(29-E1140))/100)-(J1140*0.9)</f>
        <v>67.951210136</v>
      </c>
      <c r="N1140" s="207" t="s">
        <v>1116</v>
      </c>
      <c r="O1140" s="207">
        <f>(N1140*((M1140-63)/5.45))+N1140</f>
        <v>4679485.3553971592</v>
      </c>
      <c r="P1140" s="54">
        <f>(O1140-D1140)</f>
        <v>3474351.3553971592</v>
      </c>
      <c r="Q1140" s="4" t="str">
        <f>IF(P1140&lt;(-3000000), "Overpaid", "")</f>
        <v/>
      </c>
      <c r="R1140" s="4"/>
    </row>
    <row r="1141" spans="1:18" x14ac:dyDescent="0.25">
      <c r="A1141" s="4" t="s">
        <v>135</v>
      </c>
      <c r="B1141" s="4" t="s">
        <v>1187</v>
      </c>
      <c r="C1141" s="4" t="s">
        <v>2649</v>
      </c>
      <c r="D1141" s="207" t="s">
        <v>2650</v>
      </c>
      <c r="E1141" s="4" t="s">
        <v>1318</v>
      </c>
      <c r="F1141" s="4" t="s">
        <v>1103</v>
      </c>
      <c r="G1141" s="4" t="s">
        <v>1907</v>
      </c>
      <c r="H1141" s="4" t="s">
        <v>4147</v>
      </c>
      <c r="I1141" s="4" t="s">
        <v>1103</v>
      </c>
      <c r="L1141" s="4">
        <f>(F1141*0.3611)+(G1141*1.1*0.3611)+(H1141*5.2*0.0666)+(I1141*0.2111)</f>
        <v>76.460549</v>
      </c>
      <c r="M1141" s="4">
        <f>(L1141)*((100+(29-E1141))/100)-(J1141*0.9)</f>
        <v>78.830826019</v>
      </c>
      <c r="N1141" s="207" t="s">
        <v>1190</v>
      </c>
      <c r="O1141" s="207">
        <f>(N1141*((M1141-63)/5.45))+N1141</f>
        <v>11679229.698324727</v>
      </c>
      <c r="P1141" s="54">
        <f>(O1141-D1141)</f>
        <v>10474100.698324727</v>
      </c>
      <c r="Q1141" s="4" t="str">
        <f>IF(P1141&lt;(-3000000), "Overpaid", "")</f>
        <v/>
      </c>
      <c r="R1141" s="4"/>
    </row>
    <row r="1142" spans="1:18" x14ac:dyDescent="0.25">
      <c r="A1142" s="4" t="s">
        <v>119</v>
      </c>
      <c r="B1142" s="4" t="s">
        <v>20</v>
      </c>
      <c r="C1142" s="4" t="s">
        <v>3369</v>
      </c>
      <c r="D1142" s="207" t="s">
        <v>3370</v>
      </c>
      <c r="E1142" s="4" t="s">
        <v>1174</v>
      </c>
      <c r="F1142" s="4" t="s">
        <v>1186</v>
      </c>
      <c r="G1142" s="4" t="s">
        <v>2218</v>
      </c>
      <c r="H1142" s="4">
        <v>1</v>
      </c>
      <c r="I1142" s="4" t="s">
        <v>1186</v>
      </c>
      <c r="L1142" s="4">
        <f>(F1142*0.3611)+(G1142*1.1*0.3611)+(H1142*5.2*0.0666)+(I1142*0.2111)</f>
        <v>59.275304000000006</v>
      </c>
      <c r="M1142" s="4">
        <f>(L1142)*((100+(29-E1142))/100)-(J1142*0.9)</f>
        <v>61.053563120000007</v>
      </c>
      <c r="N1142" s="207" t="s">
        <v>1134</v>
      </c>
      <c r="O1142" s="207">
        <f>(N1142*((M1142-63)/5.45))+N1142</f>
        <v>1788696.901028055</v>
      </c>
      <c r="P1142" s="54">
        <f>(O1142-D1142)</f>
        <v>585899.901028055</v>
      </c>
      <c r="Q1142" s="4" t="str">
        <f>IF(P1142&lt;(-3000000), "Overpaid", "")</f>
        <v/>
      </c>
      <c r="R1142" s="4"/>
    </row>
    <row r="1143" spans="1:18" x14ac:dyDescent="0.25">
      <c r="A1143" s="4" t="s">
        <v>113</v>
      </c>
      <c r="B1143" s="4" t="s">
        <v>1037</v>
      </c>
      <c r="C1143" s="4" t="s">
        <v>3900</v>
      </c>
      <c r="D1143" s="207" t="s">
        <v>3901</v>
      </c>
      <c r="E1143" s="4" t="s">
        <v>1067</v>
      </c>
      <c r="F1143" s="4" t="s">
        <v>1146</v>
      </c>
      <c r="G1143" s="4" t="s">
        <v>1313</v>
      </c>
      <c r="H1143" s="4">
        <v>6</v>
      </c>
      <c r="I1143" s="4" t="s">
        <v>1146</v>
      </c>
      <c r="L1143" s="4">
        <f>(F1143*0.3611)+(G1143*1.1*0.3611)+(H1143*5.2*0.0666)+(I1143*0.2111)</f>
        <v>69.730505999999991</v>
      </c>
      <c r="M1143" s="4">
        <f>(L1143)*((100+(29-E1143))/100)-(J1143*0.9)</f>
        <v>72.938109275999992</v>
      </c>
      <c r="N1143" s="207" t="s">
        <v>1043</v>
      </c>
      <c r="O1143" s="207">
        <f>(N1143*((M1143-63)/5.45))+N1143</f>
        <v>7222664.6160097662</v>
      </c>
      <c r="P1143" s="54">
        <f>(O1143-D1143)</f>
        <v>6021071.6160097662</v>
      </c>
      <c r="Q1143" s="4" t="str">
        <f>IF(P1143&lt;(-3000000), "Overpaid", "")</f>
        <v/>
      </c>
      <c r="R1143" s="4"/>
    </row>
    <row r="1144" spans="1:18" x14ac:dyDescent="0.25">
      <c r="A1144" s="4" t="s">
        <v>110</v>
      </c>
      <c r="B1144" s="4" t="s">
        <v>1030</v>
      </c>
      <c r="C1144" s="4" t="s">
        <v>2434</v>
      </c>
      <c r="D1144" s="207" t="s">
        <v>1981</v>
      </c>
      <c r="E1144" s="4" t="s">
        <v>1154</v>
      </c>
      <c r="F1144" s="4" t="s">
        <v>1221</v>
      </c>
      <c r="G1144" s="4" t="s">
        <v>1260</v>
      </c>
      <c r="H1144" s="4" t="s">
        <v>4095</v>
      </c>
      <c r="I1144" s="4" t="s">
        <v>1221</v>
      </c>
      <c r="L1144" s="4">
        <f>(F1144*0.3611)+(G1144*1.1*0.3611)+(H1144*5.2*0.0666)+(I1144*0.2111)</f>
        <v>60.187798999999998</v>
      </c>
      <c r="M1144" s="4">
        <f>(L1144)*((100+(29-E1144))/100)-(J1144*0.9)</f>
        <v>60.548925793999999</v>
      </c>
      <c r="N1144" s="207" t="s">
        <v>1036</v>
      </c>
      <c r="O1144" s="207">
        <f>(N1144*((M1144-63)/5.45))+N1144</f>
        <v>1781673.919970898</v>
      </c>
      <c r="P1144" s="54">
        <f>(O1144-D1144)</f>
        <v>581673.91997089796</v>
      </c>
      <c r="Q1144" s="4" t="str">
        <f>IF(P1144&lt;(-3000000), "Overpaid", "")</f>
        <v/>
      </c>
      <c r="R1144" s="4"/>
    </row>
    <row r="1145" spans="1:18" x14ac:dyDescent="0.25">
      <c r="A1145" s="4" t="s">
        <v>123</v>
      </c>
      <c r="B1145" s="4" t="s">
        <v>27</v>
      </c>
      <c r="C1145" s="4" t="s">
        <v>1980</v>
      </c>
      <c r="D1145" s="207" t="s">
        <v>1981</v>
      </c>
      <c r="E1145" s="4" t="s">
        <v>1440</v>
      </c>
      <c r="F1145" s="4" t="s">
        <v>1157</v>
      </c>
      <c r="G1145" s="4">
        <v>45</v>
      </c>
      <c r="H1145" s="4" t="s">
        <v>4197</v>
      </c>
      <c r="I1145" s="4" t="s">
        <v>1157</v>
      </c>
      <c r="L1145" s="4">
        <f>(F1145*0.3611)+(G1145*1.1*0.3611)+(H1145*5.2*0.0666)+(I1145*0.2111)</f>
        <v>57.928449999999998</v>
      </c>
      <c r="M1145" s="4">
        <f>(L1145)*((100+(29-E1145))/100)-(J1145*0.9)</f>
        <v>58.044306899999995</v>
      </c>
      <c r="N1145" s="207" t="s">
        <v>1058</v>
      </c>
      <c r="O1145" s="207">
        <f>(N1145*((M1145-63)/5.45))+N1145</f>
        <v>290089.49152507959</v>
      </c>
      <c r="P1145" s="54">
        <f>(O1145-D1145)</f>
        <v>-909910.50847492041</v>
      </c>
      <c r="Q1145" s="4" t="str">
        <f>IF(P1145&lt;(-3000000), "Overpaid", "")</f>
        <v/>
      </c>
      <c r="R1145" s="4"/>
    </row>
    <row r="1146" spans="1:18" x14ac:dyDescent="0.25">
      <c r="A1146" s="4" t="s">
        <v>317</v>
      </c>
      <c r="B1146" s="4" t="s">
        <v>16</v>
      </c>
      <c r="C1146" s="4" t="s">
        <v>2278</v>
      </c>
      <c r="D1146" s="207" t="s">
        <v>2279</v>
      </c>
      <c r="E1146" s="4" t="s">
        <v>1318</v>
      </c>
      <c r="F1146" s="4" t="s">
        <v>1111</v>
      </c>
      <c r="G1146" s="4" t="s">
        <v>1972</v>
      </c>
      <c r="H1146" s="4" t="s">
        <v>4102</v>
      </c>
      <c r="I1146" s="4" t="s">
        <v>1111</v>
      </c>
      <c r="L1146" s="4">
        <f>(F1146*0.3611)+(G1146*1.1*0.3611)+(H1146*5.2*0.0666)+(I1146*0.2111)</f>
        <v>72.167020999999991</v>
      </c>
      <c r="M1146" s="4">
        <f>(L1146)*((100+(29-E1146))/100)-(J1146*0.9)</f>
        <v>74.404198650999987</v>
      </c>
      <c r="N1146" s="207" t="s">
        <v>1116</v>
      </c>
      <c r="O1146" s="207">
        <f>(N1146*((M1146-63)/5.45))+N1146</f>
        <v>7582673.0479497546</v>
      </c>
      <c r="P1146" s="54">
        <f>(O1146-D1146)</f>
        <v>6383481.0479497546</v>
      </c>
      <c r="Q1146" s="4" t="str">
        <f>IF(P1146&lt;(-3000000), "Overpaid", "")</f>
        <v/>
      </c>
      <c r="R1146" s="4"/>
    </row>
    <row r="1147" spans="1:18" x14ac:dyDescent="0.25">
      <c r="A1147" s="4" t="s">
        <v>114</v>
      </c>
      <c r="B1147" s="4" t="s">
        <v>20</v>
      </c>
      <c r="C1147" s="4" t="s">
        <v>3295</v>
      </c>
      <c r="D1147" s="207" t="s">
        <v>1530</v>
      </c>
      <c r="E1147" s="4" t="s">
        <v>1027</v>
      </c>
      <c r="F1147" s="4" t="s">
        <v>1218</v>
      </c>
      <c r="G1147" s="4" t="s">
        <v>1027</v>
      </c>
      <c r="H1147" s="4" t="s">
        <v>1027</v>
      </c>
      <c r="I1147" s="4" t="s">
        <v>1218</v>
      </c>
      <c r="L1147" s="4" t="e">
        <f>(F1147*0.3611)+(G1147*1.1*0.3611)+(H1147*5.2*0.0666)+(I1147*0.2111)</f>
        <v>#VALUE!</v>
      </c>
      <c r="M1147" s="4" t="e">
        <f>(L1147)*((100+(29-E1147))/100)-(J1147*0.9)</f>
        <v>#VALUE!</v>
      </c>
      <c r="N1147" s="207" t="s">
        <v>1134</v>
      </c>
      <c r="O1147" s="207" t="e">
        <f>(N1147*((M1147-63)/5.45))+N1147</f>
        <v>#VALUE!</v>
      </c>
      <c r="P1147" s="54" t="e">
        <f>(O1147-D1147)</f>
        <v>#VALUE!</v>
      </c>
      <c r="Q1147" s="4" t="e">
        <f>IF(P1147&lt;(-3000000), "Overpaid", "")</f>
        <v>#VALUE!</v>
      </c>
      <c r="R1147" s="4"/>
    </row>
    <row r="1148" spans="1:18" x14ac:dyDescent="0.25">
      <c r="A1148" s="4" t="s">
        <v>136</v>
      </c>
      <c r="B1148" s="4" t="s">
        <v>16</v>
      </c>
      <c r="C1148" s="4" t="s">
        <v>2178</v>
      </c>
      <c r="D1148" s="207" t="s">
        <v>1530</v>
      </c>
      <c r="E1148" s="4" t="s">
        <v>1662</v>
      </c>
      <c r="F1148" s="4" t="s">
        <v>1111</v>
      </c>
      <c r="G1148" s="4" t="s">
        <v>2179</v>
      </c>
      <c r="H1148" s="4" t="s">
        <v>4098</v>
      </c>
      <c r="I1148" s="4" t="s">
        <v>1111</v>
      </c>
      <c r="L1148" s="4">
        <f>(F1148*0.3611)+(G1148*1.1*0.3611)+(H1148*5.2*0.0666)+(I1148*0.2111)</f>
        <v>75.735697000000002</v>
      </c>
      <c r="M1148" s="4">
        <f>(L1148)*((100+(29-E1148))/100)-(J1148*0.9)</f>
        <v>79.446746153000007</v>
      </c>
      <c r="N1148" s="207" t="s">
        <v>1116</v>
      </c>
      <c r="O1148" s="207">
        <f>(N1148*((M1148-63)/5.45))+N1148</f>
        <v>9851305.9167188257</v>
      </c>
      <c r="P1148" s="54">
        <f>(O1148-D1148)</f>
        <v>8654842.9167188257</v>
      </c>
      <c r="Q1148" s="4" t="str">
        <f>IF(P1148&lt;(-3000000), "Overpaid", "")</f>
        <v/>
      </c>
      <c r="R1148" s="4"/>
    </row>
    <row r="1149" spans="1:18" x14ac:dyDescent="0.25">
      <c r="A1149" s="4" t="s">
        <v>106</v>
      </c>
      <c r="B1149" s="4" t="s">
        <v>1117</v>
      </c>
      <c r="C1149" s="4" t="s">
        <v>2990</v>
      </c>
      <c r="D1149" s="207" t="s">
        <v>1530</v>
      </c>
      <c r="E1149" s="4" t="s">
        <v>1213</v>
      </c>
      <c r="F1149" s="4" t="s">
        <v>1312</v>
      </c>
      <c r="G1149" s="4" t="s">
        <v>2913</v>
      </c>
      <c r="H1149" s="4" t="s">
        <v>4099</v>
      </c>
      <c r="I1149" s="4" t="s">
        <v>1312</v>
      </c>
      <c r="L1149" s="4">
        <f>(F1149*0.3611)+(G1149*1.1*0.3611)+(H1149*5.2*0.0666)+(I1149*0.2111)</f>
        <v>68.979467</v>
      </c>
      <c r="M1149" s="4">
        <f>(L1149)*((100+(29-E1149))/100)-(J1149*0.9)</f>
        <v>73.049255553000009</v>
      </c>
      <c r="N1149" s="207" t="s">
        <v>1121</v>
      </c>
      <c r="O1149" s="207">
        <f>(N1149*((M1149-63)/5.45))+N1149</f>
        <v>9529553.7525062207</v>
      </c>
      <c r="P1149" s="54">
        <f>(O1149-D1149)</f>
        <v>8333090.7525062207</v>
      </c>
      <c r="Q1149" s="4" t="str">
        <f>IF(P1149&lt;(-3000000), "Overpaid", "")</f>
        <v/>
      </c>
      <c r="R1149" s="4"/>
    </row>
    <row r="1150" spans="1:18" x14ac:dyDescent="0.25">
      <c r="A1150" s="4" t="s">
        <v>115</v>
      </c>
      <c r="B1150" s="4" t="s">
        <v>1059</v>
      </c>
      <c r="C1150" s="4" t="s">
        <v>3966</v>
      </c>
      <c r="D1150" s="207" t="s">
        <v>1530</v>
      </c>
      <c r="E1150" s="4" t="s">
        <v>1224</v>
      </c>
      <c r="F1150" s="4" t="s">
        <v>1328</v>
      </c>
      <c r="G1150" s="4" t="s">
        <v>3259</v>
      </c>
      <c r="H1150" s="4" t="s">
        <v>4197</v>
      </c>
      <c r="I1150" s="4" t="s">
        <v>1328</v>
      </c>
      <c r="L1150" s="4">
        <f>(F1150*0.3611)+(G1150*1.1*0.3611)+(H1150*5.2*0.0666)+(I1150*0.2111)</f>
        <v>67.437874999999991</v>
      </c>
      <c r="M1150" s="4">
        <f>(L1150)*((100+(29-E1150))/100)-(J1150*0.9)</f>
        <v>70.877206624999985</v>
      </c>
      <c r="N1150" s="207" t="s">
        <v>1064</v>
      </c>
      <c r="O1150" s="207">
        <f>(N1150*((M1150-63)/5.45))+N1150</f>
        <v>5395657.7649155213</v>
      </c>
      <c r="P1150" s="54">
        <f>(O1150-D1150)</f>
        <v>4199194.7649155213</v>
      </c>
      <c r="Q1150" s="4" t="str">
        <f>IF(P1150&lt;(-3000000), "Overpaid", "")</f>
        <v/>
      </c>
      <c r="R1150" s="4"/>
    </row>
    <row r="1151" spans="1:18" x14ac:dyDescent="0.25">
      <c r="A1151" s="4" t="s">
        <v>136</v>
      </c>
      <c r="B1151" s="4" t="s">
        <v>20</v>
      </c>
      <c r="C1151" s="4" t="s">
        <v>2182</v>
      </c>
      <c r="D1151" s="207" t="s">
        <v>1530</v>
      </c>
      <c r="E1151" s="4" t="s">
        <v>1224</v>
      </c>
      <c r="F1151" s="4" t="s">
        <v>1307</v>
      </c>
      <c r="G1151" s="4" t="s">
        <v>1129</v>
      </c>
      <c r="H1151" s="4" t="s">
        <v>4099</v>
      </c>
      <c r="I1151" s="4" t="s">
        <v>1307</v>
      </c>
      <c r="L1151" s="4">
        <f>(F1151*0.3611)+(G1151*1.1*0.3611)+(H1151*5.2*0.0666)+(I1151*0.2111)</f>
        <v>66.612313</v>
      </c>
      <c r="M1151" s="4">
        <f>(L1151)*((100+(29-E1151))/100)-(J1151*0.9)</f>
        <v>70.009540962999992</v>
      </c>
      <c r="N1151" s="207" t="s">
        <v>1134</v>
      </c>
      <c r="O1151" s="207">
        <f>(N1151*((M1151-63)/5.45))+N1151</f>
        <v>6361050.6063182186</v>
      </c>
      <c r="P1151" s="54">
        <f>(O1151-D1151)</f>
        <v>5164587.6063182186</v>
      </c>
      <c r="Q1151" s="4" t="str">
        <f>IF(P1151&lt;(-3000000), "Overpaid", "")</f>
        <v/>
      </c>
      <c r="R1151" s="4"/>
    </row>
    <row r="1152" spans="1:18" x14ac:dyDescent="0.25">
      <c r="A1152" s="4" t="s">
        <v>111</v>
      </c>
      <c r="B1152" s="4" t="s">
        <v>1059</v>
      </c>
      <c r="C1152" s="4" t="s">
        <v>3735</v>
      </c>
      <c r="D1152" s="207" t="s">
        <v>1530</v>
      </c>
      <c r="E1152" s="4" t="s">
        <v>1346</v>
      </c>
      <c r="F1152" s="4" t="s">
        <v>1125</v>
      </c>
      <c r="G1152" s="4" t="s">
        <v>2633</v>
      </c>
      <c r="H1152" s="4">
        <v>1</v>
      </c>
      <c r="I1152" s="4" t="s">
        <v>1125</v>
      </c>
      <c r="L1152" s="4">
        <f>(F1152*0.3611)+(G1152*1.1*0.3611)+(H1152*5.2*0.0666)+(I1152*0.2111)</f>
        <v>65.552310000000006</v>
      </c>
      <c r="M1152" s="4">
        <f>(L1152)*((100+(29-E1152))/100)-(J1152*0.9)</f>
        <v>69.288791670000009</v>
      </c>
      <c r="N1152" s="207" t="s">
        <v>1064</v>
      </c>
      <c r="O1152" s="207">
        <f>(N1152*((M1152-63)/5.45))+N1152</f>
        <v>4752571.5033296607</v>
      </c>
      <c r="P1152" s="54">
        <f>(O1152-D1152)</f>
        <v>3556108.5033296607</v>
      </c>
      <c r="Q1152" s="4" t="str">
        <f>IF(P1152&lt;(-3000000), "Overpaid", "")</f>
        <v/>
      </c>
      <c r="R1152" s="4"/>
    </row>
    <row r="1153" spans="1:19" x14ac:dyDescent="0.25">
      <c r="A1153" s="4" t="s">
        <v>317</v>
      </c>
      <c r="B1153" s="4" t="s">
        <v>1083</v>
      </c>
      <c r="C1153" s="4" t="s">
        <v>2327</v>
      </c>
      <c r="D1153" s="207" t="s">
        <v>1530</v>
      </c>
      <c r="E1153" s="4" t="s">
        <v>1365</v>
      </c>
      <c r="F1153" s="4" t="s">
        <v>1194</v>
      </c>
      <c r="G1153" s="4" t="s">
        <v>2328</v>
      </c>
      <c r="H1153" s="4" t="s">
        <v>4095</v>
      </c>
      <c r="I1153" s="4" t="s">
        <v>1194</v>
      </c>
      <c r="L1153" s="4">
        <f>(F1153*0.3611)+(G1153*1.1*0.3611)+(H1153*5.2*0.0666)+(I1153*0.2111)</f>
        <v>60.371386000000001</v>
      </c>
      <c r="M1153" s="4">
        <f>(L1153)*((100+(29-E1153))/100)-(J1153*0.9)</f>
        <v>63.571069457999997</v>
      </c>
      <c r="N1153" s="207" t="s">
        <v>1088</v>
      </c>
      <c r="O1153" s="207">
        <f>(N1153*((M1153-63)/5.45))+N1153</f>
        <v>3920152.6065957793</v>
      </c>
      <c r="P1153" s="54">
        <f>(O1153-D1153)</f>
        <v>2723689.6065957793</v>
      </c>
      <c r="Q1153" s="4" t="str">
        <f>IF(P1153&lt;(-3000000), "Overpaid", "")</f>
        <v/>
      </c>
      <c r="R1153" s="4"/>
    </row>
    <row r="1154" spans="1:19" x14ac:dyDescent="0.25">
      <c r="A1154" s="4" t="s">
        <v>125</v>
      </c>
      <c r="B1154" s="4" t="s">
        <v>1059</v>
      </c>
      <c r="C1154" s="4" t="s">
        <v>1529</v>
      </c>
      <c r="D1154" s="207" t="s">
        <v>1530</v>
      </c>
      <c r="E1154" s="4" t="s">
        <v>1061</v>
      </c>
      <c r="F1154" s="4" t="s">
        <v>1162</v>
      </c>
      <c r="G1154" s="4" t="s">
        <v>1531</v>
      </c>
      <c r="H1154" s="4" t="s">
        <v>4096</v>
      </c>
      <c r="I1154" s="4" t="s">
        <v>1162</v>
      </c>
      <c r="L1154" s="4">
        <f>(F1154*0.3611)+(G1154*1.1*0.3611)+(H1154*5.2*0.0666)+(I1154*0.2111)</f>
        <v>61.027964999999995</v>
      </c>
      <c r="M1154" s="4">
        <f>(L1154)*((100+(29-E1154))/100)-(J1154*0.9)</f>
        <v>63.469083599999998</v>
      </c>
      <c r="N1154" s="207" t="s">
        <v>1064</v>
      </c>
      <c r="O1154" s="207">
        <f>(N1154*((M1154-63)/5.45))+N1154</f>
        <v>2396402.3584367698</v>
      </c>
      <c r="P1154" s="54">
        <f>(O1154-D1154)</f>
        <v>1199939.3584367698</v>
      </c>
      <c r="Q1154" s="4" t="str">
        <f>IF(P1154&lt;(-3000000), "Overpaid", "")</f>
        <v/>
      </c>
      <c r="R1154" s="4"/>
    </row>
    <row r="1155" spans="1:19" x14ac:dyDescent="0.25">
      <c r="A1155" s="4" t="s">
        <v>112</v>
      </c>
      <c r="B1155" s="4" t="s">
        <v>1059</v>
      </c>
      <c r="C1155" s="4" t="s">
        <v>2118</v>
      </c>
      <c r="D1155" s="207" t="s">
        <v>1530</v>
      </c>
      <c r="E1155" s="4" t="s">
        <v>1193</v>
      </c>
      <c r="F1155" s="4" t="s">
        <v>1194</v>
      </c>
      <c r="G1155" s="4" t="s">
        <v>2119</v>
      </c>
      <c r="H1155" s="4" t="s">
        <v>4095</v>
      </c>
      <c r="I1155" s="4" t="s">
        <v>1194</v>
      </c>
      <c r="L1155" s="4">
        <f>(F1155*0.3611)+(G1155*1.1*0.3611)+(H1155*5.2*0.0666)+(I1155*0.2111)</f>
        <v>59.259197999999998</v>
      </c>
      <c r="M1155" s="4">
        <f>(L1155)*((100+(29-E1155))/100)-(J1155*0.9)</f>
        <v>62.044380305999994</v>
      </c>
      <c r="N1155" s="207" t="s">
        <v>1064</v>
      </c>
      <c r="O1155" s="207">
        <f>(N1155*((M1155-63)/5.45))+N1155</f>
        <v>1819596.4600010312</v>
      </c>
      <c r="P1155" s="54">
        <f>(O1155-D1155)</f>
        <v>623133.46000103117</v>
      </c>
      <c r="Q1155" s="4" t="str">
        <f>IF(P1155&lt;(-3000000), "Overpaid", "")</f>
        <v/>
      </c>
      <c r="R1155" s="4"/>
    </row>
    <row r="1156" spans="1:19" x14ac:dyDescent="0.25">
      <c r="A1156" s="4" t="s">
        <v>121</v>
      </c>
      <c r="B1156" s="4" t="s">
        <v>1048</v>
      </c>
      <c r="C1156" s="4" t="s">
        <v>2940</v>
      </c>
      <c r="D1156" s="207">
        <v>1196463</v>
      </c>
      <c r="E1156" s="4" t="s">
        <v>1226</v>
      </c>
      <c r="F1156" s="4" t="s">
        <v>1218</v>
      </c>
      <c r="G1156" s="4" t="s">
        <v>1132</v>
      </c>
      <c r="H1156" s="4">
        <v>1</v>
      </c>
      <c r="I1156" s="4" t="s">
        <v>1218</v>
      </c>
      <c r="L1156" s="4">
        <f>(F1156*0.3611)+(G1156*1.1*0.3611)+(H1156*5.2*0.0666)+(I1156*0.2111)</f>
        <v>49.598398000000003</v>
      </c>
      <c r="M1156" s="4">
        <f>(L1156)*((100+(29-E1156))/100)-(J1156*0.9)</f>
        <v>52.078317900000009</v>
      </c>
      <c r="N1156" s="207" t="s">
        <v>1053</v>
      </c>
      <c r="O1156" s="207">
        <f>(N1156*((M1156-63)/5.45))+N1156</f>
        <v>-1991151.140060199</v>
      </c>
      <c r="P1156" s="54">
        <f>(O1156-D1156)</f>
        <v>-3187614.140060199</v>
      </c>
      <c r="Q1156" s="4" t="str">
        <f>IF(P1156&lt;(-3000000), "Overpaid", "")</f>
        <v>Overpaid</v>
      </c>
      <c r="R1156" s="4"/>
    </row>
    <row r="1157" spans="1:19" x14ac:dyDescent="0.25">
      <c r="A1157" s="4" t="s">
        <v>119</v>
      </c>
      <c r="B1157" s="4" t="s">
        <v>1048</v>
      </c>
      <c r="C1157" s="4" t="s">
        <v>3387</v>
      </c>
      <c r="D1157" s="207" t="s">
        <v>3388</v>
      </c>
      <c r="E1157" s="4" t="s">
        <v>1445</v>
      </c>
      <c r="F1157" s="4" t="s">
        <v>2715</v>
      </c>
      <c r="G1157" s="4" t="s">
        <v>1027</v>
      </c>
      <c r="H1157" s="4" t="s">
        <v>1027</v>
      </c>
      <c r="I1157" s="4" t="s">
        <v>2715</v>
      </c>
      <c r="L1157" s="4" t="e">
        <f>(F1157*0.3611)+(G1157*1.1*0.3611)+(H1157*5.2*0.0666)+(I1157*0.2111)</f>
        <v>#VALUE!</v>
      </c>
      <c r="M1157" s="4" t="e">
        <f>(L1157)*((100+(29-E1157))/100)-(J1157*0.9)</f>
        <v>#VALUE!</v>
      </c>
      <c r="N1157" s="207" t="s">
        <v>1053</v>
      </c>
      <c r="O1157" s="207" t="e">
        <f>(N1157*((M1157-63)/5.45))+N1157</f>
        <v>#VALUE!</v>
      </c>
      <c r="P1157" s="54" t="e">
        <f>(O1157-D1157)</f>
        <v>#VALUE!</v>
      </c>
      <c r="Q1157" s="4" t="e">
        <f>IF(P1157&lt;(-3000000), "Overpaid", "")</f>
        <v>#VALUE!</v>
      </c>
      <c r="R1157" s="4"/>
    </row>
    <row r="1158" spans="1:19" x14ac:dyDescent="0.25">
      <c r="A1158" s="4" t="s">
        <v>117</v>
      </c>
      <c r="B1158" s="4" t="s">
        <v>1024</v>
      </c>
      <c r="C1158" s="4" t="s">
        <v>2565</v>
      </c>
      <c r="D1158" s="207" t="s">
        <v>2566</v>
      </c>
      <c r="E1158" s="4" t="s">
        <v>1145</v>
      </c>
      <c r="F1158" s="4" t="s">
        <v>1107</v>
      </c>
      <c r="G1158" s="4" t="s">
        <v>1227</v>
      </c>
      <c r="H1158" s="4" t="s">
        <v>4099</v>
      </c>
      <c r="I1158" s="4">
        <v>71</v>
      </c>
      <c r="L1158" s="4">
        <f>(F1158*0.3611)+(G1158*1.1*0.3611)+(H1158*5.2*0.0666)+(I1158*0.2111)</f>
        <v>68.674768</v>
      </c>
      <c r="M1158" s="4">
        <f>(L1158)*((100+(29-E1158))/100)-(J1158*0.9)</f>
        <v>71.078384880000002</v>
      </c>
      <c r="N1158" s="207" t="s">
        <v>1029</v>
      </c>
      <c r="O1158" s="207">
        <f>(N1158*((M1158-63)/5.45))+N1158</f>
        <v>5933512.3742811745</v>
      </c>
      <c r="P1158" s="54">
        <f>(O1158-D1158)</f>
        <v>4739528.3742811745</v>
      </c>
      <c r="Q1158" s="4" t="str">
        <f>IF(P1158&lt;(-3000000), "Overpaid", "")</f>
        <v/>
      </c>
      <c r="R1158" s="4"/>
    </row>
    <row r="1159" spans="1:19" x14ac:dyDescent="0.25">
      <c r="A1159" s="4" t="s">
        <v>113</v>
      </c>
      <c r="B1159" s="4" t="s">
        <v>1099</v>
      </c>
      <c r="C1159" s="4" t="s">
        <v>3905</v>
      </c>
      <c r="D1159" s="207" t="s">
        <v>3906</v>
      </c>
      <c r="E1159" s="4" t="s">
        <v>1435</v>
      </c>
      <c r="F1159" s="4" t="s">
        <v>1157</v>
      </c>
      <c r="G1159" s="4" t="s">
        <v>2712</v>
      </c>
      <c r="H1159" s="4">
        <v>0</v>
      </c>
      <c r="I1159" s="4" t="s">
        <v>1157</v>
      </c>
      <c r="L1159" s="4">
        <f>(F1159*0.3611)+(G1159*1.1*0.3611)+(H1159*5.2*0.0666)+(I1159*0.2111)</f>
        <v>62.933295999999999</v>
      </c>
      <c r="M1159" s="4">
        <f>(L1159)*((100+(29-E1159))/100)-(J1159*0.9)</f>
        <v>65.010094767999988</v>
      </c>
      <c r="N1159" s="207" t="s">
        <v>1105</v>
      </c>
      <c r="O1159" s="207">
        <f>(N1159*((M1159-63)/5.45))+N1159</f>
        <v>2425189.2042941991</v>
      </c>
      <c r="P1159" s="54">
        <f>(O1159-D1159)</f>
        <v>1236190.2042941991</v>
      </c>
      <c r="Q1159" s="4" t="str">
        <f>IF(P1159&lt;(-3000000), "Overpaid", "")</f>
        <v/>
      </c>
      <c r="R1159" s="4"/>
    </row>
    <row r="1160" spans="1:19" x14ac:dyDescent="0.25">
      <c r="A1160" s="4" t="s">
        <v>133</v>
      </c>
      <c r="B1160" s="4" t="s">
        <v>1059</v>
      </c>
      <c r="C1160" s="4" t="s">
        <v>1745</v>
      </c>
      <c r="D1160" s="207" t="s">
        <v>1746</v>
      </c>
      <c r="E1160" s="4" t="s">
        <v>1237</v>
      </c>
      <c r="F1160" s="4" t="s">
        <v>1157</v>
      </c>
      <c r="G1160" s="4" t="s">
        <v>1747</v>
      </c>
      <c r="H1160" s="4" t="s">
        <v>4197</v>
      </c>
      <c r="I1160" s="4" t="s">
        <v>1157</v>
      </c>
      <c r="L1160" s="4">
        <f>(F1160*0.3611)+(G1160*1.1*0.3611)+(H1160*5.2*0.0666)+(I1160*0.2111)</f>
        <v>64.124926000000002</v>
      </c>
      <c r="M1160" s="4">
        <f>(L1160)*((100+(29-E1160))/100)-(J1160*0.9)</f>
        <v>66.497548261999995</v>
      </c>
      <c r="N1160" s="207" t="s">
        <v>1064</v>
      </c>
      <c r="O1160" s="207">
        <f>(N1160*((M1160-63)/5.45))+N1160</f>
        <v>3622507.6728572678</v>
      </c>
      <c r="P1160" s="54">
        <f>(O1160-D1160)</f>
        <v>2434659.6728572678</v>
      </c>
      <c r="Q1160" s="4" t="str">
        <f>IF(P1160&lt;(-3000000), "Overpaid", "")</f>
        <v/>
      </c>
      <c r="R1160" s="4"/>
    </row>
    <row r="1161" spans="1:19" x14ac:dyDescent="0.25">
      <c r="A1161" s="4" t="s">
        <v>113</v>
      </c>
      <c r="B1161" s="4" t="s">
        <v>20</v>
      </c>
      <c r="C1161" s="4" t="s">
        <v>3919</v>
      </c>
      <c r="D1161" s="207" t="s">
        <v>1216</v>
      </c>
      <c r="E1161" s="4" t="s">
        <v>1027</v>
      </c>
      <c r="F1161" s="4" t="s">
        <v>1221</v>
      </c>
      <c r="G1161" s="4" t="s">
        <v>1027</v>
      </c>
      <c r="H1161" s="4" t="s">
        <v>4095</v>
      </c>
      <c r="I1161" s="4" t="s">
        <v>1221</v>
      </c>
      <c r="L1161" s="4" t="e">
        <f>(F1161*0.3611)+(G1161*1.1*0.3611)+(H1161*5.2*0.0666)+(I1161*0.2111)</f>
        <v>#VALUE!</v>
      </c>
      <c r="M1161" s="4" t="e">
        <f>(L1161)*((100+(29-E1161))/100)-(J1161*0.9)</f>
        <v>#VALUE!</v>
      </c>
      <c r="N1161" s="207" t="s">
        <v>1134</v>
      </c>
      <c r="O1161" s="207" t="e">
        <f>(N1161*((M1161-63)/5.45))+N1161</f>
        <v>#VALUE!</v>
      </c>
      <c r="P1161" s="54" t="e">
        <f>(O1161-D1161)</f>
        <v>#VALUE!</v>
      </c>
      <c r="Q1161" s="4" t="e">
        <f>IF(P1161&lt;(-3000000), "Overpaid", "")</f>
        <v>#VALUE!</v>
      </c>
      <c r="R1161" s="4"/>
    </row>
    <row r="1162" spans="1:19" x14ac:dyDescent="0.25">
      <c r="A1162" s="4" t="s">
        <v>115</v>
      </c>
      <c r="B1162" s="4" t="s">
        <v>1099</v>
      </c>
      <c r="C1162" s="4" t="s">
        <v>3979</v>
      </c>
      <c r="D1162" s="207">
        <v>1187500</v>
      </c>
      <c r="E1162" s="4" t="s">
        <v>1207</v>
      </c>
      <c r="F1162" s="4" t="s">
        <v>1186</v>
      </c>
      <c r="G1162" s="4" t="s">
        <v>1027</v>
      </c>
      <c r="H1162" s="4" t="s">
        <v>4197</v>
      </c>
      <c r="I1162" s="4" t="s">
        <v>1186</v>
      </c>
      <c r="L1162" s="4" t="e">
        <f>(F1162*0.3611)+(G1162*1.1*0.3611)+(H1162*5.2*0.0666)+(I1162*0.2111)</f>
        <v>#VALUE!</v>
      </c>
      <c r="M1162" s="4" t="e">
        <f>(L1162)*((100+(29-E1162))/100)-(J1162*0.9)</f>
        <v>#VALUE!</v>
      </c>
      <c r="N1162" s="207" t="s">
        <v>1105</v>
      </c>
      <c r="O1162" s="207" t="e">
        <f>(N1162*((M1162-63)/5.45))+N1162</f>
        <v>#VALUE!</v>
      </c>
      <c r="P1162" s="54" t="e">
        <f>(O1162-D1162)</f>
        <v>#VALUE!</v>
      </c>
      <c r="Q1162" s="4" t="e">
        <f>IF(P1162&lt;(-3000000), "Overpaid", "")</f>
        <v>#VALUE!</v>
      </c>
      <c r="R1162" s="4"/>
    </row>
    <row r="1163" spans="1:19" x14ac:dyDescent="0.25">
      <c r="A1163" s="4" t="s">
        <v>126</v>
      </c>
      <c r="B1163" s="4" t="s">
        <v>1094</v>
      </c>
      <c r="C1163" s="4" t="s">
        <v>3785</v>
      </c>
      <c r="D1163" s="207" t="s">
        <v>1216</v>
      </c>
      <c r="E1163" s="4" t="s">
        <v>3786</v>
      </c>
      <c r="F1163" s="4" t="s">
        <v>1073</v>
      </c>
      <c r="G1163" s="4" t="s">
        <v>2360</v>
      </c>
      <c r="H1163" s="4" t="s">
        <v>4118</v>
      </c>
      <c r="I1163" s="4">
        <v>81</v>
      </c>
      <c r="L1163" s="4">
        <f>(F1163*0.3611)+(G1163*1.1*0.3611)+(H1163*5.2*0.0666)+(I1163*0.2111)</f>
        <v>82.879257999999993</v>
      </c>
      <c r="M1163" s="4">
        <f>(L1163)*((100+(29-E1163))/100)-(J1163*0.9)</f>
        <v>80.227121743999987</v>
      </c>
      <c r="N1163" s="207">
        <v>6000000</v>
      </c>
      <c r="O1163" s="207">
        <f>(N1163*((M1163-63)/5.45))+N1163</f>
        <v>24965638.61724769</v>
      </c>
      <c r="P1163" s="54">
        <f>(O1163-D1163)</f>
        <v>23778138.61724769</v>
      </c>
      <c r="Q1163" s="4" t="str">
        <f>IF(P1163&lt;(-3000000), "Overpaid", "")</f>
        <v/>
      </c>
      <c r="R1163" s="4"/>
      <c r="S1163" s="207" t="s">
        <v>1098</v>
      </c>
    </row>
    <row r="1164" spans="1:19" x14ac:dyDescent="0.25">
      <c r="A1164" s="4" t="s">
        <v>122</v>
      </c>
      <c r="B1164" s="4" t="s">
        <v>1083</v>
      </c>
      <c r="C1164" s="4" t="s">
        <v>202</v>
      </c>
      <c r="D1164" s="207" t="s">
        <v>1216</v>
      </c>
      <c r="E1164" s="4" t="s">
        <v>1076</v>
      </c>
      <c r="F1164" s="4" t="s">
        <v>1107</v>
      </c>
      <c r="G1164" s="4" t="s">
        <v>1277</v>
      </c>
      <c r="H1164" s="4" t="s">
        <v>4096</v>
      </c>
      <c r="I1164" s="4" t="s">
        <v>1107</v>
      </c>
      <c r="L1164" s="4">
        <f>(F1164*0.3611)+(G1164*1.1*0.3611)+(H1164*5.2*0.0666)+(I1164*0.2111)</f>
        <v>76.926050000000004</v>
      </c>
      <c r="M1164" s="4">
        <f>(L1164)*((100+(29-E1164))/100)-(J1164*0.9)</f>
        <v>76.464493700000006</v>
      </c>
      <c r="N1164" s="207" t="s">
        <v>1088</v>
      </c>
      <c r="O1164" s="207">
        <f>(N1164*((M1164-63)/5.45))+N1164</f>
        <v>12314706.265674591</v>
      </c>
      <c r="P1164" s="54">
        <f>(O1164-D1164)</f>
        <v>11127206.265674591</v>
      </c>
      <c r="Q1164" s="4" t="str">
        <f>IF(P1164&lt;(-3000000), "Overpaid", "")</f>
        <v/>
      </c>
      <c r="R1164" s="4"/>
    </row>
    <row r="1165" spans="1:19" x14ac:dyDescent="0.25">
      <c r="A1165" s="4" t="s">
        <v>123</v>
      </c>
      <c r="B1165" s="4" t="s">
        <v>1037</v>
      </c>
      <c r="C1165" s="4" t="s">
        <v>247</v>
      </c>
      <c r="D1165" s="207" t="s">
        <v>1216</v>
      </c>
      <c r="E1165" s="4" t="s">
        <v>1170</v>
      </c>
      <c r="F1165" s="4" t="s">
        <v>1146</v>
      </c>
      <c r="G1165" s="4" t="s">
        <v>1973</v>
      </c>
      <c r="H1165" s="4" t="s">
        <v>4099</v>
      </c>
      <c r="I1165" s="4" t="s">
        <v>1146</v>
      </c>
      <c r="L1165" s="4">
        <f>(F1165*0.3611)+(G1165*1.1*0.3611)+(H1165*5.2*0.0666)+(I1165*0.2111)</f>
        <v>74.30959</v>
      </c>
      <c r="M1165" s="4">
        <f>(L1165)*((100+(29-E1165))/100)-(J1165*0.9)</f>
        <v>75.498543440000006</v>
      </c>
      <c r="N1165" s="207" t="s">
        <v>1043</v>
      </c>
      <c r="O1165" s="207">
        <f>(N1165*((M1165-63)/5.45))+N1165</f>
        <v>8424446.9081844278</v>
      </c>
      <c r="P1165" s="54">
        <f>(O1165-D1165)</f>
        <v>7236946.9081844278</v>
      </c>
      <c r="Q1165" s="4" t="str">
        <f>IF(P1165&lt;(-3000000), "Overpaid", "")</f>
        <v/>
      </c>
      <c r="R1165" s="4"/>
    </row>
    <row r="1166" spans="1:19" x14ac:dyDescent="0.25">
      <c r="A1166" s="4" t="s">
        <v>2800</v>
      </c>
      <c r="B1166" s="4" t="s">
        <v>27</v>
      </c>
      <c r="C1166" s="4" t="s">
        <v>2839</v>
      </c>
      <c r="D1166" s="207" t="s">
        <v>1216</v>
      </c>
      <c r="E1166" s="4" t="s">
        <v>1197</v>
      </c>
      <c r="F1166" s="4" t="s">
        <v>1157</v>
      </c>
      <c r="G1166" s="4" t="s">
        <v>2840</v>
      </c>
      <c r="H1166" s="4" t="s">
        <v>4099</v>
      </c>
      <c r="I1166" s="4" t="s">
        <v>1157</v>
      </c>
      <c r="L1166" s="4">
        <f>(F1166*0.3611)+(G1166*1.1*0.3611)+(H1166*5.2*0.0666)+(I1166*0.2111)</f>
        <v>72.132443999999992</v>
      </c>
      <c r="M1166" s="4">
        <f>(L1166)*((100+(29-E1166))/100)-(J1166*0.9)</f>
        <v>72.998033327999991</v>
      </c>
      <c r="N1166" s="207" t="s">
        <v>1058</v>
      </c>
      <c r="O1166" s="207">
        <f>(N1166*((M1166-63)/5.45))+N1166</f>
        <v>9065849.8458792418</v>
      </c>
      <c r="P1166" s="54">
        <f>(O1166-D1166)</f>
        <v>7878349.8458792418</v>
      </c>
      <c r="Q1166" s="4" t="str">
        <f>IF(P1166&lt;(-3000000), "Overpaid", "")</f>
        <v/>
      </c>
      <c r="R1166" s="4"/>
    </row>
    <row r="1167" spans="1:19" x14ac:dyDescent="0.25">
      <c r="A1167" s="4" t="s">
        <v>116</v>
      </c>
      <c r="B1167" s="4" t="s">
        <v>16</v>
      </c>
      <c r="C1167" s="4" t="s">
        <v>283</v>
      </c>
      <c r="D1167" s="207" t="s">
        <v>1216</v>
      </c>
      <c r="E1167" s="4" t="s">
        <v>1122</v>
      </c>
      <c r="F1167" s="4" t="s">
        <v>1111</v>
      </c>
      <c r="G1167" s="4" t="s">
        <v>1123</v>
      </c>
      <c r="H1167" s="4" t="s">
        <v>4147</v>
      </c>
      <c r="I1167" s="4" t="s">
        <v>1111</v>
      </c>
      <c r="L1167" s="4">
        <f>(F1167*0.3611)+(G1167*1.1*0.3611)+(H1167*5.2*0.0666)+(I1167*0.2111)</f>
        <v>71.542653999999999</v>
      </c>
      <c r="M1167" s="4">
        <f>(L1167)*((100+(29-E1167))/100)-(J1167*0.9)</f>
        <v>72.75887911800001</v>
      </c>
      <c r="N1167" s="207" t="s">
        <v>1116</v>
      </c>
      <c r="O1167" s="207">
        <f>(N1167*((M1167-63)/5.45))+N1167</f>
        <v>6842446.8089879882</v>
      </c>
      <c r="P1167" s="54">
        <f>(O1167-D1167)</f>
        <v>5654946.8089879882</v>
      </c>
      <c r="Q1167" s="4" t="str">
        <f>IF(P1167&lt;(-3000000), "Overpaid", "")</f>
        <v/>
      </c>
      <c r="R1167" s="4"/>
    </row>
    <row r="1168" spans="1:19" x14ac:dyDescent="0.25">
      <c r="A1168" s="4" t="s">
        <v>115</v>
      </c>
      <c r="B1168" s="4" t="s">
        <v>27</v>
      </c>
      <c r="C1168" s="4" t="s">
        <v>610</v>
      </c>
      <c r="D1168" s="207" t="s">
        <v>1216</v>
      </c>
      <c r="E1168" s="4" t="s">
        <v>1184</v>
      </c>
      <c r="F1168" s="4" t="s">
        <v>1146</v>
      </c>
      <c r="G1168" s="4" t="s">
        <v>3959</v>
      </c>
      <c r="H1168" s="4" t="s">
        <v>4098</v>
      </c>
      <c r="I1168" s="4" t="s">
        <v>1146</v>
      </c>
      <c r="L1168" s="4">
        <f>(F1168*0.3611)+(G1168*1.1*0.3611)+(H1168*5.2*0.0666)+(I1168*0.2111)</f>
        <v>71.500568000000001</v>
      </c>
      <c r="M1168" s="4">
        <f>(L1168)*((100+(29-E1168))/100)-(J1168*0.9)</f>
        <v>72.001071976000006</v>
      </c>
      <c r="N1168" s="207" t="s">
        <v>1058</v>
      </c>
      <c r="O1168" s="207">
        <f>(N1168*((M1168-63)/5.45))+N1168</f>
        <v>8480772.0092724003</v>
      </c>
      <c r="P1168" s="54">
        <f>(O1168-D1168)</f>
        <v>7293272.0092724003</v>
      </c>
      <c r="Q1168" s="4" t="str">
        <f>IF(P1168&lt;(-3000000), "Overpaid", "")</f>
        <v/>
      </c>
      <c r="R1168" s="4"/>
    </row>
    <row r="1169" spans="1:18" x14ac:dyDescent="0.25">
      <c r="A1169" s="4" t="s">
        <v>107</v>
      </c>
      <c r="B1169" s="4" t="s">
        <v>1083</v>
      </c>
      <c r="C1169" s="4" t="s">
        <v>2784</v>
      </c>
      <c r="D1169" s="207" t="s">
        <v>1216</v>
      </c>
      <c r="E1169" s="4" t="s">
        <v>1183</v>
      </c>
      <c r="F1169" s="4" t="s">
        <v>1208</v>
      </c>
      <c r="G1169" s="4" t="s">
        <v>1965</v>
      </c>
      <c r="H1169" s="4" t="s">
        <v>4095</v>
      </c>
      <c r="I1169" s="4" t="s">
        <v>1208</v>
      </c>
      <c r="L1169" s="4">
        <f>(F1169*0.3611)+(G1169*1.1*0.3611)+(H1169*5.2*0.0666)+(I1169*0.2111)</f>
        <v>70.348866000000001</v>
      </c>
      <c r="M1169" s="4">
        <f>(L1169)*((100+(29-E1169))/100)-(J1169*0.9)</f>
        <v>70.067470536000002</v>
      </c>
      <c r="N1169" s="207" t="s">
        <v>1088</v>
      </c>
      <c r="O1169" s="207">
        <f>(N1169*((M1169-63)/5.45))+N1169</f>
        <v>8149780.5484519126</v>
      </c>
      <c r="P1169" s="54">
        <f>(O1169-D1169)</f>
        <v>6962280.5484519126</v>
      </c>
      <c r="Q1169" s="4" t="str">
        <f>IF(P1169&lt;(-3000000), "Overpaid", "")</f>
        <v/>
      </c>
      <c r="R1169" s="4"/>
    </row>
    <row r="1170" spans="1:18" x14ac:dyDescent="0.25">
      <c r="A1170" s="4" t="s">
        <v>121</v>
      </c>
      <c r="B1170" s="4" t="s">
        <v>27</v>
      </c>
      <c r="C1170" s="4" t="s">
        <v>378</v>
      </c>
      <c r="D1170" s="207" t="s">
        <v>1216</v>
      </c>
      <c r="E1170" s="4" t="s">
        <v>1184</v>
      </c>
      <c r="F1170" s="4" t="s">
        <v>1312</v>
      </c>
      <c r="G1170" s="4" t="s">
        <v>2913</v>
      </c>
      <c r="H1170" s="4" t="s">
        <v>4147</v>
      </c>
      <c r="I1170" s="4" t="s">
        <v>1312</v>
      </c>
      <c r="L1170" s="4">
        <f>(F1170*0.3611)+(G1170*1.1*0.3611)+(H1170*5.2*0.0666)+(I1170*0.2111)</f>
        <v>69.325787000000005</v>
      </c>
      <c r="M1170" s="4">
        <f>(L1170)*((100+(29-E1170))/100)-(J1170*0.9)</f>
        <v>69.811067509000011</v>
      </c>
      <c r="N1170" s="207" t="s">
        <v>1058</v>
      </c>
      <c r="O1170" s="207">
        <f>(N1170*((M1170-63)/5.45))+N1170</f>
        <v>7195543.5767546929</v>
      </c>
      <c r="P1170" s="54">
        <f>(O1170-D1170)</f>
        <v>6008043.5767546929</v>
      </c>
      <c r="Q1170" s="4" t="str">
        <f>IF(P1170&lt;(-3000000), "Overpaid", "")</f>
        <v/>
      </c>
      <c r="R1170" s="4"/>
    </row>
    <row r="1171" spans="1:18" x14ac:dyDescent="0.25">
      <c r="A1171" s="4" t="s">
        <v>133</v>
      </c>
      <c r="B1171" s="4" t="s">
        <v>20</v>
      </c>
      <c r="C1171" s="4" t="s">
        <v>1743</v>
      </c>
      <c r="D1171" s="207" t="s">
        <v>1216</v>
      </c>
      <c r="E1171" s="4" t="s">
        <v>1297</v>
      </c>
      <c r="F1171" s="4" t="s">
        <v>1157</v>
      </c>
      <c r="G1171" s="4" t="s">
        <v>1744</v>
      </c>
      <c r="H1171" s="4" t="s">
        <v>4096</v>
      </c>
      <c r="I1171" s="4" t="s">
        <v>1157</v>
      </c>
      <c r="L1171" s="4">
        <f>(F1171*0.3611)+(G1171*1.1*0.3611)+(H1171*5.2*0.0666)+(I1171*0.2111)</f>
        <v>68.392455999999996</v>
      </c>
      <c r="M1171" s="4">
        <f>(L1171)*((100+(29-E1171))/100)-(J1171*0.9)</f>
        <v>69.691912664</v>
      </c>
      <c r="N1171" s="207" t="s">
        <v>1134</v>
      </c>
      <c r="O1171" s="207">
        <f>(N1171*((M1171-63)/5.45))+N1171</f>
        <v>6198889.7618747773</v>
      </c>
      <c r="P1171" s="54">
        <f>(O1171-D1171)</f>
        <v>5011389.7618747773</v>
      </c>
      <c r="Q1171" s="4" t="str">
        <f>IF(P1171&lt;(-3000000), "Overpaid", "")</f>
        <v/>
      </c>
      <c r="R1171" s="4"/>
    </row>
    <row r="1172" spans="1:18" x14ac:dyDescent="0.25">
      <c r="A1172" s="4" t="s">
        <v>130</v>
      </c>
      <c r="B1172" s="4" t="s">
        <v>1099</v>
      </c>
      <c r="C1172" s="4" t="s">
        <v>387</v>
      </c>
      <c r="D1172" s="207" t="s">
        <v>1216</v>
      </c>
      <c r="E1172" s="4" t="s">
        <v>1197</v>
      </c>
      <c r="F1172" s="4" t="s">
        <v>1146</v>
      </c>
      <c r="G1172" s="4" t="s">
        <v>3408</v>
      </c>
      <c r="H1172" s="4" t="s">
        <v>4097</v>
      </c>
      <c r="I1172" s="4" t="s">
        <v>1146</v>
      </c>
      <c r="L1172" s="4">
        <f>(F1172*0.3611)+(G1172*1.1*0.3611)+(H1172*5.2*0.0666)+(I1172*0.2111)</f>
        <v>68.770988000000003</v>
      </c>
      <c r="M1172" s="4">
        <f>(L1172)*((100+(29-E1172))/100)-(J1172*0.9)</f>
        <v>69.596239855999997</v>
      </c>
      <c r="N1172" s="207" t="s">
        <v>1105</v>
      </c>
      <c r="O1172" s="207">
        <f>(N1172*((M1172-63)/5.45))+N1172</f>
        <v>3916091.1167542622</v>
      </c>
      <c r="P1172" s="54">
        <f>(O1172-D1172)</f>
        <v>2728591.1167542622</v>
      </c>
      <c r="Q1172" s="4" t="str">
        <f>IF(P1172&lt;(-3000000), "Overpaid", "")</f>
        <v/>
      </c>
      <c r="R1172" s="4"/>
    </row>
    <row r="1173" spans="1:18" x14ac:dyDescent="0.25">
      <c r="A1173" s="4" t="s">
        <v>113</v>
      </c>
      <c r="B1173" s="4" t="s">
        <v>20</v>
      </c>
      <c r="C1173" s="4" t="s">
        <v>367</v>
      </c>
      <c r="D1173" s="207" t="s">
        <v>1216</v>
      </c>
      <c r="E1173" s="4" t="s">
        <v>1269</v>
      </c>
      <c r="F1173" s="4" t="s">
        <v>1125</v>
      </c>
      <c r="G1173" s="4" t="s">
        <v>1446</v>
      </c>
      <c r="H1173" s="4" t="s">
        <v>4096</v>
      </c>
      <c r="I1173" s="4" t="s">
        <v>1125</v>
      </c>
      <c r="L1173" s="4">
        <f>(F1173*0.3611)+(G1173*1.1*0.3611)+(H1173*5.2*0.0666)+(I1173*0.2111)</f>
        <v>69.354357000000007</v>
      </c>
      <c r="M1173" s="4">
        <f>(L1173)*((100+(29-E1173))/100)-(J1173*0.9)</f>
        <v>68.868876501000003</v>
      </c>
      <c r="N1173" s="207" t="s">
        <v>1134</v>
      </c>
      <c r="O1173" s="207">
        <f>(N1173*((M1173-63)/5.45))+N1173</f>
        <v>5778699.7485171426</v>
      </c>
      <c r="P1173" s="54">
        <f>(O1173-D1173)</f>
        <v>4591199.7485171426</v>
      </c>
      <c r="Q1173" s="4" t="str">
        <f>IF(P1173&lt;(-3000000), "Overpaid", "")</f>
        <v/>
      </c>
      <c r="R1173" s="4"/>
    </row>
    <row r="1174" spans="1:18" x14ac:dyDescent="0.25">
      <c r="A1174" s="4" t="s">
        <v>108</v>
      </c>
      <c r="B1174" s="4" t="s">
        <v>16</v>
      </c>
      <c r="C1174" s="4" t="s">
        <v>4187</v>
      </c>
      <c r="D1174" s="207" t="s">
        <v>1216</v>
      </c>
      <c r="E1174" s="4" t="s">
        <v>1166</v>
      </c>
      <c r="F1174" s="4" t="s">
        <v>1312</v>
      </c>
      <c r="G1174" s="4" t="s">
        <v>1706</v>
      </c>
      <c r="H1174" s="4" t="s">
        <v>4098</v>
      </c>
      <c r="I1174" s="4" t="s">
        <v>1312</v>
      </c>
      <c r="L1174" s="4">
        <f>(F1174*0.3611)+(G1174*1.1*0.3611)+(H1174*5.2*0.0666)+(I1174*0.2111)</f>
        <v>68.275658000000007</v>
      </c>
      <c r="M1174" s="4">
        <f>(L1174)*((100+(29-E1174))/100)-(J1174*0.9)</f>
        <v>68.548760632000011</v>
      </c>
      <c r="N1174" s="207" t="s">
        <v>1116</v>
      </c>
      <c r="O1174" s="207">
        <f>(N1174*((M1174-63)/5.45))+N1174</f>
        <v>4948322.2271246361</v>
      </c>
      <c r="P1174" s="54">
        <f>(O1174-D1174)</f>
        <v>3760822.2271246361</v>
      </c>
      <c r="Q1174" s="4" t="str">
        <f>IF(P1174&lt;(-3000000), "Overpaid", "")</f>
        <v/>
      </c>
      <c r="R1174" s="4"/>
    </row>
    <row r="1175" spans="1:18" x14ac:dyDescent="0.25">
      <c r="A1175" s="4" t="s">
        <v>116</v>
      </c>
      <c r="B1175" s="4" t="s">
        <v>1059</v>
      </c>
      <c r="C1175" s="4" t="s">
        <v>1149</v>
      </c>
      <c r="D1175" s="207">
        <v>1187500</v>
      </c>
      <c r="E1175" s="4" t="s">
        <v>1150</v>
      </c>
      <c r="F1175" s="4" t="s">
        <v>1146</v>
      </c>
      <c r="G1175" s="4" t="s">
        <v>1151</v>
      </c>
      <c r="H1175" s="4" t="s">
        <v>4096</v>
      </c>
      <c r="I1175" s="4" t="s">
        <v>1146</v>
      </c>
      <c r="L1175" s="4">
        <f>(F1175*0.3611)+(G1175*1.1*0.3611)+(H1175*5.2*0.0666)+(I1175*0.2111)</f>
        <v>69.099924999999999</v>
      </c>
      <c r="M1175" s="4">
        <f>(L1175)*((100+(29-E1175))/100)-(J1175*0.9)</f>
        <v>68.478025674999998</v>
      </c>
      <c r="N1175" s="207" t="s">
        <v>1064</v>
      </c>
      <c r="O1175" s="207">
        <f>(N1175*((M1175-63)/5.45))+N1175</f>
        <v>4424324.485065151</v>
      </c>
      <c r="P1175" s="54">
        <f>(O1175-D1175)</f>
        <v>3236824.485065151</v>
      </c>
      <c r="Q1175" s="4" t="str">
        <f>IF(P1175&lt;(-3000000), "Overpaid", "")</f>
        <v/>
      </c>
      <c r="R1175" s="4"/>
    </row>
    <row r="1176" spans="1:18" x14ac:dyDescent="0.25">
      <c r="A1176" s="4" t="s">
        <v>129</v>
      </c>
      <c r="B1176" s="4" t="s">
        <v>16</v>
      </c>
      <c r="C1176" s="4" t="s">
        <v>1327</v>
      </c>
      <c r="D1176" s="207" t="s">
        <v>1216</v>
      </c>
      <c r="E1176" s="4" t="s">
        <v>1310</v>
      </c>
      <c r="F1176" s="4" t="s">
        <v>1328</v>
      </c>
      <c r="G1176" s="4" t="s">
        <v>1329</v>
      </c>
      <c r="H1176" s="4" t="s">
        <v>4098</v>
      </c>
      <c r="I1176" s="4" t="s">
        <v>1328</v>
      </c>
      <c r="L1176" s="4">
        <f>(F1176*0.3611)+(G1176*1.1*0.3611)+(H1176*5.2*0.0666)+(I1176*0.2111)</f>
        <v>67.552082999999996</v>
      </c>
      <c r="M1176" s="4">
        <f>(L1176)*((100+(29-E1176))/100)-(J1176*0.9)</f>
        <v>68.295155912999988</v>
      </c>
      <c r="N1176" s="207" t="s">
        <v>1116</v>
      </c>
      <c r="O1176" s="207">
        <f>(N1176*((M1176-63)/5.45))+N1176</f>
        <v>4834225.9293762855</v>
      </c>
      <c r="P1176" s="54">
        <f>(O1176-D1176)</f>
        <v>3646725.9293762855</v>
      </c>
      <c r="Q1176" s="4" t="str">
        <f>IF(P1176&lt;(-3000000), "Overpaid", "")</f>
        <v/>
      </c>
      <c r="R1176" s="4"/>
    </row>
    <row r="1177" spans="1:18" x14ac:dyDescent="0.25">
      <c r="A1177" s="4" t="s">
        <v>116</v>
      </c>
      <c r="B1177" s="4" t="s">
        <v>1099</v>
      </c>
      <c r="C1177" s="4" t="s">
        <v>148</v>
      </c>
      <c r="D1177" s="207">
        <v>1187500</v>
      </c>
      <c r="E1177" s="4" t="s">
        <v>1102</v>
      </c>
      <c r="F1177" s="4" t="s">
        <v>1146</v>
      </c>
      <c r="G1177" s="4" t="s">
        <v>1148</v>
      </c>
      <c r="H1177" s="4" t="s">
        <v>4095</v>
      </c>
      <c r="I1177" s="4" t="s">
        <v>1146</v>
      </c>
      <c r="L1177" s="4">
        <f>(F1177*0.3611)+(G1177*1.1*0.3611)+(H1177*5.2*0.0666)+(I1177*0.2111)</f>
        <v>67.323649000000003</v>
      </c>
      <c r="M1177" s="4">
        <f>(L1177)*((100+(29-E1177))/100)-(J1177*0.9)</f>
        <v>68.198856437000003</v>
      </c>
      <c r="N1177" s="207" t="s">
        <v>1105</v>
      </c>
      <c r="O1177" s="207">
        <f>(N1177*((M1177-63)/5.45))+N1177</f>
        <v>3461818.1768775145</v>
      </c>
      <c r="P1177" s="54">
        <f>(O1177-D1177)</f>
        <v>2274318.1768775145</v>
      </c>
      <c r="Q1177" s="4" t="str">
        <f>IF(P1177&lt;(-3000000), "Overpaid", "")</f>
        <v/>
      </c>
      <c r="R1177" s="4"/>
    </row>
    <row r="1178" spans="1:18" x14ac:dyDescent="0.25">
      <c r="A1178" s="4" t="s">
        <v>112</v>
      </c>
      <c r="B1178" s="4" t="s">
        <v>1024</v>
      </c>
      <c r="C1178" s="4" t="s">
        <v>2085</v>
      </c>
      <c r="D1178" s="207" t="s">
        <v>1216</v>
      </c>
      <c r="E1178" s="4" t="s">
        <v>1033</v>
      </c>
      <c r="F1178" s="4" t="s">
        <v>1312</v>
      </c>
      <c r="G1178" s="4" t="s">
        <v>1546</v>
      </c>
      <c r="H1178" s="4" t="s">
        <v>4147</v>
      </c>
      <c r="I1178" s="4">
        <v>68</v>
      </c>
      <c r="L1178" s="4">
        <f>(F1178*0.3611)+(G1178*1.1*0.3611)+(H1178*5.2*0.0666)+(I1178*0.2111)</f>
        <v>66.788115000000005</v>
      </c>
      <c r="M1178" s="4">
        <f>(L1178)*((100+(29-E1178))/100)-(J1178*0.9)</f>
        <v>68.123877300000004</v>
      </c>
      <c r="N1178" s="207" t="s">
        <v>1029</v>
      </c>
      <c r="O1178" s="207">
        <f>(N1178*((M1178-63)/5.45))+N1178</f>
        <v>4637673.4813654143</v>
      </c>
      <c r="P1178" s="54">
        <f>(O1178-D1178)</f>
        <v>3450173.4813654143</v>
      </c>
      <c r="Q1178" s="4" t="str">
        <f>IF(P1178&lt;(-3000000), "Overpaid", "")</f>
        <v/>
      </c>
      <c r="R1178" s="4"/>
    </row>
    <row r="1179" spans="1:18" x14ac:dyDescent="0.25">
      <c r="A1179" s="4" t="s">
        <v>129</v>
      </c>
      <c r="B1179" s="4" t="s">
        <v>1024</v>
      </c>
      <c r="C1179" s="4" t="s">
        <v>303</v>
      </c>
      <c r="D1179" s="207">
        <v>1187500</v>
      </c>
      <c r="E1179" s="4" t="s">
        <v>1150</v>
      </c>
      <c r="F1179" s="4" t="s">
        <v>1312</v>
      </c>
      <c r="G1179" s="4" t="s">
        <v>1313</v>
      </c>
      <c r="H1179" s="4" t="s">
        <v>4097</v>
      </c>
      <c r="I1179" s="4">
        <v>68</v>
      </c>
      <c r="L1179" s="4">
        <f>(F1179*0.3611)+(G1179*1.1*0.3611)+(H1179*5.2*0.0666)+(I1179*0.2111)</f>
        <v>68.569345999999996</v>
      </c>
      <c r="M1179" s="4">
        <f>(L1179)*((100+(29-E1179))/100)-(J1179*0.9)</f>
        <v>67.95222188599999</v>
      </c>
      <c r="N1179" s="207" t="s">
        <v>1029</v>
      </c>
      <c r="O1179" s="207">
        <f>(N1179*((M1179-63)/5.45))+N1179</f>
        <v>4562385.8892311025</v>
      </c>
      <c r="P1179" s="54">
        <f>(O1179-D1179)</f>
        <v>3374885.8892311025</v>
      </c>
      <c r="Q1179" s="4" t="str">
        <f>IF(P1179&lt;(-3000000), "Overpaid", "")</f>
        <v/>
      </c>
      <c r="R1179" s="4"/>
    </row>
    <row r="1180" spans="1:18" x14ac:dyDescent="0.25">
      <c r="A1180" s="4" t="s">
        <v>2800</v>
      </c>
      <c r="B1180" s="4" t="s">
        <v>1099</v>
      </c>
      <c r="C1180" s="4" t="s">
        <v>2832</v>
      </c>
      <c r="D1180" s="207" t="s">
        <v>1216</v>
      </c>
      <c r="E1180" s="4" t="s">
        <v>1076</v>
      </c>
      <c r="F1180" s="4" t="s">
        <v>1146</v>
      </c>
      <c r="G1180" s="4" t="s">
        <v>1509</v>
      </c>
      <c r="H1180" s="4" t="s">
        <v>4096</v>
      </c>
      <c r="I1180" s="4" t="s">
        <v>1146</v>
      </c>
      <c r="L1180" s="4">
        <f>(F1180*0.3611)+(G1180*1.1*0.3611)+(H1180*5.2*0.0666)+(I1180*0.2111)</f>
        <v>68.265783999999996</v>
      </c>
      <c r="M1180" s="4">
        <f>(L1180)*((100+(29-E1180))/100)-(J1180*0.9)</f>
        <v>67.856189295999997</v>
      </c>
      <c r="N1180" s="207" t="s">
        <v>1105</v>
      </c>
      <c r="O1180" s="207">
        <f>(N1180*((M1180-63)/5.45))+N1180</f>
        <v>3350421.1133195171</v>
      </c>
      <c r="P1180" s="54">
        <f>(O1180-D1180)</f>
        <v>2162921.1133195171</v>
      </c>
      <c r="Q1180" s="4" t="str">
        <f>IF(P1180&lt;(-3000000), "Overpaid", "")</f>
        <v/>
      </c>
      <c r="R1180" s="4"/>
    </row>
    <row r="1181" spans="1:18" x14ac:dyDescent="0.25">
      <c r="A1181" s="4" t="s">
        <v>124</v>
      </c>
      <c r="B1181" s="4" t="s">
        <v>1024</v>
      </c>
      <c r="C1181" s="4" t="s">
        <v>3092</v>
      </c>
      <c r="D1181" s="207" t="s">
        <v>1216</v>
      </c>
      <c r="E1181" s="4" t="s">
        <v>1971</v>
      </c>
      <c r="F1181" s="4" t="s">
        <v>1146</v>
      </c>
      <c r="G1181" s="4" t="s">
        <v>1621</v>
      </c>
      <c r="H1181" s="4" t="s">
        <v>4098</v>
      </c>
      <c r="I1181" s="4">
        <v>66</v>
      </c>
      <c r="L1181" s="4">
        <f>(F1181*0.3611)+(G1181*1.1*0.3611)+(H1181*5.2*0.0666)+(I1181*0.2111)</f>
        <v>66.381031000000007</v>
      </c>
      <c r="M1181" s="4">
        <f>(L1181)*((100+(29-E1181))/100)-(J1181*0.9)</f>
        <v>67.84141368200001</v>
      </c>
      <c r="N1181" s="207" t="s">
        <v>1029</v>
      </c>
      <c r="O1181" s="207">
        <f>(N1181*((M1181-63)/5.45))+N1181</f>
        <v>4513785.7159334188</v>
      </c>
      <c r="P1181" s="54">
        <f>(O1181-D1181)</f>
        <v>3326285.7159334188</v>
      </c>
      <c r="Q1181" s="4" t="str">
        <f>IF(P1181&lt;(-3000000), "Overpaid", "")</f>
        <v/>
      </c>
      <c r="R1181" s="4"/>
    </row>
    <row r="1182" spans="1:18" x14ac:dyDescent="0.25">
      <c r="A1182" s="4" t="s">
        <v>130</v>
      </c>
      <c r="B1182" s="4" t="s">
        <v>1117</v>
      </c>
      <c r="C1182" s="4" t="s">
        <v>3413</v>
      </c>
      <c r="D1182" s="207" t="s">
        <v>1216</v>
      </c>
      <c r="E1182" s="4" t="s">
        <v>1620</v>
      </c>
      <c r="F1182" s="4" t="s">
        <v>1157</v>
      </c>
      <c r="G1182" s="4" t="s">
        <v>3230</v>
      </c>
      <c r="H1182" s="4">
        <v>0</v>
      </c>
      <c r="I1182" s="4" t="s">
        <v>1157</v>
      </c>
      <c r="L1182" s="4">
        <f>(F1182*0.3611)+(G1182*1.1*0.3611)+(H1182*5.2*0.0666)+(I1182*0.2111)</f>
        <v>67.104000999999997</v>
      </c>
      <c r="M1182" s="4">
        <f>(L1182)*((100+(29-E1182))/100)-(J1182*0.9)</f>
        <v>67.707937009000005</v>
      </c>
      <c r="N1182" s="207" t="s">
        <v>1121</v>
      </c>
      <c r="O1182" s="207">
        <f>(N1182*((M1182-63)/5.45))+N1182</f>
        <v>6245500.3990886044</v>
      </c>
      <c r="P1182" s="54">
        <f>(O1182-D1182)</f>
        <v>5058000.3990886044</v>
      </c>
      <c r="Q1182" s="4" t="str">
        <f>IF(P1182&lt;(-3000000), "Overpaid", "")</f>
        <v/>
      </c>
      <c r="R1182" s="4"/>
    </row>
    <row r="1183" spans="1:18" x14ac:dyDescent="0.25">
      <c r="A1183" s="4" t="s">
        <v>129</v>
      </c>
      <c r="B1183" s="4" t="s">
        <v>1059</v>
      </c>
      <c r="C1183" s="4" t="s">
        <v>1335</v>
      </c>
      <c r="D1183" s="207">
        <v>1187500</v>
      </c>
      <c r="E1183" s="4" t="s">
        <v>1170</v>
      </c>
      <c r="F1183" s="4" t="s">
        <v>1328</v>
      </c>
      <c r="G1183" s="4" t="s">
        <v>1336</v>
      </c>
      <c r="H1183" s="4">
        <v>1</v>
      </c>
      <c r="I1183" s="4" t="s">
        <v>1328</v>
      </c>
      <c r="L1183" s="4">
        <f>(F1183*0.3611)+(G1183*1.1*0.3611)+(H1183*5.2*0.0666)+(I1183*0.2111)</f>
        <v>66.632285999999993</v>
      </c>
      <c r="M1183" s="4">
        <f>(L1183)*((100+(29-E1183))/100)-(J1183*0.9)</f>
        <v>67.698402575999992</v>
      </c>
      <c r="N1183" s="207" t="s">
        <v>1064</v>
      </c>
      <c r="O1183" s="207">
        <f>(N1183*((M1183-63)/5.45))+N1183</f>
        <v>4108685.9911037884</v>
      </c>
      <c r="P1183" s="54">
        <f>(O1183-D1183)</f>
        <v>2921185.9911037884</v>
      </c>
      <c r="Q1183" s="4" t="str">
        <f>IF(P1183&lt;(-3000000), "Overpaid", "")</f>
        <v/>
      </c>
      <c r="R1183" s="4"/>
    </row>
    <row r="1184" spans="1:18" x14ac:dyDescent="0.25">
      <c r="A1184" s="4" t="s">
        <v>134</v>
      </c>
      <c r="B1184" s="4" t="s">
        <v>1024</v>
      </c>
      <c r="C1184" s="4" t="s">
        <v>2472</v>
      </c>
      <c r="D1184" s="207" t="s">
        <v>1216</v>
      </c>
      <c r="E1184" s="4" t="s">
        <v>1538</v>
      </c>
      <c r="F1184" s="4" t="s">
        <v>1312</v>
      </c>
      <c r="G1184" s="4" t="s">
        <v>1772</v>
      </c>
      <c r="H1184" s="4" t="s">
        <v>4098</v>
      </c>
      <c r="I1184" s="4">
        <v>68</v>
      </c>
      <c r="L1184" s="4">
        <f>(F1184*0.3611)+(G1184*1.1*0.3611)+(H1184*5.2*0.0666)+(I1184*0.2111)</f>
        <v>67.565152000000012</v>
      </c>
      <c r="M1184" s="4">
        <f>(L1184)*((100+(29-E1184))/100)-(J1184*0.9)</f>
        <v>67.227326240000011</v>
      </c>
      <c r="N1184" s="207" t="s">
        <v>1029</v>
      </c>
      <c r="O1184" s="207">
        <f>(N1184*((M1184-63)/5.45))+N1184</f>
        <v>4244448.6540211421</v>
      </c>
      <c r="P1184" s="54">
        <f>(O1184-D1184)</f>
        <v>3056948.6540211421</v>
      </c>
      <c r="Q1184" s="4" t="str">
        <f>IF(P1184&lt;(-3000000), "Overpaid", "")</f>
        <v/>
      </c>
      <c r="R1184" s="4"/>
    </row>
    <row r="1185" spans="1:18" x14ac:dyDescent="0.25">
      <c r="A1185" s="4" t="s">
        <v>135</v>
      </c>
      <c r="B1185" s="4" t="s">
        <v>1059</v>
      </c>
      <c r="C1185" s="4" t="s">
        <v>2667</v>
      </c>
      <c r="D1185" s="207" t="s">
        <v>1216</v>
      </c>
      <c r="E1185" s="4" t="s">
        <v>1971</v>
      </c>
      <c r="F1185" s="4" t="s">
        <v>1146</v>
      </c>
      <c r="G1185" s="4" t="s">
        <v>2215</v>
      </c>
      <c r="H1185" s="4" t="s">
        <v>4095</v>
      </c>
      <c r="I1185" s="4" t="s">
        <v>1146</v>
      </c>
      <c r="L1185" s="4">
        <f>(F1185*0.3611)+(G1185*1.1*0.3611)+(H1185*5.2*0.0666)+(I1185*0.2111)</f>
        <v>63.550153999999992</v>
      </c>
      <c r="M1185" s="4">
        <f>(L1185)*((100+(29-E1185))/100)-(J1185*0.9)</f>
        <v>64.948257387999988</v>
      </c>
      <c r="N1185" s="207" t="s">
        <v>1064</v>
      </c>
      <c r="O1185" s="207">
        <f>(N1185*((M1185-63)/5.45))+N1185</f>
        <v>2995261.2010625144</v>
      </c>
      <c r="P1185" s="54">
        <f>(O1185-D1185)</f>
        <v>1807761.2010625144</v>
      </c>
      <c r="Q1185" s="4" t="str">
        <f>IF(P1185&lt;(-3000000), "Overpaid", "")</f>
        <v/>
      </c>
      <c r="R1185" s="4"/>
    </row>
    <row r="1186" spans="1:18" x14ac:dyDescent="0.25">
      <c r="A1186" s="4" t="s">
        <v>134</v>
      </c>
      <c r="B1186" s="4" t="s">
        <v>1099</v>
      </c>
      <c r="C1186" s="4" t="s">
        <v>2505</v>
      </c>
      <c r="D1186" s="207" t="s">
        <v>1216</v>
      </c>
      <c r="E1186" s="4" t="s">
        <v>1356</v>
      </c>
      <c r="F1186" s="4" t="s">
        <v>1162</v>
      </c>
      <c r="G1186" s="4" t="s">
        <v>1555</v>
      </c>
      <c r="H1186" s="4" t="s">
        <v>4095</v>
      </c>
      <c r="I1186" s="4" t="s">
        <v>1162</v>
      </c>
      <c r="L1186" s="4">
        <f>(F1186*0.3611)+(G1186*1.1*0.3611)+(H1186*5.2*0.0666)+(I1186*0.2111)</f>
        <v>63.34295199999999</v>
      </c>
      <c r="M1186" s="4">
        <f>(L1186)*((100+(29-E1186))/100)-(J1186*0.9)</f>
        <v>64.673153991999982</v>
      </c>
      <c r="N1186" s="207" t="s">
        <v>1105</v>
      </c>
      <c r="O1186" s="207">
        <f>(N1186*((M1186-63)/5.45))+N1186</f>
        <v>2315653.7147523155</v>
      </c>
      <c r="P1186" s="54">
        <f>(O1186-D1186)</f>
        <v>1128153.7147523155</v>
      </c>
      <c r="Q1186" s="4" t="str">
        <f>IF(P1186&lt;(-3000000), "Overpaid", "")</f>
        <v/>
      </c>
      <c r="R1186" s="4"/>
    </row>
    <row r="1187" spans="1:18" x14ac:dyDescent="0.25">
      <c r="A1187" s="4" t="s">
        <v>133</v>
      </c>
      <c r="B1187" s="4" t="s">
        <v>1030</v>
      </c>
      <c r="C1187" s="4" t="s">
        <v>435</v>
      </c>
      <c r="D1187" s="207" t="s">
        <v>1216</v>
      </c>
      <c r="E1187" s="4" t="s">
        <v>1102</v>
      </c>
      <c r="F1187" s="4" t="s">
        <v>1162</v>
      </c>
      <c r="G1187" s="4" t="s">
        <v>1677</v>
      </c>
      <c r="H1187" s="4" t="s">
        <v>4197</v>
      </c>
      <c r="I1187" s="4" t="s">
        <v>1162</v>
      </c>
      <c r="L1187" s="4">
        <f>(F1187*0.3611)+(G1187*1.1*0.3611)+(H1187*5.2*0.0666)+(I1187*0.2111)</f>
        <v>63.314399999999992</v>
      </c>
      <c r="M1187" s="4">
        <f>(L1187)*((100+(29-E1187))/100)-(J1187*0.9)</f>
        <v>64.137487199999981</v>
      </c>
      <c r="N1187" s="207" t="s">
        <v>1036</v>
      </c>
      <c r="O1187" s="207">
        <f>(N1187*((M1187-63)/5.45))+N1187</f>
        <v>3913652.7372114384</v>
      </c>
      <c r="P1187" s="54">
        <f>(O1187-D1187)</f>
        <v>2726152.7372114384</v>
      </c>
      <c r="Q1187" s="4" t="str">
        <f>IF(P1187&lt;(-3000000), "Overpaid", "")</f>
        <v/>
      </c>
      <c r="R1187" s="4"/>
    </row>
    <row r="1188" spans="1:18" x14ac:dyDescent="0.25">
      <c r="A1188" s="4" t="s">
        <v>127</v>
      </c>
      <c r="B1188" s="4" t="s">
        <v>27</v>
      </c>
      <c r="C1188" s="4" t="s">
        <v>392</v>
      </c>
      <c r="D1188" s="207">
        <v>1187500</v>
      </c>
      <c r="E1188" s="4" t="s">
        <v>1395</v>
      </c>
      <c r="F1188" s="4" t="s">
        <v>1125</v>
      </c>
      <c r="G1188" s="4" t="s">
        <v>1214</v>
      </c>
      <c r="H1188" s="4" t="s">
        <v>4096</v>
      </c>
      <c r="I1188" s="4" t="s">
        <v>1125</v>
      </c>
      <c r="L1188" s="4">
        <f>(F1188*0.3611)+(G1188*1.1*0.3611)+(H1188*5.2*0.0666)+(I1188*0.2111)</f>
        <v>65.104209999999995</v>
      </c>
      <c r="M1188" s="4">
        <f>(L1188)*((100+(29-E1188))/100)-(J1188*0.9)</f>
        <v>63.997438429999995</v>
      </c>
      <c r="N1188" s="207" t="s">
        <v>1058</v>
      </c>
      <c r="O1188" s="207">
        <f>(N1188*((M1188-63)/5.45))+N1188</f>
        <v>3783750.8151271516</v>
      </c>
      <c r="P1188" s="54">
        <f>(O1188-D1188)</f>
        <v>2596250.8151271516</v>
      </c>
      <c r="Q1188" s="4" t="str">
        <f>IF(P1188&lt;(-3000000), "Overpaid", "")</f>
        <v/>
      </c>
      <c r="R1188" s="4"/>
    </row>
    <row r="1189" spans="1:18" x14ac:dyDescent="0.25">
      <c r="A1189" s="4" t="s">
        <v>108</v>
      </c>
      <c r="B1189" s="4" t="s">
        <v>10</v>
      </c>
      <c r="C1189" s="4" t="s">
        <v>4194</v>
      </c>
      <c r="D1189" s="207" t="s">
        <v>1216</v>
      </c>
      <c r="E1189" s="4" t="s">
        <v>1284</v>
      </c>
      <c r="F1189" s="4" t="s">
        <v>1157</v>
      </c>
      <c r="G1189" s="4" t="s">
        <v>1383</v>
      </c>
      <c r="H1189" s="4" t="s">
        <v>4095</v>
      </c>
      <c r="I1189" s="4" t="s">
        <v>1157</v>
      </c>
      <c r="L1189" s="4">
        <f>(F1189*0.3611)+(G1189*1.1*0.3611)+(H1189*5.2*0.0666)+(I1189*0.2111)</f>
        <v>65.027339999999995</v>
      </c>
      <c r="M1189" s="4">
        <f>(L1189)*((100+(29-E1189))/100)-(J1189*0.9)</f>
        <v>63.791820539999996</v>
      </c>
      <c r="N1189" s="207" t="s">
        <v>1093</v>
      </c>
      <c r="O1189" s="207">
        <f>(N1189*((M1189-63)/5.45))+N1189</f>
        <v>4050147.8457564712</v>
      </c>
      <c r="P1189" s="54">
        <f>(O1189-D1189)</f>
        <v>2862647.8457564712</v>
      </c>
      <c r="Q1189" s="4" t="str">
        <f>IF(P1189&lt;(-3000000), "Overpaid", "")</f>
        <v/>
      </c>
      <c r="R1189" s="4"/>
    </row>
    <row r="1190" spans="1:18" x14ac:dyDescent="0.25">
      <c r="A1190" s="4" t="s">
        <v>129</v>
      </c>
      <c r="B1190" s="4" t="s">
        <v>1048</v>
      </c>
      <c r="C1190" s="4" t="s">
        <v>199</v>
      </c>
      <c r="D1190" s="207" t="s">
        <v>1216</v>
      </c>
      <c r="E1190" s="4" t="s">
        <v>1310</v>
      </c>
      <c r="F1190" s="4" t="s">
        <v>1194</v>
      </c>
      <c r="G1190" s="4" t="s">
        <v>1363</v>
      </c>
      <c r="H1190" s="4" t="s">
        <v>4095</v>
      </c>
      <c r="I1190" s="4" t="s">
        <v>1194</v>
      </c>
      <c r="L1190" s="4">
        <f>(F1190*0.3611)+(G1190*1.1*0.3611)+(H1190*5.2*0.0666)+(I1190*0.2111)</f>
        <v>62.158831000000006</v>
      </c>
      <c r="M1190" s="4">
        <f>(L1190)*((100+(29-E1190))/100)-(J1190*0.9)</f>
        <v>62.842578140999997</v>
      </c>
      <c r="N1190" s="207" t="s">
        <v>1053</v>
      </c>
      <c r="O1190" s="207">
        <f>(N1190*((M1190-63)/5.45))+N1190</f>
        <v>1925975.0122014303</v>
      </c>
      <c r="P1190" s="54">
        <f>(O1190-D1190)</f>
        <v>738475.01220143028</v>
      </c>
      <c r="Q1190" s="4" t="str">
        <f>IF(P1190&lt;(-3000000), "Overpaid", "")</f>
        <v/>
      </c>
      <c r="R1190" s="4"/>
    </row>
    <row r="1191" spans="1:18" x14ac:dyDescent="0.25">
      <c r="A1191" s="4" t="s">
        <v>115</v>
      </c>
      <c r="B1191" s="4" t="s">
        <v>1117</v>
      </c>
      <c r="C1191" s="4" t="s">
        <v>3981</v>
      </c>
      <c r="D1191" s="207" t="s">
        <v>1216</v>
      </c>
      <c r="E1191" s="4" t="s">
        <v>1166</v>
      </c>
      <c r="F1191" s="4" t="s">
        <v>1194</v>
      </c>
      <c r="G1191" s="4" t="s">
        <v>1720</v>
      </c>
      <c r="H1191" s="4" t="s">
        <v>4098</v>
      </c>
      <c r="I1191" s="4" t="s">
        <v>1194</v>
      </c>
      <c r="L1191" s="4">
        <f>(F1191*0.3611)+(G1191*1.1*0.3611)+(H1191*5.2*0.0666)+(I1191*0.2111)</f>
        <v>60.893973000000003</v>
      </c>
      <c r="M1191" s="4">
        <f>(L1191)*((100+(29-E1191))/100)-(J1191*0.9)</f>
        <v>61.137548892000005</v>
      </c>
      <c r="N1191" s="207" t="s">
        <v>1121</v>
      </c>
      <c r="O1191" s="207">
        <f>(N1191*((M1191-63)/5.45))+N1191</f>
        <v>2205766.5859597279</v>
      </c>
      <c r="P1191" s="54">
        <f>(O1191-D1191)</f>
        <v>1018266.5859597279</v>
      </c>
      <c r="Q1191" s="4" t="str">
        <f>IF(P1191&lt;(-3000000), "Overpaid", "")</f>
        <v/>
      </c>
      <c r="R1191" s="4"/>
    </row>
    <row r="1192" spans="1:18" x14ac:dyDescent="0.25">
      <c r="A1192" s="4" t="s">
        <v>111</v>
      </c>
      <c r="B1192" s="4" t="s">
        <v>1187</v>
      </c>
      <c r="C1192" s="4" t="s">
        <v>3734</v>
      </c>
      <c r="D1192" s="207" t="s">
        <v>1216</v>
      </c>
      <c r="E1192" s="4" t="s">
        <v>1102</v>
      </c>
      <c r="F1192" s="4" t="s">
        <v>1125</v>
      </c>
      <c r="G1192" s="4">
        <v>45</v>
      </c>
      <c r="H1192" s="4" t="s">
        <v>4096</v>
      </c>
      <c r="I1192" s="4" t="s">
        <v>1125</v>
      </c>
      <c r="L1192" s="4">
        <f>(F1192*0.3611)+(G1192*1.1*0.3611)+(H1192*5.2*0.0666)+(I1192*0.2111)</f>
        <v>60.337690000000002</v>
      </c>
      <c r="M1192" s="4">
        <f>(L1192)*((100+(29-E1192))/100)-(J1192*0.9)</f>
        <v>61.122079969999994</v>
      </c>
      <c r="N1192" s="207" t="s">
        <v>1190</v>
      </c>
      <c r="O1192" s="207">
        <f>(N1192*((M1192-63)/5.45))+N1192</f>
        <v>1960409.9217373915</v>
      </c>
      <c r="P1192" s="54">
        <f>(O1192-D1192)</f>
        <v>772909.9217373915</v>
      </c>
      <c r="Q1192" s="4" t="str">
        <f>IF(P1192&lt;(-3000000), "Overpaid", "")</f>
        <v/>
      </c>
      <c r="R1192" s="4"/>
    </row>
    <row r="1193" spans="1:18" x14ac:dyDescent="0.25">
      <c r="A1193" s="4" t="s">
        <v>112</v>
      </c>
      <c r="B1193" s="4" t="s">
        <v>1187</v>
      </c>
      <c r="C1193" s="4" t="s">
        <v>2109</v>
      </c>
      <c r="D1193" s="207" t="s">
        <v>1216</v>
      </c>
      <c r="E1193" s="4" t="s">
        <v>1542</v>
      </c>
      <c r="F1193" s="4" t="s">
        <v>1186</v>
      </c>
      <c r="G1193" s="4" t="s">
        <v>1488</v>
      </c>
      <c r="H1193" s="4" t="s">
        <v>4096</v>
      </c>
      <c r="I1193" s="4" t="s">
        <v>1186</v>
      </c>
      <c r="L1193" s="4">
        <f>(F1193*0.3611)+(G1193*1.1*0.3611)+(H1193*5.2*0.0666)+(I1193*0.2111)</f>
        <v>60.694091</v>
      </c>
      <c r="M1193" s="4">
        <f>(L1193)*((100+(29-E1193))/100)-(J1193*0.9)</f>
        <v>60.633396909000005</v>
      </c>
      <c r="N1193" s="207" t="s">
        <v>1190</v>
      </c>
      <c r="O1193" s="207">
        <f>(N1193*((M1193-63)/5.45))+N1193</f>
        <v>1692213.4845312617</v>
      </c>
      <c r="P1193" s="54">
        <f>(O1193-D1193)</f>
        <v>504713.48453126173</v>
      </c>
      <c r="Q1193" s="4" t="str">
        <f>IF(P1193&lt;(-3000000), "Overpaid", "")</f>
        <v/>
      </c>
      <c r="R1193" s="4"/>
    </row>
    <row r="1194" spans="1:18" x14ac:dyDescent="0.25">
      <c r="A1194" s="4" t="s">
        <v>136</v>
      </c>
      <c r="B1194" s="4" t="s">
        <v>1048</v>
      </c>
      <c r="C1194" s="4" t="s">
        <v>2217</v>
      </c>
      <c r="D1194" s="207" t="s">
        <v>1216</v>
      </c>
      <c r="E1194" s="4" t="s">
        <v>1421</v>
      </c>
      <c r="F1194" s="4" t="s">
        <v>1186</v>
      </c>
      <c r="G1194" s="4" t="s">
        <v>2218</v>
      </c>
      <c r="H1194" s="4" t="s">
        <v>4095</v>
      </c>
      <c r="I1194" s="4" t="s">
        <v>1186</v>
      </c>
      <c r="L1194" s="4">
        <f>(F1194*0.3611)+(G1194*1.1*0.3611)+(H1194*5.2*0.0666)+(I1194*0.2111)</f>
        <v>59.275304000000006</v>
      </c>
      <c r="M1194" s="4">
        <f>(L1194)*((100+(29-E1194))/100)-(J1194*0.9)</f>
        <v>59.453129912000001</v>
      </c>
      <c r="N1194" s="207" t="s">
        <v>1053</v>
      </c>
      <c r="O1194" s="207">
        <f>(N1194*((M1194-63)/5.45))+N1194</f>
        <v>692551.07016569469</v>
      </c>
      <c r="P1194" s="54">
        <f>(O1194-D1194)</f>
        <v>-494948.92983430531</v>
      </c>
      <c r="Q1194" s="4" t="str">
        <f>IF(P1194&lt;(-3000000), "Overpaid", "")</f>
        <v/>
      </c>
      <c r="R1194" s="4"/>
    </row>
    <row r="1195" spans="1:18" x14ac:dyDescent="0.25">
      <c r="A1195" s="4" t="s">
        <v>2800</v>
      </c>
      <c r="B1195" s="4" t="s">
        <v>27</v>
      </c>
      <c r="C1195" s="4" t="s">
        <v>2848</v>
      </c>
      <c r="D1195" s="207" t="s">
        <v>1216</v>
      </c>
      <c r="E1195" s="4" t="s">
        <v>1102</v>
      </c>
      <c r="F1195" s="4" t="s">
        <v>1186</v>
      </c>
      <c r="G1195" s="4" t="s">
        <v>2436</v>
      </c>
      <c r="H1195" s="4" t="s">
        <v>4197</v>
      </c>
      <c r="I1195" s="4" t="s">
        <v>1186</v>
      </c>
      <c r="L1195" s="4">
        <f>(F1195*0.3611)+(G1195*1.1*0.3611)+(H1195*5.2*0.0666)+(I1195*0.2111)</f>
        <v>58.650936999999999</v>
      </c>
      <c r="M1195" s="4">
        <f>(L1195)*((100+(29-E1195))/100)-(J1195*0.9)</f>
        <v>59.413399180999996</v>
      </c>
      <c r="N1195" s="207" t="s">
        <v>1058</v>
      </c>
      <c r="O1195" s="207">
        <f>(N1195*((M1195-63)/5.45))+N1195</f>
        <v>1093556.4948102972</v>
      </c>
      <c r="P1195" s="54">
        <f>(O1195-D1195)</f>
        <v>-93943.505189702846</v>
      </c>
      <c r="Q1195" s="4" t="str">
        <f>IF(P1195&lt;(-3000000), "Overpaid", "")</f>
        <v/>
      </c>
      <c r="R1195" s="4"/>
    </row>
    <row r="1196" spans="1:18" x14ac:dyDescent="0.25">
      <c r="A1196" s="4" t="s">
        <v>131</v>
      </c>
      <c r="B1196" s="4" t="s">
        <v>1024</v>
      </c>
      <c r="C1196" s="4" t="s">
        <v>270</v>
      </c>
      <c r="D1196" s="207" t="s">
        <v>1216</v>
      </c>
      <c r="E1196" s="4">
        <v>28.3</v>
      </c>
      <c r="F1196" s="4" t="s">
        <v>1146</v>
      </c>
      <c r="G1196" s="4">
        <v>45</v>
      </c>
      <c r="H1196" s="4" t="s">
        <v>4097</v>
      </c>
      <c r="I1196" s="4">
        <v>66</v>
      </c>
      <c r="L1196" s="4">
        <f>(F1196*0.3611)+(G1196*1.1*0.3611)+(H1196*5.2*0.0666)+(I1196*0.2111)</f>
        <v>58.845210000000002</v>
      </c>
      <c r="M1196" s="4">
        <f>(L1196)*((100+(29-E1196))/100)-(J1196*0.9)</f>
        <v>59.25712647000001</v>
      </c>
      <c r="N1196" s="207" t="s">
        <v>1029</v>
      </c>
      <c r="O1196" s="207">
        <f>(N1196*((M1196-63)/5.45))+N1196</f>
        <v>748740.97122878418</v>
      </c>
      <c r="P1196" s="54">
        <f>(O1196-D1196)</f>
        <v>-438759.02877121582</v>
      </c>
      <c r="Q1196" s="4" t="str">
        <f>IF(P1196&lt;(-3000000), "Overpaid", "")</f>
        <v/>
      </c>
      <c r="R1196" s="4"/>
    </row>
    <row r="1197" spans="1:18" x14ac:dyDescent="0.25">
      <c r="A1197" s="4" t="s">
        <v>108</v>
      </c>
      <c r="B1197" s="4" t="s">
        <v>10</v>
      </c>
      <c r="C1197" s="4" t="s">
        <v>318</v>
      </c>
      <c r="D1197" s="207" t="s">
        <v>1216</v>
      </c>
      <c r="E1197" s="4" t="s">
        <v>1691</v>
      </c>
      <c r="F1197" s="4" t="s">
        <v>1146</v>
      </c>
      <c r="G1197" s="4" t="s">
        <v>2134</v>
      </c>
      <c r="H1197" s="4" t="s">
        <v>4095</v>
      </c>
      <c r="I1197" s="4" t="s">
        <v>1146</v>
      </c>
      <c r="L1197" s="4">
        <f>(F1197*0.3611)+(G1197*1.1*0.3611)+(H1197*5.2*0.0666)+(I1197*0.2111)</f>
        <v>60.014984999999996</v>
      </c>
      <c r="M1197" s="4">
        <f>(L1197)*((100+(29-E1197))/100)-(J1197*0.9)</f>
        <v>59.114760224999998</v>
      </c>
      <c r="N1197" s="207" t="s">
        <v>1093</v>
      </c>
      <c r="O1197" s="207">
        <f>(N1197*((M1197-63)/5.45))+N1197</f>
        <v>1015330.4174312511</v>
      </c>
      <c r="P1197" s="54">
        <f>(O1197-D1197)</f>
        <v>-172169.58256874885</v>
      </c>
      <c r="Q1197" s="4" t="str">
        <f>IF(P1197&lt;(-3000000), "Overpaid", "")</f>
        <v/>
      </c>
      <c r="R1197" s="4"/>
    </row>
    <row r="1198" spans="1:18" x14ac:dyDescent="0.25">
      <c r="A1198" s="4" t="s">
        <v>129</v>
      </c>
      <c r="B1198" s="4" t="s">
        <v>10</v>
      </c>
      <c r="C1198" s="4" t="s">
        <v>438</v>
      </c>
      <c r="D1198" s="207">
        <v>1187500</v>
      </c>
      <c r="E1198" s="4" t="s">
        <v>1166</v>
      </c>
      <c r="F1198" s="4" t="s">
        <v>1157</v>
      </c>
      <c r="G1198" s="4" t="s">
        <v>1344</v>
      </c>
      <c r="H1198" s="4" t="s">
        <v>4095</v>
      </c>
      <c r="I1198" s="4" t="s">
        <v>1157</v>
      </c>
      <c r="L1198" s="4">
        <f>(F1198*0.3611)+(G1198*1.1*0.3611)+(H1198*5.2*0.0666)+(I1198*0.2111)</f>
        <v>58.433653999999997</v>
      </c>
      <c r="M1198" s="4">
        <f>(L1198)*((100+(29-E1198))/100)-(J1198*0.9)</f>
        <v>58.667388615999997</v>
      </c>
      <c r="N1198" s="207" t="s">
        <v>1093</v>
      </c>
      <c r="O1198" s="207">
        <f>(N1198*((M1198-63)/5.45))+N1198</f>
        <v>725043.12915814668</v>
      </c>
      <c r="P1198" s="54">
        <f>(O1198-D1198)</f>
        <v>-462456.87084185332</v>
      </c>
      <c r="Q1198" s="4" t="str">
        <f>IF(P1198&lt;(-3000000), "Overpaid", "")</f>
        <v/>
      </c>
      <c r="R1198" s="4"/>
    </row>
    <row r="1199" spans="1:18" x14ac:dyDescent="0.25">
      <c r="A1199" s="4" t="s">
        <v>130</v>
      </c>
      <c r="B1199" s="4" t="s">
        <v>20</v>
      </c>
      <c r="C1199" s="4" t="s">
        <v>551</v>
      </c>
      <c r="D1199" s="207" t="s">
        <v>1216</v>
      </c>
      <c r="E1199" s="4" t="s">
        <v>1166</v>
      </c>
      <c r="F1199" s="4" t="s">
        <v>1186</v>
      </c>
      <c r="G1199" s="4" t="s">
        <v>2876</v>
      </c>
      <c r="H1199" s="4">
        <v>5</v>
      </c>
      <c r="I1199" s="4" t="s">
        <v>1186</v>
      </c>
      <c r="L1199" s="4">
        <f>(F1199*0.3611)+(G1199*1.1*0.3611)+(H1199*5.2*0.0666)+(I1199*0.2111)</f>
        <v>57.999277000000006</v>
      </c>
      <c r="M1199" s="4">
        <f>(L1199)*((100+(29-E1199))/100)-(J1199*0.9)</f>
        <v>58.231274108000008</v>
      </c>
      <c r="N1199" s="207" t="s">
        <v>1134</v>
      </c>
      <c r="O1199" s="207">
        <f>(N1199*((M1199-63)/5.45))+N1199</f>
        <v>347815.30801427783</v>
      </c>
      <c r="P1199" s="54">
        <f>(O1199-D1199)</f>
        <v>-839684.69198572217</v>
      </c>
      <c r="Q1199" s="4" t="str">
        <f>IF(P1199&lt;(-3000000), "Overpaid", "")</f>
        <v/>
      </c>
      <c r="R1199" s="4"/>
    </row>
    <row r="1200" spans="1:18" x14ac:dyDescent="0.25">
      <c r="A1200" s="4" t="s">
        <v>114</v>
      </c>
      <c r="B1200" s="4" t="s">
        <v>1187</v>
      </c>
      <c r="C1200" s="4" t="s">
        <v>3285</v>
      </c>
      <c r="D1200" s="207" t="s">
        <v>1216</v>
      </c>
      <c r="E1200" s="4" t="s">
        <v>1368</v>
      </c>
      <c r="F1200" s="4" t="s">
        <v>1194</v>
      </c>
      <c r="G1200" s="4" t="s">
        <v>1631</v>
      </c>
      <c r="H1200" s="4" t="s">
        <v>4097</v>
      </c>
      <c r="I1200" s="4" t="s">
        <v>1194</v>
      </c>
      <c r="L1200" s="4">
        <f>(F1200*0.3611)+(G1200*1.1*0.3611)+(H1200*5.2*0.0666)+(I1200*0.2111)</f>
        <v>59.038255000000007</v>
      </c>
      <c r="M1200" s="4">
        <f>(L1200)*((100+(29-E1200))/100)-(J1200*0.9)</f>
        <v>57.975566410000006</v>
      </c>
      <c r="N1200" s="207" t="s">
        <v>1190</v>
      </c>
      <c r="O1200" s="207">
        <f>(N1200*((M1200-63)/5.45))+N1200</f>
        <v>233557.09265438886</v>
      </c>
      <c r="P1200" s="54">
        <f>(O1200-D1200)</f>
        <v>-953942.90734561114</v>
      </c>
      <c r="Q1200" s="4" t="str">
        <f>IF(P1200&lt;(-3000000), "Overpaid", "")</f>
        <v/>
      </c>
      <c r="R1200" s="4"/>
    </row>
    <row r="1201" spans="1:18" x14ac:dyDescent="0.25">
      <c r="A1201" s="4" t="s">
        <v>117</v>
      </c>
      <c r="B1201" s="4" t="s">
        <v>1083</v>
      </c>
      <c r="C1201" s="4" t="s">
        <v>2619</v>
      </c>
      <c r="D1201" s="207" t="s">
        <v>1216</v>
      </c>
      <c r="E1201" s="4">
        <v>26.8</v>
      </c>
      <c r="F1201" s="4" t="s">
        <v>1218</v>
      </c>
      <c r="G1201" s="4">
        <v>45</v>
      </c>
      <c r="H1201" s="4" t="s">
        <v>4095</v>
      </c>
      <c r="I1201" s="4" t="s">
        <v>1218</v>
      </c>
      <c r="L1201" s="4">
        <f>(F1201*0.3611)+(G1201*1.1*0.3611)+(H1201*5.2*0.0666)+(I1201*0.2111)</f>
        <v>54.841570000000004</v>
      </c>
      <c r="M1201" s="4">
        <f>(L1201)*((100+(29-E1201))/100)-(J1201*0.9)</f>
        <v>56.048084540000005</v>
      </c>
      <c r="N1201" s="207" t="s">
        <v>1088</v>
      </c>
      <c r="O1201" s="207">
        <f>(N1201*((M1201-63)/5.45))+N1201</f>
        <v>-977855.81888324395</v>
      </c>
      <c r="P1201" s="54">
        <f>(O1201-D1201)</f>
        <v>-2165355.8188832439</v>
      </c>
      <c r="Q1201" s="4" t="str">
        <f>IF(P1201&lt;(-3000000), "Overpaid", "")</f>
        <v/>
      </c>
      <c r="R1201" s="4"/>
    </row>
    <row r="1202" spans="1:18" x14ac:dyDescent="0.25">
      <c r="A1202" s="4" t="s">
        <v>129</v>
      </c>
      <c r="B1202" s="4" t="s">
        <v>27</v>
      </c>
      <c r="C1202" s="4" t="s">
        <v>1389</v>
      </c>
      <c r="D1202" s="207" t="s">
        <v>1216</v>
      </c>
      <c r="E1202" s="4" t="s">
        <v>1090</v>
      </c>
      <c r="F1202" s="4" t="s">
        <v>1218</v>
      </c>
      <c r="G1202" s="4">
        <v>45</v>
      </c>
      <c r="H1202" s="4" t="s">
        <v>4197</v>
      </c>
      <c r="I1202" s="4" t="s">
        <v>1218</v>
      </c>
      <c r="L1202" s="4">
        <f>(F1202*0.3611)+(G1202*1.1*0.3611)+(H1202*5.2*0.0666)+(I1202*0.2111)</f>
        <v>54.495249999999999</v>
      </c>
      <c r="M1202" s="4">
        <f>(L1202)*((100+(29-E1202))/100)-(J1202*0.9)</f>
        <v>54.495249999999999</v>
      </c>
      <c r="N1202" s="207" t="s">
        <v>1058</v>
      </c>
      <c r="O1202" s="207">
        <f>(N1202*((M1202-63)/5.45))+N1202</f>
        <v>-1792713.9480275232</v>
      </c>
      <c r="P1202" s="54">
        <f>(O1202-D1202)</f>
        <v>-2980213.9480275232</v>
      </c>
      <c r="Q1202" s="4" t="str">
        <f>IF(P1202&lt;(-3000000), "Overpaid", "")</f>
        <v/>
      </c>
      <c r="R1202" s="4"/>
    </row>
    <row r="1203" spans="1:18" x14ac:dyDescent="0.25">
      <c r="A1203" s="4" t="s">
        <v>116</v>
      </c>
      <c r="B1203" s="4" t="s">
        <v>1083</v>
      </c>
      <c r="C1203" s="4" t="s">
        <v>1215</v>
      </c>
      <c r="D1203" s="207" t="s">
        <v>1216</v>
      </c>
      <c r="E1203" s="4" t="s">
        <v>1217</v>
      </c>
      <c r="F1203" s="4" t="s">
        <v>1218</v>
      </c>
      <c r="G1203" s="4">
        <v>45</v>
      </c>
      <c r="H1203" s="4" t="s">
        <v>4197</v>
      </c>
      <c r="I1203" s="4" t="s">
        <v>1218</v>
      </c>
      <c r="L1203" s="4">
        <f>(F1203*0.3611)+(G1203*1.1*0.3611)+(H1203*5.2*0.0666)+(I1203*0.2111)</f>
        <v>54.495249999999999</v>
      </c>
      <c r="M1203" s="4">
        <f>(L1203)*((100+(29-E1203))/100)-(J1203*0.9)</f>
        <v>54.059287999999995</v>
      </c>
      <c r="N1203" s="207" t="s">
        <v>1088</v>
      </c>
      <c r="O1203" s="207">
        <f>(N1203*((M1203-63)/5.45))+N1203</f>
        <v>-2272706.5085578011</v>
      </c>
      <c r="P1203" s="54">
        <f>(O1203-D1203)</f>
        <v>-3460206.5085578011</v>
      </c>
      <c r="Q1203" s="4" t="str">
        <f>IF(P1203&lt;(-3000000), "Overpaid", "")</f>
        <v>Overpaid</v>
      </c>
      <c r="R1203" s="4"/>
    </row>
    <row r="1204" spans="1:18" x14ac:dyDescent="0.25">
      <c r="A1204" s="4" t="s">
        <v>134</v>
      </c>
      <c r="B1204" s="4" t="s">
        <v>1187</v>
      </c>
      <c r="C1204" s="4" t="s">
        <v>2517</v>
      </c>
      <c r="D1204" s="207" t="s">
        <v>1216</v>
      </c>
      <c r="E1204" s="4" t="s">
        <v>1170</v>
      </c>
      <c r="F1204" s="4" t="s">
        <v>1201</v>
      </c>
      <c r="G1204" s="4" t="s">
        <v>1776</v>
      </c>
      <c r="H1204" s="4" t="s">
        <v>4197</v>
      </c>
      <c r="I1204" s="4" t="s">
        <v>1201</v>
      </c>
      <c r="L1204" s="4">
        <f>(F1204*0.3611)+(G1204*1.1*0.3611)+(H1204*5.2*0.0666)+(I1204*0.2111)</f>
        <v>51.786712999999999</v>
      </c>
      <c r="M1204" s="4">
        <f>(L1204)*((100+(29-E1204))/100)-(J1204*0.9)</f>
        <v>52.615300408000003</v>
      </c>
      <c r="N1204" s="207" t="s">
        <v>1190</v>
      </c>
      <c r="O1204" s="207">
        <f>(N1204*((M1204-63)/5.45))+N1204</f>
        <v>-2708235.5720469113</v>
      </c>
      <c r="P1204" s="54">
        <f>(O1204-D1204)</f>
        <v>-3895735.5720469113</v>
      </c>
      <c r="Q1204" s="4" t="str">
        <f>IF(P1204&lt;(-3000000), "Overpaid", "")</f>
        <v>Overpaid</v>
      </c>
      <c r="R1204" s="4"/>
    </row>
    <row r="1205" spans="1:18" x14ac:dyDescent="0.25">
      <c r="A1205" s="4" t="s">
        <v>134</v>
      </c>
      <c r="B1205" s="4" t="s">
        <v>1037</v>
      </c>
      <c r="C1205" s="4" t="s">
        <v>2537</v>
      </c>
      <c r="D1205" s="207" t="s">
        <v>1216</v>
      </c>
      <c r="E1205" s="4" t="s">
        <v>1197</v>
      </c>
      <c r="F1205" s="4" t="s">
        <v>1240</v>
      </c>
      <c r="G1205" s="4" t="s">
        <v>2101</v>
      </c>
      <c r="H1205" s="4" t="s">
        <v>4099</v>
      </c>
      <c r="I1205" s="4" t="s">
        <v>1240</v>
      </c>
      <c r="L1205" s="4">
        <f>(F1205*0.3611)+(G1205*1.1*0.3611)+(H1205*5.2*0.0666)+(I1205*0.2111)</f>
        <v>51.173685999999996</v>
      </c>
      <c r="M1205" s="4">
        <f>(L1205)*((100+(29-E1205))/100)-(J1205*0.9)</f>
        <v>51.787770232</v>
      </c>
      <c r="N1205" s="207" t="s">
        <v>1043</v>
      </c>
      <c r="O1205" s="207">
        <f>(N1205*((M1205-63)/5.45))+N1205</f>
        <v>-2704598.2263436457</v>
      </c>
      <c r="P1205" s="54">
        <f>(O1205-D1205)</f>
        <v>-3892098.2263436457</v>
      </c>
      <c r="Q1205" s="4" t="str">
        <f>IF(P1205&lt;(-3000000), "Overpaid", "")</f>
        <v>Overpaid</v>
      </c>
      <c r="R1205" s="4"/>
    </row>
    <row r="1206" spans="1:18" x14ac:dyDescent="0.25">
      <c r="A1206" s="4" t="s">
        <v>130</v>
      </c>
      <c r="B1206" s="4" t="s">
        <v>1048</v>
      </c>
      <c r="C1206" s="4" t="s">
        <v>3451</v>
      </c>
      <c r="D1206" s="207" t="s">
        <v>1216</v>
      </c>
      <c r="E1206" s="4" t="s">
        <v>1115</v>
      </c>
      <c r="F1206" s="4" t="s">
        <v>3138</v>
      </c>
      <c r="G1206" s="4">
        <v>45</v>
      </c>
      <c r="H1206" s="4" t="s">
        <v>4095</v>
      </c>
      <c r="I1206" s="4" t="s">
        <v>3138</v>
      </c>
      <c r="L1206" s="4">
        <f>(F1206*0.3611)+(G1206*1.1*0.3611)+(H1206*5.2*0.0666)+(I1206*0.2111)</f>
        <v>35.386769999999999</v>
      </c>
      <c r="M1206" s="4">
        <f>(L1206)*((100+(29-E1206))/100)-(J1206*0.9)</f>
        <v>34.183619819999997</v>
      </c>
      <c r="N1206" s="207" t="s">
        <v>1053</v>
      </c>
      <c r="O1206" s="207">
        <f>(N1206*((M1206-63)/5.45))+N1206</f>
        <v>-8503051.471957244</v>
      </c>
      <c r="P1206" s="54">
        <f>(O1206-D1206)</f>
        <v>-9690551.471957244</v>
      </c>
      <c r="Q1206" s="4" t="str">
        <f>IF(P1206&lt;(-3000000), "Overpaid", "")</f>
        <v>Overpaid</v>
      </c>
      <c r="R1206" s="4"/>
    </row>
    <row r="1207" spans="1:18" x14ac:dyDescent="0.25">
      <c r="A1207" s="4" t="s">
        <v>129</v>
      </c>
      <c r="B1207" s="4" t="s">
        <v>16</v>
      </c>
      <c r="C1207" s="4" t="s">
        <v>1350</v>
      </c>
      <c r="D1207" s="207" t="s">
        <v>1351</v>
      </c>
      <c r="E1207" s="4" t="s">
        <v>1301</v>
      </c>
      <c r="F1207" s="4" t="s">
        <v>1162</v>
      </c>
      <c r="G1207" s="4" t="s">
        <v>1352</v>
      </c>
      <c r="H1207" s="4" t="s">
        <v>4096</v>
      </c>
      <c r="I1207" s="4" t="s">
        <v>1162</v>
      </c>
      <c r="L1207" s="4">
        <f>(F1207*0.3611)+(G1207*1.1*0.3611)+(H1207*5.2*0.0666)+(I1207*0.2111)</f>
        <v>70.124073999999993</v>
      </c>
      <c r="M1207" s="4">
        <f>(L1207)*((100+(29-E1207))/100)-(J1207*0.9)</f>
        <v>72.858912885999999</v>
      </c>
      <c r="N1207" s="207" t="s">
        <v>1116</v>
      </c>
      <c r="O1207" s="207">
        <f>(N1207*((M1207-63)/5.45))+N1207</f>
        <v>6887451.8176629851</v>
      </c>
      <c r="P1207" s="54">
        <f>(O1207-D1207)</f>
        <v>5701310.8176629851</v>
      </c>
      <c r="Q1207" s="4" t="str">
        <f>IF(P1207&lt;(-3000000), "Overpaid", "")</f>
        <v/>
      </c>
      <c r="R1207" s="4"/>
    </row>
    <row r="1208" spans="1:18" x14ac:dyDescent="0.25">
      <c r="A1208" s="4" t="s">
        <v>121</v>
      </c>
      <c r="B1208" s="4" t="s">
        <v>1083</v>
      </c>
      <c r="C1208" s="4" t="s">
        <v>2907</v>
      </c>
      <c r="D1208" s="207" t="s">
        <v>2908</v>
      </c>
      <c r="E1208" s="4" t="s">
        <v>1045</v>
      </c>
      <c r="F1208" s="4" t="s">
        <v>1307</v>
      </c>
      <c r="G1208" s="4" t="s">
        <v>1155</v>
      </c>
      <c r="H1208" s="4" t="s">
        <v>4099</v>
      </c>
      <c r="I1208" s="4" t="s">
        <v>1307</v>
      </c>
      <c r="L1208" s="4">
        <f>(F1208*0.3611)+(G1208*1.1*0.3611)+(H1208*5.2*0.0666)+(I1208*0.2111)</f>
        <v>69.353061999999994</v>
      </c>
      <c r="M1208" s="4">
        <f>(L1208)*((100+(29-E1208))/100)-(J1208*0.9)</f>
        <v>71.711066107999997</v>
      </c>
      <c r="N1208" s="207" t="s">
        <v>1088</v>
      </c>
      <c r="O1208" s="207">
        <f>(N1208*((M1208-63)/5.45))+N1208</f>
        <v>9219880.3888057321</v>
      </c>
      <c r="P1208" s="54">
        <f>(O1208-D1208)</f>
        <v>8036852.3888057321</v>
      </c>
      <c r="Q1208" s="4" t="str">
        <f>IF(P1208&lt;(-3000000), "Overpaid", "")</f>
        <v/>
      </c>
      <c r="R1208" s="4"/>
    </row>
    <row r="1209" spans="1:18" x14ac:dyDescent="0.25">
      <c r="A1209" s="4" t="s">
        <v>113</v>
      </c>
      <c r="B1209" s="4" t="s">
        <v>1037</v>
      </c>
      <c r="C1209" s="4" t="s">
        <v>3929</v>
      </c>
      <c r="D1209" s="207" t="s">
        <v>3930</v>
      </c>
      <c r="E1209" s="4" t="s">
        <v>2411</v>
      </c>
      <c r="F1209" s="4" t="s">
        <v>1679</v>
      </c>
      <c r="G1209" s="4" t="s">
        <v>1027</v>
      </c>
      <c r="H1209" s="4" t="s">
        <v>4095</v>
      </c>
      <c r="I1209" s="4" t="s">
        <v>1679</v>
      </c>
      <c r="L1209" s="4" t="e">
        <f>(F1209*0.3611)+(G1209*1.1*0.3611)+(H1209*5.2*0.0666)+(I1209*0.2111)</f>
        <v>#VALUE!</v>
      </c>
      <c r="M1209" s="4" t="e">
        <f>(L1209)*((100+(29-E1209))/100)-(J1209*0.9)</f>
        <v>#VALUE!</v>
      </c>
      <c r="N1209" s="207" t="s">
        <v>1043</v>
      </c>
      <c r="O1209" s="207" t="e">
        <f>(N1209*((M1209-63)/5.45))+N1209</f>
        <v>#VALUE!</v>
      </c>
      <c r="P1209" s="54" t="e">
        <f>(O1209-D1209)</f>
        <v>#VALUE!</v>
      </c>
      <c r="Q1209" s="4" t="e">
        <f>IF(P1209&lt;(-3000000), "Overpaid", "")</f>
        <v>#VALUE!</v>
      </c>
      <c r="R1209" s="4"/>
    </row>
    <row r="1210" spans="1:18" x14ac:dyDescent="0.25">
      <c r="A1210" s="4" t="s">
        <v>112</v>
      </c>
      <c r="B1210" s="4" t="s">
        <v>1187</v>
      </c>
      <c r="C1210" s="4" t="s">
        <v>2099</v>
      </c>
      <c r="D1210" s="207" t="s">
        <v>2100</v>
      </c>
      <c r="E1210" s="4" t="s">
        <v>1174</v>
      </c>
      <c r="F1210" s="4" t="s">
        <v>1157</v>
      </c>
      <c r="G1210" s="4" t="s">
        <v>2101</v>
      </c>
      <c r="H1210" s="4" t="s">
        <v>4096</v>
      </c>
      <c r="I1210" s="4" t="s">
        <v>1157</v>
      </c>
      <c r="L1210" s="4">
        <f>(F1210*0.3611)+(G1210*1.1*0.3611)+(H1210*5.2*0.0666)+(I1210*0.2111)</f>
        <v>55.284526</v>
      </c>
      <c r="M1210" s="4">
        <f>(L1210)*((100+(29-E1210))/100)-(J1210*0.9)</f>
        <v>56.943061780000001</v>
      </c>
      <c r="N1210" s="207" t="s">
        <v>1190</v>
      </c>
      <c r="O1210" s="207">
        <f>(N1210*((M1210-63)/5.45))+N1210</f>
        <v>-333096.60432088003</v>
      </c>
      <c r="P1210" s="54">
        <f>(O1210-D1210)</f>
        <v>-1503208.60432088</v>
      </c>
      <c r="Q1210" s="4" t="str">
        <f>IF(P1210&lt;(-3000000), "Overpaid", "")</f>
        <v/>
      </c>
      <c r="R1210" s="4"/>
    </row>
    <row r="1211" spans="1:18" x14ac:dyDescent="0.25">
      <c r="A1211" s="4" t="s">
        <v>109</v>
      </c>
      <c r="B1211" s="4" t="s">
        <v>1030</v>
      </c>
      <c r="C1211" s="4" t="s">
        <v>1848</v>
      </c>
      <c r="D1211" s="207">
        <v>1170000</v>
      </c>
      <c r="E1211" s="4" t="s">
        <v>1217</v>
      </c>
      <c r="F1211" s="4" t="s">
        <v>1328</v>
      </c>
      <c r="G1211" s="4" t="s">
        <v>1849</v>
      </c>
      <c r="H1211" s="4" t="s">
        <v>4095</v>
      </c>
      <c r="I1211" s="4" t="s">
        <v>1328</v>
      </c>
      <c r="L1211" s="4">
        <f>(F1211*0.3611)+(G1211*1.1*0.3611)+(H1211*5.2*0.0666)+(I1211*0.2111)</f>
        <v>71.676852999999994</v>
      </c>
      <c r="M1211" s="4">
        <f>(L1211)*((100+(29-E1211))/100)-(J1211*0.9)</f>
        <v>71.103438175999997</v>
      </c>
      <c r="N1211" s="207" t="s">
        <v>1036</v>
      </c>
      <c r="O1211" s="207">
        <f>(N1211*((M1211-63)/5.45))+N1211</f>
        <v>8052152.3314881809</v>
      </c>
      <c r="P1211" s="54">
        <f>(O1211-D1211)</f>
        <v>6882152.3314881809</v>
      </c>
      <c r="Q1211" s="4" t="str">
        <f>IF(P1211&lt;(-3000000), "Overpaid", "")</f>
        <v/>
      </c>
      <c r="R1211" s="4"/>
    </row>
    <row r="1212" spans="1:18" x14ac:dyDescent="0.25">
      <c r="A1212" s="4" t="s">
        <v>106</v>
      </c>
      <c r="B1212" s="4" t="s">
        <v>1030</v>
      </c>
      <c r="C1212" s="4" t="s">
        <v>2981</v>
      </c>
      <c r="D1212" s="207">
        <v>1168424</v>
      </c>
      <c r="E1212" s="4" t="s">
        <v>1061</v>
      </c>
      <c r="F1212" s="4" t="s">
        <v>1091</v>
      </c>
      <c r="G1212" s="4" t="s">
        <v>1478</v>
      </c>
      <c r="H1212" s="4" t="s">
        <v>4099</v>
      </c>
      <c r="I1212" s="4" t="s">
        <v>1091</v>
      </c>
      <c r="L1212" s="4">
        <f>(F1212*0.3611)+(G1212*1.1*0.3611)+(H1212*5.2*0.0666)+(I1212*0.2111)</f>
        <v>77.202802000000005</v>
      </c>
      <c r="M1212" s="4">
        <f>(L1212)*((100+(29-E1212))/100)-(J1212*0.9)</f>
        <v>80.290914080000007</v>
      </c>
      <c r="N1212" s="207" t="s">
        <v>1036</v>
      </c>
      <c r="O1212" s="207">
        <f>(N1212*((M1212-63)/5.45))+N1212</f>
        <v>13510468.853113282</v>
      </c>
      <c r="P1212" s="54">
        <f>(O1212-D1212)</f>
        <v>12342044.853113282</v>
      </c>
      <c r="Q1212" s="4" t="str">
        <f>IF(P1212&lt;(-3000000), "Overpaid", "")</f>
        <v/>
      </c>
      <c r="R1212" s="4"/>
    </row>
    <row r="1213" spans="1:18" x14ac:dyDescent="0.25">
      <c r="A1213" s="4" t="s">
        <v>136</v>
      </c>
      <c r="B1213" s="4" t="s">
        <v>1037</v>
      </c>
      <c r="C1213" s="4" t="s">
        <v>2190</v>
      </c>
      <c r="D1213" s="207" t="s">
        <v>2191</v>
      </c>
      <c r="E1213" s="4" t="s">
        <v>1301</v>
      </c>
      <c r="F1213" s="4" t="s">
        <v>1125</v>
      </c>
      <c r="G1213" s="4" t="s">
        <v>2192</v>
      </c>
      <c r="H1213" s="4" t="s">
        <v>4097</v>
      </c>
      <c r="I1213" s="4" t="s">
        <v>1125</v>
      </c>
      <c r="L1213" s="4">
        <f>(F1213*0.3611)+(G1213*1.1*0.3611)+(H1213*5.2*0.0666)+(I1213*0.2111)</f>
        <v>65.132762000000014</v>
      </c>
      <c r="M1213" s="4">
        <f>(L1213)*((100+(29-E1213))/100)-(J1213*0.9)</f>
        <v>67.672939718000023</v>
      </c>
      <c r="N1213" s="207" t="s">
        <v>1043</v>
      </c>
      <c r="O1213" s="207">
        <f>(N1213*((M1213-63)/5.45))+N1213</f>
        <v>4751369.8531652335</v>
      </c>
      <c r="P1213" s="54">
        <f>(O1213-D1213)</f>
        <v>3587371.8531652335</v>
      </c>
      <c r="Q1213" s="4" t="str">
        <f>IF(P1213&lt;(-3000000), "Overpaid", "")</f>
        <v/>
      </c>
      <c r="R1213" s="4"/>
    </row>
    <row r="1214" spans="1:18" x14ac:dyDescent="0.25">
      <c r="A1214" s="4" t="s">
        <v>107</v>
      </c>
      <c r="B1214" s="4" t="s">
        <v>1083</v>
      </c>
      <c r="C1214" s="4" t="s">
        <v>2750</v>
      </c>
      <c r="D1214" s="207" t="s">
        <v>2751</v>
      </c>
      <c r="E1214" s="4" t="s">
        <v>1172</v>
      </c>
      <c r="F1214" s="4" t="s">
        <v>1111</v>
      </c>
      <c r="G1214" s="4" t="s">
        <v>1097</v>
      </c>
      <c r="H1214" s="4" t="s">
        <v>4099</v>
      </c>
      <c r="I1214" s="4" t="s">
        <v>1111</v>
      </c>
      <c r="L1214" s="4">
        <f>(F1214*0.3611)+(G1214*1.1*0.3611)+(H1214*5.2*0.0666)+(I1214*0.2111)</f>
        <v>71.871590999999995</v>
      </c>
      <c r="M1214" s="4">
        <f>(L1214)*((100+(29-E1214))/100)-(J1214*0.9)</f>
        <v>73.165279638000001</v>
      </c>
      <c r="N1214" s="207" t="s">
        <v>1088</v>
      </c>
      <c r="O1214" s="207">
        <f>(N1214*((M1214-63)/5.45))+N1214</f>
        <v>10166678.79396314</v>
      </c>
      <c r="P1214" s="54">
        <f>(O1214-D1214)</f>
        <v>9006611.7939631399</v>
      </c>
      <c r="Q1214" s="4" t="str">
        <f>IF(P1214&lt;(-3000000), "Overpaid", "")</f>
        <v/>
      </c>
      <c r="R1214" s="4"/>
    </row>
    <row r="1215" spans="1:18" x14ac:dyDescent="0.25">
      <c r="A1215" s="4" t="s">
        <v>117</v>
      </c>
      <c r="B1215" s="4" t="s">
        <v>1083</v>
      </c>
      <c r="C1215" s="4" t="s">
        <v>2569</v>
      </c>
      <c r="D1215" s="207" t="s">
        <v>2570</v>
      </c>
      <c r="E1215" s="4" t="s">
        <v>1067</v>
      </c>
      <c r="F1215" s="4" t="s">
        <v>1111</v>
      </c>
      <c r="G1215" s="4" t="s">
        <v>2324</v>
      </c>
      <c r="H1215" s="4" t="s">
        <v>4098</v>
      </c>
      <c r="I1215" s="4" t="s">
        <v>1111</v>
      </c>
      <c r="L1215" s="4">
        <f>(F1215*0.3611)+(G1215*1.1*0.3611)+(H1215*5.2*0.0666)+(I1215*0.2111)</f>
        <v>69.618662999999998</v>
      </c>
      <c r="M1215" s="4">
        <f>(L1215)*((100+(29-E1215))/100)-(J1215*0.9)</f>
        <v>72.821121497999997</v>
      </c>
      <c r="N1215" s="207" t="s">
        <v>1088</v>
      </c>
      <c r="O1215" s="207">
        <f>(N1215*((M1215-63)/5.45))+N1215</f>
        <v>9942606.9012515228</v>
      </c>
      <c r="P1215" s="54">
        <f>(O1215-D1215)</f>
        <v>8785394.9012515228</v>
      </c>
      <c r="Q1215" s="4" t="str">
        <f>IF(P1215&lt;(-3000000), "Overpaid", "")</f>
        <v/>
      </c>
      <c r="R1215" s="4"/>
    </row>
    <row r="1216" spans="1:18" x14ac:dyDescent="0.25">
      <c r="A1216" s="4" t="s">
        <v>117</v>
      </c>
      <c r="B1216" s="4" t="s">
        <v>1099</v>
      </c>
      <c r="C1216" s="4" t="s">
        <v>2575</v>
      </c>
      <c r="D1216" s="207" t="s">
        <v>2576</v>
      </c>
      <c r="E1216" s="4" t="s">
        <v>1061</v>
      </c>
      <c r="F1216" s="4" t="s">
        <v>1312</v>
      </c>
      <c r="G1216" s="4" t="s">
        <v>1820</v>
      </c>
      <c r="H1216" s="4" t="s">
        <v>4096</v>
      </c>
      <c r="I1216" s="4" t="s">
        <v>1312</v>
      </c>
      <c r="L1216" s="4">
        <f>(F1216*0.3611)+(G1216*1.1*0.3611)+(H1216*5.2*0.0666)+(I1216*0.2111)</f>
        <v>71.277070999999992</v>
      </c>
      <c r="M1216" s="4">
        <f>(L1216)*((100+(29-E1216))/100)-(J1216*0.9)</f>
        <v>74.128153839999996</v>
      </c>
      <c r="N1216" s="207" t="s">
        <v>1105</v>
      </c>
      <c r="O1216" s="207">
        <f>(N1216*((M1216-63)/5.45))+N1216</f>
        <v>5389363.1341462452</v>
      </c>
      <c r="P1216" s="54">
        <f>(O1216-D1216)</f>
        <v>4236284.1341462452</v>
      </c>
      <c r="Q1216" s="4" t="str">
        <f>IF(P1216&lt;(-3000000), "Overpaid", "")</f>
        <v/>
      </c>
      <c r="R1216" s="4"/>
    </row>
    <row r="1217" spans="1:18" x14ac:dyDescent="0.25">
      <c r="A1217" s="4" t="s">
        <v>114</v>
      </c>
      <c r="B1217" s="4" t="s">
        <v>20</v>
      </c>
      <c r="C1217" s="4" t="s">
        <v>3281</v>
      </c>
      <c r="D1217" s="207" t="s">
        <v>3282</v>
      </c>
      <c r="E1217" s="4" t="s">
        <v>1435</v>
      </c>
      <c r="F1217" s="4" t="s">
        <v>1186</v>
      </c>
      <c r="G1217" s="4" t="s">
        <v>1281</v>
      </c>
      <c r="H1217" s="4" t="s">
        <v>4097</v>
      </c>
      <c r="I1217" s="4" t="s">
        <v>1186</v>
      </c>
      <c r="L1217" s="4">
        <f>(F1217*0.3611)+(G1217*1.1*0.3611)+(H1217*5.2*0.0666)+(I1217*0.2111)</f>
        <v>65.648047000000005</v>
      </c>
      <c r="M1217" s="4">
        <f>(L1217)*((100+(29-E1217))/100)-(J1217*0.9)</f>
        <v>67.814432550999996</v>
      </c>
      <c r="N1217" s="207" t="s">
        <v>1134</v>
      </c>
      <c r="O1217" s="207">
        <f>(N1217*((M1217-63)/5.45))+N1217</f>
        <v>5240367.610327268</v>
      </c>
      <c r="P1217" s="54">
        <f>(O1217-D1217)</f>
        <v>4091149.610327268</v>
      </c>
      <c r="Q1217" s="4" t="str">
        <f>IF(P1217&lt;(-3000000), "Overpaid", "")</f>
        <v/>
      </c>
      <c r="R1217" s="4"/>
    </row>
    <row r="1218" spans="1:18" x14ac:dyDescent="0.25">
      <c r="A1218" s="4" t="s">
        <v>109</v>
      </c>
      <c r="B1218" s="4" t="s">
        <v>1024</v>
      </c>
      <c r="C1218" s="4" t="s">
        <v>1866</v>
      </c>
      <c r="D1218" s="207" t="s">
        <v>1867</v>
      </c>
      <c r="E1218" s="4" t="s">
        <v>1303</v>
      </c>
      <c r="F1218" s="4" t="s">
        <v>1194</v>
      </c>
      <c r="G1218" s="4" t="s">
        <v>1509</v>
      </c>
      <c r="H1218" s="4" t="s">
        <v>4197</v>
      </c>
      <c r="I1218" s="4">
        <v>63</v>
      </c>
      <c r="L1218" s="4">
        <f>(F1218*0.3611)+(G1218*1.1*0.3611)+(H1218*5.2*0.0666)+(I1218*0.2111)</f>
        <v>63.867744000000002</v>
      </c>
      <c r="M1218" s="4">
        <f>(L1218)*((100+(29-E1218))/100)-(J1218*0.9)</f>
        <v>65.59217308800001</v>
      </c>
      <c r="N1218" s="207" t="s">
        <v>1029</v>
      </c>
      <c r="O1218" s="207">
        <f>(N1218*((M1218-63)/5.45))+N1218</f>
        <v>3527274.9819754614</v>
      </c>
      <c r="P1218" s="54">
        <f>(O1218-D1218)</f>
        <v>2379774.9819754614</v>
      </c>
      <c r="Q1218" s="4" t="str">
        <f>IF(P1218&lt;(-3000000), "Overpaid", "")</f>
        <v/>
      </c>
      <c r="R1218" s="4"/>
    </row>
    <row r="1219" spans="1:18" x14ac:dyDescent="0.25">
      <c r="A1219" s="4" t="s">
        <v>123</v>
      </c>
      <c r="B1219" s="4" t="s">
        <v>1187</v>
      </c>
      <c r="C1219" s="4" t="s">
        <v>1993</v>
      </c>
      <c r="D1219" s="207" t="s">
        <v>1994</v>
      </c>
      <c r="E1219" s="4" t="s">
        <v>1301</v>
      </c>
      <c r="F1219" s="4" t="s">
        <v>1186</v>
      </c>
      <c r="G1219" s="4" t="s">
        <v>1137</v>
      </c>
      <c r="H1219" s="4" t="s">
        <v>4102</v>
      </c>
      <c r="I1219" s="4" t="s">
        <v>1186</v>
      </c>
      <c r="L1219" s="4">
        <f>(F1219*0.3611)+(G1219*1.1*0.3611)+(H1219*5.2*0.0666)+(I1219*0.2111)</f>
        <v>57.381124</v>
      </c>
      <c r="M1219" s="4">
        <f>(L1219)*((100+(29-E1219))/100)-(J1219*0.9)</f>
        <v>59.618987836000009</v>
      </c>
      <c r="N1219" s="207" t="s">
        <v>1190</v>
      </c>
      <c r="O1219" s="207">
        <f>(N1219*((M1219-63)/5.45))+N1219</f>
        <v>1135490.894860453</v>
      </c>
      <c r="P1219" s="54">
        <f>(O1219-D1219)</f>
        <v>-11617.105139547028</v>
      </c>
      <c r="Q1219" s="4" t="str">
        <f>IF(P1219&lt;(-3000000), "Overpaid", "")</f>
        <v/>
      </c>
      <c r="R1219" s="4"/>
    </row>
    <row r="1220" spans="1:18" x14ac:dyDescent="0.25">
      <c r="A1220" s="4" t="s">
        <v>134</v>
      </c>
      <c r="B1220" s="4" t="s">
        <v>27</v>
      </c>
      <c r="C1220" s="4" t="s">
        <v>2479</v>
      </c>
      <c r="D1220" s="207" t="s">
        <v>2480</v>
      </c>
      <c r="E1220" s="4" t="s">
        <v>1045</v>
      </c>
      <c r="F1220" s="4" t="s">
        <v>1125</v>
      </c>
      <c r="G1220" s="4" t="s">
        <v>1074</v>
      </c>
      <c r="H1220" s="4" t="s">
        <v>4097</v>
      </c>
      <c r="I1220" s="4" t="s">
        <v>1125</v>
      </c>
      <c r="L1220" s="4">
        <f>(F1220*0.3611)+(G1220*1.1*0.3611)+(H1220*5.2*0.0666)+(I1220*0.2111)</f>
        <v>67.992674000000008</v>
      </c>
      <c r="M1220" s="4">
        <f>(L1220)*((100+(29-E1220))/100)-(J1220*0.9)</f>
        <v>70.304424916000016</v>
      </c>
      <c r="N1220" s="207" t="s">
        <v>1058</v>
      </c>
      <c r="O1220" s="207">
        <f>(N1220*((M1220-63)/5.45))+N1220</f>
        <v>7485075.8477724837</v>
      </c>
      <c r="P1220" s="54">
        <f>(O1220-D1220)</f>
        <v>6339019.8477724837</v>
      </c>
      <c r="Q1220" s="4" t="str">
        <f>IF(P1220&lt;(-3000000), "Overpaid", "")</f>
        <v/>
      </c>
      <c r="R1220" s="4"/>
    </row>
    <row r="1221" spans="1:18" x14ac:dyDescent="0.25">
      <c r="A1221" s="4" t="s">
        <v>109</v>
      </c>
      <c r="B1221" s="4" t="s">
        <v>1048</v>
      </c>
      <c r="C1221" s="4" t="s">
        <v>1891</v>
      </c>
      <c r="D1221" s="207" t="s">
        <v>1892</v>
      </c>
      <c r="E1221" s="4" t="s">
        <v>1096</v>
      </c>
      <c r="F1221" s="4" t="s">
        <v>1221</v>
      </c>
      <c r="G1221" s="4" t="s">
        <v>1893</v>
      </c>
      <c r="H1221" s="4" t="s">
        <v>4197</v>
      </c>
      <c r="I1221" s="4" t="s">
        <v>1221</v>
      </c>
      <c r="L1221" s="4">
        <f>(F1221*0.3611)+(G1221*1.1*0.3611)+(H1221*5.2*0.0666)+(I1221*0.2111)</f>
        <v>54.161376000000004</v>
      </c>
      <c r="M1221" s="4">
        <f>(L1221)*((100+(29-E1221))/100)-(J1221*0.9)</f>
        <v>56.111185536000008</v>
      </c>
      <c r="N1221" s="207" t="s">
        <v>1053</v>
      </c>
      <c r="O1221" s="207">
        <f>(N1221*((M1221-63)/5.45))+N1221</f>
        <v>-523586.16746552102</v>
      </c>
      <c r="P1221" s="54">
        <f>(O1221-D1221)</f>
        <v>-1669291.167465521</v>
      </c>
      <c r="Q1221" s="4" t="str">
        <f>IF(P1221&lt;(-3000000), "Overpaid", "")</f>
        <v/>
      </c>
      <c r="R1221" s="4"/>
    </row>
    <row r="1222" spans="1:18" x14ac:dyDescent="0.25">
      <c r="A1222" s="4" t="s">
        <v>125</v>
      </c>
      <c r="B1222" s="4" t="s">
        <v>1024</v>
      </c>
      <c r="C1222" s="4" t="s">
        <v>1484</v>
      </c>
      <c r="D1222" s="207" t="s">
        <v>1485</v>
      </c>
      <c r="E1222" s="4">
        <v>25.4</v>
      </c>
      <c r="F1222" s="4" t="s">
        <v>1107</v>
      </c>
      <c r="G1222" s="4">
        <v>67.2</v>
      </c>
      <c r="H1222" s="4" t="s">
        <v>4147</v>
      </c>
      <c r="I1222" s="4">
        <v>72</v>
      </c>
      <c r="L1222" s="4">
        <f>(F1222*0.3611)+(G1222*1.1*0.3611)+(H1222*5.2*0.0666)+(I1222*0.2111)</f>
        <v>71.774332000000001</v>
      </c>
      <c r="M1222" s="4">
        <f>(L1222)*((100+(29-E1222))/100)-(J1222*0.9)</f>
        <v>74.358207952000001</v>
      </c>
      <c r="N1222" s="207" t="s">
        <v>1029</v>
      </c>
      <c r="O1222" s="207">
        <f>(N1222*((M1222-63)/5.45))+N1222</f>
        <v>7372033.7466243971</v>
      </c>
      <c r="P1222" s="54">
        <f>(O1222-D1222)</f>
        <v>6228080.7466243971</v>
      </c>
      <c r="Q1222" s="4" t="str">
        <f>IF(P1222&lt;(-3000000), "Overpaid", "")</f>
        <v/>
      </c>
      <c r="R1222" s="4"/>
    </row>
    <row r="1223" spans="1:18" x14ac:dyDescent="0.25">
      <c r="A1223" s="4" t="s">
        <v>2800</v>
      </c>
      <c r="B1223" s="4" t="s">
        <v>1048</v>
      </c>
      <c r="C1223" s="4" t="s">
        <v>2880</v>
      </c>
      <c r="D1223" s="207" t="s">
        <v>2881</v>
      </c>
      <c r="E1223" s="4" t="s">
        <v>1407</v>
      </c>
      <c r="F1223" s="4" t="s">
        <v>1259</v>
      </c>
      <c r="G1223" s="4" t="s">
        <v>1027</v>
      </c>
      <c r="H1223" s="4" t="s">
        <v>4095</v>
      </c>
      <c r="I1223" s="4" t="s">
        <v>1259</v>
      </c>
      <c r="L1223" s="4" t="e">
        <f>(F1223*0.3611)+(G1223*1.1*0.3611)+(H1223*5.2*0.0666)+(I1223*0.2111)</f>
        <v>#VALUE!</v>
      </c>
      <c r="M1223" s="4" t="e">
        <f>(L1223)*((100+(29-E1223))/100)-(J1223*0.9)</f>
        <v>#VALUE!</v>
      </c>
      <c r="N1223" s="207" t="s">
        <v>1053</v>
      </c>
      <c r="O1223" s="207" t="e">
        <f>(N1223*((M1223-63)/5.45))+N1223</f>
        <v>#VALUE!</v>
      </c>
      <c r="P1223" s="54" t="e">
        <f>(O1223-D1223)</f>
        <v>#VALUE!</v>
      </c>
      <c r="Q1223" s="4" t="e">
        <f>IF(P1223&lt;(-3000000), "Overpaid", "")</f>
        <v>#VALUE!</v>
      </c>
      <c r="R1223" s="4"/>
    </row>
    <row r="1224" spans="1:18" x14ac:dyDescent="0.25">
      <c r="A1224" s="4" t="s">
        <v>110</v>
      </c>
      <c r="B1224" s="4" t="s">
        <v>1083</v>
      </c>
      <c r="C1224" s="4" t="s">
        <v>2399</v>
      </c>
      <c r="D1224" s="207">
        <v>1137500</v>
      </c>
      <c r="E1224" s="4" t="s">
        <v>1159</v>
      </c>
      <c r="F1224" s="4" t="s">
        <v>1312</v>
      </c>
      <c r="G1224" s="4" t="s">
        <v>2179</v>
      </c>
      <c r="H1224" s="4" t="s">
        <v>4097</v>
      </c>
      <c r="I1224" s="4" t="s">
        <v>1312</v>
      </c>
      <c r="L1224" s="4">
        <f>(F1224*0.3611)+(G1224*1.1*0.3611)+(H1224*5.2*0.0666)+(I1224*0.2111)</f>
        <v>74.244977000000006</v>
      </c>
      <c r="M1224" s="4">
        <f>(L1224)*((100+(29-E1224))/100)-(J1224*0.9)</f>
        <v>74.838936816</v>
      </c>
      <c r="N1224" s="207" t="s">
        <v>1088</v>
      </c>
      <c r="O1224" s="207">
        <f>(N1224*((M1224-63)/5.45))+N1224</f>
        <v>11256350.918599913</v>
      </c>
      <c r="P1224" s="54">
        <f>(O1224-D1224)</f>
        <v>10118850.918599913</v>
      </c>
      <c r="Q1224" s="4" t="str">
        <f>IF(P1224&lt;(-3000000), "Overpaid", "")</f>
        <v/>
      </c>
      <c r="R1224" s="4"/>
    </row>
    <row r="1225" spans="1:18" x14ac:dyDescent="0.25">
      <c r="A1225" s="4" t="s">
        <v>110</v>
      </c>
      <c r="B1225" s="4" t="s">
        <v>1048</v>
      </c>
      <c r="C1225" s="4" t="s">
        <v>2416</v>
      </c>
      <c r="D1225" s="207" t="s">
        <v>2417</v>
      </c>
      <c r="E1225" s="4" t="s">
        <v>1318</v>
      </c>
      <c r="F1225" s="4" t="s">
        <v>1186</v>
      </c>
      <c r="G1225" s="4" t="s">
        <v>1375</v>
      </c>
      <c r="H1225" s="4" t="s">
        <v>4095</v>
      </c>
      <c r="I1225" s="4" t="s">
        <v>1186</v>
      </c>
      <c r="L1225" s="4">
        <f>(F1225*0.3611)+(G1225*1.1*0.3611)+(H1225*5.2*0.0666)+(I1225*0.2111)</f>
        <v>61.976331999999999</v>
      </c>
      <c r="M1225" s="4">
        <f>(L1225)*((100+(29-E1225))/100)-(J1225*0.9)</f>
        <v>63.897598291999991</v>
      </c>
      <c r="N1225" s="207" t="s">
        <v>1053</v>
      </c>
      <c r="O1225" s="207">
        <f>(N1225*((M1225-63)/5.45))+N1225</f>
        <v>2309898.0066404026</v>
      </c>
      <c r="P1225" s="54">
        <f>(O1225-D1225)</f>
        <v>1172956.0066404026</v>
      </c>
      <c r="Q1225" s="4" t="str">
        <f>IF(P1225&lt;(-3000000), "Overpaid", "")</f>
        <v/>
      </c>
      <c r="R1225" s="4"/>
    </row>
    <row r="1226" spans="1:18" x14ac:dyDescent="0.25">
      <c r="A1226" s="4" t="s">
        <v>121</v>
      </c>
      <c r="B1226" s="4" t="s">
        <v>1024</v>
      </c>
      <c r="C1226" s="4" t="s">
        <v>2906</v>
      </c>
      <c r="D1226" s="207" t="s">
        <v>1874</v>
      </c>
      <c r="E1226" s="4" t="s">
        <v>1269</v>
      </c>
      <c r="F1226" s="4" t="s">
        <v>1111</v>
      </c>
      <c r="G1226" s="4" t="s">
        <v>1472</v>
      </c>
      <c r="H1226" s="4" t="s">
        <v>4098</v>
      </c>
      <c r="I1226" s="4">
        <v>70</v>
      </c>
      <c r="L1226" s="4">
        <f>(F1226*0.3611)+(G1226*1.1*0.3611)+(H1226*5.2*0.0666)+(I1226*0.2111)</f>
        <v>68.074016</v>
      </c>
      <c r="M1226" s="4">
        <f>(L1226)*((100+(29-E1226))/100)-(J1226*0.9)</f>
        <v>67.597497888000007</v>
      </c>
      <c r="N1226" s="207" t="s">
        <v>1029</v>
      </c>
      <c r="O1226" s="207">
        <f>(N1226*((M1226-63)/5.45))+N1226</f>
        <v>4406804.9200128913</v>
      </c>
      <c r="P1226" s="54">
        <f>(O1226-D1226)</f>
        <v>3271804.9200128913</v>
      </c>
      <c r="Q1226" s="4" t="str">
        <f>IF(P1226&lt;(-3000000), "Overpaid", "")</f>
        <v/>
      </c>
      <c r="R1226" s="4"/>
    </row>
    <row r="1227" spans="1:18" x14ac:dyDescent="0.25">
      <c r="A1227" s="4" t="s">
        <v>109</v>
      </c>
      <c r="B1227" s="4" t="s">
        <v>1024</v>
      </c>
      <c r="C1227" s="4" t="s">
        <v>1873</v>
      </c>
      <c r="D1227" s="207" t="s">
        <v>1874</v>
      </c>
      <c r="E1227" s="4" t="s">
        <v>1421</v>
      </c>
      <c r="F1227" s="4" t="s">
        <v>1201</v>
      </c>
      <c r="G1227" s="4" t="s">
        <v>1875</v>
      </c>
      <c r="H1227" s="4" t="s">
        <v>4095</v>
      </c>
      <c r="I1227" s="4">
        <v>63</v>
      </c>
      <c r="L1227" s="4">
        <f>(F1227*0.3611)+(G1227*1.1*0.3611)+(H1227*5.2*0.0666)+(I1227*0.2111)</f>
        <v>58.808397000000006</v>
      </c>
      <c r="M1227" s="4">
        <f>(L1227)*((100+(29-E1227))/100)-(J1227*0.9)</f>
        <v>58.984822190999999</v>
      </c>
      <c r="N1227" s="207" t="s">
        <v>1029</v>
      </c>
      <c r="O1227" s="207">
        <f>(N1227*((M1227-63)/5.45))+N1227</f>
        <v>629309.0639206979</v>
      </c>
      <c r="P1227" s="54">
        <f>(O1227-D1227)</f>
        <v>-505690.9360793021</v>
      </c>
      <c r="Q1227" s="4" t="str">
        <f>IF(P1227&lt;(-3000000), "Overpaid", "")</f>
        <v/>
      </c>
      <c r="R1227" s="4"/>
    </row>
    <row r="1228" spans="1:18" x14ac:dyDescent="0.25">
      <c r="A1228" s="4" t="s">
        <v>121</v>
      </c>
      <c r="B1228" s="4" t="s">
        <v>1037</v>
      </c>
      <c r="C1228" s="4" t="s">
        <v>2949</v>
      </c>
      <c r="D1228" s="207" t="s">
        <v>1874</v>
      </c>
      <c r="E1228" s="4" t="s">
        <v>1303</v>
      </c>
      <c r="F1228" s="4" t="s">
        <v>1405</v>
      </c>
      <c r="G1228" s="4" t="s">
        <v>1504</v>
      </c>
      <c r="H1228" s="4" t="s">
        <v>4097</v>
      </c>
      <c r="I1228" s="4" t="s">
        <v>1405</v>
      </c>
      <c r="L1228" s="4">
        <f>(F1228*0.3611)+(G1228*1.1*0.3611)+(H1228*5.2*0.0666)+(I1228*0.2111)</f>
        <v>56.939463000000003</v>
      </c>
      <c r="M1228" s="4">
        <f>(L1228)*((100+(29-E1228))/100)-(J1228*0.9)</f>
        <v>58.476828501000014</v>
      </c>
      <c r="N1228" s="207" t="s">
        <v>1043</v>
      </c>
      <c r="O1228" s="207">
        <f>(N1228*((M1228-63)/5.45))+N1228</f>
        <v>435022.34739928134</v>
      </c>
      <c r="P1228" s="54">
        <f>(O1228-D1228)</f>
        <v>-699977.65260071866</v>
      </c>
      <c r="Q1228" s="4" t="str">
        <f>IF(P1228&lt;(-3000000), "Overpaid", "")</f>
        <v/>
      </c>
      <c r="R1228" s="4"/>
    </row>
    <row r="1229" spans="1:18" x14ac:dyDescent="0.25">
      <c r="A1229" s="4" t="s">
        <v>107</v>
      </c>
      <c r="B1229" s="4" t="s">
        <v>10</v>
      </c>
      <c r="C1229" s="4" t="s">
        <v>2780</v>
      </c>
      <c r="D1229" s="207" t="s">
        <v>2781</v>
      </c>
      <c r="E1229" s="4" t="s">
        <v>1067</v>
      </c>
      <c r="F1229" s="4" t="s">
        <v>1201</v>
      </c>
      <c r="G1229" s="4" t="s">
        <v>2782</v>
      </c>
      <c r="H1229" s="4" t="s">
        <v>4095</v>
      </c>
      <c r="I1229" s="4" t="s">
        <v>1201</v>
      </c>
      <c r="L1229" s="4">
        <f>(F1229*0.3611)+(G1229*1.1*0.3611)+(H1229*5.2*0.0666)+(I1229*0.2111)</f>
        <v>55.588760000000001</v>
      </c>
      <c r="M1229" s="4">
        <f>(L1229)*((100+(29-E1229))/100)-(J1229*0.9)</f>
        <v>58.145842960000003</v>
      </c>
      <c r="N1229" s="207" t="s">
        <v>1093</v>
      </c>
      <c r="O1229" s="207">
        <f>(N1229*((M1229-63)/5.45))+N1229</f>
        <v>386626.31605444616</v>
      </c>
      <c r="P1229" s="54">
        <f>(O1229-D1229)</f>
        <v>-743304.68394555384</v>
      </c>
      <c r="Q1229" s="4" t="str">
        <f>IF(P1229&lt;(-3000000), "Overpaid", "")</f>
        <v/>
      </c>
      <c r="R1229" s="4"/>
    </row>
    <row r="1230" spans="1:18" x14ac:dyDescent="0.25">
      <c r="A1230" s="4" t="s">
        <v>122</v>
      </c>
      <c r="B1230" s="4" t="s">
        <v>20</v>
      </c>
      <c r="C1230" s="4" t="s">
        <v>3617</v>
      </c>
      <c r="D1230" s="207" t="s">
        <v>1511</v>
      </c>
      <c r="E1230" s="4" t="s">
        <v>1096</v>
      </c>
      <c r="F1230" s="4" t="s">
        <v>1062</v>
      </c>
      <c r="G1230" s="4" t="s">
        <v>3064</v>
      </c>
      <c r="H1230" s="4" t="s">
        <v>4153</v>
      </c>
      <c r="I1230" s="4" t="s">
        <v>1062</v>
      </c>
      <c r="L1230" s="4">
        <f>(F1230*0.3611)+(G1230*1.1*0.3611)+(H1230*5.2*0.0666)+(I1230*0.2111)</f>
        <v>80.673339999999996</v>
      </c>
      <c r="M1230" s="4">
        <f>(L1230)*((100+(29-E1230))/100)-(J1230*0.9)</f>
        <v>83.577580240000003</v>
      </c>
      <c r="N1230" s="207" t="s">
        <v>1134</v>
      </c>
      <c r="O1230" s="207">
        <f>(N1230*((M1230-63)/5.45))+N1230</f>
        <v>13288030.077376472</v>
      </c>
      <c r="P1230" s="54">
        <f>(O1230-D1230)</f>
        <v>12163179.077376472</v>
      </c>
      <c r="Q1230" s="4" t="str">
        <f>IF(P1230&lt;(-3000000), "Overpaid", "")</f>
        <v/>
      </c>
      <c r="R1230" s="4"/>
    </row>
    <row r="1231" spans="1:18" x14ac:dyDescent="0.25">
      <c r="A1231" s="4" t="s">
        <v>125</v>
      </c>
      <c r="B1231" s="4" t="s">
        <v>1117</v>
      </c>
      <c r="C1231" s="4" t="s">
        <v>1510</v>
      </c>
      <c r="D1231" s="207" t="s">
        <v>1511</v>
      </c>
      <c r="E1231" s="4" t="s">
        <v>1181</v>
      </c>
      <c r="F1231" s="4" t="s">
        <v>1146</v>
      </c>
      <c r="G1231" s="4">
        <v>66.5</v>
      </c>
      <c r="H1231" s="4" t="s">
        <v>4098</v>
      </c>
      <c r="I1231" s="4" t="s">
        <v>1146</v>
      </c>
      <c r="L1231" s="4">
        <f>(F1231*0.3611)+(G1231*1.1*0.3611)+(H1231*5.2*0.0666)+(I1231*0.2111)</f>
        <v>68.998144999999994</v>
      </c>
      <c r="M1231" s="4">
        <f>(L1231)*((100+(29-E1231))/100)-(J1231*0.9)</f>
        <v>71.896067090000003</v>
      </c>
      <c r="N1231" s="207" t="s">
        <v>1121</v>
      </c>
      <c r="O1231" s="207">
        <f>(N1231*((M1231-63)/5.45))+N1231</f>
        <v>8820527.9926979374</v>
      </c>
      <c r="P1231" s="54">
        <f>(O1231-D1231)</f>
        <v>7695676.9926979374</v>
      </c>
      <c r="Q1231" s="4" t="str">
        <f>IF(P1231&lt;(-3000000), "Overpaid", "")</f>
        <v/>
      </c>
      <c r="R1231" s="4"/>
    </row>
    <row r="1232" spans="1:18" x14ac:dyDescent="0.25">
      <c r="A1232" s="4" t="s">
        <v>119</v>
      </c>
      <c r="B1232" s="4" t="s">
        <v>1048</v>
      </c>
      <c r="C1232" s="4" t="s">
        <v>3354</v>
      </c>
      <c r="D1232" s="207" t="s">
        <v>1511</v>
      </c>
      <c r="E1232" s="4" t="s">
        <v>1318</v>
      </c>
      <c r="F1232" s="4" t="s">
        <v>1146</v>
      </c>
      <c r="G1232" s="4" t="s">
        <v>1063</v>
      </c>
      <c r="H1232" s="4" t="s">
        <v>4096</v>
      </c>
      <c r="I1232" s="4" t="s">
        <v>1146</v>
      </c>
      <c r="L1232" s="4">
        <f>(F1232*0.3611)+(G1232*1.1*0.3611)+(H1232*5.2*0.0666)+(I1232*0.2111)</f>
        <v>68.384946999999997</v>
      </c>
      <c r="M1232" s="4">
        <f>(L1232)*((100+(29-E1232))/100)-(J1232*0.9)</f>
        <v>70.50488035699999</v>
      </c>
      <c r="N1232" s="207" t="s">
        <v>1053</v>
      </c>
      <c r="O1232" s="207">
        <f>(N1232*((M1232-63)/5.45))+N1232</f>
        <v>4714295.2241659006</v>
      </c>
      <c r="P1232" s="54">
        <f>(O1232-D1232)</f>
        <v>3589444.2241659006</v>
      </c>
      <c r="Q1232" s="4" t="str">
        <f>IF(P1232&lt;(-3000000), "Overpaid", "")</f>
        <v/>
      </c>
      <c r="R1232" s="4"/>
    </row>
    <row r="1233" spans="1:18" x14ac:dyDescent="0.25">
      <c r="A1233" s="4" t="s">
        <v>113</v>
      </c>
      <c r="B1233" s="4" t="s">
        <v>1048</v>
      </c>
      <c r="C1233" s="4" t="s">
        <v>786</v>
      </c>
      <c r="D1233" s="207" t="s">
        <v>3899</v>
      </c>
      <c r="E1233" s="4" t="s">
        <v>1365</v>
      </c>
      <c r="F1233" s="4" t="s">
        <v>1125</v>
      </c>
      <c r="G1233" s="4" t="s">
        <v>1319</v>
      </c>
      <c r="H1233" s="4" t="s">
        <v>4097</v>
      </c>
      <c r="I1233" s="4" t="s">
        <v>1125</v>
      </c>
      <c r="L1233" s="4">
        <f>(F1233*0.3611)+(G1233*1.1*0.3611)+(H1233*5.2*0.0666)+(I1233*0.2111)</f>
        <v>65.291646</v>
      </c>
      <c r="M1233" s="4">
        <f>(L1233)*((100+(29-E1233))/100)-(J1233*0.9)</f>
        <v>68.752103237999989</v>
      </c>
      <c r="N1233" s="207" t="s">
        <v>1053</v>
      </c>
      <c r="O1233" s="207">
        <f>(N1233*((M1233-63)/5.45))+N1233</f>
        <v>4076457.7008989169</v>
      </c>
      <c r="P1233" s="54">
        <f>(O1233-D1233)</f>
        <v>2952971.7008989169</v>
      </c>
      <c r="Q1233" s="4" t="str">
        <f>IF(P1233&lt;(-3000000), "Overpaid", "")</f>
        <v/>
      </c>
      <c r="R1233" s="4"/>
    </row>
    <row r="1234" spans="1:18" x14ac:dyDescent="0.25">
      <c r="A1234" s="4" t="s">
        <v>120</v>
      </c>
      <c r="B1234" s="4" t="s">
        <v>1059</v>
      </c>
      <c r="C1234" s="4" t="s">
        <v>3160</v>
      </c>
      <c r="D1234" s="207" t="s">
        <v>3161</v>
      </c>
      <c r="E1234" s="4" t="s">
        <v>1193</v>
      </c>
      <c r="F1234" s="4" t="s">
        <v>1107</v>
      </c>
      <c r="G1234" s="4" t="s">
        <v>1281</v>
      </c>
      <c r="H1234" s="4" t="s">
        <v>4097</v>
      </c>
      <c r="I1234" s="4" t="s">
        <v>1107</v>
      </c>
      <c r="L1234" s="4">
        <f>(F1234*0.3611)+(G1234*1.1*0.3611)+(H1234*5.2*0.0666)+(I1234*0.2111)</f>
        <v>70.797847000000004</v>
      </c>
      <c r="M1234" s="4">
        <f>(L1234)*((100+(29-E1234))/100)-(J1234*0.9)</f>
        <v>74.125345808999995</v>
      </c>
      <c r="N1234" s="207" t="s">
        <v>1064</v>
      </c>
      <c r="O1234" s="207">
        <f>(N1234*((M1234-63)/5.45))+N1234</f>
        <v>6710700.5869274475</v>
      </c>
      <c r="P1234" s="54">
        <f>(O1234-D1234)</f>
        <v>5589411.5869274475</v>
      </c>
      <c r="Q1234" s="4" t="str">
        <f>IF(P1234&lt;(-3000000), "Overpaid", "")</f>
        <v/>
      </c>
      <c r="R1234" s="4"/>
    </row>
    <row r="1235" spans="1:18" x14ac:dyDescent="0.25">
      <c r="A1235" s="4" t="s">
        <v>123</v>
      </c>
      <c r="B1235" s="4" t="s">
        <v>1048</v>
      </c>
      <c r="C1235" s="4" t="s">
        <v>2018</v>
      </c>
      <c r="D1235" s="207" t="s">
        <v>1165</v>
      </c>
      <c r="E1235" s="4" t="s">
        <v>1166</v>
      </c>
      <c r="F1235" s="4" t="s">
        <v>1201</v>
      </c>
      <c r="G1235" s="4" t="s">
        <v>1027</v>
      </c>
      <c r="H1235" s="4" t="s">
        <v>4197</v>
      </c>
      <c r="I1235" s="4" t="s">
        <v>1201</v>
      </c>
      <c r="L1235" s="4" t="e">
        <f>(F1235*0.3611)+(G1235*1.1*0.3611)+(H1235*5.2*0.0666)+(I1235*0.2111)</f>
        <v>#VALUE!</v>
      </c>
      <c r="M1235" s="4" t="e">
        <f>(L1235)*((100+(29-E1235))/100)-(J1235*0.9)</f>
        <v>#VALUE!</v>
      </c>
      <c r="N1235" s="207" t="s">
        <v>1053</v>
      </c>
      <c r="O1235" s="207" t="e">
        <f>(N1235*((M1235-63)/5.45))+N1235</f>
        <v>#VALUE!</v>
      </c>
      <c r="P1235" s="54" t="e">
        <f>(O1235-D1235)</f>
        <v>#VALUE!</v>
      </c>
      <c r="Q1235" s="4" t="e">
        <f>IF(P1235&lt;(-3000000), "Overpaid", "")</f>
        <v>#VALUE!</v>
      </c>
      <c r="R1235" s="4"/>
    </row>
    <row r="1236" spans="1:18" x14ac:dyDescent="0.25">
      <c r="A1236" s="4" t="s">
        <v>121</v>
      </c>
      <c r="B1236" s="4" t="s">
        <v>1048</v>
      </c>
      <c r="C1236" s="4" t="s">
        <v>2936</v>
      </c>
      <c r="D1236" s="207" t="s">
        <v>1165</v>
      </c>
      <c r="E1236" s="4" t="s">
        <v>1027</v>
      </c>
      <c r="F1236" s="4" t="s">
        <v>1208</v>
      </c>
      <c r="G1236" s="4" t="s">
        <v>1027</v>
      </c>
      <c r="H1236" s="4" t="s">
        <v>4197</v>
      </c>
      <c r="I1236" s="4" t="s">
        <v>1208</v>
      </c>
      <c r="L1236" s="4" t="e">
        <f>(F1236*0.3611)+(G1236*1.1*0.3611)+(H1236*5.2*0.0666)+(I1236*0.2111)</f>
        <v>#VALUE!</v>
      </c>
      <c r="M1236" s="4" t="e">
        <f>(L1236)*((100+(29-E1236))/100)-(J1236*0.9)</f>
        <v>#VALUE!</v>
      </c>
      <c r="N1236" s="207" t="s">
        <v>1053</v>
      </c>
      <c r="O1236" s="207" t="e">
        <f>(N1236*((M1236-63)/5.45))+N1236</f>
        <v>#VALUE!</v>
      </c>
      <c r="P1236" s="54" t="e">
        <f>(O1236-D1236)</f>
        <v>#VALUE!</v>
      </c>
      <c r="Q1236" s="4" t="e">
        <f>IF(P1236&lt;(-3000000), "Overpaid", "")</f>
        <v>#VALUE!</v>
      </c>
      <c r="R1236" s="4"/>
    </row>
    <row r="1237" spans="1:18" x14ac:dyDescent="0.25">
      <c r="A1237" s="4" t="s">
        <v>112</v>
      </c>
      <c r="B1237" s="4" t="s">
        <v>1048</v>
      </c>
      <c r="C1237" s="4" t="s">
        <v>2143</v>
      </c>
      <c r="D1237" s="207" t="s">
        <v>1165</v>
      </c>
      <c r="E1237" s="4" t="s">
        <v>2144</v>
      </c>
      <c r="F1237" s="4" t="s">
        <v>2145</v>
      </c>
      <c r="G1237" s="4" t="s">
        <v>1027</v>
      </c>
      <c r="H1237" s="4" t="s">
        <v>4095</v>
      </c>
      <c r="I1237" s="4" t="s">
        <v>2145</v>
      </c>
      <c r="L1237" s="4" t="e">
        <f>(F1237*0.3611)+(G1237*1.1*0.3611)+(H1237*5.2*0.0666)+(I1237*0.2111)</f>
        <v>#VALUE!</v>
      </c>
      <c r="M1237" s="4" t="e">
        <f>(L1237)*((100+(29-E1237))/100)-(J1237*0.9)</f>
        <v>#VALUE!</v>
      </c>
      <c r="N1237" s="207" t="s">
        <v>1053</v>
      </c>
      <c r="O1237" s="207" t="e">
        <f>(N1237*((M1237-63)/5.45))+N1237</f>
        <v>#VALUE!</v>
      </c>
      <c r="P1237" s="54" t="e">
        <f>(O1237-D1237)</f>
        <v>#VALUE!</v>
      </c>
      <c r="Q1237" s="4" t="e">
        <f>IF(P1237&lt;(-3000000), "Overpaid", "")</f>
        <v>#VALUE!</v>
      </c>
      <c r="R1237" s="4"/>
    </row>
    <row r="1238" spans="1:18" x14ac:dyDescent="0.25">
      <c r="A1238" s="4" t="s">
        <v>129</v>
      </c>
      <c r="B1238" s="4" t="s">
        <v>1048</v>
      </c>
      <c r="C1238" s="4" t="s">
        <v>1414</v>
      </c>
      <c r="D1238" s="207" t="s">
        <v>1165</v>
      </c>
      <c r="E1238" s="4" t="s">
        <v>1027</v>
      </c>
      <c r="F1238" s="4" t="s">
        <v>1415</v>
      </c>
      <c r="G1238" s="4" t="s">
        <v>1027</v>
      </c>
      <c r="H1238" s="4" t="s">
        <v>4197</v>
      </c>
      <c r="I1238" s="4" t="s">
        <v>1415</v>
      </c>
      <c r="L1238" s="4" t="e">
        <f>(F1238*0.3611)+(G1238*1.1*0.3611)+(H1238*5.2*0.0666)+(I1238*0.2111)</f>
        <v>#VALUE!</v>
      </c>
      <c r="M1238" s="4" t="e">
        <f>(L1238)*((100+(29-E1238))/100)-(J1238*0.9)</f>
        <v>#VALUE!</v>
      </c>
      <c r="N1238" s="207" t="s">
        <v>1053</v>
      </c>
      <c r="O1238" s="207" t="e">
        <f>(N1238*((M1238-63)/5.45))+N1238</f>
        <v>#VALUE!</v>
      </c>
      <c r="P1238" s="54" t="e">
        <f>(O1238-D1238)</f>
        <v>#VALUE!</v>
      </c>
      <c r="Q1238" s="4" t="e">
        <f>IF(P1238&lt;(-3000000), "Overpaid", "")</f>
        <v>#VALUE!</v>
      </c>
      <c r="R1238" s="4"/>
    </row>
    <row r="1239" spans="1:18" x14ac:dyDescent="0.25">
      <c r="A1239" s="4" t="s">
        <v>136</v>
      </c>
      <c r="B1239" s="4" t="s">
        <v>1099</v>
      </c>
      <c r="C1239" s="4" t="s">
        <v>2176</v>
      </c>
      <c r="D1239" s="207" t="s">
        <v>1165</v>
      </c>
      <c r="E1239" s="4" t="s">
        <v>1759</v>
      </c>
      <c r="F1239" s="4" t="s">
        <v>1111</v>
      </c>
      <c r="G1239" s="4" t="s">
        <v>2177</v>
      </c>
      <c r="H1239" s="4" t="s">
        <v>4197</v>
      </c>
      <c r="I1239" s="4" t="s">
        <v>1111</v>
      </c>
      <c r="L1239" s="4">
        <f>(F1239*0.3611)+(G1239*1.1*0.3611)+(H1239*5.2*0.0666)+(I1239*0.2111)</f>
        <v>76.257024999999999</v>
      </c>
      <c r="M1239" s="4">
        <f>(L1239)*((100+(29-E1239))/100)-(J1239*0.9)</f>
        <v>73.206744</v>
      </c>
      <c r="N1239" s="207" t="s">
        <v>1105</v>
      </c>
      <c r="O1239" s="207">
        <f>(N1239*((M1239-63)/5.45))+N1239</f>
        <v>5089823.6153878905</v>
      </c>
      <c r="P1239" s="54">
        <f>(O1239-D1239)</f>
        <v>3969823.6153878905</v>
      </c>
      <c r="Q1239" s="4" t="str">
        <f>IF(P1239&lt;(-3000000), "Overpaid", "")</f>
        <v/>
      </c>
      <c r="R1239" s="4"/>
    </row>
    <row r="1240" spans="1:18" x14ac:dyDescent="0.25">
      <c r="A1240" s="4" t="s">
        <v>111</v>
      </c>
      <c r="B1240" s="4" t="s">
        <v>1083</v>
      </c>
      <c r="C1240" s="4" t="s">
        <v>3718</v>
      </c>
      <c r="D1240" s="207" t="s">
        <v>1165</v>
      </c>
      <c r="E1240" s="4" t="s">
        <v>1115</v>
      </c>
      <c r="F1240" s="4" t="s">
        <v>1103</v>
      </c>
      <c r="G1240" s="4" t="s">
        <v>2173</v>
      </c>
      <c r="H1240" s="4" t="s">
        <v>4102</v>
      </c>
      <c r="I1240" s="4" t="s">
        <v>1103</v>
      </c>
      <c r="L1240" s="4">
        <f>(F1240*0.3611)+(G1240*1.1*0.3611)+(H1240*5.2*0.0666)+(I1240*0.2111)</f>
        <v>73.748351999999997</v>
      </c>
      <c r="M1240" s="4">
        <f>(L1240)*((100+(29-E1240))/100)-(J1240*0.9)</f>
        <v>71.240908031999993</v>
      </c>
      <c r="N1240" s="207" t="s">
        <v>1088</v>
      </c>
      <c r="O1240" s="207">
        <f>(N1240*((M1240-63)/5.45))+N1240</f>
        <v>8913773.4056526627</v>
      </c>
      <c r="P1240" s="54">
        <f>(O1240-D1240)</f>
        <v>7793773.4056526627</v>
      </c>
      <c r="Q1240" s="4" t="str">
        <f>IF(P1240&lt;(-3000000), "Overpaid", "")</f>
        <v/>
      </c>
      <c r="R1240" s="4"/>
    </row>
    <row r="1241" spans="1:18" x14ac:dyDescent="0.25">
      <c r="A1241" s="4" t="s">
        <v>130</v>
      </c>
      <c r="B1241" s="4" t="s">
        <v>1117</v>
      </c>
      <c r="C1241" s="4" t="s">
        <v>445</v>
      </c>
      <c r="D1241" s="207" t="s">
        <v>1165</v>
      </c>
      <c r="E1241" s="4" t="s">
        <v>1090</v>
      </c>
      <c r="F1241" s="4" t="s">
        <v>1312</v>
      </c>
      <c r="G1241" s="4" t="s">
        <v>1087</v>
      </c>
      <c r="H1241" s="4" t="s">
        <v>4095</v>
      </c>
      <c r="I1241" s="4" t="s">
        <v>1312</v>
      </c>
      <c r="L1241" s="4">
        <f>(F1241*0.3611)+(G1241*1.1*0.3611)+(H1241*5.2*0.0666)+(I1241*0.2111)</f>
        <v>68.507769999999994</v>
      </c>
      <c r="M1241" s="4">
        <f>(L1241)*((100+(29-E1241))/100)-(J1241*0.9)</f>
        <v>68.507769999999994</v>
      </c>
      <c r="N1241" s="207" t="s">
        <v>1121</v>
      </c>
      <c r="O1241" s="207">
        <f>(N1241*((M1241-63)/5.45))+N1241</f>
        <v>6737269.2749999966</v>
      </c>
      <c r="P1241" s="54">
        <f>(O1241-D1241)</f>
        <v>5617269.2749999966</v>
      </c>
      <c r="Q1241" s="4" t="str">
        <f>IF(P1241&lt;(-3000000), "Overpaid", "")</f>
        <v/>
      </c>
      <c r="R1241" s="4"/>
    </row>
    <row r="1242" spans="1:18" x14ac:dyDescent="0.25">
      <c r="A1242" s="4" t="s">
        <v>130</v>
      </c>
      <c r="B1242" s="4" t="s">
        <v>1030</v>
      </c>
      <c r="C1242" s="4" t="s">
        <v>3406</v>
      </c>
      <c r="D1242" s="207" t="s">
        <v>1165</v>
      </c>
      <c r="E1242" s="4" t="s">
        <v>1284</v>
      </c>
      <c r="F1242" s="4" t="s">
        <v>1312</v>
      </c>
      <c r="G1242" s="4" t="s">
        <v>1133</v>
      </c>
      <c r="H1242" s="4" t="s">
        <v>4095</v>
      </c>
      <c r="I1242" s="4" t="s">
        <v>1312</v>
      </c>
      <c r="L1242" s="4">
        <f>(F1242*0.3611)+(G1242*1.1*0.3611)+(H1242*5.2*0.0666)+(I1242*0.2111)</f>
        <v>68.626932999999994</v>
      </c>
      <c r="M1242" s="4">
        <f>(L1242)*((100+(29-E1242))/100)-(J1242*0.9)</f>
        <v>67.323021272999995</v>
      </c>
      <c r="N1242" s="207" t="s">
        <v>1036</v>
      </c>
      <c r="O1242" s="207">
        <f>(N1242*((M1242-63)/5.45))+N1242</f>
        <v>5806191.3890173715</v>
      </c>
      <c r="P1242" s="54">
        <f>(O1242-D1242)</f>
        <v>4686191.3890173715</v>
      </c>
      <c r="Q1242" s="4" t="str">
        <f>IF(P1242&lt;(-3000000), "Overpaid", "")</f>
        <v/>
      </c>
      <c r="R1242" s="4"/>
    </row>
    <row r="1243" spans="1:18" x14ac:dyDescent="0.25">
      <c r="A1243" s="4" t="s">
        <v>125</v>
      </c>
      <c r="B1243" s="4" t="s">
        <v>20</v>
      </c>
      <c r="C1243" s="4" t="s">
        <v>1535</v>
      </c>
      <c r="D1243" s="207" t="s">
        <v>1165</v>
      </c>
      <c r="E1243" s="4" t="s">
        <v>1432</v>
      </c>
      <c r="F1243" s="4" t="s">
        <v>1186</v>
      </c>
      <c r="G1243" s="4" t="s">
        <v>1536</v>
      </c>
      <c r="H1243" s="4" t="s">
        <v>4197</v>
      </c>
      <c r="I1243" s="4" t="s">
        <v>1186</v>
      </c>
      <c r="L1243" s="4">
        <f>(F1243*0.3611)+(G1243*1.1*0.3611)+(H1243*5.2*0.0666)+(I1243*0.2111)</f>
        <v>68.978397000000001</v>
      </c>
      <c r="M1243" s="4">
        <f>(L1243)*((100+(29-E1243))/100)-(J1243*0.9)</f>
        <v>66.150282723000004</v>
      </c>
      <c r="N1243" s="207" t="s">
        <v>1134</v>
      </c>
      <c r="O1243" s="207">
        <f>(N1243*((M1243-63)/5.45))+N1243</f>
        <v>4390758.3587634061</v>
      </c>
      <c r="P1243" s="54">
        <f>(O1243-D1243)</f>
        <v>3270758.3587634061</v>
      </c>
      <c r="Q1243" s="4" t="str">
        <f>IF(P1243&lt;(-3000000), "Overpaid", "")</f>
        <v/>
      </c>
      <c r="R1243" s="4"/>
    </row>
    <row r="1244" spans="1:18" x14ac:dyDescent="0.25">
      <c r="A1244" s="4" t="s">
        <v>133</v>
      </c>
      <c r="B1244" s="4" t="s">
        <v>16</v>
      </c>
      <c r="C1244" s="4" t="s">
        <v>1731</v>
      </c>
      <c r="D1244" s="207" t="s">
        <v>1165</v>
      </c>
      <c r="E1244" s="4" t="s">
        <v>1051</v>
      </c>
      <c r="F1244" s="4" t="s">
        <v>1328</v>
      </c>
      <c r="G1244" s="4" t="s">
        <v>1732</v>
      </c>
      <c r="H1244" s="4">
        <v>3</v>
      </c>
      <c r="I1244" s="4" t="s">
        <v>1328</v>
      </c>
      <c r="L1244" s="4">
        <f>(F1244*0.3611)+(G1244*1.1*0.3611)+(H1244*5.2*0.0666)+(I1244*0.2111)</f>
        <v>68.238509000000008</v>
      </c>
      <c r="M1244" s="4">
        <f>(L1244)*((100+(29-E1244))/100)-(J1244*0.9)</f>
        <v>66.123115221000006</v>
      </c>
      <c r="N1244" s="207" t="s">
        <v>1116</v>
      </c>
      <c r="O1244" s="207">
        <f>(N1244*((M1244-63)/5.45))+N1244</f>
        <v>3857028.8074412588</v>
      </c>
      <c r="P1244" s="54">
        <f>(O1244-D1244)</f>
        <v>2737028.8074412588</v>
      </c>
      <c r="Q1244" s="4" t="str">
        <f>IF(P1244&lt;(-3000000), "Overpaid", "")</f>
        <v/>
      </c>
      <c r="R1244" s="4"/>
    </row>
    <row r="1245" spans="1:18" x14ac:dyDescent="0.25">
      <c r="A1245" s="4" t="s">
        <v>126</v>
      </c>
      <c r="B1245" s="4" t="s">
        <v>1059</v>
      </c>
      <c r="C1245" s="4" t="s">
        <v>271</v>
      </c>
      <c r="D1245" s="207" t="s">
        <v>1165</v>
      </c>
      <c r="E1245" s="4" t="s">
        <v>1217</v>
      </c>
      <c r="F1245" s="4" t="s">
        <v>1312</v>
      </c>
      <c r="G1245" s="4" t="s">
        <v>1986</v>
      </c>
      <c r="H1245" s="4" t="s">
        <v>4095</v>
      </c>
      <c r="I1245" s="4" t="s">
        <v>1312</v>
      </c>
      <c r="L1245" s="4">
        <f>(F1245*0.3611)+(G1245*1.1*0.3611)+(H1245*5.2*0.0666)+(I1245*0.2111)</f>
        <v>66.243673000000001</v>
      </c>
      <c r="M1245" s="4">
        <f>(L1245)*((100+(29-E1245))/100)-(J1245*0.9)</f>
        <v>65.713723615999996</v>
      </c>
      <c r="N1245" s="207" t="s">
        <v>1064</v>
      </c>
      <c r="O1245" s="207">
        <f>(N1245*((M1245-63)/5.45))+N1245</f>
        <v>3305168.1390356356</v>
      </c>
      <c r="P1245" s="54">
        <f>(O1245-D1245)</f>
        <v>2185168.1390356356</v>
      </c>
      <c r="Q1245" s="4" t="str">
        <f>IF(P1245&lt;(-3000000), "Overpaid", "")</f>
        <v/>
      </c>
      <c r="R1245" s="4"/>
    </row>
    <row r="1246" spans="1:18" x14ac:dyDescent="0.25">
      <c r="A1246" s="4" t="s">
        <v>115</v>
      </c>
      <c r="B1246" s="4" t="s">
        <v>1059</v>
      </c>
      <c r="C1246" s="4" t="s">
        <v>294</v>
      </c>
      <c r="D1246" s="207">
        <v>1120000</v>
      </c>
      <c r="E1246" s="4" t="s">
        <v>1501</v>
      </c>
      <c r="F1246" s="4" t="s">
        <v>1125</v>
      </c>
      <c r="G1246" s="4" t="s">
        <v>1409</v>
      </c>
      <c r="H1246" s="4" t="s">
        <v>4096</v>
      </c>
      <c r="I1246" s="4" t="s">
        <v>1125</v>
      </c>
      <c r="L1246" s="4">
        <f>(F1246*0.3611)+(G1246*1.1*0.3611)+(H1246*5.2*0.0666)+(I1246*0.2111)</f>
        <v>66.772492</v>
      </c>
      <c r="M1246" s="4">
        <f>(L1246)*((100+(29-E1246))/100)-(J1246*0.9)</f>
        <v>65.704132128000012</v>
      </c>
      <c r="N1246" s="207" t="s">
        <v>1064</v>
      </c>
      <c r="O1246" s="207">
        <f>(N1246*((M1246-63)/5.45))+N1246</f>
        <v>3301284.9256841503</v>
      </c>
      <c r="P1246" s="54">
        <f>(O1246-D1246)</f>
        <v>2181284.9256841503</v>
      </c>
      <c r="Q1246" s="4" t="str">
        <f>IF(P1246&lt;(-3000000), "Overpaid", "")</f>
        <v/>
      </c>
      <c r="R1246" s="4"/>
    </row>
    <row r="1247" spans="1:18" x14ac:dyDescent="0.25">
      <c r="A1247" s="4" t="s">
        <v>135</v>
      </c>
      <c r="B1247" s="4" t="s">
        <v>1187</v>
      </c>
      <c r="C1247" s="4" t="s">
        <v>194</v>
      </c>
      <c r="D1247" s="207" t="s">
        <v>1165</v>
      </c>
      <c r="E1247" s="4" t="s">
        <v>2662</v>
      </c>
      <c r="F1247" s="4" t="s">
        <v>1125</v>
      </c>
      <c r="G1247" s="4" t="s">
        <v>1509</v>
      </c>
      <c r="H1247" s="4" t="s">
        <v>4096</v>
      </c>
      <c r="I1247" s="4" t="s">
        <v>1125</v>
      </c>
      <c r="L1247" s="4">
        <f>(F1247*0.3611)+(G1247*1.1*0.3611)+(H1247*5.2*0.0666)+(I1247*0.2111)</f>
        <v>68.837984000000006</v>
      </c>
      <c r="M1247" s="4">
        <f>(L1247)*((100+(29-E1247))/100)-(J1247*0.9)</f>
        <v>64.983056896000008</v>
      </c>
      <c r="N1247" s="207" t="s">
        <v>1190</v>
      </c>
      <c r="O1247" s="207">
        <f>(N1247*((M1247-63)/5.45))+N1247</f>
        <v>4079370.7336168559</v>
      </c>
      <c r="P1247" s="54">
        <f>(O1247-D1247)</f>
        <v>2959370.7336168559</v>
      </c>
      <c r="Q1247" s="4" t="str">
        <f>IF(P1247&lt;(-3000000), "Overpaid", "")</f>
        <v/>
      </c>
      <c r="R1247" s="4"/>
    </row>
    <row r="1248" spans="1:18" x14ac:dyDescent="0.25">
      <c r="A1248" s="4" t="s">
        <v>114</v>
      </c>
      <c r="B1248" s="4" t="s">
        <v>10</v>
      </c>
      <c r="C1248" s="4" t="s">
        <v>379</v>
      </c>
      <c r="D1248" s="207" t="s">
        <v>1165</v>
      </c>
      <c r="E1248" s="4" t="s">
        <v>2166</v>
      </c>
      <c r="F1248" s="4" t="s">
        <v>1125</v>
      </c>
      <c r="G1248" s="4" t="s">
        <v>2294</v>
      </c>
      <c r="H1248" s="4" t="s">
        <v>4096</v>
      </c>
      <c r="I1248" s="4" t="s">
        <v>1125</v>
      </c>
      <c r="L1248" s="4">
        <f>(F1248*0.3611)+(G1248*1.1*0.3611)+(H1248*5.2*0.0666)+(I1248*0.2111)</f>
        <v>67.765517000000003</v>
      </c>
      <c r="M1248" s="4">
        <f>(L1248)*((100+(29-E1248))/100)-(J1248*0.9)</f>
        <v>63.902882530999996</v>
      </c>
      <c r="N1248" s="207" t="s">
        <v>1093</v>
      </c>
      <c r="O1248" s="207">
        <f>(N1248*((M1248-63)/5.45))+N1248</f>
        <v>4122212.9557210188</v>
      </c>
      <c r="P1248" s="54">
        <f>(O1248-D1248)</f>
        <v>3002212.9557210188</v>
      </c>
      <c r="Q1248" s="4" t="str">
        <f>IF(P1248&lt;(-3000000), "Overpaid", "")</f>
        <v/>
      </c>
      <c r="R1248" s="4"/>
    </row>
    <row r="1249" spans="1:18" x14ac:dyDescent="0.25">
      <c r="A1249" s="4" t="s">
        <v>116</v>
      </c>
      <c r="B1249" s="4" t="s">
        <v>1030</v>
      </c>
      <c r="C1249" s="4" t="s">
        <v>1185</v>
      </c>
      <c r="D1249" s="207">
        <v>1120000</v>
      </c>
      <c r="E1249" s="4">
        <v>32.9</v>
      </c>
      <c r="F1249" s="4" t="s">
        <v>1186</v>
      </c>
      <c r="G1249" s="4">
        <v>67.7</v>
      </c>
      <c r="H1249" s="4" t="s">
        <v>4095</v>
      </c>
      <c r="I1249" s="4" t="s">
        <v>1186</v>
      </c>
      <c r="L1249" s="4">
        <f>(F1249*0.3611)+(G1249*1.1*0.3611)+(H1249*5.2*0.0666)+(I1249*0.2111)</f>
        <v>66.147036999999997</v>
      </c>
      <c r="M1249" s="4">
        <f>(L1249)*((100+(29-E1249))/100)-(J1249*0.9)</f>
        <v>63.567302556999998</v>
      </c>
      <c r="N1249" s="207" t="s">
        <v>1036</v>
      </c>
      <c r="O1249" s="207">
        <f>(N1249*((M1249-63)/5.45))+N1249</f>
        <v>3574903.739142369</v>
      </c>
      <c r="P1249" s="54">
        <f>(O1249-D1249)</f>
        <v>2454903.739142369</v>
      </c>
      <c r="Q1249" s="4" t="str">
        <f>IF(P1249&lt;(-3000000), "Overpaid", "")</f>
        <v/>
      </c>
      <c r="R1249" s="4"/>
    </row>
    <row r="1250" spans="1:18" x14ac:dyDescent="0.25">
      <c r="A1250" s="4" t="s">
        <v>106</v>
      </c>
      <c r="B1250" s="4" t="s">
        <v>10</v>
      </c>
      <c r="C1250" s="4" t="s">
        <v>2999</v>
      </c>
      <c r="D1250" s="207" t="s">
        <v>1165</v>
      </c>
      <c r="E1250" s="4" t="s">
        <v>3000</v>
      </c>
      <c r="F1250" s="4" t="s">
        <v>1328</v>
      </c>
      <c r="G1250" s="4" t="s">
        <v>1112</v>
      </c>
      <c r="H1250" s="4" t="s">
        <v>4095</v>
      </c>
      <c r="I1250" s="4" t="s">
        <v>1328</v>
      </c>
      <c r="L1250" s="4">
        <f>(F1250*0.3611)+(G1250*1.1*0.3611)+(H1250*5.2*0.0666)+(I1250*0.2111)</f>
        <v>69.015545999999986</v>
      </c>
      <c r="M1250" s="4">
        <f>(L1250)*((100+(29-E1250))/100)-(J1250*0.9)</f>
        <v>63.356271227999983</v>
      </c>
      <c r="N1250" s="207" t="s">
        <v>1093</v>
      </c>
      <c r="O1250" s="207">
        <f>(N1250*((M1250-63)/5.45))+N1250</f>
        <v>3767531.7249607956</v>
      </c>
      <c r="P1250" s="54">
        <f>(O1250-D1250)</f>
        <v>2647531.7249607956</v>
      </c>
      <c r="Q1250" s="4" t="str">
        <f>IF(P1250&lt;(-3000000), "Overpaid", "")</f>
        <v/>
      </c>
      <c r="R1250" s="4"/>
    </row>
    <row r="1251" spans="1:18" x14ac:dyDescent="0.25">
      <c r="A1251" s="4" t="s">
        <v>106</v>
      </c>
      <c r="B1251" s="4" t="s">
        <v>16</v>
      </c>
      <c r="C1251" s="4" t="s">
        <v>3014</v>
      </c>
      <c r="D1251" s="207" t="s">
        <v>1165</v>
      </c>
      <c r="E1251" s="4" t="s">
        <v>2482</v>
      </c>
      <c r="F1251" s="4" t="s">
        <v>1201</v>
      </c>
      <c r="G1251" s="4" t="s">
        <v>2200</v>
      </c>
      <c r="H1251" s="4" t="s">
        <v>4097</v>
      </c>
      <c r="I1251" s="4" t="s">
        <v>1201</v>
      </c>
      <c r="L1251" s="4">
        <f>(F1251*0.3611)+(G1251*1.1*0.3611)+(H1251*5.2*0.0666)+(I1251*0.2111)</f>
        <v>64.702252000000016</v>
      </c>
      <c r="M1251" s="4">
        <f>(L1251)*((100+(29-E1251))/100)-(J1251*0.9)</f>
        <v>63.019993448000022</v>
      </c>
      <c r="N1251" s="207" t="s">
        <v>1116</v>
      </c>
      <c r="O1251" s="207">
        <f>(N1251*((M1251-63)/5.45))+N1251</f>
        <v>2460940.0155699844</v>
      </c>
      <c r="P1251" s="54">
        <f>(O1251-D1251)</f>
        <v>1340940.0155699844</v>
      </c>
      <c r="Q1251" s="4" t="str">
        <f>IF(P1251&lt;(-3000000), "Overpaid", "")</f>
        <v/>
      </c>
      <c r="R1251" s="4"/>
    </row>
    <row r="1252" spans="1:18" x14ac:dyDescent="0.25">
      <c r="A1252" s="4" t="s">
        <v>116</v>
      </c>
      <c r="B1252" s="4" t="s">
        <v>1048</v>
      </c>
      <c r="C1252" s="4" t="s">
        <v>1156</v>
      </c>
      <c r="D1252" s="207">
        <v>1120000</v>
      </c>
      <c r="E1252" s="4" t="s">
        <v>1421</v>
      </c>
      <c r="F1252" s="4" t="s">
        <v>1157</v>
      </c>
      <c r="G1252" s="4" t="s">
        <v>1319</v>
      </c>
      <c r="H1252" s="4" t="s">
        <v>4197</v>
      </c>
      <c r="I1252" s="4" t="s">
        <v>1157</v>
      </c>
      <c r="L1252" s="4">
        <f>(F1252*0.3611)+(G1252*1.1*0.3611)+(H1252*5.2*0.0666)+(I1252*0.2111)</f>
        <v>62.536085999999997</v>
      </c>
      <c r="M1252" s="4">
        <f>(L1252)*((100+(29-E1252))/100)-(J1252*0.9)</f>
        <v>62.723694257999988</v>
      </c>
      <c r="N1252" s="207" t="s">
        <v>1053</v>
      </c>
      <c r="O1252" s="207">
        <f>(N1252*((M1252-63)/5.45))+N1252</f>
        <v>1882713.0362963879</v>
      </c>
      <c r="P1252" s="54">
        <f>(O1252-D1252)</f>
        <v>762713.0362963879</v>
      </c>
      <c r="Q1252" s="4" t="str">
        <f>IF(P1252&lt;(-3000000), "Overpaid", "")</f>
        <v/>
      </c>
      <c r="R1252" s="4"/>
    </row>
    <row r="1253" spans="1:18" x14ac:dyDescent="0.25">
      <c r="A1253" s="4" t="s">
        <v>119</v>
      </c>
      <c r="B1253" s="4" t="s">
        <v>1059</v>
      </c>
      <c r="C1253" s="4" t="s">
        <v>3324</v>
      </c>
      <c r="D1253" s="207">
        <v>1120000</v>
      </c>
      <c r="E1253" s="4">
        <v>33.6</v>
      </c>
      <c r="F1253" s="4" t="s">
        <v>1103</v>
      </c>
      <c r="G1253" s="4">
        <v>50.1</v>
      </c>
      <c r="H1253" s="4" t="s">
        <v>4096</v>
      </c>
      <c r="I1253" s="4" t="s">
        <v>1103</v>
      </c>
      <c r="L1253" s="4">
        <f>(F1253*0.3611)+(G1253*1.1*0.3611)+(H1253*5.2*0.0666)+(I1253*0.2111)</f>
        <v>65.224460999999991</v>
      </c>
      <c r="M1253" s="4">
        <f>(L1253)*((100+(29-E1253))/100)-(J1253*0.9)</f>
        <v>62.224135793999999</v>
      </c>
      <c r="N1253" s="207" t="s">
        <v>1064</v>
      </c>
      <c r="O1253" s="207">
        <f>(N1253*((M1253-63)/5.45))+N1253</f>
        <v>1892372.3328380298</v>
      </c>
      <c r="P1253" s="54">
        <f>(O1253-D1253)</f>
        <v>772372.33283802983</v>
      </c>
      <c r="Q1253" s="4" t="str">
        <f>IF(P1253&lt;(-3000000), "Overpaid", "")</f>
        <v/>
      </c>
      <c r="R1253" s="4"/>
    </row>
    <row r="1254" spans="1:18" x14ac:dyDescent="0.25">
      <c r="A1254" s="4" t="s">
        <v>125</v>
      </c>
      <c r="B1254" s="4" t="s">
        <v>27</v>
      </c>
      <c r="C1254" s="4" t="s">
        <v>616</v>
      </c>
      <c r="D1254" s="207" t="s">
        <v>1165</v>
      </c>
      <c r="E1254" s="4" t="s">
        <v>1495</v>
      </c>
      <c r="F1254" s="4" t="s">
        <v>1312</v>
      </c>
      <c r="G1254" s="4" t="s">
        <v>1496</v>
      </c>
      <c r="H1254" s="4" t="s">
        <v>4095</v>
      </c>
      <c r="I1254" s="4" t="s">
        <v>1312</v>
      </c>
      <c r="L1254" s="4">
        <f>(F1254*0.3611)+(G1254*1.1*0.3611)+(H1254*5.2*0.0666)+(I1254*0.2111)</f>
        <v>63.661807999999994</v>
      </c>
      <c r="M1254" s="4">
        <f>(L1254)*((100+(29-E1254))/100)-(J1254*0.9)</f>
        <v>61.942939183999989</v>
      </c>
      <c r="N1254" s="207" t="s">
        <v>1058</v>
      </c>
      <c r="O1254" s="207">
        <f>(N1254*((M1254-63)/5.45))+N1254</f>
        <v>2578045.1257855557</v>
      </c>
      <c r="P1254" s="54">
        <f>(O1254-D1254)</f>
        <v>1458045.1257855557</v>
      </c>
      <c r="Q1254" s="4" t="str">
        <f>IF(P1254&lt;(-3000000), "Overpaid", "")</f>
        <v/>
      </c>
      <c r="R1254" s="4"/>
    </row>
    <row r="1255" spans="1:18" x14ac:dyDescent="0.25">
      <c r="A1255" s="4" t="s">
        <v>119</v>
      </c>
      <c r="B1255" s="4" t="s">
        <v>1099</v>
      </c>
      <c r="C1255" s="4" t="s">
        <v>3355</v>
      </c>
      <c r="D1255" s="207">
        <v>1120000</v>
      </c>
      <c r="E1255" s="4" t="s">
        <v>1784</v>
      </c>
      <c r="F1255" s="4" t="s">
        <v>1146</v>
      </c>
      <c r="G1255" s="4" t="s">
        <v>1173</v>
      </c>
      <c r="H1255" s="4" t="s">
        <v>4197</v>
      </c>
      <c r="I1255" s="4" t="s">
        <v>1146</v>
      </c>
      <c r="L1255" s="4">
        <f>(F1255*0.3611)+(G1255*1.1*0.3611)+(H1255*5.2*0.0666)+(I1255*0.2111)</f>
        <v>61.575272999999996</v>
      </c>
      <c r="M1255" s="4">
        <f>(L1255)*((100+(29-E1255))/100)-(J1255*0.9)</f>
        <v>60.343767539999995</v>
      </c>
      <c r="N1255" s="207" t="s">
        <v>1105</v>
      </c>
      <c r="O1255" s="207">
        <f>(N1255*((M1255-63)/5.45))+N1255</f>
        <v>908221.0197085744</v>
      </c>
      <c r="P1255" s="54">
        <f>(O1255-D1255)</f>
        <v>-211778.9802914256</v>
      </c>
      <c r="Q1255" s="4" t="str">
        <f>IF(P1255&lt;(-3000000), "Overpaid", "")</f>
        <v/>
      </c>
      <c r="R1255" s="4"/>
    </row>
    <row r="1256" spans="1:18" x14ac:dyDescent="0.25">
      <c r="A1256" s="4" t="s">
        <v>126</v>
      </c>
      <c r="B1256" s="4" t="s">
        <v>20</v>
      </c>
      <c r="C1256" s="4" t="s">
        <v>3830</v>
      </c>
      <c r="D1256" s="207" t="s">
        <v>1165</v>
      </c>
      <c r="E1256" s="4" t="s">
        <v>3556</v>
      </c>
      <c r="F1256" s="4" t="s">
        <v>1162</v>
      </c>
      <c r="G1256" s="4" t="s">
        <v>2767</v>
      </c>
      <c r="H1256" s="4" t="s">
        <v>4098</v>
      </c>
      <c r="I1256" s="4" t="s">
        <v>1162</v>
      </c>
      <c r="L1256" s="4">
        <f>(F1256*0.3611)+(G1256*1.1*0.3611)+(H1256*5.2*0.0666)+(I1256*0.2111)</f>
        <v>64.779122000000001</v>
      </c>
      <c r="M1256" s="4">
        <f>(L1256)*((100+(29-E1256))/100)-(J1256*0.9)</f>
        <v>60.244583460000001</v>
      </c>
      <c r="N1256" s="207" t="s">
        <v>1134</v>
      </c>
      <c r="O1256" s="207">
        <f>(N1256*((M1256-63)/5.45))+N1256</f>
        <v>1375683.2457077145</v>
      </c>
      <c r="P1256" s="54">
        <f>(O1256-D1256)</f>
        <v>255683.24570771446</v>
      </c>
      <c r="Q1256" s="4" t="str">
        <f>IF(P1256&lt;(-3000000), "Overpaid", "")</f>
        <v/>
      </c>
      <c r="R1256" s="4"/>
    </row>
    <row r="1257" spans="1:18" x14ac:dyDescent="0.25">
      <c r="A1257" s="4" t="s">
        <v>107</v>
      </c>
      <c r="B1257" s="4" t="s">
        <v>1187</v>
      </c>
      <c r="C1257" s="4" t="s">
        <v>221</v>
      </c>
      <c r="D1257" s="207" t="s">
        <v>1165</v>
      </c>
      <c r="E1257" s="4" t="s">
        <v>1055</v>
      </c>
      <c r="F1257" s="4" t="s">
        <v>1125</v>
      </c>
      <c r="G1257" s="4" t="s">
        <v>1900</v>
      </c>
      <c r="H1257" s="4" t="s">
        <v>4197</v>
      </c>
      <c r="I1257" s="4" t="s">
        <v>1125</v>
      </c>
      <c r="L1257" s="4">
        <f>(F1257*0.3611)+(G1257*1.1*0.3611)+(H1257*5.2*0.0666)+(I1257*0.2111)</f>
        <v>63.259661000000001</v>
      </c>
      <c r="M1257" s="4">
        <f>(L1257)*((100+(29-E1257))/100)-(J1257*0.9)</f>
        <v>60.159937610999997</v>
      </c>
      <c r="N1257" s="207" t="s">
        <v>1190</v>
      </c>
      <c r="O1257" s="207">
        <f>(N1257*((M1257-63)/5.45))+N1257</f>
        <v>1432372.0719276019</v>
      </c>
      <c r="P1257" s="54">
        <f>(O1257-D1257)</f>
        <v>312372.07192760194</v>
      </c>
      <c r="Q1257" s="4" t="str">
        <f>IF(P1257&lt;(-3000000), "Overpaid", "")</f>
        <v/>
      </c>
      <c r="R1257" s="4"/>
    </row>
    <row r="1258" spans="1:18" x14ac:dyDescent="0.25">
      <c r="A1258" s="4" t="s">
        <v>127</v>
      </c>
      <c r="B1258" s="4" t="s">
        <v>1117</v>
      </c>
      <c r="C1258" s="4" t="s">
        <v>4051</v>
      </c>
      <c r="D1258" s="207" t="s">
        <v>1165</v>
      </c>
      <c r="E1258" s="4">
        <v>31.8</v>
      </c>
      <c r="F1258" s="4" t="s">
        <v>1328</v>
      </c>
      <c r="G1258" s="4">
        <v>49.4</v>
      </c>
      <c r="H1258" s="4" t="s">
        <v>4097</v>
      </c>
      <c r="I1258" s="4" t="s">
        <v>1328</v>
      </c>
      <c r="L1258" s="4">
        <f>(F1258*0.3611)+(G1258*1.1*0.3611)+(H1258*5.2*0.0666)+(I1258*0.2111)</f>
        <v>61.287334000000001</v>
      </c>
      <c r="M1258" s="4">
        <f>(L1258)*((100+(29-E1258))/100)-(J1258*0.9)</f>
        <v>59.571288647999999</v>
      </c>
      <c r="N1258" s="207" t="s">
        <v>1121</v>
      </c>
      <c r="O1258" s="207">
        <f>(N1258*((M1258-63)/5.45))+N1258</f>
        <v>1242767.999700367</v>
      </c>
      <c r="P1258" s="54">
        <f>(O1258-D1258)</f>
        <v>122767.99970036699</v>
      </c>
      <c r="Q1258" s="4" t="str">
        <f>IF(P1258&lt;(-3000000), "Overpaid", "")</f>
        <v/>
      </c>
      <c r="R1258" s="4"/>
    </row>
    <row r="1259" spans="1:18" x14ac:dyDescent="0.25">
      <c r="A1259" s="4" t="s">
        <v>2800</v>
      </c>
      <c r="B1259" s="4" t="s">
        <v>20</v>
      </c>
      <c r="C1259" s="4" t="s">
        <v>2841</v>
      </c>
      <c r="D1259" s="207">
        <v>1120000</v>
      </c>
      <c r="E1259" s="4" t="s">
        <v>1387</v>
      </c>
      <c r="F1259" s="4" t="s">
        <v>1157</v>
      </c>
      <c r="G1259" s="4">
        <v>45</v>
      </c>
      <c r="H1259" s="4" t="s">
        <v>4095</v>
      </c>
      <c r="I1259" s="4" t="s">
        <v>1157</v>
      </c>
      <c r="L1259" s="4">
        <f>(F1259*0.3611)+(G1259*1.1*0.3611)+(H1259*5.2*0.0666)+(I1259*0.2111)</f>
        <v>58.274769999999997</v>
      </c>
      <c r="M1259" s="4">
        <f>(L1259)*((100+(29-E1259))/100)-(J1259*0.9)</f>
        <v>58.566143849999989</v>
      </c>
      <c r="N1259" s="207" t="s">
        <v>1134</v>
      </c>
      <c r="O1259" s="207">
        <f>(N1259*((M1259-63)/5.45))+N1259</f>
        <v>518778.53865915025</v>
      </c>
      <c r="P1259" s="54">
        <f>(O1259-D1259)</f>
        <v>-601221.46134084975</v>
      </c>
      <c r="Q1259" s="4" t="str">
        <f>IF(P1259&lt;(-3000000), "Overpaid", "")</f>
        <v/>
      </c>
      <c r="R1259" s="4"/>
    </row>
    <row r="1260" spans="1:18" x14ac:dyDescent="0.25">
      <c r="A1260" s="4" t="s">
        <v>132</v>
      </c>
      <c r="B1260" s="4" t="s">
        <v>27</v>
      </c>
      <c r="C1260" s="4" t="s">
        <v>3489</v>
      </c>
      <c r="D1260" s="207" t="s">
        <v>1165</v>
      </c>
      <c r="E1260" s="4" t="s">
        <v>1417</v>
      </c>
      <c r="F1260" s="4" t="s">
        <v>1328</v>
      </c>
      <c r="G1260" s="4" t="s">
        <v>2343</v>
      </c>
      <c r="H1260" s="4" t="s">
        <v>4095</v>
      </c>
      <c r="I1260" s="4" t="s">
        <v>1328</v>
      </c>
      <c r="L1260" s="4">
        <f>(F1260*0.3611)+(G1260*1.1*0.3611)+(H1260*5.2*0.0666)+(I1260*0.2111)</f>
        <v>61.865766000000001</v>
      </c>
      <c r="M1260" s="4">
        <f>(L1260)*((100+(29-E1260))/100)-(J1260*0.9)</f>
        <v>58.463148869999998</v>
      </c>
      <c r="N1260" s="207" t="s">
        <v>1058</v>
      </c>
      <c r="O1260" s="207">
        <f>(N1260*((M1260-63)/5.45))+N1260</f>
        <v>535891.55114970729</v>
      </c>
      <c r="P1260" s="54">
        <f>(O1260-D1260)</f>
        <v>-584108.44885029271</v>
      </c>
      <c r="Q1260" s="4" t="str">
        <f>IF(P1260&lt;(-3000000), "Overpaid", "")</f>
        <v/>
      </c>
      <c r="R1260" s="4"/>
    </row>
    <row r="1261" spans="1:18" x14ac:dyDescent="0.25">
      <c r="A1261" s="4" t="s">
        <v>133</v>
      </c>
      <c r="B1261" s="4" t="s">
        <v>1187</v>
      </c>
      <c r="C1261" s="4" t="s">
        <v>1725</v>
      </c>
      <c r="D1261" s="207">
        <v>1120000</v>
      </c>
      <c r="E1261" s="4" t="s">
        <v>1495</v>
      </c>
      <c r="F1261" s="4" t="s">
        <v>1146</v>
      </c>
      <c r="G1261" s="4" t="s">
        <v>1713</v>
      </c>
      <c r="H1261" s="4" t="s">
        <v>4096</v>
      </c>
      <c r="I1261" s="4" t="s">
        <v>1146</v>
      </c>
      <c r="L1261" s="4">
        <f>(F1261*0.3611)+(G1261*1.1*0.3611)+(H1261*5.2*0.0666)+(I1261*0.2111)</f>
        <v>60.083258000000001</v>
      </c>
      <c r="M1261" s="4">
        <f>(L1261)*((100+(29-E1261))/100)-(J1261*0.9)</f>
        <v>58.461010033999997</v>
      </c>
      <c r="N1261" s="207" t="s">
        <v>1190</v>
      </c>
      <c r="O1261" s="207">
        <f>(N1261*((M1261-63)/5.45))+N1261</f>
        <v>499975.67928355094</v>
      </c>
      <c r="P1261" s="54">
        <f>(O1261-D1261)</f>
        <v>-620024.32071644906</v>
      </c>
      <c r="Q1261" s="4" t="str">
        <f>IF(P1261&lt;(-3000000), "Overpaid", "")</f>
        <v/>
      </c>
      <c r="R1261" s="4"/>
    </row>
    <row r="1262" spans="1:18" x14ac:dyDescent="0.25">
      <c r="A1262" s="4" t="s">
        <v>132</v>
      </c>
      <c r="B1262" s="4" t="s">
        <v>10</v>
      </c>
      <c r="C1262" s="4" t="s">
        <v>3493</v>
      </c>
      <c r="D1262" s="207" t="s">
        <v>1165</v>
      </c>
      <c r="E1262" s="4" t="s">
        <v>2241</v>
      </c>
      <c r="F1262" s="4" t="s">
        <v>1328</v>
      </c>
      <c r="G1262" s="4" t="s">
        <v>2017</v>
      </c>
      <c r="H1262" s="4" t="s">
        <v>4095</v>
      </c>
      <c r="I1262" s="4" t="s">
        <v>1328</v>
      </c>
      <c r="L1262" s="4">
        <f>(F1262*0.3611)+(G1262*1.1*0.3611)+(H1262*5.2*0.0666)+(I1262*0.2111)</f>
        <v>61.230229999999999</v>
      </c>
      <c r="M1262" s="4">
        <f>(L1262)*((100+(29-E1262))/100)-(J1262*0.9)</f>
        <v>58.352409189999996</v>
      </c>
      <c r="N1262" s="207" t="s">
        <v>1093</v>
      </c>
      <c r="O1262" s="207">
        <f>(N1262*((M1262-63)/5.45))+N1262</f>
        <v>520661.53319648001</v>
      </c>
      <c r="P1262" s="54">
        <f>(O1262-D1262)</f>
        <v>-599338.46680351999</v>
      </c>
      <c r="Q1262" s="4" t="str">
        <f>IF(P1262&lt;(-3000000), "Overpaid", "")</f>
        <v/>
      </c>
      <c r="R1262" s="4"/>
    </row>
    <row r="1263" spans="1:18" x14ac:dyDescent="0.25">
      <c r="A1263" s="4" t="s">
        <v>124</v>
      </c>
      <c r="B1263" s="4" t="s">
        <v>1059</v>
      </c>
      <c r="C1263" s="4" t="s">
        <v>3109</v>
      </c>
      <c r="D1263" s="207" t="s">
        <v>1165</v>
      </c>
      <c r="E1263" s="4" t="s">
        <v>1670</v>
      </c>
      <c r="F1263" s="4" t="s">
        <v>1186</v>
      </c>
      <c r="G1263" s="4" t="s">
        <v>2568</v>
      </c>
      <c r="H1263" s="4" t="s">
        <v>4095</v>
      </c>
      <c r="I1263" s="4" t="s">
        <v>1186</v>
      </c>
      <c r="L1263" s="4">
        <f>(F1263*0.3611)+(G1263*1.1*0.3611)+(H1263*5.2*0.0666)+(I1263*0.2111)</f>
        <v>59.672514000000007</v>
      </c>
      <c r="M1263" s="4">
        <f>(L1263)*((100+(29-E1263))/100)-(J1263*0.9)</f>
        <v>57.583976010000008</v>
      </c>
      <c r="N1263" s="207" t="s">
        <v>1064</v>
      </c>
      <c r="O1263" s="207">
        <f>(N1263*((M1263-63)/5.45))+N1263</f>
        <v>13755.539876863826</v>
      </c>
      <c r="P1263" s="54">
        <f>(O1263-D1263)</f>
        <v>-1106244.4601231362</v>
      </c>
      <c r="Q1263" s="4" t="str">
        <f>IF(P1263&lt;(-3000000), "Overpaid", "")</f>
        <v/>
      </c>
      <c r="R1263" s="4"/>
    </row>
    <row r="1264" spans="1:18" x14ac:dyDescent="0.25">
      <c r="A1264" s="4" t="s">
        <v>128</v>
      </c>
      <c r="B1264" s="4" t="s">
        <v>1135</v>
      </c>
      <c r="C1264" s="4" t="s">
        <v>3557</v>
      </c>
      <c r="D1264" s="207" t="s">
        <v>1165</v>
      </c>
      <c r="E1264" s="4" t="s">
        <v>1682</v>
      </c>
      <c r="F1264" s="4" t="s">
        <v>1111</v>
      </c>
      <c r="G1264" s="4">
        <v>45</v>
      </c>
      <c r="H1264" s="4" t="s">
        <v>4197</v>
      </c>
      <c r="I1264" s="4" t="s">
        <v>1111</v>
      </c>
      <c r="L1264" s="4">
        <f>(F1264*0.3611)+(G1264*1.1*0.3611)+(H1264*5.2*0.0666)+(I1264*0.2111)</f>
        <v>61.361649999999997</v>
      </c>
      <c r="M1264" s="4">
        <f>(L1264)*((100+(29-E1264))/100)-(J1264*0.9)</f>
        <v>56.514079649999992</v>
      </c>
      <c r="N1264" s="207" t="s">
        <v>1138</v>
      </c>
      <c r="O1264" s="207">
        <f>(N1264*((M1264-63)/5.45))+N1264</f>
        <v>-288356.31762333238</v>
      </c>
      <c r="P1264" s="54">
        <f>(O1264-D1264)</f>
        <v>-1408356.3176233324</v>
      </c>
      <c r="Q1264" s="4" t="str">
        <f>IF(P1264&lt;(-3000000), "Overpaid", "")</f>
        <v/>
      </c>
      <c r="R1264" s="4"/>
    </row>
    <row r="1265" spans="1:19" x14ac:dyDescent="0.25">
      <c r="A1265" s="4" t="s">
        <v>132</v>
      </c>
      <c r="B1265" s="4" t="s">
        <v>10</v>
      </c>
      <c r="C1265" s="4" t="s">
        <v>3512</v>
      </c>
      <c r="D1265" s="207" t="s">
        <v>1165</v>
      </c>
      <c r="E1265" s="4" t="s">
        <v>1395</v>
      </c>
      <c r="F1265" s="4" t="s">
        <v>1208</v>
      </c>
      <c r="G1265" s="4" t="s">
        <v>2860</v>
      </c>
      <c r="H1265" s="4" t="s">
        <v>4096</v>
      </c>
      <c r="I1265" s="4" t="s">
        <v>1208</v>
      </c>
      <c r="L1265" s="4">
        <f>(F1265*0.3611)+(G1265*1.1*0.3611)+(H1265*5.2*0.0666)+(I1265*0.2111)</f>
        <v>56.832557000000001</v>
      </c>
      <c r="M1265" s="4">
        <f>(L1265)*((100+(29-E1265))/100)-(J1265*0.9)</f>
        <v>55.866403531000003</v>
      </c>
      <c r="N1265" s="207" t="s">
        <v>1093</v>
      </c>
      <c r="O1265" s="207">
        <f>(N1265*((M1265-63)/5.45))+N1265</f>
        <v>-1092440.0290501695</v>
      </c>
      <c r="P1265" s="54">
        <f>(O1265-D1265)</f>
        <v>-2212440.0290501695</v>
      </c>
      <c r="Q1265" s="4" t="str">
        <f>IF(P1265&lt;(-3000000), "Overpaid", "")</f>
        <v/>
      </c>
      <c r="R1265" s="4"/>
    </row>
    <row r="1266" spans="1:19" x14ac:dyDescent="0.25">
      <c r="A1266" s="4" t="s">
        <v>130</v>
      </c>
      <c r="B1266" s="4" t="s">
        <v>1048</v>
      </c>
      <c r="C1266" s="4" t="s">
        <v>3434</v>
      </c>
      <c r="D1266" s="207" t="s">
        <v>1165</v>
      </c>
      <c r="E1266" s="4" t="s">
        <v>1217</v>
      </c>
      <c r="F1266" s="4" t="s">
        <v>1201</v>
      </c>
      <c r="G1266" s="4" t="s">
        <v>3435</v>
      </c>
      <c r="H1266" s="4" t="s">
        <v>4197</v>
      </c>
      <c r="I1266" s="4" t="s">
        <v>1201</v>
      </c>
      <c r="L1266" s="4">
        <f>(F1266*0.3611)+(G1266*1.1*0.3611)+(H1266*5.2*0.0666)+(I1266*0.2111)</f>
        <v>55.361602999999995</v>
      </c>
      <c r="M1266" s="4">
        <f>(L1266)*((100+(29-E1266))/100)-(J1266*0.9)</f>
        <v>54.918710175999998</v>
      </c>
      <c r="N1266" s="207" t="s">
        <v>1053</v>
      </c>
      <c r="O1266" s="207">
        <f>(N1266*((M1266-63)/5.45))+N1266</f>
        <v>-957529.26378643466</v>
      </c>
      <c r="P1266" s="54">
        <f>(O1266-D1266)</f>
        <v>-2077529.2637864347</v>
      </c>
      <c r="Q1266" s="4" t="str">
        <f>IF(P1266&lt;(-3000000), "Overpaid", "")</f>
        <v/>
      </c>
      <c r="R1266" s="4"/>
    </row>
    <row r="1267" spans="1:19" x14ac:dyDescent="0.25">
      <c r="A1267" s="4" t="s">
        <v>121</v>
      </c>
      <c r="B1267" s="4" t="s">
        <v>1187</v>
      </c>
      <c r="C1267" s="4" t="s">
        <v>2925</v>
      </c>
      <c r="D1267" s="207" t="s">
        <v>1165</v>
      </c>
      <c r="E1267" s="4" t="s">
        <v>1905</v>
      </c>
      <c r="F1267" s="4" t="s">
        <v>1162</v>
      </c>
      <c r="G1267" s="4" t="s">
        <v>2550</v>
      </c>
      <c r="H1267" s="4" t="s">
        <v>4197</v>
      </c>
      <c r="I1267" s="4" t="s">
        <v>1162</v>
      </c>
      <c r="L1267" s="4">
        <f>(F1267*0.3611)+(G1267*1.1*0.3611)+(H1267*5.2*0.0666)+(I1267*0.2111)</f>
        <v>55.608525999999998</v>
      </c>
      <c r="M1267" s="4">
        <f>(L1267)*((100+(29-E1267))/100)-(J1267*0.9)</f>
        <v>54.885615162000001</v>
      </c>
      <c r="N1267" s="207" t="s">
        <v>1190</v>
      </c>
      <c r="O1267" s="207">
        <f>(N1267*((M1267-63)/5.45))+N1267</f>
        <v>-1462253.5093305539</v>
      </c>
      <c r="P1267" s="54">
        <f>(O1267-D1267)</f>
        <v>-2582253.5093305539</v>
      </c>
      <c r="Q1267" s="4" t="str">
        <f>IF(P1267&lt;(-3000000), "Overpaid", "")</f>
        <v/>
      </c>
      <c r="R1267" s="4"/>
    </row>
    <row r="1268" spans="1:19" x14ac:dyDescent="0.25">
      <c r="A1268" s="4" t="s">
        <v>132</v>
      </c>
      <c r="B1268" s="4" t="s">
        <v>16</v>
      </c>
      <c r="C1268" s="4" t="s">
        <v>310</v>
      </c>
      <c r="D1268" s="207" t="s">
        <v>1165</v>
      </c>
      <c r="E1268" s="4" t="s">
        <v>2411</v>
      </c>
      <c r="F1268" s="4" t="s">
        <v>1162</v>
      </c>
      <c r="G1268" s="4" t="s">
        <v>3501</v>
      </c>
      <c r="H1268" s="4" t="s">
        <v>4095</v>
      </c>
      <c r="I1268" s="4" t="s">
        <v>1162</v>
      </c>
      <c r="L1268" s="4">
        <f>(F1268*0.3611)+(G1268*1.1*0.3611)+(H1268*5.2*0.0666)+(I1268*0.2111)</f>
        <v>56.510939999999998</v>
      </c>
      <c r="M1268" s="4">
        <f>(L1268)*((100+(29-E1268))/100)-(J1268*0.9)</f>
        <v>54.872122739999995</v>
      </c>
      <c r="N1268" s="207" t="s">
        <v>1116</v>
      </c>
      <c r="O1268" s="207">
        <f>(N1268*((M1268-63)/5.45))+N1268</f>
        <v>-1204772.0657377457</v>
      </c>
      <c r="P1268" s="54">
        <f>(O1268-D1268)</f>
        <v>-2324772.0657377457</v>
      </c>
      <c r="Q1268" s="4" t="str">
        <f>IF(P1268&lt;(-3000000), "Overpaid", "")</f>
        <v/>
      </c>
      <c r="R1268" s="4"/>
    </row>
    <row r="1269" spans="1:19" x14ac:dyDescent="0.25">
      <c r="A1269" s="4" t="s">
        <v>131</v>
      </c>
      <c r="B1269" s="4" t="s">
        <v>1059</v>
      </c>
      <c r="C1269" s="4" t="s">
        <v>1632</v>
      </c>
      <c r="D1269" s="207" t="s">
        <v>1165</v>
      </c>
      <c r="E1269" s="4" t="s">
        <v>1115</v>
      </c>
      <c r="F1269" s="4" t="s">
        <v>1328</v>
      </c>
      <c r="G1269" s="4" t="s">
        <v>1633</v>
      </c>
      <c r="H1269" s="4" t="s">
        <v>4098</v>
      </c>
      <c r="I1269" s="4" t="s">
        <v>1328</v>
      </c>
      <c r="L1269" s="4">
        <f>(F1269*0.3611)+(G1269*1.1*0.3611)+(H1269*5.2*0.0666)+(I1269*0.2111)</f>
        <v>55.278294000000002</v>
      </c>
      <c r="M1269" s="4">
        <f>(L1269)*((100+(29-E1269))/100)-(J1269*0.9)</f>
        <v>53.398832003999999</v>
      </c>
      <c r="N1269" s="207" t="s">
        <v>1064</v>
      </c>
      <c r="O1269" s="207">
        <f>(N1269*((M1269-63)/5.45))+N1269</f>
        <v>-1680643.3982249624</v>
      </c>
      <c r="P1269" s="54">
        <f>(O1269-D1269)</f>
        <v>-2800643.3982249624</v>
      </c>
      <c r="Q1269" s="4" t="str">
        <f>IF(P1269&lt;(-3000000), "Overpaid", "")</f>
        <v/>
      </c>
      <c r="R1269" s="4"/>
    </row>
    <row r="1270" spans="1:19" x14ac:dyDescent="0.25">
      <c r="A1270" s="4" t="s">
        <v>116</v>
      </c>
      <c r="B1270" s="4" t="s">
        <v>1117</v>
      </c>
      <c r="C1270" s="4" t="s">
        <v>1164</v>
      </c>
      <c r="D1270" s="207" t="s">
        <v>1165</v>
      </c>
      <c r="E1270" s="4" t="s">
        <v>1166</v>
      </c>
      <c r="F1270" s="4" t="s">
        <v>1162</v>
      </c>
      <c r="G1270" s="4">
        <v>29.6</v>
      </c>
      <c r="H1270" s="4" t="s">
        <v>4097</v>
      </c>
      <c r="I1270" s="4" t="s">
        <v>1162</v>
      </c>
      <c r="L1270" s="4">
        <f>(F1270*0.3611)+(G1270*1.1*0.3611)+(H1270*5.2*0.0666)+(I1270*0.2111)</f>
        <v>52.278176000000002</v>
      </c>
      <c r="M1270" s="4">
        <f>(L1270)*((100+(29-E1270))/100)-(J1270*0.9)</f>
        <v>52.487288704000001</v>
      </c>
      <c r="N1270" s="207" t="s">
        <v>1121</v>
      </c>
      <c r="O1270" s="207">
        <f>(N1270*((M1270-63)/5.45))+N1270</f>
        <v>-3112754.6264190814</v>
      </c>
      <c r="P1270" s="54">
        <f>(O1270-D1270)</f>
        <v>-4232754.6264190814</v>
      </c>
      <c r="Q1270" s="4" t="str">
        <f>IF(P1270&lt;(-3000000), "Overpaid", "")</f>
        <v>Overpaid</v>
      </c>
      <c r="R1270" s="4"/>
    </row>
    <row r="1271" spans="1:19" x14ac:dyDescent="0.25">
      <c r="A1271" s="4" t="s">
        <v>133</v>
      </c>
      <c r="B1271" s="4" t="s">
        <v>16</v>
      </c>
      <c r="C1271" s="4" t="s">
        <v>1779</v>
      </c>
      <c r="D1271" s="207" t="s">
        <v>1165</v>
      </c>
      <c r="E1271" s="4" t="s">
        <v>1495</v>
      </c>
      <c r="F1271" s="4" t="s">
        <v>1221</v>
      </c>
      <c r="G1271" s="4">
        <v>45</v>
      </c>
      <c r="H1271" s="4" t="s">
        <v>4197</v>
      </c>
      <c r="I1271" s="4" t="s">
        <v>1221</v>
      </c>
      <c r="L1271" s="4">
        <f>(F1271*0.3611)+(G1271*1.1*0.3611)+(H1271*5.2*0.0666)+(I1271*0.2111)</f>
        <v>53.923050000000003</v>
      </c>
      <c r="M1271" s="4">
        <f>(L1271)*((100+(29-E1271))/100)-(J1271*0.9)</f>
        <v>52.467127650000002</v>
      </c>
      <c r="N1271" s="207" t="s">
        <v>1116</v>
      </c>
      <c r="O1271" s="207">
        <f>(N1271*((M1271-63)/5.45))+N1271</f>
        <v>-2286774.9438937148</v>
      </c>
      <c r="P1271" s="54">
        <f>(O1271-D1271)</f>
        <v>-3406774.9438937148</v>
      </c>
      <c r="Q1271" s="4" t="str">
        <f>IF(P1271&lt;(-3000000), "Overpaid", "")</f>
        <v>Overpaid</v>
      </c>
      <c r="R1271" s="4"/>
    </row>
    <row r="1272" spans="1:19" x14ac:dyDescent="0.25">
      <c r="A1272" s="4" t="s">
        <v>111</v>
      </c>
      <c r="B1272" s="4" t="s">
        <v>1094</v>
      </c>
      <c r="C1272" s="4" t="s">
        <v>3769</v>
      </c>
      <c r="D1272" s="207" t="s">
        <v>1165</v>
      </c>
      <c r="E1272" s="4" t="s">
        <v>2101</v>
      </c>
      <c r="F1272" s="4" t="s">
        <v>1408</v>
      </c>
      <c r="G1272" s="4" t="s">
        <v>2928</v>
      </c>
      <c r="H1272" s="4" t="s">
        <v>4197</v>
      </c>
      <c r="I1272" s="4" t="s">
        <v>1408</v>
      </c>
      <c r="L1272" s="4">
        <f>(F1272*0.3611)+(G1272*1.1*0.3611)+(H1272*5.2*0.0666)+(I1272*0.2111)</f>
        <v>55.050256000000005</v>
      </c>
      <c r="M1272" s="4">
        <f>(L1272)*((100+(29-E1272))/100)-(J1272*0.9)</f>
        <v>50.86643654400001</v>
      </c>
      <c r="N1272" s="207">
        <v>6000000</v>
      </c>
      <c r="O1272" s="207">
        <f>(N1272*((M1272-63)/5.45))+N1272</f>
        <v>-7358051.5111926496</v>
      </c>
      <c r="P1272" s="54">
        <f>(O1272-D1272)</f>
        <v>-8478051.5111926496</v>
      </c>
      <c r="Q1272" s="4" t="str">
        <f>IF(P1272&lt;(-3000000), "Overpaid", "")</f>
        <v>Overpaid</v>
      </c>
      <c r="R1272" s="4"/>
      <c r="S1272" s="207" t="s">
        <v>1098</v>
      </c>
    </row>
    <row r="1273" spans="1:19" x14ac:dyDescent="0.25">
      <c r="A1273" s="4" t="s">
        <v>134</v>
      </c>
      <c r="B1273" s="4" t="s">
        <v>1099</v>
      </c>
      <c r="C1273" s="4" t="s">
        <v>513</v>
      </c>
      <c r="D1273" s="207" t="s">
        <v>2454</v>
      </c>
      <c r="E1273" s="4" t="s">
        <v>1870</v>
      </c>
      <c r="F1273" s="4" t="s">
        <v>1062</v>
      </c>
      <c r="G1273" s="4" t="s">
        <v>2455</v>
      </c>
      <c r="H1273" s="4">
        <v>6</v>
      </c>
      <c r="I1273" s="4" t="s">
        <v>1062</v>
      </c>
      <c r="L1273" s="4">
        <f>(F1273*0.3611)+(G1273*1.1*0.3611)+(H1273*5.2*0.0666)+(I1273*0.2111)</f>
        <v>80.338189</v>
      </c>
      <c r="M1273" s="4">
        <f>(L1273)*((100+(29-E1273))/100)-(J1273*0.9)</f>
        <v>85.238818529</v>
      </c>
      <c r="N1273" s="207" t="s">
        <v>1105</v>
      </c>
      <c r="O1273" s="207">
        <f>(N1273*((M1273-63)/5.45))+N1273</f>
        <v>9001309.7506795768</v>
      </c>
      <c r="P1273" s="54">
        <f>(O1273-D1273)</f>
        <v>7882451.7506795768</v>
      </c>
      <c r="Q1273" s="4" t="str">
        <f>IF(P1273&lt;(-3000000), "Overpaid", "")</f>
        <v/>
      </c>
      <c r="R1273" s="4"/>
    </row>
    <row r="1274" spans="1:19" x14ac:dyDescent="0.25">
      <c r="A1274" s="4" t="s">
        <v>123</v>
      </c>
      <c r="B1274" s="4" t="s">
        <v>1187</v>
      </c>
      <c r="C1274" s="4" t="s">
        <v>516</v>
      </c>
      <c r="D1274" s="207" t="s">
        <v>2004</v>
      </c>
      <c r="E1274" s="4" t="s">
        <v>1735</v>
      </c>
      <c r="F1274" s="4" t="s">
        <v>1194</v>
      </c>
      <c r="G1274" s="4" t="s">
        <v>2005</v>
      </c>
      <c r="H1274" s="4" t="s">
        <v>4095</v>
      </c>
      <c r="I1274" s="4" t="s">
        <v>1194</v>
      </c>
      <c r="L1274" s="4">
        <f>(F1274*0.3611)+(G1274*1.1*0.3611)+(H1274*5.2*0.0666)+(I1274*0.2111)</f>
        <v>55.207656</v>
      </c>
      <c r="M1274" s="4">
        <f>(L1274)*((100+(29-E1274))/100)-(J1274*0.9)</f>
        <v>58.851361295999993</v>
      </c>
      <c r="N1274" s="207" t="s">
        <v>1190</v>
      </c>
      <c r="O1274" s="207">
        <f>(N1274*((M1274-63)/5.45))+N1274</f>
        <v>714206.18179593049</v>
      </c>
      <c r="P1274" s="54">
        <f>(O1274-D1274)</f>
        <v>-403992.81820406951</v>
      </c>
      <c r="Q1274" s="4" t="str">
        <f>IF(P1274&lt;(-3000000), "Overpaid", "")</f>
        <v/>
      </c>
      <c r="R1274" s="4"/>
    </row>
    <row r="1275" spans="1:19" x14ac:dyDescent="0.25">
      <c r="A1275" s="4" t="s">
        <v>126</v>
      </c>
      <c r="B1275" s="4" t="s">
        <v>1059</v>
      </c>
      <c r="C1275" s="4" t="s">
        <v>530</v>
      </c>
      <c r="D1275" s="207" t="s">
        <v>3811</v>
      </c>
      <c r="E1275" s="4" t="s">
        <v>1128</v>
      </c>
      <c r="F1275" s="4" t="s">
        <v>1125</v>
      </c>
      <c r="G1275" s="4" t="s">
        <v>1837</v>
      </c>
      <c r="H1275" s="4" t="s">
        <v>4096</v>
      </c>
      <c r="I1275" s="4" t="s">
        <v>1125</v>
      </c>
      <c r="L1275" s="4">
        <f>(F1275*0.3611)+(G1275*1.1*0.3611)+(H1275*5.2*0.0666)+(I1275*0.2111)</f>
        <v>65.858908999999997</v>
      </c>
      <c r="M1275" s="4">
        <f>(L1275)*((100+(29-E1275))/100)-(J1275*0.9)</f>
        <v>69.283572268</v>
      </c>
      <c r="N1275" s="207" t="s">
        <v>1064</v>
      </c>
      <c r="O1275" s="207">
        <f>(N1275*((M1275-63)/5.45))+N1275</f>
        <v>4750458.3743205601</v>
      </c>
      <c r="P1275" s="54">
        <f>(O1275-D1275)</f>
        <v>3633507.3743205601</v>
      </c>
      <c r="Q1275" s="4" t="str">
        <f>IF(P1275&lt;(-3000000), "Overpaid", "")</f>
        <v/>
      </c>
      <c r="R1275" s="4"/>
    </row>
    <row r="1276" spans="1:19" x14ac:dyDescent="0.25">
      <c r="A1276" s="4" t="s">
        <v>125</v>
      </c>
      <c r="B1276" s="4" t="s">
        <v>10</v>
      </c>
      <c r="C1276" s="4" t="s">
        <v>488</v>
      </c>
      <c r="D1276" s="207" t="s">
        <v>1539</v>
      </c>
      <c r="E1276" s="4" t="s">
        <v>1213</v>
      </c>
      <c r="F1276" s="4" t="s">
        <v>1194</v>
      </c>
      <c r="G1276" s="4" t="s">
        <v>1540</v>
      </c>
      <c r="H1276" s="4" t="s">
        <v>4096</v>
      </c>
      <c r="I1276" s="4" t="s">
        <v>1194</v>
      </c>
      <c r="L1276" s="4">
        <f>(F1276*0.3611)+(G1276*1.1*0.3611)+(H1276*5.2*0.0666)+(I1276*0.2111)</f>
        <v>58.969982000000002</v>
      </c>
      <c r="M1276" s="4">
        <f>(L1276)*((100+(29-E1276))/100)-(J1276*0.9)</f>
        <v>62.449210938000014</v>
      </c>
      <c r="N1276" s="207" t="s">
        <v>1093</v>
      </c>
      <c r="O1276" s="207">
        <f>(N1276*((M1276-63)/5.45))+N1276</f>
        <v>3178964.9348757649</v>
      </c>
      <c r="P1276" s="54">
        <f>(O1276-D1276)</f>
        <v>2063879.9348757649</v>
      </c>
      <c r="Q1276" s="4" t="str">
        <f>IF(P1276&lt;(-3000000), "Overpaid", "")</f>
        <v/>
      </c>
      <c r="R1276" s="4"/>
    </row>
    <row r="1277" spans="1:19" x14ac:dyDescent="0.25">
      <c r="A1277" s="4" t="s">
        <v>136</v>
      </c>
      <c r="B1277" s="4" t="s">
        <v>1117</v>
      </c>
      <c r="C1277" s="4" t="s">
        <v>274</v>
      </c>
      <c r="D1277" s="207" t="s">
        <v>2129</v>
      </c>
      <c r="E1277" s="4" t="s">
        <v>1542</v>
      </c>
      <c r="F1277" s="4" t="s">
        <v>1107</v>
      </c>
      <c r="G1277" s="4" t="s">
        <v>2169</v>
      </c>
      <c r="H1277" s="4" t="s">
        <v>4147</v>
      </c>
      <c r="I1277" s="4" t="s">
        <v>1107</v>
      </c>
      <c r="L1277" s="4">
        <f>(F1277*0.3611)+(G1277*1.1*0.3611)+(H1277*5.2*0.0666)+(I1277*0.2111)</f>
        <v>77.556630999999996</v>
      </c>
      <c r="M1277" s="4">
        <f>(L1277)*((100+(29-E1277))/100)-(J1277*0.9)</f>
        <v>77.479074369000003</v>
      </c>
      <c r="N1277" s="207" t="s">
        <v>1121</v>
      </c>
      <c r="O1277" s="207">
        <f>(N1277*((M1277-63)/5.45))+N1277</f>
        <v>12253181.114903281</v>
      </c>
      <c r="P1277" s="54">
        <f>(O1277-D1277)</f>
        <v>11138181.114903281</v>
      </c>
      <c r="Q1277" s="4" t="str">
        <f>IF(P1277&lt;(-3000000), "Overpaid", "")</f>
        <v/>
      </c>
      <c r="R1277" s="4"/>
    </row>
    <row r="1278" spans="1:19" x14ac:dyDescent="0.25">
      <c r="A1278" s="4" t="s">
        <v>112</v>
      </c>
      <c r="B1278" s="4" t="s">
        <v>20</v>
      </c>
      <c r="C1278" s="4" t="s">
        <v>2128</v>
      </c>
      <c r="D1278" s="207" t="s">
        <v>2129</v>
      </c>
      <c r="E1278" s="4" t="s">
        <v>1122</v>
      </c>
      <c r="F1278" s="4" t="s">
        <v>1218</v>
      </c>
      <c r="G1278" s="4" t="s">
        <v>2130</v>
      </c>
      <c r="H1278" s="4" t="s">
        <v>4096</v>
      </c>
      <c r="I1278" s="4" t="s">
        <v>1218</v>
      </c>
      <c r="L1278" s="4">
        <f>(F1278*0.3611)+(G1278*1.1*0.3611)+(H1278*5.2*0.0666)+(I1278*0.2111)</f>
        <v>55.743983999999998</v>
      </c>
      <c r="M1278" s="4">
        <f>(L1278)*((100+(29-E1278))/100)-(J1278*0.9)</f>
        <v>56.691631728000004</v>
      </c>
      <c r="N1278" s="207" t="s">
        <v>1134</v>
      </c>
      <c r="O1278" s="207">
        <f>(N1278*((M1278-63)/5.45))+N1278</f>
        <v>-438228.34511033306</v>
      </c>
      <c r="P1278" s="54">
        <f>(O1278-D1278)</f>
        <v>-1553228.3451103331</v>
      </c>
      <c r="Q1278" s="4" t="str">
        <f>IF(P1278&lt;(-3000000), "Overpaid", "")</f>
        <v/>
      </c>
      <c r="R1278" s="4"/>
    </row>
    <row r="1279" spans="1:19" x14ac:dyDescent="0.25">
      <c r="A1279" s="4" t="s">
        <v>126</v>
      </c>
      <c r="B1279" s="4" t="s">
        <v>1117</v>
      </c>
      <c r="C1279" s="4" t="s">
        <v>3833</v>
      </c>
      <c r="D1279" s="207" t="s">
        <v>2129</v>
      </c>
      <c r="E1279" s="4" t="s">
        <v>2241</v>
      </c>
      <c r="F1279" s="4" t="s">
        <v>1194</v>
      </c>
      <c r="G1279" s="4" t="s">
        <v>3834</v>
      </c>
      <c r="H1279" s="4" t="s">
        <v>4095</v>
      </c>
      <c r="I1279" s="4" t="s">
        <v>1194</v>
      </c>
      <c r="L1279" s="4">
        <f>(F1279*0.3611)+(G1279*1.1*0.3611)+(H1279*5.2*0.0666)+(I1279*0.2111)</f>
        <v>57.471753</v>
      </c>
      <c r="M1279" s="4">
        <f>(L1279)*((100+(29-E1279))/100)-(J1279*0.9)</f>
        <v>54.770580609</v>
      </c>
      <c r="N1279" s="207" t="s">
        <v>1121</v>
      </c>
      <c r="O1279" s="207">
        <f>(N1279*((M1279-63)/5.45))+N1279</f>
        <v>-1708896.688406812</v>
      </c>
      <c r="P1279" s="54">
        <f>(O1279-D1279)</f>
        <v>-2823896.688406812</v>
      </c>
      <c r="Q1279" s="4" t="str">
        <f>IF(P1279&lt;(-3000000), "Overpaid", "")</f>
        <v/>
      </c>
      <c r="R1279" s="4"/>
    </row>
    <row r="1280" spans="1:19" x14ac:dyDescent="0.25">
      <c r="A1280" s="4" t="s">
        <v>132</v>
      </c>
      <c r="B1280" s="4" t="s">
        <v>10</v>
      </c>
      <c r="C1280" s="4" t="s">
        <v>787</v>
      </c>
      <c r="D1280" s="207" t="s">
        <v>3505</v>
      </c>
      <c r="E1280" s="4" t="s">
        <v>1200</v>
      </c>
      <c r="F1280" s="4" t="s">
        <v>1194</v>
      </c>
      <c r="G1280" s="4" t="s">
        <v>1418</v>
      </c>
      <c r="H1280" s="4" t="s">
        <v>4096</v>
      </c>
      <c r="I1280" s="4" t="s">
        <v>1194</v>
      </c>
      <c r="L1280" s="4">
        <f>(F1280*0.3611)+(G1280*1.1*0.3611)+(H1280*5.2*0.0666)+(I1280*0.2111)</f>
        <v>61.075195000000001</v>
      </c>
      <c r="M1280" s="4">
        <f>(L1280)*((100+(29-E1280))/100)-(J1280*0.9)</f>
        <v>64.617556309999998</v>
      </c>
      <c r="N1280" s="207" t="s">
        <v>1093</v>
      </c>
      <c r="O1280" s="207">
        <f>(N1280*((M1280-63)/5.45))+N1280</f>
        <v>4585945.3632592037</v>
      </c>
      <c r="P1280" s="54">
        <f>(O1280-D1280)</f>
        <v>3471939.3632592037</v>
      </c>
      <c r="Q1280" s="4" t="str">
        <f>IF(P1280&lt;(-3000000), "Overpaid", "")</f>
        <v/>
      </c>
      <c r="R1280" s="4"/>
    </row>
    <row r="1281" spans="1:18" x14ac:dyDescent="0.25">
      <c r="A1281" s="4" t="s">
        <v>130</v>
      </c>
      <c r="B1281" s="4" t="s">
        <v>1048</v>
      </c>
      <c r="C1281" s="4" t="s">
        <v>600</v>
      </c>
      <c r="D1281" s="207" t="s">
        <v>3415</v>
      </c>
      <c r="E1281" s="4" t="s">
        <v>1839</v>
      </c>
      <c r="F1281" s="4" t="s">
        <v>1157</v>
      </c>
      <c r="G1281" s="4" t="s">
        <v>2574</v>
      </c>
      <c r="H1281" s="4" t="s">
        <v>4097</v>
      </c>
      <c r="I1281" s="4" t="s">
        <v>1157</v>
      </c>
      <c r="L1281" s="4">
        <f>(F1281*0.3611)+(G1281*1.1*0.3611)+(H1281*5.2*0.0666)+(I1281*0.2111)</f>
        <v>65.441933000000006</v>
      </c>
      <c r="M1281" s="4">
        <f>(L1281)*((100+(29-E1281))/100)-(J1281*0.9)</f>
        <v>69.826542511</v>
      </c>
      <c r="N1281" s="207" t="s">
        <v>1053</v>
      </c>
      <c r="O1281" s="207">
        <f>(N1281*((M1281-63)/5.45))+N1281</f>
        <v>4467447.3352125455</v>
      </c>
      <c r="P1281" s="54">
        <f>(O1281-D1281)</f>
        <v>3354171.3352125455</v>
      </c>
      <c r="Q1281" s="4" t="str">
        <f>IF(P1281&lt;(-3000000), "Overpaid", "")</f>
        <v/>
      </c>
      <c r="R1281" s="4"/>
    </row>
    <row r="1282" spans="1:18" x14ac:dyDescent="0.25">
      <c r="A1282" s="4" t="s">
        <v>127</v>
      </c>
      <c r="B1282" s="4" t="s">
        <v>1083</v>
      </c>
      <c r="C1282" s="4" t="s">
        <v>481</v>
      </c>
      <c r="D1282" s="207" t="s">
        <v>4073</v>
      </c>
      <c r="E1282" s="4" t="s">
        <v>1072</v>
      </c>
      <c r="F1282" s="4" t="s">
        <v>1201</v>
      </c>
      <c r="G1282" s="4" t="s">
        <v>2695</v>
      </c>
      <c r="H1282" s="4" t="s">
        <v>4095</v>
      </c>
      <c r="I1282" s="4" t="s">
        <v>1201</v>
      </c>
      <c r="L1282" s="4">
        <f>(F1282*0.3611)+(G1282*1.1*0.3611)+(H1282*5.2*0.0666)+(I1282*0.2111)</f>
        <v>57.455646999999999</v>
      </c>
      <c r="M1282" s="4">
        <f>(L1282)*((100+(29-E1282))/100)-(J1282*0.9)</f>
        <v>61.132808408000002</v>
      </c>
      <c r="N1282" s="207" t="s">
        <v>1088</v>
      </c>
      <c r="O1282" s="207">
        <f>(N1282*((M1282-63)/5.45))+N1282</f>
        <v>2332667.9450430768</v>
      </c>
      <c r="P1282" s="54">
        <f>(O1282-D1282)</f>
        <v>1220413.9450430768</v>
      </c>
      <c r="Q1282" s="4" t="str">
        <f>IF(P1282&lt;(-3000000), "Overpaid", "")</f>
        <v/>
      </c>
      <c r="R1282" s="4"/>
    </row>
    <row r="1283" spans="1:18" x14ac:dyDescent="0.25">
      <c r="A1283" s="4" t="s">
        <v>130</v>
      </c>
      <c r="B1283" s="4" t="s">
        <v>1030</v>
      </c>
      <c r="C1283" s="4" t="s">
        <v>480</v>
      </c>
      <c r="D1283" s="207" t="s">
        <v>3420</v>
      </c>
      <c r="E1283" s="4" t="s">
        <v>2098</v>
      </c>
      <c r="F1283" s="4" t="s">
        <v>1186</v>
      </c>
      <c r="G1283" s="4" t="s">
        <v>1501</v>
      </c>
      <c r="H1283" s="4" t="s">
        <v>4097</v>
      </c>
      <c r="I1283" s="4" t="s">
        <v>1186</v>
      </c>
      <c r="L1283" s="4">
        <f>(F1283*0.3611)+(G1283*1.1*0.3611)+(H1283*5.2*0.0666)+(I1283*0.2111)</f>
        <v>52.103186000000008</v>
      </c>
      <c r="M1283" s="4">
        <f>(L1283)*((100+(29-E1283))/100)-(J1283*0.9)</f>
        <v>55.698305834000003</v>
      </c>
      <c r="N1283" s="207" t="s">
        <v>1036</v>
      </c>
      <c r="O1283" s="207">
        <f>(N1283*((M1283-63)/5.45))+N1283</f>
        <v>-1100098.9787493413</v>
      </c>
      <c r="P1283" s="54">
        <f>(O1283-D1283)</f>
        <v>-2211220.9787493413</v>
      </c>
      <c r="Q1283" s="4" t="str">
        <f>IF(P1283&lt;(-3000000), "Overpaid", "")</f>
        <v/>
      </c>
      <c r="R1283" s="4"/>
    </row>
    <row r="1284" spans="1:18" x14ac:dyDescent="0.25">
      <c r="A1284" s="4" t="s">
        <v>111</v>
      </c>
      <c r="B1284" s="4" t="s">
        <v>27</v>
      </c>
      <c r="C1284" s="4" t="s">
        <v>3744</v>
      </c>
      <c r="D1284" s="207" t="s">
        <v>2499</v>
      </c>
      <c r="E1284" s="4" t="s">
        <v>1102</v>
      </c>
      <c r="F1284" s="4" t="s">
        <v>1328</v>
      </c>
      <c r="G1284" s="4" t="s">
        <v>1112</v>
      </c>
      <c r="H1284" s="4">
        <v>1</v>
      </c>
      <c r="I1284" s="4" t="s">
        <v>1328</v>
      </c>
      <c r="L1284" s="4">
        <f>(F1284*0.3611)+(G1284*1.1*0.3611)+(H1284*5.2*0.0666)+(I1284*0.2111)</f>
        <v>69.015545999999986</v>
      </c>
      <c r="M1284" s="4">
        <f>(L1284)*((100+(29-E1284))/100)-(J1284*0.9)</f>
        <v>69.91274809799998</v>
      </c>
      <c r="N1284" s="207" t="s">
        <v>1058</v>
      </c>
      <c r="O1284" s="207">
        <f>(N1284*((M1284-63)/5.45))+N1284</f>
        <v>7255215.9591571465</v>
      </c>
      <c r="P1284" s="54">
        <f>(O1284-D1284)</f>
        <v>6145215.9591571465</v>
      </c>
      <c r="Q1284" s="4" t="str">
        <f>IF(P1284&lt;(-3000000), "Overpaid", "")</f>
        <v/>
      </c>
      <c r="R1284" s="4"/>
    </row>
    <row r="1285" spans="1:18" x14ac:dyDescent="0.25">
      <c r="A1285" s="4" t="s">
        <v>134</v>
      </c>
      <c r="B1285" s="4" t="s">
        <v>1059</v>
      </c>
      <c r="C1285" s="4" t="s">
        <v>2498</v>
      </c>
      <c r="D1285" s="207" t="s">
        <v>2499</v>
      </c>
      <c r="E1285" s="4" t="s">
        <v>1427</v>
      </c>
      <c r="F1285" s="4" t="s">
        <v>1162</v>
      </c>
      <c r="G1285" s="4" t="s">
        <v>1359</v>
      </c>
      <c r="H1285" s="4" t="s">
        <v>4096</v>
      </c>
      <c r="I1285" s="4" t="s">
        <v>1162</v>
      </c>
      <c r="L1285" s="4">
        <f>(F1285*0.3611)+(G1285*1.1*0.3611)+(H1285*5.2*0.0666)+(I1285*0.2111)</f>
        <v>66.191694999999996</v>
      </c>
      <c r="M1285" s="4">
        <f>(L1285)*((100+(29-E1285))/100)-(J1285*0.9)</f>
        <v>67.846487374999995</v>
      </c>
      <c r="N1285" s="207" t="s">
        <v>1064</v>
      </c>
      <c r="O1285" s="207">
        <f>(N1285*((M1285-63)/5.45))+N1285</f>
        <v>4168639.6571699753</v>
      </c>
      <c r="P1285" s="54">
        <f>(O1285-D1285)</f>
        <v>3058639.6571699753</v>
      </c>
      <c r="Q1285" s="4" t="str">
        <f>IF(P1285&lt;(-3000000), "Overpaid", "")</f>
        <v/>
      </c>
      <c r="R1285" s="4"/>
    </row>
    <row r="1286" spans="1:18" x14ac:dyDescent="0.25">
      <c r="A1286" s="4" t="s">
        <v>136</v>
      </c>
      <c r="B1286" s="4" t="s">
        <v>1059</v>
      </c>
      <c r="C1286" s="4" t="s">
        <v>789</v>
      </c>
      <c r="D1286" s="207" t="s">
        <v>2203</v>
      </c>
      <c r="E1286" s="4" t="s">
        <v>1365</v>
      </c>
      <c r="F1286" s="4" t="s">
        <v>1328</v>
      </c>
      <c r="G1286" s="4" t="s">
        <v>2204</v>
      </c>
      <c r="H1286" s="4" t="s">
        <v>4098</v>
      </c>
      <c r="I1286" s="4" t="s">
        <v>1328</v>
      </c>
      <c r="L1286" s="4">
        <f>(F1286*0.3611)+(G1286*1.1*0.3611)+(H1286*5.2*0.0666)+(I1286*0.2111)</f>
        <v>68.068455999999998</v>
      </c>
      <c r="M1286" s="4">
        <f>(L1286)*((100+(29-E1286))/100)-(J1286*0.9)</f>
        <v>71.676084167999988</v>
      </c>
      <c r="N1286" s="207" t="s">
        <v>1064</v>
      </c>
      <c r="O1286" s="207">
        <f>(N1286*((M1286-63)/5.45))+N1286</f>
        <v>5719091.620140573</v>
      </c>
      <c r="P1286" s="54">
        <f>(O1286-D1286)</f>
        <v>4609350.620140573</v>
      </c>
      <c r="Q1286" s="4" t="str">
        <f>IF(P1286&lt;(-3000000), "Overpaid", "")</f>
        <v/>
      </c>
      <c r="R1286" s="4"/>
    </row>
    <row r="1287" spans="1:18" x14ac:dyDescent="0.25">
      <c r="A1287" s="4" t="s">
        <v>136</v>
      </c>
      <c r="B1287" s="4" t="s">
        <v>27</v>
      </c>
      <c r="C1287" s="4" t="s">
        <v>790</v>
      </c>
      <c r="D1287" s="207" t="s">
        <v>2233</v>
      </c>
      <c r="E1287" s="4" t="s">
        <v>1572</v>
      </c>
      <c r="F1287" s="4" t="s">
        <v>1208</v>
      </c>
      <c r="G1287" s="4" t="s">
        <v>1755</v>
      </c>
      <c r="H1287" s="4" t="s">
        <v>4095</v>
      </c>
      <c r="I1287" s="4" t="s">
        <v>1208</v>
      </c>
      <c r="L1287" s="4">
        <f>(F1287*0.3611)+(G1287*1.1*0.3611)+(H1287*5.2*0.0666)+(I1287*0.2111)</f>
        <v>62.563549999999999</v>
      </c>
      <c r="M1287" s="4">
        <f>(L1287)*((100+(29-E1287))/100)-(J1287*0.9)</f>
        <v>65.253782649999991</v>
      </c>
      <c r="N1287" s="207" t="s">
        <v>1058</v>
      </c>
      <c r="O1287" s="207">
        <f>(N1287*((M1287-63)/5.45))+N1287</f>
        <v>4521050.3672075998</v>
      </c>
      <c r="P1287" s="54">
        <f>(O1287-D1287)</f>
        <v>3414583.3672075998</v>
      </c>
      <c r="Q1287" s="4" t="str">
        <f>IF(P1287&lt;(-3000000), "Overpaid", "")</f>
        <v/>
      </c>
      <c r="R1287" s="4"/>
    </row>
    <row r="1288" spans="1:18" x14ac:dyDescent="0.25">
      <c r="A1288" s="4" t="s">
        <v>132</v>
      </c>
      <c r="B1288" s="4" t="s">
        <v>27</v>
      </c>
      <c r="C1288" s="4" t="s">
        <v>791</v>
      </c>
      <c r="D1288" s="207" t="s">
        <v>3499</v>
      </c>
      <c r="E1288" s="4" t="s">
        <v>1096</v>
      </c>
      <c r="F1288" s="4" t="s">
        <v>1157</v>
      </c>
      <c r="G1288" s="4" t="s">
        <v>2423</v>
      </c>
      <c r="H1288" s="4">
        <v>1</v>
      </c>
      <c r="I1288" s="4" t="s">
        <v>1157</v>
      </c>
      <c r="L1288" s="4">
        <f>(F1288*0.3611)+(G1288*1.1*0.3611)+(H1288*5.2*0.0666)+(I1288*0.2111)</f>
        <v>71.660746999999986</v>
      </c>
      <c r="M1288" s="4">
        <f>(L1288)*((100+(29-E1288))/100)-(J1288*0.9)</f>
        <v>74.240533891999988</v>
      </c>
      <c r="N1288" s="207" t="s">
        <v>1058</v>
      </c>
      <c r="O1288" s="207">
        <f>(N1288*((M1288-63)/5.45))+N1288</f>
        <v>9795025.0947588086</v>
      </c>
      <c r="P1288" s="54">
        <f>(O1288-D1288)</f>
        <v>8689001.0947588086</v>
      </c>
      <c r="Q1288" s="4" t="str">
        <f>IF(P1288&lt;(-3000000), "Overpaid", "")</f>
        <v/>
      </c>
      <c r="R1288" s="4"/>
    </row>
    <row r="1289" spans="1:18" x14ac:dyDescent="0.25">
      <c r="A1289" s="4" t="s">
        <v>120</v>
      </c>
      <c r="B1289" s="4" t="s">
        <v>1059</v>
      </c>
      <c r="C1289" s="4" t="s">
        <v>792</v>
      </c>
      <c r="D1289" s="207" t="s">
        <v>3191</v>
      </c>
      <c r="E1289" s="4" t="s">
        <v>1371</v>
      </c>
      <c r="F1289" s="4" t="s">
        <v>1186</v>
      </c>
      <c r="G1289" s="4" t="s">
        <v>2446</v>
      </c>
      <c r="H1289" s="4" t="s">
        <v>4095</v>
      </c>
      <c r="I1289" s="4" t="s">
        <v>1186</v>
      </c>
      <c r="L1289" s="4">
        <f>(F1289*0.3611)+(G1289*1.1*0.3611)+(H1289*5.2*0.0666)+(I1289*0.2111)</f>
        <v>58.004232000000002</v>
      </c>
      <c r="M1289" s="4">
        <f>(L1289)*((100+(29-E1289))/100)-(J1289*0.9)</f>
        <v>61.194464759999995</v>
      </c>
      <c r="N1289" s="207" t="s">
        <v>1064</v>
      </c>
      <c r="O1289" s="207">
        <f>(N1289*((M1289-63)/5.45))+N1289</f>
        <v>1475499.3401518585</v>
      </c>
      <c r="P1289" s="54">
        <f>(O1289-D1289)</f>
        <v>370230.34015185852</v>
      </c>
      <c r="Q1289" s="4" t="str">
        <f>IF(P1289&lt;(-3000000), "Overpaid", "")</f>
        <v/>
      </c>
      <c r="R1289" s="4"/>
    </row>
    <row r="1290" spans="1:18" x14ac:dyDescent="0.25">
      <c r="A1290" s="4" t="s">
        <v>125</v>
      </c>
      <c r="B1290" s="4" t="s">
        <v>1059</v>
      </c>
      <c r="C1290" s="4" t="s">
        <v>794</v>
      </c>
      <c r="D1290" s="207" t="s">
        <v>1544</v>
      </c>
      <c r="E1290" s="4" t="s">
        <v>1346</v>
      </c>
      <c r="F1290" s="4" t="s">
        <v>1201</v>
      </c>
      <c r="G1290" s="4" t="s">
        <v>1159</v>
      </c>
      <c r="H1290" s="4" t="s">
        <v>4095</v>
      </c>
      <c r="I1290" s="4" t="s">
        <v>1201</v>
      </c>
      <c r="L1290" s="4">
        <f>(F1290*0.3611)+(G1290*1.1*0.3611)+(H1290*5.2*0.0666)+(I1290*0.2111)</f>
        <v>49.312842000000003</v>
      </c>
      <c r="M1290" s="4">
        <f>(L1290)*((100+(29-E1290))/100)-(J1290*0.9)</f>
        <v>52.123673994000001</v>
      </c>
      <c r="N1290" s="207" t="s">
        <v>1064</v>
      </c>
      <c r="O1290" s="207">
        <f>(N1290*((M1290-63)/5.45))+N1290</f>
        <v>-2196904.338101455</v>
      </c>
      <c r="P1290" s="54">
        <f>(O1290-D1290)</f>
        <v>-3301986.338101455</v>
      </c>
      <c r="Q1290" s="4" t="str">
        <f>IF(P1290&lt;(-3000000), "Overpaid", "")</f>
        <v>Overpaid</v>
      </c>
      <c r="R1290" s="4"/>
    </row>
    <row r="1291" spans="1:18" x14ac:dyDescent="0.25">
      <c r="A1291" s="4" t="s">
        <v>131</v>
      </c>
      <c r="B1291" s="4" t="s">
        <v>20</v>
      </c>
      <c r="C1291" s="4" t="s">
        <v>795</v>
      </c>
      <c r="D1291" s="207" t="s">
        <v>1656</v>
      </c>
      <c r="E1291" s="4" t="s">
        <v>1027</v>
      </c>
      <c r="F1291" s="4" t="s">
        <v>1201</v>
      </c>
      <c r="G1291" s="4" t="s">
        <v>1027</v>
      </c>
      <c r="H1291" s="4" t="s">
        <v>4095</v>
      </c>
      <c r="I1291" s="4" t="s">
        <v>1201</v>
      </c>
      <c r="L1291" s="4" t="e">
        <f>(F1291*0.3611)+(G1291*1.1*0.3611)+(H1291*5.2*0.0666)+(I1291*0.2111)</f>
        <v>#VALUE!</v>
      </c>
      <c r="M1291" s="4" t="e">
        <f>(L1291)*((100+(29-E1291))/100)-(J1291*0.9)</f>
        <v>#VALUE!</v>
      </c>
      <c r="N1291" s="207" t="s">
        <v>1134</v>
      </c>
      <c r="O1291" s="207" t="e">
        <f>(N1291*((M1291-63)/5.45))+N1291</f>
        <v>#VALUE!</v>
      </c>
      <c r="P1291" s="54" t="e">
        <f>(O1291-D1291)</f>
        <v>#VALUE!</v>
      </c>
      <c r="Q1291" s="4" t="e">
        <f>IF(P1291&lt;(-3000000), "Overpaid", "")</f>
        <v>#VALUE!</v>
      </c>
      <c r="R1291" s="4"/>
    </row>
    <row r="1292" spans="1:18" x14ac:dyDescent="0.25">
      <c r="A1292" s="4" t="s">
        <v>114</v>
      </c>
      <c r="B1292" s="4" t="s">
        <v>1059</v>
      </c>
      <c r="C1292" s="4" t="s">
        <v>796</v>
      </c>
      <c r="D1292" s="207" t="s">
        <v>3268</v>
      </c>
      <c r="E1292" s="4" t="s">
        <v>1061</v>
      </c>
      <c r="F1292" s="4" t="s">
        <v>1125</v>
      </c>
      <c r="G1292" s="4">
        <v>74.7</v>
      </c>
      <c r="H1292" s="4">
        <v>2</v>
      </c>
      <c r="I1292" s="4" t="s">
        <v>1125</v>
      </c>
      <c r="L1292" s="4">
        <f>(F1292*0.3611)+(G1292*1.1*0.3611)+(H1292*5.2*0.0666)+(I1292*0.2111)</f>
        <v>72.134827000000001</v>
      </c>
      <c r="M1292" s="4">
        <f>(L1292)*((100+(29-E1292))/100)-(J1292*0.9)</f>
        <v>75.020220080000001</v>
      </c>
      <c r="N1292" s="207" t="s">
        <v>1064</v>
      </c>
      <c r="O1292" s="207">
        <f>(N1292*((M1292-63)/5.45))+N1292</f>
        <v>7072999.7126787389</v>
      </c>
      <c r="P1292" s="54">
        <f>(O1292-D1292)</f>
        <v>5971253.7126787389</v>
      </c>
      <c r="Q1292" s="4" t="str">
        <f>IF(P1292&lt;(-3000000), "Overpaid", "")</f>
        <v/>
      </c>
      <c r="R1292" s="4"/>
    </row>
    <row r="1293" spans="1:18" x14ac:dyDescent="0.25">
      <c r="A1293" s="4" t="s">
        <v>2800</v>
      </c>
      <c r="B1293" s="4" t="s">
        <v>1099</v>
      </c>
      <c r="C1293" s="4" t="s">
        <v>797</v>
      </c>
      <c r="D1293" s="207" t="s">
        <v>2842</v>
      </c>
      <c r="E1293" s="4" t="s">
        <v>1346</v>
      </c>
      <c r="F1293" s="4" t="s">
        <v>1157</v>
      </c>
      <c r="G1293" s="4" t="s">
        <v>1824</v>
      </c>
      <c r="H1293" s="4" t="s">
        <v>4197</v>
      </c>
      <c r="I1293" s="4" t="s">
        <v>1157</v>
      </c>
      <c r="L1293" s="4">
        <f>(F1293*0.3611)+(G1293*1.1*0.3611)+(H1293*5.2*0.0666)+(I1293*0.2111)</f>
        <v>66.190417999999994</v>
      </c>
      <c r="M1293" s="4">
        <f>(L1293)*((100+(29-E1293))/100)-(J1293*0.9)</f>
        <v>69.963271825999996</v>
      </c>
      <c r="N1293" s="207" t="s">
        <v>1105</v>
      </c>
      <c r="O1293" s="207">
        <f>(N1293*((M1293-63)/5.45))+N1293</f>
        <v>4035408.9001010642</v>
      </c>
      <c r="P1293" s="54">
        <f>(O1293-D1293)</f>
        <v>2934425.9001010642</v>
      </c>
      <c r="Q1293" s="4" t="str">
        <f>IF(P1293&lt;(-3000000), "Overpaid", "")</f>
        <v/>
      </c>
      <c r="R1293" s="4"/>
    </row>
    <row r="1294" spans="1:18" x14ac:dyDescent="0.25">
      <c r="A1294" s="4" t="s">
        <v>132</v>
      </c>
      <c r="B1294" s="4" t="s">
        <v>1048</v>
      </c>
      <c r="C1294" s="4" t="s">
        <v>3521</v>
      </c>
      <c r="D1294" s="207" t="s">
        <v>2267</v>
      </c>
      <c r="E1294" s="4" t="s">
        <v>1166</v>
      </c>
      <c r="F1294" s="4" t="s">
        <v>3138</v>
      </c>
      <c r="G1294" s="4" t="s">
        <v>1027</v>
      </c>
      <c r="H1294" s="4" t="s">
        <v>4095</v>
      </c>
      <c r="I1294" s="4" t="s">
        <v>3138</v>
      </c>
      <c r="L1294" s="4" t="e">
        <f>(F1294*0.3611)+(G1294*1.1*0.3611)+(H1294*5.2*0.0666)+(I1294*0.2111)</f>
        <v>#VALUE!</v>
      </c>
      <c r="M1294" s="4" t="e">
        <f>(L1294)*((100+(29-E1294))/100)-(J1294*0.9)</f>
        <v>#VALUE!</v>
      </c>
      <c r="N1294" s="207" t="s">
        <v>1053</v>
      </c>
      <c r="O1294" s="207" t="e">
        <f>(N1294*((M1294-63)/5.45))+N1294</f>
        <v>#VALUE!</v>
      </c>
      <c r="P1294" s="54" t="e">
        <f>(O1294-D1294)</f>
        <v>#VALUE!</v>
      </c>
      <c r="Q1294" s="4" t="e">
        <f>IF(P1294&lt;(-3000000), "Overpaid", "")</f>
        <v>#VALUE!</v>
      </c>
      <c r="R1294" s="4"/>
    </row>
    <row r="1295" spans="1:18" x14ac:dyDescent="0.25">
      <c r="A1295" s="4" t="s">
        <v>317</v>
      </c>
      <c r="B1295" s="4" t="s">
        <v>1030</v>
      </c>
      <c r="C1295" s="4" t="s">
        <v>2266</v>
      </c>
      <c r="D1295" s="207" t="s">
        <v>2267</v>
      </c>
      <c r="E1295" s="4" t="s">
        <v>1435</v>
      </c>
      <c r="F1295" s="4" t="s">
        <v>1073</v>
      </c>
      <c r="G1295" s="4" t="s">
        <v>1410</v>
      </c>
      <c r="H1295" s="4" t="s">
        <v>4098</v>
      </c>
      <c r="I1295" s="4" t="s">
        <v>1073</v>
      </c>
      <c r="L1295" s="4">
        <f>(F1295*0.3611)+(G1295*1.1*0.3611)+(H1295*5.2*0.0666)+(I1295*0.2111)</f>
        <v>73.575744999999998</v>
      </c>
      <c r="M1295" s="4">
        <f>(L1295)*((100+(29-E1295))/100)-(J1295*0.9)</f>
        <v>76.003744584999993</v>
      </c>
      <c r="N1295" s="207" t="s">
        <v>1036</v>
      </c>
      <c r="O1295" s="207">
        <f>(N1295*((M1295-63)/5.45))+N1295</f>
        <v>10963444.150128473</v>
      </c>
      <c r="P1295" s="54">
        <f>(O1295-D1295)</f>
        <v>9863444.1501284726</v>
      </c>
      <c r="Q1295" s="4" t="str">
        <f>IF(P1295&lt;(-3000000), "Overpaid", "")</f>
        <v/>
      </c>
      <c r="R1295" s="4"/>
    </row>
    <row r="1296" spans="1:18" x14ac:dyDescent="0.25">
      <c r="A1296" s="4" t="s">
        <v>121</v>
      </c>
      <c r="B1296" s="4" t="s">
        <v>1099</v>
      </c>
      <c r="C1296" s="4" t="s">
        <v>512</v>
      </c>
      <c r="D1296" s="207" t="s">
        <v>2918</v>
      </c>
      <c r="E1296" s="4" t="s">
        <v>1291</v>
      </c>
      <c r="F1296" s="4" t="s">
        <v>1146</v>
      </c>
      <c r="G1296" s="4" t="s">
        <v>1863</v>
      </c>
      <c r="H1296" s="4" t="s">
        <v>4197</v>
      </c>
      <c r="I1296" s="4" t="s">
        <v>1146</v>
      </c>
      <c r="L1296" s="4">
        <f>(F1296*0.3611)+(G1296*1.1*0.3611)+(H1296*5.2*0.0666)+(I1296*0.2111)</f>
        <v>60.979457999999994</v>
      </c>
      <c r="M1296" s="4">
        <f>(L1296)*((100+(29-E1296))/100)-(J1296*0.9)</f>
        <v>65.613896807999978</v>
      </c>
      <c r="N1296" s="207" t="s">
        <v>1105</v>
      </c>
      <c r="O1296" s="207">
        <f>(N1296*((M1296-63)/5.45))+N1296</f>
        <v>2621478.1569788274</v>
      </c>
      <c r="P1296" s="54">
        <f>(O1296-D1296)</f>
        <v>1522240.1569788274</v>
      </c>
      <c r="Q1296" s="4" t="str">
        <f>IF(P1296&lt;(-3000000), "Overpaid", "")</f>
        <v/>
      </c>
      <c r="R1296" s="4"/>
    </row>
    <row r="1297" spans="1:18" x14ac:dyDescent="0.25">
      <c r="A1297" s="4" t="s">
        <v>123</v>
      </c>
      <c r="B1297" s="4" t="s">
        <v>1078</v>
      </c>
      <c r="C1297" s="4" t="s">
        <v>798</v>
      </c>
      <c r="D1297" s="207" t="s">
        <v>1974</v>
      </c>
      <c r="E1297" s="4" t="s">
        <v>1975</v>
      </c>
      <c r="F1297" s="4" t="s">
        <v>1328</v>
      </c>
      <c r="G1297" s="4">
        <v>45</v>
      </c>
      <c r="H1297" s="4" t="s">
        <v>4095</v>
      </c>
      <c r="I1297" s="4" t="s">
        <v>1328</v>
      </c>
      <c r="L1297" s="4">
        <f>(F1297*0.3611)+(G1297*1.1*0.3611)+(H1297*5.2*0.0666)+(I1297*0.2111)</f>
        <v>58.846970000000006</v>
      </c>
      <c r="M1297" s="4">
        <f>(L1297)*((100+(29-E1297))/100)-(J1297*0.9)</f>
        <v>63.025104870000007</v>
      </c>
      <c r="N1297" s="207" t="s">
        <v>1082</v>
      </c>
      <c r="O1297" s="207">
        <f>(N1297*((M1297-63)/5.45))+N1297</f>
        <v>1941906.1768660098</v>
      </c>
      <c r="P1297" s="54">
        <f>(O1297-D1297)</f>
        <v>844496.17686600983</v>
      </c>
      <c r="Q1297" s="4" t="str">
        <f>IF(P1297&lt;(-3000000), "Overpaid", "")</f>
        <v/>
      </c>
      <c r="R1297" s="4"/>
    </row>
    <row r="1298" spans="1:18" x14ac:dyDescent="0.25">
      <c r="A1298" s="4" t="s">
        <v>124</v>
      </c>
      <c r="B1298" s="4" t="s">
        <v>1024</v>
      </c>
      <c r="C1298" s="4" t="s">
        <v>799</v>
      </c>
      <c r="D1298" s="207" t="s">
        <v>3129</v>
      </c>
      <c r="E1298" s="4" t="s">
        <v>1870</v>
      </c>
      <c r="F1298" s="4" t="s">
        <v>1208</v>
      </c>
      <c r="G1298" s="4" t="s">
        <v>3130</v>
      </c>
      <c r="H1298" s="4" t="s">
        <v>4197</v>
      </c>
      <c r="I1298" s="4">
        <v>63</v>
      </c>
      <c r="L1298" s="4">
        <f>(F1298*0.3611)+(G1298*1.1*0.3611)+(H1298*5.2*0.0666)+(I1298*0.2111)</f>
        <v>60.484237</v>
      </c>
      <c r="M1298" s="4">
        <f>(L1298)*((100+(29-E1298))/100)-(J1298*0.9)</f>
        <v>64.173775456999991</v>
      </c>
      <c r="N1298" s="207" t="s">
        <v>1029</v>
      </c>
      <c r="O1298" s="207">
        <f>(N1298*((M1298-63)/5.45))+N1298</f>
        <v>2905169.6848655436</v>
      </c>
      <c r="P1298" s="54">
        <f>(O1298-D1298)</f>
        <v>1808921.6848655436</v>
      </c>
      <c r="Q1298" s="4" t="str">
        <f>IF(P1298&lt;(-3000000), "Overpaid", "")</f>
        <v/>
      </c>
      <c r="R1298" s="4"/>
    </row>
    <row r="1299" spans="1:18" x14ac:dyDescent="0.25">
      <c r="A1299" s="4" t="s">
        <v>2800</v>
      </c>
      <c r="B1299" s="4" t="s">
        <v>1187</v>
      </c>
      <c r="C1299" s="4" t="s">
        <v>2861</v>
      </c>
      <c r="D1299" s="207" t="s">
        <v>2862</v>
      </c>
      <c r="E1299" s="4" t="s">
        <v>1193</v>
      </c>
      <c r="F1299" s="4" t="s">
        <v>1218</v>
      </c>
      <c r="G1299" s="4" t="s">
        <v>2863</v>
      </c>
      <c r="H1299" s="4" t="s">
        <v>1027</v>
      </c>
      <c r="I1299" s="4" t="s">
        <v>1218</v>
      </c>
      <c r="L1299" s="4" t="e">
        <f>(F1299*0.3611)+(G1299*1.1*0.3611)+(H1299*5.2*0.0666)+(I1299*0.2111)</f>
        <v>#VALUE!</v>
      </c>
      <c r="M1299" s="4" t="e">
        <f>(L1299)*((100+(29-E1299))/100)-(J1299*0.9)</f>
        <v>#VALUE!</v>
      </c>
      <c r="N1299" s="207" t="s">
        <v>1190</v>
      </c>
      <c r="O1299" s="207" t="e">
        <f>(N1299*((M1299-63)/5.45))+N1299</f>
        <v>#VALUE!</v>
      </c>
      <c r="P1299" s="54" t="e">
        <f>(O1299-D1299)</f>
        <v>#VALUE!</v>
      </c>
      <c r="Q1299" s="4" t="e">
        <f>IF(P1299&lt;(-3000000), "Overpaid", "")</f>
        <v>#VALUE!</v>
      </c>
      <c r="R1299" s="4"/>
    </row>
    <row r="1300" spans="1:18" x14ac:dyDescent="0.25">
      <c r="A1300" s="4" t="s">
        <v>114</v>
      </c>
      <c r="B1300" s="4" t="s">
        <v>1099</v>
      </c>
      <c r="C1300" s="4" t="s">
        <v>3278</v>
      </c>
      <c r="D1300" s="207" t="s">
        <v>3279</v>
      </c>
      <c r="E1300" s="4" t="s">
        <v>1662</v>
      </c>
      <c r="F1300" s="4" t="s">
        <v>1162</v>
      </c>
      <c r="G1300" s="4" t="s">
        <v>2225</v>
      </c>
      <c r="H1300" s="4">
        <v>1</v>
      </c>
      <c r="I1300" s="4" t="s">
        <v>1162</v>
      </c>
      <c r="L1300" s="4">
        <f>(F1300*0.3611)+(G1300*1.1*0.3611)+(H1300*5.2*0.0666)+(I1300*0.2111)</f>
        <v>71.803525000000008</v>
      </c>
      <c r="M1300" s="4">
        <f>(L1300)*((100+(29-E1300))/100)-(J1300*0.9)</f>
        <v>75.321897725000014</v>
      </c>
      <c r="N1300" s="207" t="s">
        <v>1105</v>
      </c>
      <c r="O1300" s="207">
        <f>(N1300*((M1300-63)/5.45))+N1300</f>
        <v>5777435.2528829351</v>
      </c>
      <c r="P1300" s="54">
        <f>(O1300-D1300)</f>
        <v>4684077.2528829351</v>
      </c>
      <c r="Q1300" s="4" t="str">
        <f>IF(P1300&lt;(-3000000), "Overpaid", "")</f>
        <v/>
      </c>
      <c r="R1300" s="4"/>
    </row>
    <row r="1301" spans="1:18" x14ac:dyDescent="0.25">
      <c r="A1301" s="4" t="s">
        <v>125</v>
      </c>
      <c r="B1301" s="4" t="s">
        <v>1048</v>
      </c>
      <c r="C1301" s="4" t="s">
        <v>803</v>
      </c>
      <c r="D1301" s="207" t="s">
        <v>1551</v>
      </c>
      <c r="E1301" s="4" t="s">
        <v>1224</v>
      </c>
      <c r="F1301" s="4" t="s">
        <v>1201</v>
      </c>
      <c r="G1301" s="4" t="s">
        <v>1552</v>
      </c>
      <c r="H1301" s="4" t="s">
        <v>4197</v>
      </c>
      <c r="I1301" s="4" t="s">
        <v>1201</v>
      </c>
      <c r="L1301" s="4">
        <f>(F1301*0.3611)+(G1301*1.1*0.3611)+(H1301*5.2*0.0666)+(I1301*0.2111)</f>
        <v>67.476507999999995</v>
      </c>
      <c r="M1301" s="4">
        <f>(L1301)*((100+(29-E1301))/100)-(J1301*0.9)</f>
        <v>70.917809907999995</v>
      </c>
      <c r="N1301" s="207" t="s">
        <v>1053</v>
      </c>
      <c r="O1301" s="207">
        <f>(N1301*((M1301-63)/5.45))+N1301</f>
        <v>4864560.7423761431</v>
      </c>
      <c r="P1301" s="54">
        <f>(O1301-D1301)</f>
        <v>3773339.7423761431</v>
      </c>
      <c r="Q1301" s="4" t="str">
        <f>IF(P1301&lt;(-3000000), "Overpaid", "")</f>
        <v/>
      </c>
      <c r="R1301" s="4"/>
    </row>
    <row r="1302" spans="1:18" x14ac:dyDescent="0.25">
      <c r="A1302" s="4" t="s">
        <v>112</v>
      </c>
      <c r="B1302" s="4" t="s">
        <v>1048</v>
      </c>
      <c r="C1302" s="4" t="s">
        <v>804</v>
      </c>
      <c r="D1302" s="207" t="s">
        <v>1551</v>
      </c>
      <c r="E1302" s="4" t="s">
        <v>1226</v>
      </c>
      <c r="F1302" s="4" t="s">
        <v>1162</v>
      </c>
      <c r="G1302" s="4" t="s">
        <v>2108</v>
      </c>
      <c r="H1302" s="4" t="s">
        <v>4096</v>
      </c>
      <c r="I1302" s="4" t="s">
        <v>1162</v>
      </c>
      <c r="L1302" s="4">
        <f>(F1302*0.3611)+(G1302*1.1*0.3611)+(H1302*5.2*0.0666)+(I1302*0.2111)</f>
        <v>66.271136999999996</v>
      </c>
      <c r="M1302" s="4">
        <f>(L1302)*((100+(29-E1302))/100)-(J1302*0.9)</f>
        <v>69.584693849999994</v>
      </c>
      <c r="N1302" s="207" t="s">
        <v>1053</v>
      </c>
      <c r="O1302" s="207">
        <f>(N1302*((M1302-63)/5.45))+N1302</f>
        <v>4379438.3412192361</v>
      </c>
      <c r="P1302" s="54">
        <f>(O1302-D1302)</f>
        <v>3288217.3412192361</v>
      </c>
      <c r="Q1302" s="4" t="str">
        <f>IF(P1302&lt;(-3000000), "Overpaid", "")</f>
        <v/>
      </c>
      <c r="R1302" s="4"/>
    </row>
    <row r="1303" spans="1:18" x14ac:dyDescent="0.25">
      <c r="A1303" s="4" t="s">
        <v>125</v>
      </c>
      <c r="B1303" s="4" t="s">
        <v>1135</v>
      </c>
      <c r="C1303" s="4" t="s">
        <v>805</v>
      </c>
      <c r="D1303" s="207" t="s">
        <v>1512</v>
      </c>
      <c r="E1303" s="4">
        <v>24.5</v>
      </c>
      <c r="F1303" s="4" t="s">
        <v>1146</v>
      </c>
      <c r="G1303" s="4">
        <v>45</v>
      </c>
      <c r="H1303" s="4" t="s">
        <v>4096</v>
      </c>
      <c r="I1303" s="4" t="s">
        <v>1146</v>
      </c>
      <c r="L1303" s="4">
        <f>(F1303*0.3611)+(G1303*1.1*0.3611)+(H1303*5.2*0.0666)+(I1303*0.2111)</f>
        <v>59.76549</v>
      </c>
      <c r="M1303" s="4">
        <f>(L1303)*((100+(29-E1303))/100)-(J1303*0.9)</f>
        <v>62.454937049999998</v>
      </c>
      <c r="N1303" s="207" t="s">
        <v>1138</v>
      </c>
      <c r="O1303" s="207">
        <f>(N1303*((M1303-63)/5.45))+N1303</f>
        <v>1365326.5773881555</v>
      </c>
      <c r="P1303" s="54">
        <f>(O1303-D1303)</f>
        <v>275867.57738815551</v>
      </c>
      <c r="Q1303" s="4" t="str">
        <f>IF(P1303&lt;(-3000000), "Overpaid", "")</f>
        <v/>
      </c>
      <c r="R1303" s="4"/>
    </row>
    <row r="1304" spans="1:18" x14ac:dyDescent="0.25">
      <c r="A1304" s="4" t="s">
        <v>115</v>
      </c>
      <c r="B1304" s="4" t="s">
        <v>1099</v>
      </c>
      <c r="C1304" s="4" t="s">
        <v>806</v>
      </c>
      <c r="D1304" s="207" t="s">
        <v>3971</v>
      </c>
      <c r="E1304" s="4" t="s">
        <v>1213</v>
      </c>
      <c r="F1304" s="4" t="s">
        <v>1162</v>
      </c>
      <c r="G1304" s="4" t="s">
        <v>1555</v>
      </c>
      <c r="H1304" s="4" t="s">
        <v>4095</v>
      </c>
      <c r="I1304" s="4" t="s">
        <v>1162</v>
      </c>
      <c r="L1304" s="4">
        <f>(F1304*0.3611)+(G1304*1.1*0.3611)+(H1304*5.2*0.0666)+(I1304*0.2111)</f>
        <v>63.34295199999999</v>
      </c>
      <c r="M1304" s="4">
        <f>(L1304)*((100+(29-E1304))/100)-(J1304*0.9)</f>
        <v>67.080186167999997</v>
      </c>
      <c r="N1304" s="207" t="s">
        <v>1105</v>
      </c>
      <c r="O1304" s="207">
        <f>(N1304*((M1304-63)/5.45))+N1304</f>
        <v>3098151.609104001</v>
      </c>
      <c r="P1304" s="54">
        <f>(O1304-D1304)</f>
        <v>2010096.609104001</v>
      </c>
      <c r="Q1304" s="4" t="str">
        <f>IF(P1304&lt;(-3000000), "Overpaid", "")</f>
        <v/>
      </c>
      <c r="R1304" s="4"/>
    </row>
    <row r="1305" spans="1:18" x14ac:dyDescent="0.25">
      <c r="A1305" s="4" t="s">
        <v>123</v>
      </c>
      <c r="B1305" s="4" t="s">
        <v>1117</v>
      </c>
      <c r="C1305" s="4" t="s">
        <v>1998</v>
      </c>
      <c r="D1305" s="207" t="s">
        <v>1999</v>
      </c>
      <c r="E1305" s="4" t="s">
        <v>1128</v>
      </c>
      <c r="F1305" s="4" t="s">
        <v>1194</v>
      </c>
      <c r="G1305" s="4" t="s">
        <v>2000</v>
      </c>
      <c r="H1305" s="4" t="s">
        <v>4096</v>
      </c>
      <c r="I1305" s="4" t="s">
        <v>1194</v>
      </c>
      <c r="L1305" s="4">
        <f>(F1305*0.3611)+(G1305*1.1*0.3611)+(H1305*5.2*0.0666)+(I1305*0.2111)</f>
        <v>53.607647</v>
      </c>
      <c r="M1305" s="4">
        <f>(L1305)*((100+(29-E1305))/100)-(J1305*0.9)</f>
        <v>56.395244644000002</v>
      </c>
      <c r="N1305" s="207" t="s">
        <v>1121</v>
      </c>
      <c r="O1305" s="207">
        <f>(N1305*((M1305-63)/5.45))+N1305</f>
        <v>-709989.14743788866</v>
      </c>
      <c r="P1305" s="54">
        <f>(O1305-D1305)</f>
        <v>-1796068.1474378887</v>
      </c>
      <c r="Q1305" s="4" t="str">
        <f>IF(P1305&lt;(-3000000), "Overpaid", "")</f>
        <v/>
      </c>
      <c r="R1305" s="4"/>
    </row>
    <row r="1306" spans="1:18" x14ac:dyDescent="0.25">
      <c r="A1306" s="4" t="s">
        <v>110</v>
      </c>
      <c r="B1306" s="4" t="s">
        <v>1024</v>
      </c>
      <c r="C1306" s="4" t="s">
        <v>807</v>
      </c>
      <c r="D1306" s="207" t="s">
        <v>2402</v>
      </c>
      <c r="E1306" s="4" t="s">
        <v>1294</v>
      </c>
      <c r="F1306" s="4" t="s">
        <v>1125</v>
      </c>
      <c r="G1306" s="4" t="s">
        <v>1672</v>
      </c>
      <c r="H1306" s="4" t="s">
        <v>4098</v>
      </c>
      <c r="I1306" s="4">
        <v>69</v>
      </c>
      <c r="L1306" s="4">
        <f>(F1306*0.3611)+(G1306*1.1*0.3611)+(H1306*5.2*0.0666)+(I1306*0.2111)</f>
        <v>67.176826000000005</v>
      </c>
      <c r="M1306" s="4">
        <f>(L1306)*((100+(29-E1306))/100)-(J1306*0.9)</f>
        <v>71.408966038000003</v>
      </c>
      <c r="N1306" s="207" t="s">
        <v>1029</v>
      </c>
      <c r="O1306" s="207">
        <f>(N1306*((M1306-63)/5.45))+N1306</f>
        <v>6078504.3603235772</v>
      </c>
      <c r="P1306" s="54">
        <f>(O1306-D1306)</f>
        <v>4992525.3603235772</v>
      </c>
      <c r="Q1306" s="4" t="str">
        <f>IF(P1306&lt;(-3000000), "Overpaid", "")</f>
        <v/>
      </c>
      <c r="R1306" s="4"/>
    </row>
    <row r="1307" spans="1:18" x14ac:dyDescent="0.25">
      <c r="A1307" s="4" t="s">
        <v>113</v>
      </c>
      <c r="B1307" s="4" t="s">
        <v>1135</v>
      </c>
      <c r="C1307" s="4" t="s">
        <v>809</v>
      </c>
      <c r="D1307" s="207" t="s">
        <v>3887</v>
      </c>
      <c r="E1307" s="4">
        <v>23.8</v>
      </c>
      <c r="F1307" s="4" t="s">
        <v>1111</v>
      </c>
      <c r="G1307" s="4">
        <v>45</v>
      </c>
      <c r="H1307" s="4" t="s">
        <v>4098</v>
      </c>
      <c r="I1307" s="4" t="s">
        <v>1111</v>
      </c>
      <c r="L1307" s="4">
        <f>(F1307*0.3611)+(G1307*1.1*0.3611)+(H1307*5.2*0.0666)+(I1307*0.2111)</f>
        <v>62.746930000000006</v>
      </c>
      <c r="M1307" s="4">
        <f>(L1307)*((100+(29-E1307))/100)-(J1307*0.9)</f>
        <v>66.009770360000005</v>
      </c>
      <c r="N1307" s="207" t="s">
        <v>1138</v>
      </c>
      <c r="O1307" s="207">
        <f>(N1307*((M1307-63)/5.45))+N1307</f>
        <v>2354841.4981408524</v>
      </c>
      <c r="P1307" s="54">
        <f>(O1307-D1307)</f>
        <v>1269761.4981408524</v>
      </c>
      <c r="Q1307" s="4" t="str">
        <f>IF(P1307&lt;(-3000000), "Overpaid", "")</f>
        <v/>
      </c>
      <c r="R1307" s="4"/>
    </row>
    <row r="1308" spans="1:18" x14ac:dyDescent="0.25">
      <c r="A1308" s="4" t="s">
        <v>124</v>
      </c>
      <c r="B1308" s="4" t="s">
        <v>1099</v>
      </c>
      <c r="C1308" s="4" t="s">
        <v>3082</v>
      </c>
      <c r="D1308" s="207">
        <v>1085000</v>
      </c>
      <c r="E1308" s="4" t="s">
        <v>1297</v>
      </c>
      <c r="F1308" s="4" t="s">
        <v>1307</v>
      </c>
      <c r="G1308" s="4" t="s">
        <v>1732</v>
      </c>
      <c r="H1308" s="4" t="s">
        <v>4098</v>
      </c>
      <c r="I1308" s="4" t="s">
        <v>1307</v>
      </c>
      <c r="L1308" s="4">
        <f>(F1308*0.3611)+(G1308*1.1*0.3611)+(H1308*5.2*0.0666)+(I1308*0.2111)</f>
        <v>70.873629000000008</v>
      </c>
      <c r="M1308" s="4">
        <f>(L1308)*((100+(29-E1308))/100)-(J1308*0.9)</f>
        <v>72.220227951000012</v>
      </c>
      <c r="N1308" s="207" t="s">
        <v>1105</v>
      </c>
      <c r="O1308" s="207">
        <f>(N1308*((M1308-63)/5.45))+N1308</f>
        <v>4769118.8326336155</v>
      </c>
      <c r="P1308" s="54">
        <f>(O1308-D1308)</f>
        <v>3684118.8326336155</v>
      </c>
      <c r="Q1308" s="4" t="str">
        <f>IF(P1308&lt;(-3000000), "Overpaid", "")</f>
        <v/>
      </c>
      <c r="R1308" s="4"/>
    </row>
    <row r="1309" spans="1:18" x14ac:dyDescent="0.25">
      <c r="A1309" s="4" t="s">
        <v>132</v>
      </c>
      <c r="B1309" s="4" t="s">
        <v>1187</v>
      </c>
      <c r="C1309" s="4" t="s">
        <v>3488</v>
      </c>
      <c r="D1309" s="207" t="s">
        <v>2870</v>
      </c>
      <c r="E1309" s="4" t="s">
        <v>1342</v>
      </c>
      <c r="F1309" s="4" t="s">
        <v>1146</v>
      </c>
      <c r="G1309" s="4" t="s">
        <v>2321</v>
      </c>
      <c r="H1309" s="4" t="s">
        <v>4096</v>
      </c>
      <c r="I1309" s="4" t="s">
        <v>1146</v>
      </c>
      <c r="L1309" s="4">
        <f>(F1309*0.3611)+(G1309*1.1*0.3611)+(H1309*5.2*0.0666)+(I1309*0.2111)</f>
        <v>69.258808999999999</v>
      </c>
      <c r="M1309" s="4">
        <f>(L1309)*((100+(29-E1309))/100)-(J1309*0.9)</f>
        <v>69.120291382000005</v>
      </c>
      <c r="N1309" s="207" t="s">
        <v>1190</v>
      </c>
      <c r="O1309" s="207">
        <f>(N1309*((M1309-63)/5.45))+N1309</f>
        <v>6349945.7495811544</v>
      </c>
      <c r="P1309" s="54">
        <f>(O1309-D1309)</f>
        <v>5264945.7495811544</v>
      </c>
      <c r="Q1309" s="4" t="str">
        <f>IF(P1309&lt;(-3000000), "Overpaid", "")</f>
        <v/>
      </c>
      <c r="R1309" s="4"/>
    </row>
    <row r="1310" spans="1:18" x14ac:dyDescent="0.25">
      <c r="A1310" s="4" t="s">
        <v>126</v>
      </c>
      <c r="B1310" s="4" t="s">
        <v>1083</v>
      </c>
      <c r="C1310" s="4" t="s">
        <v>1143</v>
      </c>
      <c r="D1310" s="207" t="s">
        <v>2870</v>
      </c>
      <c r="E1310" s="4" t="s">
        <v>1184</v>
      </c>
      <c r="F1310" s="4" t="s">
        <v>1194</v>
      </c>
      <c r="G1310" s="4" t="s">
        <v>1640</v>
      </c>
      <c r="H1310" s="4">
        <v>2</v>
      </c>
      <c r="I1310" s="4" t="s">
        <v>1194</v>
      </c>
      <c r="L1310" s="4">
        <f>(F1310*0.3611)+(G1310*1.1*0.3611)+(H1310*5.2*0.0666)+(I1310*0.2111)</f>
        <v>59.684959999999997</v>
      </c>
      <c r="M1310" s="4">
        <f>(L1310)*((100+(29-E1310))/100)-(J1310*0.9)</f>
        <v>60.102754720000007</v>
      </c>
      <c r="N1310" s="207" t="s">
        <v>1088</v>
      </c>
      <c r="O1310" s="207">
        <f>(N1310*((M1310-63)/5.45))+N1310</f>
        <v>1662028.3388877846</v>
      </c>
      <c r="P1310" s="54">
        <f>(O1310-D1310)</f>
        <v>577028.33888778463</v>
      </c>
      <c r="Q1310" s="4" t="str">
        <f>IF(P1310&lt;(-3000000), "Overpaid", "")</f>
        <v/>
      </c>
      <c r="R1310" s="4"/>
    </row>
    <row r="1311" spans="1:18" x14ac:dyDescent="0.25">
      <c r="A1311" s="4" t="s">
        <v>2800</v>
      </c>
      <c r="B1311" s="4" t="s">
        <v>1187</v>
      </c>
      <c r="C1311" s="4" t="s">
        <v>2869</v>
      </c>
      <c r="D1311" s="207" t="s">
        <v>2870</v>
      </c>
      <c r="E1311" s="4" t="s">
        <v>1183</v>
      </c>
      <c r="F1311" s="4" t="s">
        <v>1234</v>
      </c>
      <c r="G1311" s="4" t="s">
        <v>2871</v>
      </c>
      <c r="H1311" s="4" t="s">
        <v>4095</v>
      </c>
      <c r="I1311" s="4" t="s">
        <v>1234</v>
      </c>
      <c r="L1311" s="4">
        <f>(F1311*0.3611)+(G1311*1.1*0.3611)+(H1311*5.2*0.0666)+(I1311*0.2111)</f>
        <v>58.622573999999993</v>
      </c>
      <c r="M1311" s="4">
        <f>(L1311)*((100+(29-E1311))/100)-(J1311*0.9)</f>
        <v>58.388083703999996</v>
      </c>
      <c r="N1311" s="207" t="s">
        <v>1190</v>
      </c>
      <c r="O1311" s="207">
        <f>(N1311*((M1311-63)/5.45))+N1311</f>
        <v>459952.63890131144</v>
      </c>
      <c r="P1311" s="54">
        <f>(O1311-D1311)</f>
        <v>-625047.36109868856</v>
      </c>
      <c r="Q1311" s="4" t="str">
        <f>IF(P1311&lt;(-3000000), "Overpaid", "")</f>
        <v/>
      </c>
      <c r="R1311" s="4"/>
    </row>
    <row r="1312" spans="1:18" x14ac:dyDescent="0.25">
      <c r="A1312" s="4" t="s">
        <v>111</v>
      </c>
      <c r="B1312" s="4" t="s">
        <v>16</v>
      </c>
      <c r="C1312" s="4" t="s">
        <v>810</v>
      </c>
      <c r="D1312" s="207" t="s">
        <v>3745</v>
      </c>
      <c r="E1312" s="4" t="s">
        <v>2091</v>
      </c>
      <c r="F1312" s="4" t="s">
        <v>1328</v>
      </c>
      <c r="G1312" s="4" t="s">
        <v>1626</v>
      </c>
      <c r="H1312" s="4" t="s">
        <v>4102</v>
      </c>
      <c r="I1312" s="4" t="s">
        <v>1328</v>
      </c>
      <c r="L1312" s="4">
        <f>(F1312*0.3611)+(G1312*1.1*0.3611)+(H1312*5.2*0.0666)+(I1312*0.2111)</f>
        <v>62.752055999999996</v>
      </c>
      <c r="M1312" s="4">
        <f>(L1312)*((100+(29-E1312))/100)-(J1312*0.9)</f>
        <v>66.830939639999997</v>
      </c>
      <c r="N1312" s="207" t="s">
        <v>1116</v>
      </c>
      <c r="O1312" s="207">
        <f>(N1312*((M1312-63)/5.45))+N1312</f>
        <v>4175477.7147889528</v>
      </c>
      <c r="P1312" s="54">
        <f>(O1312-D1312)</f>
        <v>3092463.7147889528</v>
      </c>
      <c r="Q1312" s="4" t="str">
        <f>IF(P1312&lt;(-3000000), "Overpaid", "")</f>
        <v/>
      </c>
      <c r="R1312" s="4"/>
    </row>
    <row r="1313" spans="1:19" x14ac:dyDescent="0.25">
      <c r="A1313" s="4" t="s">
        <v>130</v>
      </c>
      <c r="B1313" s="4" t="s">
        <v>10</v>
      </c>
      <c r="C1313" s="4" t="s">
        <v>608</v>
      </c>
      <c r="D1313" s="207" t="s">
        <v>3426</v>
      </c>
      <c r="E1313" s="4" t="s">
        <v>1045</v>
      </c>
      <c r="F1313" s="4" t="s">
        <v>1194</v>
      </c>
      <c r="G1313" s="4" t="s">
        <v>1739</v>
      </c>
      <c r="H1313" s="4" t="s">
        <v>4095</v>
      </c>
      <c r="I1313" s="4" t="s">
        <v>1194</v>
      </c>
      <c r="L1313" s="4">
        <f>(F1313*0.3611)+(G1313*1.1*0.3611)+(H1313*5.2*0.0666)+(I1313*0.2111)</f>
        <v>58.226452000000002</v>
      </c>
      <c r="M1313" s="4">
        <f>(L1313)*((100+(29-E1313))/100)-(J1313*0.9)</f>
        <v>60.206151368</v>
      </c>
      <c r="N1313" s="207" t="s">
        <v>1093</v>
      </c>
      <c r="O1313" s="207">
        <f>(N1313*((M1313-63)/5.45))+N1313</f>
        <v>1723504.4923461243</v>
      </c>
      <c r="P1313" s="54">
        <f>(O1313-D1313)</f>
        <v>641113.49234612426</v>
      </c>
      <c r="Q1313" s="4" t="str">
        <f>IF(P1313&lt;(-3000000), "Overpaid", "")</f>
        <v/>
      </c>
      <c r="R1313" s="4"/>
    </row>
    <row r="1314" spans="1:19" x14ac:dyDescent="0.25">
      <c r="A1314" s="4" t="s">
        <v>107</v>
      </c>
      <c r="B1314" s="4" t="s">
        <v>1059</v>
      </c>
      <c r="C1314" s="4" t="s">
        <v>812</v>
      </c>
      <c r="D1314" s="207" t="s">
        <v>2778</v>
      </c>
      <c r="E1314" s="4" t="s">
        <v>1200</v>
      </c>
      <c r="F1314" s="4" t="s">
        <v>1186</v>
      </c>
      <c r="G1314" s="4" t="s">
        <v>1747</v>
      </c>
      <c r="H1314" s="4" t="s">
        <v>4096</v>
      </c>
      <c r="I1314" s="4" t="s">
        <v>1186</v>
      </c>
      <c r="L1314" s="4">
        <f>(F1314*0.3611)+(G1314*1.1*0.3611)+(H1314*5.2*0.0666)+(I1314*0.2111)</f>
        <v>63.673165999999995</v>
      </c>
      <c r="M1314" s="4">
        <f>(L1314)*((100+(29-E1314))/100)-(J1314*0.9)</f>
        <v>67.366209627999993</v>
      </c>
      <c r="N1314" s="207" t="s">
        <v>1064</v>
      </c>
      <c r="O1314" s="207">
        <f>(N1314*((M1314-63)/5.45))+N1314</f>
        <v>3974194.2322708396</v>
      </c>
      <c r="P1314" s="54">
        <f>(O1314-D1314)</f>
        <v>2892629.2322708396</v>
      </c>
      <c r="Q1314" s="4" t="str">
        <f>IF(P1314&lt;(-3000000), "Overpaid", "")</f>
        <v/>
      </c>
      <c r="R1314" s="4"/>
    </row>
    <row r="1315" spans="1:19" x14ac:dyDescent="0.25">
      <c r="A1315" s="4" t="s">
        <v>109</v>
      </c>
      <c r="B1315" s="4" t="s">
        <v>16</v>
      </c>
      <c r="C1315" s="4" t="s">
        <v>814</v>
      </c>
      <c r="D1315" s="207" t="s">
        <v>1854</v>
      </c>
      <c r="E1315" s="4" t="s">
        <v>1086</v>
      </c>
      <c r="F1315" s="4" t="s">
        <v>1157</v>
      </c>
      <c r="G1315" s="4" t="s">
        <v>1855</v>
      </c>
      <c r="H1315" s="4">
        <v>9</v>
      </c>
      <c r="I1315" s="4" t="s">
        <v>1157</v>
      </c>
      <c r="L1315" s="4">
        <f>(F1315*0.3611)+(G1315*1.1*0.3611)+(H1315*5.2*0.0666)+(I1315*0.2111)</f>
        <v>63.666916000000001</v>
      </c>
      <c r="M1315" s="4">
        <f>(L1315)*((100+(29-E1315))/100)-(J1315*0.9)</f>
        <v>66.53192722</v>
      </c>
      <c r="N1315" s="207" t="s">
        <v>1116</v>
      </c>
      <c r="O1315" s="207">
        <f>(N1315*((M1315-63)/5.45))+N1315</f>
        <v>4040952.5756775965</v>
      </c>
      <c r="P1315" s="54">
        <f>(O1315-D1315)</f>
        <v>2961731.5756775965</v>
      </c>
      <c r="Q1315" s="4" t="str">
        <f>IF(P1315&lt;(-3000000), "Overpaid", "")</f>
        <v/>
      </c>
      <c r="R1315" s="4"/>
    </row>
    <row r="1316" spans="1:19" x14ac:dyDescent="0.25">
      <c r="A1316" s="4" t="s">
        <v>114</v>
      </c>
      <c r="B1316" s="4" t="s">
        <v>1048</v>
      </c>
      <c r="C1316" s="4" t="s">
        <v>3309</v>
      </c>
      <c r="D1316" s="207" t="s">
        <v>3310</v>
      </c>
      <c r="E1316" s="4" t="s">
        <v>1395</v>
      </c>
      <c r="F1316" s="4" t="s">
        <v>2715</v>
      </c>
      <c r="G1316" s="4" t="s">
        <v>1027</v>
      </c>
      <c r="H1316" s="4" t="s">
        <v>4095</v>
      </c>
      <c r="I1316" s="4" t="s">
        <v>2715</v>
      </c>
      <c r="L1316" s="4" t="e">
        <f>(F1316*0.3611)+(G1316*1.1*0.3611)+(H1316*5.2*0.0666)+(I1316*0.2111)</f>
        <v>#VALUE!</v>
      </c>
      <c r="M1316" s="4" t="e">
        <f>(L1316)*((100+(29-E1316))/100)-(J1316*0.9)</f>
        <v>#VALUE!</v>
      </c>
      <c r="N1316" s="207" t="s">
        <v>1053</v>
      </c>
      <c r="O1316" s="207" t="e">
        <f>(N1316*((M1316-63)/5.45))+N1316</f>
        <v>#VALUE!</v>
      </c>
      <c r="P1316" s="54" t="e">
        <f>(O1316-D1316)</f>
        <v>#VALUE!</v>
      </c>
      <c r="Q1316" s="4" t="e">
        <f>IF(P1316&lt;(-3000000), "Overpaid", "")</f>
        <v>#VALUE!</v>
      </c>
      <c r="R1316" s="4"/>
    </row>
    <row r="1317" spans="1:19" x14ac:dyDescent="0.25">
      <c r="A1317" s="4" t="s">
        <v>114</v>
      </c>
      <c r="B1317" s="4" t="s">
        <v>1094</v>
      </c>
      <c r="C1317" s="4" t="s">
        <v>815</v>
      </c>
      <c r="D1317" s="207" t="s">
        <v>3298</v>
      </c>
      <c r="E1317" s="4" t="s">
        <v>1365</v>
      </c>
      <c r="F1317" s="4" t="s">
        <v>1221</v>
      </c>
      <c r="G1317" s="4">
        <v>67.099999999999994</v>
      </c>
      <c r="H1317" s="4">
        <v>2</v>
      </c>
      <c r="I1317" s="4">
        <v>70</v>
      </c>
      <c r="L1317" s="4">
        <f>(F1317*0.3611)+(G1317*1.1*0.3611)+(H1317*5.2*0.0666)+(I1317*0.2111)</f>
        <v>64.871730999999997</v>
      </c>
      <c r="M1317" s="4">
        <f>(L1317)*((100+(29-E1317))/100)-(J1317*0.9)</f>
        <v>68.30993274299999</v>
      </c>
      <c r="N1317" s="207">
        <v>6000000</v>
      </c>
      <c r="O1317" s="207">
        <f>(N1317*((M1317-63)/5.45))+N1317</f>
        <v>11845797.515229348</v>
      </c>
      <c r="P1317" s="54">
        <f>(O1317-D1317)</f>
        <v>10769029.515229348</v>
      </c>
      <c r="Q1317" s="4" t="str">
        <f>IF(P1317&lt;(-3000000), "Overpaid", "")</f>
        <v/>
      </c>
      <c r="R1317" s="4"/>
      <c r="S1317" s="207" t="s">
        <v>1098</v>
      </c>
    </row>
    <row r="1318" spans="1:19" x14ac:dyDescent="0.25">
      <c r="A1318" s="4" t="s">
        <v>109</v>
      </c>
      <c r="B1318" s="4" t="s">
        <v>1187</v>
      </c>
      <c r="C1318" s="4" t="s">
        <v>1861</v>
      </c>
      <c r="D1318" s="207" t="s">
        <v>1862</v>
      </c>
      <c r="E1318" s="4" t="s">
        <v>1462</v>
      </c>
      <c r="F1318" s="4" t="s">
        <v>1186</v>
      </c>
      <c r="G1318" s="4" t="s">
        <v>1863</v>
      </c>
      <c r="H1318" s="4" t="s">
        <v>4095</v>
      </c>
      <c r="I1318" s="4" t="s">
        <v>1186</v>
      </c>
      <c r="L1318" s="4">
        <f>(F1318*0.3611)+(G1318*1.1*0.3611)+(H1318*5.2*0.0666)+(I1318*0.2111)</f>
        <v>59.036978000000005</v>
      </c>
      <c r="M1318" s="4">
        <f>(L1318)*((100+(29-E1318))/100)-(J1318*0.9)</f>
        <v>62.34304876800001</v>
      </c>
      <c r="N1318" s="207" t="s">
        <v>1190</v>
      </c>
      <c r="O1318" s="207">
        <f>(N1318*((M1318-63)/5.45))+N1318</f>
        <v>2630495.5205575689</v>
      </c>
      <c r="P1318" s="54">
        <f>(O1318-D1318)</f>
        <v>1554073.5205575689</v>
      </c>
      <c r="Q1318" s="4" t="str">
        <f>IF(P1318&lt;(-3000000), "Overpaid", "")</f>
        <v/>
      </c>
      <c r="R1318" s="4"/>
    </row>
    <row r="1319" spans="1:19" x14ac:dyDescent="0.25">
      <c r="A1319" s="4" t="s">
        <v>121</v>
      </c>
      <c r="B1319" s="4" t="s">
        <v>1117</v>
      </c>
      <c r="C1319" s="4" t="s">
        <v>2929</v>
      </c>
      <c r="D1319" s="207" t="s">
        <v>2930</v>
      </c>
      <c r="E1319" s="4" t="s">
        <v>1184</v>
      </c>
      <c r="F1319" s="4" t="s">
        <v>1194</v>
      </c>
      <c r="G1319" s="4" t="s">
        <v>1362</v>
      </c>
      <c r="H1319" s="4" t="s">
        <v>4095</v>
      </c>
      <c r="I1319" s="4" t="s">
        <v>1194</v>
      </c>
      <c r="L1319" s="4">
        <f>(F1319*0.3611)+(G1319*1.1*0.3611)+(H1319*5.2*0.0666)+(I1319*0.2111)</f>
        <v>69.586658</v>
      </c>
      <c r="M1319" s="4">
        <f>(L1319)*((100+(29-E1319))/100)-(J1319*0.9)</f>
        <v>70.073764606000012</v>
      </c>
      <c r="N1319" s="207" t="s">
        <v>1121</v>
      </c>
      <c r="O1319" s="207">
        <f>(N1319*((M1319-63)/5.45))+N1319</f>
        <v>7700104.5365376677</v>
      </c>
      <c r="P1319" s="54">
        <f>(O1319-D1319)</f>
        <v>6625104.5365376677</v>
      </c>
      <c r="Q1319" s="4" t="str">
        <f>IF(P1319&lt;(-3000000), "Overpaid", "")</f>
        <v/>
      </c>
      <c r="R1319" s="4"/>
    </row>
    <row r="1320" spans="1:19" x14ac:dyDescent="0.25">
      <c r="A1320" s="4" t="s">
        <v>116</v>
      </c>
      <c r="B1320" s="4" t="s">
        <v>27</v>
      </c>
      <c r="C1320" s="4" t="s">
        <v>1106</v>
      </c>
      <c r="D1320" s="207">
        <v>1073441</v>
      </c>
      <c r="E1320" s="4">
        <v>25.5</v>
      </c>
      <c r="F1320" s="4" t="s">
        <v>1107</v>
      </c>
      <c r="G1320" s="4">
        <v>72.7</v>
      </c>
      <c r="H1320" s="4" t="s">
        <v>4099</v>
      </c>
      <c r="I1320" s="4" t="s">
        <v>1107</v>
      </c>
      <c r="L1320" s="4">
        <f>(F1320*0.3611)+(G1320*1.1*0.3611)+(H1320*5.2*0.0666)+(I1320*0.2111)</f>
        <v>74.668166999999997</v>
      </c>
      <c r="M1320" s="4">
        <f>(L1320)*((100+(29-E1320))/100)-(J1320*0.9)</f>
        <v>77.281552844999993</v>
      </c>
      <c r="N1320" s="207" t="s">
        <v>1058</v>
      </c>
      <c r="O1320" s="207">
        <f>(N1320*((M1320-63)/5.45))+N1320</f>
        <v>11579680.825427167</v>
      </c>
      <c r="P1320" s="54">
        <f>(O1320-D1320)</f>
        <v>10506239.825427167</v>
      </c>
      <c r="Q1320" s="4" t="str">
        <f>IF(P1320&lt;(-3000000), "Overpaid", "")</f>
        <v/>
      </c>
      <c r="R1320" s="4"/>
    </row>
    <row r="1321" spans="1:19" x14ac:dyDescent="0.25">
      <c r="A1321" s="4" t="s">
        <v>129</v>
      </c>
      <c r="B1321" s="4" t="s">
        <v>1059</v>
      </c>
      <c r="C1321" s="4" t="s">
        <v>1357</v>
      </c>
      <c r="D1321" s="207" t="s">
        <v>1358</v>
      </c>
      <c r="E1321" s="4" t="s">
        <v>1294</v>
      </c>
      <c r="F1321" s="4" t="s">
        <v>1186</v>
      </c>
      <c r="G1321" s="4" t="s">
        <v>1359</v>
      </c>
      <c r="H1321" s="4" t="s">
        <v>4097</v>
      </c>
      <c r="I1321" s="4" t="s">
        <v>1186</v>
      </c>
      <c r="L1321" s="4">
        <f>(F1321*0.3611)+(G1321*1.1*0.3611)+(H1321*5.2*0.0666)+(I1321*0.2111)</f>
        <v>65.965815000000006</v>
      </c>
      <c r="M1321" s="4">
        <f>(L1321)*((100+(29-E1321))/100)-(J1321*0.9)</f>
        <v>70.121661345000007</v>
      </c>
      <c r="N1321" s="207" t="s">
        <v>1064</v>
      </c>
      <c r="O1321" s="207">
        <f>(N1321*((M1321-63)/5.45))+N1321</f>
        <v>5089767.4255904071</v>
      </c>
      <c r="P1321" s="54">
        <f>(O1321-D1321)</f>
        <v>4018580.4255904071</v>
      </c>
      <c r="Q1321" s="4" t="str">
        <f>IF(P1321&lt;(-3000000), "Overpaid", "")</f>
        <v/>
      </c>
      <c r="R1321" s="4"/>
    </row>
    <row r="1322" spans="1:19" x14ac:dyDescent="0.25">
      <c r="A1322" s="4" t="s">
        <v>129</v>
      </c>
      <c r="B1322" s="4" t="s">
        <v>1024</v>
      </c>
      <c r="C1322" s="4" t="s">
        <v>1330</v>
      </c>
      <c r="D1322" s="207" t="s">
        <v>1331</v>
      </c>
      <c r="E1322" s="4" t="s">
        <v>1207</v>
      </c>
      <c r="F1322" s="4" t="s">
        <v>1328</v>
      </c>
      <c r="G1322" s="4" t="s">
        <v>1332</v>
      </c>
      <c r="H1322" s="4" t="s">
        <v>4096</v>
      </c>
      <c r="I1322" s="4">
        <v>65</v>
      </c>
      <c r="L1322" s="4">
        <f>(F1322*0.3611)+(G1322*1.1*0.3611)+(H1322*5.2*0.0666)+(I1322*0.2111)</f>
        <v>70.637410000000003</v>
      </c>
      <c r="M1322" s="4">
        <f>(L1322)*((100+(29-E1322))/100)-(J1322*0.9)</f>
        <v>71.343784100000008</v>
      </c>
      <c r="N1322" s="207" t="s">
        <v>1029</v>
      </c>
      <c r="O1322" s="207">
        <f>(N1322*((M1322-63)/5.45))+N1322</f>
        <v>6049915.7417166084</v>
      </c>
      <c r="P1322" s="54">
        <f>(O1322-D1322)</f>
        <v>4979915.7417166084</v>
      </c>
      <c r="Q1322" s="4" t="str">
        <f>IF(P1322&lt;(-3000000), "Overpaid", "")</f>
        <v/>
      </c>
      <c r="R1322" s="4"/>
    </row>
    <row r="1323" spans="1:19" x14ac:dyDescent="0.25">
      <c r="A1323" s="4" t="s">
        <v>123</v>
      </c>
      <c r="B1323" s="4" t="s">
        <v>10</v>
      </c>
      <c r="C1323" s="4" t="s">
        <v>2021</v>
      </c>
      <c r="D1323" s="207" t="s">
        <v>2022</v>
      </c>
      <c r="E1323" s="4" t="s">
        <v>1120</v>
      </c>
      <c r="F1323" s="4" t="s">
        <v>1218</v>
      </c>
      <c r="G1323" s="4" t="s">
        <v>2023</v>
      </c>
      <c r="H1323" s="4" t="s">
        <v>4096</v>
      </c>
      <c r="I1323" s="4" t="s">
        <v>1218</v>
      </c>
      <c r="L1323" s="4">
        <f>(F1323*0.3611)+(G1323*1.1*0.3611)+(H1323*5.2*0.0666)+(I1323*0.2111)</f>
        <v>60.272177999999997</v>
      </c>
      <c r="M1323" s="4">
        <f>(L1323)*((100+(29-E1323))/100)-(J1323*0.9)</f>
        <v>63.526875611999998</v>
      </c>
      <c r="N1323" s="207" t="s">
        <v>1093</v>
      </c>
      <c r="O1323" s="207">
        <f>(N1323*((M1323-63)/5.45))+N1323</f>
        <v>3878232.2768120142</v>
      </c>
      <c r="P1323" s="54">
        <f>(O1323-D1323)</f>
        <v>2810128.2768120142</v>
      </c>
      <c r="Q1323" s="4" t="str">
        <f>IF(P1323&lt;(-3000000), "Overpaid", "")</f>
        <v/>
      </c>
      <c r="R1323" s="4"/>
    </row>
    <row r="1324" spans="1:19" x14ac:dyDescent="0.25">
      <c r="A1324" s="4" t="s">
        <v>109</v>
      </c>
      <c r="B1324" s="4" t="s">
        <v>27</v>
      </c>
      <c r="C1324" s="4" t="s">
        <v>1860</v>
      </c>
      <c r="D1324" s="207">
        <v>1067036</v>
      </c>
      <c r="E1324" s="4" t="s">
        <v>1346</v>
      </c>
      <c r="F1324" s="4" t="s">
        <v>1186</v>
      </c>
      <c r="G1324" s="4" t="s">
        <v>1774</v>
      </c>
      <c r="H1324" s="4" t="s">
        <v>4096</v>
      </c>
      <c r="I1324" s="4" t="s">
        <v>1186</v>
      </c>
      <c r="L1324" s="4">
        <f>(F1324*0.3611)+(G1324*1.1*0.3611)+(H1324*5.2*0.0666)+(I1324*0.2111)</f>
        <v>62.640419999999992</v>
      </c>
      <c r="M1324" s="4">
        <f>(L1324)*((100+(29-E1324))/100)-(J1324*0.9)</f>
        <v>66.210923939999986</v>
      </c>
      <c r="N1324" s="207" t="s">
        <v>1058</v>
      </c>
      <c r="O1324" s="207">
        <f>(N1324*((M1324-63)/5.45))+N1324</f>
        <v>5082759.3583905278</v>
      </c>
      <c r="P1324" s="54">
        <f>(O1324-D1324)</f>
        <v>4015723.3583905278</v>
      </c>
      <c r="Q1324" s="4" t="str">
        <f>IF(P1324&lt;(-3000000), "Overpaid", "")</f>
        <v/>
      </c>
      <c r="R1324" s="4"/>
    </row>
    <row r="1325" spans="1:19" x14ac:dyDescent="0.25">
      <c r="A1325" s="4" t="s">
        <v>317</v>
      </c>
      <c r="B1325" s="4" t="s">
        <v>1024</v>
      </c>
      <c r="C1325" s="4" t="s">
        <v>2258</v>
      </c>
      <c r="D1325" s="207">
        <v>1066313</v>
      </c>
      <c r="E1325" s="4" t="s">
        <v>1200</v>
      </c>
      <c r="F1325" s="4" t="s">
        <v>1450</v>
      </c>
      <c r="G1325" s="4" t="s">
        <v>1795</v>
      </c>
      <c r="H1325" s="4">
        <v>13</v>
      </c>
      <c r="I1325" s="4">
        <v>86</v>
      </c>
      <c r="L1325" s="4">
        <f>(F1325*0.3611)+(G1325*1.1*0.3611)+(H1325*5.2*0.0666)+(I1325*0.2111)</f>
        <v>89.377206999999999</v>
      </c>
      <c r="M1325" s="4">
        <f>(L1325)*((100+(29-E1325))/100)-(J1325*0.9)</f>
        <v>94.561085005999999</v>
      </c>
      <c r="N1325" s="207" t="s">
        <v>1029</v>
      </c>
      <c r="O1325" s="207">
        <f>(N1325*((M1325-63)/5.45))+N1325</f>
        <v>16232960.018260023</v>
      </c>
      <c r="P1325" s="54">
        <f>(O1325-D1325)</f>
        <v>15166647.018260023</v>
      </c>
      <c r="Q1325" s="4" t="str">
        <f>IF(P1325&lt;(-3000000), "Overpaid", "")</f>
        <v/>
      </c>
      <c r="R1325" s="4"/>
    </row>
    <row r="1326" spans="1:19" x14ac:dyDescent="0.25">
      <c r="A1326" s="4" t="s">
        <v>317</v>
      </c>
      <c r="B1326" s="4" t="s">
        <v>1117</v>
      </c>
      <c r="C1326" s="4" t="s">
        <v>2322</v>
      </c>
      <c r="D1326" s="207" t="s">
        <v>2323</v>
      </c>
      <c r="E1326" s="4" t="s">
        <v>1120</v>
      </c>
      <c r="F1326" s="4" t="s">
        <v>1194</v>
      </c>
      <c r="G1326" s="4" t="s">
        <v>2324</v>
      </c>
      <c r="H1326" s="4" t="s">
        <v>4096</v>
      </c>
      <c r="I1326" s="4" t="s">
        <v>1194</v>
      </c>
      <c r="L1326" s="4">
        <f>(F1326*0.3611)+(G1326*1.1*0.3611)+(H1326*5.2*0.0666)+(I1326*0.2111)</f>
        <v>63.776222999999995</v>
      </c>
      <c r="M1326" s="4">
        <f>(L1326)*((100+(29-E1326))/100)-(J1326*0.9)</f>
        <v>67.220139042</v>
      </c>
      <c r="N1326" s="207" t="s">
        <v>1121</v>
      </c>
      <c r="O1326" s="207">
        <f>(N1326*((M1326-63)/5.45))+N1326</f>
        <v>5945582.965570963</v>
      </c>
      <c r="P1326" s="54">
        <f>(O1326-D1326)</f>
        <v>4880281.965570963</v>
      </c>
      <c r="Q1326" s="4" t="str">
        <f>IF(P1326&lt;(-3000000), "Overpaid", "")</f>
        <v/>
      </c>
      <c r="R1326" s="4"/>
    </row>
    <row r="1327" spans="1:19" x14ac:dyDescent="0.25">
      <c r="A1327" s="4" t="s">
        <v>130</v>
      </c>
      <c r="B1327" s="4" t="s">
        <v>1024</v>
      </c>
      <c r="C1327" s="4" t="s">
        <v>3401</v>
      </c>
      <c r="D1327" s="207" t="s">
        <v>2851</v>
      </c>
      <c r="E1327" s="4" t="s">
        <v>1122</v>
      </c>
      <c r="F1327" s="4" t="s">
        <v>1111</v>
      </c>
      <c r="G1327" s="4" t="s">
        <v>2061</v>
      </c>
      <c r="H1327" s="4" t="s">
        <v>4147</v>
      </c>
      <c r="I1327" s="4">
        <v>70</v>
      </c>
      <c r="L1327" s="4">
        <f>(F1327*0.3611)+(G1327*1.1*0.3611)+(H1327*5.2*0.0666)+(I1327*0.2111)</f>
        <v>72.738755999999995</v>
      </c>
      <c r="M1327" s="4">
        <f>(L1327)*((100+(29-E1327))/100)-(J1327*0.9)</f>
        <v>73.975314852000011</v>
      </c>
      <c r="N1327" s="207" t="s">
        <v>1029</v>
      </c>
      <c r="O1327" s="207">
        <f>(N1327*((M1327-63)/5.45))+N1327</f>
        <v>7204097.8867986212</v>
      </c>
      <c r="P1327" s="54">
        <f>(O1327-D1327)</f>
        <v>6139097.8867986212</v>
      </c>
      <c r="Q1327" s="4" t="str">
        <f>IF(P1327&lt;(-3000000), "Overpaid", "")</f>
        <v/>
      </c>
      <c r="R1327" s="4"/>
    </row>
    <row r="1328" spans="1:19" x14ac:dyDescent="0.25">
      <c r="A1328" s="4" t="s">
        <v>130</v>
      </c>
      <c r="B1328" s="4" t="s">
        <v>1135</v>
      </c>
      <c r="C1328" s="4" t="s">
        <v>556</v>
      </c>
      <c r="D1328" s="207">
        <v>1065000</v>
      </c>
      <c r="E1328" s="4" t="s">
        <v>1145</v>
      </c>
      <c r="F1328" s="4" t="s">
        <v>1307</v>
      </c>
      <c r="G1328" s="4">
        <v>45</v>
      </c>
      <c r="H1328" s="4" t="s">
        <v>4096</v>
      </c>
      <c r="I1328" s="4" t="s">
        <v>1307</v>
      </c>
      <c r="L1328" s="4">
        <f>(F1328*0.3611)+(G1328*1.1*0.3611)+(H1328*5.2*0.0666)+(I1328*0.2111)</f>
        <v>61.482090000000007</v>
      </c>
      <c r="M1328" s="4">
        <f>(L1328)*((100+(29-E1328))/100)-(J1328*0.9)</f>
        <v>63.63396315</v>
      </c>
      <c r="N1328" s="207" t="s">
        <v>1138</v>
      </c>
      <c r="O1328" s="207">
        <f>(N1328*((M1328-63)/5.45))+N1328</f>
        <v>1693517.4702283209</v>
      </c>
      <c r="P1328" s="54">
        <f>(O1328-D1328)</f>
        <v>628517.47022832092</v>
      </c>
      <c r="Q1328" s="4" t="str">
        <f>IF(P1328&lt;(-3000000), "Overpaid", "")</f>
        <v/>
      </c>
      <c r="R1328" s="4"/>
    </row>
    <row r="1329" spans="1:18" x14ac:dyDescent="0.25">
      <c r="A1329" s="4" t="s">
        <v>2800</v>
      </c>
      <c r="B1329" s="4" t="s">
        <v>1117</v>
      </c>
      <c r="C1329" s="4" t="s">
        <v>2850</v>
      </c>
      <c r="D1329" s="207" t="s">
        <v>2851</v>
      </c>
      <c r="E1329" s="4" t="s">
        <v>1310</v>
      </c>
      <c r="F1329" s="4" t="s">
        <v>1186</v>
      </c>
      <c r="G1329" s="4">
        <v>45</v>
      </c>
      <c r="H1329" s="4" t="s">
        <v>4197</v>
      </c>
      <c r="I1329" s="4" t="s">
        <v>1186</v>
      </c>
      <c r="L1329" s="4">
        <f>(F1329*0.3611)+(G1329*1.1*0.3611)+(H1329*5.2*0.0666)+(I1329*0.2111)</f>
        <v>56.784050000000008</v>
      </c>
      <c r="M1329" s="4">
        <f>(L1329)*((100+(29-E1329))/100)-(J1329*0.9)</f>
        <v>57.408674550000001</v>
      </c>
      <c r="N1329" s="207" t="s">
        <v>1121</v>
      </c>
      <c r="O1329" s="207">
        <f>(N1329*((M1329-63)/5.45))+N1329</f>
        <v>-86892.46188417403</v>
      </c>
      <c r="P1329" s="54">
        <f>(O1329-D1329)</f>
        <v>-1151892.461884174</v>
      </c>
      <c r="Q1329" s="4" t="str">
        <f>IF(P1329&lt;(-3000000), "Overpaid", "")</f>
        <v/>
      </c>
      <c r="R1329" s="4"/>
    </row>
    <row r="1330" spans="1:18" x14ac:dyDescent="0.25">
      <c r="A1330" s="4" t="s">
        <v>129</v>
      </c>
      <c r="B1330" s="4" t="s">
        <v>1037</v>
      </c>
      <c r="C1330" s="4" t="s">
        <v>1337</v>
      </c>
      <c r="D1330" s="207" t="s">
        <v>1338</v>
      </c>
      <c r="E1330" s="4" t="s">
        <v>1339</v>
      </c>
      <c r="F1330" s="4" t="s">
        <v>1328</v>
      </c>
      <c r="G1330" s="4" t="s">
        <v>1340</v>
      </c>
      <c r="H1330" s="4" t="s">
        <v>4102</v>
      </c>
      <c r="I1330" s="4" t="s">
        <v>1328</v>
      </c>
      <c r="L1330" s="4">
        <f>(F1330*0.3611)+(G1330*1.1*0.3611)+(H1330*5.2*0.0666)+(I1330*0.2111)</f>
        <v>69.226579000000001</v>
      </c>
      <c r="M1330" s="4">
        <f>(L1330)*((100+(29-E1330))/100)-(J1330*0.9)</f>
        <v>72.549454792000006</v>
      </c>
      <c r="N1330" s="207" t="s">
        <v>1043</v>
      </c>
      <c r="O1330" s="207">
        <f>(N1330*((M1330-63)/5.45))+N1330</f>
        <v>7040243.1801405558</v>
      </c>
      <c r="P1330" s="54">
        <f>(O1330-D1330)</f>
        <v>5976063.1801405558</v>
      </c>
      <c r="Q1330" s="4" t="str">
        <f>IF(P1330&lt;(-3000000), "Overpaid", "")</f>
        <v/>
      </c>
      <c r="R1330" s="4"/>
    </row>
    <row r="1331" spans="1:18" x14ac:dyDescent="0.25">
      <c r="A1331" s="4" t="s">
        <v>112</v>
      </c>
      <c r="B1331" s="4" t="s">
        <v>1117</v>
      </c>
      <c r="C1331" s="4" t="s">
        <v>2116</v>
      </c>
      <c r="D1331" s="207" t="s">
        <v>2117</v>
      </c>
      <c r="E1331" s="4" t="s">
        <v>1572</v>
      </c>
      <c r="F1331" s="4" t="s">
        <v>1194</v>
      </c>
      <c r="G1331" s="4" t="s">
        <v>1027</v>
      </c>
      <c r="H1331" s="4" t="s">
        <v>4095</v>
      </c>
      <c r="I1331" s="4" t="s">
        <v>1194</v>
      </c>
      <c r="L1331" s="4" t="e">
        <f>(F1331*0.3611)+(G1331*1.1*0.3611)+(H1331*5.2*0.0666)+(I1331*0.2111)</f>
        <v>#VALUE!</v>
      </c>
      <c r="M1331" s="4" t="e">
        <f>(L1331)*((100+(29-E1331))/100)-(J1331*0.9)</f>
        <v>#VALUE!</v>
      </c>
      <c r="N1331" s="207" t="s">
        <v>1121</v>
      </c>
      <c r="O1331" s="207" t="e">
        <f>(N1331*((M1331-63)/5.45))+N1331</f>
        <v>#VALUE!</v>
      </c>
      <c r="P1331" s="54" t="e">
        <f>(O1331-D1331)</f>
        <v>#VALUE!</v>
      </c>
      <c r="Q1331" s="4" t="e">
        <f>IF(P1331&lt;(-3000000), "Overpaid", "")</f>
        <v>#VALUE!</v>
      </c>
      <c r="R1331" s="4"/>
    </row>
    <row r="1332" spans="1:18" x14ac:dyDescent="0.25">
      <c r="A1332" s="4" t="s">
        <v>125</v>
      </c>
      <c r="B1332" s="4" t="s">
        <v>1048</v>
      </c>
      <c r="C1332" s="4" t="s">
        <v>1532</v>
      </c>
      <c r="D1332" s="207" t="s">
        <v>1533</v>
      </c>
      <c r="E1332" s="4" t="s">
        <v>1263</v>
      </c>
      <c r="F1332" s="4" t="s">
        <v>1162</v>
      </c>
      <c r="G1332" s="4" t="s">
        <v>1534</v>
      </c>
      <c r="H1332" s="4" t="s">
        <v>4095</v>
      </c>
      <c r="I1332" s="4" t="s">
        <v>1162</v>
      </c>
      <c r="L1332" s="4">
        <f>(F1332*0.3611)+(G1332*1.1*0.3611)+(H1332*5.2*0.0666)+(I1332*0.2111)</f>
        <v>68.228634999999997</v>
      </c>
      <c r="M1332" s="4">
        <f>(L1332)*((100+(29-E1332))/100)-(J1332*0.9)</f>
        <v>70.41195132</v>
      </c>
      <c r="N1332" s="207" t="s">
        <v>1053</v>
      </c>
      <c r="O1332" s="207">
        <f>(N1332*((M1332-63)/5.45))+N1332</f>
        <v>4680478.245294407</v>
      </c>
      <c r="P1332" s="54">
        <f>(O1332-D1332)</f>
        <v>3617767.245294407</v>
      </c>
      <c r="Q1332" s="4" t="str">
        <f>IF(P1332&lt;(-3000000), "Overpaid", "")</f>
        <v/>
      </c>
      <c r="R1332" s="4"/>
    </row>
    <row r="1333" spans="1:18" x14ac:dyDescent="0.25">
      <c r="A1333" s="4" t="s">
        <v>130</v>
      </c>
      <c r="B1333" s="4" t="s">
        <v>20</v>
      </c>
      <c r="C1333" s="4" t="s">
        <v>573</v>
      </c>
      <c r="D1333" s="207" t="s">
        <v>3448</v>
      </c>
      <c r="E1333" s="4">
        <v>24.6</v>
      </c>
      <c r="F1333" s="4" t="s">
        <v>1234</v>
      </c>
      <c r="G1333" s="4" t="s">
        <v>1150</v>
      </c>
      <c r="H1333" s="4" t="s">
        <v>4197</v>
      </c>
      <c r="I1333" s="4" t="s">
        <v>1234</v>
      </c>
      <c r="L1333" s="4">
        <f>(F1333*0.3611)+(G1333*1.1*0.3611)+(H1333*5.2*0.0666)+(I1333*0.2111)</f>
        <v>47.352978999999998</v>
      </c>
      <c r="M1333" s="4">
        <f>(L1333)*((100+(29-E1333))/100)-(J1333*0.9)</f>
        <v>49.436510075999998</v>
      </c>
      <c r="N1333" s="207" t="s">
        <v>1134</v>
      </c>
      <c r="O1333" s="207">
        <f>(N1333*((M1333-63)/5.45))+N1333</f>
        <v>-4142232.8602377586</v>
      </c>
      <c r="P1333" s="54">
        <f>(O1333-D1333)</f>
        <v>-5201804.8602377586</v>
      </c>
      <c r="Q1333" s="4" t="str">
        <f>IF(P1333&lt;(-3000000), "Overpaid", "")</f>
        <v>Overpaid</v>
      </c>
      <c r="R1333" s="4"/>
    </row>
    <row r="1334" spans="1:18" x14ac:dyDescent="0.25">
      <c r="A1334" s="4" t="s">
        <v>106</v>
      </c>
      <c r="B1334" s="4" t="s">
        <v>1187</v>
      </c>
      <c r="C1334" s="4" t="s">
        <v>3006</v>
      </c>
      <c r="D1334" s="207" t="s">
        <v>3007</v>
      </c>
      <c r="E1334" s="4" t="s">
        <v>1027</v>
      </c>
      <c r="F1334" s="4" t="s">
        <v>1162</v>
      </c>
      <c r="G1334" s="4" t="s">
        <v>1182</v>
      </c>
      <c r="H1334" s="4" t="s">
        <v>4095</v>
      </c>
      <c r="I1334" s="4" t="s">
        <v>1162</v>
      </c>
      <c r="L1334" s="4">
        <f>(F1334*0.3611)+(G1334*1.1*0.3611)+(H1334*5.2*0.0666)+(I1334*0.2111)</f>
        <v>64.772908000000001</v>
      </c>
      <c r="M1334" s="4" t="e">
        <f>(L1334)*((100+(29-E1334))/100)-(J1334*0.9)</f>
        <v>#VALUE!</v>
      </c>
      <c r="N1334" s="207" t="s">
        <v>1190</v>
      </c>
      <c r="O1334" s="207" t="e">
        <f>(N1334*((M1334-63)/5.45))+N1334</f>
        <v>#VALUE!</v>
      </c>
      <c r="P1334" s="54" t="e">
        <f>(O1334-D1334)</f>
        <v>#VALUE!</v>
      </c>
      <c r="Q1334" s="4" t="e">
        <f>IF(P1334&lt;(-3000000), "Overpaid", "")</f>
        <v>#VALUE!</v>
      </c>
      <c r="R1334" s="4"/>
    </row>
    <row r="1335" spans="1:18" x14ac:dyDescent="0.25">
      <c r="A1335" s="4" t="s">
        <v>121</v>
      </c>
      <c r="B1335" s="4" t="s">
        <v>20</v>
      </c>
      <c r="C1335" s="4" t="s">
        <v>2933</v>
      </c>
      <c r="D1335" s="207" t="s">
        <v>2934</v>
      </c>
      <c r="E1335" s="4" t="s">
        <v>1339</v>
      </c>
      <c r="F1335" s="4" t="s">
        <v>1201</v>
      </c>
      <c r="G1335" s="4" t="s">
        <v>2695</v>
      </c>
      <c r="H1335" s="4" t="s">
        <v>4095</v>
      </c>
      <c r="I1335" s="4" t="s">
        <v>1201</v>
      </c>
      <c r="L1335" s="4">
        <f>(F1335*0.3611)+(G1335*1.1*0.3611)+(H1335*5.2*0.0666)+(I1335*0.2111)</f>
        <v>57.455646999999999</v>
      </c>
      <c r="M1335" s="4">
        <f>(L1335)*((100+(29-E1335))/100)-(J1335*0.9)</f>
        <v>60.213518055999998</v>
      </c>
      <c r="N1335" s="207" t="s">
        <v>1134</v>
      </c>
      <c r="O1335" s="207">
        <f>(N1335*((M1335-63)/5.45))+N1335</f>
        <v>1359823.2226509613</v>
      </c>
      <c r="P1335" s="54">
        <f>(O1335-D1335)</f>
        <v>301437.22265096125</v>
      </c>
      <c r="Q1335" s="4" t="str">
        <f>IF(P1335&lt;(-3000000), "Overpaid", "")</f>
        <v/>
      </c>
      <c r="R1335" s="4"/>
    </row>
    <row r="1336" spans="1:18" x14ac:dyDescent="0.25">
      <c r="A1336" s="4" t="s">
        <v>120</v>
      </c>
      <c r="B1336" s="4" t="s">
        <v>1099</v>
      </c>
      <c r="C1336" s="4" t="s">
        <v>3185</v>
      </c>
      <c r="D1336" s="207" t="s">
        <v>3186</v>
      </c>
      <c r="E1336" s="4" t="s">
        <v>1537</v>
      </c>
      <c r="F1336" s="4" t="s">
        <v>1162</v>
      </c>
      <c r="G1336" s="4" t="s">
        <v>1491</v>
      </c>
      <c r="H1336" s="4" t="s">
        <v>4095</v>
      </c>
      <c r="I1336" s="4" t="s">
        <v>1162</v>
      </c>
      <c r="L1336" s="4">
        <f>(F1336*0.3611)+(G1336*1.1*0.3611)+(H1336*5.2*0.0666)+(I1336*0.2111)</f>
        <v>62.230764000000001</v>
      </c>
      <c r="M1336" s="4">
        <f>(L1336)*((100+(29-E1336))/100)-(J1336*0.9)</f>
        <v>64.782225323999995</v>
      </c>
      <c r="N1336" s="207" t="s">
        <v>1105</v>
      </c>
      <c r="O1336" s="207">
        <f>(N1336*((M1336-63)/5.45))+N1336</f>
        <v>2351111.5239478596</v>
      </c>
      <c r="P1336" s="54">
        <f>(O1336-D1336)</f>
        <v>1292911.5239478596</v>
      </c>
      <c r="Q1336" s="4" t="str">
        <f>IF(P1336&lt;(-3000000), "Overpaid", "")</f>
        <v/>
      </c>
      <c r="R1336" s="4"/>
    </row>
    <row r="1337" spans="1:18" x14ac:dyDescent="0.25">
      <c r="A1337" s="4" t="s">
        <v>114</v>
      </c>
      <c r="B1337" s="4" t="s">
        <v>1099</v>
      </c>
      <c r="C1337" s="4" t="s">
        <v>3243</v>
      </c>
      <c r="D1337" s="207" t="s">
        <v>3244</v>
      </c>
      <c r="E1337" s="4" t="s">
        <v>1537</v>
      </c>
      <c r="F1337" s="4" t="s">
        <v>1091</v>
      </c>
      <c r="G1337" s="4">
        <v>81.3</v>
      </c>
      <c r="H1337" s="4">
        <v>9</v>
      </c>
      <c r="I1337" s="4" t="s">
        <v>1091</v>
      </c>
      <c r="L1337" s="4">
        <f>(F1337*0.3611)+(G1337*1.1*0.3611)+(H1337*5.2*0.0666)+(I1337*0.2111)</f>
        <v>80.613853000000006</v>
      </c>
      <c r="M1337" s="4">
        <f>(L1337)*((100+(29-E1337))/100)-(J1337*0.9)</f>
        <v>83.919020973000002</v>
      </c>
      <c r="N1337" s="207" t="s">
        <v>1105</v>
      </c>
      <c r="O1337" s="207">
        <f>(N1337*((M1337-63)/5.45))+N1337</f>
        <v>8572259.0637640841</v>
      </c>
      <c r="P1337" s="54">
        <f>(O1337-D1337)</f>
        <v>7514995.0637640841</v>
      </c>
      <c r="Q1337" s="4" t="str">
        <f>IF(P1337&lt;(-3000000), "Overpaid", "")</f>
        <v/>
      </c>
      <c r="R1337" s="4"/>
    </row>
    <row r="1338" spans="1:18" x14ac:dyDescent="0.25">
      <c r="A1338" s="4" t="s">
        <v>127</v>
      </c>
      <c r="B1338" s="4" t="s">
        <v>1099</v>
      </c>
      <c r="C1338" s="4" t="s">
        <v>4075</v>
      </c>
      <c r="D1338" s="207" t="s">
        <v>2485</v>
      </c>
      <c r="E1338" s="4" t="s">
        <v>1487</v>
      </c>
      <c r="F1338" s="4" t="s">
        <v>1208</v>
      </c>
      <c r="G1338" s="4" t="s">
        <v>1383</v>
      </c>
      <c r="H1338" s="4" t="s">
        <v>4095</v>
      </c>
      <c r="I1338" s="4" t="s">
        <v>1208</v>
      </c>
      <c r="L1338" s="4">
        <f>(F1338*0.3611)+(G1338*1.1*0.3611)+(H1338*5.2*0.0666)+(I1338*0.2111)</f>
        <v>62.166339999999991</v>
      </c>
      <c r="M1338" s="4">
        <f>(L1338)*((100+(29-E1338))/100)-(J1338*0.9)</f>
        <v>62.228506339999981</v>
      </c>
      <c r="N1338" s="207" t="s">
        <v>1105</v>
      </c>
      <c r="O1338" s="207">
        <f>(N1338*((M1338-63)/5.45))+N1338</f>
        <v>1520927.4708760562</v>
      </c>
      <c r="P1338" s="54">
        <f>(O1338-D1338)</f>
        <v>465927.47087605624</v>
      </c>
      <c r="Q1338" s="4" t="str">
        <f>IF(P1338&lt;(-3000000), "Overpaid", "")</f>
        <v/>
      </c>
      <c r="R1338" s="4"/>
    </row>
    <row r="1339" spans="1:18" x14ac:dyDescent="0.25">
      <c r="A1339" s="4" t="s">
        <v>134</v>
      </c>
      <c r="B1339" s="4" t="s">
        <v>1024</v>
      </c>
      <c r="C1339" s="4" t="s">
        <v>2484</v>
      </c>
      <c r="D1339" s="207" t="s">
        <v>2485</v>
      </c>
      <c r="E1339" s="4" t="s">
        <v>1445</v>
      </c>
      <c r="F1339" s="4" t="s">
        <v>1146</v>
      </c>
      <c r="G1339" s="4" t="s">
        <v>1205</v>
      </c>
      <c r="H1339" s="4">
        <v>2</v>
      </c>
      <c r="I1339" s="4">
        <v>66</v>
      </c>
      <c r="L1339" s="4">
        <f>(F1339*0.3611)+(G1339*1.1*0.3611)+(H1339*5.2*0.0666)+(I1339*0.2111)</f>
        <v>62.749036999999994</v>
      </c>
      <c r="M1339" s="4">
        <f>(L1339)*((100+(29-E1339))/100)-(J1339*0.9)</f>
        <v>62.12154662999999</v>
      </c>
      <c r="N1339" s="207" t="s">
        <v>1029</v>
      </c>
      <c r="O1339" s="207">
        <f>(N1339*((M1339-63)/5.45))+N1339</f>
        <v>2005067.7696795645</v>
      </c>
      <c r="P1339" s="54">
        <f>(O1339-D1339)</f>
        <v>950067.76967956452</v>
      </c>
      <c r="Q1339" s="4" t="str">
        <f>IF(P1339&lt;(-3000000), "Overpaid", "")</f>
        <v/>
      </c>
      <c r="R1339" s="4"/>
    </row>
    <row r="1340" spans="1:18" x14ac:dyDescent="0.25">
      <c r="A1340" s="4" t="s">
        <v>135</v>
      </c>
      <c r="B1340" s="4" t="s">
        <v>20</v>
      </c>
      <c r="C1340" s="4" t="s">
        <v>2707</v>
      </c>
      <c r="D1340" s="207" t="s">
        <v>2708</v>
      </c>
      <c r="E1340" s="4" t="s">
        <v>1027</v>
      </c>
      <c r="F1340" s="4" t="s">
        <v>1405</v>
      </c>
      <c r="G1340" s="4">
        <v>45</v>
      </c>
      <c r="H1340" s="4" t="s">
        <v>4197</v>
      </c>
      <c r="I1340" s="4" t="s">
        <v>1405</v>
      </c>
      <c r="L1340" s="4">
        <f>(F1340*0.3611)+(G1340*1.1*0.3611)+(H1340*5.2*0.0666)+(I1340*0.2111)</f>
        <v>52.206450000000004</v>
      </c>
      <c r="M1340" s="4" t="e">
        <f>(L1340)*((100+(29-E1340))/100)-(J1340*0.9)</f>
        <v>#VALUE!</v>
      </c>
      <c r="N1340" s="207" t="s">
        <v>1134</v>
      </c>
      <c r="O1340" s="207" t="e">
        <f>(N1340*((M1340-63)/5.45))+N1340</f>
        <v>#VALUE!</v>
      </c>
      <c r="P1340" s="54" t="e">
        <f>(O1340-D1340)</f>
        <v>#VALUE!</v>
      </c>
      <c r="Q1340" s="4" t="e">
        <f>IF(P1340&lt;(-3000000), "Overpaid", "")</f>
        <v>#VALUE!</v>
      </c>
      <c r="R1340" s="4"/>
    </row>
    <row r="1341" spans="1:18" x14ac:dyDescent="0.25">
      <c r="A1341" s="4" t="s">
        <v>128</v>
      </c>
      <c r="B1341" s="4" t="s">
        <v>1059</v>
      </c>
      <c r="C1341" s="4" t="s">
        <v>3580</v>
      </c>
      <c r="D1341" s="207" t="s">
        <v>3581</v>
      </c>
      <c r="E1341" s="4" t="s">
        <v>1181</v>
      </c>
      <c r="F1341" s="4" t="s">
        <v>1186</v>
      </c>
      <c r="G1341" s="4" t="s">
        <v>3582</v>
      </c>
      <c r="H1341" s="4" t="s">
        <v>4095</v>
      </c>
      <c r="I1341" s="4" t="s">
        <v>1186</v>
      </c>
      <c r="L1341" s="4">
        <f>(F1341*0.3611)+(G1341*1.1*0.3611)+(H1341*5.2*0.0666)+(I1341*0.2111)</f>
        <v>59.791677000000007</v>
      </c>
      <c r="M1341" s="4">
        <f>(L1341)*((100+(29-E1341))/100)-(J1341*0.9)</f>
        <v>62.302927434000011</v>
      </c>
      <c r="N1341" s="207" t="s">
        <v>1064</v>
      </c>
      <c r="O1341" s="207">
        <f>(N1341*((M1341-63)/5.45))+N1341</f>
        <v>1924271.9451227984</v>
      </c>
      <c r="P1341" s="54">
        <f>(O1341-D1341)</f>
        <v>871858.94512279844</v>
      </c>
      <c r="Q1341" s="4" t="str">
        <f>IF(P1341&lt;(-3000000), "Overpaid", "")</f>
        <v/>
      </c>
      <c r="R1341" s="4"/>
    </row>
    <row r="1342" spans="1:18" x14ac:dyDescent="0.25">
      <c r="A1342" s="4" t="s">
        <v>127</v>
      </c>
      <c r="B1342" s="4" t="s">
        <v>1048</v>
      </c>
      <c r="C1342" s="4" t="s">
        <v>4067</v>
      </c>
      <c r="D1342" s="207" t="s">
        <v>4068</v>
      </c>
      <c r="E1342" s="4" t="s">
        <v>1179</v>
      </c>
      <c r="F1342" s="4" t="s">
        <v>1201</v>
      </c>
      <c r="G1342" s="4" t="s">
        <v>1214</v>
      </c>
      <c r="H1342" s="4" t="s">
        <v>4095</v>
      </c>
      <c r="I1342" s="4" t="s">
        <v>1201</v>
      </c>
      <c r="L1342" s="4">
        <f>(F1342*0.3611)+(G1342*1.1*0.3611)+(H1342*5.2*0.0666)+(I1342*0.2111)</f>
        <v>60.752489999999995</v>
      </c>
      <c r="M1342" s="4">
        <f>(L1342)*((100+(29-E1342))/100)-(J1342*0.9)</f>
        <v>63.061084619999995</v>
      </c>
      <c r="N1342" s="207" t="s">
        <v>1053</v>
      </c>
      <c r="O1342" s="207">
        <f>(N1342*((M1342-63)/5.45))+N1342</f>
        <v>2005489.7604671214</v>
      </c>
      <c r="P1342" s="54">
        <f>(O1342-D1342)</f>
        <v>954885.76046712138</v>
      </c>
      <c r="Q1342" s="4" t="str">
        <f>IF(P1342&lt;(-3000000), "Overpaid", "")</f>
        <v/>
      </c>
      <c r="R1342" s="4"/>
    </row>
    <row r="1343" spans="1:18" x14ac:dyDescent="0.25">
      <c r="A1343" s="4" t="s">
        <v>120</v>
      </c>
      <c r="B1343" s="4" t="s">
        <v>1083</v>
      </c>
      <c r="C1343" s="4" t="s">
        <v>3171</v>
      </c>
      <c r="D1343" s="207" t="s">
        <v>3172</v>
      </c>
      <c r="E1343" s="4" t="s">
        <v>1086</v>
      </c>
      <c r="F1343" s="4" t="s">
        <v>1125</v>
      </c>
      <c r="G1343" s="4" t="s">
        <v>2230</v>
      </c>
      <c r="H1343" s="4" t="s">
        <v>4147</v>
      </c>
      <c r="I1343" s="4" t="s">
        <v>1125</v>
      </c>
      <c r="L1343" s="4">
        <f>(F1343*0.3611)+(G1343*1.1*0.3611)+(H1343*5.2*0.0666)+(I1343*0.2111)</f>
        <v>66.966142000000005</v>
      </c>
      <c r="M1343" s="4">
        <f>(L1343)*((100+(29-E1343))/100)-(J1343*0.9)</f>
        <v>69.979618389999999</v>
      </c>
      <c r="N1343" s="207" t="s">
        <v>1088</v>
      </c>
      <c r="O1343" s="207">
        <f>(N1343*((M1343-63)/5.45))+N1343</f>
        <v>8092582.4341402836</v>
      </c>
      <c r="P1343" s="54">
        <f>(O1343-D1343)</f>
        <v>7043129.4341402836</v>
      </c>
      <c r="Q1343" s="4" t="str">
        <f>IF(P1343&lt;(-3000000), "Overpaid", "")</f>
        <v/>
      </c>
      <c r="R1343" s="4"/>
    </row>
    <row r="1344" spans="1:18" x14ac:dyDescent="0.25">
      <c r="A1344" s="4" t="s">
        <v>131</v>
      </c>
      <c r="B1344" s="4" t="s">
        <v>1099</v>
      </c>
      <c r="C1344" s="4" t="s">
        <v>1605</v>
      </c>
      <c r="D1344" s="207" t="s">
        <v>1606</v>
      </c>
      <c r="E1344" s="4" t="s">
        <v>1120</v>
      </c>
      <c r="F1344" s="4" t="s">
        <v>1307</v>
      </c>
      <c r="G1344" s="4" t="s">
        <v>1607</v>
      </c>
      <c r="H1344" s="4" t="s">
        <v>4095</v>
      </c>
      <c r="I1344" s="4" t="s">
        <v>1307</v>
      </c>
      <c r="L1344" s="4">
        <f>(F1344*0.3611)+(G1344*1.1*0.3611)+(H1344*5.2*0.0666)+(I1344*0.2111)</f>
        <v>73.687606000000002</v>
      </c>
      <c r="M1344" s="4">
        <f>(L1344)*((100+(29-E1344))/100)-(J1344*0.9)</f>
        <v>77.666736724000003</v>
      </c>
      <c r="N1344" s="207" t="s">
        <v>1105</v>
      </c>
      <c r="O1344" s="207">
        <f>(N1344*((M1344-63)/5.45))+N1344</f>
        <v>6539714.8757338077</v>
      </c>
      <c r="P1344" s="54">
        <f>(O1344-D1344)</f>
        <v>5491420.8757338077</v>
      </c>
      <c r="Q1344" s="4" t="str">
        <f>IF(P1344&lt;(-3000000), "Overpaid", "")</f>
        <v/>
      </c>
      <c r="R1344" s="4"/>
    </row>
    <row r="1345" spans="1:19" x14ac:dyDescent="0.25">
      <c r="A1345" s="4" t="s">
        <v>117</v>
      </c>
      <c r="B1345" s="4" t="s">
        <v>1048</v>
      </c>
      <c r="C1345" s="4" t="s">
        <v>2596</v>
      </c>
      <c r="D1345" s="207" t="s">
        <v>2597</v>
      </c>
      <c r="E1345" s="4" t="s">
        <v>1181</v>
      </c>
      <c r="F1345" s="4" t="s">
        <v>1186</v>
      </c>
      <c r="G1345" s="4" t="s">
        <v>2213</v>
      </c>
      <c r="H1345" s="4" t="s">
        <v>4096</v>
      </c>
      <c r="I1345" s="4" t="s">
        <v>1186</v>
      </c>
      <c r="L1345" s="4">
        <f>(F1345*0.3611)+(G1345*1.1*0.3611)+(H1345*5.2*0.0666)+(I1345*0.2111)</f>
        <v>62.839024999999992</v>
      </c>
      <c r="M1345" s="4">
        <f>(L1345)*((100+(29-E1345))/100)-(J1345*0.9)</f>
        <v>65.478264049999993</v>
      </c>
      <c r="N1345" s="207" t="s">
        <v>1053</v>
      </c>
      <c r="O1345" s="207">
        <f>(N1345*((M1345-63)/5.45))+N1345</f>
        <v>2885104.0161590893</v>
      </c>
      <c r="P1345" s="54">
        <f>(O1345-D1345)</f>
        <v>1838512.0161590893</v>
      </c>
      <c r="Q1345" s="4" t="str">
        <f>IF(P1345&lt;(-3000000), "Overpaid", "")</f>
        <v/>
      </c>
      <c r="R1345" s="4"/>
    </row>
    <row r="1346" spans="1:19" x14ac:dyDescent="0.25">
      <c r="A1346" s="4" t="s">
        <v>123</v>
      </c>
      <c r="B1346" s="4" t="s">
        <v>1024</v>
      </c>
      <c r="C1346" s="4" t="s">
        <v>1987</v>
      </c>
      <c r="D1346" s="207" t="s">
        <v>1988</v>
      </c>
      <c r="E1346" s="4" t="s">
        <v>1027</v>
      </c>
      <c r="F1346" s="4" t="s">
        <v>1162</v>
      </c>
      <c r="G1346" s="4" t="s">
        <v>1842</v>
      </c>
      <c r="H1346" s="4" t="s">
        <v>4197</v>
      </c>
      <c r="I1346" s="4">
        <v>63</v>
      </c>
      <c r="L1346" s="4">
        <f>(F1346*0.3611)+(G1346*1.1*0.3611)+(H1346*5.2*0.0666)+(I1346*0.2111)</f>
        <v>59.227609000000001</v>
      </c>
      <c r="M1346" s="4" t="e">
        <f>(L1346)*((100+(29-E1346))/100)-(J1346*0.9)</f>
        <v>#VALUE!</v>
      </c>
      <c r="N1346" s="207" t="s">
        <v>1029</v>
      </c>
      <c r="O1346" s="207" t="e">
        <f>(N1346*((M1346-63)/5.45))+N1346</f>
        <v>#VALUE!</v>
      </c>
      <c r="P1346" s="54" t="e">
        <f>(O1346-D1346)</f>
        <v>#VALUE!</v>
      </c>
      <c r="Q1346" s="4" t="e">
        <f>IF(P1346&lt;(-3000000), "Overpaid", "")</f>
        <v>#VALUE!</v>
      </c>
      <c r="R1346" s="4"/>
    </row>
    <row r="1347" spans="1:19" x14ac:dyDescent="0.25">
      <c r="A1347" s="4" t="s">
        <v>122</v>
      </c>
      <c r="B1347" s="4" t="s">
        <v>10</v>
      </c>
      <c r="C1347" s="4" t="s">
        <v>3642</v>
      </c>
      <c r="D1347" s="207" t="s">
        <v>1988</v>
      </c>
      <c r="E1347" s="4">
        <v>24.4</v>
      </c>
      <c r="F1347" s="4" t="s">
        <v>1146</v>
      </c>
      <c r="G1347" s="4">
        <v>62.4</v>
      </c>
      <c r="H1347" s="4" t="s">
        <v>4153</v>
      </c>
      <c r="I1347" s="4" t="s">
        <v>1146</v>
      </c>
      <c r="L1347" s="4">
        <f>(F1347*0.3611)+(G1347*1.1*0.3611)+(H1347*5.2*0.0666)+(I1347*0.2111)</f>
        <v>68.754863999999998</v>
      </c>
      <c r="M1347" s="4">
        <f>(L1347)*((100+(29-E1347))/100)-(J1347*0.9)</f>
        <v>71.917587744000002</v>
      </c>
      <c r="N1347" s="207" t="s">
        <v>1093</v>
      </c>
      <c r="O1347" s="207">
        <f>(N1347*((M1347-63)/5.45))+N1347</f>
        <v>9322737.5213960763</v>
      </c>
      <c r="P1347" s="54">
        <f>(O1347-D1347)</f>
        <v>8278261.5213960763</v>
      </c>
      <c r="Q1347" s="4" t="str">
        <f>IF(P1347&lt;(-3000000), "Overpaid", "")</f>
        <v/>
      </c>
      <c r="R1347" s="4"/>
    </row>
    <row r="1348" spans="1:19" x14ac:dyDescent="0.25">
      <c r="A1348" s="4" t="s">
        <v>106</v>
      </c>
      <c r="B1348" s="4" t="s">
        <v>1059</v>
      </c>
      <c r="C1348" s="4" t="s">
        <v>3008</v>
      </c>
      <c r="D1348" s="207" t="s">
        <v>3009</v>
      </c>
      <c r="E1348" s="4" t="s">
        <v>1027</v>
      </c>
      <c r="F1348" s="4" t="s">
        <v>1194</v>
      </c>
      <c r="G1348" s="4" t="s">
        <v>1631</v>
      </c>
      <c r="H1348" s="4" t="s">
        <v>4095</v>
      </c>
      <c r="I1348" s="4" t="s">
        <v>1194</v>
      </c>
      <c r="L1348" s="4">
        <f>(F1348*0.3611)+(G1348*1.1*0.3611)+(H1348*5.2*0.0666)+(I1348*0.2111)</f>
        <v>58.345615000000002</v>
      </c>
      <c r="M1348" s="4" t="e">
        <f>(L1348)*((100+(29-E1348))/100)-(J1348*0.9)</f>
        <v>#VALUE!</v>
      </c>
      <c r="N1348" s="207" t="s">
        <v>1064</v>
      </c>
      <c r="O1348" s="207" t="e">
        <f>(N1348*((M1348-63)/5.45))+N1348</f>
        <v>#VALUE!</v>
      </c>
      <c r="P1348" s="54" t="e">
        <f>(O1348-D1348)</f>
        <v>#VALUE!</v>
      </c>
      <c r="Q1348" s="4" t="e">
        <f>IF(P1348&lt;(-3000000), "Overpaid", "")</f>
        <v>#VALUE!</v>
      </c>
      <c r="R1348" s="4"/>
    </row>
    <row r="1349" spans="1:19" x14ac:dyDescent="0.25">
      <c r="A1349" s="4" t="s">
        <v>125</v>
      </c>
      <c r="B1349" s="4" t="s">
        <v>1024</v>
      </c>
      <c r="C1349" s="4" t="s">
        <v>1526</v>
      </c>
      <c r="D1349" s="207" t="s">
        <v>1527</v>
      </c>
      <c r="E1349" s="4" t="s">
        <v>1120</v>
      </c>
      <c r="F1349" s="4" t="s">
        <v>1162</v>
      </c>
      <c r="G1349" s="4" t="s">
        <v>1528</v>
      </c>
      <c r="H1349" s="4" t="s">
        <v>4197</v>
      </c>
      <c r="I1349" s="4">
        <v>63</v>
      </c>
      <c r="L1349" s="4">
        <f>(F1349*0.3611)+(G1349*1.1*0.3611)+(H1349*5.2*0.0666)+(I1349*0.2111)</f>
        <v>60.975332999999999</v>
      </c>
      <c r="M1349" s="4">
        <f>(L1349)*((100+(29-E1349))/100)-(J1349*0.9)</f>
        <v>64.268000982000004</v>
      </c>
      <c r="N1349" s="207" t="s">
        <v>1029</v>
      </c>
      <c r="O1349" s="207">
        <f>(N1349*((M1349-63)/5.45))+N1349</f>
        <v>2946496.7407942419</v>
      </c>
      <c r="P1349" s="54">
        <f>(O1349-D1349)</f>
        <v>1905155.7407942419</v>
      </c>
      <c r="Q1349" s="4" t="str">
        <f>IF(P1349&lt;(-3000000), "Overpaid", "")</f>
        <v/>
      </c>
      <c r="R1349" s="4"/>
    </row>
    <row r="1350" spans="1:19" x14ac:dyDescent="0.25">
      <c r="A1350" s="4" t="s">
        <v>115</v>
      </c>
      <c r="B1350" s="4" t="s">
        <v>1048</v>
      </c>
      <c r="C1350" s="4" t="s">
        <v>824</v>
      </c>
      <c r="D1350" s="207">
        <v>1041085</v>
      </c>
      <c r="E1350" s="4" t="s">
        <v>1346</v>
      </c>
      <c r="F1350" s="4" t="s">
        <v>1328</v>
      </c>
      <c r="G1350" s="4">
        <v>75.400000000000006</v>
      </c>
      <c r="H1350" s="4" t="s">
        <v>4098</v>
      </c>
      <c r="I1350" s="4" t="s">
        <v>1328</v>
      </c>
      <c r="L1350" s="4">
        <f>(F1350*0.3611)+(G1350*1.1*0.3611)+(H1350*5.2*0.0666)+(I1350*0.2111)</f>
        <v>71.961113999999995</v>
      </c>
      <c r="M1350" s="4">
        <f>(L1350)*((100+(29-E1350))/100)-(J1350*0.9)</f>
        <v>76.062897497999984</v>
      </c>
      <c r="N1350" s="207" t="s">
        <v>1053</v>
      </c>
      <c r="O1350" s="207">
        <f>(N1350*((M1350-63)/5.45))+N1350</f>
        <v>6736863.7806937508</v>
      </c>
      <c r="P1350" s="54">
        <f>(O1350-D1350)</f>
        <v>5695778.7806937508</v>
      </c>
      <c r="Q1350" s="4" t="str">
        <f>IF(P1350&lt;(-3000000), "Overpaid", "")</f>
        <v/>
      </c>
      <c r="R1350" s="4"/>
    </row>
    <row r="1351" spans="1:19" x14ac:dyDescent="0.25">
      <c r="A1351" s="4" t="s">
        <v>125</v>
      </c>
      <c r="B1351" s="4" t="s">
        <v>1048</v>
      </c>
      <c r="C1351" s="4" t="s">
        <v>817</v>
      </c>
      <c r="D1351" s="207" t="s">
        <v>1508</v>
      </c>
      <c r="E1351" s="4" t="s">
        <v>1294</v>
      </c>
      <c r="F1351" s="4" t="s">
        <v>1146</v>
      </c>
      <c r="G1351" s="4" t="s">
        <v>1509</v>
      </c>
      <c r="H1351" s="4" t="s">
        <v>4098</v>
      </c>
      <c r="I1351" s="4" t="s">
        <v>1146</v>
      </c>
      <c r="L1351" s="4">
        <f>(F1351*0.3611)+(G1351*1.1*0.3611)+(H1351*5.2*0.0666)+(I1351*0.2111)</f>
        <v>68.958423999999994</v>
      </c>
      <c r="M1351" s="4">
        <f>(L1351)*((100+(29-E1351))/100)-(J1351*0.9)</f>
        <v>73.302804711999983</v>
      </c>
      <c r="N1351" s="207" t="s">
        <v>1053</v>
      </c>
      <c r="O1351" s="207">
        <f>(N1351*((M1351-63)/5.45))+N1351</f>
        <v>5732462.9772340916</v>
      </c>
      <c r="P1351" s="54">
        <f>(O1351-D1351)</f>
        <v>4691377.9772340916</v>
      </c>
      <c r="Q1351" s="4" t="str">
        <f>IF(P1351&lt;(-3000000), "Overpaid", "")</f>
        <v/>
      </c>
      <c r="R1351" s="4"/>
    </row>
    <row r="1352" spans="1:19" x14ac:dyDescent="0.25">
      <c r="A1352" s="4" t="s">
        <v>110</v>
      </c>
      <c r="B1352" s="4" t="s">
        <v>10</v>
      </c>
      <c r="C1352" s="4" t="s">
        <v>819</v>
      </c>
      <c r="D1352" s="207" t="s">
        <v>1508</v>
      </c>
      <c r="E1352" s="4" t="s">
        <v>1128</v>
      </c>
      <c r="F1352" s="4" t="s">
        <v>1146</v>
      </c>
      <c r="G1352" s="4" t="s">
        <v>1057</v>
      </c>
      <c r="H1352" s="4" t="s">
        <v>4097</v>
      </c>
      <c r="I1352" s="4" t="s">
        <v>1146</v>
      </c>
      <c r="L1352" s="4">
        <f>(F1352*0.3611)+(G1352*1.1*0.3611)+(H1352*5.2*0.0666)+(I1352*0.2111)</f>
        <v>69.366803000000004</v>
      </c>
      <c r="M1352" s="4">
        <f>(L1352)*((100+(29-E1352))/100)-(J1352*0.9)</f>
        <v>72.97387675600001</v>
      </c>
      <c r="N1352" s="207" t="s">
        <v>1093</v>
      </c>
      <c r="O1352" s="207">
        <f>(N1352*((M1352-63)/5.45))+N1352</f>
        <v>10008134.776737234</v>
      </c>
      <c r="P1352" s="54">
        <f>(O1352-D1352)</f>
        <v>8967049.7767372336</v>
      </c>
      <c r="Q1352" s="4" t="str">
        <f>IF(P1352&lt;(-3000000), "Overpaid", "")</f>
        <v/>
      </c>
      <c r="R1352" s="4"/>
    </row>
    <row r="1353" spans="1:19" x14ac:dyDescent="0.25">
      <c r="A1353" s="4" t="s">
        <v>106</v>
      </c>
      <c r="B1353" s="4" t="s">
        <v>1059</v>
      </c>
      <c r="C1353" s="4" t="s">
        <v>822</v>
      </c>
      <c r="D1353" s="207">
        <v>1041085</v>
      </c>
      <c r="E1353" s="4" t="s">
        <v>1537</v>
      </c>
      <c r="F1353" s="4" t="s">
        <v>1157</v>
      </c>
      <c r="G1353" s="4" t="s">
        <v>1507</v>
      </c>
      <c r="H1353" s="4" t="s">
        <v>4096</v>
      </c>
      <c r="I1353" s="4" t="s">
        <v>1157</v>
      </c>
      <c r="L1353" s="4">
        <f>(F1353*0.3611)+(G1353*1.1*0.3611)+(H1353*5.2*0.0666)+(I1353*0.2111)</f>
        <v>69.862133</v>
      </c>
      <c r="M1353" s="4">
        <f>(L1353)*((100+(29-E1353))/100)-(J1353*0.9)</f>
        <v>72.726480452999994</v>
      </c>
      <c r="N1353" s="207" t="s">
        <v>1064</v>
      </c>
      <c r="O1353" s="207">
        <f>(N1353*((M1353-63)/5.45))+N1353</f>
        <v>6144355.4455522019</v>
      </c>
      <c r="P1353" s="54">
        <f>(O1353-D1353)</f>
        <v>5103270.4455522019</v>
      </c>
      <c r="Q1353" s="4" t="str">
        <f>IF(P1353&lt;(-3000000), "Overpaid", "")</f>
        <v/>
      </c>
      <c r="R1353" s="4"/>
    </row>
    <row r="1354" spans="1:19" x14ac:dyDescent="0.25">
      <c r="A1354" s="4" t="s">
        <v>122</v>
      </c>
      <c r="B1354" s="4" t="s">
        <v>1024</v>
      </c>
      <c r="C1354" s="4" t="s">
        <v>3650</v>
      </c>
      <c r="D1354" s="207" t="s">
        <v>1508</v>
      </c>
      <c r="E1354" s="4" t="s">
        <v>1128</v>
      </c>
      <c r="F1354" s="4" t="s">
        <v>1157</v>
      </c>
      <c r="G1354" s="4">
        <v>45</v>
      </c>
      <c r="H1354" s="4">
        <v>0</v>
      </c>
      <c r="I1354" s="4">
        <v>64</v>
      </c>
      <c r="L1354" s="4">
        <f>(F1354*0.3611)+(G1354*1.1*0.3611)+(H1354*5.2*0.0666)+(I1354*0.2111)</f>
        <v>56.661850000000001</v>
      </c>
      <c r="M1354" s="4">
        <f>(L1354)*((100+(29-E1354))/100)-(J1354*0.9)</f>
        <v>59.608266200000003</v>
      </c>
      <c r="N1354" s="207" t="s">
        <v>1029</v>
      </c>
      <c r="O1354" s="207">
        <f>(N1354*((M1354-63)/5.45))+N1354</f>
        <v>902749.89036715706</v>
      </c>
      <c r="P1354" s="54">
        <f>(O1354-D1354)</f>
        <v>-138335.10963284294</v>
      </c>
      <c r="Q1354" s="4" t="str">
        <f>IF(P1354&lt;(-3000000), "Overpaid", "")</f>
        <v/>
      </c>
      <c r="R1354" s="4"/>
    </row>
    <row r="1355" spans="1:19" x14ac:dyDescent="0.25">
      <c r="A1355" s="4" t="s">
        <v>125</v>
      </c>
      <c r="B1355" s="4" t="s">
        <v>1059</v>
      </c>
      <c r="C1355" s="4" t="s">
        <v>821</v>
      </c>
      <c r="D1355" s="207" t="s">
        <v>1508</v>
      </c>
      <c r="E1355" s="4" t="s">
        <v>1086</v>
      </c>
      <c r="F1355" s="4" t="s">
        <v>1201</v>
      </c>
      <c r="G1355" s="4" t="s">
        <v>1550</v>
      </c>
      <c r="H1355" s="4" t="s">
        <v>4095</v>
      </c>
      <c r="I1355" s="4" t="s">
        <v>1201</v>
      </c>
      <c r="L1355" s="4">
        <f>(F1355*0.3611)+(G1355*1.1*0.3611)+(H1355*5.2*0.0666)+(I1355*0.2111)</f>
        <v>55.549038999999993</v>
      </c>
      <c r="M1355" s="4">
        <f>(L1355)*((100+(29-E1355))/100)-(J1355*0.9)</f>
        <v>58.048745754999992</v>
      </c>
      <c r="N1355" s="207" t="s">
        <v>1064</v>
      </c>
      <c r="O1355" s="207">
        <f>(N1355*((M1355-63)/5.45))+N1355</f>
        <v>201922.38939526165</v>
      </c>
      <c r="P1355" s="54">
        <f>(O1355-D1355)</f>
        <v>-839162.61060473835</v>
      </c>
      <c r="Q1355" s="4" t="str">
        <f>IF(P1355&lt;(-3000000), "Overpaid", "")</f>
        <v/>
      </c>
      <c r="R1355" s="4"/>
    </row>
    <row r="1356" spans="1:19" x14ac:dyDescent="0.25">
      <c r="A1356" s="4" t="s">
        <v>111</v>
      </c>
      <c r="B1356" s="4" t="s">
        <v>1048</v>
      </c>
      <c r="C1356" s="4" t="s">
        <v>3770</v>
      </c>
      <c r="D1356" s="207" t="s">
        <v>3771</v>
      </c>
      <c r="E1356" s="4" t="s">
        <v>1166</v>
      </c>
      <c r="F1356" s="4" t="s">
        <v>3772</v>
      </c>
      <c r="G1356" s="4" t="s">
        <v>1027</v>
      </c>
      <c r="H1356" s="4" t="s">
        <v>4095</v>
      </c>
      <c r="I1356" s="4" t="s">
        <v>3772</v>
      </c>
      <c r="L1356" s="4" t="e">
        <f>(F1356*0.3611)+(G1356*1.1*0.3611)+(H1356*5.2*0.0666)+(I1356*0.2111)</f>
        <v>#VALUE!</v>
      </c>
      <c r="M1356" s="4" t="e">
        <f>(L1356)*((100+(29-E1356))/100)-(J1356*0.9)</f>
        <v>#VALUE!</v>
      </c>
      <c r="N1356" s="207" t="s">
        <v>1053</v>
      </c>
      <c r="O1356" s="207" t="e">
        <f>(N1356*((M1356-63)/5.45))+N1356</f>
        <v>#VALUE!</v>
      </c>
      <c r="P1356" s="54" t="e">
        <f>(O1356-D1356)</f>
        <v>#VALUE!</v>
      </c>
      <c r="Q1356" s="4" t="e">
        <f>IF(P1356&lt;(-3000000), "Overpaid", "")</f>
        <v>#VALUE!</v>
      </c>
      <c r="R1356" s="4"/>
    </row>
    <row r="1357" spans="1:19" x14ac:dyDescent="0.25">
      <c r="A1357" s="4" t="s">
        <v>136</v>
      </c>
      <c r="B1357" s="4" t="s">
        <v>27</v>
      </c>
      <c r="C1357" s="4" t="s">
        <v>2170</v>
      </c>
      <c r="D1357" s="207" t="s">
        <v>2171</v>
      </c>
      <c r="E1357" s="4" t="s">
        <v>1174</v>
      </c>
      <c r="F1357" s="4" t="s">
        <v>1107</v>
      </c>
      <c r="G1357" s="4" t="s">
        <v>2119</v>
      </c>
      <c r="H1357" s="4" t="s">
        <v>4102</v>
      </c>
      <c r="I1357" s="4" t="s">
        <v>1107</v>
      </c>
      <c r="L1357" s="4">
        <f>(F1357*0.3611)+(G1357*1.1*0.3611)+(H1357*5.2*0.0666)+(I1357*0.2111)</f>
        <v>67.059117999999998</v>
      </c>
      <c r="M1357" s="4">
        <f>(L1357)*((100+(29-E1357))/100)-(J1357*0.9)</f>
        <v>69.070891540000005</v>
      </c>
      <c r="N1357" s="207" t="s">
        <v>1058</v>
      </c>
      <c r="O1357" s="207">
        <f>(N1357*((M1357-63)/5.45))+N1357</f>
        <v>6761163.0927147223</v>
      </c>
      <c r="P1357" s="54">
        <f>(O1357-D1357)</f>
        <v>5721463.0927147223</v>
      </c>
      <c r="Q1357" s="4" t="str">
        <f>IF(P1357&lt;(-3000000), "Overpaid", "")</f>
        <v/>
      </c>
      <c r="R1357" s="4"/>
    </row>
    <row r="1358" spans="1:19" x14ac:dyDescent="0.25">
      <c r="A1358" s="4" t="s">
        <v>123</v>
      </c>
      <c r="B1358" s="4" t="s">
        <v>1187</v>
      </c>
      <c r="C1358" s="4" t="s">
        <v>2001</v>
      </c>
      <c r="D1358" s="207" t="s">
        <v>2002</v>
      </c>
      <c r="E1358" s="4" t="s">
        <v>1346</v>
      </c>
      <c r="F1358" s="4" t="s">
        <v>1194</v>
      </c>
      <c r="G1358" s="4" t="s">
        <v>2003</v>
      </c>
      <c r="H1358" s="4" t="s">
        <v>4096</v>
      </c>
      <c r="I1358" s="4" t="s">
        <v>1194</v>
      </c>
      <c r="L1358" s="4">
        <f>(F1358*0.3611)+(G1358*1.1*0.3611)+(H1358*5.2*0.0666)+(I1358*0.2111)</f>
        <v>53.845973000000001</v>
      </c>
      <c r="M1358" s="4">
        <f>(L1358)*((100+(29-E1358))/100)-(J1358*0.9)</f>
        <v>56.915193460999994</v>
      </c>
      <c r="N1358" s="207" t="s">
        <v>1190</v>
      </c>
      <c r="O1358" s="207">
        <f>(N1358*((M1358-63)/5.45))+N1358</f>
        <v>-348391.14686432621</v>
      </c>
      <c r="P1358" s="54">
        <f>(O1358-D1358)</f>
        <v>-1387677.1468643262</v>
      </c>
      <c r="Q1358" s="4" t="str">
        <f>IF(P1358&lt;(-3000000), "Overpaid", "")</f>
        <v/>
      </c>
      <c r="R1358" s="4"/>
    </row>
    <row r="1359" spans="1:19" x14ac:dyDescent="0.25">
      <c r="A1359" s="4" t="s">
        <v>128</v>
      </c>
      <c r="B1359" s="4" t="s">
        <v>1094</v>
      </c>
      <c r="C1359" s="4" t="s">
        <v>3603</v>
      </c>
      <c r="D1359" s="207" t="s">
        <v>3604</v>
      </c>
      <c r="E1359" s="4" t="s">
        <v>1181</v>
      </c>
      <c r="F1359" s="4" t="s">
        <v>1422</v>
      </c>
      <c r="G1359" s="4">
        <v>45</v>
      </c>
      <c r="H1359" s="4" t="s">
        <v>4197</v>
      </c>
      <c r="I1359" s="4">
        <v>54</v>
      </c>
      <c r="L1359" s="4">
        <f>(F1359*0.3611)+(G1359*1.1*0.3611)+(H1359*5.2*0.0666)+(I1359*0.2111)</f>
        <v>49.495450000000005</v>
      </c>
      <c r="M1359" s="4">
        <f>(L1359)*((100+(29-E1359))/100)-(J1359*0.9)</f>
        <v>51.574258900000004</v>
      </c>
      <c r="N1359" s="207">
        <v>6000000</v>
      </c>
      <c r="O1359" s="207">
        <f>(N1359*((M1359-63)/5.45))+N1359</f>
        <v>-6578797.5412843991</v>
      </c>
      <c r="P1359" s="54">
        <f>(O1359-D1359)</f>
        <v>-7617193.5412843991</v>
      </c>
      <c r="Q1359" s="4" t="str">
        <f>IF(P1359&lt;(-3000000), "Overpaid", "")</f>
        <v>Overpaid</v>
      </c>
      <c r="R1359" s="4"/>
      <c r="S1359" s="207" t="s">
        <v>1098</v>
      </c>
    </row>
    <row r="1360" spans="1:19" x14ac:dyDescent="0.25">
      <c r="A1360" s="4" t="s">
        <v>111</v>
      </c>
      <c r="B1360" s="4" t="s">
        <v>1048</v>
      </c>
      <c r="C1360" s="4" t="s">
        <v>3765</v>
      </c>
      <c r="D1360" s="207" t="s">
        <v>1243</v>
      </c>
      <c r="E1360" s="4" t="s">
        <v>1691</v>
      </c>
      <c r="F1360" s="4" t="s">
        <v>1221</v>
      </c>
      <c r="G1360" s="4" t="s">
        <v>1027</v>
      </c>
      <c r="H1360" s="4" t="s">
        <v>4197</v>
      </c>
      <c r="I1360" s="4" t="s">
        <v>1221</v>
      </c>
      <c r="L1360" s="4" t="e">
        <f>(F1360*0.3611)+(G1360*1.1*0.3611)+(H1360*5.2*0.0666)+(I1360*0.2111)</f>
        <v>#VALUE!</v>
      </c>
      <c r="M1360" s="4" t="e">
        <f>(L1360)*((100+(29-E1360))/100)-(J1360*0.9)</f>
        <v>#VALUE!</v>
      </c>
      <c r="N1360" s="207" t="s">
        <v>1053</v>
      </c>
      <c r="O1360" s="207" t="e">
        <f>(N1360*((M1360-63)/5.45))+N1360</f>
        <v>#VALUE!</v>
      </c>
      <c r="P1360" s="54" t="e">
        <f>(O1360-D1360)</f>
        <v>#VALUE!</v>
      </c>
      <c r="Q1360" s="4" t="e">
        <f>IF(P1360&lt;(-3000000), "Overpaid", "")</f>
        <v>#VALUE!</v>
      </c>
      <c r="R1360" s="4"/>
    </row>
    <row r="1361" spans="1:18" x14ac:dyDescent="0.25">
      <c r="A1361" s="4" t="s">
        <v>126</v>
      </c>
      <c r="B1361" s="4" t="s">
        <v>1048</v>
      </c>
      <c r="C1361" s="4" t="s">
        <v>3867</v>
      </c>
      <c r="D1361" s="207" t="s">
        <v>1243</v>
      </c>
      <c r="E1361" s="4" t="s">
        <v>1432</v>
      </c>
      <c r="F1361" s="4" t="s">
        <v>1415</v>
      </c>
      <c r="G1361" s="4" t="s">
        <v>1027</v>
      </c>
      <c r="H1361" s="4" t="s">
        <v>4095</v>
      </c>
      <c r="I1361" s="4" t="s">
        <v>1415</v>
      </c>
      <c r="L1361" s="4" t="e">
        <f>(F1361*0.3611)+(G1361*1.1*0.3611)+(H1361*5.2*0.0666)+(I1361*0.2111)</f>
        <v>#VALUE!</v>
      </c>
      <c r="M1361" s="4" t="e">
        <f>(L1361)*((100+(29-E1361))/100)-(J1361*0.9)</f>
        <v>#VALUE!</v>
      </c>
      <c r="N1361" s="207" t="s">
        <v>1053</v>
      </c>
      <c r="O1361" s="207" t="e">
        <f>(N1361*((M1361-63)/5.45))+N1361</f>
        <v>#VALUE!</v>
      </c>
      <c r="P1361" s="54" t="e">
        <f>(O1361-D1361)</f>
        <v>#VALUE!</v>
      </c>
      <c r="Q1361" s="4" t="e">
        <f>IF(P1361&lt;(-3000000), "Overpaid", "")</f>
        <v>#VALUE!</v>
      </c>
      <c r="R1361" s="4"/>
    </row>
    <row r="1362" spans="1:18" x14ac:dyDescent="0.25">
      <c r="A1362" s="4" t="s">
        <v>114</v>
      </c>
      <c r="B1362" s="4" t="s">
        <v>1135</v>
      </c>
      <c r="C1362" s="4" t="s">
        <v>3280</v>
      </c>
      <c r="D1362" s="207" t="s">
        <v>1243</v>
      </c>
      <c r="E1362" s="4" t="s">
        <v>1691</v>
      </c>
      <c r="F1362" s="4" t="s">
        <v>1162</v>
      </c>
      <c r="G1362" s="4" t="s">
        <v>1027</v>
      </c>
      <c r="H1362" s="4" t="s">
        <v>4197</v>
      </c>
      <c r="I1362" s="4" t="s">
        <v>1162</v>
      </c>
      <c r="L1362" s="4" t="e">
        <f>(F1362*0.3611)+(G1362*1.1*0.3611)+(H1362*5.2*0.0666)+(I1362*0.2111)</f>
        <v>#VALUE!</v>
      </c>
      <c r="M1362" s="4" t="e">
        <f>(L1362)*((100+(29-E1362))/100)-(J1362*0.9)</f>
        <v>#VALUE!</v>
      </c>
      <c r="N1362" s="207" t="s">
        <v>1138</v>
      </c>
      <c r="O1362" s="207" t="e">
        <f>(N1362*((M1362-63)/5.45))+N1362</f>
        <v>#VALUE!</v>
      </c>
      <c r="P1362" s="54" t="e">
        <f>(O1362-D1362)</f>
        <v>#VALUE!</v>
      </c>
      <c r="Q1362" s="4" t="e">
        <f>IF(P1362&lt;(-3000000), "Overpaid", "")</f>
        <v>#VALUE!</v>
      </c>
      <c r="R1362" s="4"/>
    </row>
    <row r="1363" spans="1:18" x14ac:dyDescent="0.25">
      <c r="A1363" s="4" t="s">
        <v>2800</v>
      </c>
      <c r="B1363" s="4" t="s">
        <v>1037</v>
      </c>
      <c r="C1363" s="4" t="s">
        <v>2868</v>
      </c>
      <c r="D1363" s="207" t="s">
        <v>1243</v>
      </c>
      <c r="E1363" s="4" t="s">
        <v>1609</v>
      </c>
      <c r="F1363" s="4" t="s">
        <v>1234</v>
      </c>
      <c r="G1363" s="4" t="s">
        <v>1846</v>
      </c>
      <c r="H1363" s="4" t="s">
        <v>1027</v>
      </c>
      <c r="I1363" s="4" t="s">
        <v>1234</v>
      </c>
      <c r="L1363" s="4" t="e">
        <f>(F1363*0.3611)+(G1363*1.1*0.3611)+(H1363*5.2*0.0666)+(I1363*0.2111)</f>
        <v>#VALUE!</v>
      </c>
      <c r="M1363" s="4" t="e">
        <f>(L1363)*((100+(29-E1363))/100)-(J1363*0.9)</f>
        <v>#VALUE!</v>
      </c>
      <c r="N1363" s="207" t="s">
        <v>1043</v>
      </c>
      <c r="O1363" s="207" t="e">
        <f>(N1363*((M1363-63)/5.45))+N1363</f>
        <v>#VALUE!</v>
      </c>
      <c r="P1363" s="54" t="e">
        <f>(O1363-D1363)</f>
        <v>#VALUE!</v>
      </c>
      <c r="Q1363" s="4" t="e">
        <f>IF(P1363&lt;(-3000000), "Overpaid", "")</f>
        <v>#VALUE!</v>
      </c>
      <c r="R1363" s="4"/>
    </row>
    <row r="1364" spans="1:18" x14ac:dyDescent="0.25">
      <c r="A1364" s="4" t="s">
        <v>114</v>
      </c>
      <c r="B1364" s="4" t="s">
        <v>1037</v>
      </c>
      <c r="C1364" s="4" t="s">
        <v>3306</v>
      </c>
      <c r="D1364" s="207" t="s">
        <v>1243</v>
      </c>
      <c r="E1364" s="4" t="s">
        <v>1040</v>
      </c>
      <c r="F1364" s="4" t="s">
        <v>1408</v>
      </c>
      <c r="G1364" s="4" t="s">
        <v>1027</v>
      </c>
      <c r="H1364" s="4" t="s">
        <v>1027</v>
      </c>
      <c r="I1364" s="4" t="s">
        <v>1408</v>
      </c>
      <c r="L1364" s="4" t="e">
        <f>(F1364*0.3611)+(G1364*1.1*0.3611)+(H1364*5.2*0.0666)+(I1364*0.2111)</f>
        <v>#VALUE!</v>
      </c>
      <c r="M1364" s="4" t="e">
        <f>(L1364)*((100+(29-E1364))/100)-(J1364*0.9)</f>
        <v>#VALUE!</v>
      </c>
      <c r="N1364" s="207" t="s">
        <v>1043</v>
      </c>
      <c r="O1364" s="207" t="e">
        <f>(N1364*((M1364-63)/5.45))+N1364</f>
        <v>#VALUE!</v>
      </c>
      <c r="P1364" s="54" t="e">
        <f>(O1364-D1364)</f>
        <v>#VALUE!</v>
      </c>
      <c r="Q1364" s="4" t="e">
        <f>IF(P1364&lt;(-3000000), "Overpaid", "")</f>
        <v>#VALUE!</v>
      </c>
      <c r="R1364" s="4"/>
    </row>
    <row r="1365" spans="1:18" x14ac:dyDescent="0.25">
      <c r="A1365" s="4" t="s">
        <v>136</v>
      </c>
      <c r="B1365" s="4" t="s">
        <v>1099</v>
      </c>
      <c r="C1365" s="4" t="s">
        <v>436</v>
      </c>
      <c r="D1365" s="207" t="s">
        <v>1243</v>
      </c>
      <c r="E1365" s="4" t="s">
        <v>1971</v>
      </c>
      <c r="F1365" s="4" t="s">
        <v>1146</v>
      </c>
      <c r="G1365" s="4" t="s">
        <v>2202</v>
      </c>
      <c r="H1365" s="4" t="s">
        <v>4197</v>
      </c>
      <c r="I1365" s="4" t="s">
        <v>1146</v>
      </c>
      <c r="L1365" s="4">
        <f>(F1365*0.3611)+(G1365*1.1*0.3611)+(H1365*5.2*0.0666)+(I1365*0.2111)</f>
        <v>75.437902000000008</v>
      </c>
      <c r="M1365" s="4">
        <f>(L1365)*((100+(29-E1365))/100)-(J1365*0.9)</f>
        <v>77.097535844000006</v>
      </c>
      <c r="N1365" s="207" t="s">
        <v>1105</v>
      </c>
      <c r="O1365" s="207">
        <f>(N1365*((M1365-63)/5.45))+N1365</f>
        <v>6354674.3538396284</v>
      </c>
      <c r="P1365" s="54">
        <f>(O1365-D1365)</f>
        <v>5319674.3538396284</v>
      </c>
      <c r="Q1365" s="4" t="str">
        <f>IF(P1365&lt;(-3000000), "Overpaid", "")</f>
        <v/>
      </c>
      <c r="R1365" s="4"/>
    </row>
    <row r="1366" spans="1:18" x14ac:dyDescent="0.25">
      <c r="A1366" s="4" t="s">
        <v>127</v>
      </c>
      <c r="B1366" s="4" t="s">
        <v>1059</v>
      </c>
      <c r="C1366" s="4" t="s">
        <v>4058</v>
      </c>
      <c r="D1366" s="207" t="s">
        <v>1243</v>
      </c>
      <c r="E1366" s="4" t="s">
        <v>1297</v>
      </c>
      <c r="F1366" s="4" t="s">
        <v>1157</v>
      </c>
      <c r="G1366" s="4" t="s">
        <v>1277</v>
      </c>
      <c r="H1366" s="4" t="s">
        <v>4096</v>
      </c>
      <c r="I1366" s="4" t="s">
        <v>1157</v>
      </c>
      <c r="L1366" s="4">
        <f>(F1366*0.3611)+(G1366*1.1*0.3611)+(H1366*5.2*0.0666)+(I1366*0.2111)</f>
        <v>72.920649999999995</v>
      </c>
      <c r="M1366" s="4">
        <f>(L1366)*((100+(29-E1366))/100)-(J1366*0.9)</f>
        <v>74.306142350000002</v>
      </c>
      <c r="N1366" s="207" t="s">
        <v>1064</v>
      </c>
      <c r="O1366" s="207">
        <f>(N1366*((M1366-63)/5.45))+N1366</f>
        <v>6783897.9408640647</v>
      </c>
      <c r="P1366" s="54">
        <f>(O1366-D1366)</f>
        <v>5748897.9408640647</v>
      </c>
      <c r="Q1366" s="4" t="str">
        <f>IF(P1366&lt;(-3000000), "Overpaid", "")</f>
        <v/>
      </c>
      <c r="R1366" s="4"/>
    </row>
    <row r="1367" spans="1:18" x14ac:dyDescent="0.25">
      <c r="A1367" s="4" t="s">
        <v>123</v>
      </c>
      <c r="B1367" s="4" t="s">
        <v>1117</v>
      </c>
      <c r="C1367" s="4" t="s">
        <v>79</v>
      </c>
      <c r="D1367" s="207">
        <v>1035000</v>
      </c>
      <c r="E1367" s="4" t="s">
        <v>2014</v>
      </c>
      <c r="F1367" s="4" t="s">
        <v>1201</v>
      </c>
      <c r="G1367" s="4" t="s">
        <v>2015</v>
      </c>
      <c r="H1367" s="4" t="s">
        <v>4095</v>
      </c>
      <c r="I1367" s="4" t="s">
        <v>1201</v>
      </c>
      <c r="L1367" s="4">
        <f>(F1367*0.3611)+(G1367*1.1*0.3611)+(H1367*5.2*0.0666)+(I1367*0.2111)</f>
        <v>72.430464000000001</v>
      </c>
      <c r="M1367" s="4">
        <f>(L1367)*((100+(29-E1367))/100)-(J1367*0.9)</f>
        <v>72.213172607999994</v>
      </c>
      <c r="N1367" s="207" t="s">
        <v>1121</v>
      </c>
      <c r="O1367" s="207">
        <f>(N1367*((M1367-63)/5.45))+N1367</f>
        <v>9015496.974831555</v>
      </c>
      <c r="P1367" s="54">
        <f>(O1367-D1367)</f>
        <v>7980496.974831555</v>
      </c>
      <c r="Q1367" s="4" t="str">
        <f>IF(P1367&lt;(-3000000), "Overpaid", "")</f>
        <v/>
      </c>
      <c r="R1367" s="4"/>
    </row>
    <row r="1368" spans="1:18" x14ac:dyDescent="0.25">
      <c r="A1368" s="4" t="s">
        <v>134</v>
      </c>
      <c r="B1368" s="4" t="s">
        <v>1048</v>
      </c>
      <c r="C1368" s="4" t="s">
        <v>443</v>
      </c>
      <c r="D1368" s="207" t="s">
        <v>1243</v>
      </c>
      <c r="E1368" s="4" t="s">
        <v>1395</v>
      </c>
      <c r="F1368" s="4" t="s">
        <v>1125</v>
      </c>
      <c r="G1368" s="4">
        <v>72.400000000000006</v>
      </c>
      <c r="H1368" s="4" t="s">
        <v>4098</v>
      </c>
      <c r="I1368" s="4" t="s">
        <v>1125</v>
      </c>
      <c r="L1368" s="4">
        <f>(F1368*0.3611)+(G1368*1.1*0.3611)+(H1368*5.2*0.0666)+(I1368*0.2111)</f>
        <v>71.91388400000001</v>
      </c>
      <c r="M1368" s="4">
        <f>(L1368)*((100+(29-E1368))/100)-(J1368*0.9)</f>
        <v>70.691347972000003</v>
      </c>
      <c r="N1368" s="207" t="s">
        <v>1053</v>
      </c>
      <c r="O1368" s="207">
        <f>(N1368*((M1368-63)/5.45))+N1368</f>
        <v>4782150.9945498519</v>
      </c>
      <c r="P1368" s="54">
        <f>(O1368-D1368)</f>
        <v>3747150.9945498519</v>
      </c>
      <c r="Q1368" s="4" t="str">
        <f>IF(P1368&lt;(-3000000), "Overpaid", "")</f>
        <v/>
      </c>
      <c r="R1368" s="4"/>
    </row>
    <row r="1369" spans="1:18" x14ac:dyDescent="0.25">
      <c r="A1369" s="4" t="s">
        <v>136</v>
      </c>
      <c r="B1369" s="4" t="s">
        <v>1059</v>
      </c>
      <c r="C1369" s="4" t="s">
        <v>334</v>
      </c>
      <c r="D1369" s="207" t="s">
        <v>1243</v>
      </c>
      <c r="E1369" s="4" t="s">
        <v>1427</v>
      </c>
      <c r="F1369" s="4" t="s">
        <v>1312</v>
      </c>
      <c r="G1369" s="4" t="s">
        <v>1509</v>
      </c>
      <c r="H1369" s="4" t="s">
        <v>4197</v>
      </c>
      <c r="I1369" s="4" t="s">
        <v>1312</v>
      </c>
      <c r="L1369" s="4">
        <f>(F1369*0.3611)+(G1369*1.1*0.3611)+(H1369*5.2*0.0666)+(I1369*0.2111)</f>
        <v>68.717544000000004</v>
      </c>
      <c r="M1369" s="4">
        <f>(L1369)*((100+(29-E1369))/100)-(J1369*0.9)</f>
        <v>70.4354826</v>
      </c>
      <c r="N1369" s="207" t="s">
        <v>1064</v>
      </c>
      <c r="O1369" s="207">
        <f>(N1369*((M1369-63)/5.45))+N1369</f>
        <v>5216821.2140534688</v>
      </c>
      <c r="P1369" s="54">
        <f>(O1369-D1369)</f>
        <v>4181821.2140534688</v>
      </c>
      <c r="Q1369" s="4" t="str">
        <f>IF(P1369&lt;(-3000000), "Overpaid", "")</f>
        <v/>
      </c>
      <c r="R1369" s="4"/>
    </row>
    <row r="1370" spans="1:18" x14ac:dyDescent="0.25">
      <c r="A1370" s="4" t="s">
        <v>115</v>
      </c>
      <c r="B1370" s="4" t="s">
        <v>20</v>
      </c>
      <c r="C1370" s="4" t="s">
        <v>3964</v>
      </c>
      <c r="D1370" s="207">
        <v>1035000</v>
      </c>
      <c r="E1370" s="4" t="s">
        <v>1440</v>
      </c>
      <c r="F1370" s="4" t="s">
        <v>1328</v>
      </c>
      <c r="G1370" s="4" t="s">
        <v>1931</v>
      </c>
      <c r="H1370" s="4" t="s">
        <v>4197</v>
      </c>
      <c r="I1370" s="4" t="s">
        <v>1328</v>
      </c>
      <c r="L1370" s="4">
        <f>(F1370*0.3611)+(G1370*1.1*0.3611)+(H1370*5.2*0.0666)+(I1370*0.2111)</f>
        <v>69.900576999999998</v>
      </c>
      <c r="M1370" s="4">
        <f>(L1370)*((100+(29-E1370))/100)-(J1370*0.9)</f>
        <v>70.040378153999995</v>
      </c>
      <c r="N1370" s="207" t="s">
        <v>1134</v>
      </c>
      <c r="O1370" s="207">
        <f>(N1370*((M1370-63)/5.45))+N1370</f>
        <v>6376794.1183055565</v>
      </c>
      <c r="P1370" s="54">
        <f>(O1370-D1370)</f>
        <v>5341794.1183055565</v>
      </c>
      <c r="Q1370" s="4" t="str">
        <f>IF(P1370&lt;(-3000000), "Overpaid", "")</f>
        <v/>
      </c>
      <c r="R1370" s="4"/>
    </row>
    <row r="1371" spans="1:18" x14ac:dyDescent="0.25">
      <c r="A1371" s="4" t="s">
        <v>111</v>
      </c>
      <c r="B1371" s="4" t="s">
        <v>1037</v>
      </c>
      <c r="C1371" s="4" t="s">
        <v>3731</v>
      </c>
      <c r="D1371" s="207" t="s">
        <v>1243</v>
      </c>
      <c r="E1371" s="4" t="s">
        <v>1905</v>
      </c>
      <c r="F1371" s="4" t="s">
        <v>1312</v>
      </c>
      <c r="G1371" s="4" t="s">
        <v>1148</v>
      </c>
      <c r="H1371" s="4" t="s">
        <v>4153</v>
      </c>
      <c r="I1371" s="4" t="s">
        <v>1312</v>
      </c>
      <c r="L1371" s="4">
        <f>(F1371*0.3611)+(G1371*1.1*0.3611)+(H1371*5.2*0.0666)+(I1371*0.2111)</f>
        <v>70.892289000000005</v>
      </c>
      <c r="M1371" s="4">
        <f>(L1371)*((100+(29-E1371))/100)-(J1371*0.9)</f>
        <v>69.97068924300001</v>
      </c>
      <c r="N1371" s="207" t="s">
        <v>1043</v>
      </c>
      <c r="O1371" s="207">
        <f>(N1371*((M1371-63)/5.45))+N1371</f>
        <v>5829856.7480142545</v>
      </c>
      <c r="P1371" s="54">
        <f>(O1371-D1371)</f>
        <v>4794856.7480142545</v>
      </c>
      <c r="Q1371" s="4" t="str">
        <f>IF(P1371&lt;(-3000000), "Overpaid", "")</f>
        <v/>
      </c>
      <c r="R1371" s="4"/>
    </row>
    <row r="1372" spans="1:18" x14ac:dyDescent="0.25">
      <c r="A1372" s="4" t="s">
        <v>115</v>
      </c>
      <c r="B1372" s="4" t="s">
        <v>1083</v>
      </c>
      <c r="C1372" s="4" t="s">
        <v>3963</v>
      </c>
      <c r="D1372" s="207">
        <v>1035000</v>
      </c>
      <c r="E1372" s="4" t="s">
        <v>1454</v>
      </c>
      <c r="F1372" s="4" t="s">
        <v>1328</v>
      </c>
      <c r="G1372" s="4" t="s">
        <v>1442</v>
      </c>
      <c r="H1372" s="4" t="s">
        <v>4099</v>
      </c>
      <c r="I1372" s="4" t="s">
        <v>1328</v>
      </c>
      <c r="L1372" s="4">
        <f>(F1372*0.3611)+(G1372*1.1*0.3611)+(H1372*5.2*0.0666)+(I1372*0.2111)</f>
        <v>70.519988999999995</v>
      </c>
      <c r="M1372" s="4">
        <f>(L1372)*((100+(29-E1372))/100)-(J1372*0.9)</f>
        <v>69.673749131999998</v>
      </c>
      <c r="N1372" s="207" t="s">
        <v>1088</v>
      </c>
      <c r="O1372" s="207">
        <f>(N1372*((M1372-63)/5.45))+N1372</f>
        <v>7893439.3786764275</v>
      </c>
      <c r="P1372" s="54">
        <f>(O1372-D1372)</f>
        <v>6858439.3786764275</v>
      </c>
      <c r="Q1372" s="4" t="str">
        <f>IF(P1372&lt;(-3000000), "Overpaid", "")</f>
        <v/>
      </c>
      <c r="R1372" s="4"/>
    </row>
    <row r="1373" spans="1:18" x14ac:dyDescent="0.25">
      <c r="A1373" s="4" t="s">
        <v>125</v>
      </c>
      <c r="B1373" s="4" t="s">
        <v>1024</v>
      </c>
      <c r="C1373" s="4" t="s">
        <v>149</v>
      </c>
      <c r="D1373" s="207" t="s">
        <v>1243</v>
      </c>
      <c r="E1373" s="4">
        <v>28.4</v>
      </c>
      <c r="F1373" s="4" t="s">
        <v>1307</v>
      </c>
      <c r="G1373" s="4">
        <v>64.900000000000006</v>
      </c>
      <c r="H1373" s="4" t="s">
        <v>4099</v>
      </c>
      <c r="I1373" s="4">
        <v>69</v>
      </c>
      <c r="L1373" s="4">
        <f>(F1373*0.3611)+(G1373*1.1*0.3611)+(H1373*5.2*0.0666)+(I1373*0.2111)</f>
        <v>69.158929000000001</v>
      </c>
      <c r="M1373" s="4">
        <f>(L1373)*((100+(29-E1373))/100)-(J1373*0.9)</f>
        <v>69.573882573999995</v>
      </c>
      <c r="N1373" s="207" t="s">
        <v>1029</v>
      </c>
      <c r="O1373" s="207">
        <f>(N1373*((M1373-63)/5.45))+N1373</f>
        <v>5273641.8037016075</v>
      </c>
      <c r="P1373" s="54">
        <f>(O1373-D1373)</f>
        <v>4238641.8037016075</v>
      </c>
      <c r="Q1373" s="4" t="str">
        <f>IF(P1373&lt;(-3000000), "Overpaid", "")</f>
        <v/>
      </c>
      <c r="R1373" s="4"/>
    </row>
    <row r="1374" spans="1:18" x14ac:dyDescent="0.25">
      <c r="A1374" s="4" t="s">
        <v>115</v>
      </c>
      <c r="B1374" s="4" t="s">
        <v>27</v>
      </c>
      <c r="C1374" s="4" t="s">
        <v>3962</v>
      </c>
      <c r="D1374" s="207">
        <v>1035000</v>
      </c>
      <c r="E1374" s="4" t="s">
        <v>1297</v>
      </c>
      <c r="F1374" s="4" t="s">
        <v>1328</v>
      </c>
      <c r="G1374" s="4" t="s">
        <v>1057</v>
      </c>
      <c r="H1374" s="4" t="s">
        <v>4197</v>
      </c>
      <c r="I1374" s="4" t="s">
        <v>1328</v>
      </c>
      <c r="L1374" s="4">
        <f>(F1374*0.3611)+(G1374*1.1*0.3611)+(H1374*5.2*0.0666)+(I1374*0.2111)</f>
        <v>67.755643000000006</v>
      </c>
      <c r="M1374" s="4">
        <f>(L1374)*((100+(29-E1374))/100)-(J1374*0.9)</f>
        <v>69.043000217000014</v>
      </c>
      <c r="N1374" s="207" t="s">
        <v>1058</v>
      </c>
      <c r="O1374" s="207">
        <f>(N1374*((M1374-63)/5.45))+N1374</f>
        <v>6744794.7601929037</v>
      </c>
      <c r="P1374" s="54">
        <f>(O1374-D1374)</f>
        <v>5709794.7601929037</v>
      </c>
      <c r="Q1374" s="4" t="str">
        <f>IF(P1374&lt;(-3000000), "Overpaid", "")</f>
        <v/>
      </c>
      <c r="R1374" s="4"/>
    </row>
    <row r="1375" spans="1:18" x14ac:dyDescent="0.25">
      <c r="A1375" s="4" t="s">
        <v>129</v>
      </c>
      <c r="B1375" s="4" t="s">
        <v>1048</v>
      </c>
      <c r="C1375" s="4" t="s">
        <v>1367</v>
      </c>
      <c r="D1375" s="207">
        <v>1035000</v>
      </c>
      <c r="E1375" s="4" t="s">
        <v>1368</v>
      </c>
      <c r="F1375" s="4" t="s">
        <v>1194</v>
      </c>
      <c r="G1375" s="4" t="s">
        <v>1369</v>
      </c>
      <c r="H1375" s="4" t="s">
        <v>4096</v>
      </c>
      <c r="I1375" s="4" t="s">
        <v>1194</v>
      </c>
      <c r="L1375" s="4">
        <f>(F1375*0.3611)+(G1375*1.1*0.3611)+(H1375*5.2*0.0666)+(I1375*0.2111)</f>
        <v>69.178278999999989</v>
      </c>
      <c r="M1375" s="4">
        <f>(L1375)*((100+(29-E1375))/100)-(J1375*0.9)</f>
        <v>67.933069977999992</v>
      </c>
      <c r="N1375" s="207" t="s">
        <v>1053</v>
      </c>
      <c r="O1375" s="207">
        <f>(N1375*((M1375-63)/5.45))+N1375</f>
        <v>3778410.5958969248</v>
      </c>
      <c r="P1375" s="54">
        <f>(O1375-D1375)</f>
        <v>2743410.5958969248</v>
      </c>
      <c r="Q1375" s="4" t="str">
        <f>IF(P1375&lt;(-3000000), "Overpaid", "")</f>
        <v/>
      </c>
      <c r="R1375" s="4"/>
    </row>
    <row r="1376" spans="1:18" x14ac:dyDescent="0.25">
      <c r="A1376" s="4" t="s">
        <v>317</v>
      </c>
      <c r="B1376" s="4" t="s">
        <v>1099</v>
      </c>
      <c r="C1376" s="4" t="s">
        <v>2290</v>
      </c>
      <c r="D1376" s="207">
        <v>1035000</v>
      </c>
      <c r="E1376" s="4" t="s">
        <v>1168</v>
      </c>
      <c r="F1376" s="4" t="s">
        <v>1125</v>
      </c>
      <c r="G1376" s="4" t="s">
        <v>1844</v>
      </c>
      <c r="H1376" s="4" t="s">
        <v>4096</v>
      </c>
      <c r="I1376" s="4" t="s">
        <v>1125</v>
      </c>
      <c r="L1376" s="4">
        <f>(F1376*0.3611)+(G1376*1.1*0.3611)+(H1376*5.2*0.0666)+(I1376*0.2111)</f>
        <v>65.739745999999997</v>
      </c>
      <c r="M1376" s="4">
        <f>(L1376)*((100+(29-E1376))/100)-(J1376*0.9)</f>
        <v>67.251760157999996</v>
      </c>
      <c r="N1376" s="207" t="s">
        <v>1105</v>
      </c>
      <c r="O1376" s="207">
        <f>(N1376*((M1376-63)/5.45))+N1376</f>
        <v>3153928.298439173</v>
      </c>
      <c r="P1376" s="54">
        <f>(O1376-D1376)</f>
        <v>2118928.298439173</v>
      </c>
      <c r="Q1376" s="4" t="str">
        <f>IF(P1376&lt;(-3000000), "Overpaid", "")</f>
        <v/>
      </c>
      <c r="R1376" s="4"/>
    </row>
    <row r="1377" spans="1:18" x14ac:dyDescent="0.25">
      <c r="A1377" s="4" t="s">
        <v>119</v>
      </c>
      <c r="B1377" s="4" t="s">
        <v>1030</v>
      </c>
      <c r="C1377" s="4" t="s">
        <v>3357</v>
      </c>
      <c r="D1377" s="207">
        <v>1035000</v>
      </c>
      <c r="E1377" s="4" t="s">
        <v>1170</v>
      </c>
      <c r="F1377" s="4" t="s">
        <v>1146</v>
      </c>
      <c r="G1377" s="4" t="s">
        <v>3358</v>
      </c>
      <c r="H1377" s="4" t="s">
        <v>4096</v>
      </c>
      <c r="I1377" s="4" t="s">
        <v>1146</v>
      </c>
      <c r="L1377" s="4">
        <f>(F1377*0.3611)+(G1377*1.1*0.3611)+(H1377*5.2*0.0666)+(I1377*0.2111)</f>
        <v>66.120850000000004</v>
      </c>
      <c r="M1377" s="4">
        <f>(L1377)*((100+(29-E1377))/100)-(J1377*0.9)</f>
        <v>67.178783600000003</v>
      </c>
      <c r="N1377" s="207" t="s">
        <v>1036</v>
      </c>
      <c r="O1377" s="207">
        <f>(N1377*((M1377-63)/5.45))+N1377</f>
        <v>5720499.205244258</v>
      </c>
      <c r="P1377" s="54">
        <f>(O1377-D1377)</f>
        <v>4685499.205244258</v>
      </c>
      <c r="Q1377" s="4" t="str">
        <f>IF(P1377&lt;(-3000000), "Overpaid", "")</f>
        <v/>
      </c>
      <c r="R1377" s="4"/>
    </row>
    <row r="1378" spans="1:18" x14ac:dyDescent="0.25">
      <c r="A1378" s="4" t="s">
        <v>106</v>
      </c>
      <c r="B1378" s="4" t="s">
        <v>1024</v>
      </c>
      <c r="C1378" s="4" t="s">
        <v>3001</v>
      </c>
      <c r="D1378" s="207">
        <v>1035000</v>
      </c>
      <c r="E1378" s="4" t="s">
        <v>1122</v>
      </c>
      <c r="F1378" s="4" t="s">
        <v>1157</v>
      </c>
      <c r="G1378" s="4" t="s">
        <v>1824</v>
      </c>
      <c r="H1378" s="4" t="s">
        <v>4096</v>
      </c>
      <c r="I1378" s="4">
        <v>64</v>
      </c>
      <c r="L1378" s="4">
        <f>(F1378*0.3611)+(G1378*1.1*0.3611)+(H1378*5.2*0.0666)+(I1378*0.2111)</f>
        <v>65.616457999999994</v>
      </c>
      <c r="M1378" s="4">
        <f>(L1378)*((100+(29-E1378))/100)-(J1378*0.9)</f>
        <v>66.731937786000003</v>
      </c>
      <c r="N1378" s="207" t="s">
        <v>1029</v>
      </c>
      <c r="O1378" s="207">
        <f>(N1378*((M1378-63)/5.45))+N1378</f>
        <v>4027172.6415511994</v>
      </c>
      <c r="P1378" s="54">
        <f>(O1378-D1378)</f>
        <v>2992172.6415511994</v>
      </c>
      <c r="Q1378" s="4" t="str">
        <f>IF(P1378&lt;(-3000000), "Overpaid", "")</f>
        <v/>
      </c>
      <c r="R1378" s="4"/>
    </row>
    <row r="1379" spans="1:18" x14ac:dyDescent="0.25">
      <c r="A1379" s="4" t="s">
        <v>2800</v>
      </c>
      <c r="B1379" s="4" t="s">
        <v>1083</v>
      </c>
      <c r="C1379" s="4" t="s">
        <v>2833</v>
      </c>
      <c r="D1379" s="207" t="s">
        <v>1243</v>
      </c>
      <c r="E1379" s="4" t="s">
        <v>1691</v>
      </c>
      <c r="F1379" s="4" t="s">
        <v>1146</v>
      </c>
      <c r="G1379" s="4" t="s">
        <v>2108</v>
      </c>
      <c r="H1379" s="4" t="s">
        <v>4095</v>
      </c>
      <c r="I1379" s="4" t="s">
        <v>1146</v>
      </c>
      <c r="L1379" s="4">
        <f>(F1379*0.3611)+(G1379*1.1*0.3611)+(H1379*5.2*0.0666)+(I1379*0.2111)</f>
        <v>67.641417000000004</v>
      </c>
      <c r="M1379" s="4">
        <f>(L1379)*((100+(29-E1379))/100)-(J1379*0.9)</f>
        <v>66.62679574500001</v>
      </c>
      <c r="N1379" s="207" t="s">
        <v>1088</v>
      </c>
      <c r="O1379" s="207">
        <f>(N1379*((M1379-63)/5.45))+N1379</f>
        <v>5909651.8895031307</v>
      </c>
      <c r="P1379" s="54">
        <f>(O1379-D1379)</f>
        <v>4874651.8895031307</v>
      </c>
      <c r="Q1379" s="4" t="str">
        <f>IF(P1379&lt;(-3000000), "Overpaid", "")</f>
        <v/>
      </c>
      <c r="R1379" s="4"/>
    </row>
    <row r="1380" spans="1:18" x14ac:dyDescent="0.25">
      <c r="A1380" s="4" t="s">
        <v>119</v>
      </c>
      <c r="B1380" s="4" t="s">
        <v>1059</v>
      </c>
      <c r="C1380" s="4" t="s">
        <v>3353</v>
      </c>
      <c r="D1380" s="207">
        <v>1035000</v>
      </c>
      <c r="E1380" s="4" t="s">
        <v>1356</v>
      </c>
      <c r="F1380" s="4" t="s">
        <v>1146</v>
      </c>
      <c r="G1380" s="4" t="s">
        <v>1677</v>
      </c>
      <c r="H1380" s="4" t="s">
        <v>4197</v>
      </c>
      <c r="I1380" s="4" t="s">
        <v>1146</v>
      </c>
      <c r="L1380" s="4">
        <f>(F1380*0.3611)+(G1380*1.1*0.3611)+(H1380*5.2*0.0666)+(I1380*0.2111)</f>
        <v>65.031000000000006</v>
      </c>
      <c r="M1380" s="4">
        <f>(L1380)*((100+(29-E1380))/100)-(J1380*0.9)</f>
        <v>66.396651000000006</v>
      </c>
      <c r="N1380" s="207" t="s">
        <v>1064</v>
      </c>
      <c r="O1380" s="207">
        <f>(N1380*((M1380-63)/5.45))+N1380</f>
        <v>3581658.3703374332</v>
      </c>
      <c r="P1380" s="54">
        <f>(O1380-D1380)</f>
        <v>2546658.3703374332</v>
      </c>
      <c r="Q1380" s="4" t="str">
        <f>IF(P1380&lt;(-3000000), "Overpaid", "")</f>
        <v/>
      </c>
      <c r="R1380" s="4"/>
    </row>
    <row r="1381" spans="1:18" x14ac:dyDescent="0.25">
      <c r="A1381" s="4" t="s">
        <v>116</v>
      </c>
      <c r="B1381" s="4" t="s">
        <v>1099</v>
      </c>
      <c r="C1381" s="4" t="s">
        <v>1158</v>
      </c>
      <c r="D1381" s="207">
        <v>1035000</v>
      </c>
      <c r="E1381" s="4" t="s">
        <v>1159</v>
      </c>
      <c r="F1381" s="4" t="s">
        <v>1157</v>
      </c>
      <c r="G1381" s="4" t="s">
        <v>1160</v>
      </c>
      <c r="H1381" s="4" t="s">
        <v>4095</v>
      </c>
      <c r="I1381" s="4" t="s">
        <v>1157</v>
      </c>
      <c r="L1381" s="4">
        <f>(F1381*0.3611)+(G1381*1.1*0.3611)+(H1381*5.2*0.0666)+(I1381*0.2111)</f>
        <v>65.782038999999997</v>
      </c>
      <c r="M1381" s="4">
        <f>(L1381)*((100+(29-E1381))/100)-(J1381*0.9)</f>
        <v>66.308295311999998</v>
      </c>
      <c r="N1381" s="207" t="s">
        <v>1105</v>
      </c>
      <c r="O1381" s="207">
        <f>(N1381*((M1381-63)/5.45))+N1381</f>
        <v>2847218.9562247833</v>
      </c>
      <c r="P1381" s="54">
        <f>(O1381-D1381)</f>
        <v>1812218.9562247833</v>
      </c>
      <c r="Q1381" s="4" t="str">
        <f>IF(P1381&lt;(-3000000), "Overpaid", "")</f>
        <v/>
      </c>
      <c r="R1381" s="4"/>
    </row>
    <row r="1382" spans="1:18" x14ac:dyDescent="0.25">
      <c r="A1382" s="4" t="s">
        <v>124</v>
      </c>
      <c r="B1382" s="4" t="s">
        <v>10</v>
      </c>
      <c r="C1382" s="4" t="s">
        <v>3106</v>
      </c>
      <c r="D1382" s="207" t="s">
        <v>1243</v>
      </c>
      <c r="E1382" s="4" t="s">
        <v>1284</v>
      </c>
      <c r="F1382" s="4" t="s">
        <v>1162</v>
      </c>
      <c r="G1382" s="4" t="s">
        <v>1148</v>
      </c>
      <c r="H1382" s="4" t="s">
        <v>4147</v>
      </c>
      <c r="I1382" s="4" t="s">
        <v>1162</v>
      </c>
      <c r="L1382" s="4">
        <f>(F1382*0.3611)+(G1382*1.1*0.3611)+(H1382*5.2*0.0666)+(I1382*0.2111)</f>
        <v>67.338649000000004</v>
      </c>
      <c r="M1382" s="4">
        <f>(L1382)*((100+(29-E1382))/100)-(J1382*0.9)</f>
        <v>66.059214668999999</v>
      </c>
      <c r="N1382" s="207" t="s">
        <v>1093</v>
      </c>
      <c r="O1382" s="207">
        <f>(N1382*((M1382-63)/5.45))+N1382</f>
        <v>5521398.3227928132</v>
      </c>
      <c r="P1382" s="54">
        <f>(O1382-D1382)</f>
        <v>4486398.3227928132</v>
      </c>
      <c r="Q1382" s="4" t="str">
        <f>IF(P1382&lt;(-3000000), "Overpaid", "")</f>
        <v/>
      </c>
      <c r="R1382" s="4"/>
    </row>
    <row r="1383" spans="1:18" x14ac:dyDescent="0.25">
      <c r="A1383" s="4" t="s">
        <v>125</v>
      </c>
      <c r="B1383" s="4" t="s">
        <v>1099</v>
      </c>
      <c r="C1383" s="4" t="s">
        <v>1486</v>
      </c>
      <c r="D1383" s="207">
        <v>1035000</v>
      </c>
      <c r="E1383" s="4" t="s">
        <v>1487</v>
      </c>
      <c r="F1383" s="4" t="s">
        <v>1111</v>
      </c>
      <c r="G1383" s="4" t="s">
        <v>1488</v>
      </c>
      <c r="H1383" s="4" t="s">
        <v>4098</v>
      </c>
      <c r="I1383" s="4" t="s">
        <v>1111</v>
      </c>
      <c r="L1383" s="4">
        <f>(F1383*0.3611)+(G1383*1.1*0.3611)+(H1383*5.2*0.0666)+(I1383*0.2111)</f>
        <v>65.964331000000001</v>
      </c>
      <c r="M1383" s="4">
        <f>(L1383)*((100+(29-E1383))/100)-(J1383*0.9)</f>
        <v>66.030295330999991</v>
      </c>
      <c r="N1383" s="207" t="s">
        <v>1105</v>
      </c>
      <c r="O1383" s="207">
        <f>(N1383*((M1383-63)/5.45))+N1383</f>
        <v>2756844.4269886138</v>
      </c>
      <c r="P1383" s="54">
        <f>(O1383-D1383)</f>
        <v>1721844.4269886138</v>
      </c>
      <c r="Q1383" s="4" t="str">
        <f>IF(P1383&lt;(-3000000), "Overpaid", "")</f>
        <v/>
      </c>
      <c r="R1383" s="4"/>
    </row>
    <row r="1384" spans="1:18" x14ac:dyDescent="0.25">
      <c r="A1384" s="4" t="s">
        <v>135</v>
      </c>
      <c r="B1384" s="4" t="s">
        <v>27</v>
      </c>
      <c r="C1384" s="4" t="s">
        <v>314</v>
      </c>
      <c r="D1384" s="207">
        <v>1035000</v>
      </c>
      <c r="E1384" s="4" t="s">
        <v>1905</v>
      </c>
      <c r="F1384" s="4" t="s">
        <v>1157</v>
      </c>
      <c r="G1384" s="4" t="s">
        <v>2204</v>
      </c>
      <c r="H1384" s="4" t="s">
        <v>4096</v>
      </c>
      <c r="I1384" s="4" t="s">
        <v>1157</v>
      </c>
      <c r="L1384" s="4">
        <f>(F1384*0.3611)+(G1384*1.1*0.3611)+(H1384*5.2*0.0666)+(I1384*0.2111)</f>
        <v>66.803615999999991</v>
      </c>
      <c r="M1384" s="4">
        <f>(L1384)*((100+(29-E1384))/100)-(J1384*0.9)</f>
        <v>65.935168991999987</v>
      </c>
      <c r="N1384" s="207" t="s">
        <v>1058</v>
      </c>
      <c r="O1384" s="207">
        <f>(N1384*((M1384-63)/5.45))+N1384</f>
        <v>4920929.5060238196</v>
      </c>
      <c r="P1384" s="54">
        <f>(O1384-D1384)</f>
        <v>3885929.5060238196</v>
      </c>
      <c r="Q1384" s="4" t="str">
        <f>IF(P1384&lt;(-3000000), "Overpaid", "")</f>
        <v/>
      </c>
      <c r="R1384" s="4"/>
    </row>
    <row r="1385" spans="1:18" x14ac:dyDescent="0.25">
      <c r="A1385" s="4" t="s">
        <v>130</v>
      </c>
      <c r="B1385" s="4" t="s">
        <v>1117</v>
      </c>
      <c r="C1385" s="4" t="s">
        <v>3409</v>
      </c>
      <c r="D1385" s="207" t="s">
        <v>1243</v>
      </c>
      <c r="E1385" s="4" t="s">
        <v>1166</v>
      </c>
      <c r="F1385" s="4" t="s">
        <v>1328</v>
      </c>
      <c r="G1385" s="4" t="s">
        <v>3410</v>
      </c>
      <c r="H1385" s="4" t="s">
        <v>4099</v>
      </c>
      <c r="I1385" s="4" t="s">
        <v>1328</v>
      </c>
      <c r="L1385" s="4">
        <f>(F1385*0.3611)+(G1385*1.1*0.3611)+(H1385*5.2*0.0666)+(I1385*0.2111)</f>
        <v>64.601560000000006</v>
      </c>
      <c r="M1385" s="4">
        <f>(L1385)*((100+(29-E1385))/100)-(J1385*0.9)</f>
        <v>64.859966240000006</v>
      </c>
      <c r="N1385" s="207" t="s">
        <v>1121</v>
      </c>
      <c r="O1385" s="207">
        <f>(N1385*((M1385-63)/5.45))+N1385</f>
        <v>4494455.6191669758</v>
      </c>
      <c r="P1385" s="54">
        <f>(O1385-D1385)</f>
        <v>3459455.6191669758</v>
      </c>
      <c r="Q1385" s="4" t="str">
        <f>IF(P1385&lt;(-3000000), "Overpaid", "")</f>
        <v/>
      </c>
      <c r="R1385" s="4"/>
    </row>
    <row r="1386" spans="1:18" x14ac:dyDescent="0.25">
      <c r="A1386" s="4" t="s">
        <v>130</v>
      </c>
      <c r="B1386" s="4" t="s">
        <v>1059</v>
      </c>
      <c r="C1386" s="4" t="s">
        <v>279</v>
      </c>
      <c r="D1386" s="207" t="s">
        <v>1243</v>
      </c>
      <c r="E1386" s="4" t="s">
        <v>1421</v>
      </c>
      <c r="F1386" s="4" t="s">
        <v>1125</v>
      </c>
      <c r="G1386" s="4" t="s">
        <v>1396</v>
      </c>
      <c r="H1386" s="4" t="s">
        <v>4098</v>
      </c>
      <c r="I1386" s="4" t="s">
        <v>1125</v>
      </c>
      <c r="L1386" s="4">
        <f>(F1386*0.3611)+(G1386*1.1*0.3611)+(H1386*5.2*0.0666)+(I1386*0.2111)</f>
        <v>64.525778000000003</v>
      </c>
      <c r="M1386" s="4">
        <f>(L1386)*((100+(29-E1386))/100)-(J1386*0.9)</f>
        <v>64.719355333999999</v>
      </c>
      <c r="N1386" s="207" t="s">
        <v>1064</v>
      </c>
      <c r="O1386" s="207">
        <f>(N1386*((M1386-63)/5.45))+N1386</f>
        <v>2902587.8314793254</v>
      </c>
      <c r="P1386" s="54">
        <f>(O1386-D1386)</f>
        <v>1867587.8314793254</v>
      </c>
      <c r="Q1386" s="4" t="str">
        <f>IF(P1386&lt;(-3000000), "Overpaid", "")</f>
        <v/>
      </c>
      <c r="R1386" s="4"/>
    </row>
    <row r="1387" spans="1:18" x14ac:dyDescent="0.25">
      <c r="A1387" s="4" t="s">
        <v>111</v>
      </c>
      <c r="B1387" s="4" t="s">
        <v>1059</v>
      </c>
      <c r="C1387" s="4" t="s">
        <v>3708</v>
      </c>
      <c r="D1387" s="207" t="s">
        <v>1243</v>
      </c>
      <c r="E1387" s="4" t="s">
        <v>2172</v>
      </c>
      <c r="F1387" s="4" t="s">
        <v>1068</v>
      </c>
      <c r="G1387" s="4">
        <v>45</v>
      </c>
      <c r="H1387" s="4" t="s">
        <v>4099</v>
      </c>
      <c r="I1387" s="4" t="s">
        <v>1068</v>
      </c>
      <c r="L1387" s="4">
        <f>(F1387*0.3611)+(G1387*1.1*0.3611)+(H1387*5.2*0.0666)+(I1387*0.2111)</f>
        <v>65.954250000000002</v>
      </c>
      <c r="M1387" s="4">
        <f>(L1387)*((100+(29-E1387))/100)-(J1387*0.9)</f>
        <v>64.305393749999993</v>
      </c>
      <c r="N1387" s="207" t="s">
        <v>1064</v>
      </c>
      <c r="O1387" s="207">
        <f>(N1387*((M1387-63)/5.45))+N1387</f>
        <v>2734991.1926685753</v>
      </c>
      <c r="P1387" s="54">
        <f>(O1387-D1387)</f>
        <v>1699991.1926685753</v>
      </c>
      <c r="Q1387" s="4" t="str">
        <f>IF(P1387&lt;(-3000000), "Overpaid", "")</f>
        <v/>
      </c>
      <c r="R1387" s="4"/>
    </row>
    <row r="1388" spans="1:18" x14ac:dyDescent="0.25">
      <c r="A1388" s="4" t="s">
        <v>123</v>
      </c>
      <c r="B1388" s="4" t="s">
        <v>1048</v>
      </c>
      <c r="C1388" s="4" t="s">
        <v>1976</v>
      </c>
      <c r="D1388" s="207" t="s">
        <v>1243</v>
      </c>
      <c r="E1388" s="4">
        <v>28.8</v>
      </c>
      <c r="F1388" s="4" t="s">
        <v>1157</v>
      </c>
      <c r="G1388" s="4">
        <v>59.1</v>
      </c>
      <c r="H1388" s="4" t="s">
        <v>4095</v>
      </c>
      <c r="I1388" s="4" t="s">
        <v>1157</v>
      </c>
      <c r="L1388" s="4">
        <f>(F1388*0.3611)+(G1388*1.1*0.3611)+(H1388*5.2*0.0666)+(I1388*0.2111)</f>
        <v>63.875430999999999</v>
      </c>
      <c r="M1388" s="4">
        <f>(L1388)*((100+(29-E1388))/100)-(J1388*0.9)</f>
        <v>64.003181862000005</v>
      </c>
      <c r="N1388" s="207" t="s">
        <v>1053</v>
      </c>
      <c r="O1388" s="207">
        <f>(N1388*((M1388-63)/5.45))+N1388</f>
        <v>2348319.9840022004</v>
      </c>
      <c r="P1388" s="54">
        <f>(O1388-D1388)</f>
        <v>1313319.9840022004</v>
      </c>
      <c r="Q1388" s="4" t="str">
        <f>IF(P1388&lt;(-3000000), "Overpaid", "")</f>
        <v/>
      </c>
      <c r="R1388" s="4"/>
    </row>
    <row r="1389" spans="1:18" x14ac:dyDescent="0.25">
      <c r="A1389" s="4" t="s">
        <v>131</v>
      </c>
      <c r="B1389" s="4" t="s">
        <v>1030</v>
      </c>
      <c r="C1389" s="4" t="s">
        <v>1649</v>
      </c>
      <c r="D1389" s="207" t="s">
        <v>1243</v>
      </c>
      <c r="E1389" s="4" t="s">
        <v>1183</v>
      </c>
      <c r="F1389" s="4" t="s">
        <v>1194</v>
      </c>
      <c r="G1389" s="4" t="s">
        <v>1074</v>
      </c>
      <c r="H1389" s="4" t="s">
        <v>4095</v>
      </c>
      <c r="I1389" s="4" t="s">
        <v>1194</v>
      </c>
      <c r="L1389" s="4">
        <f>(F1389*0.3611)+(G1389*1.1*0.3611)+(H1389*5.2*0.0666)+(I1389*0.2111)</f>
        <v>63.866834000000004</v>
      </c>
      <c r="M1389" s="4">
        <f>(L1389)*((100+(29-E1389))/100)-(J1389*0.9)</f>
        <v>63.611366664000002</v>
      </c>
      <c r="N1389" s="207" t="s">
        <v>1036</v>
      </c>
      <c r="O1389" s="207">
        <f>(N1389*((M1389-63)/5.45))+N1389</f>
        <v>3601082.4029845311</v>
      </c>
      <c r="P1389" s="54">
        <f>(O1389-D1389)</f>
        <v>2566082.4029845311</v>
      </c>
      <c r="Q1389" s="4" t="str">
        <f>IF(P1389&lt;(-3000000), "Overpaid", "")</f>
        <v/>
      </c>
      <c r="R1389" s="4"/>
    </row>
    <row r="1390" spans="1:18" x14ac:dyDescent="0.25">
      <c r="A1390" s="4" t="s">
        <v>134</v>
      </c>
      <c r="B1390" s="4" t="s">
        <v>1048</v>
      </c>
      <c r="C1390" s="4" t="s">
        <v>172</v>
      </c>
      <c r="D1390" s="207" t="s">
        <v>1243</v>
      </c>
      <c r="E1390" s="4" t="s">
        <v>1620</v>
      </c>
      <c r="F1390" s="4" t="s">
        <v>1157</v>
      </c>
      <c r="G1390" s="4" t="s">
        <v>2192</v>
      </c>
      <c r="H1390" s="4" t="s">
        <v>4095</v>
      </c>
      <c r="I1390" s="4" t="s">
        <v>1157</v>
      </c>
      <c r="L1390" s="4">
        <f>(F1390*0.3611)+(G1390*1.1*0.3611)+(H1390*5.2*0.0666)+(I1390*0.2111)</f>
        <v>62.723521999999996</v>
      </c>
      <c r="M1390" s="4">
        <f>(L1390)*((100+(29-E1390))/100)-(J1390*0.9)</f>
        <v>63.288033698</v>
      </c>
      <c r="N1390" s="207" t="s">
        <v>1053</v>
      </c>
      <c r="O1390" s="207">
        <f>(N1390*((M1390-63)/5.45))+N1390</f>
        <v>2088076.7798035187</v>
      </c>
      <c r="P1390" s="54">
        <f>(O1390-D1390)</f>
        <v>1053076.7798035187</v>
      </c>
      <c r="Q1390" s="4" t="str">
        <f>IF(P1390&lt;(-3000000), "Overpaid", "")</f>
        <v/>
      </c>
      <c r="R1390" s="4"/>
    </row>
    <row r="1391" spans="1:18" x14ac:dyDescent="0.25">
      <c r="A1391" s="4" t="s">
        <v>2800</v>
      </c>
      <c r="B1391" s="4" t="s">
        <v>1059</v>
      </c>
      <c r="C1391" s="4" t="s">
        <v>2836</v>
      </c>
      <c r="D1391" s="207" t="s">
        <v>1243</v>
      </c>
      <c r="E1391" s="4" t="s">
        <v>1254</v>
      </c>
      <c r="F1391" s="4" t="s">
        <v>1146</v>
      </c>
      <c r="G1391" s="4" t="s">
        <v>1173</v>
      </c>
      <c r="H1391" s="4" t="s">
        <v>4197</v>
      </c>
      <c r="I1391" s="4" t="s">
        <v>1146</v>
      </c>
      <c r="L1391" s="4">
        <f>(F1391*0.3611)+(G1391*1.1*0.3611)+(H1391*5.2*0.0666)+(I1391*0.2111)</f>
        <v>61.575272999999996</v>
      </c>
      <c r="M1391" s="4">
        <f>(L1391)*((100+(29-E1391))/100)-(J1391*0.9)</f>
        <v>63.053079552</v>
      </c>
      <c r="N1391" s="207" t="s">
        <v>1064</v>
      </c>
      <c r="O1391" s="207">
        <f>(N1391*((M1391-63)/5.45))+N1391</f>
        <v>2227978.8069014545</v>
      </c>
      <c r="P1391" s="54">
        <f>(O1391-D1391)</f>
        <v>1192978.8069014545</v>
      </c>
      <c r="Q1391" s="4" t="str">
        <f>IF(P1391&lt;(-3000000), "Overpaid", "")</f>
        <v/>
      </c>
      <c r="R1391" s="4"/>
    </row>
    <row r="1392" spans="1:18" x14ac:dyDescent="0.25">
      <c r="A1392" s="4" t="s">
        <v>125</v>
      </c>
      <c r="B1392" s="4" t="s">
        <v>1059</v>
      </c>
      <c r="C1392" s="4" t="s">
        <v>1524</v>
      </c>
      <c r="D1392" s="207" t="s">
        <v>1243</v>
      </c>
      <c r="E1392" s="4" t="s">
        <v>1310</v>
      </c>
      <c r="F1392" s="4" t="s">
        <v>1157</v>
      </c>
      <c r="G1392" s="4" t="s">
        <v>1525</v>
      </c>
      <c r="H1392" s="4" t="s">
        <v>4197</v>
      </c>
      <c r="I1392" s="4" t="s">
        <v>1157</v>
      </c>
      <c r="L1392" s="4">
        <f>(F1392*0.3611)+(G1392*1.1*0.3611)+(H1392*5.2*0.0666)+(I1392*0.2111)</f>
        <v>61.781386999999995</v>
      </c>
      <c r="M1392" s="4">
        <f>(L1392)*((100+(29-E1392))/100)-(J1392*0.9)</f>
        <v>62.460982256999991</v>
      </c>
      <c r="N1392" s="207" t="s">
        <v>1064</v>
      </c>
      <c r="O1392" s="207">
        <f>(N1392*((M1392-63)/5.45))+N1392</f>
        <v>1988262.0787643399</v>
      </c>
      <c r="P1392" s="54">
        <f>(O1392-D1392)</f>
        <v>953262.07876433991</v>
      </c>
      <c r="Q1392" s="4" t="str">
        <f>IF(P1392&lt;(-3000000), "Overpaid", "")</f>
        <v/>
      </c>
      <c r="R1392" s="4"/>
    </row>
    <row r="1393" spans="1:19" x14ac:dyDescent="0.25">
      <c r="A1393" s="4" t="s">
        <v>127</v>
      </c>
      <c r="B1393" s="4" t="s">
        <v>20</v>
      </c>
      <c r="C1393" s="4" t="s">
        <v>4071</v>
      </c>
      <c r="D1393" s="207">
        <v>1035000</v>
      </c>
      <c r="E1393" s="4" t="s">
        <v>1310</v>
      </c>
      <c r="F1393" s="4" t="s">
        <v>1201</v>
      </c>
      <c r="G1393" s="4" t="s">
        <v>1260</v>
      </c>
      <c r="H1393" s="4" t="s">
        <v>4197</v>
      </c>
      <c r="I1393" s="4" t="s">
        <v>1201</v>
      </c>
      <c r="L1393" s="4">
        <f>(F1393*0.3611)+(G1393*1.1*0.3611)+(H1393*5.2*0.0666)+(I1393*0.2111)</f>
        <v>61.558078999999999</v>
      </c>
      <c r="M1393" s="4">
        <f>(L1393)*((100+(29-E1393))/100)-(J1393*0.9)</f>
        <v>62.235217868999996</v>
      </c>
      <c r="N1393" s="207" t="s">
        <v>1134</v>
      </c>
      <c r="O1393" s="207">
        <f>(N1393*((M1393-63)/5.45))+N1393</f>
        <v>2391974.7970521916</v>
      </c>
      <c r="P1393" s="54">
        <f>(O1393-D1393)</f>
        <v>1356974.7970521916</v>
      </c>
      <c r="Q1393" s="4" t="str">
        <f>IF(P1393&lt;(-3000000), "Overpaid", "")</f>
        <v/>
      </c>
      <c r="R1393" s="4"/>
    </row>
    <row r="1394" spans="1:19" x14ac:dyDescent="0.25">
      <c r="A1394" s="4" t="s">
        <v>107</v>
      </c>
      <c r="B1394" s="4" t="s">
        <v>1024</v>
      </c>
      <c r="C1394" s="4" t="s">
        <v>2762</v>
      </c>
      <c r="D1394" s="207" t="s">
        <v>1243</v>
      </c>
      <c r="E1394" s="4" t="s">
        <v>1102</v>
      </c>
      <c r="F1394" s="4" t="s">
        <v>1328</v>
      </c>
      <c r="G1394" s="4" t="s">
        <v>1760</v>
      </c>
      <c r="H1394" s="4" t="s">
        <v>4097</v>
      </c>
      <c r="I1394" s="4">
        <v>65</v>
      </c>
      <c r="L1394" s="4">
        <f>(F1394*0.3611)+(G1394*1.1*0.3611)+(H1394*5.2*0.0666)+(I1394*0.2111)</f>
        <v>61.331527000000001</v>
      </c>
      <c r="M1394" s="4">
        <f>(L1394)*((100+(29-E1394))/100)-(J1394*0.9)</f>
        <v>62.128836850999996</v>
      </c>
      <c r="N1394" s="207" t="s">
        <v>1029</v>
      </c>
      <c r="O1394" s="207">
        <f>(N1394*((M1394-63)/5.45))+N1394</f>
        <v>2008265.2405453385</v>
      </c>
      <c r="P1394" s="54">
        <f>(O1394-D1394)</f>
        <v>973265.24054533849</v>
      </c>
      <c r="Q1394" s="4" t="str">
        <f>IF(P1394&lt;(-3000000), "Overpaid", "")</f>
        <v/>
      </c>
      <c r="R1394" s="4"/>
    </row>
    <row r="1395" spans="1:19" x14ac:dyDescent="0.25">
      <c r="A1395" s="4" t="s">
        <v>134</v>
      </c>
      <c r="B1395" s="4" t="s">
        <v>1094</v>
      </c>
      <c r="C1395" s="4" t="s">
        <v>2534</v>
      </c>
      <c r="D1395" s="207" t="s">
        <v>1243</v>
      </c>
      <c r="E1395" s="4" t="s">
        <v>1269</v>
      </c>
      <c r="F1395" s="4" t="s">
        <v>1240</v>
      </c>
      <c r="G1395" s="4" t="s">
        <v>1851</v>
      </c>
      <c r="H1395" s="4" t="s">
        <v>4095</v>
      </c>
      <c r="I1395" s="4">
        <v>62</v>
      </c>
      <c r="L1395" s="4">
        <f>(F1395*0.3611)+(G1395*1.1*0.3611)+(H1395*5.2*0.0666)+(I1395*0.2111)</f>
        <v>62.471899999999998</v>
      </c>
      <c r="M1395" s="4">
        <f>(L1395)*((100+(29-E1395))/100)-(J1395*0.9)</f>
        <v>62.034596699999994</v>
      </c>
      <c r="N1395" s="207">
        <v>6000000</v>
      </c>
      <c r="O1395" s="207">
        <f>(N1395*((M1395-63)/5.45))+N1395</f>
        <v>4937170.6788990768</v>
      </c>
      <c r="P1395" s="54">
        <f>(O1395-D1395)</f>
        <v>3902170.6788990768</v>
      </c>
      <c r="Q1395" s="4" t="str">
        <f>IF(P1395&lt;(-3000000), "Overpaid", "")</f>
        <v/>
      </c>
      <c r="R1395" s="4"/>
      <c r="S1395" s="207" t="s">
        <v>1098</v>
      </c>
    </row>
    <row r="1396" spans="1:19" x14ac:dyDescent="0.25">
      <c r="A1396" s="4" t="s">
        <v>111</v>
      </c>
      <c r="B1396" s="4" t="s">
        <v>1048</v>
      </c>
      <c r="C1396" s="4" t="s">
        <v>3762</v>
      </c>
      <c r="D1396" s="207" t="s">
        <v>1243</v>
      </c>
      <c r="E1396" s="4" t="s">
        <v>1310</v>
      </c>
      <c r="F1396" s="4" t="s">
        <v>1218</v>
      </c>
      <c r="G1396" s="4" t="s">
        <v>1895</v>
      </c>
      <c r="H1396" s="4" t="s">
        <v>4095</v>
      </c>
      <c r="I1396" s="4" t="s">
        <v>1218</v>
      </c>
      <c r="L1396" s="4">
        <f>(F1396*0.3611)+(G1396*1.1*0.3611)+(H1396*5.2*0.0666)+(I1396*0.2111)</f>
        <v>60.958603999999994</v>
      </c>
      <c r="M1396" s="4">
        <f>(L1396)*((100+(29-E1396))/100)-(J1396*0.9)</f>
        <v>61.62914864399999</v>
      </c>
      <c r="N1396" s="207" t="s">
        <v>1053</v>
      </c>
      <c r="O1396" s="207">
        <f>(N1396*((M1396-63)/5.45))+N1396</f>
        <v>1484406.682357443</v>
      </c>
      <c r="P1396" s="54">
        <f>(O1396-D1396)</f>
        <v>449406.68235744303</v>
      </c>
      <c r="Q1396" s="4" t="str">
        <f>IF(P1396&lt;(-3000000), "Overpaid", "")</f>
        <v/>
      </c>
      <c r="R1396" s="4"/>
    </row>
    <row r="1397" spans="1:19" x14ac:dyDescent="0.25">
      <c r="A1397" s="4" t="s">
        <v>130</v>
      </c>
      <c r="B1397" s="4" t="s">
        <v>1024</v>
      </c>
      <c r="C1397" s="4" t="s">
        <v>3411</v>
      </c>
      <c r="D1397" s="207" t="s">
        <v>1243</v>
      </c>
      <c r="E1397" s="4" t="s">
        <v>1154</v>
      </c>
      <c r="F1397" s="4" t="s">
        <v>1328</v>
      </c>
      <c r="G1397" s="4" t="s">
        <v>1396</v>
      </c>
      <c r="H1397" s="4" t="s">
        <v>4095</v>
      </c>
      <c r="I1397" s="4">
        <v>65</v>
      </c>
      <c r="L1397" s="4">
        <f>(F1397*0.3611)+(G1397*1.1*0.3611)+(H1397*5.2*0.0666)+(I1397*0.2111)</f>
        <v>61.075817999999998</v>
      </c>
      <c r="M1397" s="4">
        <f>(L1397)*((100+(29-E1397))/100)-(J1397*0.9)</f>
        <v>61.442272908</v>
      </c>
      <c r="N1397" s="207" t="s">
        <v>1029</v>
      </c>
      <c r="O1397" s="207">
        <f>(N1397*((M1397-63)/5.45))+N1397</f>
        <v>1707140.1847710712</v>
      </c>
      <c r="P1397" s="54">
        <f>(O1397-D1397)</f>
        <v>672140.18477107119</v>
      </c>
      <c r="Q1397" s="4" t="str">
        <f>IF(P1397&lt;(-3000000), "Overpaid", "")</f>
        <v/>
      </c>
      <c r="R1397" s="4"/>
    </row>
    <row r="1398" spans="1:19" x14ac:dyDescent="0.25">
      <c r="A1398" s="4" t="s">
        <v>115</v>
      </c>
      <c r="B1398" s="4" t="s">
        <v>1094</v>
      </c>
      <c r="C1398" s="4" t="s">
        <v>4004</v>
      </c>
      <c r="D1398" s="207">
        <v>1035000</v>
      </c>
      <c r="E1398" s="4" t="s">
        <v>1310</v>
      </c>
      <c r="F1398" s="4" t="s">
        <v>1234</v>
      </c>
      <c r="G1398" s="4" t="s">
        <v>2324</v>
      </c>
      <c r="H1398" s="4" t="s">
        <v>4095</v>
      </c>
      <c r="I1398" s="4" t="s">
        <v>1234</v>
      </c>
      <c r="L1398" s="4">
        <f>(F1398*0.3611)+(G1398*1.1*0.3611)+(H1398*5.2*0.0666)+(I1398*0.2111)</f>
        <v>60.568902999999999</v>
      </c>
      <c r="M1398" s="4">
        <f>(L1398)*((100+(29-E1398))/100)-(J1398*0.9)</f>
        <v>61.235160932999996</v>
      </c>
      <c r="N1398" s="207">
        <v>6000000</v>
      </c>
      <c r="O1398" s="207">
        <f>(N1398*((M1398-63)/5.45))+N1398</f>
        <v>4057057.9078899035</v>
      </c>
      <c r="P1398" s="54">
        <f>(O1398-D1398)</f>
        <v>3022057.9078899035</v>
      </c>
      <c r="Q1398" s="4" t="str">
        <f>IF(P1398&lt;(-3000000), "Overpaid", "")</f>
        <v/>
      </c>
      <c r="R1398" s="4"/>
      <c r="S1398" s="207" t="s">
        <v>1098</v>
      </c>
    </row>
    <row r="1399" spans="1:19" x14ac:dyDescent="0.25">
      <c r="A1399" s="4" t="s">
        <v>126</v>
      </c>
      <c r="B1399" s="4" t="s">
        <v>1024</v>
      </c>
      <c r="C1399" s="4" t="s">
        <v>3832</v>
      </c>
      <c r="D1399" s="207" t="s">
        <v>1243</v>
      </c>
      <c r="E1399" s="4" t="s">
        <v>1407</v>
      </c>
      <c r="F1399" s="4" t="s">
        <v>1186</v>
      </c>
      <c r="G1399" s="4" t="s">
        <v>1846</v>
      </c>
      <c r="H1399" s="4" t="s">
        <v>4197</v>
      </c>
      <c r="I1399" s="4">
        <v>63</v>
      </c>
      <c r="L1399" s="4">
        <f>(F1399*0.3611)+(G1399*1.1*0.3611)+(H1399*5.2*0.0666)+(I1399*0.2111)</f>
        <v>60.137581000000004</v>
      </c>
      <c r="M1399" s="4">
        <f>(L1399)*((100+(29-E1399))/100)-(J1399*0.9)</f>
        <v>60.979507134000002</v>
      </c>
      <c r="N1399" s="207" t="s">
        <v>1029</v>
      </c>
      <c r="O1399" s="207">
        <f>(N1399*((M1399-63)/5.45))+N1399</f>
        <v>1504172.3899619402</v>
      </c>
      <c r="P1399" s="54">
        <f>(O1399-D1399)</f>
        <v>469172.38996194024</v>
      </c>
      <c r="Q1399" s="4" t="str">
        <f>IF(P1399&lt;(-3000000), "Overpaid", "")</f>
        <v/>
      </c>
      <c r="R1399" s="4"/>
    </row>
    <row r="1400" spans="1:19" x14ac:dyDescent="0.25">
      <c r="A1400" s="4" t="s">
        <v>124</v>
      </c>
      <c r="B1400" s="4" t="s">
        <v>10</v>
      </c>
      <c r="C1400" s="4" t="s">
        <v>3097</v>
      </c>
      <c r="D1400" s="207">
        <v>1035000</v>
      </c>
      <c r="E1400" s="4" t="s">
        <v>1303</v>
      </c>
      <c r="F1400" s="4" t="s">
        <v>1328</v>
      </c>
      <c r="G1400" s="4">
        <v>46</v>
      </c>
      <c r="H1400" s="4" t="s">
        <v>4095</v>
      </c>
      <c r="I1400" s="4" t="s">
        <v>1328</v>
      </c>
      <c r="L1400" s="4">
        <f>(F1400*0.3611)+(G1400*1.1*0.3611)+(H1400*5.2*0.0666)+(I1400*0.2111)</f>
        <v>59.24418</v>
      </c>
      <c r="M1400" s="4">
        <f>(L1400)*((100+(29-E1400))/100)-(J1400*0.9)</f>
        <v>60.843772860000009</v>
      </c>
      <c r="N1400" s="207" t="s">
        <v>1093</v>
      </c>
      <c r="O1400" s="207">
        <f>(N1400*((M1400-63)/5.45))+N1400</f>
        <v>2137239.7632790916</v>
      </c>
      <c r="P1400" s="54">
        <f>(O1400-D1400)</f>
        <v>1102239.7632790916</v>
      </c>
      <c r="Q1400" s="4" t="str">
        <f>IF(P1400&lt;(-3000000), "Overpaid", "")</f>
        <v/>
      </c>
      <c r="R1400" s="4"/>
    </row>
    <row r="1401" spans="1:19" x14ac:dyDescent="0.25">
      <c r="A1401" s="4" t="s">
        <v>317</v>
      </c>
      <c r="B1401" s="4" t="s">
        <v>1078</v>
      </c>
      <c r="C1401" s="4" t="s">
        <v>2298</v>
      </c>
      <c r="D1401" s="207">
        <v>1035000</v>
      </c>
      <c r="E1401" s="4" t="s">
        <v>1170</v>
      </c>
      <c r="F1401" s="4" t="s">
        <v>1146</v>
      </c>
      <c r="G1401" s="4">
        <v>45</v>
      </c>
      <c r="H1401" s="4" t="s">
        <v>4096</v>
      </c>
      <c r="I1401" s="4" t="s">
        <v>1146</v>
      </c>
      <c r="L1401" s="4">
        <f>(F1401*0.3611)+(G1401*1.1*0.3611)+(H1401*5.2*0.0666)+(I1401*0.2111)</f>
        <v>59.76549</v>
      </c>
      <c r="M1401" s="4">
        <f>(L1401)*((100+(29-E1401))/100)-(J1401*0.9)</f>
        <v>60.721737840000003</v>
      </c>
      <c r="N1401" s="207" t="s">
        <v>1082</v>
      </c>
      <c r="O1401" s="207">
        <f>(N1401*((M1401-63)/5.45))+N1401</f>
        <v>1124949.6492102176</v>
      </c>
      <c r="P1401" s="54">
        <f>(O1401-D1401)</f>
        <v>89949.649210217642</v>
      </c>
      <c r="Q1401" s="4" t="str">
        <f>IF(P1401&lt;(-3000000), "Overpaid", "")</f>
        <v/>
      </c>
      <c r="R1401" s="4"/>
    </row>
    <row r="1402" spans="1:19" x14ac:dyDescent="0.25">
      <c r="A1402" s="4" t="s">
        <v>106</v>
      </c>
      <c r="B1402" s="4" t="s">
        <v>1135</v>
      </c>
      <c r="C1402" s="4" t="s">
        <v>2991</v>
      </c>
      <c r="D1402" s="207" t="s">
        <v>1243</v>
      </c>
      <c r="E1402" s="4" t="s">
        <v>1183</v>
      </c>
      <c r="F1402" s="4" t="s">
        <v>1125</v>
      </c>
      <c r="G1402" s="4">
        <v>45</v>
      </c>
      <c r="H1402" s="4" t="s">
        <v>4097</v>
      </c>
      <c r="I1402" s="4" t="s">
        <v>1125</v>
      </c>
      <c r="L1402" s="4">
        <f>(F1402*0.3611)+(G1402*1.1*0.3611)+(H1402*5.2*0.0666)+(I1402*0.2111)</f>
        <v>60.684010000000008</v>
      </c>
      <c r="M1402" s="4">
        <f>(L1402)*((100+(29-E1402))/100)-(J1402*0.9)</f>
        <v>60.441273960000011</v>
      </c>
      <c r="N1402" s="207" t="s">
        <v>1138</v>
      </c>
      <c r="O1402" s="207">
        <f>(N1402*((M1402-63)/5.45))+N1402</f>
        <v>804808.12288881768</v>
      </c>
      <c r="P1402" s="54">
        <f>(O1402-D1402)</f>
        <v>-230191.87711118232</v>
      </c>
      <c r="Q1402" s="4" t="str">
        <f>IF(P1402&lt;(-3000000), "Overpaid", "")</f>
        <v/>
      </c>
      <c r="R1402" s="4"/>
    </row>
    <row r="1403" spans="1:19" x14ac:dyDescent="0.25">
      <c r="A1403" s="4" t="s">
        <v>123</v>
      </c>
      <c r="B1403" s="4" t="s">
        <v>20</v>
      </c>
      <c r="C1403" s="4" t="s">
        <v>1992</v>
      </c>
      <c r="D1403" s="207" t="s">
        <v>1243</v>
      </c>
      <c r="E1403" s="4" t="s">
        <v>1207</v>
      </c>
      <c r="F1403" s="4" t="s">
        <v>1186</v>
      </c>
      <c r="G1403" s="4" t="s">
        <v>1326</v>
      </c>
      <c r="H1403" s="4" t="s">
        <v>4095</v>
      </c>
      <c r="I1403" s="4" t="s">
        <v>1186</v>
      </c>
      <c r="L1403" s="4">
        <f>(F1403*0.3611)+(G1403*1.1*0.3611)+(H1403*5.2*0.0666)+(I1403*0.2111)</f>
        <v>59.712235000000007</v>
      </c>
      <c r="M1403" s="4">
        <f>(L1403)*((100+(29-E1403))/100)-(J1403*0.9)</f>
        <v>60.309357350000006</v>
      </c>
      <c r="N1403" s="207" t="s">
        <v>1134</v>
      </c>
      <c r="O1403" s="207">
        <f>(N1403*((M1403-63)/5.45))+N1403</f>
        <v>1408752.6816910857</v>
      </c>
      <c r="P1403" s="54">
        <f>(O1403-D1403)</f>
        <v>373752.68169108569</v>
      </c>
      <c r="Q1403" s="4" t="str">
        <f>IF(P1403&lt;(-3000000), "Overpaid", "")</f>
        <v/>
      </c>
      <c r="R1403" s="4"/>
    </row>
    <row r="1404" spans="1:19" x14ac:dyDescent="0.25">
      <c r="A1404" s="4" t="s">
        <v>129</v>
      </c>
      <c r="B1404" s="4" t="s">
        <v>1117</v>
      </c>
      <c r="C1404" s="4" t="s">
        <v>370</v>
      </c>
      <c r="D1404" s="207">
        <v>1035000</v>
      </c>
      <c r="E1404" s="4" t="s">
        <v>1076</v>
      </c>
      <c r="F1404" s="4" t="s">
        <v>1312</v>
      </c>
      <c r="G1404" s="4">
        <v>45</v>
      </c>
      <c r="H1404" s="4" t="s">
        <v>4095</v>
      </c>
      <c r="I1404" s="4" t="s">
        <v>1312</v>
      </c>
      <c r="L1404" s="4">
        <f>(F1404*0.3611)+(G1404*1.1*0.3611)+(H1404*5.2*0.0666)+(I1404*0.2111)</f>
        <v>60.563569999999999</v>
      </c>
      <c r="M1404" s="4">
        <f>(L1404)*((100+(29-E1404))/100)-(J1404*0.9)</f>
        <v>60.200188580000003</v>
      </c>
      <c r="N1404" s="207" t="s">
        <v>1121</v>
      </c>
      <c r="O1404" s="207">
        <f>(N1404*((M1404-63)/5.45))+N1404</f>
        <v>1629440.4877077998</v>
      </c>
      <c r="P1404" s="54">
        <f>(O1404-D1404)</f>
        <v>594440.48770779977</v>
      </c>
      <c r="Q1404" s="4" t="str">
        <f>IF(P1404&lt;(-3000000), "Overpaid", "")</f>
        <v/>
      </c>
      <c r="R1404" s="4"/>
    </row>
    <row r="1405" spans="1:19" x14ac:dyDescent="0.25">
      <c r="A1405" s="4" t="s">
        <v>114</v>
      </c>
      <c r="B1405" s="4" t="s">
        <v>10</v>
      </c>
      <c r="C1405" s="4" t="s">
        <v>3305</v>
      </c>
      <c r="D1405" s="207" t="s">
        <v>1243</v>
      </c>
      <c r="E1405" s="4" t="s">
        <v>1454</v>
      </c>
      <c r="F1405" s="4" t="s">
        <v>1405</v>
      </c>
      <c r="G1405" s="4" t="s">
        <v>1824</v>
      </c>
      <c r="H1405" s="4" t="s">
        <v>4197</v>
      </c>
      <c r="I1405" s="4" t="s">
        <v>1405</v>
      </c>
      <c r="L1405" s="4">
        <f>(F1405*0.3611)+(G1405*1.1*0.3611)+(H1405*5.2*0.0666)+(I1405*0.2111)</f>
        <v>60.468418</v>
      </c>
      <c r="M1405" s="4">
        <f>(L1405)*((100+(29-E1405))/100)-(J1405*0.9)</f>
        <v>59.742796984000002</v>
      </c>
      <c r="N1405" s="207" t="s">
        <v>1093</v>
      </c>
      <c r="O1405" s="207">
        <f>(N1405*((M1405-63)/5.45))+N1405</f>
        <v>1422846.4154031733</v>
      </c>
      <c r="P1405" s="54">
        <f>(O1405-D1405)</f>
        <v>387846.41540317331</v>
      </c>
      <c r="Q1405" s="4" t="str">
        <f>IF(P1405&lt;(-3000000), "Overpaid", "")</f>
        <v/>
      </c>
      <c r="R1405" s="4"/>
    </row>
    <row r="1406" spans="1:19" x14ac:dyDescent="0.25">
      <c r="A1406" s="4" t="s">
        <v>113</v>
      </c>
      <c r="B1406" s="4" t="s">
        <v>20</v>
      </c>
      <c r="C1406" s="4" t="s">
        <v>3908</v>
      </c>
      <c r="D1406" s="207" t="s">
        <v>1243</v>
      </c>
      <c r="E1406" s="4" t="s">
        <v>1102</v>
      </c>
      <c r="F1406" s="4" t="s">
        <v>1162</v>
      </c>
      <c r="G1406" s="4" t="s">
        <v>2860</v>
      </c>
      <c r="H1406" s="4" t="s">
        <v>4095</v>
      </c>
      <c r="I1406" s="4" t="s">
        <v>1162</v>
      </c>
      <c r="L1406" s="4">
        <f>(F1406*0.3611)+(G1406*1.1*0.3611)+(H1406*5.2*0.0666)+(I1406*0.2111)</f>
        <v>58.775036999999998</v>
      </c>
      <c r="M1406" s="4">
        <f>(L1406)*((100+(29-E1406))/100)-(J1406*0.9)</f>
        <v>59.539112480999989</v>
      </c>
      <c r="N1406" s="207" t="s">
        <v>1134</v>
      </c>
      <c r="O1406" s="207">
        <f>(N1406*((M1406-63)/5.45))+N1406</f>
        <v>1015514.5515291586</v>
      </c>
      <c r="P1406" s="54">
        <f>(O1406-D1406)</f>
        <v>-19485.448470841395</v>
      </c>
      <c r="Q1406" s="4" t="str">
        <f>IF(P1406&lt;(-3000000), "Overpaid", "")</f>
        <v/>
      </c>
      <c r="R1406" s="4"/>
    </row>
    <row r="1407" spans="1:19" x14ac:dyDescent="0.25">
      <c r="A1407" s="4" t="s">
        <v>122</v>
      </c>
      <c r="B1407" s="4" t="s">
        <v>1030</v>
      </c>
      <c r="C1407" s="4" t="s">
        <v>3632</v>
      </c>
      <c r="D1407" s="207" t="s">
        <v>1243</v>
      </c>
      <c r="E1407" s="4" t="s">
        <v>2014</v>
      </c>
      <c r="F1407" s="4" t="s">
        <v>1125</v>
      </c>
      <c r="G1407" s="4">
        <v>45</v>
      </c>
      <c r="H1407" s="4" t="s">
        <v>4197</v>
      </c>
      <c r="I1407" s="4" t="s">
        <v>1125</v>
      </c>
      <c r="L1407" s="4">
        <f>(F1407*0.3611)+(G1407*1.1*0.3611)+(H1407*5.2*0.0666)+(I1407*0.2111)</f>
        <v>59.645050000000005</v>
      </c>
      <c r="M1407" s="4">
        <f>(L1407)*((100+(29-E1407))/100)-(J1407*0.9)</f>
        <v>59.466114850000004</v>
      </c>
      <c r="N1407" s="207" t="s">
        <v>1036</v>
      </c>
      <c r="O1407" s="207">
        <f>(N1407*((M1407-63)/5.45))+N1407</f>
        <v>1138371.5671605435</v>
      </c>
      <c r="P1407" s="54">
        <f>(O1407-D1407)</f>
        <v>103371.56716054352</v>
      </c>
      <c r="Q1407" s="4" t="str">
        <f>IF(P1407&lt;(-3000000), "Overpaid", "")</f>
        <v/>
      </c>
      <c r="R1407" s="4"/>
    </row>
    <row r="1408" spans="1:19" x14ac:dyDescent="0.25">
      <c r="A1408" s="4" t="s">
        <v>117</v>
      </c>
      <c r="B1408" s="4" t="s">
        <v>1135</v>
      </c>
      <c r="C1408" s="4" t="s">
        <v>2591</v>
      </c>
      <c r="D1408" s="207" t="s">
        <v>1243</v>
      </c>
      <c r="E1408" s="4" t="s">
        <v>1154</v>
      </c>
      <c r="F1408" s="4" t="s">
        <v>1157</v>
      </c>
      <c r="G1408" s="4">
        <v>45</v>
      </c>
      <c r="H1408" s="4" t="s">
        <v>4096</v>
      </c>
      <c r="I1408" s="4" t="s">
        <v>1157</v>
      </c>
      <c r="L1408" s="4">
        <f>(F1408*0.3611)+(G1408*1.1*0.3611)+(H1408*5.2*0.0666)+(I1408*0.2111)</f>
        <v>58.621089999999995</v>
      </c>
      <c r="M1408" s="4">
        <f>(L1408)*((100+(29-E1408))/100)-(J1408*0.9)</f>
        <v>58.972816539999997</v>
      </c>
      <c r="N1408" s="207" t="s">
        <v>1138</v>
      </c>
      <c r="O1408" s="207">
        <f>(N1408*((M1408-63)/5.45))+N1408</f>
        <v>396051.81820008345</v>
      </c>
      <c r="P1408" s="54">
        <f>(O1408-D1408)</f>
        <v>-638948.18179991655</v>
      </c>
      <c r="Q1408" s="4" t="str">
        <f>IF(P1408&lt;(-3000000), "Overpaid", "")</f>
        <v/>
      </c>
      <c r="R1408" s="4"/>
    </row>
    <row r="1409" spans="1:19" x14ac:dyDescent="0.25">
      <c r="A1409" s="4" t="s">
        <v>106</v>
      </c>
      <c r="B1409" s="4" t="s">
        <v>1099</v>
      </c>
      <c r="C1409" s="4" t="s">
        <v>2998</v>
      </c>
      <c r="D1409" s="207" t="s">
        <v>1243</v>
      </c>
      <c r="E1409" s="4" t="s">
        <v>1487</v>
      </c>
      <c r="F1409" s="4" t="s">
        <v>1328</v>
      </c>
      <c r="G1409" s="4">
        <v>45</v>
      </c>
      <c r="H1409" s="4" t="s">
        <v>4095</v>
      </c>
      <c r="I1409" s="4" t="s">
        <v>1328</v>
      </c>
      <c r="L1409" s="4">
        <f>(F1409*0.3611)+(G1409*1.1*0.3611)+(H1409*5.2*0.0666)+(I1409*0.2111)</f>
        <v>58.846970000000006</v>
      </c>
      <c r="M1409" s="4">
        <f>(L1409)*((100+(29-E1409))/100)-(J1409*0.9)</f>
        <v>58.905816969999997</v>
      </c>
      <c r="N1409" s="207" t="s">
        <v>1105</v>
      </c>
      <c r="O1409" s="207">
        <f>(N1409*((M1409-63)/5.45))+N1409</f>
        <v>440760.17542661726</v>
      </c>
      <c r="P1409" s="54">
        <f>(O1409-D1409)</f>
        <v>-594239.82457338274</v>
      </c>
      <c r="Q1409" s="4" t="str">
        <f>IF(P1409&lt;(-3000000), "Overpaid", "")</f>
        <v/>
      </c>
      <c r="R1409" s="4"/>
    </row>
    <row r="1410" spans="1:19" x14ac:dyDescent="0.25">
      <c r="A1410" s="4" t="s">
        <v>125</v>
      </c>
      <c r="B1410" s="4" t="s">
        <v>20</v>
      </c>
      <c r="C1410" s="4" t="s">
        <v>612</v>
      </c>
      <c r="D1410" s="207" t="s">
        <v>1243</v>
      </c>
      <c r="E1410" s="4" t="s">
        <v>1538</v>
      </c>
      <c r="F1410" s="4" t="s">
        <v>1186</v>
      </c>
      <c r="G1410" s="4">
        <v>45</v>
      </c>
      <c r="H1410" s="4" t="s">
        <v>4197</v>
      </c>
      <c r="I1410" s="4" t="s">
        <v>1186</v>
      </c>
      <c r="L1410" s="4">
        <f>(F1410*0.3611)+(G1410*1.1*0.3611)+(H1410*5.2*0.0666)+(I1410*0.2111)</f>
        <v>56.784050000000008</v>
      </c>
      <c r="M1410" s="4">
        <f>(L1410)*((100+(29-E1410))/100)-(J1410*0.9)</f>
        <v>56.500129750000006</v>
      </c>
      <c r="N1410" s="207" t="s">
        <v>1134</v>
      </c>
      <c r="O1410" s="207">
        <f>(N1410*((M1410-63)/5.45))+N1410</f>
        <v>-535997.09733687714</v>
      </c>
      <c r="P1410" s="54">
        <f>(O1410-D1410)</f>
        <v>-1570997.0973368771</v>
      </c>
      <c r="Q1410" s="4" t="str">
        <f>IF(P1410&lt;(-3000000), "Overpaid", "")</f>
        <v/>
      </c>
      <c r="R1410" s="4"/>
    </row>
    <row r="1411" spans="1:19" x14ac:dyDescent="0.25">
      <c r="A1411" s="4" t="s">
        <v>2800</v>
      </c>
      <c r="B1411" s="4" t="s">
        <v>20</v>
      </c>
      <c r="C1411" s="4" t="s">
        <v>2865</v>
      </c>
      <c r="D1411" s="207" t="s">
        <v>1243</v>
      </c>
      <c r="E1411" s="4" t="s">
        <v>1310</v>
      </c>
      <c r="F1411" s="4" t="s">
        <v>1221</v>
      </c>
      <c r="G1411" s="4" t="s">
        <v>1626</v>
      </c>
      <c r="H1411" s="4" t="s">
        <v>4197</v>
      </c>
      <c r="I1411" s="4" t="s">
        <v>1221</v>
      </c>
      <c r="L1411" s="4">
        <f>(F1411*0.3611)+(G1411*1.1*0.3611)+(H1411*5.2*0.0666)+(I1411*0.2111)</f>
        <v>55.750216000000002</v>
      </c>
      <c r="M1411" s="4">
        <f>(L1411)*((100+(29-E1411))/100)-(J1411*0.9)</f>
        <v>56.363468375999993</v>
      </c>
      <c r="N1411" s="207" t="s">
        <v>1134</v>
      </c>
      <c r="O1411" s="207">
        <f>(N1411*((M1411-63)/5.45))+N1411</f>
        <v>-605767.71878469642</v>
      </c>
      <c r="P1411" s="54">
        <f>(O1411-D1411)</f>
        <v>-1640767.7187846964</v>
      </c>
      <c r="Q1411" s="4" t="str">
        <f>IF(P1411&lt;(-3000000), "Overpaid", "")</f>
        <v/>
      </c>
      <c r="R1411" s="4"/>
    </row>
    <row r="1412" spans="1:19" x14ac:dyDescent="0.25">
      <c r="A1412" s="4" t="s">
        <v>106</v>
      </c>
      <c r="B1412" s="4" t="s">
        <v>1037</v>
      </c>
      <c r="C1412" s="4" t="s">
        <v>3022</v>
      </c>
      <c r="D1412" s="207" t="s">
        <v>1243</v>
      </c>
      <c r="E1412" s="4" t="s">
        <v>1150</v>
      </c>
      <c r="F1412" s="4" t="s">
        <v>1218</v>
      </c>
      <c r="G1412" s="4" t="s">
        <v>1950</v>
      </c>
      <c r="H1412" s="4" t="s">
        <v>4097</v>
      </c>
      <c r="I1412" s="4" t="s">
        <v>1218</v>
      </c>
      <c r="L1412" s="4">
        <f>(F1412*0.3611)+(G1412*1.1*0.3611)+(H1412*5.2*0.0666)+(I1412*0.2111)</f>
        <v>56.845003000000005</v>
      </c>
      <c r="M1412" s="4">
        <f>(L1412)*((100+(29-E1412))/100)-(J1412*0.9)</f>
        <v>56.333397973000004</v>
      </c>
      <c r="N1412" s="207" t="s">
        <v>1043</v>
      </c>
      <c r="O1412" s="207">
        <f>(N1412*((M1412-63)/5.45))+N1412</f>
        <v>-571032.36366298795</v>
      </c>
      <c r="P1412" s="54">
        <f>(O1412-D1412)</f>
        <v>-1606032.3636629879</v>
      </c>
      <c r="Q1412" s="4" t="str">
        <f>IF(P1412&lt;(-3000000), "Overpaid", "")</f>
        <v/>
      </c>
      <c r="R1412" s="4"/>
    </row>
    <row r="1413" spans="1:19" x14ac:dyDescent="0.25">
      <c r="A1413" s="4" t="s">
        <v>133</v>
      </c>
      <c r="B1413" s="4" t="s">
        <v>1094</v>
      </c>
      <c r="C1413" s="4" t="s">
        <v>1789</v>
      </c>
      <c r="D1413" s="207" t="s">
        <v>1243</v>
      </c>
      <c r="E1413" s="4" t="s">
        <v>1421</v>
      </c>
      <c r="F1413" s="4" t="s">
        <v>1790</v>
      </c>
      <c r="G1413" s="4" t="s">
        <v>1063</v>
      </c>
      <c r="H1413" s="4" t="s">
        <v>4095</v>
      </c>
      <c r="I1413" s="4" t="s">
        <v>1790</v>
      </c>
      <c r="L1413" s="4">
        <f>(F1413*0.3611)+(G1413*1.1*0.3611)+(H1413*5.2*0.0666)+(I1413*0.2111)</f>
        <v>54.878026999999996</v>
      </c>
      <c r="M1413" s="4">
        <f>(L1413)*((100+(29-E1413))/100)-(J1413*0.9)</f>
        <v>55.042661080999991</v>
      </c>
      <c r="N1413" s="207">
        <v>6000000</v>
      </c>
      <c r="O1413" s="207">
        <f>(N1413*((M1413-63)/5.45))+N1413</f>
        <v>-2760373.1218348723</v>
      </c>
      <c r="P1413" s="54">
        <f>(O1413-D1413)</f>
        <v>-3795373.1218348723</v>
      </c>
      <c r="Q1413" s="4" t="str">
        <f>IF(P1413&lt;(-3000000), "Overpaid", "")</f>
        <v>Overpaid</v>
      </c>
      <c r="R1413" s="4"/>
      <c r="S1413" s="207" t="s">
        <v>1098</v>
      </c>
    </row>
    <row r="1414" spans="1:19" x14ac:dyDescent="0.25">
      <c r="A1414" s="4" t="s">
        <v>127</v>
      </c>
      <c r="B1414" s="4" t="s">
        <v>1037</v>
      </c>
      <c r="C1414" s="4" t="s">
        <v>4080</v>
      </c>
      <c r="D1414" s="207">
        <v>1035000</v>
      </c>
      <c r="E1414" s="4" t="s">
        <v>1269</v>
      </c>
      <c r="F1414" s="4" t="s">
        <v>1218</v>
      </c>
      <c r="G1414" s="4" t="s">
        <v>4081</v>
      </c>
      <c r="H1414" s="4" t="s">
        <v>4095</v>
      </c>
      <c r="I1414" s="4" t="s">
        <v>1218</v>
      </c>
      <c r="L1414" s="4">
        <f>(F1414*0.3611)+(G1414*1.1*0.3611)+(H1414*5.2*0.0666)+(I1414*0.2111)</f>
        <v>53.888266000000002</v>
      </c>
      <c r="M1414" s="4">
        <f>(L1414)*((100+(29-E1414))/100)-(J1414*0.9)</f>
        <v>53.511048138</v>
      </c>
      <c r="N1414" s="207" t="s">
        <v>1043</v>
      </c>
      <c r="O1414" s="207">
        <f>(N1414*((M1414-63)/5.45))+N1414</f>
        <v>-1895749.1252633715</v>
      </c>
      <c r="P1414" s="54">
        <f>(O1414-D1414)</f>
        <v>-2930749.1252633715</v>
      </c>
      <c r="Q1414" s="4" t="str">
        <f>IF(P1414&lt;(-3000000), "Overpaid", "")</f>
        <v/>
      </c>
      <c r="R1414" s="4"/>
    </row>
    <row r="1415" spans="1:19" x14ac:dyDescent="0.25">
      <c r="A1415" s="4" t="s">
        <v>116</v>
      </c>
      <c r="B1415" s="4" t="s">
        <v>16</v>
      </c>
      <c r="C1415" s="4" t="s">
        <v>1242</v>
      </c>
      <c r="D1415" s="207" t="s">
        <v>1243</v>
      </c>
      <c r="E1415" s="4" t="s">
        <v>1159</v>
      </c>
      <c r="F1415" s="4" t="s">
        <v>1244</v>
      </c>
      <c r="G1415" s="4" t="s">
        <v>1245</v>
      </c>
      <c r="H1415" s="4" t="s">
        <v>4095</v>
      </c>
      <c r="I1415" s="4" t="s">
        <v>1244</v>
      </c>
      <c r="L1415" s="4">
        <f>(F1415*0.3611)+(G1415*1.1*0.3611)+(H1415*5.2*0.0666)+(I1415*0.2111)</f>
        <v>52.083627</v>
      </c>
      <c r="M1415" s="4">
        <f>(L1415)*((100+(29-E1415))/100)-(J1415*0.9)</f>
        <v>52.500296016</v>
      </c>
      <c r="N1415" s="207" t="s">
        <v>1116</v>
      </c>
      <c r="O1415" s="207">
        <f>(N1415*((M1415-63)/5.45))+N1415</f>
        <v>-2271852.5568897026</v>
      </c>
      <c r="P1415" s="54">
        <f>(O1415-D1415)</f>
        <v>-3306852.5568897026</v>
      </c>
      <c r="Q1415" s="4" t="str">
        <f>IF(P1415&lt;(-3000000), "Overpaid", "")</f>
        <v>Overpaid</v>
      </c>
      <c r="R1415" s="4"/>
    </row>
    <row r="1416" spans="1:19" x14ac:dyDescent="0.25">
      <c r="A1416" s="4" t="s">
        <v>133</v>
      </c>
      <c r="B1416" s="4" t="s">
        <v>1024</v>
      </c>
      <c r="C1416" s="4" t="s">
        <v>1719</v>
      </c>
      <c r="D1416" s="207">
        <v>1035000</v>
      </c>
      <c r="E1416" s="4" t="s">
        <v>1172</v>
      </c>
      <c r="F1416" s="4" t="s">
        <v>1125</v>
      </c>
      <c r="G1416" s="4" t="s">
        <v>1720</v>
      </c>
      <c r="H1416" s="4" t="s">
        <v>4097</v>
      </c>
      <c r="I1416" s="4">
        <v>7</v>
      </c>
      <c r="L1416" s="4">
        <f>(F1416*0.3611)+(G1416*1.1*0.3611)+(H1416*5.2*0.0666)+(I1416*0.2111)</f>
        <v>50.048253000000003</v>
      </c>
      <c r="M1416" s="4">
        <f>(L1416)*((100+(29-E1416))/100)-(J1416*0.9)</f>
        <v>50.949121554000001</v>
      </c>
      <c r="N1416" s="207" t="s">
        <v>1029</v>
      </c>
      <c r="O1416" s="207">
        <f>(N1416*((M1416-63)/5.45))+N1416</f>
        <v>-2895127.1188602438</v>
      </c>
      <c r="P1416" s="54">
        <f>(O1416-D1416)</f>
        <v>-3930127.1188602438</v>
      </c>
      <c r="Q1416" s="4" t="str">
        <f>IF(P1416&lt;(-3000000), "Overpaid", "")</f>
        <v>Overpaid</v>
      </c>
      <c r="R1416" s="4"/>
    </row>
    <row r="1417" spans="1:19" x14ac:dyDescent="0.25">
      <c r="A1417" s="4" t="s">
        <v>133</v>
      </c>
      <c r="B1417" s="4" t="s">
        <v>1094</v>
      </c>
      <c r="C1417" s="4" t="s">
        <v>1788</v>
      </c>
      <c r="D1417" s="207" t="s">
        <v>1243</v>
      </c>
      <c r="E1417" s="4" t="s">
        <v>1159</v>
      </c>
      <c r="F1417" s="4" t="s">
        <v>1422</v>
      </c>
      <c r="G1417" s="4" t="s">
        <v>1751</v>
      </c>
      <c r="H1417" s="4" t="s">
        <v>4197</v>
      </c>
      <c r="I1417" s="4">
        <v>54</v>
      </c>
      <c r="L1417" s="4">
        <f>(F1417*0.3611)+(G1417*1.1*0.3611)+(H1417*5.2*0.0666)+(I1417*0.2111)</f>
        <v>45.602792000000001</v>
      </c>
      <c r="M1417" s="4">
        <f>(L1417)*((100+(29-E1417))/100)-(J1417*0.9)</f>
        <v>45.967614336000004</v>
      </c>
      <c r="N1417" s="207">
        <v>6000000</v>
      </c>
      <c r="O1417" s="207">
        <f>(N1417*((M1417-63)/5.45))+N1417</f>
        <v>-12751250.272293571</v>
      </c>
      <c r="P1417" s="54">
        <f>(O1417-D1417)</f>
        <v>-13786250.272293571</v>
      </c>
      <c r="Q1417" s="4" t="str">
        <f>IF(P1417&lt;(-3000000), "Overpaid", "")</f>
        <v>Overpaid</v>
      </c>
      <c r="R1417" s="4"/>
      <c r="S1417" s="207" t="s">
        <v>1098</v>
      </c>
    </row>
    <row r="1418" spans="1:19" x14ac:dyDescent="0.25">
      <c r="A1418" s="4" t="s">
        <v>115</v>
      </c>
      <c r="B1418" s="4" t="s">
        <v>20</v>
      </c>
      <c r="C1418" s="4" t="s">
        <v>3982</v>
      </c>
      <c r="D1418" s="207" t="s">
        <v>3983</v>
      </c>
      <c r="E1418" s="4" t="s">
        <v>1301</v>
      </c>
      <c r="F1418" s="4" t="s">
        <v>1194</v>
      </c>
      <c r="G1418" s="4" t="s">
        <v>1747</v>
      </c>
      <c r="H1418" s="4" t="s">
        <v>4098</v>
      </c>
      <c r="I1418" s="4" t="s">
        <v>1194</v>
      </c>
      <c r="L1418" s="4">
        <f>(F1418*0.3611)+(G1418*1.1*0.3611)+(H1418*5.2*0.0666)+(I1418*0.2111)</f>
        <v>63.793606000000011</v>
      </c>
      <c r="M1418" s="4">
        <f>(L1418)*((100+(29-E1418))/100)-(J1418*0.9)</f>
        <v>66.281556634000026</v>
      </c>
      <c r="N1418" s="207" t="s">
        <v>1134</v>
      </c>
      <c r="O1418" s="207">
        <f>(N1418*((M1418-63)/5.45))+N1418</f>
        <v>4457778.4836331904</v>
      </c>
      <c r="P1418" s="54">
        <f>(O1418-D1418)</f>
        <v>3422862.4836331904</v>
      </c>
      <c r="Q1418" s="4" t="str">
        <f>IF(P1418&lt;(-3000000), "Overpaid", "")</f>
        <v/>
      </c>
      <c r="R1418" s="4"/>
    </row>
    <row r="1419" spans="1:19" x14ac:dyDescent="0.25">
      <c r="A1419" s="4" t="s">
        <v>116</v>
      </c>
      <c r="B1419" s="4" t="s">
        <v>1059</v>
      </c>
      <c r="C1419" s="4" t="s">
        <v>1126</v>
      </c>
      <c r="D1419" s="207" t="s">
        <v>1127</v>
      </c>
      <c r="E1419" s="4" t="s">
        <v>1128</v>
      </c>
      <c r="F1419" s="4" t="s">
        <v>1125</v>
      </c>
      <c r="G1419" s="4" t="s">
        <v>1129</v>
      </c>
      <c r="H1419" s="4" t="s">
        <v>4099</v>
      </c>
      <c r="I1419" s="4" t="s">
        <v>1125</v>
      </c>
      <c r="L1419" s="4">
        <f>(F1419*0.3611)+(G1419*1.1*0.3611)+(H1419*5.2*0.0666)+(I1419*0.2111)</f>
        <v>65.467912999999996</v>
      </c>
      <c r="M1419" s="4">
        <f>(L1419)*((100+(29-E1419))/100)-(J1419*0.9)</f>
        <v>68.872244475999992</v>
      </c>
      <c r="N1419" s="207" t="s">
        <v>1064</v>
      </c>
      <c r="O1419" s="207">
        <f>(N1419*((M1419-63)/5.45))+N1419</f>
        <v>4583928.0535054579</v>
      </c>
      <c r="P1419" s="54">
        <f>(O1419-D1419)</f>
        <v>3551333.0535054579</v>
      </c>
      <c r="Q1419" s="4" t="str">
        <f>IF(P1419&lt;(-3000000), "Overpaid", "")</f>
        <v/>
      </c>
      <c r="R1419" s="4"/>
    </row>
    <row r="1420" spans="1:19" x14ac:dyDescent="0.25">
      <c r="A1420" s="4" t="s">
        <v>130</v>
      </c>
      <c r="B1420" s="4" t="s">
        <v>10</v>
      </c>
      <c r="C1420" s="4" t="s">
        <v>3427</v>
      </c>
      <c r="D1420" s="207" t="s">
        <v>3428</v>
      </c>
      <c r="E1420" s="4" t="s">
        <v>1318</v>
      </c>
      <c r="F1420" s="4" t="s">
        <v>1194</v>
      </c>
      <c r="G1420" s="4" t="s">
        <v>3429</v>
      </c>
      <c r="H1420" s="4" t="s">
        <v>4097</v>
      </c>
      <c r="I1420" s="4" t="s">
        <v>1194</v>
      </c>
      <c r="L1420" s="4">
        <f>(F1420*0.3611)+(G1420*1.1*0.3611)+(H1420*5.2*0.0666)+(I1420*0.2111)</f>
        <v>59.435465000000001</v>
      </c>
      <c r="M1420" s="4">
        <f>(L1420)*((100+(29-E1420))/100)-(J1420*0.9)</f>
        <v>61.277964414999992</v>
      </c>
      <c r="N1420" s="207" t="s">
        <v>1093</v>
      </c>
      <c r="O1420" s="207">
        <f>(N1420*((M1420-63)/5.45))+N1420</f>
        <v>2418974.8724286472</v>
      </c>
      <c r="P1420" s="54">
        <f>(O1420-D1420)</f>
        <v>1387151.8724286472</v>
      </c>
      <c r="Q1420" s="4" t="str">
        <f>IF(P1420&lt;(-3000000), "Overpaid", "")</f>
        <v/>
      </c>
      <c r="R1420" s="4"/>
    </row>
    <row r="1421" spans="1:19" x14ac:dyDescent="0.25">
      <c r="A1421" s="4" t="s">
        <v>126</v>
      </c>
      <c r="B1421" s="4" t="s">
        <v>1059</v>
      </c>
      <c r="C1421" s="4" t="s">
        <v>3821</v>
      </c>
      <c r="D1421" s="207" t="s">
        <v>3822</v>
      </c>
      <c r="E1421" s="4" t="s">
        <v>1237</v>
      </c>
      <c r="F1421" s="4" t="s">
        <v>1157</v>
      </c>
      <c r="G1421" s="4" t="s">
        <v>3823</v>
      </c>
      <c r="H1421" s="4" t="s">
        <v>4197</v>
      </c>
      <c r="I1421" s="4" t="s">
        <v>1157</v>
      </c>
      <c r="L1421" s="4">
        <f>(F1421*0.3611)+(G1421*1.1*0.3611)+(H1421*5.2*0.0666)+(I1421*0.2111)</f>
        <v>56.141005</v>
      </c>
      <c r="M1421" s="4">
        <f>(L1421)*((100+(29-E1421))/100)-(J1421*0.9)</f>
        <v>58.218222184999995</v>
      </c>
      <c r="N1421" s="207" t="s">
        <v>1064</v>
      </c>
      <c r="O1421" s="207">
        <f>(N1421*((M1421-63)/5.45))+N1421</f>
        <v>270536.67903824849</v>
      </c>
      <c r="P1421" s="54">
        <f>(O1421-D1421)</f>
        <v>-759629.32096175151</v>
      </c>
      <c r="Q1421" s="4" t="str">
        <f>IF(P1421&lt;(-3000000), "Overpaid", "")</f>
        <v/>
      </c>
      <c r="R1421" s="4"/>
    </row>
    <row r="1422" spans="1:19" x14ac:dyDescent="0.25">
      <c r="A1422" s="4" t="s">
        <v>109</v>
      </c>
      <c r="B1422" s="4" t="s">
        <v>20</v>
      </c>
      <c r="C1422" s="4" t="s">
        <v>1835</v>
      </c>
      <c r="D1422" s="207" t="s">
        <v>1836</v>
      </c>
      <c r="E1422" s="4" t="s">
        <v>1237</v>
      </c>
      <c r="F1422" s="4" t="s">
        <v>1307</v>
      </c>
      <c r="G1422" s="4" t="s">
        <v>1837</v>
      </c>
      <c r="H1422" s="4" t="s">
        <v>4096</v>
      </c>
      <c r="I1422" s="4" t="s">
        <v>1307</v>
      </c>
      <c r="L1422" s="4">
        <f>(F1422*0.3611)+(G1422*1.1*0.3611)+(H1422*5.2*0.0666)+(I1422*0.2111)</f>
        <v>67.003309000000002</v>
      </c>
      <c r="M1422" s="4">
        <f>(L1422)*((100+(29-E1422))/100)-(J1422*0.9)</f>
        <v>69.482431433000002</v>
      </c>
      <c r="N1422" s="207" t="s">
        <v>1134</v>
      </c>
      <c r="O1422" s="207">
        <f>(N1422*((M1422-63)/5.45))+N1422</f>
        <v>6091941.9445015779</v>
      </c>
      <c r="P1422" s="54">
        <f>(O1422-D1422)</f>
        <v>5063813.9445015779</v>
      </c>
      <c r="Q1422" s="4" t="str">
        <f>IF(P1422&lt;(-3000000), "Overpaid", "")</f>
        <v/>
      </c>
      <c r="R1422" s="4"/>
    </row>
    <row r="1423" spans="1:19" x14ac:dyDescent="0.25">
      <c r="A1423" s="4" t="s">
        <v>127</v>
      </c>
      <c r="B1423" s="4" t="s">
        <v>16</v>
      </c>
      <c r="C1423" s="4" t="s">
        <v>4069</v>
      </c>
      <c r="D1423" s="207" t="s">
        <v>4070</v>
      </c>
      <c r="E1423" s="4" t="s">
        <v>1462</v>
      </c>
      <c r="F1423" s="4" t="s">
        <v>1201</v>
      </c>
      <c r="G1423" s="4" t="s">
        <v>1388</v>
      </c>
      <c r="H1423" s="4" t="s">
        <v>4096</v>
      </c>
      <c r="I1423" s="4" t="s">
        <v>1201</v>
      </c>
      <c r="L1423" s="4">
        <f>(F1423*0.3611)+(G1423*1.1*0.3611)+(H1423*5.2*0.0666)+(I1423*0.2111)</f>
        <v>55.776195999999999</v>
      </c>
      <c r="M1423" s="4">
        <f>(L1423)*((100+(29-E1423))/100)-(J1423*0.9)</f>
        <v>58.899662976000002</v>
      </c>
      <c r="N1423" s="207" t="s">
        <v>1116</v>
      </c>
      <c r="O1423" s="207">
        <f>(N1423*((M1423-63)/5.45))+N1423</f>
        <v>607210.89645657339</v>
      </c>
      <c r="P1423" s="54">
        <f>(O1423-D1423)</f>
        <v>-416382.10354342661</v>
      </c>
      <c r="Q1423" s="4" t="str">
        <f>IF(P1423&lt;(-3000000), "Overpaid", "")</f>
        <v/>
      </c>
      <c r="R1423" s="4"/>
    </row>
    <row r="1424" spans="1:19" x14ac:dyDescent="0.25">
      <c r="A1424" s="4" t="s">
        <v>112</v>
      </c>
      <c r="B1424" s="4" t="s">
        <v>27</v>
      </c>
      <c r="C1424" s="4" t="s">
        <v>2121</v>
      </c>
      <c r="D1424" s="207" t="s">
        <v>2122</v>
      </c>
      <c r="E1424" s="4" t="s">
        <v>1027</v>
      </c>
      <c r="F1424" s="4" t="s">
        <v>1201</v>
      </c>
      <c r="G1424" s="4" t="s">
        <v>1027</v>
      </c>
      <c r="H1424" s="4" t="s">
        <v>4197</v>
      </c>
      <c r="I1424" s="4" t="s">
        <v>1201</v>
      </c>
      <c r="L1424" s="4" t="e">
        <f>(F1424*0.3611)+(G1424*1.1*0.3611)+(H1424*5.2*0.0666)+(I1424*0.2111)</f>
        <v>#VALUE!</v>
      </c>
      <c r="M1424" s="4" t="e">
        <f>(L1424)*((100+(29-E1424))/100)-(J1424*0.9)</f>
        <v>#VALUE!</v>
      </c>
      <c r="N1424" s="207" t="s">
        <v>1058</v>
      </c>
      <c r="O1424" s="207" t="e">
        <f>(N1424*((M1424-63)/5.45))+N1424</f>
        <v>#VALUE!</v>
      </c>
      <c r="P1424" s="54" t="e">
        <f>(O1424-D1424)</f>
        <v>#VALUE!</v>
      </c>
      <c r="Q1424" s="4" t="e">
        <f>IF(P1424&lt;(-3000000), "Overpaid", "")</f>
        <v>#VALUE!</v>
      </c>
      <c r="R1424" s="4"/>
    </row>
    <row r="1425" spans="1:19" x14ac:dyDescent="0.25">
      <c r="A1425" s="4" t="s">
        <v>130</v>
      </c>
      <c r="B1425" s="4" t="s">
        <v>1059</v>
      </c>
      <c r="C1425" s="4" t="s">
        <v>562</v>
      </c>
      <c r="D1425" s="207" t="s">
        <v>3412</v>
      </c>
      <c r="E1425" s="4" t="s">
        <v>1086</v>
      </c>
      <c r="F1425" s="4" t="s">
        <v>1328</v>
      </c>
      <c r="G1425" s="4" t="s">
        <v>2876</v>
      </c>
      <c r="H1425" s="4" t="s">
        <v>4095</v>
      </c>
      <c r="I1425" s="4" t="s">
        <v>1328</v>
      </c>
      <c r="L1425" s="4">
        <f>(F1425*0.3611)+(G1425*1.1*0.3611)+(H1425*5.2*0.0666)+(I1425*0.2111)</f>
        <v>58.330597000000004</v>
      </c>
      <c r="M1425" s="4">
        <f>(L1425)*((100+(29-E1425))/100)-(J1425*0.9)</f>
        <v>60.955473865000002</v>
      </c>
      <c r="N1425" s="207" t="s">
        <v>1064</v>
      </c>
      <c r="O1425" s="207">
        <f>(N1425*((M1425-63)/5.45))+N1425</f>
        <v>1378741.3986990806</v>
      </c>
      <c r="P1425" s="54">
        <f>(O1425-D1425)</f>
        <v>357019.39869908057</v>
      </c>
      <c r="Q1425" s="4" t="str">
        <f>IF(P1425&lt;(-3000000), "Overpaid", "")</f>
        <v/>
      </c>
      <c r="R1425" s="4"/>
    </row>
    <row r="1426" spans="1:19" x14ac:dyDescent="0.25">
      <c r="A1426" s="4" t="s">
        <v>109</v>
      </c>
      <c r="B1426" s="4" t="s">
        <v>1117</v>
      </c>
      <c r="C1426" s="4" t="s">
        <v>1825</v>
      </c>
      <c r="D1426" s="207" t="s">
        <v>1826</v>
      </c>
      <c r="E1426" s="4" t="s">
        <v>1254</v>
      </c>
      <c r="F1426" s="4" t="s">
        <v>1103</v>
      </c>
      <c r="G1426" s="4" t="s">
        <v>1827</v>
      </c>
      <c r="H1426" s="4" t="s">
        <v>4100</v>
      </c>
      <c r="I1426" s="4" t="s">
        <v>1103</v>
      </c>
      <c r="L1426" s="4">
        <f>(F1426*0.3611)+(G1426*1.1*0.3611)+(H1426*5.2*0.0666)+(I1426*0.2111)</f>
        <v>79.763605999999996</v>
      </c>
      <c r="M1426" s="4">
        <f>(L1426)*((100+(29-E1426))/100)-(J1426*0.9)</f>
        <v>81.677932544000001</v>
      </c>
      <c r="N1426" s="207" t="s">
        <v>1121</v>
      </c>
      <c r="O1426" s="207">
        <f>(N1426*((M1426-63)/5.45))+N1426</f>
        <v>14834804.763922201</v>
      </c>
      <c r="P1426" s="54">
        <f>(O1426-D1426)</f>
        <v>13813919.763922201</v>
      </c>
      <c r="Q1426" s="4" t="str">
        <f>IF(P1426&lt;(-3000000), "Overpaid", "")</f>
        <v/>
      </c>
      <c r="R1426" s="4"/>
    </row>
    <row r="1427" spans="1:19" x14ac:dyDescent="0.25">
      <c r="A1427" s="4" t="s">
        <v>108</v>
      </c>
      <c r="B1427" s="4" t="s">
        <v>1024</v>
      </c>
      <c r="C1427" s="4" t="s">
        <v>4195</v>
      </c>
      <c r="D1427" s="207" t="s">
        <v>4196</v>
      </c>
      <c r="E1427" s="4" t="s">
        <v>1417</v>
      </c>
      <c r="F1427" s="4" t="s">
        <v>1157</v>
      </c>
      <c r="G1427" s="4">
        <v>45</v>
      </c>
      <c r="H1427" s="4" t="s">
        <v>4197</v>
      </c>
      <c r="I1427" s="4">
        <v>64</v>
      </c>
      <c r="L1427" s="4">
        <f>(F1427*0.3611)+(G1427*1.1*0.3611)+(H1427*5.2*0.0666)+(I1427*0.2111)</f>
        <v>56.661850000000001</v>
      </c>
      <c r="M1427" s="4">
        <f>(L1427)*((100+(29-E1427))/100)-(J1427*0.9)</f>
        <v>53.54544825</v>
      </c>
      <c r="N1427" s="207" t="s">
        <v>1029</v>
      </c>
      <c r="O1427" s="207">
        <f>(N1427*((M1427-63)/5.45))+N1427</f>
        <v>-1756385.3758479361</v>
      </c>
      <c r="P1427" s="54">
        <f>(O1427-D1427)</f>
        <v>-2776385.3758479361</v>
      </c>
      <c r="Q1427" s="4" t="str">
        <f>IF(P1427&lt;(-3000000), "Overpaid", "")</f>
        <v/>
      </c>
      <c r="R1427" s="4"/>
    </row>
    <row r="1428" spans="1:19" x14ac:dyDescent="0.25">
      <c r="A1428" s="4" t="s">
        <v>121</v>
      </c>
      <c r="B1428" s="4" t="s">
        <v>1099</v>
      </c>
      <c r="C1428" s="4" t="s">
        <v>2923</v>
      </c>
      <c r="D1428" s="207" t="s">
        <v>2924</v>
      </c>
      <c r="E1428" s="4" t="s">
        <v>1301</v>
      </c>
      <c r="F1428" s="4" t="s">
        <v>1157</v>
      </c>
      <c r="G1428" s="4" t="s">
        <v>1755</v>
      </c>
      <c r="H1428" s="4" t="s">
        <v>4097</v>
      </c>
      <c r="I1428" s="4" t="s">
        <v>1157</v>
      </c>
      <c r="L1428" s="4">
        <f>(F1428*0.3611)+(G1428*1.1*0.3611)+(H1428*5.2*0.0666)+(I1428*0.2111)</f>
        <v>66.117190000000008</v>
      </c>
      <c r="M1428" s="4">
        <f>(L1428)*((100+(29-E1428))/100)-(J1428*0.9)</f>
        <v>68.69576041000002</v>
      </c>
      <c r="N1428" s="207" t="s">
        <v>1105</v>
      </c>
      <c r="O1428" s="207">
        <f>(N1428*((M1428-63)/5.45))+N1428</f>
        <v>3623355.8232972007</v>
      </c>
      <c r="P1428" s="54">
        <f>(O1428-D1428)</f>
        <v>2604520.8232972007</v>
      </c>
      <c r="Q1428" s="4" t="str">
        <f>IF(P1428&lt;(-3000000), "Overpaid", "")</f>
        <v/>
      </c>
      <c r="R1428" s="4"/>
    </row>
    <row r="1429" spans="1:19" x14ac:dyDescent="0.25">
      <c r="A1429" s="4" t="s">
        <v>116</v>
      </c>
      <c r="B1429" s="4" t="s">
        <v>1187</v>
      </c>
      <c r="C1429" s="4" t="s">
        <v>1188</v>
      </c>
      <c r="D1429" s="207" t="s">
        <v>1189</v>
      </c>
      <c r="E1429" s="4" t="s">
        <v>1067</v>
      </c>
      <c r="F1429" s="4" t="s">
        <v>1186</v>
      </c>
      <c r="G1429" s="4" t="s">
        <v>1115</v>
      </c>
      <c r="H1429" s="4" t="s">
        <v>4098</v>
      </c>
      <c r="I1429" s="4" t="s">
        <v>1186</v>
      </c>
      <c r="L1429" s="4">
        <f>(F1429*0.3611)+(G1429*1.1*0.3611)+(H1429*5.2*0.0666)+(I1429*0.2111)</f>
        <v>53.164484000000002</v>
      </c>
      <c r="M1429" s="4">
        <f>(L1429)*((100+(29-E1429))/100)-(J1429*0.9)</f>
        <v>55.610050264000002</v>
      </c>
      <c r="N1429" s="207" t="s">
        <v>1190</v>
      </c>
      <c r="O1429" s="207">
        <f>(N1429*((M1429-63)/5.45))+N1429</f>
        <v>-1064672.891443199</v>
      </c>
      <c r="P1429" s="54">
        <f>(O1429-D1429)</f>
        <v>-2081790.891443199</v>
      </c>
      <c r="Q1429" s="4" t="str">
        <f>IF(P1429&lt;(-3000000), "Overpaid", "")</f>
        <v/>
      </c>
      <c r="R1429" s="4"/>
    </row>
    <row r="1430" spans="1:19" x14ac:dyDescent="0.25">
      <c r="A1430" s="4" t="s">
        <v>123</v>
      </c>
      <c r="B1430" s="4" t="s">
        <v>1048</v>
      </c>
      <c r="C1430" s="4" t="s">
        <v>1984</v>
      </c>
      <c r="D1430" s="207" t="s">
        <v>1985</v>
      </c>
      <c r="E1430" s="4" t="s">
        <v>1572</v>
      </c>
      <c r="F1430" s="4" t="s">
        <v>1162</v>
      </c>
      <c r="G1430" s="4" t="s">
        <v>1986</v>
      </c>
      <c r="H1430" s="4" t="s">
        <v>4096</v>
      </c>
      <c r="I1430" s="4" t="s">
        <v>1162</v>
      </c>
      <c r="L1430" s="4">
        <f>(F1430*0.3611)+(G1430*1.1*0.3611)+(H1430*5.2*0.0666)+(I1430*0.2111)</f>
        <v>63.728992999999988</v>
      </c>
      <c r="M1430" s="4">
        <f>(L1430)*((100+(29-E1430))/100)-(J1430*0.9)</f>
        <v>66.469339698999988</v>
      </c>
      <c r="N1430" s="207" t="s">
        <v>1053</v>
      </c>
      <c r="O1430" s="207">
        <f>(N1430*((M1430-63)/5.45))+N1430</f>
        <v>3245757.5359226451</v>
      </c>
      <c r="P1430" s="54">
        <f>(O1430-D1430)</f>
        <v>2229750.5359226451</v>
      </c>
      <c r="Q1430" s="4" t="str">
        <f>IF(P1430&lt;(-3000000), "Overpaid", "")</f>
        <v/>
      </c>
      <c r="R1430" s="4"/>
    </row>
    <row r="1431" spans="1:19" x14ac:dyDescent="0.25">
      <c r="A1431" s="4" t="s">
        <v>135</v>
      </c>
      <c r="B1431" s="4" t="s">
        <v>16</v>
      </c>
      <c r="C1431" s="4" t="s">
        <v>2681</v>
      </c>
      <c r="D1431" s="207" t="s">
        <v>2682</v>
      </c>
      <c r="E1431" s="4" t="s">
        <v>1067</v>
      </c>
      <c r="F1431" s="4" t="s">
        <v>1186</v>
      </c>
      <c r="G1431" s="4" t="s">
        <v>1298</v>
      </c>
      <c r="H1431" s="4" t="s">
        <v>4096</v>
      </c>
      <c r="I1431" s="4" t="s">
        <v>1186</v>
      </c>
      <c r="L1431" s="4">
        <f>(F1431*0.3611)+(G1431*1.1*0.3611)+(H1431*5.2*0.0666)+(I1431*0.2111)</f>
        <v>63.633444999999995</v>
      </c>
      <c r="M1431" s="4">
        <f>(L1431)*((100+(29-E1431))/100)-(J1431*0.9)</f>
        <v>66.560583469999997</v>
      </c>
      <c r="N1431" s="207" t="s">
        <v>1116</v>
      </c>
      <c r="O1431" s="207">
        <f>(N1431*((M1431-63)/5.45))+N1431</f>
        <v>4053844.9699723199</v>
      </c>
      <c r="P1431" s="54">
        <f>(O1431-D1431)</f>
        <v>3039190.9699723199</v>
      </c>
      <c r="Q1431" s="4" t="str">
        <f>IF(P1431&lt;(-3000000), "Overpaid", "")</f>
        <v/>
      </c>
      <c r="R1431" s="4"/>
    </row>
    <row r="1432" spans="1:19" x14ac:dyDescent="0.25">
      <c r="A1432" s="4" t="s">
        <v>120</v>
      </c>
      <c r="B1432" s="4" t="s">
        <v>20</v>
      </c>
      <c r="C1432" s="4" t="s">
        <v>3180</v>
      </c>
      <c r="D1432" s="207">
        <v>1011445</v>
      </c>
      <c r="E1432" s="4" t="s">
        <v>1179</v>
      </c>
      <c r="F1432" s="4" t="s">
        <v>1146</v>
      </c>
      <c r="G1432" s="4" t="s">
        <v>1774</v>
      </c>
      <c r="H1432" s="4" t="s">
        <v>4096</v>
      </c>
      <c r="I1432" s="4" t="s">
        <v>1146</v>
      </c>
      <c r="L1432" s="4">
        <f>(F1432*0.3611)+(G1432*1.1*0.3611)+(H1432*5.2*0.0666)+(I1432*0.2111)</f>
        <v>64.929220000000001</v>
      </c>
      <c r="M1432" s="4">
        <f>(L1432)*((100+(29-E1432))/100)-(J1432*0.9)</f>
        <v>67.39653036</v>
      </c>
      <c r="N1432" s="207" t="s">
        <v>1134</v>
      </c>
      <c r="O1432" s="207">
        <f>(N1432*((M1432-63)/5.45))+N1432</f>
        <v>5027013.2826408511</v>
      </c>
      <c r="P1432" s="54">
        <f>(O1432-D1432)</f>
        <v>4015568.2826408511</v>
      </c>
      <c r="Q1432" s="4" t="str">
        <f>IF(P1432&lt;(-3000000), "Overpaid", "")</f>
        <v/>
      </c>
      <c r="R1432" s="4"/>
    </row>
    <row r="1433" spans="1:19" x14ac:dyDescent="0.25">
      <c r="A1433" s="4" t="s">
        <v>136</v>
      </c>
      <c r="B1433" s="4" t="s">
        <v>1048</v>
      </c>
      <c r="C1433" s="4" t="s">
        <v>2220</v>
      </c>
      <c r="D1433" s="207" t="s">
        <v>2221</v>
      </c>
      <c r="E1433" s="4" t="s">
        <v>1572</v>
      </c>
      <c r="F1433" s="4" t="s">
        <v>1186</v>
      </c>
      <c r="G1433" s="4" t="s">
        <v>2215</v>
      </c>
      <c r="H1433" s="4" t="s">
        <v>4095</v>
      </c>
      <c r="I1433" s="4" t="s">
        <v>1186</v>
      </c>
      <c r="L1433" s="4">
        <f>(F1433*0.3611)+(G1433*1.1*0.3611)+(H1433*5.2*0.0666)+(I1433*0.2111)</f>
        <v>61.261353999999997</v>
      </c>
      <c r="M1433" s="4">
        <f>(L1433)*((100+(29-E1433))/100)-(J1433*0.9)</f>
        <v>63.895592221999991</v>
      </c>
      <c r="N1433" s="207" t="s">
        <v>1053</v>
      </c>
      <c r="O1433" s="207">
        <f>(N1433*((M1433-63)/5.45))+N1433</f>
        <v>2309167.9955588849</v>
      </c>
      <c r="P1433" s="54">
        <f>(O1433-D1433)</f>
        <v>1298156.9955588849</v>
      </c>
      <c r="Q1433" s="4" t="str">
        <f>IF(P1433&lt;(-3000000), "Overpaid", "")</f>
        <v/>
      </c>
      <c r="R1433" s="4"/>
    </row>
    <row r="1434" spans="1:19" x14ac:dyDescent="0.25">
      <c r="A1434" s="4" t="s">
        <v>129</v>
      </c>
      <c r="B1434" s="4" t="s">
        <v>1117</v>
      </c>
      <c r="C1434" s="4" t="s">
        <v>1314</v>
      </c>
      <c r="D1434" s="207" t="s">
        <v>1315</v>
      </c>
      <c r="E1434" s="4" t="s">
        <v>1237</v>
      </c>
      <c r="F1434" s="4" t="s">
        <v>1125</v>
      </c>
      <c r="G1434" s="4" t="s">
        <v>1316</v>
      </c>
      <c r="H1434" s="4" t="s">
        <v>4147</v>
      </c>
      <c r="I1434" s="4" t="s">
        <v>1125</v>
      </c>
      <c r="L1434" s="4">
        <f>(F1434*0.3611)+(G1434*1.1*0.3611)+(H1434*5.2*0.0666)+(I1434*0.2111)</f>
        <v>67.164747000000006</v>
      </c>
      <c r="M1434" s="4">
        <f>(L1434)*((100+(29-E1434))/100)-(J1434*0.9)</f>
        <v>69.649842638999999</v>
      </c>
      <c r="N1434" s="207" t="s">
        <v>1121</v>
      </c>
      <c r="O1434" s="207">
        <f>(N1434*((M1434-63)/5.45))+N1434</f>
        <v>7439460.5876989216</v>
      </c>
      <c r="P1434" s="54">
        <f>(O1434-D1434)</f>
        <v>6429190.5876989216</v>
      </c>
      <c r="Q1434" s="4" t="str">
        <f>IF(P1434&lt;(-3000000), "Overpaid", "")</f>
        <v/>
      </c>
      <c r="R1434" s="4"/>
    </row>
    <row r="1435" spans="1:19" x14ac:dyDescent="0.25">
      <c r="A1435" s="4" t="s">
        <v>317</v>
      </c>
      <c r="B1435" s="4" t="s">
        <v>16</v>
      </c>
      <c r="C1435" s="4" t="s">
        <v>2337</v>
      </c>
      <c r="D1435" s="207" t="s">
        <v>2338</v>
      </c>
      <c r="E1435" s="4" t="s">
        <v>1263</v>
      </c>
      <c r="F1435" s="4" t="s">
        <v>1221</v>
      </c>
      <c r="G1435" s="4" t="s">
        <v>2339</v>
      </c>
      <c r="H1435" s="4" t="s">
        <v>4097</v>
      </c>
      <c r="I1435" s="4" t="s">
        <v>1221</v>
      </c>
      <c r="L1435" s="4">
        <f>(F1435*0.3611)+(G1435*1.1*0.3611)+(H1435*5.2*0.0666)+(I1435*0.2111)</f>
        <v>52.817076</v>
      </c>
      <c r="M1435" s="4">
        <f>(L1435)*((100+(29-E1435))/100)-(J1435*0.9)</f>
        <v>54.507222431999999</v>
      </c>
      <c r="N1435" s="207" t="s">
        <v>1116</v>
      </c>
      <c r="O1435" s="207">
        <f>(N1435*((M1435-63)/5.45))+N1435</f>
        <v>-1368940.0447650938</v>
      </c>
      <c r="P1435" s="54">
        <f>(O1435-D1435)</f>
        <v>-2378100.0447650938</v>
      </c>
      <c r="Q1435" s="4" t="str">
        <f>IF(P1435&lt;(-3000000), "Overpaid", "")</f>
        <v/>
      </c>
      <c r="R1435" s="4"/>
    </row>
    <row r="1436" spans="1:19" x14ac:dyDescent="0.25">
      <c r="A1436" s="4" t="s">
        <v>127</v>
      </c>
      <c r="B1436" s="4" t="s">
        <v>1094</v>
      </c>
      <c r="C1436" s="4" t="s">
        <v>825</v>
      </c>
      <c r="D1436" s="207" t="s">
        <v>4072</v>
      </c>
      <c r="E1436" s="4" t="s">
        <v>1839</v>
      </c>
      <c r="F1436" s="4" t="s">
        <v>1201</v>
      </c>
      <c r="G1436" s="4" t="s">
        <v>1151</v>
      </c>
      <c r="H1436" s="4" t="s">
        <v>4095</v>
      </c>
      <c r="I1436" s="4">
        <v>60</v>
      </c>
      <c r="L1436" s="4">
        <f>(F1436*0.3611)+(G1436*1.1*0.3611)+(H1436*5.2*0.0666)+(I1436*0.2111)</f>
        <v>64.053804999999997</v>
      </c>
      <c r="M1436" s="4">
        <f>(L1436)*((100+(29-E1436))/100)-(J1436*0.9)</f>
        <v>68.345409934999992</v>
      </c>
      <c r="N1436" s="207">
        <v>6000000</v>
      </c>
      <c r="O1436" s="207">
        <f>(N1436*((M1436-63)/5.45))+N1436</f>
        <v>11884854.974311918</v>
      </c>
      <c r="P1436" s="54">
        <f>(O1436-D1436)</f>
        <v>10879454.974311918</v>
      </c>
      <c r="Q1436" s="4" t="str">
        <f>IF(P1436&lt;(-3000000), "Overpaid", "")</f>
        <v/>
      </c>
      <c r="R1436" s="4"/>
      <c r="S1436" s="207" t="s">
        <v>1098</v>
      </c>
    </row>
    <row r="1437" spans="1:19" x14ac:dyDescent="0.25">
      <c r="A1437" s="4" t="s">
        <v>107</v>
      </c>
      <c r="B1437" s="4" t="s">
        <v>10</v>
      </c>
      <c r="C1437" s="4" t="s">
        <v>826</v>
      </c>
      <c r="D1437" s="207" t="s">
        <v>2783</v>
      </c>
      <c r="E1437" s="4" t="s">
        <v>1176</v>
      </c>
      <c r="F1437" s="4" t="s">
        <v>1208</v>
      </c>
      <c r="G1437" s="4">
        <v>45</v>
      </c>
      <c r="H1437" s="4">
        <v>0</v>
      </c>
      <c r="I1437" s="4" t="s">
        <v>1208</v>
      </c>
      <c r="L1437" s="4">
        <f>(F1437*0.3611)+(G1437*1.1*0.3611)+(H1437*5.2*0.0666)+(I1437*0.2111)</f>
        <v>55.067450000000001</v>
      </c>
      <c r="M1437" s="4">
        <f>(L1437)*((100+(29-E1437))/100)-(J1437*0.9)</f>
        <v>58.371497000000005</v>
      </c>
      <c r="N1437" s="207" t="s">
        <v>1093</v>
      </c>
      <c r="O1437" s="207">
        <f>(N1437*((M1437-63)/5.45))+N1437</f>
        <v>533047.09475761792</v>
      </c>
      <c r="P1437" s="54">
        <f>(O1437-D1437)</f>
        <v>-471555.90524238208</v>
      </c>
      <c r="Q1437" s="4" t="str">
        <f>IF(P1437&lt;(-3000000), "Overpaid", "")</f>
        <v/>
      </c>
      <c r="R1437" s="4"/>
    </row>
    <row r="1438" spans="1:19" x14ac:dyDescent="0.25">
      <c r="A1438" s="4" t="s">
        <v>130</v>
      </c>
      <c r="B1438" s="4" t="s">
        <v>1117</v>
      </c>
      <c r="C1438" s="4" t="s">
        <v>604</v>
      </c>
      <c r="D1438" s="207" t="s">
        <v>3418</v>
      </c>
      <c r="E1438" s="4" t="s">
        <v>1176</v>
      </c>
      <c r="F1438" s="4" t="s">
        <v>1186</v>
      </c>
      <c r="G1438" s="4" t="s">
        <v>3419</v>
      </c>
      <c r="H1438" s="4" t="s">
        <v>4098</v>
      </c>
      <c r="I1438" s="4" t="s">
        <v>1186</v>
      </c>
      <c r="L1438" s="4">
        <f>(F1438*0.3611)+(G1438*1.1*0.3611)+(H1438*5.2*0.0666)+(I1438*0.2111)</f>
        <v>55.666907000000009</v>
      </c>
      <c r="M1438" s="4">
        <f>(L1438)*((100+(29-E1438))/100)-(J1438*0.9)</f>
        <v>59.006921420000012</v>
      </c>
      <c r="N1438" s="207" t="s">
        <v>1121</v>
      </c>
      <c r="O1438" s="207">
        <f>(N1438*((M1438-63)/5.45))+N1438</f>
        <v>895772.76389771374</v>
      </c>
      <c r="P1438" s="54">
        <f>(O1438-D1438)</f>
        <v>-108154.23610228626</v>
      </c>
      <c r="Q1438" s="4" t="str">
        <f>IF(P1438&lt;(-3000000), "Overpaid", "")</f>
        <v/>
      </c>
      <c r="R1438" s="4"/>
    </row>
    <row r="1439" spans="1:19" x14ac:dyDescent="0.25">
      <c r="A1439" s="4" t="s">
        <v>133</v>
      </c>
      <c r="B1439" s="4" t="s">
        <v>1099</v>
      </c>
      <c r="C1439" s="4" t="s">
        <v>1686</v>
      </c>
      <c r="D1439" s="207">
        <v>1003845</v>
      </c>
      <c r="E1439" s="4" t="s">
        <v>1045</v>
      </c>
      <c r="F1439" s="4" t="s">
        <v>1046</v>
      </c>
      <c r="G1439" s="4" t="s">
        <v>1069</v>
      </c>
      <c r="H1439" s="4" t="s">
        <v>4153</v>
      </c>
      <c r="I1439" s="4" t="s">
        <v>1046</v>
      </c>
      <c r="L1439" s="4">
        <f>(F1439*0.3611)+(G1439*1.1*0.3611)+(H1439*5.2*0.0666)+(I1439*0.2111)</f>
        <v>77.805919000000003</v>
      </c>
      <c r="M1439" s="4">
        <f>(L1439)*((100+(29-E1439))/100)-(J1439*0.9)</f>
        <v>80.451320246000009</v>
      </c>
      <c r="N1439" s="207" t="s">
        <v>1105</v>
      </c>
      <c r="O1439" s="207">
        <f>(N1439*((M1439-63)/5.45))+N1439</f>
        <v>7444950.2790396037</v>
      </c>
      <c r="P1439" s="54">
        <f>(O1439-D1439)</f>
        <v>6441105.2790396037</v>
      </c>
      <c r="Q1439" s="4" t="str">
        <f>IF(P1439&lt;(-3000000), "Overpaid", "")</f>
        <v/>
      </c>
      <c r="R1439" s="4"/>
    </row>
    <row r="1440" spans="1:19" x14ac:dyDescent="0.25">
      <c r="A1440" s="4" t="s">
        <v>130</v>
      </c>
      <c r="B1440" s="4" t="s">
        <v>27</v>
      </c>
      <c r="C1440" s="4" t="s">
        <v>828</v>
      </c>
      <c r="D1440" s="207">
        <v>1003529</v>
      </c>
      <c r="E1440" s="4" t="s">
        <v>1237</v>
      </c>
      <c r="F1440" s="4" t="s">
        <v>1221</v>
      </c>
      <c r="G1440" s="4" t="s">
        <v>3120</v>
      </c>
      <c r="H1440" s="4">
        <v>0</v>
      </c>
      <c r="I1440" s="4" t="s">
        <v>1221</v>
      </c>
      <c r="L1440" s="4">
        <f>(F1440*0.3611)+(G1440*1.1*0.3611)+(H1440*5.2*0.0666)+(I1440*0.2111)</f>
        <v>51.857557999999997</v>
      </c>
      <c r="M1440" s="4">
        <f>(L1440)*((100+(29-E1440))/100)-(J1440*0.9)</f>
        <v>53.776287645999993</v>
      </c>
      <c r="N1440" s="207" t="s">
        <v>1058</v>
      </c>
      <c r="O1440" s="207">
        <f>(N1440*((M1440-63)/5.45))+N1440</f>
        <v>-2214644.9866141547</v>
      </c>
      <c r="P1440" s="54">
        <f>(O1440-D1440)</f>
        <v>-3218173.9866141547</v>
      </c>
      <c r="Q1440" s="4" t="str">
        <f>IF(P1440&lt;(-3000000), "Overpaid", "")</f>
        <v>Overpaid</v>
      </c>
      <c r="R1440" s="4"/>
    </row>
    <row r="1441" spans="1:18" x14ac:dyDescent="0.25">
      <c r="A1441" s="4" t="s">
        <v>108</v>
      </c>
      <c r="B1441" s="4" t="s">
        <v>1187</v>
      </c>
      <c r="C1441" s="4" t="s">
        <v>829</v>
      </c>
      <c r="D1441" s="207" t="s">
        <v>4191</v>
      </c>
      <c r="E1441" s="4" t="s">
        <v>1870</v>
      </c>
      <c r="F1441" s="4" t="s">
        <v>1328</v>
      </c>
      <c r="G1441" s="4" t="s">
        <v>2490</v>
      </c>
      <c r="H1441" s="4" t="s">
        <v>4096</v>
      </c>
      <c r="I1441" s="4" t="s">
        <v>1328</v>
      </c>
      <c r="L1441" s="4">
        <f>(F1441*0.3611)+(G1441*1.1*0.3611)+(H1441*5.2*0.0666)+(I1441*0.2111)</f>
        <v>66.104743999999997</v>
      </c>
      <c r="M1441" s="4">
        <f>(L1441)*((100+(29-E1441))/100)-(J1441*0.9)</f>
        <v>70.137133383999995</v>
      </c>
      <c r="N1441" s="207" t="s">
        <v>1190</v>
      </c>
      <c r="O1441" s="207">
        <f>(N1441*((M1441-63)/5.45))+N1441</f>
        <v>6908003.5663998798</v>
      </c>
      <c r="P1441" s="54">
        <f>(O1441-D1441)</f>
        <v>5906216.5663998798</v>
      </c>
      <c r="Q1441" s="4" t="str">
        <f>IF(P1441&lt;(-3000000), "Overpaid", "")</f>
        <v/>
      </c>
      <c r="R1441" s="4"/>
    </row>
    <row r="1442" spans="1:18" x14ac:dyDescent="0.25">
      <c r="A1442" s="4" t="s">
        <v>134</v>
      </c>
      <c r="B1442" s="4" t="s">
        <v>10</v>
      </c>
      <c r="C1442" s="4" t="s">
        <v>2522</v>
      </c>
      <c r="D1442" s="207" t="s">
        <v>2523</v>
      </c>
      <c r="E1442" s="4" t="s">
        <v>1288</v>
      </c>
      <c r="F1442" s="4" t="s">
        <v>1218</v>
      </c>
      <c r="G1442" s="4" t="s">
        <v>1205</v>
      </c>
      <c r="H1442" s="4" t="s">
        <v>4096</v>
      </c>
      <c r="I1442" s="4" t="s">
        <v>1218</v>
      </c>
      <c r="L1442" s="4">
        <f>(F1442*0.3611)+(G1442*1.1*0.3611)+(H1442*5.2*0.0666)+(I1442*0.2111)</f>
        <v>59.438036999999994</v>
      </c>
      <c r="M1442" s="4">
        <f>(L1442)*((100+(29-E1442))/100)-(J1442*0.9)</f>
        <v>61.161740073000004</v>
      </c>
      <c r="N1442" s="207" t="s">
        <v>1093</v>
      </c>
      <c r="O1442" s="207">
        <f>(N1442*((M1442-63)/5.45))+N1442</f>
        <v>2343560.0530888215</v>
      </c>
      <c r="P1442" s="54">
        <f>(O1442-D1442)</f>
        <v>1342134.0530888215</v>
      </c>
      <c r="Q1442" s="4" t="str">
        <f>IF(P1442&lt;(-3000000), "Overpaid", "")</f>
        <v/>
      </c>
      <c r="R1442" s="4"/>
    </row>
    <row r="1443" spans="1:18" x14ac:dyDescent="0.25">
      <c r="A1443" s="4" t="s">
        <v>128</v>
      </c>
      <c r="B1443" s="4" t="s">
        <v>1030</v>
      </c>
      <c r="C1443" s="4" t="s">
        <v>3571</v>
      </c>
      <c r="D1443" s="207" t="s">
        <v>3572</v>
      </c>
      <c r="E1443" s="4" t="s">
        <v>1096</v>
      </c>
      <c r="F1443" s="4" t="s">
        <v>1328</v>
      </c>
      <c r="G1443" s="4" t="s">
        <v>2625</v>
      </c>
      <c r="H1443" s="4" t="s">
        <v>4095</v>
      </c>
      <c r="I1443" s="4" t="s">
        <v>1328</v>
      </c>
      <c r="L1443" s="4">
        <f>(F1443*0.3611)+(G1443*1.1*0.3611)+(H1443*5.2*0.0666)+(I1443*0.2111)</f>
        <v>64.169584</v>
      </c>
      <c r="M1443" s="4">
        <f>(L1443)*((100+(29-E1443))/100)-(J1443*0.9)</f>
        <v>66.47968902400001</v>
      </c>
      <c r="N1443" s="207" t="s">
        <v>1036</v>
      </c>
      <c r="O1443" s="207">
        <f>(N1443*((M1443-63)/5.45))+N1443</f>
        <v>5305164.2956095114</v>
      </c>
      <c r="P1443" s="54">
        <f>(O1443-D1443)</f>
        <v>4304886.2956095114</v>
      </c>
      <c r="Q1443" s="4" t="str">
        <f>IF(P1443&lt;(-3000000), "Overpaid", "")</f>
        <v/>
      </c>
      <c r="R1443" s="4"/>
    </row>
    <row r="1444" spans="1:18" x14ac:dyDescent="0.25">
      <c r="A1444" s="4" t="s">
        <v>127</v>
      </c>
      <c r="B1444" s="4" t="s">
        <v>1048</v>
      </c>
      <c r="C1444" s="4" t="s">
        <v>831</v>
      </c>
      <c r="D1444" s="207" t="s">
        <v>4079</v>
      </c>
      <c r="E1444" s="4" t="s">
        <v>2025</v>
      </c>
      <c r="F1444" s="4" t="s">
        <v>1218</v>
      </c>
      <c r="G1444" s="4" t="s">
        <v>1842</v>
      </c>
      <c r="H1444" s="4" t="s">
        <v>4197</v>
      </c>
      <c r="I1444" s="4" t="s">
        <v>1218</v>
      </c>
      <c r="L1444" s="4">
        <f>(F1444*0.3611)+(G1444*1.1*0.3611)+(H1444*5.2*0.0666)+(I1444*0.2111)</f>
        <v>57.633209000000008</v>
      </c>
      <c r="M1444" s="4">
        <f>(L1444)*((100+(29-E1444))/100)-(J1444*0.9)</f>
        <v>61.206467958000012</v>
      </c>
      <c r="N1444" s="207" t="s">
        <v>1053</v>
      </c>
      <c r="O1444" s="207">
        <f>(N1444*((M1444-63)/5.45))+N1444</f>
        <v>1330592.7153855157</v>
      </c>
      <c r="P1444" s="54">
        <f>(O1444-D1444)</f>
        <v>330872.71538551571</v>
      </c>
      <c r="Q1444" s="4" t="str">
        <f>IF(P1444&lt;(-3000000), "Overpaid", "")</f>
        <v/>
      </c>
      <c r="R1444" s="4"/>
    </row>
    <row r="1445" spans="1:18" x14ac:dyDescent="0.25">
      <c r="A1445" s="4" t="s">
        <v>134</v>
      </c>
      <c r="B1445" s="4" t="s">
        <v>1187</v>
      </c>
      <c r="C1445" s="4" t="s">
        <v>2518</v>
      </c>
      <c r="D1445" s="207" t="s">
        <v>2519</v>
      </c>
      <c r="E1445" s="4" t="s">
        <v>1213</v>
      </c>
      <c r="F1445" s="4" t="s">
        <v>1201</v>
      </c>
      <c r="G1445" s="4" t="s">
        <v>1776</v>
      </c>
      <c r="H1445" s="4">
        <v>1</v>
      </c>
      <c r="I1445" s="4" t="s">
        <v>1201</v>
      </c>
      <c r="L1445" s="4">
        <f>(F1445*0.3611)+(G1445*1.1*0.3611)+(H1445*5.2*0.0666)+(I1445*0.2111)</f>
        <v>52.133032999999998</v>
      </c>
      <c r="M1445" s="4">
        <f>(L1445)*((100+(29-E1445))/100)-(J1445*0.9)</f>
        <v>55.208881947000009</v>
      </c>
      <c r="N1445" s="207" t="s">
        <v>1190</v>
      </c>
      <c r="O1445" s="207">
        <f>(N1445*((M1445-63)/5.45))+N1445</f>
        <v>-1284839.9525220357</v>
      </c>
      <c r="P1445" s="54">
        <f>(O1445-D1445)</f>
        <v>-2283942.9525220357</v>
      </c>
      <c r="Q1445" s="4" t="str">
        <f>IF(P1445&lt;(-3000000), "Overpaid", "")</f>
        <v/>
      </c>
      <c r="R1445" s="4"/>
    </row>
    <row r="1446" spans="1:18" x14ac:dyDescent="0.25">
      <c r="A1446" s="4" t="s">
        <v>108</v>
      </c>
      <c r="B1446" s="4" t="s">
        <v>1024</v>
      </c>
      <c r="C1446" s="4" t="s">
        <v>4166</v>
      </c>
      <c r="D1446" s="207" t="s">
        <v>4167</v>
      </c>
      <c r="E1446" s="4" t="s">
        <v>1128</v>
      </c>
      <c r="F1446" s="4" t="s">
        <v>1056</v>
      </c>
      <c r="G1446" s="4" t="s">
        <v>1142</v>
      </c>
      <c r="H1446" s="4" t="s">
        <v>4100</v>
      </c>
      <c r="I1446" s="4">
        <v>77</v>
      </c>
      <c r="L1446" s="4">
        <f>(F1446*0.3611)+(G1446*1.1*0.3611)+(H1446*5.2*0.0666)+(I1446*0.2111)</f>
        <v>74.843761999999998</v>
      </c>
      <c r="M1446" s="4">
        <f>(L1446)*((100+(29-E1446))/100)-(J1446*0.9)</f>
        <v>78.735637624000006</v>
      </c>
      <c r="N1446" s="207" t="s">
        <v>1029</v>
      </c>
      <c r="O1446" s="207">
        <f>(N1446*((M1446-63)/5.45))+N1446</f>
        <v>9291962.3527920246</v>
      </c>
      <c r="P1446" s="54">
        <f>(O1446-D1446)</f>
        <v>8293367.3527920246</v>
      </c>
      <c r="Q1446" s="4" t="str">
        <f>IF(P1446&lt;(-3000000), "Overpaid", "")</f>
        <v/>
      </c>
      <c r="R1446" s="4"/>
    </row>
    <row r="1447" spans="1:18" x14ac:dyDescent="0.25">
      <c r="A1447" s="4" t="s">
        <v>129</v>
      </c>
      <c r="B1447" s="4" t="s">
        <v>1099</v>
      </c>
      <c r="C1447" s="4" t="s">
        <v>834</v>
      </c>
      <c r="D1447" s="207" t="s">
        <v>1293</v>
      </c>
      <c r="E1447" s="4" t="s">
        <v>1294</v>
      </c>
      <c r="F1447" s="4" t="s">
        <v>1107</v>
      </c>
      <c r="G1447" s="4" t="s">
        <v>1295</v>
      </c>
      <c r="H1447" s="4" t="s">
        <v>4153</v>
      </c>
      <c r="I1447" s="4" t="s">
        <v>1107</v>
      </c>
      <c r="L1447" s="4">
        <f>(F1447*0.3611)+(G1447*1.1*0.3611)+(H1447*5.2*0.0666)+(I1447*0.2111)</f>
        <v>81.268067000000002</v>
      </c>
      <c r="M1447" s="4">
        <f>(L1447)*((100+(29-E1447))/100)-(J1447*0.9)</f>
        <v>86.387955220999999</v>
      </c>
      <c r="N1447" s="207" t="s">
        <v>1105</v>
      </c>
      <c r="O1447" s="207">
        <f>(N1447*((M1447-63)/5.45))+N1447</f>
        <v>9374880.5947995503</v>
      </c>
      <c r="P1447" s="54">
        <f>(O1447-D1447)</f>
        <v>8376406.5947995503</v>
      </c>
      <c r="Q1447" s="4" t="str">
        <f>IF(P1447&lt;(-3000000), "Overpaid", "")</f>
        <v/>
      </c>
      <c r="R1447" s="4"/>
    </row>
    <row r="1448" spans="1:18" x14ac:dyDescent="0.25">
      <c r="A1448" s="4" t="s">
        <v>136</v>
      </c>
      <c r="B1448" s="4" t="s">
        <v>1030</v>
      </c>
      <c r="C1448" s="4" t="s">
        <v>836</v>
      </c>
      <c r="D1448" s="207" t="s">
        <v>2234</v>
      </c>
      <c r="E1448" s="4" t="s">
        <v>1176</v>
      </c>
      <c r="F1448" s="4" t="s">
        <v>1208</v>
      </c>
      <c r="G1448" s="4" t="s">
        <v>1677</v>
      </c>
      <c r="H1448" s="4" t="s">
        <v>4095</v>
      </c>
      <c r="I1448" s="4" t="s">
        <v>1208</v>
      </c>
      <c r="L1448" s="4">
        <f>(F1448*0.3611)+(G1448*1.1*0.3611)+(H1448*5.2*0.0666)+(I1448*0.2111)</f>
        <v>61.371919999999996</v>
      </c>
      <c r="M1448" s="4">
        <f>(L1448)*((100+(29-E1448))/100)-(J1448*0.9)</f>
        <v>65.054235199999994</v>
      </c>
      <c r="N1448" s="207" t="s">
        <v>1036</v>
      </c>
      <c r="O1448" s="207">
        <f>(N1448*((M1448-63)/5.45))+N1448</f>
        <v>4458296.4246455738</v>
      </c>
      <c r="P1448" s="54">
        <f>(O1448-D1448)</f>
        <v>3460032.4246455738</v>
      </c>
      <c r="Q1448" s="4" t="str">
        <f>IF(P1448&lt;(-3000000), "Overpaid", "")</f>
        <v/>
      </c>
      <c r="R1448" s="4"/>
    </row>
    <row r="1449" spans="1:18" x14ac:dyDescent="0.25">
      <c r="A1449" s="4" t="s">
        <v>126</v>
      </c>
      <c r="B1449" s="4" t="s">
        <v>1059</v>
      </c>
      <c r="C1449" s="4" t="s">
        <v>837</v>
      </c>
      <c r="D1449" s="207" t="s">
        <v>3784</v>
      </c>
      <c r="E1449" s="4" t="s">
        <v>1365</v>
      </c>
      <c r="F1449" s="4" t="s">
        <v>1068</v>
      </c>
      <c r="G1449" s="4" t="s">
        <v>2061</v>
      </c>
      <c r="H1449" s="4" t="s">
        <v>4164</v>
      </c>
      <c r="I1449" s="4" t="s">
        <v>1068</v>
      </c>
      <c r="L1449" s="4">
        <f>(F1449*0.3611)+(G1449*1.1*0.3611)+(H1449*5.2*0.0666)+(I1449*0.2111)</f>
        <v>78.251635999999991</v>
      </c>
      <c r="M1449" s="4">
        <f>(L1449)*((100+(29-E1449))/100)-(J1449*0.9)</f>
        <v>82.398972707999988</v>
      </c>
      <c r="N1449" s="207" t="s">
        <v>1064</v>
      </c>
      <c r="O1449" s="207">
        <f>(N1449*((M1449-63)/5.45))+N1449</f>
        <v>10060364.209449941</v>
      </c>
      <c r="P1449" s="54">
        <f>(O1449-D1449)</f>
        <v>9062310.2094499413</v>
      </c>
      <c r="Q1449" s="4" t="str">
        <f>IF(P1449&lt;(-3000000), "Overpaid", "")</f>
        <v/>
      </c>
      <c r="R1449" s="4"/>
    </row>
    <row r="1450" spans="1:18" x14ac:dyDescent="0.25">
      <c r="A1450" s="4" t="s">
        <v>135</v>
      </c>
      <c r="B1450" s="4" t="s">
        <v>1099</v>
      </c>
      <c r="C1450" s="4" t="s">
        <v>838</v>
      </c>
      <c r="D1450" s="207" t="s">
        <v>2690</v>
      </c>
      <c r="E1450" s="4" t="s">
        <v>1735</v>
      </c>
      <c r="F1450" s="4" t="s">
        <v>1201</v>
      </c>
      <c r="G1450" s="4" t="s">
        <v>2691</v>
      </c>
      <c r="H1450" s="4" t="s">
        <v>4197</v>
      </c>
      <c r="I1450" s="4" t="s">
        <v>1201</v>
      </c>
      <c r="L1450" s="4">
        <f>(F1450*0.3611)+(G1450*1.1*0.3611)+(H1450*5.2*0.0666)+(I1450*0.2111)</f>
        <v>67.555949999999996</v>
      </c>
      <c r="M1450" s="4">
        <f>(L1450)*((100+(29-E1450))/100)-(J1450*0.9)</f>
        <v>72.014642699999982</v>
      </c>
      <c r="N1450" s="207" t="s">
        <v>1105</v>
      </c>
      <c r="O1450" s="207">
        <f>(N1450*((M1450-63)/5.45))+N1450</f>
        <v>4702285.4817456268</v>
      </c>
      <c r="P1450" s="54">
        <f>(O1450-D1450)</f>
        <v>3705719.4817456268</v>
      </c>
      <c r="Q1450" s="4" t="str">
        <f>IF(P1450&lt;(-3000000), "Overpaid", "")</f>
        <v/>
      </c>
      <c r="R1450" s="4"/>
    </row>
    <row r="1451" spans="1:18" x14ac:dyDescent="0.25">
      <c r="A1451" s="4" t="s">
        <v>120</v>
      </c>
      <c r="B1451" s="4" t="s">
        <v>1187</v>
      </c>
      <c r="C1451" s="4" t="s">
        <v>3195</v>
      </c>
      <c r="D1451" s="207" t="s">
        <v>3196</v>
      </c>
      <c r="E1451" s="4" t="s">
        <v>1226</v>
      </c>
      <c r="F1451" s="4" t="s">
        <v>1194</v>
      </c>
      <c r="G1451" s="4" t="s">
        <v>1087</v>
      </c>
      <c r="H1451" s="4" t="s">
        <v>4096</v>
      </c>
      <c r="I1451" s="4" t="s">
        <v>1194</v>
      </c>
      <c r="L1451" s="4">
        <f>(F1451*0.3611)+(G1451*1.1*0.3611)+(H1451*5.2*0.0666)+(I1451*0.2111)</f>
        <v>64.848689999999991</v>
      </c>
      <c r="M1451" s="4">
        <f>(L1451)*((100+(29-E1451))/100)-(J1451*0.9)</f>
        <v>68.091124499999992</v>
      </c>
      <c r="N1451" s="207" t="s">
        <v>1190</v>
      </c>
      <c r="O1451" s="207">
        <f>(N1451*((M1451-63)/5.45))+N1451</f>
        <v>5785123.8577027479</v>
      </c>
      <c r="P1451" s="54">
        <f>(O1451-D1451)</f>
        <v>4788624.8577027479</v>
      </c>
      <c r="Q1451" s="4" t="str">
        <f>IF(P1451&lt;(-3000000), "Overpaid", "")</f>
        <v/>
      </c>
      <c r="R1451" s="4"/>
    </row>
    <row r="1452" spans="1:18" x14ac:dyDescent="0.25">
      <c r="A1452" s="4" t="s">
        <v>112</v>
      </c>
      <c r="B1452" s="4" t="s">
        <v>10</v>
      </c>
      <c r="C1452" s="4" t="s">
        <v>839</v>
      </c>
      <c r="D1452" s="207" t="s">
        <v>2131</v>
      </c>
      <c r="E1452" s="4" t="s">
        <v>1176</v>
      </c>
      <c r="F1452" s="4" t="s">
        <v>1218</v>
      </c>
      <c r="G1452" s="4" t="s">
        <v>1677</v>
      </c>
      <c r="H1452" s="4" t="s">
        <v>4197</v>
      </c>
      <c r="I1452" s="4" t="s">
        <v>1218</v>
      </c>
      <c r="L1452" s="4">
        <f>(F1452*0.3611)+(G1452*1.1*0.3611)+(H1452*5.2*0.0666)+(I1452*0.2111)</f>
        <v>60.453400000000002</v>
      </c>
      <c r="M1452" s="4">
        <f>(L1452)*((100+(29-E1452))/100)-(J1452*0.9)</f>
        <v>64.080604000000008</v>
      </c>
      <c r="N1452" s="207" t="s">
        <v>1093</v>
      </c>
      <c r="O1452" s="207">
        <f>(N1452*((M1452-63)/5.45))+N1452</f>
        <v>4237531.5907574361</v>
      </c>
      <c r="P1452" s="54">
        <f>(O1452-D1452)</f>
        <v>3241658.5907574361</v>
      </c>
      <c r="Q1452" s="4" t="str">
        <f>IF(P1452&lt;(-3000000), "Overpaid", "")</f>
        <v/>
      </c>
      <c r="R1452" s="4"/>
    </row>
    <row r="1453" spans="1:18" x14ac:dyDescent="0.25">
      <c r="A1453" s="4" t="s">
        <v>123</v>
      </c>
      <c r="B1453" s="4" t="s">
        <v>1099</v>
      </c>
      <c r="C1453" s="4" t="s">
        <v>841</v>
      </c>
      <c r="D1453" s="207" t="s">
        <v>1996</v>
      </c>
      <c r="E1453" s="4" t="s">
        <v>1346</v>
      </c>
      <c r="F1453" s="4" t="s">
        <v>1194</v>
      </c>
      <c r="G1453" s="4" t="s">
        <v>1997</v>
      </c>
      <c r="H1453" s="4" t="s">
        <v>4197</v>
      </c>
      <c r="I1453" s="4" t="s">
        <v>1194</v>
      </c>
      <c r="L1453" s="4">
        <f>(F1453*0.3611)+(G1453*1.1*0.3611)+(H1453*5.2*0.0666)+(I1453*0.2111)</f>
        <v>57.959574000000003</v>
      </c>
      <c r="M1453" s="4">
        <f>(L1453)*((100+(29-E1453))/100)-(J1453*0.9)</f>
        <v>61.263269718000004</v>
      </c>
      <c r="N1453" s="207" t="s">
        <v>1105</v>
      </c>
      <c r="O1453" s="207">
        <f>(N1453*((M1453-63)/5.45))+N1453</f>
        <v>1207140.3799526356</v>
      </c>
      <c r="P1453" s="54">
        <f>(O1453-D1453)</f>
        <v>211603.37995263562</v>
      </c>
      <c r="Q1453" s="4" t="str">
        <f>IF(P1453&lt;(-3000000), "Overpaid", "")</f>
        <v/>
      </c>
      <c r="R1453" s="4"/>
    </row>
    <row r="1454" spans="1:18" x14ac:dyDescent="0.25">
      <c r="A1454" s="4" t="s">
        <v>113</v>
      </c>
      <c r="B1454" s="4" t="s">
        <v>1059</v>
      </c>
      <c r="C1454" s="4" t="s">
        <v>842</v>
      </c>
      <c r="D1454" s="207" t="s">
        <v>3915</v>
      </c>
      <c r="E1454" s="4" t="s">
        <v>1365</v>
      </c>
      <c r="F1454" s="4" t="s">
        <v>1201</v>
      </c>
      <c r="G1454" s="4" t="s">
        <v>1235</v>
      </c>
      <c r="H1454" s="4">
        <v>2</v>
      </c>
      <c r="I1454" s="4" t="s">
        <v>1201</v>
      </c>
      <c r="L1454" s="4">
        <f>(F1454*0.3611)+(G1454*1.1*0.3611)+(H1454*5.2*0.0666)+(I1454*0.2111)</f>
        <v>56.848662999999995</v>
      </c>
      <c r="M1454" s="4">
        <f>(L1454)*((100+(29-E1454))/100)-(J1454*0.9)</f>
        <v>59.86164213899999</v>
      </c>
      <c r="N1454" s="207" t="s">
        <v>1064</v>
      </c>
      <c r="O1454" s="207">
        <f>(N1454*((M1454-63)/5.45))+N1454</f>
        <v>935892.28470457764</v>
      </c>
      <c r="P1454" s="54">
        <f>(O1454-D1454)</f>
        <v>-59540.715295422357</v>
      </c>
      <c r="Q1454" s="4" t="str">
        <f>IF(P1454&lt;(-3000000), "Overpaid", "")</f>
        <v/>
      </c>
      <c r="R1454" s="4"/>
    </row>
    <row r="1455" spans="1:18" x14ac:dyDescent="0.25">
      <c r="A1455" s="4" t="s">
        <v>126</v>
      </c>
      <c r="B1455" s="4" t="s">
        <v>20</v>
      </c>
      <c r="C1455" s="4" t="s">
        <v>844</v>
      </c>
      <c r="D1455" s="207" t="s">
        <v>3852</v>
      </c>
      <c r="E1455" s="4" t="s">
        <v>1870</v>
      </c>
      <c r="F1455" s="4" t="s">
        <v>1218</v>
      </c>
      <c r="G1455" s="4">
        <v>45</v>
      </c>
      <c r="H1455" s="4">
        <v>0</v>
      </c>
      <c r="I1455" s="4" t="s">
        <v>1218</v>
      </c>
      <c r="L1455" s="4">
        <f>(F1455*0.3611)+(G1455*1.1*0.3611)+(H1455*5.2*0.0666)+(I1455*0.2111)</f>
        <v>54.495249999999999</v>
      </c>
      <c r="M1455" s="4">
        <f>(L1455)*((100+(29-E1455))/100)-(J1455*0.9)</f>
        <v>57.819460249999999</v>
      </c>
      <c r="N1455" s="207" t="s">
        <v>1134</v>
      </c>
      <c r="O1455" s="207">
        <f>(N1455*((M1455-63)/5.45))+N1455</f>
        <v>137569.29663229315</v>
      </c>
      <c r="P1455" s="54">
        <f>(O1455-D1455)</f>
        <v>-857674.70336770685</v>
      </c>
      <c r="Q1455" s="4" t="str">
        <f>IF(P1455&lt;(-3000000), "Overpaid", "")</f>
        <v/>
      </c>
      <c r="R1455" s="4"/>
    </row>
    <row r="1456" spans="1:18" x14ac:dyDescent="0.25">
      <c r="A1456" s="4" t="s">
        <v>117</v>
      </c>
      <c r="B1456" s="4" t="s">
        <v>1187</v>
      </c>
      <c r="C1456" s="4" t="s">
        <v>2617</v>
      </c>
      <c r="D1456" s="207" t="s">
        <v>2618</v>
      </c>
      <c r="E1456" s="4" t="s">
        <v>1027</v>
      </c>
      <c r="F1456" s="4" t="s">
        <v>1218</v>
      </c>
      <c r="G1456" s="4" t="s">
        <v>1403</v>
      </c>
      <c r="H1456" s="4" t="s">
        <v>4095</v>
      </c>
      <c r="I1456" s="4" t="s">
        <v>1218</v>
      </c>
      <c r="L1456" s="4">
        <f>(F1456*0.3611)+(G1456*1.1*0.3611)+(H1456*5.2*0.0666)+(I1456*0.2111)</f>
        <v>55.794873999999993</v>
      </c>
      <c r="M1456" s="4" t="e">
        <f>(L1456)*((100+(29-E1456))/100)-(J1456*0.9)</f>
        <v>#VALUE!</v>
      </c>
      <c r="N1456" s="207" t="s">
        <v>1190</v>
      </c>
      <c r="O1456" s="207" t="e">
        <f>(N1456*((M1456-63)/5.45))+N1456</f>
        <v>#VALUE!</v>
      </c>
      <c r="P1456" s="54" t="e">
        <f>(O1456-D1456)</f>
        <v>#VALUE!</v>
      </c>
      <c r="Q1456" s="4" t="e">
        <f>IF(P1456&lt;(-3000000), "Overpaid", "")</f>
        <v>#VALUE!</v>
      </c>
      <c r="R1456" s="4"/>
    </row>
    <row r="1457" spans="1:18" x14ac:dyDescent="0.25">
      <c r="A1457" s="4" t="s">
        <v>112</v>
      </c>
      <c r="B1457" s="4" t="s">
        <v>10</v>
      </c>
      <c r="C1457" s="4" t="s">
        <v>2135</v>
      </c>
      <c r="D1457" s="207" t="s">
        <v>2136</v>
      </c>
      <c r="E1457" s="4" t="s">
        <v>1572</v>
      </c>
      <c r="F1457" s="4" t="s">
        <v>1221</v>
      </c>
      <c r="G1457" s="4" t="s">
        <v>1817</v>
      </c>
      <c r="H1457" s="4" t="s">
        <v>1027</v>
      </c>
      <c r="I1457" s="4" t="s">
        <v>1221</v>
      </c>
      <c r="L1457" s="4" t="e">
        <f>(F1457*0.3611)+(G1457*1.1*0.3611)+(H1457*5.2*0.0666)+(I1457*0.2111)</f>
        <v>#VALUE!</v>
      </c>
      <c r="M1457" s="4" t="e">
        <f>(L1457)*((100+(29-E1457))/100)-(J1457*0.9)</f>
        <v>#VALUE!</v>
      </c>
      <c r="N1457" s="207" t="s">
        <v>1093</v>
      </c>
      <c r="O1457" s="207" t="e">
        <f>(N1457*((M1457-63)/5.45))+N1457</f>
        <v>#VALUE!</v>
      </c>
      <c r="P1457" s="54" t="e">
        <f>(O1457-D1457)</f>
        <v>#VALUE!</v>
      </c>
      <c r="Q1457" s="4" t="e">
        <f>IF(P1457&lt;(-3000000), "Overpaid", "")</f>
        <v>#VALUE!</v>
      </c>
      <c r="R1457" s="4"/>
    </row>
    <row r="1458" spans="1:18" x14ac:dyDescent="0.25">
      <c r="A1458" s="4" t="s">
        <v>110</v>
      </c>
      <c r="B1458" s="4" t="s">
        <v>16</v>
      </c>
      <c r="C1458" s="4" t="s">
        <v>2412</v>
      </c>
      <c r="D1458" s="207" t="s">
        <v>2136</v>
      </c>
      <c r="E1458" s="4" t="s">
        <v>1096</v>
      </c>
      <c r="F1458" s="4" t="s">
        <v>1157</v>
      </c>
      <c r="G1458" s="4" t="s">
        <v>1372</v>
      </c>
      <c r="H1458" s="4" t="s">
        <v>4098</v>
      </c>
      <c r="I1458" s="4" t="s">
        <v>1157</v>
      </c>
      <c r="L1458" s="4">
        <f>(F1458*0.3611)+(G1458*1.1*0.3611)+(H1458*5.2*0.0666)+(I1458*0.2111)</f>
        <v>64.278854999999993</v>
      </c>
      <c r="M1458" s="4">
        <f>(L1458)*((100+(29-E1458))/100)-(J1458*0.9)</f>
        <v>66.592893779999997</v>
      </c>
      <c r="N1458" s="207" t="s">
        <v>1116</v>
      </c>
      <c r="O1458" s="207">
        <f>(N1458*((M1458-63)/5.45))+N1458</f>
        <v>4068381.3191563473</v>
      </c>
      <c r="P1458" s="54">
        <f>(O1458-D1458)</f>
        <v>3073545.3191563473</v>
      </c>
      <c r="Q1458" s="4" t="str">
        <f>IF(P1458&lt;(-3000000), "Overpaid", "")</f>
        <v/>
      </c>
      <c r="R1458" s="4"/>
    </row>
    <row r="1459" spans="1:18" x14ac:dyDescent="0.25">
      <c r="A1459" s="4" t="s">
        <v>107</v>
      </c>
      <c r="B1459" s="4" t="s">
        <v>27</v>
      </c>
      <c r="C1459" s="4" t="s">
        <v>2792</v>
      </c>
      <c r="D1459" s="207" t="s">
        <v>2136</v>
      </c>
      <c r="E1459" s="4" t="s">
        <v>1226</v>
      </c>
      <c r="F1459" s="4" t="s">
        <v>1234</v>
      </c>
      <c r="G1459" s="4">
        <v>45</v>
      </c>
      <c r="H1459" s="4" t="s">
        <v>4197</v>
      </c>
      <c r="I1459" s="4" t="s">
        <v>1234</v>
      </c>
      <c r="L1459" s="4">
        <f>(F1459*0.3611)+(G1459*1.1*0.3611)+(H1459*5.2*0.0666)+(I1459*0.2111)</f>
        <v>53.350850000000001</v>
      </c>
      <c r="M1459" s="4">
        <f>(L1459)*((100+(29-E1459))/100)-(J1459*0.9)</f>
        <v>56.018392500000004</v>
      </c>
      <c r="N1459" s="207" t="s">
        <v>1058</v>
      </c>
      <c r="O1459" s="207">
        <f>(N1459*((M1459-63)/5.45))+N1459</f>
        <v>-898840.86362339184</v>
      </c>
      <c r="P1459" s="54">
        <f>(O1459-D1459)</f>
        <v>-1893676.8636233918</v>
      </c>
      <c r="Q1459" s="4" t="str">
        <f>IF(P1459&lt;(-3000000), "Overpaid", "")</f>
        <v/>
      </c>
      <c r="R1459" s="4"/>
    </row>
    <row r="1460" spans="1:18" x14ac:dyDescent="0.25">
      <c r="A1460" s="4" t="s">
        <v>116</v>
      </c>
      <c r="B1460" s="4" t="s">
        <v>1187</v>
      </c>
      <c r="C1460" s="4" t="s">
        <v>1191</v>
      </c>
      <c r="D1460" s="207" t="s">
        <v>1192</v>
      </c>
      <c r="E1460" s="4" t="s">
        <v>1193</v>
      </c>
      <c r="F1460" s="4" t="s">
        <v>1194</v>
      </c>
      <c r="G1460" s="4" t="s">
        <v>1195</v>
      </c>
      <c r="H1460" s="4" t="s">
        <v>4096</v>
      </c>
      <c r="I1460" s="4" t="s">
        <v>1194</v>
      </c>
      <c r="L1460" s="4">
        <f>(F1460*0.3611)+(G1460*1.1*0.3611)+(H1460*5.2*0.0666)+(I1460*0.2111)</f>
        <v>64.49120099999999</v>
      </c>
      <c r="M1460" s="4">
        <f>(L1460)*((100+(29-E1460))/100)-(J1460*0.9)</f>
        <v>67.522287446999982</v>
      </c>
      <c r="N1460" s="207" t="s">
        <v>1190</v>
      </c>
      <c r="O1460" s="207">
        <f>(N1460*((M1460-63)/5.45))+N1460</f>
        <v>5472937.7331146467</v>
      </c>
      <c r="P1460" s="54">
        <f>(O1460-D1460)</f>
        <v>4478166.7331146467</v>
      </c>
      <c r="Q1460" s="4" t="str">
        <f>IF(P1460&lt;(-3000000), "Overpaid", "")</f>
        <v/>
      </c>
      <c r="R1460" s="4"/>
    </row>
    <row r="1461" spans="1:18" x14ac:dyDescent="0.25">
      <c r="A1461" s="4" t="s">
        <v>121</v>
      </c>
      <c r="B1461" s="4" t="s">
        <v>1187</v>
      </c>
      <c r="C1461" s="4" t="s">
        <v>847</v>
      </c>
      <c r="D1461" s="207" t="s">
        <v>2943</v>
      </c>
      <c r="E1461" s="4" t="s">
        <v>1735</v>
      </c>
      <c r="F1461" s="4" t="s">
        <v>1221</v>
      </c>
      <c r="G1461" s="4" t="s">
        <v>1248</v>
      </c>
      <c r="H1461" s="4" t="s">
        <v>4095</v>
      </c>
      <c r="I1461" s="4" t="s">
        <v>1221</v>
      </c>
      <c r="L1461" s="4">
        <f>(F1461*0.3611)+(G1461*1.1*0.3611)+(H1461*5.2*0.0666)+(I1461*0.2111)</f>
        <v>53.554392</v>
      </c>
      <c r="M1461" s="4">
        <f>(L1461)*((100+(29-E1461))/100)-(J1461*0.9)</f>
        <v>57.088981871999991</v>
      </c>
      <c r="N1461" s="207" t="s">
        <v>1190</v>
      </c>
      <c r="O1461" s="207">
        <f>(N1461*((M1461-63)/5.45))+N1461</f>
        <v>-253013.51588498056</v>
      </c>
      <c r="P1461" s="54">
        <f>(O1461-D1461)</f>
        <v>-1247733.5158849806</v>
      </c>
      <c r="Q1461" s="4" t="str">
        <f>IF(P1461&lt;(-3000000), "Overpaid", "")</f>
        <v/>
      </c>
      <c r="R1461" s="4"/>
    </row>
    <row r="1462" spans="1:18" x14ac:dyDescent="0.25">
      <c r="A1462" s="4" t="s">
        <v>119</v>
      </c>
      <c r="B1462" s="4" t="s">
        <v>20</v>
      </c>
      <c r="C1462" s="4" t="s">
        <v>848</v>
      </c>
      <c r="D1462" s="207" t="s">
        <v>3373</v>
      </c>
      <c r="E1462" s="4" t="s">
        <v>1086</v>
      </c>
      <c r="F1462" s="4" t="s">
        <v>1208</v>
      </c>
      <c r="G1462" s="4">
        <v>45</v>
      </c>
      <c r="H1462" s="4" t="s">
        <v>1027</v>
      </c>
      <c r="I1462" s="4" t="s">
        <v>1208</v>
      </c>
      <c r="L1462" s="4" t="e">
        <f>(F1462*0.3611)+(G1462*1.1*0.3611)+(H1462*5.2*0.0666)+(I1462*0.2111)</f>
        <v>#VALUE!</v>
      </c>
      <c r="M1462" s="4" t="e">
        <f>(L1462)*((100+(29-E1462))/100)-(J1462*0.9)</f>
        <v>#VALUE!</v>
      </c>
      <c r="N1462" s="207" t="s">
        <v>1134</v>
      </c>
      <c r="O1462" s="207" t="e">
        <f>(N1462*((M1462-63)/5.45))+N1462</f>
        <v>#VALUE!</v>
      </c>
      <c r="P1462" s="54" t="e">
        <f>(O1462-D1462)</f>
        <v>#VALUE!</v>
      </c>
      <c r="Q1462" s="4" t="e">
        <f>IF(P1462&lt;(-3000000), "Overpaid", "")</f>
        <v>#VALUE!</v>
      </c>
      <c r="R1462" s="4"/>
    </row>
    <row r="1463" spans="1:18" x14ac:dyDescent="0.25">
      <c r="A1463" s="4" t="s">
        <v>136</v>
      </c>
      <c r="B1463" s="4" t="s">
        <v>1024</v>
      </c>
      <c r="C1463" s="4" t="s">
        <v>850</v>
      </c>
      <c r="D1463" s="207" t="s">
        <v>2223</v>
      </c>
      <c r="E1463" s="4">
        <v>23.9</v>
      </c>
      <c r="F1463" s="4" t="s">
        <v>1186</v>
      </c>
      <c r="G1463" s="4" t="s">
        <v>1319</v>
      </c>
      <c r="H1463" s="4" t="s">
        <v>4197</v>
      </c>
      <c r="I1463" s="4">
        <v>63</v>
      </c>
      <c r="L1463" s="4">
        <f>(F1463*0.3611)+(G1463*1.1*0.3611)+(H1463*5.2*0.0666)+(I1463*0.2111)</f>
        <v>60.336185999999998</v>
      </c>
      <c r="M1463" s="4">
        <f>(L1463)*((100+(29-E1463))/100)-(J1463*0.9)</f>
        <v>63.413331485999997</v>
      </c>
      <c r="N1463" s="207" t="s">
        <v>1029</v>
      </c>
      <c r="O1463" s="207">
        <f>(N1463*((M1463-63)/5.45))+N1463</f>
        <v>2571641.0521500041</v>
      </c>
      <c r="P1463" s="54">
        <f>(O1463-D1463)</f>
        <v>1578095.0521500041</v>
      </c>
      <c r="Q1463" s="4" t="str">
        <f>IF(P1463&lt;(-3000000), "Overpaid", "")</f>
        <v/>
      </c>
      <c r="R1463" s="4"/>
    </row>
    <row r="1464" spans="1:18" x14ac:dyDescent="0.25">
      <c r="A1464" s="4" t="s">
        <v>120</v>
      </c>
      <c r="B1464" s="4" t="s">
        <v>1117</v>
      </c>
      <c r="C1464" s="4" t="s">
        <v>3198</v>
      </c>
      <c r="D1464" s="207" t="s">
        <v>3199</v>
      </c>
      <c r="E1464" s="4" t="s">
        <v>1303</v>
      </c>
      <c r="F1464" s="4" t="s">
        <v>1194</v>
      </c>
      <c r="G1464" s="4" t="s">
        <v>1027</v>
      </c>
      <c r="H1464" s="4" t="s">
        <v>4095</v>
      </c>
      <c r="I1464" s="4" t="s">
        <v>1194</v>
      </c>
      <c r="L1464" s="4" t="e">
        <f>(F1464*0.3611)+(G1464*1.1*0.3611)+(H1464*5.2*0.0666)+(I1464*0.2111)</f>
        <v>#VALUE!</v>
      </c>
      <c r="M1464" s="4" t="e">
        <f>(L1464)*((100+(29-E1464))/100)-(J1464*0.9)</f>
        <v>#VALUE!</v>
      </c>
      <c r="N1464" s="207" t="s">
        <v>1121</v>
      </c>
      <c r="O1464" s="207" t="e">
        <f>(N1464*((M1464-63)/5.45))+N1464</f>
        <v>#VALUE!</v>
      </c>
      <c r="P1464" s="54" t="e">
        <f>(O1464-D1464)</f>
        <v>#VALUE!</v>
      </c>
      <c r="Q1464" s="4" t="e">
        <f>IF(P1464&lt;(-3000000), "Overpaid", "")</f>
        <v>#VALUE!</v>
      </c>
      <c r="R1464" s="4"/>
    </row>
    <row r="1465" spans="1:18" x14ac:dyDescent="0.25">
      <c r="A1465" s="4" t="s">
        <v>115</v>
      </c>
      <c r="B1465" s="4" t="s">
        <v>1024</v>
      </c>
      <c r="C1465" s="4" t="s">
        <v>852</v>
      </c>
      <c r="D1465" s="207" t="s">
        <v>3965</v>
      </c>
      <c r="E1465" s="4" t="s">
        <v>1371</v>
      </c>
      <c r="F1465" s="4" t="s">
        <v>1328</v>
      </c>
      <c r="G1465" s="4" t="s">
        <v>2294</v>
      </c>
      <c r="H1465" s="4" t="s">
        <v>4095</v>
      </c>
      <c r="I1465" s="4">
        <v>65</v>
      </c>
      <c r="L1465" s="4">
        <f>(F1465*0.3611)+(G1465*1.1*0.3611)+(H1465*5.2*0.0666)+(I1465*0.2111)</f>
        <v>65.008196999999996</v>
      </c>
      <c r="M1465" s="4">
        <f>(L1465)*((100+(29-E1465))/100)-(J1465*0.9)</f>
        <v>68.583647834999994</v>
      </c>
      <c r="N1465" s="207" t="s">
        <v>1029</v>
      </c>
      <c r="O1465" s="207">
        <f>(N1465*((M1465-63)/5.45))+N1465</f>
        <v>4839327.5725929197</v>
      </c>
      <c r="P1465" s="54">
        <f>(O1465-D1465)</f>
        <v>3845996.5725929197</v>
      </c>
      <c r="Q1465" s="4" t="str">
        <f>IF(P1465&lt;(-3000000), "Overpaid", "")</f>
        <v/>
      </c>
      <c r="R1465" s="4"/>
    </row>
    <row r="1466" spans="1:18" x14ac:dyDescent="0.25">
      <c r="A1466" s="4" t="s">
        <v>106</v>
      </c>
      <c r="B1466" s="4" t="s">
        <v>1099</v>
      </c>
      <c r="C1466" s="4" t="s">
        <v>853</v>
      </c>
      <c r="D1466" s="207" t="s">
        <v>3017</v>
      </c>
      <c r="E1466" s="4" t="s">
        <v>1735</v>
      </c>
      <c r="F1466" s="4" t="s">
        <v>1208</v>
      </c>
      <c r="G1466" s="4" t="s">
        <v>2173</v>
      </c>
      <c r="H1466" s="4" t="s">
        <v>4096</v>
      </c>
      <c r="I1466" s="4" t="s">
        <v>1208</v>
      </c>
      <c r="L1466" s="4">
        <f>(F1466*0.3611)+(G1466*1.1*0.3611)+(H1466*5.2*0.0666)+(I1466*0.2111)</f>
        <v>64.578152000000003</v>
      </c>
      <c r="M1466" s="4">
        <f>(L1466)*((100+(29-E1466))/100)-(J1466*0.9)</f>
        <v>68.840310031999991</v>
      </c>
      <c r="N1466" s="207" t="s">
        <v>1105</v>
      </c>
      <c r="O1466" s="207">
        <f>(N1466*((M1466-63)/5.45))+N1466</f>
        <v>3670347.2079459406</v>
      </c>
      <c r="P1466" s="54">
        <f>(O1466-D1466)</f>
        <v>2677746.2079459406</v>
      </c>
      <c r="Q1466" s="4" t="str">
        <f>IF(P1466&lt;(-3000000), "Overpaid", "")</f>
        <v/>
      </c>
      <c r="R1466" s="4"/>
    </row>
    <row r="1467" spans="1:18" x14ac:dyDescent="0.25">
      <c r="A1467" s="4" t="s">
        <v>120</v>
      </c>
      <c r="B1467" s="4" t="s">
        <v>27</v>
      </c>
      <c r="C1467" s="4" t="s">
        <v>854</v>
      </c>
      <c r="D1467" s="207" t="s">
        <v>3207</v>
      </c>
      <c r="E1467" s="4" t="s">
        <v>1128</v>
      </c>
      <c r="F1467" s="4" t="s">
        <v>1218</v>
      </c>
      <c r="G1467" s="4" t="s">
        <v>1672</v>
      </c>
      <c r="H1467" s="4" t="s">
        <v>4197</v>
      </c>
      <c r="I1467" s="4" t="s">
        <v>1218</v>
      </c>
      <c r="L1467" s="4">
        <f>(F1467*0.3611)+(G1467*1.1*0.3611)+(H1467*5.2*0.0666)+(I1467*0.2111)</f>
        <v>61.486146000000005</v>
      </c>
      <c r="M1467" s="4">
        <f>(L1467)*((100+(29-E1467))/100)-(J1467*0.9)</f>
        <v>64.683425592000006</v>
      </c>
      <c r="N1467" s="207" t="s">
        <v>1058</v>
      </c>
      <c r="O1467" s="207">
        <f>(N1467*((M1467-63)/5.45))+N1467</f>
        <v>4186329.9962337017</v>
      </c>
      <c r="P1467" s="54">
        <f>(O1467-D1467)</f>
        <v>3194067.9962337017</v>
      </c>
      <c r="Q1467" s="4" t="str">
        <f>IF(P1467&lt;(-3000000), "Overpaid", "")</f>
        <v/>
      </c>
      <c r="R1467" s="4"/>
    </row>
    <row r="1468" spans="1:18" x14ac:dyDescent="0.25">
      <c r="A1468" s="4" t="s">
        <v>109</v>
      </c>
      <c r="B1468" s="4" t="s">
        <v>1030</v>
      </c>
      <c r="C1468" s="4" t="s">
        <v>855</v>
      </c>
      <c r="D1468" s="207" t="s">
        <v>1882</v>
      </c>
      <c r="E1468" s="4" t="s">
        <v>1120</v>
      </c>
      <c r="F1468" s="4" t="s">
        <v>1208</v>
      </c>
      <c r="G1468" s="4">
        <v>45</v>
      </c>
      <c r="H1468" s="4">
        <v>0</v>
      </c>
      <c r="I1468" s="4" t="s">
        <v>1208</v>
      </c>
      <c r="L1468" s="4">
        <f>(F1468*0.3611)+(G1468*1.1*0.3611)+(H1468*5.2*0.0666)+(I1468*0.2111)</f>
        <v>55.067450000000001</v>
      </c>
      <c r="M1468" s="4">
        <f>(L1468)*((100+(29-E1468))/100)-(J1468*0.9)</f>
        <v>58.041092300000003</v>
      </c>
      <c r="N1468" s="207" t="s">
        <v>1036</v>
      </c>
      <c r="O1468" s="207">
        <f>(N1468*((M1468-63)/5.45))+N1468</f>
        <v>291759.91782093747</v>
      </c>
      <c r="P1468" s="54">
        <f>(O1468-D1468)</f>
        <v>-699761.08217906253</v>
      </c>
      <c r="Q1468" s="4" t="str">
        <f>IF(P1468&lt;(-3000000), "Overpaid", "")</f>
        <v/>
      </c>
      <c r="R1468" s="4"/>
    </row>
    <row r="1469" spans="1:18" x14ac:dyDescent="0.25">
      <c r="A1469" s="4" t="s">
        <v>126</v>
      </c>
      <c r="B1469" s="4" t="s">
        <v>1048</v>
      </c>
      <c r="C1469" s="4" t="s">
        <v>3836</v>
      </c>
      <c r="D1469" s="207" t="s">
        <v>3837</v>
      </c>
      <c r="E1469" s="4" t="s">
        <v>1226</v>
      </c>
      <c r="F1469" s="4" t="s">
        <v>1194</v>
      </c>
      <c r="G1469" s="4" t="s">
        <v>3662</v>
      </c>
      <c r="H1469" s="4" t="s">
        <v>4097</v>
      </c>
      <c r="I1469" s="4" t="s">
        <v>1194</v>
      </c>
      <c r="L1469" s="4">
        <f>(F1469*0.3611)+(G1469*1.1*0.3611)+(H1469*5.2*0.0666)+(I1469*0.2111)</f>
        <v>67.379665000000003</v>
      </c>
      <c r="M1469" s="4">
        <f>(L1469)*((100+(29-E1469))/100)-(J1469*0.9)</f>
        <v>70.748648250000002</v>
      </c>
      <c r="N1469" s="207" t="s">
        <v>1053</v>
      </c>
      <c r="O1469" s="207">
        <f>(N1469*((M1469-63)/5.45))+N1469</f>
        <v>4803002.6287969276</v>
      </c>
      <c r="P1469" s="54">
        <f>(O1469-D1469)</f>
        <v>3811642.6287969276</v>
      </c>
      <c r="Q1469" s="4" t="str">
        <f>IF(P1469&lt;(-3000000), "Overpaid", "")</f>
        <v/>
      </c>
      <c r="R1469" s="4"/>
    </row>
    <row r="1470" spans="1:18" x14ac:dyDescent="0.25">
      <c r="A1470" s="4" t="s">
        <v>112</v>
      </c>
      <c r="B1470" s="4" t="s">
        <v>1059</v>
      </c>
      <c r="C1470" s="4" t="s">
        <v>857</v>
      </c>
      <c r="D1470" s="207" t="s">
        <v>2082</v>
      </c>
      <c r="E1470" s="4">
        <v>23.6</v>
      </c>
      <c r="F1470" s="4" t="s">
        <v>1307</v>
      </c>
      <c r="G1470" s="4" t="s">
        <v>1817</v>
      </c>
      <c r="H1470" s="4" t="s">
        <v>4098</v>
      </c>
      <c r="I1470" s="4" t="s">
        <v>1307</v>
      </c>
      <c r="L1470" s="4">
        <f>(F1470*0.3611)+(G1470*1.1*0.3611)+(H1470*5.2*0.0666)+(I1470*0.2111)</f>
        <v>73.455494000000002</v>
      </c>
      <c r="M1470" s="4">
        <f>(L1470)*((100+(29-E1470))/100)-(J1470*0.9)</f>
        <v>77.42209067600001</v>
      </c>
      <c r="N1470" s="207" t="s">
        <v>1064</v>
      </c>
      <c r="O1470" s="207">
        <f>(N1470*((M1470-63)/5.45))+N1470</f>
        <v>8045421.9235957032</v>
      </c>
      <c r="P1470" s="54">
        <f>(O1470-D1470)</f>
        <v>7054224.9235957032</v>
      </c>
      <c r="Q1470" s="4" t="str">
        <f>IF(P1470&lt;(-3000000), "Overpaid", "")</f>
        <v/>
      </c>
      <c r="R1470" s="4"/>
    </row>
    <row r="1471" spans="1:18" x14ac:dyDescent="0.25">
      <c r="A1471" s="4" t="s">
        <v>129</v>
      </c>
      <c r="B1471" s="4" t="s">
        <v>1030</v>
      </c>
      <c r="C1471" s="4" t="s">
        <v>1321</v>
      </c>
      <c r="D1471" s="207" t="s">
        <v>1322</v>
      </c>
      <c r="E1471" s="4" t="s">
        <v>1237</v>
      </c>
      <c r="F1471" s="4" t="s">
        <v>1146</v>
      </c>
      <c r="G1471" s="4" t="s">
        <v>1323</v>
      </c>
      <c r="H1471" s="4" t="s">
        <v>4147</v>
      </c>
      <c r="I1471" s="4" t="s">
        <v>1146</v>
      </c>
      <c r="L1471" s="4">
        <f>(F1471*0.3611)+(G1471*1.1*0.3611)+(H1471*5.2*0.0666)+(I1471*0.2111)</f>
        <v>67.029477999999997</v>
      </c>
      <c r="M1471" s="4">
        <f>(L1471)*((100+(29-E1471))/100)-(J1471*0.9)</f>
        <v>69.509568685999994</v>
      </c>
      <c r="N1471" s="207" t="s">
        <v>1036</v>
      </c>
      <c r="O1471" s="207">
        <f>(N1471*((M1471-63)/5.45))+N1471</f>
        <v>7105228.0335105956</v>
      </c>
      <c r="P1471" s="54">
        <f>(O1471-D1471)</f>
        <v>6114749.0335105956</v>
      </c>
      <c r="Q1471" s="4" t="str">
        <f>IF(P1471&lt;(-3000000), "Overpaid", "")</f>
        <v/>
      </c>
      <c r="R1471" s="4"/>
    </row>
    <row r="1472" spans="1:18" x14ac:dyDescent="0.25">
      <c r="A1472" s="4" t="s">
        <v>134</v>
      </c>
      <c r="B1472" s="4" t="s">
        <v>27</v>
      </c>
      <c r="C1472" s="4" t="s">
        <v>2512</v>
      </c>
      <c r="D1472" s="207" t="s">
        <v>2513</v>
      </c>
      <c r="E1472" s="4" t="s">
        <v>1102</v>
      </c>
      <c r="F1472" s="4" t="s">
        <v>1186</v>
      </c>
      <c r="G1472" s="4">
        <v>45</v>
      </c>
      <c r="H1472" s="4" t="s">
        <v>4095</v>
      </c>
      <c r="I1472" s="4" t="s">
        <v>1186</v>
      </c>
      <c r="L1472" s="4">
        <f>(F1472*0.3611)+(G1472*1.1*0.3611)+(H1472*5.2*0.0666)+(I1472*0.2111)</f>
        <v>57.130369999999999</v>
      </c>
      <c r="M1472" s="4">
        <f>(L1472)*((100+(29-E1472))/100)-(J1472*0.9)</f>
        <v>57.873064809999995</v>
      </c>
      <c r="N1472" s="207" t="s">
        <v>1058</v>
      </c>
      <c r="O1472" s="207">
        <f>(N1472*((M1472-63)/5.45))+N1472</f>
        <v>189594.17006427795</v>
      </c>
      <c r="P1472" s="54">
        <f>(O1472-D1472)</f>
        <v>-800405.82993572205</v>
      </c>
      <c r="Q1472" s="4" t="str">
        <f>IF(P1472&lt;(-3000000), "Overpaid", "")</f>
        <v/>
      </c>
      <c r="R1472" s="4"/>
    </row>
    <row r="1473" spans="1:19" x14ac:dyDescent="0.25">
      <c r="A1473" s="4" t="s">
        <v>128</v>
      </c>
      <c r="B1473" s="4" t="s">
        <v>1048</v>
      </c>
      <c r="C1473" s="4" t="s">
        <v>3606</v>
      </c>
      <c r="D1473" s="207" t="s">
        <v>2513</v>
      </c>
      <c r="E1473" s="4" t="s">
        <v>1905</v>
      </c>
      <c r="F1473" s="4" t="s">
        <v>1259</v>
      </c>
      <c r="G1473" s="4">
        <v>45</v>
      </c>
      <c r="H1473" s="4" t="s">
        <v>4095</v>
      </c>
      <c r="I1473" s="4" t="s">
        <v>1259</v>
      </c>
      <c r="L1473" s="4">
        <f>(F1473*0.3611)+(G1473*1.1*0.3611)+(H1473*5.2*0.0666)+(I1473*0.2111)</f>
        <v>36.531170000000003</v>
      </c>
      <c r="M1473" s="4">
        <f>(L1473)*((100+(29-E1473))/100)-(J1473*0.9)</f>
        <v>36.05626479</v>
      </c>
      <c r="N1473" s="207" t="s">
        <v>1053</v>
      </c>
      <c r="O1473" s="207">
        <f>(N1473*((M1473-63)/5.45))+N1473</f>
        <v>-7821593.9057467543</v>
      </c>
      <c r="P1473" s="54">
        <f>(O1473-D1473)</f>
        <v>-8811593.9057467543</v>
      </c>
      <c r="Q1473" s="4" t="str">
        <f>IF(P1473&lt;(-3000000), "Overpaid", "")</f>
        <v>Overpaid</v>
      </c>
      <c r="R1473" s="4"/>
    </row>
    <row r="1474" spans="1:19" x14ac:dyDescent="0.25">
      <c r="A1474" s="4" t="s">
        <v>133</v>
      </c>
      <c r="B1474" s="4" t="s">
        <v>10</v>
      </c>
      <c r="C1474" s="4" t="s">
        <v>859</v>
      </c>
      <c r="D1474" s="207" t="s">
        <v>1711</v>
      </c>
      <c r="E1474" s="4">
        <v>23.9</v>
      </c>
      <c r="F1474" s="4" t="s">
        <v>1307</v>
      </c>
      <c r="G1474" s="4">
        <v>75.400000000000006</v>
      </c>
      <c r="H1474" s="4">
        <v>8</v>
      </c>
      <c r="I1474" s="4" t="s">
        <v>1307</v>
      </c>
      <c r="L1474" s="4">
        <f>(F1474*0.3611)+(G1474*1.1*0.3611)+(H1474*5.2*0.0666)+(I1474*0.2111)</f>
        <v>75.635193999999998</v>
      </c>
      <c r="M1474" s="4">
        <f>(L1474)*((100+(29-E1474))/100)-(J1474*0.9)</f>
        <v>79.492588893999994</v>
      </c>
      <c r="N1474" s="207" t="s">
        <v>1093</v>
      </c>
      <c r="O1474" s="207">
        <f>(N1474*((M1474-63)/5.45))+N1474</f>
        <v>14237950.061177822</v>
      </c>
      <c r="P1474" s="54">
        <f>(O1474-D1474)</f>
        <v>13248062.061177822</v>
      </c>
      <c r="Q1474" s="4" t="str">
        <f>IF(P1474&lt;(-3000000), "Overpaid", "")</f>
        <v/>
      </c>
      <c r="R1474" s="4"/>
    </row>
    <row r="1475" spans="1:19" x14ac:dyDescent="0.25">
      <c r="A1475" s="4" t="s">
        <v>120</v>
      </c>
      <c r="B1475" s="4" t="s">
        <v>1099</v>
      </c>
      <c r="C1475" s="4" t="s">
        <v>861</v>
      </c>
      <c r="D1475" s="207" t="s">
        <v>3203</v>
      </c>
      <c r="E1475" s="4" t="s">
        <v>1141</v>
      </c>
      <c r="F1475" s="4" t="s">
        <v>1201</v>
      </c>
      <c r="G1475" s="4" t="s">
        <v>1653</v>
      </c>
      <c r="H1475" s="4" t="s">
        <v>4197</v>
      </c>
      <c r="I1475" s="4" t="s">
        <v>1201</v>
      </c>
      <c r="L1475" s="4">
        <f>(F1475*0.3611)+(G1475*1.1*0.3611)+(H1475*5.2*0.0666)+(I1475*0.2111)</f>
        <v>59.21454</v>
      </c>
      <c r="M1475" s="4">
        <f>(L1475)*((100+(29-E1475))/100)-(J1475*0.9)</f>
        <v>61.819979760000002</v>
      </c>
      <c r="N1475" s="207" t="s">
        <v>1105</v>
      </c>
      <c r="O1475" s="207">
        <f>(N1475*((M1475-63)/5.45))+N1475</f>
        <v>1388120.2770944154</v>
      </c>
      <c r="P1475" s="54">
        <f>(O1475-D1475)</f>
        <v>398410.27709441539</v>
      </c>
      <c r="Q1475" s="4" t="str">
        <f>IF(P1475&lt;(-3000000), "Overpaid", "")</f>
        <v/>
      </c>
      <c r="R1475" s="4"/>
    </row>
    <row r="1476" spans="1:19" x14ac:dyDescent="0.25">
      <c r="A1476" s="4" t="s">
        <v>134</v>
      </c>
      <c r="B1476" s="4" t="s">
        <v>1048</v>
      </c>
      <c r="C1476" s="4" t="s">
        <v>862</v>
      </c>
      <c r="D1476" s="207" t="s">
        <v>2528</v>
      </c>
      <c r="E1476" s="4" t="s">
        <v>2025</v>
      </c>
      <c r="F1476" s="4" t="s">
        <v>1221</v>
      </c>
      <c r="G1476" s="4" t="s">
        <v>1997</v>
      </c>
      <c r="H1476" s="4" t="s">
        <v>4095</v>
      </c>
      <c r="I1476" s="4" t="s">
        <v>1221</v>
      </c>
      <c r="L1476" s="4">
        <f>(F1476*0.3611)+(G1476*1.1*0.3611)+(H1476*5.2*0.0666)+(I1476*0.2111)</f>
        <v>56.017094</v>
      </c>
      <c r="M1476" s="4">
        <f>(L1476)*((100+(29-E1476))/100)-(J1476*0.9)</f>
        <v>59.490153828000004</v>
      </c>
      <c r="N1476" s="207" t="s">
        <v>1053</v>
      </c>
      <c r="O1476" s="207">
        <f>(N1476*((M1476-63)/5.45))+N1476</f>
        <v>706024.11395836994</v>
      </c>
      <c r="P1476" s="54">
        <f>(O1476-D1476)</f>
        <v>-283011.88604163006</v>
      </c>
      <c r="Q1476" s="4" t="str">
        <f>IF(P1476&lt;(-3000000), "Overpaid", "")</f>
        <v/>
      </c>
      <c r="R1476" s="4"/>
    </row>
    <row r="1477" spans="1:19" x14ac:dyDescent="0.25">
      <c r="A1477" s="4" t="s">
        <v>122</v>
      </c>
      <c r="B1477" s="4" t="s">
        <v>16</v>
      </c>
      <c r="C1477" s="4" t="s">
        <v>3628</v>
      </c>
      <c r="D1477" s="207" t="s">
        <v>3629</v>
      </c>
      <c r="E1477" s="4" t="s">
        <v>1303</v>
      </c>
      <c r="F1477" s="4" t="s">
        <v>1107</v>
      </c>
      <c r="G1477" s="4" t="s">
        <v>1123</v>
      </c>
      <c r="H1477" s="4" t="s">
        <v>4102</v>
      </c>
      <c r="I1477" s="4" t="s">
        <v>1107</v>
      </c>
      <c r="L1477" s="4">
        <f>(F1477*0.3611)+(G1477*1.1*0.3611)+(H1477*5.2*0.0666)+(I1477*0.2111)</f>
        <v>72.461174</v>
      </c>
      <c r="M1477" s="4">
        <f>(L1477)*((100+(29-E1477))/100)-(J1477*0.9)</f>
        <v>74.417625698000009</v>
      </c>
      <c r="N1477" s="207" t="s">
        <v>1116</v>
      </c>
      <c r="O1477" s="207">
        <f>(N1477*((M1477-63)/5.45))+N1477</f>
        <v>7588713.8517582808</v>
      </c>
      <c r="P1477" s="54">
        <f>(O1477-D1477)</f>
        <v>6600259.8517582808</v>
      </c>
      <c r="Q1477" s="4" t="str">
        <f>IF(P1477&lt;(-3000000), "Overpaid", "")</f>
        <v/>
      </c>
      <c r="R1477" s="4"/>
    </row>
    <row r="1478" spans="1:19" x14ac:dyDescent="0.25">
      <c r="A1478" s="4" t="s">
        <v>106</v>
      </c>
      <c r="B1478" s="4" t="s">
        <v>1048</v>
      </c>
      <c r="C1478" s="4" t="s">
        <v>3018</v>
      </c>
      <c r="D1478" s="207" t="s">
        <v>3019</v>
      </c>
      <c r="E1478" s="4" t="s">
        <v>1263</v>
      </c>
      <c r="F1478" s="4" t="s">
        <v>1208</v>
      </c>
      <c r="G1478" s="4" t="s">
        <v>1255</v>
      </c>
      <c r="H1478" s="4" t="s">
        <v>4095</v>
      </c>
      <c r="I1478" s="4" t="s">
        <v>1208</v>
      </c>
      <c r="L1478" s="4">
        <f>(F1478*0.3611)+(G1478*1.1*0.3611)+(H1478*5.2*0.0666)+(I1478*0.2111)</f>
        <v>62.801875999999993</v>
      </c>
      <c r="M1478" s="4">
        <f>(L1478)*((100+(29-E1478))/100)-(J1478*0.9)</f>
        <v>64.811536031999992</v>
      </c>
      <c r="N1478" s="207" t="s">
        <v>1053</v>
      </c>
      <c r="O1478" s="207">
        <f>(N1478*((M1478-63)/5.45))+N1478</f>
        <v>2642480.9563963921</v>
      </c>
      <c r="P1478" s="54">
        <f>(O1478-D1478)</f>
        <v>1655447.9563963921</v>
      </c>
      <c r="Q1478" s="4" t="str">
        <f>IF(P1478&lt;(-3000000), "Overpaid", "")</f>
        <v/>
      </c>
      <c r="R1478" s="4"/>
    </row>
    <row r="1479" spans="1:19" x14ac:dyDescent="0.25">
      <c r="A1479" s="4" t="s">
        <v>136</v>
      </c>
      <c r="B1479" s="4" t="s">
        <v>16</v>
      </c>
      <c r="C1479" s="4" t="s">
        <v>864</v>
      </c>
      <c r="D1479" s="207" t="s">
        <v>2240</v>
      </c>
      <c r="E1479" s="4" t="s">
        <v>1237</v>
      </c>
      <c r="F1479" s="4" t="s">
        <v>1221</v>
      </c>
      <c r="G1479" s="4" t="s">
        <v>2241</v>
      </c>
      <c r="H1479" s="4" t="s">
        <v>4095</v>
      </c>
      <c r="I1479" s="4" t="s">
        <v>1221</v>
      </c>
      <c r="L1479" s="4">
        <f>(F1479*0.3611)+(G1479*1.1*0.3611)+(H1479*5.2*0.0666)+(I1479*0.2111)</f>
        <v>49.780897000000003</v>
      </c>
      <c r="M1479" s="4">
        <f>(L1479)*((100+(29-E1479))/100)-(J1479*0.9)</f>
        <v>51.622790189</v>
      </c>
      <c r="N1479" s="207" t="s">
        <v>1116</v>
      </c>
      <c r="O1479" s="207">
        <f>(N1479*((M1479-63)/5.45))+N1479</f>
        <v>-2666640.8183545684</v>
      </c>
      <c r="P1479" s="54">
        <f>(O1479-D1479)</f>
        <v>-3653570.8183545684</v>
      </c>
      <c r="Q1479" s="4" t="str">
        <f>IF(P1479&lt;(-3000000), "Overpaid", "")</f>
        <v>Overpaid</v>
      </c>
      <c r="R1479" s="4"/>
    </row>
    <row r="1480" spans="1:19" x14ac:dyDescent="0.25">
      <c r="A1480" s="4" t="s">
        <v>111</v>
      </c>
      <c r="B1480" s="4" t="s">
        <v>1059</v>
      </c>
      <c r="C1480" s="4" t="s">
        <v>3753</v>
      </c>
      <c r="D1480" s="207" t="s">
        <v>3754</v>
      </c>
      <c r="E1480" s="4" t="s">
        <v>1027</v>
      </c>
      <c r="F1480" s="4" t="s">
        <v>1186</v>
      </c>
      <c r="G1480" s="4" t="s">
        <v>3361</v>
      </c>
      <c r="H1480" s="4" t="s">
        <v>1027</v>
      </c>
      <c r="I1480" s="4" t="s">
        <v>1186</v>
      </c>
      <c r="K1480" s="1"/>
      <c r="L1480" s="4" t="e">
        <f>(F1480*0.3611)+(G1480*1.1*0.3611)+(H1480*5.2*0.0666)+(I1480*0.2111)</f>
        <v>#VALUE!</v>
      </c>
      <c r="M1480" s="4" t="e">
        <f>(L1480)*((100+(29-E1480))/100)-(J1480*0.9)</f>
        <v>#VALUE!</v>
      </c>
      <c r="N1480" s="207" t="s">
        <v>1064</v>
      </c>
      <c r="O1480" s="207" t="e">
        <f>(N1480*((M1480-63)/5.45))+N1480</f>
        <v>#VALUE!</v>
      </c>
      <c r="P1480" s="54" t="e">
        <f>(O1480-D1480)</f>
        <v>#VALUE!</v>
      </c>
      <c r="Q1480" s="4" t="e">
        <f>IF(P1480&lt;(-3000000), "Overpaid", "")</f>
        <v>#VALUE!</v>
      </c>
      <c r="R1480" s="4"/>
    </row>
    <row r="1481" spans="1:19" x14ac:dyDescent="0.25">
      <c r="A1481" s="4" t="s">
        <v>128</v>
      </c>
      <c r="B1481" s="4" t="s">
        <v>1059</v>
      </c>
      <c r="C1481" s="4" t="s">
        <v>3574</v>
      </c>
      <c r="D1481" s="207" t="s">
        <v>3575</v>
      </c>
      <c r="E1481" s="4" t="s">
        <v>1365</v>
      </c>
      <c r="F1481" s="4" t="s">
        <v>1328</v>
      </c>
      <c r="G1481" s="4" t="s">
        <v>2625</v>
      </c>
      <c r="H1481" s="4" t="s">
        <v>4096</v>
      </c>
      <c r="I1481" s="4" t="s">
        <v>1328</v>
      </c>
      <c r="L1481" s="4">
        <f>(F1481*0.3611)+(G1481*1.1*0.3611)+(H1481*5.2*0.0666)+(I1481*0.2111)</f>
        <v>64.515903999999992</v>
      </c>
      <c r="M1481" s="4">
        <f>(L1481)*((100+(29-E1481))/100)-(J1481*0.9)</f>
        <v>67.935246911999982</v>
      </c>
      <c r="N1481" s="207" t="s">
        <v>1064</v>
      </c>
      <c r="O1481" s="207">
        <f>(N1481*((M1481-63)/5.45))+N1481</f>
        <v>4204574.8758920971</v>
      </c>
      <c r="P1481" s="54">
        <f>(O1481-D1481)</f>
        <v>3219839.8758920971</v>
      </c>
      <c r="Q1481" s="4" t="str">
        <f>IF(P1481&lt;(-3000000), "Overpaid", "")</f>
        <v/>
      </c>
      <c r="R1481" s="4"/>
    </row>
    <row r="1482" spans="1:19" x14ac:dyDescent="0.25">
      <c r="A1482" s="4" t="s">
        <v>130</v>
      </c>
      <c r="B1482" s="4" t="s">
        <v>16</v>
      </c>
      <c r="C1482" s="4" t="s">
        <v>605</v>
      </c>
      <c r="D1482" s="207" t="s">
        <v>3437</v>
      </c>
      <c r="E1482" s="4" t="s">
        <v>1120</v>
      </c>
      <c r="F1482" s="4" t="s">
        <v>1208</v>
      </c>
      <c r="G1482" s="4">
        <v>45</v>
      </c>
      <c r="H1482" s="4">
        <v>0</v>
      </c>
      <c r="I1482" s="4" t="s">
        <v>1208</v>
      </c>
      <c r="L1482" s="4">
        <f>(F1482*0.3611)+(G1482*1.1*0.3611)+(H1482*5.2*0.0666)+(I1482*0.2111)</f>
        <v>55.067450000000001</v>
      </c>
      <c r="M1482" s="4">
        <f>(L1482)*((100+(29-E1482))/100)-(J1482*0.9)</f>
        <v>58.041092300000003</v>
      </c>
      <c r="N1482" s="207" t="s">
        <v>1116</v>
      </c>
      <c r="O1482" s="207">
        <f>(N1482*((M1482-63)/5.45))+N1482</f>
        <v>220941.52468321193</v>
      </c>
      <c r="P1482" s="54">
        <f>(O1482-D1482)</f>
        <v>-763186.47531678807</v>
      </c>
      <c r="Q1482" s="4" t="str">
        <f>IF(P1482&lt;(-3000000), "Overpaid", "")</f>
        <v/>
      </c>
      <c r="R1482" s="4"/>
    </row>
    <row r="1483" spans="1:19" x14ac:dyDescent="0.25">
      <c r="A1483" s="4" t="s">
        <v>133</v>
      </c>
      <c r="B1483" s="4" t="s">
        <v>27</v>
      </c>
      <c r="C1483" s="4" t="s">
        <v>866</v>
      </c>
      <c r="D1483" s="207" t="s">
        <v>1729</v>
      </c>
      <c r="E1483" s="4" t="s">
        <v>1086</v>
      </c>
      <c r="F1483" s="4" t="s">
        <v>1328</v>
      </c>
      <c r="G1483" s="4" t="s">
        <v>1730</v>
      </c>
      <c r="H1483" s="4" t="s">
        <v>4097</v>
      </c>
      <c r="I1483" s="4" t="s">
        <v>1328</v>
      </c>
      <c r="L1483" s="4">
        <f>(F1483*0.3611)+(G1483*1.1*0.3611)+(H1483*5.2*0.0666)+(I1483*0.2111)</f>
        <v>59.897099000000004</v>
      </c>
      <c r="M1483" s="4">
        <f>(L1483)*((100+(29-E1483))/100)-(J1483*0.9)</f>
        <v>62.592468455000002</v>
      </c>
      <c r="N1483" s="207" t="s">
        <v>1058</v>
      </c>
      <c r="O1483" s="207">
        <f>(N1483*((M1483-63)/5.45))+N1483</f>
        <v>2959228.5888427198</v>
      </c>
      <c r="P1483" s="54">
        <f>(O1483-D1483)</f>
        <v>1975939.5888427198</v>
      </c>
      <c r="Q1483" s="4" t="str">
        <f>IF(P1483&lt;(-3000000), "Overpaid", "")</f>
        <v/>
      </c>
      <c r="R1483" s="4"/>
    </row>
    <row r="1484" spans="1:19" x14ac:dyDescent="0.25">
      <c r="A1484" s="4" t="s">
        <v>107</v>
      </c>
      <c r="B1484" s="4" t="s">
        <v>1059</v>
      </c>
      <c r="C1484" s="4" t="s">
        <v>2730</v>
      </c>
      <c r="D1484" s="207" t="s">
        <v>2731</v>
      </c>
      <c r="E1484" s="4" t="s">
        <v>1318</v>
      </c>
      <c r="F1484" s="4" t="s">
        <v>1056</v>
      </c>
      <c r="G1484" s="4" t="s">
        <v>1798</v>
      </c>
      <c r="H1484" s="4" t="s">
        <v>4147</v>
      </c>
      <c r="I1484" s="4" t="s">
        <v>1056</v>
      </c>
      <c r="L1484" s="4">
        <f>(F1484*0.3611)+(G1484*1.1*0.3611)+(H1484*5.2*0.0666)+(I1484*0.2111)</f>
        <v>80.076247999999993</v>
      </c>
      <c r="M1484" s="4">
        <f>(L1484)*((100+(29-E1484))/100)-(J1484*0.9)</f>
        <v>82.558611687999985</v>
      </c>
      <c r="N1484" s="207" t="s">
        <v>1064</v>
      </c>
      <c r="O1484" s="207">
        <f>(N1484*((M1484-63)/5.45))+N1484</f>
        <v>10124995.705475852</v>
      </c>
      <c r="P1484" s="54">
        <f>(O1484-D1484)</f>
        <v>9142665.7054758519</v>
      </c>
      <c r="Q1484" s="4" t="str">
        <f>IF(P1484&lt;(-3000000), "Overpaid", "")</f>
        <v/>
      </c>
      <c r="R1484" s="4"/>
    </row>
    <row r="1485" spans="1:19" x14ac:dyDescent="0.25">
      <c r="A1485" s="4" t="s">
        <v>2800</v>
      </c>
      <c r="B1485" s="4" t="s">
        <v>27</v>
      </c>
      <c r="C1485" s="4" t="s">
        <v>868</v>
      </c>
      <c r="D1485" s="207" t="s">
        <v>2854</v>
      </c>
      <c r="E1485" s="4" t="s">
        <v>1120</v>
      </c>
      <c r="F1485" s="4" t="s">
        <v>1201</v>
      </c>
      <c r="G1485" s="4" t="s">
        <v>1855</v>
      </c>
      <c r="H1485" s="4" t="s">
        <v>4197</v>
      </c>
      <c r="I1485" s="4" t="s">
        <v>1201</v>
      </c>
      <c r="L1485" s="4">
        <f>(F1485*0.3611)+(G1485*1.1*0.3611)+(H1485*5.2*0.0666)+(I1485*0.2111)</f>
        <v>58.261236000000004</v>
      </c>
      <c r="M1485" s="4">
        <f>(L1485)*((100+(29-E1485))/100)-(J1485*0.9)</f>
        <v>61.407342744000005</v>
      </c>
      <c r="N1485" s="207" t="s">
        <v>1058</v>
      </c>
      <c r="O1485" s="207">
        <f>(N1485*((M1485-63)/5.45))+N1485</f>
        <v>2263724.4093597075</v>
      </c>
      <c r="P1485" s="54">
        <f>(O1485-D1485)</f>
        <v>1281484.4093597075</v>
      </c>
      <c r="Q1485" s="4" t="str">
        <f>IF(P1485&lt;(-3000000), "Overpaid", "")</f>
        <v/>
      </c>
      <c r="R1485" s="4"/>
    </row>
    <row r="1486" spans="1:19" x14ac:dyDescent="0.25">
      <c r="A1486" s="4" t="s">
        <v>112</v>
      </c>
      <c r="B1486" s="4" t="s">
        <v>1094</v>
      </c>
      <c r="C1486" s="4" t="s">
        <v>2124</v>
      </c>
      <c r="D1486" s="207" t="s">
        <v>2125</v>
      </c>
      <c r="E1486" s="4" t="s">
        <v>1542</v>
      </c>
      <c r="F1486" s="4" t="s">
        <v>1208</v>
      </c>
      <c r="G1486" s="4" t="s">
        <v>2126</v>
      </c>
      <c r="H1486" s="4" t="s">
        <v>4098</v>
      </c>
      <c r="I1486" s="4">
        <v>64</v>
      </c>
      <c r="L1486" s="4">
        <f>(F1486*0.3611)+(G1486*1.1*0.3611)+(H1486*5.2*0.0666)+(I1486*0.2111)</f>
        <v>60.809545</v>
      </c>
      <c r="M1486" s="4">
        <f>(L1486)*((100+(29-E1486))/100)-(J1486*0.9)</f>
        <v>60.748735455000009</v>
      </c>
      <c r="N1486" s="207">
        <v>6000000</v>
      </c>
      <c r="O1486" s="207">
        <f>(N1486*((M1486-63)/5.45))+N1486</f>
        <v>3521543.6201834963</v>
      </c>
      <c r="P1486" s="54">
        <f>(O1486-D1486)</f>
        <v>2544043.6201834963</v>
      </c>
      <c r="Q1486" s="4" t="str">
        <f>IF(P1486&lt;(-3000000), "Overpaid", "")</f>
        <v/>
      </c>
      <c r="R1486" s="4"/>
      <c r="S1486" s="207" t="s">
        <v>1098</v>
      </c>
    </row>
    <row r="1487" spans="1:19" x14ac:dyDescent="0.25">
      <c r="A1487" s="4" t="s">
        <v>127</v>
      </c>
      <c r="B1487" s="4" t="s">
        <v>1187</v>
      </c>
      <c r="C1487" s="4" t="s">
        <v>872</v>
      </c>
      <c r="D1487" s="207" t="s">
        <v>2090</v>
      </c>
      <c r="E1487" s="4" t="s">
        <v>1027</v>
      </c>
      <c r="F1487" s="4" t="s">
        <v>1201</v>
      </c>
      <c r="G1487" s="4" t="s">
        <v>1027</v>
      </c>
      <c r="H1487" s="4" t="s">
        <v>4097</v>
      </c>
      <c r="I1487" s="4" t="s">
        <v>1201</v>
      </c>
      <c r="L1487" s="4" t="e">
        <f>(F1487*0.3611)+(G1487*1.1*0.3611)+(H1487*5.2*0.0666)+(I1487*0.2111)</f>
        <v>#VALUE!</v>
      </c>
      <c r="M1487" s="4" t="e">
        <f>(L1487)*((100+(29-E1487))/100)-(J1487*0.9)</f>
        <v>#VALUE!</v>
      </c>
      <c r="N1487" s="207" t="s">
        <v>1190</v>
      </c>
      <c r="O1487" s="207" t="e">
        <f>(N1487*((M1487-63)/5.45))+N1487</f>
        <v>#VALUE!</v>
      </c>
      <c r="P1487" s="54" t="e">
        <f>(O1487-D1487)</f>
        <v>#VALUE!</v>
      </c>
      <c r="Q1487" s="4" t="e">
        <f>IF(P1487&lt;(-3000000), "Overpaid", "")</f>
        <v>#VALUE!</v>
      </c>
      <c r="R1487" s="4"/>
    </row>
    <row r="1488" spans="1:19" x14ac:dyDescent="0.25">
      <c r="A1488" s="4" t="s">
        <v>112</v>
      </c>
      <c r="B1488" s="4" t="s">
        <v>20</v>
      </c>
      <c r="C1488" s="4" t="s">
        <v>869</v>
      </c>
      <c r="D1488" s="207" t="s">
        <v>2090</v>
      </c>
      <c r="E1488" s="4" t="s">
        <v>2091</v>
      </c>
      <c r="F1488" s="4" t="s">
        <v>1125</v>
      </c>
      <c r="G1488" s="4">
        <v>65.5</v>
      </c>
      <c r="H1488" s="4" t="s">
        <v>4097</v>
      </c>
      <c r="I1488" s="4" t="s">
        <v>1125</v>
      </c>
      <c r="L1488" s="4">
        <f>(F1488*0.3611)+(G1488*1.1*0.3611)+(H1488*5.2*0.0666)+(I1488*0.2111)</f>
        <v>68.826815000000011</v>
      </c>
      <c r="M1488" s="4">
        <f>(L1488)*((100+(29-E1488))/100)-(J1488*0.9)</f>
        <v>73.300557975000004</v>
      </c>
      <c r="N1488" s="207" t="s">
        <v>1134</v>
      </c>
      <c r="O1488" s="207">
        <f>(N1488*((M1488-63)/5.45))+N1488</f>
        <v>8041234.9583543865</v>
      </c>
      <c r="P1488" s="54">
        <f>(O1488-D1488)</f>
        <v>7065596.9583543865</v>
      </c>
      <c r="Q1488" s="4" t="str">
        <f>IF(P1488&lt;(-3000000), "Overpaid", "")</f>
        <v/>
      </c>
      <c r="R1488" s="4"/>
    </row>
    <row r="1489" spans="1:18" x14ac:dyDescent="0.25">
      <c r="A1489" s="4" t="s">
        <v>110</v>
      </c>
      <c r="B1489" s="4" t="s">
        <v>20</v>
      </c>
      <c r="C1489" s="4" t="s">
        <v>873</v>
      </c>
      <c r="D1489" s="207" t="s">
        <v>2090</v>
      </c>
      <c r="E1489" s="4" t="s">
        <v>1176</v>
      </c>
      <c r="F1489" s="4" t="s">
        <v>1162</v>
      </c>
      <c r="G1489" s="4" t="s">
        <v>2020</v>
      </c>
      <c r="H1489" s="4">
        <v>4</v>
      </c>
      <c r="I1489" s="4" t="s">
        <v>1162</v>
      </c>
      <c r="L1489" s="4">
        <f>(F1489*0.3611)+(G1489*1.1*0.3611)+(H1489*5.2*0.0666)+(I1489*0.2111)</f>
        <v>65.255774000000002</v>
      </c>
      <c r="M1489" s="4">
        <f>(L1489)*((100+(29-E1489))/100)-(J1489*0.9)</f>
        <v>69.17112044000001</v>
      </c>
      <c r="N1489" s="207" t="s">
        <v>1134</v>
      </c>
      <c r="O1489" s="207">
        <f>(N1489*((M1489-63)/5.45))+N1489</f>
        <v>5933006.3154397402</v>
      </c>
      <c r="P1489" s="54">
        <f>(O1489-D1489)</f>
        <v>4957368.3154397402</v>
      </c>
      <c r="Q1489" s="4" t="str">
        <f>IF(P1489&lt;(-3000000), "Overpaid", "")</f>
        <v/>
      </c>
      <c r="R1489" s="4"/>
    </row>
    <row r="1490" spans="1:18" x14ac:dyDescent="0.25">
      <c r="A1490" s="4" t="s">
        <v>317</v>
      </c>
      <c r="B1490" s="4" t="s">
        <v>1048</v>
      </c>
      <c r="C1490" s="4" t="s">
        <v>870</v>
      </c>
      <c r="D1490" s="207" t="s">
        <v>2090</v>
      </c>
      <c r="E1490" s="4" t="s">
        <v>1462</v>
      </c>
      <c r="F1490" s="4" t="s">
        <v>1221</v>
      </c>
      <c r="G1490" s="4" t="s">
        <v>1732</v>
      </c>
      <c r="H1490" s="4">
        <v>1</v>
      </c>
      <c r="I1490" s="4" t="s">
        <v>1221</v>
      </c>
      <c r="L1490" s="4">
        <f>(F1490*0.3611)+(G1490*1.1*0.3611)+(H1490*5.2*0.0666)+(I1490*0.2111)</f>
        <v>62.968268999999999</v>
      </c>
      <c r="M1490" s="4">
        <f>(L1490)*((100+(29-E1490))/100)-(J1490*0.9)</f>
        <v>66.494492063999999</v>
      </c>
      <c r="N1490" s="207" t="s">
        <v>1053</v>
      </c>
      <c r="O1490" s="207">
        <f>(N1490*((M1490-63)/5.45))+N1490</f>
        <v>3254910.5092368261</v>
      </c>
      <c r="P1490" s="54">
        <f>(O1490-D1490)</f>
        <v>2279272.5092368261</v>
      </c>
      <c r="Q1490" s="4" t="str">
        <f>IF(P1490&lt;(-3000000), "Overpaid", "")</f>
        <v/>
      </c>
      <c r="R1490" s="4"/>
    </row>
    <row r="1491" spans="1:18" x14ac:dyDescent="0.25">
      <c r="A1491" s="4" t="s">
        <v>108</v>
      </c>
      <c r="B1491" s="4" t="s">
        <v>1099</v>
      </c>
      <c r="C1491" s="4" t="s">
        <v>4169</v>
      </c>
      <c r="D1491" s="207" t="s">
        <v>4170</v>
      </c>
      <c r="E1491" s="4" t="s">
        <v>1096</v>
      </c>
      <c r="F1491" s="4" t="s">
        <v>1068</v>
      </c>
      <c r="G1491" s="4" t="s">
        <v>1369</v>
      </c>
      <c r="H1491" s="4" t="s">
        <v>4100</v>
      </c>
      <c r="I1491" s="4" t="s">
        <v>1068</v>
      </c>
      <c r="L1491" s="4">
        <f>(F1491*0.3611)+(G1491*1.1*0.3611)+(H1491*5.2*0.0666)+(I1491*0.2111)</f>
        <v>79.613319000000004</v>
      </c>
      <c r="M1491" s="4">
        <f>(L1491)*((100+(29-E1491))/100)-(J1491*0.9)</f>
        <v>82.479398484000001</v>
      </c>
      <c r="N1491" s="207" t="s">
        <v>1105</v>
      </c>
      <c r="O1491" s="207">
        <f>(N1491*((M1491-63)/5.45))+N1491</f>
        <v>8104254.698248772</v>
      </c>
      <c r="P1491" s="54">
        <f>(O1491-D1491)</f>
        <v>7129754.698248772</v>
      </c>
      <c r="Q1491" s="4" t="str">
        <f>IF(P1491&lt;(-3000000), "Overpaid", "")</f>
        <v/>
      </c>
      <c r="R1491" s="4"/>
    </row>
    <row r="1492" spans="1:18" x14ac:dyDescent="0.25">
      <c r="A1492" s="4" t="s">
        <v>128</v>
      </c>
      <c r="B1492" s="4" t="s">
        <v>27</v>
      </c>
      <c r="C1492" s="4" t="s">
        <v>876</v>
      </c>
      <c r="D1492" s="207" t="s">
        <v>3578</v>
      </c>
      <c r="E1492" s="4">
        <v>24.4</v>
      </c>
      <c r="F1492" s="4" t="s">
        <v>1186</v>
      </c>
      <c r="G1492" s="4">
        <v>46.6</v>
      </c>
      <c r="H1492" s="4" t="s">
        <v>4095</v>
      </c>
      <c r="I1492" s="4" t="s">
        <v>1186</v>
      </c>
      <c r="L1492" s="4">
        <f>(F1492*0.3611)+(G1492*1.1*0.3611)+(H1492*5.2*0.0666)+(I1492*0.2111)</f>
        <v>57.765906000000001</v>
      </c>
      <c r="M1492" s="4">
        <f>(L1492)*((100+(29-E1492))/100)-(J1492*0.9)</f>
        <v>60.423137676000003</v>
      </c>
      <c r="N1492" s="207" t="s">
        <v>1058</v>
      </c>
      <c r="O1492" s="207">
        <f>(N1492*((M1492-63)/5.45))+N1492</f>
        <v>1686132.7396247117</v>
      </c>
      <c r="P1492" s="54">
        <f>(O1492-D1492)</f>
        <v>718650.73962471168</v>
      </c>
      <c r="Q1492" s="4" t="str">
        <f>IF(P1492&lt;(-3000000), "Overpaid", "")</f>
        <v/>
      </c>
      <c r="R1492" s="4"/>
    </row>
    <row r="1493" spans="1:18" x14ac:dyDescent="0.25">
      <c r="A1493" s="4" t="s">
        <v>130</v>
      </c>
      <c r="B1493" s="4" t="s">
        <v>1117</v>
      </c>
      <c r="C1493" s="4" t="s">
        <v>599</v>
      </c>
      <c r="D1493" s="207" t="s">
        <v>3439</v>
      </c>
      <c r="E1493" s="4" t="s">
        <v>1371</v>
      </c>
      <c r="F1493" s="4" t="s">
        <v>1218</v>
      </c>
      <c r="G1493" s="4">
        <v>45</v>
      </c>
      <c r="H1493" s="4">
        <v>0</v>
      </c>
      <c r="I1493" s="4" t="s">
        <v>1218</v>
      </c>
      <c r="L1493" s="4">
        <f>(F1493*0.3611)+(G1493*1.1*0.3611)+(H1493*5.2*0.0666)+(I1493*0.2111)</f>
        <v>54.495249999999999</v>
      </c>
      <c r="M1493" s="4">
        <f>(L1493)*((100+(29-E1493))/100)-(J1493*0.9)</f>
        <v>57.492488749999993</v>
      </c>
      <c r="N1493" s="207" t="s">
        <v>1121</v>
      </c>
      <c r="O1493" s="207">
        <f>(N1493*((M1493-63)/5.45))+N1493</f>
        <v>-35360.18529243581</v>
      </c>
      <c r="P1493" s="54">
        <f>(O1493-D1493)</f>
        <v>-1001996.1852924358</v>
      </c>
      <c r="Q1493" s="4" t="str">
        <f>IF(P1493&lt;(-3000000), "Overpaid", "")</f>
        <v/>
      </c>
      <c r="R1493" s="4"/>
    </row>
    <row r="1494" spans="1:18" x14ac:dyDescent="0.25">
      <c r="A1494" s="4" t="s">
        <v>129</v>
      </c>
      <c r="B1494" s="4" t="s">
        <v>16</v>
      </c>
      <c r="C1494" s="4" t="s">
        <v>1390</v>
      </c>
      <c r="D1494" s="207" t="s">
        <v>1374</v>
      </c>
      <c r="E1494" s="4" t="s">
        <v>1027</v>
      </c>
      <c r="F1494" s="4" t="s">
        <v>1221</v>
      </c>
      <c r="G1494" s="4" t="s">
        <v>1027</v>
      </c>
      <c r="H1494" s="4" t="s">
        <v>4096</v>
      </c>
      <c r="I1494" s="4" t="s">
        <v>1221</v>
      </c>
      <c r="L1494" s="4" t="e">
        <f>(F1494*0.3611)+(G1494*1.1*0.3611)+(H1494*5.2*0.0666)+(I1494*0.2111)</f>
        <v>#VALUE!</v>
      </c>
      <c r="M1494" s="4" t="e">
        <f>(L1494)*((100+(29-E1494))/100)-(J1494*0.9)</f>
        <v>#VALUE!</v>
      </c>
      <c r="N1494" s="207" t="s">
        <v>1116</v>
      </c>
      <c r="O1494" s="207" t="e">
        <f>(N1494*((M1494-63)/5.45))+N1494</f>
        <v>#VALUE!</v>
      </c>
      <c r="P1494" s="54" t="e">
        <f>(O1494-D1494)</f>
        <v>#VALUE!</v>
      </c>
      <c r="Q1494" s="4" t="e">
        <f>IF(P1494&lt;(-3000000), "Overpaid", "")</f>
        <v>#VALUE!</v>
      </c>
      <c r="R1494" s="4"/>
    </row>
    <row r="1495" spans="1:18" x14ac:dyDescent="0.25">
      <c r="A1495" s="4" t="s">
        <v>113</v>
      </c>
      <c r="B1495" s="4" t="s">
        <v>27</v>
      </c>
      <c r="C1495" s="4" t="s">
        <v>3911</v>
      </c>
      <c r="D1495" s="207" t="s">
        <v>1374</v>
      </c>
      <c r="E1495" s="4" t="s">
        <v>1027</v>
      </c>
      <c r="F1495" s="4" t="s">
        <v>1186</v>
      </c>
      <c r="G1495" s="4" t="s">
        <v>1027</v>
      </c>
      <c r="H1495" s="4" t="s">
        <v>4095</v>
      </c>
      <c r="I1495" s="4" t="s">
        <v>1186</v>
      </c>
      <c r="L1495" s="4" t="e">
        <f>(F1495*0.3611)+(G1495*1.1*0.3611)+(H1495*5.2*0.0666)+(I1495*0.2111)</f>
        <v>#VALUE!</v>
      </c>
      <c r="M1495" s="4" t="e">
        <f>(L1495)*((100+(29-E1495))/100)-(J1495*0.9)</f>
        <v>#VALUE!</v>
      </c>
      <c r="N1495" s="207" t="s">
        <v>1058</v>
      </c>
      <c r="O1495" s="207" t="e">
        <f>(N1495*((M1495-63)/5.45))+N1495</f>
        <v>#VALUE!</v>
      </c>
      <c r="P1495" s="54" t="e">
        <f>(O1495-D1495)</f>
        <v>#VALUE!</v>
      </c>
      <c r="Q1495" s="4" t="e">
        <f>IF(P1495&lt;(-3000000), "Overpaid", "")</f>
        <v>#VALUE!</v>
      </c>
      <c r="R1495" s="4"/>
    </row>
    <row r="1496" spans="1:18" x14ac:dyDescent="0.25">
      <c r="A1496" s="4" t="s">
        <v>126</v>
      </c>
      <c r="B1496" s="4" t="s">
        <v>1393</v>
      </c>
      <c r="C1496" s="4" t="s">
        <v>3853</v>
      </c>
      <c r="D1496" s="207" t="s">
        <v>1374</v>
      </c>
      <c r="E1496" s="4" t="s">
        <v>1027</v>
      </c>
      <c r="F1496" s="4" t="s">
        <v>1218</v>
      </c>
      <c r="G1496" s="4" t="s">
        <v>1027</v>
      </c>
      <c r="H1496" s="4" t="s">
        <v>4197</v>
      </c>
      <c r="I1496" s="4" t="s">
        <v>1218</v>
      </c>
      <c r="L1496" s="4" t="e">
        <f>(F1496*0.3611)+(G1496*1.1*0.3611)+(H1496*5.2*0.0666)+(I1496*0.2111)</f>
        <v>#VALUE!</v>
      </c>
      <c r="M1496" s="4" t="e">
        <f>(L1496)*((100+(29-E1496))/100)-(J1496*0.9)</f>
        <v>#VALUE!</v>
      </c>
      <c r="N1496" s="207" t="s">
        <v>1397</v>
      </c>
      <c r="O1496" s="207" t="e">
        <f>(N1496*((M1496-63)/5.45))+N1496</f>
        <v>#VALUE!</v>
      </c>
      <c r="P1496" s="54" t="e">
        <f>(O1496-D1496)</f>
        <v>#VALUE!</v>
      </c>
      <c r="Q1496" s="4" t="e">
        <f>IF(P1496&lt;(-3000000), "Overpaid", "")</f>
        <v>#VALUE!</v>
      </c>
      <c r="R1496" s="4"/>
    </row>
    <row r="1497" spans="1:18" x14ac:dyDescent="0.25">
      <c r="A1497" s="4" t="s">
        <v>120</v>
      </c>
      <c r="B1497" s="4" t="s">
        <v>1059</v>
      </c>
      <c r="C1497" s="4" t="s">
        <v>3179</v>
      </c>
      <c r="D1497" s="207">
        <v>965000</v>
      </c>
      <c r="E1497" s="4" t="s">
        <v>1204</v>
      </c>
      <c r="F1497" s="4" t="s">
        <v>1146</v>
      </c>
      <c r="G1497" s="4" t="s">
        <v>1520</v>
      </c>
      <c r="H1497" s="4" t="s">
        <v>4096</v>
      </c>
      <c r="I1497" s="4" t="s">
        <v>1146</v>
      </c>
      <c r="L1497" s="4">
        <f>(F1497*0.3611)+(G1497*1.1*0.3611)+(H1497*5.2*0.0666)+(I1497*0.2111)</f>
        <v>74.263655</v>
      </c>
      <c r="M1497" s="4">
        <f>(L1497)*((100+(29-E1497))/100)-(J1497*0.9)</f>
        <v>76.343037339999995</v>
      </c>
      <c r="N1497" s="207" t="s">
        <v>1064</v>
      </c>
      <c r="O1497" s="207">
        <f>(N1497*((M1497-63)/5.45))+N1497</f>
        <v>7608555.9939998621</v>
      </c>
      <c r="P1497" s="54">
        <f>(O1497-D1497)</f>
        <v>6643555.9939998621</v>
      </c>
      <c r="Q1497" s="4" t="str">
        <f>IF(P1497&lt;(-3000000), "Overpaid", "")</f>
        <v/>
      </c>
      <c r="R1497" s="4"/>
    </row>
    <row r="1498" spans="1:18" x14ac:dyDescent="0.25">
      <c r="A1498" s="4" t="s">
        <v>121</v>
      </c>
      <c r="B1498" s="4" t="s">
        <v>1024</v>
      </c>
      <c r="C1498" s="4" t="s">
        <v>2921</v>
      </c>
      <c r="D1498" s="207" t="s">
        <v>1374</v>
      </c>
      <c r="E1498" s="4" t="s">
        <v>1045</v>
      </c>
      <c r="F1498" s="4" t="s">
        <v>1157</v>
      </c>
      <c r="G1498" s="4" t="s">
        <v>1092</v>
      </c>
      <c r="H1498" s="4" t="s">
        <v>4095</v>
      </c>
      <c r="I1498" s="4">
        <v>64</v>
      </c>
      <c r="L1498" s="4">
        <f>(F1498*0.3611)+(G1498*1.1*0.3611)+(H1498*5.2*0.0666)+(I1498*0.2111)</f>
        <v>67.852002999999996</v>
      </c>
      <c r="M1498" s="4">
        <f>(L1498)*((100+(29-E1498))/100)-(J1498*0.9)</f>
        <v>70.158971101999995</v>
      </c>
      <c r="N1498" s="207" t="s">
        <v>1029</v>
      </c>
      <c r="O1498" s="207">
        <f>(N1498*((M1498-63)/5.45))+N1498</f>
        <v>5530260.021747008</v>
      </c>
      <c r="P1498" s="54">
        <f>(O1498-D1498)</f>
        <v>4565260.021747008</v>
      </c>
      <c r="Q1498" s="4" t="str">
        <f>IF(P1498&lt;(-3000000), "Overpaid", "")</f>
        <v/>
      </c>
      <c r="R1498" s="4"/>
    </row>
    <row r="1499" spans="1:18" x14ac:dyDescent="0.25">
      <c r="A1499" s="4" t="s">
        <v>124</v>
      </c>
      <c r="B1499" s="4" t="s">
        <v>1024</v>
      </c>
      <c r="C1499" s="4" t="s">
        <v>3110</v>
      </c>
      <c r="D1499" s="207">
        <v>965000</v>
      </c>
      <c r="E1499" s="4" t="s">
        <v>1159</v>
      </c>
      <c r="F1499" s="4" t="s">
        <v>1186</v>
      </c>
      <c r="G1499" s="4" t="s">
        <v>1332</v>
      </c>
      <c r="H1499" s="4" t="s">
        <v>4095</v>
      </c>
      <c r="I1499" s="4">
        <v>63</v>
      </c>
      <c r="L1499" s="4">
        <f>(F1499*0.3611)+(G1499*1.1*0.3611)+(H1499*5.2*0.0666)+(I1499*0.2111)</f>
        <v>68.785589999999999</v>
      </c>
      <c r="M1499" s="4">
        <f>(L1499)*((100+(29-E1499))/100)-(J1499*0.9)</f>
        <v>69.335874719999993</v>
      </c>
      <c r="N1499" s="207" t="s">
        <v>1029</v>
      </c>
      <c r="O1499" s="207">
        <f>(N1499*((M1499-63)/5.45))+N1499</f>
        <v>5169252.2140046936</v>
      </c>
      <c r="P1499" s="54">
        <f>(O1499-D1499)</f>
        <v>4204252.2140046936</v>
      </c>
      <c r="Q1499" s="4" t="str">
        <f>IF(P1499&lt;(-3000000), "Overpaid", "")</f>
        <v/>
      </c>
      <c r="R1499" s="4"/>
    </row>
    <row r="1500" spans="1:18" x14ac:dyDescent="0.25">
      <c r="A1500" s="4" t="s">
        <v>133</v>
      </c>
      <c r="B1500" s="4" t="s">
        <v>1024</v>
      </c>
      <c r="C1500" s="4" t="s">
        <v>164</v>
      </c>
      <c r="D1500" s="207" t="s">
        <v>1374</v>
      </c>
      <c r="E1500" s="4" t="s">
        <v>1303</v>
      </c>
      <c r="F1500" s="4" t="s">
        <v>1328</v>
      </c>
      <c r="G1500" s="4" t="s">
        <v>1142</v>
      </c>
      <c r="H1500" s="4">
        <v>4</v>
      </c>
      <c r="I1500" s="4">
        <v>65</v>
      </c>
      <c r="L1500" s="4">
        <f>(F1500*0.3611)+(G1500*1.1*0.3611)+(H1500*5.2*0.0666)+(I1500*0.2111)</f>
        <v>66.245761999999999</v>
      </c>
      <c r="M1500" s="4">
        <f>(L1500)*((100+(29-E1500))/100)-(J1500*0.9)</f>
        <v>68.03439757400001</v>
      </c>
      <c r="N1500" s="207" t="s">
        <v>1029</v>
      </c>
      <c r="O1500" s="207">
        <f>(N1500*((M1500-63)/5.45))+N1500</f>
        <v>4598427.9198162928</v>
      </c>
      <c r="P1500" s="54">
        <f>(O1500-D1500)</f>
        <v>3633427.9198162928</v>
      </c>
      <c r="Q1500" s="4" t="str">
        <f>IF(P1500&lt;(-3000000), "Overpaid", "")</f>
        <v/>
      </c>
      <c r="R1500" s="4"/>
    </row>
    <row r="1501" spans="1:18" x14ac:dyDescent="0.25">
      <c r="A1501" s="4" t="s">
        <v>110</v>
      </c>
      <c r="B1501" s="4" t="s">
        <v>1059</v>
      </c>
      <c r="C1501" s="4" t="s">
        <v>2420</v>
      </c>
      <c r="D1501" s="207" t="s">
        <v>1374</v>
      </c>
      <c r="E1501" s="4" t="s">
        <v>1145</v>
      </c>
      <c r="F1501" s="4" t="s">
        <v>1194</v>
      </c>
      <c r="G1501" s="4" t="s">
        <v>1160</v>
      </c>
      <c r="H1501" s="4" t="s">
        <v>4095</v>
      </c>
      <c r="I1501" s="4" t="s">
        <v>1194</v>
      </c>
      <c r="L1501" s="4">
        <f>(F1501*0.3611)+(G1501*1.1*0.3611)+(H1501*5.2*0.0666)+(I1501*0.2111)</f>
        <v>64.065438999999998</v>
      </c>
      <c r="M1501" s="4">
        <f>(L1501)*((100+(29-E1501))/100)-(J1501*0.9)</f>
        <v>66.307729364999986</v>
      </c>
      <c r="N1501" s="207" t="s">
        <v>1064</v>
      </c>
      <c r="O1501" s="207">
        <f>(N1501*((M1501-63)/5.45))+N1501</f>
        <v>3545657.5245595328</v>
      </c>
      <c r="P1501" s="54">
        <f>(O1501-D1501)</f>
        <v>2580657.5245595328</v>
      </c>
      <c r="Q1501" s="4" t="str">
        <f>IF(P1501&lt;(-3000000), "Overpaid", "")</f>
        <v/>
      </c>
      <c r="R1501" s="4"/>
    </row>
    <row r="1502" spans="1:18" x14ac:dyDescent="0.25">
      <c r="A1502" s="4" t="s">
        <v>317</v>
      </c>
      <c r="B1502" s="4" t="s">
        <v>1030</v>
      </c>
      <c r="C1502" s="4" t="s">
        <v>2336</v>
      </c>
      <c r="D1502" s="207" t="s">
        <v>1374</v>
      </c>
      <c r="E1502" s="4" t="s">
        <v>1033</v>
      </c>
      <c r="F1502" s="4" t="s">
        <v>1218</v>
      </c>
      <c r="G1502" s="4" t="s">
        <v>1463</v>
      </c>
      <c r="H1502" s="4" t="s">
        <v>4095</v>
      </c>
      <c r="I1502" s="4" t="s">
        <v>1218</v>
      </c>
      <c r="L1502" s="4">
        <f>(F1502*0.3611)+(G1502*1.1*0.3611)+(H1502*5.2*0.0666)+(I1502*0.2111)</f>
        <v>64.771819999999991</v>
      </c>
      <c r="M1502" s="4">
        <f>(L1502)*((100+(29-E1502))/100)-(J1502*0.9)</f>
        <v>66.067256399999991</v>
      </c>
      <c r="N1502" s="207" t="s">
        <v>1036</v>
      </c>
      <c r="O1502" s="207">
        <f>(N1502*((M1502-63)/5.45))+N1502</f>
        <v>5060136.4088254627</v>
      </c>
      <c r="P1502" s="54">
        <f>(O1502-D1502)</f>
        <v>4095136.4088254627</v>
      </c>
      <c r="Q1502" s="4" t="str">
        <f>IF(P1502&lt;(-3000000), "Overpaid", "")</f>
        <v/>
      </c>
      <c r="R1502" s="4"/>
    </row>
    <row r="1503" spans="1:18" x14ac:dyDescent="0.25">
      <c r="A1503" s="4" t="s">
        <v>117</v>
      </c>
      <c r="B1503" s="4" t="s">
        <v>1059</v>
      </c>
      <c r="C1503" s="4" t="s">
        <v>2595</v>
      </c>
      <c r="D1503" s="207" t="s">
        <v>1374</v>
      </c>
      <c r="E1503" s="4" t="s">
        <v>1427</v>
      </c>
      <c r="F1503" s="4" t="s">
        <v>1162</v>
      </c>
      <c r="G1503" s="4" t="s">
        <v>2574</v>
      </c>
      <c r="H1503" s="4" t="s">
        <v>4095</v>
      </c>
      <c r="I1503" s="4" t="s">
        <v>1162</v>
      </c>
      <c r="L1503" s="4">
        <f>(F1503*0.3611)+(G1503*1.1*0.3611)+(H1503*5.2*0.0666)+(I1503*0.2111)</f>
        <v>64.177092999999999</v>
      </c>
      <c r="M1503" s="4">
        <f>(L1503)*((100+(29-E1503))/100)-(J1503*0.9)</f>
        <v>65.781520324999988</v>
      </c>
      <c r="N1503" s="207" t="s">
        <v>1064</v>
      </c>
      <c r="O1503" s="207">
        <f>(N1503*((M1503-63)/5.45))+N1503</f>
        <v>3332616.3395208986</v>
      </c>
      <c r="P1503" s="54">
        <f>(O1503-D1503)</f>
        <v>2367616.3395208986</v>
      </c>
      <c r="Q1503" s="4" t="str">
        <f>IF(P1503&lt;(-3000000), "Overpaid", "")</f>
        <v/>
      </c>
      <c r="R1503" s="4"/>
    </row>
    <row r="1504" spans="1:18" x14ac:dyDescent="0.25">
      <c r="A1504" s="4" t="s">
        <v>317</v>
      </c>
      <c r="B1504" s="4" t="s">
        <v>1187</v>
      </c>
      <c r="C1504" s="4" t="s">
        <v>2314</v>
      </c>
      <c r="D1504" s="207" t="s">
        <v>1374</v>
      </c>
      <c r="E1504" s="4" t="s">
        <v>1738</v>
      </c>
      <c r="F1504" s="4" t="s">
        <v>1186</v>
      </c>
      <c r="G1504" s="4" t="s">
        <v>1644</v>
      </c>
      <c r="H1504" s="4" t="s">
        <v>4099</v>
      </c>
      <c r="I1504" s="4" t="s">
        <v>1186</v>
      </c>
      <c r="L1504" s="4">
        <f>(F1504*0.3611)+(G1504*1.1*0.3611)+(H1504*5.2*0.0666)+(I1504*0.2111)</f>
        <v>62.050819000000004</v>
      </c>
      <c r="M1504" s="4">
        <f>(L1504)*((100+(29-E1504))/100)-(J1504*0.9)</f>
        <v>63.664140294000006</v>
      </c>
      <c r="N1504" s="207" t="s">
        <v>1190</v>
      </c>
      <c r="O1504" s="207">
        <f>(N1504*((M1504-63)/5.45))+N1504</f>
        <v>3355529.9421955557</v>
      </c>
      <c r="P1504" s="54">
        <f>(O1504-D1504)</f>
        <v>2390529.9421955557</v>
      </c>
      <c r="Q1504" s="4" t="str">
        <f>IF(P1504&lt;(-3000000), "Overpaid", "")</f>
        <v/>
      </c>
      <c r="R1504" s="4"/>
    </row>
    <row r="1505" spans="1:19" x14ac:dyDescent="0.25">
      <c r="A1505" s="4" t="s">
        <v>117</v>
      </c>
      <c r="B1505" s="4" t="s">
        <v>1078</v>
      </c>
      <c r="C1505" s="4" t="s">
        <v>2579</v>
      </c>
      <c r="D1505" s="207">
        <v>965000</v>
      </c>
      <c r="E1505" s="4" t="s">
        <v>1168</v>
      </c>
      <c r="F1505" s="4" t="s">
        <v>1125</v>
      </c>
      <c r="G1505" s="4">
        <v>45</v>
      </c>
      <c r="H1505" s="4" t="s">
        <v>4097</v>
      </c>
      <c r="I1505" s="4" t="s">
        <v>1125</v>
      </c>
      <c r="L1505" s="4">
        <f>(F1505*0.3611)+(G1505*1.1*0.3611)+(H1505*5.2*0.0666)+(I1505*0.2111)</f>
        <v>60.684010000000008</v>
      </c>
      <c r="M1505" s="4">
        <f>(L1505)*((100+(29-E1505))/100)-(J1505*0.9)</f>
        <v>62.079742230000001</v>
      </c>
      <c r="N1505" s="207" t="s">
        <v>1082</v>
      </c>
      <c r="O1505" s="207">
        <f>(N1505*((M1505-63)/5.45))+N1505</f>
        <v>1606605.6495549472</v>
      </c>
      <c r="P1505" s="54">
        <f>(O1505-D1505)</f>
        <v>641605.64955494716</v>
      </c>
      <c r="Q1505" s="4" t="str">
        <f>IF(P1505&lt;(-3000000), "Overpaid", "")</f>
        <v/>
      </c>
      <c r="R1505" s="4"/>
    </row>
    <row r="1506" spans="1:19" x14ac:dyDescent="0.25">
      <c r="A1506" s="4" t="s">
        <v>121</v>
      </c>
      <c r="B1506" s="4" t="s">
        <v>1135</v>
      </c>
      <c r="C1506" s="4" t="s">
        <v>2912</v>
      </c>
      <c r="D1506" s="207" t="s">
        <v>1374</v>
      </c>
      <c r="E1506" s="4" t="s">
        <v>1172</v>
      </c>
      <c r="F1506" s="4" t="s">
        <v>1312</v>
      </c>
      <c r="G1506" s="4">
        <v>45</v>
      </c>
      <c r="H1506" s="4" t="s">
        <v>4096</v>
      </c>
      <c r="I1506" s="4" t="s">
        <v>1312</v>
      </c>
      <c r="L1506" s="4">
        <f>(F1506*0.3611)+(G1506*1.1*0.3611)+(H1506*5.2*0.0666)+(I1506*0.2111)</f>
        <v>60.909889999999997</v>
      </c>
      <c r="M1506" s="4">
        <f>(L1506)*((100+(29-E1506))/100)-(J1506*0.9)</f>
        <v>62.00626802</v>
      </c>
      <c r="N1506" s="207" t="s">
        <v>1138</v>
      </c>
      <c r="O1506" s="207">
        <f>(N1506*((M1506-63)/5.45))+N1506</f>
        <v>1240436.1364170606</v>
      </c>
      <c r="P1506" s="54">
        <f>(O1506-D1506)</f>
        <v>275436.13641706062</v>
      </c>
      <c r="Q1506" s="4" t="str">
        <f>IF(P1506&lt;(-3000000), "Overpaid", "")</f>
        <v/>
      </c>
      <c r="R1506" s="4"/>
    </row>
    <row r="1507" spans="1:19" x14ac:dyDescent="0.25">
      <c r="A1507" s="4" t="s">
        <v>127</v>
      </c>
      <c r="B1507" s="4" t="s">
        <v>16</v>
      </c>
      <c r="C1507" s="4" t="s">
        <v>561</v>
      </c>
      <c r="D1507" s="207">
        <v>965000</v>
      </c>
      <c r="E1507" s="4" t="s">
        <v>1254</v>
      </c>
      <c r="F1507" s="4" t="s">
        <v>1218</v>
      </c>
      <c r="G1507" s="4" t="s">
        <v>1677</v>
      </c>
      <c r="H1507" s="4" t="s">
        <v>4197</v>
      </c>
      <c r="I1507" s="4" t="s">
        <v>1218</v>
      </c>
      <c r="L1507" s="4">
        <f>(F1507*0.3611)+(G1507*1.1*0.3611)+(H1507*5.2*0.0666)+(I1507*0.2111)</f>
        <v>60.453400000000002</v>
      </c>
      <c r="M1507" s="4">
        <f>(L1507)*((100+(29-E1507))/100)-(J1507*0.9)</f>
        <v>61.904281600000004</v>
      </c>
      <c r="N1507" s="207" t="s">
        <v>1116</v>
      </c>
      <c r="O1507" s="207">
        <f>(N1507*((M1507-63)/5.45))+N1507</f>
        <v>1958983.302332479</v>
      </c>
      <c r="P1507" s="54">
        <f>(O1507-D1507)</f>
        <v>993983.30233247904</v>
      </c>
      <c r="Q1507" s="4" t="str">
        <f>IF(P1507&lt;(-3000000), "Overpaid", "")</f>
        <v/>
      </c>
      <c r="R1507" s="4"/>
    </row>
    <row r="1508" spans="1:19" x14ac:dyDescent="0.25">
      <c r="A1508" s="4" t="s">
        <v>129</v>
      </c>
      <c r="B1508" s="4" t="s">
        <v>1059</v>
      </c>
      <c r="C1508" s="4" t="s">
        <v>1373</v>
      </c>
      <c r="D1508" s="207" t="s">
        <v>1374</v>
      </c>
      <c r="E1508" s="4" t="s">
        <v>1122</v>
      </c>
      <c r="F1508" s="4" t="s">
        <v>1201</v>
      </c>
      <c r="G1508" s="4" t="s">
        <v>1375</v>
      </c>
      <c r="H1508" s="4" t="s">
        <v>4095</v>
      </c>
      <c r="I1508" s="4" t="s">
        <v>1201</v>
      </c>
      <c r="L1508" s="4">
        <f>(F1508*0.3611)+(G1508*1.1*0.3611)+(H1508*5.2*0.0666)+(I1508*0.2111)</f>
        <v>60.831932000000002</v>
      </c>
      <c r="M1508" s="4">
        <f>(L1508)*((100+(29-E1508))/100)-(J1508*0.9)</f>
        <v>61.866074844000011</v>
      </c>
      <c r="N1508" s="207" t="s">
        <v>1064</v>
      </c>
      <c r="O1508" s="207">
        <f>(N1508*((M1508-63)/5.45))+N1508</f>
        <v>1747407.6452225209</v>
      </c>
      <c r="P1508" s="54">
        <f>(O1508-D1508)</f>
        <v>782407.64522252092</v>
      </c>
      <c r="Q1508" s="4" t="str">
        <f>IF(P1508&lt;(-3000000), "Overpaid", "")</f>
        <v/>
      </c>
      <c r="R1508" s="4"/>
    </row>
    <row r="1509" spans="1:19" x14ac:dyDescent="0.25">
      <c r="A1509" s="4" t="s">
        <v>124</v>
      </c>
      <c r="B1509" s="4" t="s">
        <v>27</v>
      </c>
      <c r="C1509" s="4" t="s">
        <v>3100</v>
      </c>
      <c r="D1509" s="207" t="s">
        <v>1374</v>
      </c>
      <c r="E1509" s="4" t="s">
        <v>1454</v>
      </c>
      <c r="F1509" s="4" t="s">
        <v>1157</v>
      </c>
      <c r="G1509" s="4" t="s">
        <v>1222</v>
      </c>
      <c r="H1509" s="4" t="s">
        <v>4095</v>
      </c>
      <c r="I1509" s="4" t="s">
        <v>1157</v>
      </c>
      <c r="L1509" s="4">
        <f>(F1509*0.3611)+(G1509*1.1*0.3611)+(H1509*5.2*0.0666)+(I1509*0.2111)</f>
        <v>62.048264999999994</v>
      </c>
      <c r="M1509" s="4">
        <f>(L1509)*((100+(29-E1509))/100)-(J1509*0.9)</f>
        <v>61.303685819999991</v>
      </c>
      <c r="N1509" s="207" t="s">
        <v>1058</v>
      </c>
      <c r="O1509" s="207">
        <f>(N1509*((M1509-63)/5.45))+N1509</f>
        <v>2202892.1928233453</v>
      </c>
      <c r="P1509" s="54">
        <f>(O1509-D1509)</f>
        <v>1237892.1928233453</v>
      </c>
      <c r="Q1509" s="4" t="str">
        <f>IF(P1509&lt;(-3000000), "Overpaid", "")</f>
        <v/>
      </c>
      <c r="R1509" s="4"/>
    </row>
    <row r="1510" spans="1:19" x14ac:dyDescent="0.25">
      <c r="A1510" s="4" t="s">
        <v>136</v>
      </c>
      <c r="B1510" s="4" t="s">
        <v>1117</v>
      </c>
      <c r="C1510" s="4" t="s">
        <v>2239</v>
      </c>
      <c r="D1510" s="207" t="s">
        <v>1374</v>
      </c>
      <c r="E1510" s="4" t="s">
        <v>1172</v>
      </c>
      <c r="F1510" s="4" t="s">
        <v>1221</v>
      </c>
      <c r="G1510" s="4" t="s">
        <v>1677</v>
      </c>
      <c r="H1510" s="4" t="s">
        <v>4197</v>
      </c>
      <c r="I1510" s="4" t="s">
        <v>1221</v>
      </c>
      <c r="L1510" s="4">
        <f>(F1510*0.3611)+(G1510*1.1*0.3611)+(H1510*5.2*0.0666)+(I1510*0.2111)</f>
        <v>59.8812</v>
      </c>
      <c r="M1510" s="4">
        <f>(L1510)*((100+(29-E1510))/100)-(J1510*0.9)</f>
        <v>60.959061599999998</v>
      </c>
      <c r="N1510" s="207" t="s">
        <v>1121</v>
      </c>
      <c r="O1510" s="207">
        <f>(N1510*((M1510-63)/5.45))+N1510</f>
        <v>2096025.5575963291</v>
      </c>
      <c r="P1510" s="54">
        <f>(O1510-D1510)</f>
        <v>1131025.5575963291</v>
      </c>
      <c r="Q1510" s="4" t="str">
        <f>IF(P1510&lt;(-3000000), "Overpaid", "")</f>
        <v/>
      </c>
      <c r="R1510" s="4"/>
    </row>
    <row r="1511" spans="1:19" x14ac:dyDescent="0.25">
      <c r="A1511" s="4" t="s">
        <v>133</v>
      </c>
      <c r="B1511" s="4" t="s">
        <v>1393</v>
      </c>
      <c r="C1511" s="4" t="s">
        <v>1727</v>
      </c>
      <c r="D1511" s="207" t="s">
        <v>1374</v>
      </c>
      <c r="E1511" s="4" t="s">
        <v>1427</v>
      </c>
      <c r="F1511" s="4" t="s">
        <v>1146</v>
      </c>
      <c r="G1511" s="4">
        <v>45</v>
      </c>
      <c r="H1511" s="4" t="s">
        <v>4197</v>
      </c>
      <c r="I1511" s="4" t="s">
        <v>1146</v>
      </c>
      <c r="L1511" s="4">
        <f>(F1511*0.3611)+(G1511*1.1*0.3611)+(H1511*5.2*0.0666)+(I1511*0.2111)</f>
        <v>59.072850000000003</v>
      </c>
      <c r="M1511" s="4">
        <f>(L1511)*((100+(29-E1511))/100)-(J1511*0.9)</f>
        <v>60.549671249999996</v>
      </c>
      <c r="N1511" s="207" t="s">
        <v>1397</v>
      </c>
      <c r="O1511" s="207">
        <f>(N1511*((M1511-63)/5.45))+N1511</f>
        <v>696852.80248990736</v>
      </c>
      <c r="P1511" s="54">
        <f>(O1511-D1511)</f>
        <v>-268147.19751009264</v>
      </c>
      <c r="Q1511" s="4" t="str">
        <f>IF(P1511&lt;(-3000000), "Overpaid", "")</f>
        <v/>
      </c>
      <c r="R1511" s="4"/>
    </row>
    <row r="1512" spans="1:19" x14ac:dyDescent="0.25">
      <c r="A1512" s="4" t="s">
        <v>112</v>
      </c>
      <c r="B1512" s="4" t="s">
        <v>1078</v>
      </c>
      <c r="C1512" s="4" t="s">
        <v>2078</v>
      </c>
      <c r="D1512" s="207" t="s">
        <v>1374</v>
      </c>
      <c r="E1512" s="4" t="s">
        <v>1432</v>
      </c>
      <c r="F1512" s="4" t="s">
        <v>1111</v>
      </c>
      <c r="G1512" s="4">
        <v>45</v>
      </c>
      <c r="H1512" s="4" t="s">
        <v>4098</v>
      </c>
      <c r="I1512" s="4" t="s">
        <v>1111</v>
      </c>
      <c r="L1512" s="4">
        <f>(F1512*0.3611)+(G1512*1.1*0.3611)+(H1512*5.2*0.0666)+(I1512*0.2111)</f>
        <v>62.746930000000006</v>
      </c>
      <c r="M1512" s="4">
        <f>(L1512)*((100+(29-E1512))/100)-(J1512*0.9)</f>
        <v>60.174305870000012</v>
      </c>
      <c r="N1512" s="207" t="s">
        <v>1082</v>
      </c>
      <c r="O1512" s="207">
        <f>(N1512*((M1512-63)/5.45))+N1512</f>
        <v>930786.87987555284</v>
      </c>
      <c r="P1512" s="54">
        <f>(O1512-D1512)</f>
        <v>-34213.120124447159</v>
      </c>
      <c r="Q1512" s="4" t="str">
        <f>IF(P1512&lt;(-3000000), "Overpaid", "")</f>
        <v/>
      </c>
      <c r="R1512" s="4"/>
    </row>
    <row r="1513" spans="1:19" x14ac:dyDescent="0.25">
      <c r="A1513" s="4" t="s">
        <v>123</v>
      </c>
      <c r="B1513" s="4" t="s">
        <v>1117</v>
      </c>
      <c r="C1513" s="4" t="s">
        <v>2029</v>
      </c>
      <c r="D1513" s="207" t="s">
        <v>1374</v>
      </c>
      <c r="E1513" s="4" t="s">
        <v>1204</v>
      </c>
      <c r="F1513" s="4" t="s">
        <v>1221</v>
      </c>
      <c r="G1513" s="4" t="s">
        <v>2030</v>
      </c>
      <c r="H1513" s="4" t="s">
        <v>4096</v>
      </c>
      <c r="I1513" s="4" t="s">
        <v>1221</v>
      </c>
      <c r="L1513" s="4">
        <f>(F1513*0.3611)+(G1513*1.1*0.3611)+(H1513*5.2*0.0666)+(I1513*0.2111)</f>
        <v>57.555043999999995</v>
      </c>
      <c r="M1513" s="4">
        <f>(L1513)*((100+(29-E1513))/100)-(J1513*0.9)</f>
        <v>59.166585231999996</v>
      </c>
      <c r="N1513" s="207" t="s">
        <v>1121</v>
      </c>
      <c r="O1513" s="207">
        <f>(N1513*((M1513-63)/5.45))+N1513</f>
        <v>993940.37417944707</v>
      </c>
      <c r="P1513" s="54">
        <f>(O1513-D1513)</f>
        <v>28940.37417944707</v>
      </c>
      <c r="Q1513" s="4" t="str">
        <f>IF(P1513&lt;(-3000000), "Overpaid", "")</f>
        <v/>
      </c>
      <c r="R1513" s="4"/>
    </row>
    <row r="1514" spans="1:19" x14ac:dyDescent="0.25">
      <c r="A1514" s="4" t="s">
        <v>110</v>
      </c>
      <c r="B1514" s="4" t="s">
        <v>1059</v>
      </c>
      <c r="C1514" s="4" t="s">
        <v>2424</v>
      </c>
      <c r="D1514" s="207" t="s">
        <v>1374</v>
      </c>
      <c r="E1514" s="4">
        <v>26.8</v>
      </c>
      <c r="F1514" s="4" t="s">
        <v>1194</v>
      </c>
      <c r="G1514" s="4">
        <v>46</v>
      </c>
      <c r="H1514" s="4">
        <v>0</v>
      </c>
      <c r="I1514" s="4" t="s">
        <v>1194</v>
      </c>
      <c r="L1514" s="4">
        <f>(F1514*0.3611)+(G1514*1.1*0.3611)+(H1514*5.2*0.0666)+(I1514*0.2111)</f>
        <v>56.609060000000007</v>
      </c>
      <c r="M1514" s="4">
        <f>(L1514)*((100+(29-E1514))/100)-(J1514*0.9)</f>
        <v>57.854459320000011</v>
      </c>
      <c r="N1514" s="207" t="s">
        <v>1064</v>
      </c>
      <c r="O1514" s="207">
        <f>(N1514*((M1514-63)/5.45))+N1514</f>
        <v>123263.51202339539</v>
      </c>
      <c r="P1514" s="54">
        <f>(O1514-D1514)</f>
        <v>-841736.48797660461</v>
      </c>
      <c r="Q1514" s="4" t="str">
        <f>IF(P1514&lt;(-3000000), "Overpaid", "")</f>
        <v/>
      </c>
      <c r="R1514" s="4"/>
    </row>
    <row r="1515" spans="1:19" x14ac:dyDescent="0.25">
      <c r="A1515" s="4" t="s">
        <v>2800</v>
      </c>
      <c r="B1515" s="4" t="s">
        <v>16</v>
      </c>
      <c r="C1515" s="4" t="s">
        <v>2866</v>
      </c>
      <c r="D1515" s="207" t="s">
        <v>1374</v>
      </c>
      <c r="E1515" s="4" t="s">
        <v>1122</v>
      </c>
      <c r="F1515" s="4" t="s">
        <v>1221</v>
      </c>
      <c r="G1515" s="4" t="s">
        <v>1344</v>
      </c>
      <c r="H1515" s="4" t="s">
        <v>4147</v>
      </c>
      <c r="I1515" s="4" t="s">
        <v>1221</v>
      </c>
      <c r="L1515" s="4">
        <f>(F1515*0.3611)+(G1515*1.1*0.3611)+(H1515*5.2*0.0666)+(I1515*0.2111)</f>
        <v>56.159854000000003</v>
      </c>
      <c r="M1515" s="4">
        <f>(L1515)*((100+(29-E1515))/100)-(J1515*0.9)</f>
        <v>57.114571518000012</v>
      </c>
      <c r="N1515" s="207" t="s">
        <v>1116</v>
      </c>
      <c r="O1515" s="207">
        <f>(N1515*((M1515-63)/5.45))+N1515</f>
        <v>-195898.47510045115</v>
      </c>
      <c r="P1515" s="54">
        <f>(O1515-D1515)</f>
        <v>-1160898.4751004511</v>
      </c>
      <c r="Q1515" s="4" t="str">
        <f>IF(P1515&lt;(-3000000), "Overpaid", "")</f>
        <v/>
      </c>
      <c r="R1515" s="4"/>
    </row>
    <row r="1516" spans="1:19" x14ac:dyDescent="0.25">
      <c r="A1516" s="4" t="s">
        <v>122</v>
      </c>
      <c r="B1516" s="4" t="s">
        <v>1099</v>
      </c>
      <c r="C1516" s="4" t="s">
        <v>3671</v>
      </c>
      <c r="D1516" s="207" t="s">
        <v>1374</v>
      </c>
      <c r="E1516" s="4" t="s">
        <v>1033</v>
      </c>
      <c r="F1516" s="4" t="s">
        <v>1218</v>
      </c>
      <c r="G1516" s="4">
        <v>45</v>
      </c>
      <c r="H1516" s="4" t="s">
        <v>4097</v>
      </c>
      <c r="I1516" s="4" t="s">
        <v>1218</v>
      </c>
      <c r="L1516" s="4">
        <f>(F1516*0.3611)+(G1516*1.1*0.3611)+(H1516*5.2*0.0666)+(I1516*0.2111)</f>
        <v>55.534210000000002</v>
      </c>
      <c r="M1516" s="4">
        <f>(L1516)*((100+(29-E1516))/100)-(J1516*0.9)</f>
        <v>56.644894200000003</v>
      </c>
      <c r="N1516" s="207" t="s">
        <v>1105</v>
      </c>
      <c r="O1516" s="207">
        <f>(N1516*((M1516-63)/5.45))+N1516</f>
        <v>-294239.26681464119</v>
      </c>
      <c r="P1516" s="54">
        <f>(O1516-D1516)</f>
        <v>-1259239.2668146412</v>
      </c>
      <c r="Q1516" s="4" t="str">
        <f>IF(P1516&lt;(-3000000), "Overpaid", "")</f>
        <v/>
      </c>
      <c r="R1516" s="4"/>
    </row>
    <row r="1517" spans="1:19" x14ac:dyDescent="0.25">
      <c r="A1517" s="4" t="s">
        <v>119</v>
      </c>
      <c r="B1517" s="4" t="s">
        <v>1117</v>
      </c>
      <c r="C1517" s="4" t="s">
        <v>3376</v>
      </c>
      <c r="D1517" s="207">
        <v>965000</v>
      </c>
      <c r="E1517" s="4" t="s">
        <v>1033</v>
      </c>
      <c r="F1517" s="4" t="s">
        <v>1221</v>
      </c>
      <c r="G1517" s="4">
        <v>45</v>
      </c>
      <c r="H1517" s="4" t="s">
        <v>4197</v>
      </c>
      <c r="I1517" s="4" t="s">
        <v>1221</v>
      </c>
      <c r="L1517" s="4">
        <f>(F1517*0.3611)+(G1517*1.1*0.3611)+(H1517*5.2*0.0666)+(I1517*0.2111)</f>
        <v>53.923050000000003</v>
      </c>
      <c r="M1517" s="4">
        <f>(L1517)*((100+(29-E1517))/100)-(J1517*0.9)</f>
        <v>55.001511000000008</v>
      </c>
      <c r="N1517" s="207" t="s">
        <v>1121</v>
      </c>
      <c r="O1517" s="207">
        <f>(N1517*((M1517-63)/5.45))+N1517</f>
        <v>-1566911.5739220129</v>
      </c>
      <c r="P1517" s="54">
        <f>(O1517-D1517)</f>
        <v>-2531911.5739220129</v>
      </c>
      <c r="Q1517" s="4" t="str">
        <f>IF(P1517&lt;(-3000000), "Overpaid", "")</f>
        <v/>
      </c>
      <c r="R1517" s="4"/>
    </row>
    <row r="1518" spans="1:19" x14ac:dyDescent="0.25">
      <c r="A1518" s="4" t="s">
        <v>125</v>
      </c>
      <c r="B1518" s="4" t="s">
        <v>1059</v>
      </c>
      <c r="C1518" s="4" t="s">
        <v>1541</v>
      </c>
      <c r="D1518" s="207" t="s">
        <v>1374</v>
      </c>
      <c r="E1518" s="4" t="s">
        <v>1542</v>
      </c>
      <c r="F1518" s="4" t="s">
        <v>1194</v>
      </c>
      <c r="G1518" s="4" t="s">
        <v>1543</v>
      </c>
      <c r="H1518" s="4" t="s">
        <v>4095</v>
      </c>
      <c r="I1518" s="4" t="s">
        <v>1194</v>
      </c>
      <c r="L1518" s="4">
        <f>(F1518*0.3611)+(G1518*1.1*0.3611)+(H1518*5.2*0.0666)+(I1518*0.2111)</f>
        <v>54.294072999999997</v>
      </c>
      <c r="M1518" s="4">
        <f>(L1518)*((100+(29-E1518))/100)-(J1518*0.9)</f>
        <v>54.239778927000003</v>
      </c>
      <c r="N1518" s="207" t="s">
        <v>1064</v>
      </c>
      <c r="O1518" s="207">
        <f>(N1518*((M1518-63)/5.45))+N1518</f>
        <v>-1340177.3183748052</v>
      </c>
      <c r="P1518" s="54">
        <f>(O1518-D1518)</f>
        <v>-2305177.3183748052</v>
      </c>
      <c r="Q1518" s="4" t="str">
        <f>IF(P1518&lt;(-3000000), "Overpaid", "")</f>
        <v/>
      </c>
      <c r="R1518" s="4"/>
    </row>
    <row r="1519" spans="1:19" x14ac:dyDescent="0.25">
      <c r="A1519" s="4" t="s">
        <v>136</v>
      </c>
      <c r="B1519" s="4" t="s">
        <v>1094</v>
      </c>
      <c r="C1519" s="4" t="s">
        <v>2250</v>
      </c>
      <c r="D1519" s="207" t="s">
        <v>1374</v>
      </c>
      <c r="E1519" s="4" t="s">
        <v>1427</v>
      </c>
      <c r="F1519" s="4" t="s">
        <v>1251</v>
      </c>
      <c r="G1519" s="4" t="s">
        <v>2130</v>
      </c>
      <c r="H1519" s="4" t="s">
        <v>4095</v>
      </c>
      <c r="I1519" s="4" t="s">
        <v>1251</v>
      </c>
      <c r="L1519" s="4">
        <f>(F1519*0.3611)+(G1519*1.1*0.3611)+(H1519*5.2*0.0666)+(I1519*0.2111)</f>
        <v>51.392263999999997</v>
      </c>
      <c r="M1519" s="4">
        <f>(L1519)*((100+(29-E1519))/100)-(J1519*0.9)</f>
        <v>52.677070599999993</v>
      </c>
      <c r="N1519" s="207">
        <v>6000000</v>
      </c>
      <c r="O1519" s="207">
        <f>(N1519*((M1519-63)/5.45))+N1519</f>
        <v>-5364692.9174311999</v>
      </c>
      <c r="P1519" s="54">
        <f>(O1519-D1519)</f>
        <v>-6329692.9174311999</v>
      </c>
      <c r="Q1519" s="4" t="str">
        <f>IF(P1519&lt;(-3000000), "Overpaid", "")</f>
        <v>Overpaid</v>
      </c>
      <c r="R1519" s="4"/>
      <c r="S1519" s="207" t="s">
        <v>1098</v>
      </c>
    </row>
    <row r="1520" spans="1:19" x14ac:dyDescent="0.25">
      <c r="A1520" s="4" t="s">
        <v>112</v>
      </c>
      <c r="B1520" s="4" t="s">
        <v>1094</v>
      </c>
      <c r="C1520" s="4" t="s">
        <v>2142</v>
      </c>
      <c r="D1520" s="207" t="s">
        <v>1374</v>
      </c>
      <c r="E1520" s="4" t="s">
        <v>1197</v>
      </c>
      <c r="F1520" s="4" t="s">
        <v>1679</v>
      </c>
      <c r="G1520" s="4">
        <v>45</v>
      </c>
      <c r="H1520" s="4" t="s">
        <v>4095</v>
      </c>
      <c r="I1520" s="4" t="s">
        <v>1679</v>
      </c>
      <c r="L1520" s="4">
        <f>(F1520*0.3611)+(G1520*1.1*0.3611)+(H1520*5.2*0.0666)+(I1520*0.2111)</f>
        <v>49.691769999999998</v>
      </c>
      <c r="M1520" s="4">
        <f>(L1520)*((100+(29-E1520))/100)-(J1520*0.9)</f>
        <v>50.288071240000001</v>
      </c>
      <c r="N1520" s="207">
        <v>6000000</v>
      </c>
      <c r="O1520" s="207">
        <f>(N1520*((M1520-63)/5.45))+N1520</f>
        <v>-7994783.9559633024</v>
      </c>
      <c r="P1520" s="54">
        <f>(O1520-D1520)</f>
        <v>-8959783.9559633024</v>
      </c>
      <c r="Q1520" s="4" t="str">
        <f>IF(P1520&lt;(-3000000), "Overpaid", "")</f>
        <v>Overpaid</v>
      </c>
      <c r="R1520" s="4"/>
      <c r="S1520" s="207" t="s">
        <v>1098</v>
      </c>
    </row>
    <row r="1521" spans="1:18" x14ac:dyDescent="0.25">
      <c r="A1521" s="4" t="s">
        <v>120</v>
      </c>
      <c r="B1521" s="4" t="s">
        <v>10</v>
      </c>
      <c r="C1521" s="4" t="s">
        <v>879</v>
      </c>
      <c r="D1521" s="207" t="s">
        <v>3209</v>
      </c>
      <c r="E1521" s="4" t="s">
        <v>1365</v>
      </c>
      <c r="F1521" s="4" t="s">
        <v>1234</v>
      </c>
      <c r="G1521" s="4" t="s">
        <v>2147</v>
      </c>
      <c r="H1521" s="4" t="s">
        <v>4197</v>
      </c>
      <c r="I1521" s="4" t="s">
        <v>1234</v>
      </c>
      <c r="L1521" s="4">
        <f>(F1521*0.3611)+(G1521*1.1*0.3611)+(H1521*5.2*0.0666)+(I1521*0.2111)</f>
        <v>49.418470999999997</v>
      </c>
      <c r="M1521" s="4">
        <f>(L1521)*((100+(29-E1521))/100)-(J1521*0.9)</f>
        <v>52.037649962999993</v>
      </c>
      <c r="N1521" s="207" t="s">
        <v>1093</v>
      </c>
      <c r="O1521" s="207">
        <f>(N1521*((M1521-63)/5.45))+N1521</f>
        <v>-3576814.2458339883</v>
      </c>
      <c r="P1521" s="54">
        <f>(O1521-D1521)</f>
        <v>-4541282.2458339883</v>
      </c>
      <c r="Q1521" s="4" t="str">
        <f>IF(P1521&lt;(-3000000), "Overpaid", "")</f>
        <v>Overpaid</v>
      </c>
      <c r="R1521" s="4"/>
    </row>
    <row r="1522" spans="1:18" x14ac:dyDescent="0.25">
      <c r="A1522" s="4" t="s">
        <v>108</v>
      </c>
      <c r="B1522" s="4" t="s">
        <v>20</v>
      </c>
      <c r="C1522" s="4" t="s">
        <v>880</v>
      </c>
      <c r="D1522" s="207" t="s">
        <v>4199</v>
      </c>
      <c r="E1522" s="4">
        <v>22.3</v>
      </c>
      <c r="F1522" s="4" t="s">
        <v>1162</v>
      </c>
      <c r="G1522" s="4" t="s">
        <v>1205</v>
      </c>
      <c r="H1522" s="4" t="s">
        <v>4096</v>
      </c>
      <c r="I1522" s="4" t="s">
        <v>1162</v>
      </c>
      <c r="L1522" s="4">
        <f>(F1522*0.3611)+(G1522*1.1*0.3611)+(H1522*5.2*0.0666)+(I1522*0.2111)</f>
        <v>62.299036999999998</v>
      </c>
      <c r="M1522" s="4">
        <f>(L1522)*((100+(29-E1522))/100)-(J1522*0.9)</f>
        <v>66.473072478999995</v>
      </c>
      <c r="N1522" s="207" t="s">
        <v>1134</v>
      </c>
      <c r="O1522" s="207">
        <f>(N1522*((M1522-63)/5.45))+N1522</f>
        <v>4555554.3154695565</v>
      </c>
      <c r="P1522" s="54">
        <f>(O1522-D1522)</f>
        <v>3591985.3154695565</v>
      </c>
      <c r="Q1522" s="4" t="str">
        <f>IF(P1522&lt;(-3000000), "Overpaid", "")</f>
        <v/>
      </c>
      <c r="R1522" s="4"/>
    </row>
    <row r="1523" spans="1:18" x14ac:dyDescent="0.25">
      <c r="A1523" s="4" t="s">
        <v>111</v>
      </c>
      <c r="B1523" s="4" t="s">
        <v>16</v>
      </c>
      <c r="C1523" s="4" t="s">
        <v>883</v>
      </c>
      <c r="D1523" s="207" t="s">
        <v>3764</v>
      </c>
      <c r="E1523" s="4" t="s">
        <v>1371</v>
      </c>
      <c r="F1523" s="4" t="s">
        <v>1221</v>
      </c>
      <c r="G1523" s="4" t="s">
        <v>1875</v>
      </c>
      <c r="H1523" s="4" t="s">
        <v>4197</v>
      </c>
      <c r="I1523" s="4" t="s">
        <v>1221</v>
      </c>
      <c r="L1523" s="4">
        <f>(F1523*0.3611)+(G1523*1.1*0.3611)+(H1523*5.2*0.0666)+(I1523*0.2111)</f>
        <v>57.378776999999999</v>
      </c>
      <c r="M1523" s="4">
        <f>(L1523)*((100+(29-E1523))/100)-(J1523*0.9)</f>
        <v>60.534609734999997</v>
      </c>
      <c r="N1523" s="207" t="s">
        <v>1116</v>
      </c>
      <c r="O1523" s="207">
        <f>(N1523*((M1523-63)/5.45))+N1523</f>
        <v>1342770.4434283609</v>
      </c>
      <c r="P1523" s="54">
        <f>(O1523-D1523)</f>
        <v>380181.44342836086</v>
      </c>
      <c r="Q1523" s="4" t="str">
        <f>IF(P1523&lt;(-3000000), "Overpaid", "")</f>
        <v/>
      </c>
      <c r="R1523" s="4"/>
    </row>
    <row r="1524" spans="1:18" x14ac:dyDescent="0.25">
      <c r="A1524" s="4" t="s">
        <v>317</v>
      </c>
      <c r="B1524" s="4" t="s">
        <v>20</v>
      </c>
      <c r="C1524" s="4" t="s">
        <v>885</v>
      </c>
      <c r="D1524" s="207" t="s">
        <v>2288</v>
      </c>
      <c r="E1524" s="4" t="s">
        <v>1128</v>
      </c>
      <c r="F1524" s="4" t="s">
        <v>1312</v>
      </c>
      <c r="G1524" s="4" t="s">
        <v>1160</v>
      </c>
      <c r="H1524" s="4" t="s">
        <v>4147</v>
      </c>
      <c r="I1524" s="4" t="s">
        <v>1312</v>
      </c>
      <c r="L1524" s="4">
        <f>(F1524*0.3611)+(G1524*1.1*0.3611)+(H1524*5.2*0.0666)+(I1524*0.2111)</f>
        <v>69.802438999999993</v>
      </c>
      <c r="M1524" s="4">
        <f>(L1524)*((100+(29-E1524))/100)-(J1524*0.9)</f>
        <v>73.432165827999995</v>
      </c>
      <c r="N1524" s="207" t="s">
        <v>1134</v>
      </c>
      <c r="O1524" s="207">
        <f>(N1524*((M1524-63)/5.45))+N1524</f>
        <v>8108425.5728086345</v>
      </c>
      <c r="P1524" s="54">
        <f>(O1524-D1524)</f>
        <v>7146445.5728086345</v>
      </c>
      <c r="Q1524" s="4" t="str">
        <f>IF(P1524&lt;(-3000000), "Overpaid", "")</f>
        <v/>
      </c>
      <c r="R1524" s="4"/>
    </row>
    <row r="1525" spans="1:18" x14ac:dyDescent="0.25">
      <c r="A1525" s="4" t="s">
        <v>131</v>
      </c>
      <c r="B1525" s="4" t="s">
        <v>27</v>
      </c>
      <c r="C1525" s="4" t="s">
        <v>887</v>
      </c>
      <c r="D1525" s="207">
        <v>961351</v>
      </c>
      <c r="E1525" s="4" t="s">
        <v>1365</v>
      </c>
      <c r="F1525" s="4" t="s">
        <v>1208</v>
      </c>
      <c r="G1525" s="4">
        <v>64</v>
      </c>
      <c r="H1525" s="4" t="s">
        <v>4096</v>
      </c>
      <c r="I1525" s="4" t="s">
        <v>1208</v>
      </c>
      <c r="L1525" s="4">
        <f>(F1525*0.3611)+(G1525*1.1*0.3611)+(H1525*5.2*0.0666)+(I1525*0.2111)</f>
        <v>63.307079999999992</v>
      </c>
      <c r="M1525" s="4">
        <f>(L1525)*((100+(29-E1525))/100)-(J1525*0.9)</f>
        <v>66.662355239999982</v>
      </c>
      <c r="N1525" s="207" t="s">
        <v>1058</v>
      </c>
      <c r="O1525" s="207">
        <f>(N1525*((M1525-63)/5.45))+N1525</f>
        <v>5347686.8280971125</v>
      </c>
      <c r="P1525" s="54">
        <f>(O1525-D1525)</f>
        <v>4386335.8280971125</v>
      </c>
      <c r="Q1525" s="4" t="str">
        <f>IF(P1525&lt;(-3000000), "Overpaid", "")</f>
        <v/>
      </c>
      <c r="R1525" s="4"/>
    </row>
    <row r="1526" spans="1:18" x14ac:dyDescent="0.25">
      <c r="A1526" s="4" t="s">
        <v>120</v>
      </c>
      <c r="B1526" s="4" t="s">
        <v>1024</v>
      </c>
      <c r="C1526" s="4" t="s">
        <v>889</v>
      </c>
      <c r="D1526" s="207" t="s">
        <v>3188</v>
      </c>
      <c r="E1526" s="4" t="s">
        <v>1128</v>
      </c>
      <c r="F1526" s="4" t="s">
        <v>1162</v>
      </c>
      <c r="G1526" s="4" t="s">
        <v>2048</v>
      </c>
      <c r="H1526" s="4" t="s">
        <v>4095</v>
      </c>
      <c r="I1526" s="4">
        <v>63</v>
      </c>
      <c r="L1526" s="4">
        <f>(F1526*0.3611)+(G1526*1.1*0.3611)+(H1526*5.2*0.0666)+(I1526*0.2111)</f>
        <v>74.945955999999995</v>
      </c>
      <c r="M1526" s="4">
        <f>(L1526)*((100+(29-E1526))/100)-(J1526*0.9)</f>
        <v>78.843145711999995</v>
      </c>
      <c r="N1526" s="207" t="s">
        <v>1029</v>
      </c>
      <c r="O1526" s="207">
        <f>(N1526*((M1526-63)/5.45))+N1526</f>
        <v>9339115.1042950004</v>
      </c>
      <c r="P1526" s="54">
        <f>(O1526-D1526)</f>
        <v>8378950.1042950004</v>
      </c>
      <c r="Q1526" s="4" t="str">
        <f>IF(P1526&lt;(-3000000), "Overpaid", "")</f>
        <v/>
      </c>
      <c r="R1526" s="4"/>
    </row>
    <row r="1527" spans="1:18" x14ac:dyDescent="0.25">
      <c r="A1527" s="4" t="s">
        <v>117</v>
      </c>
      <c r="B1527" s="4" t="s">
        <v>1048</v>
      </c>
      <c r="C1527" s="4" t="s">
        <v>890</v>
      </c>
      <c r="D1527" s="207" t="s">
        <v>2622</v>
      </c>
      <c r="E1527" s="4" t="s">
        <v>1027</v>
      </c>
      <c r="F1527" s="4" t="s">
        <v>1234</v>
      </c>
      <c r="G1527" s="4" t="s">
        <v>1027</v>
      </c>
      <c r="H1527" s="4" t="s">
        <v>1027</v>
      </c>
      <c r="I1527" s="4" t="s">
        <v>1234</v>
      </c>
      <c r="L1527" s="4" t="e">
        <f>(F1527*0.3611)+(G1527*1.1*0.3611)+(H1527*5.2*0.0666)+(I1527*0.2111)</f>
        <v>#VALUE!</v>
      </c>
      <c r="M1527" s="4" t="e">
        <f>(L1527)*((100+(29-E1527))/100)-(J1527*0.9)</f>
        <v>#VALUE!</v>
      </c>
      <c r="N1527" s="207" t="s">
        <v>1053</v>
      </c>
      <c r="O1527" s="207" t="e">
        <f>(N1527*((M1527-63)/5.45))+N1527</f>
        <v>#VALUE!</v>
      </c>
      <c r="P1527" s="54" t="e">
        <f>(O1527-D1527)</f>
        <v>#VALUE!</v>
      </c>
      <c r="Q1527" s="4" t="e">
        <f>IF(P1527&lt;(-3000000), "Overpaid", "")</f>
        <v>#VALUE!</v>
      </c>
      <c r="R1527" s="4"/>
    </row>
    <row r="1528" spans="1:18" x14ac:dyDescent="0.25">
      <c r="A1528" s="4" t="s">
        <v>135</v>
      </c>
      <c r="B1528" s="4" t="s">
        <v>1048</v>
      </c>
      <c r="C1528" s="4" t="s">
        <v>2700</v>
      </c>
      <c r="D1528" s="207" t="s">
        <v>2701</v>
      </c>
      <c r="E1528" s="4" t="s">
        <v>1179</v>
      </c>
      <c r="F1528" s="4" t="s">
        <v>1234</v>
      </c>
      <c r="G1528" s="4" t="s">
        <v>2702</v>
      </c>
      <c r="H1528" s="4" t="s">
        <v>4197</v>
      </c>
      <c r="I1528" s="4" t="s">
        <v>1234</v>
      </c>
      <c r="L1528" s="4">
        <f>(F1528*0.3611)+(G1528*1.1*0.3611)+(H1528*5.2*0.0666)+(I1528*0.2111)</f>
        <v>63.598867999999996</v>
      </c>
      <c r="M1528" s="4">
        <f>(L1528)*((100+(29-E1528))/100)-(J1528*0.9)</f>
        <v>66.015624983999999</v>
      </c>
      <c r="N1528" s="207" t="s">
        <v>1053</v>
      </c>
      <c r="O1528" s="207">
        <f>(N1528*((M1528-63)/5.45))+N1528</f>
        <v>3080650.2516317102</v>
      </c>
      <c r="P1528" s="54">
        <f>(O1528-D1528)</f>
        <v>2121145.2516317102</v>
      </c>
      <c r="Q1528" s="4" t="str">
        <f>IF(P1528&lt;(-3000000), "Overpaid", "")</f>
        <v/>
      </c>
      <c r="R1528" s="4"/>
    </row>
    <row r="1529" spans="1:18" x14ac:dyDescent="0.25">
      <c r="A1529" s="4" t="s">
        <v>112</v>
      </c>
      <c r="B1529" s="4" t="s">
        <v>20</v>
      </c>
      <c r="C1529" s="4" t="s">
        <v>892</v>
      </c>
      <c r="D1529" s="207" t="s">
        <v>2132</v>
      </c>
      <c r="E1529" s="4" t="s">
        <v>1027</v>
      </c>
      <c r="F1529" s="4" t="s">
        <v>1218</v>
      </c>
      <c r="G1529" s="4">
        <v>45</v>
      </c>
      <c r="H1529" s="4" t="s">
        <v>4197</v>
      </c>
      <c r="I1529" s="4" t="s">
        <v>1218</v>
      </c>
      <c r="L1529" s="4">
        <f>(F1529*0.3611)+(G1529*1.1*0.3611)+(H1529*5.2*0.0666)+(I1529*0.2111)</f>
        <v>54.495249999999999</v>
      </c>
      <c r="M1529" s="4" t="e">
        <f>(L1529)*((100+(29-E1529))/100)-(J1529*0.9)</f>
        <v>#VALUE!</v>
      </c>
      <c r="N1529" s="207" t="s">
        <v>1134</v>
      </c>
      <c r="O1529" s="207" t="e">
        <f>(N1529*((M1529-63)/5.45))+N1529</f>
        <v>#VALUE!</v>
      </c>
      <c r="P1529" s="54" t="e">
        <f>(O1529-D1529)</f>
        <v>#VALUE!</v>
      </c>
      <c r="Q1529" s="4" t="e">
        <f>IF(P1529&lt;(-3000000), "Overpaid", "")</f>
        <v>#VALUE!</v>
      </c>
      <c r="R1529" s="4"/>
    </row>
    <row r="1530" spans="1:18" x14ac:dyDescent="0.25">
      <c r="A1530" s="4" t="s">
        <v>121</v>
      </c>
      <c r="B1530" s="4" t="s">
        <v>10</v>
      </c>
      <c r="C1530" s="4" t="s">
        <v>895</v>
      </c>
      <c r="D1530" s="207" t="s">
        <v>2916</v>
      </c>
      <c r="E1530" s="4" t="s">
        <v>2091</v>
      </c>
      <c r="F1530" s="4" t="s">
        <v>1146</v>
      </c>
      <c r="G1530" s="4" t="s">
        <v>1047</v>
      </c>
      <c r="H1530" s="4" t="s">
        <v>4102</v>
      </c>
      <c r="I1530" s="4" t="s">
        <v>1146</v>
      </c>
      <c r="L1530" s="4">
        <f>(F1530*0.3611)+(G1530*1.1*0.3611)+(H1530*5.2*0.0666)+(I1530*0.2111)</f>
        <v>71.109572</v>
      </c>
      <c r="M1530" s="4">
        <f>(L1530)*((100+(29-E1530))/100)-(J1530*0.9)</f>
        <v>75.731694179999991</v>
      </c>
      <c r="N1530" s="207" t="s">
        <v>1093</v>
      </c>
      <c r="O1530" s="207">
        <f>(N1530*((M1530-63)/5.45))+N1530</f>
        <v>11797607.611982059</v>
      </c>
      <c r="P1530" s="54">
        <f>(O1530-D1530)</f>
        <v>10838625.611982059</v>
      </c>
      <c r="Q1530" s="4" t="str">
        <f>IF(P1530&lt;(-3000000), "Overpaid", "")</f>
        <v/>
      </c>
      <c r="R1530" s="4"/>
    </row>
    <row r="1531" spans="1:18" x14ac:dyDescent="0.25">
      <c r="A1531" s="4" t="s">
        <v>132</v>
      </c>
      <c r="B1531" s="4" t="s">
        <v>1117</v>
      </c>
      <c r="C1531" s="4" t="s">
        <v>3513</v>
      </c>
      <c r="D1531" s="207" t="s">
        <v>3514</v>
      </c>
      <c r="E1531" s="4">
        <v>23</v>
      </c>
      <c r="F1531" s="4" t="s">
        <v>1218</v>
      </c>
      <c r="G1531" s="4" t="s">
        <v>2169</v>
      </c>
      <c r="H1531" s="4" t="s">
        <v>4095</v>
      </c>
      <c r="I1531" s="4" t="s">
        <v>1218</v>
      </c>
      <c r="L1531" s="4">
        <f>(F1531*0.3611)+(G1531*1.1*0.3611)+(H1531*5.2*0.0666)+(I1531*0.2111)</f>
        <v>68.386431000000002</v>
      </c>
      <c r="M1531" s="4">
        <f>(L1531)*((100+(29-E1531))/100)-(J1531*0.9)</f>
        <v>72.489616860000012</v>
      </c>
      <c r="N1531" s="207" t="s">
        <v>1121</v>
      </c>
      <c r="O1531" s="207">
        <f>(N1531*((M1531-63)/5.45))+N1531</f>
        <v>9185465.8065600991</v>
      </c>
      <c r="P1531" s="54">
        <f>(O1531-D1531)</f>
        <v>8226751.8065600991</v>
      </c>
      <c r="Q1531" s="4" t="str">
        <f>IF(P1531&lt;(-3000000), "Overpaid", "")</f>
        <v/>
      </c>
      <c r="R1531" s="4"/>
    </row>
    <row r="1532" spans="1:18" x14ac:dyDescent="0.25">
      <c r="A1532" s="4" t="s">
        <v>136</v>
      </c>
      <c r="B1532" s="4" t="s">
        <v>1099</v>
      </c>
      <c r="C1532" s="4" t="s">
        <v>896</v>
      </c>
      <c r="D1532" s="207" t="s">
        <v>2222</v>
      </c>
      <c r="E1532" s="4" t="s">
        <v>1870</v>
      </c>
      <c r="F1532" s="4" t="s">
        <v>1186</v>
      </c>
      <c r="G1532" s="4" t="s">
        <v>1409</v>
      </c>
      <c r="H1532" s="4" t="s">
        <v>4197</v>
      </c>
      <c r="I1532" s="4" t="s">
        <v>1186</v>
      </c>
      <c r="L1532" s="4">
        <f>(F1532*0.3611)+(G1532*1.1*0.3611)+(H1532*5.2*0.0666)+(I1532*0.2111)</f>
        <v>63.218851999999998</v>
      </c>
      <c r="M1532" s="4">
        <f>(L1532)*((100+(29-E1532))/100)-(J1532*0.9)</f>
        <v>67.075201971999988</v>
      </c>
      <c r="N1532" s="207" t="s">
        <v>1105</v>
      </c>
      <c r="O1532" s="207">
        <f>(N1532*((M1532-63)/5.45))+N1532</f>
        <v>3096531.3055144055</v>
      </c>
      <c r="P1532" s="54">
        <f>(O1532-D1532)</f>
        <v>2137876.3055144055</v>
      </c>
      <c r="Q1532" s="4" t="str">
        <f>IF(P1532&lt;(-3000000), "Overpaid", "")</f>
        <v/>
      </c>
      <c r="R1532" s="4"/>
    </row>
    <row r="1533" spans="1:18" x14ac:dyDescent="0.25">
      <c r="A1533" s="4" t="s">
        <v>128</v>
      </c>
      <c r="B1533" s="4" t="s">
        <v>1048</v>
      </c>
      <c r="C1533" s="4" t="s">
        <v>899</v>
      </c>
      <c r="D1533" s="207" t="s">
        <v>3590</v>
      </c>
      <c r="E1533" s="4" t="s">
        <v>1662</v>
      </c>
      <c r="F1533" s="4" t="s">
        <v>1208</v>
      </c>
      <c r="G1533" s="4" t="s">
        <v>2020</v>
      </c>
      <c r="H1533" s="4" t="s">
        <v>4095</v>
      </c>
      <c r="I1533" s="4" t="s">
        <v>1208</v>
      </c>
      <c r="L1533" s="4">
        <f>(F1533*0.3611)+(G1533*1.1*0.3611)+(H1533*5.2*0.0666)+(I1533*0.2111)</f>
        <v>61.928013999999997</v>
      </c>
      <c r="M1533" s="4">
        <f>(L1533)*((100+(29-E1533))/100)-(J1533*0.9)</f>
        <v>64.962486686000005</v>
      </c>
      <c r="N1533" s="207" t="s">
        <v>1053</v>
      </c>
      <c r="O1533" s="207">
        <f>(N1533*((M1533-63)/5.45))+N1533</f>
        <v>2697412.0655712029</v>
      </c>
      <c r="P1533" s="54">
        <f>(O1533-D1533)</f>
        <v>1738876.0655712029</v>
      </c>
      <c r="Q1533" s="4" t="str">
        <f>IF(P1533&lt;(-3000000), "Overpaid", "")</f>
        <v/>
      </c>
      <c r="R1533" s="4"/>
    </row>
    <row r="1534" spans="1:18" x14ac:dyDescent="0.25">
      <c r="A1534" s="4" t="s">
        <v>131</v>
      </c>
      <c r="B1534" s="4" t="s">
        <v>16</v>
      </c>
      <c r="C1534" s="4" t="s">
        <v>900</v>
      </c>
      <c r="D1534" s="207" t="s">
        <v>1671</v>
      </c>
      <c r="E1534" s="4" t="s">
        <v>1365</v>
      </c>
      <c r="F1534" s="4" t="s">
        <v>1221</v>
      </c>
      <c r="G1534" s="4" t="s">
        <v>1672</v>
      </c>
      <c r="H1534" s="4" t="s">
        <v>4095</v>
      </c>
      <c r="I1534" s="4" t="s">
        <v>1221</v>
      </c>
      <c r="L1534" s="4">
        <f>(F1534*0.3611)+(G1534*1.1*0.3611)+(H1534*5.2*0.0666)+(I1534*0.2111)</f>
        <v>61.260266000000001</v>
      </c>
      <c r="M1534" s="4">
        <f>(L1534)*((100+(29-E1534))/100)-(J1534*0.9)</f>
        <v>64.507060097999997</v>
      </c>
      <c r="N1534" s="207" t="s">
        <v>1116</v>
      </c>
      <c r="O1534" s="207">
        <f>(N1534*((M1534-63)/5.45))+N1534</f>
        <v>3129968.572842312</v>
      </c>
      <c r="P1534" s="54">
        <f>(O1534-D1534)</f>
        <v>2171699.572842312</v>
      </c>
      <c r="Q1534" s="4" t="str">
        <f>IF(P1534&lt;(-3000000), "Overpaid", "")</f>
        <v/>
      </c>
      <c r="R1534" s="4"/>
    </row>
    <row r="1535" spans="1:18" x14ac:dyDescent="0.25">
      <c r="A1535" s="4" t="s">
        <v>134</v>
      </c>
      <c r="B1535" s="4" t="s">
        <v>1048</v>
      </c>
      <c r="C1535" s="4" t="s">
        <v>2502</v>
      </c>
      <c r="D1535" s="207" t="s">
        <v>2503</v>
      </c>
      <c r="E1535" s="4" t="s">
        <v>2091</v>
      </c>
      <c r="F1535" s="4" t="s">
        <v>1162</v>
      </c>
      <c r="G1535" s="4" t="s">
        <v>1875</v>
      </c>
      <c r="H1535" s="4" t="s">
        <v>4095</v>
      </c>
      <c r="I1535" s="4" t="s">
        <v>1162</v>
      </c>
      <c r="L1535" s="4">
        <f>(F1535*0.3611)+(G1535*1.1*0.3611)+(H1535*5.2*0.0666)+(I1535*0.2111)</f>
        <v>61.158296999999997</v>
      </c>
      <c r="M1535" s="4">
        <f>(L1535)*((100+(29-E1535))/100)-(J1535*0.9)</f>
        <v>65.133586304999994</v>
      </c>
      <c r="N1535" s="207" t="s">
        <v>1053</v>
      </c>
      <c r="O1535" s="207">
        <f>(N1535*((M1535-63)/5.45))+N1535</f>
        <v>2759675.4052918521</v>
      </c>
      <c r="P1535" s="54">
        <f>(O1535-D1535)</f>
        <v>1801629.4052918521</v>
      </c>
      <c r="Q1535" s="4" t="str">
        <f>IF(P1535&lt;(-3000000), "Overpaid", "")</f>
        <v/>
      </c>
      <c r="R1535" s="4"/>
    </row>
    <row r="1536" spans="1:18" x14ac:dyDescent="0.25">
      <c r="A1536" s="4" t="s">
        <v>114</v>
      </c>
      <c r="B1536" s="4" t="s">
        <v>27</v>
      </c>
      <c r="C1536" s="4" t="s">
        <v>901</v>
      </c>
      <c r="D1536" s="207" t="s">
        <v>3297</v>
      </c>
      <c r="E1536" s="4" t="s">
        <v>1027</v>
      </c>
      <c r="F1536" s="4" t="s">
        <v>1221</v>
      </c>
      <c r="G1536" s="4" t="s">
        <v>2134</v>
      </c>
      <c r="H1536" s="4" t="s">
        <v>4197</v>
      </c>
      <c r="I1536" s="4" t="s">
        <v>1221</v>
      </c>
      <c r="L1536" s="4">
        <f>(F1536*0.3611)+(G1536*1.1*0.3611)+(H1536*5.2*0.0666)+(I1536*0.2111)</f>
        <v>54.518865000000005</v>
      </c>
      <c r="M1536" s="4" t="e">
        <f>(L1536)*((100+(29-E1536))/100)-(J1536*0.9)</f>
        <v>#VALUE!</v>
      </c>
      <c r="N1536" s="207" t="s">
        <v>1058</v>
      </c>
      <c r="O1536" s="207" t="e">
        <f>(N1536*((M1536-63)/5.45))+N1536</f>
        <v>#VALUE!</v>
      </c>
      <c r="P1536" s="54" t="e">
        <f>(O1536-D1536)</f>
        <v>#VALUE!</v>
      </c>
      <c r="Q1536" s="4" t="e">
        <f>IF(P1536&lt;(-3000000), "Overpaid", "")</f>
        <v>#VALUE!</v>
      </c>
      <c r="R1536" s="4"/>
    </row>
    <row r="1537" spans="1:18" x14ac:dyDescent="0.25">
      <c r="A1537" s="4" t="s">
        <v>129</v>
      </c>
      <c r="B1537" s="4" t="s">
        <v>27</v>
      </c>
      <c r="C1537" s="4" t="s">
        <v>1353</v>
      </c>
      <c r="D1537" s="207" t="s">
        <v>1354</v>
      </c>
      <c r="E1537" s="4" t="s">
        <v>1027</v>
      </c>
      <c r="F1537" s="4" t="s">
        <v>1162</v>
      </c>
      <c r="G1537" s="4" t="s">
        <v>1151</v>
      </c>
      <c r="H1537" s="4" t="s">
        <v>1027</v>
      </c>
      <c r="I1537" s="4" t="s">
        <v>1162</v>
      </c>
      <c r="L1537" s="4" t="e">
        <f>(F1537*0.3611)+(G1537*1.1*0.3611)+(H1537*5.2*0.0666)+(I1537*0.2111)</f>
        <v>#VALUE!</v>
      </c>
      <c r="M1537" s="4" t="e">
        <f>(L1537)*((100+(29-E1537))/100)-(J1537*0.9)</f>
        <v>#VALUE!</v>
      </c>
      <c r="N1537" s="207" t="s">
        <v>1058</v>
      </c>
      <c r="O1537" s="207" t="e">
        <f>(N1537*((M1537-63)/5.45))+N1537</f>
        <v>#VALUE!</v>
      </c>
      <c r="P1537" s="54" t="e">
        <f>(O1537-D1537)</f>
        <v>#VALUE!</v>
      </c>
      <c r="Q1537" s="4" t="e">
        <f>IF(P1537&lt;(-3000000), "Overpaid", "")</f>
        <v>#VALUE!</v>
      </c>
      <c r="R1537" s="4"/>
    </row>
    <row r="1538" spans="1:18" x14ac:dyDescent="0.25">
      <c r="A1538" s="4" t="s">
        <v>116</v>
      </c>
      <c r="B1538" s="4" t="s">
        <v>1099</v>
      </c>
      <c r="C1538" s="4" t="s">
        <v>903</v>
      </c>
      <c r="D1538" s="207" t="s">
        <v>1199</v>
      </c>
      <c r="E1538" s="4" t="s">
        <v>1200</v>
      </c>
      <c r="F1538" s="4" t="s">
        <v>1201</v>
      </c>
      <c r="G1538" s="4" t="s">
        <v>1202</v>
      </c>
      <c r="H1538" s="4" t="s">
        <v>4095</v>
      </c>
      <c r="I1538" s="4" t="s">
        <v>1201</v>
      </c>
      <c r="L1538" s="4">
        <f>(F1538*0.3611)+(G1538*1.1*0.3611)+(H1538*5.2*0.0666)+(I1538*0.2111)</f>
        <v>57.217320999999998</v>
      </c>
      <c r="M1538" s="4">
        <f>(L1538)*((100+(29-E1538))/100)-(J1538*0.9)</f>
        <v>60.535925618</v>
      </c>
      <c r="N1538" s="207" t="s">
        <v>1105</v>
      </c>
      <c r="O1538" s="207">
        <f>(N1538*((M1538-63)/5.45))+N1538</f>
        <v>970689.35433114832</v>
      </c>
      <c r="P1538" s="54">
        <f>(O1538-D1538)</f>
        <v>13041.354331148323</v>
      </c>
      <c r="Q1538" s="4" t="str">
        <f>IF(P1538&lt;(-3000000), "Overpaid", "")</f>
        <v/>
      </c>
      <c r="R1538" s="4"/>
    </row>
    <row r="1539" spans="1:18" x14ac:dyDescent="0.25">
      <c r="A1539" s="4" t="s">
        <v>123</v>
      </c>
      <c r="B1539" s="4" t="s">
        <v>1024</v>
      </c>
      <c r="C1539" s="4" t="s">
        <v>904</v>
      </c>
      <c r="D1539" s="207">
        <v>957072</v>
      </c>
      <c r="E1539" s="4" t="s">
        <v>2025</v>
      </c>
      <c r="F1539" s="4" t="s">
        <v>1218</v>
      </c>
      <c r="G1539" s="4" t="s">
        <v>1163</v>
      </c>
      <c r="H1539" s="4" t="s">
        <v>4197</v>
      </c>
      <c r="I1539" s="4">
        <v>63</v>
      </c>
      <c r="L1539" s="4">
        <f>(F1539*0.3611)+(G1539*1.1*0.3611)+(H1539*5.2*0.0666)+(I1539*0.2111)</f>
        <v>57.660435</v>
      </c>
      <c r="M1539" s="4">
        <f>(L1539)*((100+(29-E1539))/100)-(J1539*0.9)</f>
        <v>61.235381970000006</v>
      </c>
      <c r="N1539" s="207" t="s">
        <v>1029</v>
      </c>
      <c r="O1539" s="207">
        <f>(N1539*((M1539-63)/5.45))+N1539</f>
        <v>1616398.3887888743</v>
      </c>
      <c r="P1539" s="54">
        <f>(O1539-D1539)</f>
        <v>659326.38878887426</v>
      </c>
      <c r="Q1539" s="4" t="str">
        <f>IF(P1539&lt;(-3000000), "Overpaid", "")</f>
        <v/>
      </c>
      <c r="R1539" s="4"/>
    </row>
    <row r="1540" spans="1:18" x14ac:dyDescent="0.25">
      <c r="A1540" s="4" t="s">
        <v>123</v>
      </c>
      <c r="B1540" s="4" t="s">
        <v>27</v>
      </c>
      <c r="C1540" s="4" t="s">
        <v>333</v>
      </c>
      <c r="D1540" s="207">
        <v>956828</v>
      </c>
      <c r="E1540" s="4" t="s">
        <v>1102</v>
      </c>
      <c r="F1540" s="4" t="s">
        <v>1328</v>
      </c>
      <c r="G1540" s="4" t="s">
        <v>1400</v>
      </c>
      <c r="H1540" s="4" t="s">
        <v>4095</v>
      </c>
      <c r="I1540" s="4" t="s">
        <v>1328</v>
      </c>
      <c r="L1540" s="4">
        <f>(F1540*0.3611)+(G1540*1.1*0.3611)+(H1540*5.2*0.0666)+(I1540*0.2111)</f>
        <v>65.242050999999989</v>
      </c>
      <c r="M1540" s="4">
        <f>(L1540)*((100+(29-E1540))/100)-(J1540*0.9)</f>
        <v>66.090197662999984</v>
      </c>
      <c r="N1540" s="207" t="s">
        <v>1058</v>
      </c>
      <c r="O1540" s="207">
        <f>(N1540*((M1540-63)/5.45))+N1540</f>
        <v>5011909.8025606433</v>
      </c>
      <c r="P1540" s="54">
        <f>(O1540-D1540)</f>
        <v>4055081.8025606433</v>
      </c>
      <c r="Q1540" s="4" t="str">
        <f>IF(P1540&lt;(-3000000), "Overpaid", "")</f>
        <v/>
      </c>
      <c r="R1540" s="4"/>
    </row>
    <row r="1541" spans="1:18" x14ac:dyDescent="0.25">
      <c r="A1541" s="4" t="s">
        <v>133</v>
      </c>
      <c r="B1541" s="4" t="s">
        <v>1099</v>
      </c>
      <c r="C1541" s="4" t="s">
        <v>905</v>
      </c>
      <c r="D1541" s="207" t="s">
        <v>1771</v>
      </c>
      <c r="E1541" s="4" t="s">
        <v>1226</v>
      </c>
      <c r="F1541" s="4" t="s">
        <v>1208</v>
      </c>
      <c r="G1541" s="4" t="s">
        <v>1531</v>
      </c>
      <c r="H1541" s="4" t="s">
        <v>4197</v>
      </c>
      <c r="I1541" s="4" t="s">
        <v>1208</v>
      </c>
      <c r="L1541" s="4">
        <f>(F1541*0.3611)+(G1541*1.1*0.3611)+(H1541*5.2*0.0666)+(I1541*0.2111)</f>
        <v>58.046524999999995</v>
      </c>
      <c r="M1541" s="4">
        <f>(L1541)*((100+(29-E1541))/100)-(J1541*0.9)</f>
        <v>60.948851249999997</v>
      </c>
      <c r="N1541" s="207" t="s">
        <v>1105</v>
      </c>
      <c r="O1541" s="207">
        <f>(N1541*((M1541-63)/5.45))+N1541</f>
        <v>1104926.6282594027</v>
      </c>
      <c r="P1541" s="54">
        <f>(O1541-D1541)</f>
        <v>148442.6282594027</v>
      </c>
      <c r="Q1541" s="4" t="str">
        <f>IF(P1541&lt;(-3000000), "Overpaid", "")</f>
        <v/>
      </c>
      <c r="R1541" s="4"/>
    </row>
    <row r="1542" spans="1:18" x14ac:dyDescent="0.25">
      <c r="A1542" s="4" t="s">
        <v>109</v>
      </c>
      <c r="B1542" s="4" t="s">
        <v>1078</v>
      </c>
      <c r="C1542" s="4" t="s">
        <v>1821</v>
      </c>
      <c r="D1542" s="207" t="s">
        <v>1822</v>
      </c>
      <c r="E1542" s="4">
        <v>23.5</v>
      </c>
      <c r="F1542" s="4" t="s">
        <v>1073</v>
      </c>
      <c r="G1542" s="4">
        <v>45</v>
      </c>
      <c r="H1542" s="4" t="s">
        <v>4097</v>
      </c>
      <c r="I1542" s="4" t="s">
        <v>1073</v>
      </c>
      <c r="L1542" s="4">
        <f>(F1542*0.3611)+(G1542*1.1*0.3611)+(H1542*5.2*0.0666)+(I1542*0.2111)</f>
        <v>64.689410000000009</v>
      </c>
      <c r="M1542" s="4">
        <f>(L1542)*((100+(29-E1542))/100)-(J1542*0.9)</f>
        <v>68.247327550000009</v>
      </c>
      <c r="N1542" s="207" t="s">
        <v>1082</v>
      </c>
      <c r="O1542" s="207">
        <f>(N1542*((M1542-63)/5.45))+N1542</f>
        <v>3794120.2841844251</v>
      </c>
      <c r="P1542" s="54">
        <f>(O1542-D1542)</f>
        <v>2838192.2841844251</v>
      </c>
      <c r="Q1542" s="4" t="str">
        <f>IF(P1542&lt;(-3000000), "Overpaid", "")</f>
        <v/>
      </c>
      <c r="R1542" s="4"/>
    </row>
    <row r="1543" spans="1:18" x14ac:dyDescent="0.25">
      <c r="A1543" s="4" t="s">
        <v>134</v>
      </c>
      <c r="B1543" s="4" t="s">
        <v>10</v>
      </c>
      <c r="C1543" s="4" t="s">
        <v>907</v>
      </c>
      <c r="D1543" s="207" t="s">
        <v>2532</v>
      </c>
      <c r="E1543" s="4" t="s">
        <v>1128</v>
      </c>
      <c r="F1543" s="4" t="s">
        <v>1234</v>
      </c>
      <c r="G1543" s="4">
        <v>45</v>
      </c>
      <c r="H1543" s="4" t="s">
        <v>4197</v>
      </c>
      <c r="I1543" s="4" t="s">
        <v>1234</v>
      </c>
      <c r="L1543" s="4">
        <f>(F1543*0.3611)+(G1543*1.1*0.3611)+(H1543*5.2*0.0666)+(I1543*0.2111)</f>
        <v>53.350850000000001</v>
      </c>
      <c r="M1543" s="4">
        <f>(L1543)*((100+(29-E1543))/100)-(J1543*0.9)</f>
        <v>56.125094200000007</v>
      </c>
      <c r="N1543" s="207" t="s">
        <v>1093</v>
      </c>
      <c r="O1543" s="207">
        <f>(N1543*((M1543-63)/5.45))+N1543</f>
        <v>-924582.67893038131</v>
      </c>
      <c r="P1543" s="54">
        <f>(O1543-D1543)</f>
        <v>-1880270.6789303813</v>
      </c>
      <c r="Q1543" s="4" t="str">
        <f>IF(P1543&lt;(-3000000), "Overpaid", "")</f>
        <v/>
      </c>
      <c r="R1543" s="4"/>
    </row>
    <row r="1544" spans="1:18" x14ac:dyDescent="0.25">
      <c r="A1544" s="4" t="s">
        <v>136</v>
      </c>
      <c r="B1544" s="4" t="s">
        <v>27</v>
      </c>
      <c r="C1544" s="4" t="s">
        <v>908</v>
      </c>
      <c r="D1544" s="207" t="s">
        <v>2232</v>
      </c>
      <c r="E1544" s="4">
        <v>23.8</v>
      </c>
      <c r="F1544" s="4" t="s">
        <v>1201</v>
      </c>
      <c r="G1544" s="4" t="s">
        <v>1621</v>
      </c>
      <c r="H1544" s="4" t="s">
        <v>4095</v>
      </c>
      <c r="I1544" s="4" t="s">
        <v>1201</v>
      </c>
      <c r="L1544" s="4">
        <f>(F1544*0.3611)+(G1544*1.1*0.3611)+(H1544*5.2*0.0666)+(I1544*0.2111)</f>
        <v>63.175471000000002</v>
      </c>
      <c r="M1544" s="4">
        <f>(L1544)*((100+(29-E1544))/100)-(J1544*0.9)</f>
        <v>66.46059549200001</v>
      </c>
      <c r="N1544" s="207" t="s">
        <v>1058</v>
      </c>
      <c r="O1544" s="207">
        <f>(N1544*((M1544-63)/5.45))+N1544</f>
        <v>5229281.8802650254</v>
      </c>
      <c r="P1544" s="54">
        <f>(O1544-D1544)</f>
        <v>4273761.8802650254</v>
      </c>
      <c r="Q1544" s="4" t="str">
        <f>IF(P1544&lt;(-3000000), "Overpaid", "")</f>
        <v/>
      </c>
      <c r="R1544" s="4"/>
    </row>
    <row r="1545" spans="1:18" x14ac:dyDescent="0.25">
      <c r="A1545" s="4" t="s">
        <v>133</v>
      </c>
      <c r="B1545" s="4" t="s">
        <v>1037</v>
      </c>
      <c r="C1545" s="4" t="s">
        <v>909</v>
      </c>
      <c r="D1545" s="207" t="s">
        <v>1781</v>
      </c>
      <c r="E1545" s="4" t="s">
        <v>1141</v>
      </c>
      <c r="F1545" s="4" t="s">
        <v>1234</v>
      </c>
      <c r="G1545" s="4">
        <v>45</v>
      </c>
      <c r="H1545" s="4" t="s">
        <v>1027</v>
      </c>
      <c r="I1545" s="4" t="s">
        <v>1234</v>
      </c>
      <c r="L1545" s="4" t="e">
        <f>(F1545*0.3611)+(G1545*1.1*0.3611)+(H1545*5.2*0.0666)+(I1545*0.2111)</f>
        <v>#VALUE!</v>
      </c>
      <c r="M1545" s="4" t="e">
        <f>(L1545)*((100+(29-E1545))/100)-(J1545*0.9)</f>
        <v>#VALUE!</v>
      </c>
      <c r="N1545" s="207" t="s">
        <v>1043</v>
      </c>
      <c r="O1545" s="207" t="e">
        <f>(N1545*((M1545-63)/5.45))+N1545</f>
        <v>#VALUE!</v>
      </c>
      <c r="P1545" s="54" t="e">
        <f>(O1545-D1545)</f>
        <v>#VALUE!</v>
      </c>
      <c r="Q1545" s="4" t="e">
        <f>IF(P1545&lt;(-3000000), "Overpaid", "")</f>
        <v>#VALUE!</v>
      </c>
      <c r="R1545" s="4"/>
    </row>
    <row r="1546" spans="1:18" x14ac:dyDescent="0.25">
      <c r="A1546" s="4" t="s">
        <v>128</v>
      </c>
      <c r="B1546" s="4" t="s">
        <v>1099</v>
      </c>
      <c r="C1546" s="4" t="s">
        <v>3558</v>
      </c>
      <c r="D1546" s="207" t="s">
        <v>3559</v>
      </c>
      <c r="E1546" s="4" t="s">
        <v>1128</v>
      </c>
      <c r="F1546" s="4" t="s">
        <v>1307</v>
      </c>
      <c r="G1546" s="4" t="s">
        <v>1214</v>
      </c>
      <c r="H1546" s="4" t="s">
        <v>4098</v>
      </c>
      <c r="I1546" s="4" t="s">
        <v>1307</v>
      </c>
      <c r="L1546" s="4">
        <f>(F1546*0.3611)+(G1546*1.1*0.3611)+(H1546*5.2*0.0666)+(I1546*0.2111)</f>
        <v>66.941249999999997</v>
      </c>
      <c r="M1546" s="4">
        <f>(L1546)*((100+(29-E1546))/100)-(J1546*0.9)</f>
        <v>70.422195000000002</v>
      </c>
      <c r="N1546" s="207" t="s">
        <v>1105</v>
      </c>
      <c r="O1546" s="207">
        <f>(N1546*((M1546-63)/5.45))+N1546</f>
        <v>4184599.4347788994</v>
      </c>
      <c r="P1546" s="54">
        <f>(O1546-D1546)</f>
        <v>3230717.4347788994</v>
      </c>
      <c r="Q1546" s="4" t="str">
        <f>IF(P1546&lt;(-3000000), "Overpaid", "")</f>
        <v/>
      </c>
      <c r="R1546" s="4"/>
    </row>
    <row r="1547" spans="1:18" x14ac:dyDescent="0.25">
      <c r="A1547" s="4" t="s">
        <v>122</v>
      </c>
      <c r="B1547" s="4" t="s">
        <v>1048</v>
      </c>
      <c r="C1547" s="4" t="s">
        <v>910</v>
      </c>
      <c r="D1547" s="207" t="s">
        <v>3679</v>
      </c>
      <c r="E1547" s="4" t="s">
        <v>1224</v>
      </c>
      <c r="F1547" s="4" t="s">
        <v>1234</v>
      </c>
      <c r="G1547" s="4" t="s">
        <v>3238</v>
      </c>
      <c r="H1547" s="4" t="s">
        <v>4095</v>
      </c>
      <c r="I1547" s="4" t="s">
        <v>1234</v>
      </c>
      <c r="L1547" s="4">
        <f>(F1547*0.3611)+(G1547*1.1*0.3611)+(H1547*5.2*0.0666)+(I1547*0.2111)</f>
        <v>65.255980999999991</v>
      </c>
      <c r="M1547" s="4">
        <f>(L1547)*((100+(29-E1547))/100)-(J1547*0.9)</f>
        <v>68.584036030999982</v>
      </c>
      <c r="N1547" s="207" t="s">
        <v>1053</v>
      </c>
      <c r="O1547" s="207">
        <f>(N1547*((M1547-63)/5.45))+N1547</f>
        <v>4015297.8592434963</v>
      </c>
      <c r="P1547" s="54">
        <f>(O1547-D1547)</f>
        <v>3061491.8592434963</v>
      </c>
      <c r="Q1547" s="4" t="str">
        <f>IF(P1547&lt;(-3000000), "Overpaid", "")</f>
        <v/>
      </c>
      <c r="R1547" s="4"/>
    </row>
    <row r="1548" spans="1:18" x14ac:dyDescent="0.25">
      <c r="A1548" s="4" t="s">
        <v>133</v>
      </c>
      <c r="B1548" s="4" t="s">
        <v>10</v>
      </c>
      <c r="C1548" s="4" t="s">
        <v>1764</v>
      </c>
      <c r="D1548" s="207" t="s">
        <v>1765</v>
      </c>
      <c r="E1548" s="4" t="s">
        <v>1128</v>
      </c>
      <c r="F1548" s="4" t="s">
        <v>1194</v>
      </c>
      <c r="G1548" s="4" t="s">
        <v>1281</v>
      </c>
      <c r="H1548" s="4" t="s">
        <v>4099</v>
      </c>
      <c r="I1548" s="4" t="s">
        <v>1194</v>
      </c>
      <c r="L1548" s="4">
        <f>(F1548*0.3611)+(G1548*1.1*0.3611)+(H1548*5.2*0.0666)+(I1548*0.2111)</f>
        <v>65.768487000000007</v>
      </c>
      <c r="M1548" s="4">
        <f>(L1548)*((100+(29-E1548))/100)-(J1548*0.9)</f>
        <v>69.188448324000007</v>
      </c>
      <c r="N1548" s="207" t="s">
        <v>1093</v>
      </c>
      <c r="O1548" s="207">
        <f>(N1548*((M1548-63)/5.45))+N1548</f>
        <v>7551873.0641680164</v>
      </c>
      <c r="P1548" s="54">
        <f>(O1548-D1548)</f>
        <v>6598603.0641680164</v>
      </c>
      <c r="Q1548" s="4" t="str">
        <f>IF(P1548&lt;(-3000000), "Overpaid", "")</f>
        <v/>
      </c>
      <c r="R1548" s="4"/>
    </row>
    <row r="1549" spans="1:18" x14ac:dyDescent="0.25">
      <c r="A1549" s="4" t="s">
        <v>110</v>
      </c>
      <c r="B1549" s="4" t="s">
        <v>10</v>
      </c>
      <c r="C1549" s="4" t="s">
        <v>911</v>
      </c>
      <c r="D1549" s="207" t="s">
        <v>2441</v>
      </c>
      <c r="E1549" s="4" t="s">
        <v>1027</v>
      </c>
      <c r="F1549" s="4" t="s">
        <v>1240</v>
      </c>
      <c r="G1549" s="4" t="s">
        <v>1027</v>
      </c>
      <c r="H1549" s="4" t="s">
        <v>4197</v>
      </c>
      <c r="I1549" s="4" t="s">
        <v>1240</v>
      </c>
      <c r="L1549" s="4" t="e">
        <f>(F1549*0.3611)+(G1549*1.1*0.3611)+(H1549*5.2*0.0666)+(I1549*0.2111)</f>
        <v>#VALUE!</v>
      </c>
      <c r="M1549" s="4" t="e">
        <f>(L1549)*((100+(29-E1549))/100)-(J1549*0.9)</f>
        <v>#VALUE!</v>
      </c>
      <c r="N1549" s="207" t="s">
        <v>1093</v>
      </c>
      <c r="O1549" s="207" t="e">
        <f>(N1549*((M1549-63)/5.45))+N1549</f>
        <v>#VALUE!</v>
      </c>
      <c r="P1549" s="54" t="e">
        <f>(O1549-D1549)</f>
        <v>#VALUE!</v>
      </c>
      <c r="Q1549" s="4" t="e">
        <f>IF(P1549&lt;(-3000000), "Overpaid", "")</f>
        <v>#VALUE!</v>
      </c>
      <c r="R1549" s="4"/>
    </row>
    <row r="1550" spans="1:18" x14ac:dyDescent="0.25">
      <c r="A1550" s="4" t="s">
        <v>136</v>
      </c>
      <c r="B1550" s="4" t="s">
        <v>1083</v>
      </c>
      <c r="C1550" s="4" t="s">
        <v>2193</v>
      </c>
      <c r="D1550" s="207" t="s">
        <v>2194</v>
      </c>
      <c r="E1550" s="4" t="s">
        <v>1200</v>
      </c>
      <c r="F1550" s="4" t="s">
        <v>1125</v>
      </c>
      <c r="G1550" s="4" t="s">
        <v>1429</v>
      </c>
      <c r="H1550" s="4" t="s">
        <v>4095</v>
      </c>
      <c r="I1550" s="4" t="s">
        <v>1125</v>
      </c>
      <c r="L1550" s="4">
        <f>(F1550*0.3611)+(G1550*1.1*0.3611)+(H1550*5.2*0.0666)+(I1550*0.2111)</f>
        <v>72.582926999999998</v>
      </c>
      <c r="M1550" s="4">
        <f>(L1550)*((100+(29-E1550))/100)-(J1550*0.9)</f>
        <v>76.792736766000004</v>
      </c>
      <c r="N1550" s="207" t="s">
        <v>1088</v>
      </c>
      <c r="O1550" s="207">
        <f>(N1550*((M1550-63)/5.45))+N1550</f>
        <v>12528416.291734364</v>
      </c>
      <c r="P1550" s="54">
        <f>(O1550-D1550)</f>
        <v>11575769.291734364</v>
      </c>
      <c r="Q1550" s="4" t="str">
        <f>IF(P1550&lt;(-3000000), "Overpaid", "")</f>
        <v/>
      </c>
      <c r="R1550" s="4"/>
    </row>
    <row r="1551" spans="1:18" x14ac:dyDescent="0.25">
      <c r="A1551" s="4" t="s">
        <v>129</v>
      </c>
      <c r="B1551" s="4" t="s">
        <v>1030</v>
      </c>
      <c r="C1551" s="4" t="s">
        <v>1391</v>
      </c>
      <c r="D1551" s="207" t="s">
        <v>1392</v>
      </c>
      <c r="E1551" s="4" t="s">
        <v>1174</v>
      </c>
      <c r="F1551" s="4" t="s">
        <v>1221</v>
      </c>
      <c r="G1551" s="4">
        <v>45</v>
      </c>
      <c r="H1551" s="4" t="s">
        <v>4197</v>
      </c>
      <c r="I1551" s="4" t="s">
        <v>1221</v>
      </c>
      <c r="L1551" s="4">
        <f>(F1551*0.3611)+(G1551*1.1*0.3611)+(H1551*5.2*0.0666)+(I1551*0.2111)</f>
        <v>53.923050000000003</v>
      </c>
      <c r="M1551" s="4">
        <f>(L1551)*((100+(29-E1551))/100)-(J1551*0.9)</f>
        <v>55.540741500000003</v>
      </c>
      <c r="N1551" s="207" t="s">
        <v>1036</v>
      </c>
      <c r="O1551" s="207">
        <f>(N1551*((M1551-63)/5.45))+N1551</f>
        <v>-1193708.5856182557</v>
      </c>
      <c r="P1551" s="54">
        <f>(O1551-D1551)</f>
        <v>-2146208.5856182557</v>
      </c>
      <c r="Q1551" s="4" t="str">
        <f>IF(P1551&lt;(-3000000), "Overpaid", "")</f>
        <v/>
      </c>
      <c r="R1551" s="4"/>
    </row>
    <row r="1552" spans="1:18" x14ac:dyDescent="0.25">
      <c r="A1552" s="4" t="s">
        <v>115</v>
      </c>
      <c r="B1552" s="4" t="s">
        <v>16</v>
      </c>
      <c r="C1552" s="4" t="s">
        <v>4010</v>
      </c>
      <c r="D1552" s="207" t="s">
        <v>1392</v>
      </c>
      <c r="E1552" s="4" t="s">
        <v>1538</v>
      </c>
      <c r="F1552" s="4" t="s">
        <v>1422</v>
      </c>
      <c r="G1552" s="4" t="s">
        <v>1760</v>
      </c>
      <c r="H1552" s="4" t="s">
        <v>4095</v>
      </c>
      <c r="I1552" s="4" t="s">
        <v>1422</v>
      </c>
      <c r="L1552" s="4">
        <f>(F1552*0.3611)+(G1552*1.1*0.3611)+(H1552*5.2*0.0666)+(I1552*0.2111)</f>
        <v>53.322486999999995</v>
      </c>
      <c r="M1552" s="4">
        <f>(L1552)*((100+(29-E1552))/100)-(J1552*0.9)</f>
        <v>53.055874564999996</v>
      </c>
      <c r="N1552" s="207" t="s">
        <v>1116</v>
      </c>
      <c r="O1552" s="207">
        <f>(N1552*((M1552-63)/5.45))+N1552</f>
        <v>-2021898.7871047864</v>
      </c>
      <c r="P1552" s="54">
        <f>(O1552-D1552)</f>
        <v>-2974398.7871047864</v>
      </c>
      <c r="Q1552" s="4" t="str">
        <f>IF(P1552&lt;(-3000000), "Overpaid", "")</f>
        <v/>
      </c>
      <c r="R1552" s="4"/>
    </row>
    <row r="1553" spans="1:18" x14ac:dyDescent="0.25">
      <c r="A1553" s="4" t="s">
        <v>123</v>
      </c>
      <c r="B1553" s="4" t="s">
        <v>20</v>
      </c>
      <c r="C1553" s="4" t="s">
        <v>2011</v>
      </c>
      <c r="D1553" s="207" t="s">
        <v>2012</v>
      </c>
      <c r="E1553" s="4" t="s">
        <v>1371</v>
      </c>
      <c r="F1553" s="4" t="s">
        <v>1194</v>
      </c>
      <c r="G1553" s="4" t="s">
        <v>2013</v>
      </c>
      <c r="H1553" s="4" t="s">
        <v>4098</v>
      </c>
      <c r="I1553" s="4" t="s">
        <v>1194</v>
      </c>
      <c r="L1553" s="4">
        <f>(F1553*0.3611)+(G1553*1.1*0.3611)+(H1553*5.2*0.0666)+(I1553*0.2111)</f>
        <v>59.583180000000006</v>
      </c>
      <c r="M1553" s="4">
        <f>(L1553)*((100+(29-E1553))/100)-(J1553*0.9)</f>
        <v>62.860254900000001</v>
      </c>
      <c r="N1553" s="207" t="s">
        <v>1134</v>
      </c>
      <c r="O1553" s="207">
        <f>(N1553*((M1553-63)/5.45))+N1553</f>
        <v>2711079.0238307528</v>
      </c>
      <c r="P1553" s="54">
        <f>(O1553-D1553)</f>
        <v>1758639.0238307528</v>
      </c>
      <c r="Q1553" s="4" t="str">
        <f>IF(P1553&lt;(-3000000), "Overpaid", "")</f>
        <v/>
      </c>
      <c r="R1553" s="4"/>
    </row>
    <row r="1554" spans="1:18" x14ac:dyDescent="0.25">
      <c r="A1554" s="4" t="s">
        <v>132</v>
      </c>
      <c r="B1554" s="4" t="s">
        <v>1059</v>
      </c>
      <c r="C1554" s="4" t="s">
        <v>3477</v>
      </c>
      <c r="D1554" s="207" t="s">
        <v>3478</v>
      </c>
      <c r="E1554" s="4" t="s">
        <v>1128</v>
      </c>
      <c r="F1554" s="4" t="s">
        <v>1307</v>
      </c>
      <c r="G1554" s="4" t="s">
        <v>2275</v>
      </c>
      <c r="H1554" s="4" t="s">
        <v>4097</v>
      </c>
      <c r="I1554" s="4" t="s">
        <v>1307</v>
      </c>
      <c r="L1554" s="4">
        <f>(F1554*0.3611)+(G1554*1.1*0.3611)+(H1554*5.2*0.0666)+(I1554*0.2111)</f>
        <v>73.466662999999997</v>
      </c>
      <c r="M1554" s="4">
        <f>(L1554)*((100+(29-E1554))/100)-(J1554*0.9)</f>
        <v>77.286929475999997</v>
      </c>
      <c r="N1554" s="207" t="s">
        <v>1064</v>
      </c>
      <c r="O1554" s="207">
        <f>(N1554*((M1554-63)/5.45))+N1554</f>
        <v>7990700.5105632581</v>
      </c>
      <c r="P1554" s="54">
        <f>(O1554-D1554)</f>
        <v>7038468.5105632581</v>
      </c>
      <c r="Q1554" s="4" t="str">
        <f>IF(P1554&lt;(-3000000), "Overpaid", "")</f>
        <v/>
      </c>
      <c r="R1554" s="4"/>
    </row>
    <row r="1555" spans="1:18" x14ac:dyDescent="0.25">
      <c r="A1555" s="4" t="s">
        <v>132</v>
      </c>
      <c r="B1555" s="4" t="s">
        <v>1099</v>
      </c>
      <c r="C1555" s="4" t="s">
        <v>3479</v>
      </c>
      <c r="D1555" s="207" t="s">
        <v>3478</v>
      </c>
      <c r="E1555" s="4" t="s">
        <v>1365</v>
      </c>
      <c r="F1555" s="4" t="s">
        <v>1307</v>
      </c>
      <c r="G1555" s="4" t="s">
        <v>2574</v>
      </c>
      <c r="H1555" s="4" t="s">
        <v>4098</v>
      </c>
      <c r="I1555" s="4" t="s">
        <v>1307</v>
      </c>
      <c r="L1555" s="4">
        <f>(F1555*0.3611)+(G1555*1.1*0.3611)+(H1555*5.2*0.0666)+(I1555*0.2111)</f>
        <v>68.649253000000002</v>
      </c>
      <c r="M1555" s="4">
        <f>(L1555)*((100+(29-E1555))/100)-(J1555*0.9)</f>
        <v>72.287663409000004</v>
      </c>
      <c r="N1555" s="207" t="s">
        <v>1105</v>
      </c>
      <c r="O1555" s="207">
        <f>(N1555*((M1555-63)/5.45))+N1555</f>
        <v>4791041.3081267867</v>
      </c>
      <c r="P1555" s="54">
        <f>(O1555-D1555)</f>
        <v>3838809.3081267867</v>
      </c>
      <c r="Q1555" s="4" t="str">
        <f>IF(P1555&lt;(-3000000), "Overpaid", "")</f>
        <v/>
      </c>
      <c r="R1555" s="4"/>
    </row>
    <row r="1556" spans="1:18" x14ac:dyDescent="0.25">
      <c r="A1556" s="4" t="s">
        <v>114</v>
      </c>
      <c r="B1556" s="4" t="s">
        <v>16</v>
      </c>
      <c r="C1556" s="4" t="s">
        <v>912</v>
      </c>
      <c r="D1556" s="207" t="s">
        <v>3294</v>
      </c>
      <c r="E1556" s="4" t="s">
        <v>1294</v>
      </c>
      <c r="F1556" s="4" t="s">
        <v>1218</v>
      </c>
      <c r="G1556" s="4">
        <v>45</v>
      </c>
      <c r="H1556" s="4">
        <v>0</v>
      </c>
      <c r="I1556" s="4" t="s">
        <v>1218</v>
      </c>
      <c r="L1556" s="4">
        <f>(F1556*0.3611)+(G1556*1.1*0.3611)+(H1556*5.2*0.0666)+(I1556*0.2111)</f>
        <v>54.495249999999999</v>
      </c>
      <c r="M1556" s="4">
        <f>(L1556)*((100+(29-E1556))/100)-(J1556*0.9)</f>
        <v>57.928450749999996</v>
      </c>
      <c r="N1556" s="207" t="s">
        <v>1116</v>
      </c>
      <c r="O1556" s="207">
        <f>(N1556*((M1556-63)/5.45))+N1556</f>
        <v>170264.29801995214</v>
      </c>
      <c r="P1556" s="54">
        <f>(O1556-D1556)</f>
        <v>-781745.70198004786</v>
      </c>
      <c r="Q1556" s="4" t="str">
        <f>IF(P1556&lt;(-3000000), "Overpaid", "")</f>
        <v/>
      </c>
      <c r="R1556" s="4"/>
    </row>
    <row r="1557" spans="1:18" x14ac:dyDescent="0.25">
      <c r="A1557" s="4" t="s">
        <v>111</v>
      </c>
      <c r="B1557" s="4" t="s">
        <v>10</v>
      </c>
      <c r="C1557" s="4" t="s">
        <v>3766</v>
      </c>
      <c r="D1557" s="207" t="s">
        <v>3767</v>
      </c>
      <c r="E1557" s="4" t="s">
        <v>1145</v>
      </c>
      <c r="F1557" s="4" t="s">
        <v>1234</v>
      </c>
      <c r="G1557" s="4" t="s">
        <v>1343</v>
      </c>
      <c r="H1557" s="4" t="s">
        <v>4096</v>
      </c>
      <c r="I1557" s="4" t="s">
        <v>1234</v>
      </c>
      <c r="L1557" s="4">
        <f>(F1557*0.3611)+(G1557*1.1*0.3611)+(H1557*5.2*0.0666)+(I1557*0.2111)</f>
        <v>62.504062999999995</v>
      </c>
      <c r="M1557" s="4">
        <f>(L1557)*((100+(29-E1557))/100)-(J1557*0.9)</f>
        <v>64.691705204999991</v>
      </c>
      <c r="N1557" s="207" t="s">
        <v>1093</v>
      </c>
      <c r="O1557" s="207">
        <f>(N1557*((M1557-63)/5.45))+N1557</f>
        <v>4634058.567640028</v>
      </c>
      <c r="P1557" s="54">
        <f>(O1557-D1557)</f>
        <v>3683300.567640028</v>
      </c>
      <c r="Q1557" s="4" t="str">
        <f>IF(P1557&lt;(-3000000), "Overpaid", "")</f>
        <v/>
      </c>
      <c r="R1557" s="4"/>
    </row>
    <row r="1558" spans="1:18" x14ac:dyDescent="0.25">
      <c r="A1558" s="4" t="s">
        <v>106</v>
      </c>
      <c r="B1558" s="4" t="s">
        <v>1059</v>
      </c>
      <c r="C1558" s="4" t="s">
        <v>2989</v>
      </c>
      <c r="D1558" s="207">
        <v>950348</v>
      </c>
      <c r="E1558" s="4" t="s">
        <v>1204</v>
      </c>
      <c r="F1558" s="4" t="s">
        <v>1312</v>
      </c>
      <c r="G1558" s="4" t="s">
        <v>1478</v>
      </c>
      <c r="H1558" s="4" t="s">
        <v>4096</v>
      </c>
      <c r="I1558" s="4" t="s">
        <v>1312</v>
      </c>
      <c r="L1558" s="4">
        <f>(F1558*0.3611)+(G1558*1.1*0.3611)+(H1558*5.2*0.0666)+(I1558*0.2111)</f>
        <v>73.302841999999998</v>
      </c>
      <c r="M1558" s="4">
        <f>(L1558)*((100+(29-E1558))/100)-(J1558*0.9)</f>
        <v>75.355321575999994</v>
      </c>
      <c r="N1558" s="207" t="s">
        <v>1064</v>
      </c>
      <c r="O1558" s="207">
        <f>(N1558*((M1558-63)/5.45))+N1558</f>
        <v>7208669.0273223212</v>
      </c>
      <c r="P1558" s="54">
        <f>(O1558-D1558)</f>
        <v>6258321.0273223212</v>
      </c>
      <c r="Q1558" s="4" t="str">
        <f>IF(P1558&lt;(-3000000), "Overpaid", "")</f>
        <v/>
      </c>
      <c r="R1558" s="4"/>
    </row>
    <row r="1559" spans="1:18" x14ac:dyDescent="0.25">
      <c r="A1559" s="4" t="s">
        <v>122</v>
      </c>
      <c r="B1559" s="4" t="s">
        <v>27</v>
      </c>
      <c r="C1559" s="4" t="s">
        <v>3675</v>
      </c>
      <c r="D1559" s="207" t="s">
        <v>3676</v>
      </c>
      <c r="E1559" s="4" t="s">
        <v>1027</v>
      </c>
      <c r="F1559" s="4" t="s">
        <v>1221</v>
      </c>
      <c r="G1559" s="4" t="s">
        <v>3677</v>
      </c>
      <c r="H1559" s="4" t="s">
        <v>4096</v>
      </c>
      <c r="I1559" s="4" t="s">
        <v>1221</v>
      </c>
      <c r="L1559" s="4">
        <f>(F1559*0.3611)+(G1559*1.1*0.3611)+(H1559*5.2*0.0666)+(I1559*0.2111)</f>
        <v>53.503501999999997</v>
      </c>
      <c r="M1559" s="4" t="e">
        <f>(L1559)*((100+(29-E1559))/100)-(J1559*0.9)</f>
        <v>#VALUE!</v>
      </c>
      <c r="N1559" s="207" t="s">
        <v>1058</v>
      </c>
      <c r="O1559" s="207" t="e">
        <f>(N1559*((M1559-63)/5.45))+N1559</f>
        <v>#VALUE!</v>
      </c>
      <c r="P1559" s="54" t="e">
        <f>(O1559-D1559)</f>
        <v>#VALUE!</v>
      </c>
      <c r="Q1559" s="4" t="e">
        <f>IF(P1559&lt;(-3000000), "Overpaid", "")</f>
        <v>#VALUE!</v>
      </c>
      <c r="R1559" s="4"/>
    </row>
    <row r="1560" spans="1:18" x14ac:dyDescent="0.25">
      <c r="A1560" s="4" t="s">
        <v>121</v>
      </c>
      <c r="B1560" s="4" t="s">
        <v>16</v>
      </c>
      <c r="C1560" s="4" t="s">
        <v>2950</v>
      </c>
      <c r="D1560" s="207" t="s">
        <v>2951</v>
      </c>
      <c r="E1560" s="4" t="s">
        <v>1027</v>
      </c>
      <c r="F1560" s="4" t="s">
        <v>1405</v>
      </c>
      <c r="G1560" s="4" t="s">
        <v>1027</v>
      </c>
      <c r="H1560" s="4" t="s">
        <v>4095</v>
      </c>
      <c r="I1560" s="4" t="s">
        <v>1405</v>
      </c>
      <c r="L1560" s="4" t="e">
        <f>(F1560*0.3611)+(G1560*1.1*0.3611)+(H1560*5.2*0.0666)+(I1560*0.2111)</f>
        <v>#VALUE!</v>
      </c>
      <c r="M1560" s="4" t="e">
        <f>(L1560)*((100+(29-E1560))/100)-(J1560*0.9)</f>
        <v>#VALUE!</v>
      </c>
      <c r="N1560" s="207" t="s">
        <v>1116</v>
      </c>
      <c r="O1560" s="207" t="e">
        <f>(N1560*((M1560-63)/5.45))+N1560</f>
        <v>#VALUE!</v>
      </c>
      <c r="P1560" s="54" t="e">
        <f>(O1560-D1560)</f>
        <v>#VALUE!</v>
      </c>
      <c r="Q1560" s="4" t="e">
        <f>IF(P1560&lt;(-3000000), "Overpaid", "")</f>
        <v>#VALUE!</v>
      </c>
      <c r="R1560" s="4"/>
    </row>
    <row r="1561" spans="1:18" x14ac:dyDescent="0.25">
      <c r="A1561" s="4" t="s">
        <v>114</v>
      </c>
      <c r="B1561" s="4" t="s">
        <v>1059</v>
      </c>
      <c r="C1561" s="4" t="s">
        <v>3292</v>
      </c>
      <c r="D1561" s="207" t="s">
        <v>3293</v>
      </c>
      <c r="E1561" s="4" t="s">
        <v>1193</v>
      </c>
      <c r="F1561" s="4" t="s">
        <v>1208</v>
      </c>
      <c r="G1561" s="4" t="s">
        <v>1643</v>
      </c>
      <c r="H1561" s="4" t="s">
        <v>4197</v>
      </c>
      <c r="I1561" s="4" t="s">
        <v>1208</v>
      </c>
      <c r="L1561" s="4">
        <f>(F1561*0.3611)+(G1561*1.1*0.3611)+(H1561*5.2*0.0666)+(I1561*0.2111)</f>
        <v>49.268183999999998</v>
      </c>
      <c r="M1561" s="4">
        <f>(L1561)*((100+(29-E1561))/100)-(J1561*0.9)</f>
        <v>51.583788647999995</v>
      </c>
      <c r="N1561" s="207" t="s">
        <v>1064</v>
      </c>
      <c r="O1561" s="207">
        <f>(N1561*((M1561-63)/5.45))+N1561</f>
        <v>-2415482.5174060808</v>
      </c>
      <c r="P1561" s="54">
        <f>(O1561-D1561)</f>
        <v>-3364873.5174060808</v>
      </c>
      <c r="Q1561" s="4" t="str">
        <f>IF(P1561&lt;(-3000000), "Overpaid", "")</f>
        <v>Overpaid</v>
      </c>
      <c r="R1561" s="4"/>
    </row>
    <row r="1562" spans="1:18" x14ac:dyDescent="0.25">
      <c r="A1562" s="4" t="s">
        <v>108</v>
      </c>
      <c r="B1562" s="4" t="s">
        <v>10</v>
      </c>
      <c r="C1562" s="4" t="s">
        <v>4216</v>
      </c>
      <c r="D1562" s="207" t="s">
        <v>4217</v>
      </c>
      <c r="E1562" s="4" t="s">
        <v>1572</v>
      </c>
      <c r="F1562" s="4" t="s">
        <v>1221</v>
      </c>
      <c r="G1562" s="4" t="s">
        <v>2568</v>
      </c>
      <c r="H1562" s="4" t="s">
        <v>1027</v>
      </c>
      <c r="I1562" s="4" t="s">
        <v>1221</v>
      </c>
      <c r="L1562" s="4" t="e">
        <f>(F1562*0.3611)+(G1562*1.1*0.3611)+(H1562*5.2*0.0666)+(I1562*0.2111)</f>
        <v>#VALUE!</v>
      </c>
      <c r="M1562" s="4" t="e">
        <f>(L1562)*((100+(29-E1562))/100)-(J1562*0.9)</f>
        <v>#VALUE!</v>
      </c>
      <c r="N1562" s="207" t="s">
        <v>1093</v>
      </c>
      <c r="O1562" s="207" t="e">
        <f>(N1562*((M1562-63)/5.45))+N1562</f>
        <v>#VALUE!</v>
      </c>
      <c r="P1562" s="54" t="e">
        <f>(O1562-D1562)</f>
        <v>#VALUE!</v>
      </c>
      <c r="Q1562" s="4" t="e">
        <f>IF(P1562&lt;(-3000000), "Overpaid", "")</f>
        <v>#VALUE!</v>
      </c>
      <c r="R1562" s="4"/>
    </row>
    <row r="1563" spans="1:18" x14ac:dyDescent="0.25">
      <c r="A1563" s="4" t="s">
        <v>107</v>
      </c>
      <c r="B1563" s="4" t="s">
        <v>1048</v>
      </c>
      <c r="C1563" s="4" t="s">
        <v>2774</v>
      </c>
      <c r="D1563" s="207" t="s">
        <v>2775</v>
      </c>
      <c r="E1563" s="4" t="s">
        <v>1365</v>
      </c>
      <c r="F1563" s="4" t="s">
        <v>1186</v>
      </c>
      <c r="G1563" s="4" t="s">
        <v>2294</v>
      </c>
      <c r="H1563" s="4" t="s">
        <v>4097</v>
      </c>
      <c r="I1563" s="4" t="s">
        <v>1186</v>
      </c>
      <c r="L1563" s="4">
        <f>(F1563*0.3611)+(G1563*1.1*0.3611)+(H1563*5.2*0.0666)+(I1563*0.2111)</f>
        <v>65.250837000000004</v>
      </c>
      <c r="M1563" s="4">
        <f>(L1563)*((100+(29-E1563))/100)-(J1563*0.9)</f>
        <v>68.709131361000004</v>
      </c>
      <c r="N1563" s="207" t="s">
        <v>1053</v>
      </c>
      <c r="O1563" s="207">
        <f>(N1563*((M1563-63)/5.45))+N1563</f>
        <v>4060820.187550134</v>
      </c>
      <c r="P1563" s="54">
        <f>(O1563-D1563)</f>
        <v>3112376.187550134</v>
      </c>
      <c r="Q1563" s="4" t="str">
        <f>IF(P1563&lt;(-3000000), "Overpaid", "")</f>
        <v/>
      </c>
      <c r="R1563" s="4"/>
    </row>
    <row r="1564" spans="1:18" x14ac:dyDescent="0.25">
      <c r="A1564" s="4" t="s">
        <v>113</v>
      </c>
      <c r="B1564" s="4" t="s">
        <v>1048</v>
      </c>
      <c r="C1564" s="4" t="s">
        <v>921</v>
      </c>
      <c r="D1564" s="207" t="s">
        <v>1239</v>
      </c>
      <c r="E1564" s="4" t="s">
        <v>1027</v>
      </c>
      <c r="F1564" s="4" t="s">
        <v>1208</v>
      </c>
      <c r="G1564" s="4" t="s">
        <v>2398</v>
      </c>
      <c r="H1564" s="4" t="s">
        <v>1027</v>
      </c>
      <c r="I1564" s="4" t="s">
        <v>1208</v>
      </c>
      <c r="L1564" s="4" t="e">
        <f>(F1564*0.3611)+(G1564*1.1*0.3611)+(H1564*5.2*0.0666)+(I1564*0.2111)</f>
        <v>#VALUE!</v>
      </c>
      <c r="M1564" s="4" t="e">
        <f>(L1564)*((100+(29-E1564))/100)-(J1564*0.9)</f>
        <v>#VALUE!</v>
      </c>
      <c r="N1564" s="207" t="s">
        <v>1053</v>
      </c>
      <c r="O1564" s="207" t="e">
        <f>(N1564*((M1564-63)/5.45))+N1564</f>
        <v>#VALUE!</v>
      </c>
      <c r="P1564" s="54" t="e">
        <f>(O1564-D1564)</f>
        <v>#VALUE!</v>
      </c>
      <c r="Q1564" s="4" t="e">
        <f>IF(P1564&lt;(-3000000), "Overpaid", "")</f>
        <v>#VALUE!</v>
      </c>
      <c r="R1564" s="4"/>
    </row>
    <row r="1565" spans="1:18" x14ac:dyDescent="0.25">
      <c r="A1565" s="4" t="s">
        <v>129</v>
      </c>
      <c r="B1565" s="4" t="s">
        <v>1048</v>
      </c>
      <c r="C1565" s="4" t="s">
        <v>915</v>
      </c>
      <c r="D1565" s="207" t="s">
        <v>1239</v>
      </c>
      <c r="E1565" s="4" t="s">
        <v>1027</v>
      </c>
      <c r="F1565" s="4" t="s">
        <v>1218</v>
      </c>
      <c r="G1565" s="4" t="s">
        <v>1027</v>
      </c>
      <c r="H1565" s="4" t="s">
        <v>1027</v>
      </c>
      <c r="I1565" s="4" t="s">
        <v>1218</v>
      </c>
      <c r="L1565" s="4" t="e">
        <f>(F1565*0.3611)+(G1565*1.1*0.3611)+(H1565*5.2*0.0666)+(I1565*0.2111)</f>
        <v>#VALUE!</v>
      </c>
      <c r="M1565" s="4" t="e">
        <f>(L1565)*((100+(29-E1565))/100)-(J1565*0.9)</f>
        <v>#VALUE!</v>
      </c>
      <c r="N1565" s="207" t="s">
        <v>1053</v>
      </c>
      <c r="O1565" s="207" t="e">
        <f>(N1565*((M1565-63)/5.45))+N1565</f>
        <v>#VALUE!</v>
      </c>
      <c r="P1565" s="54" t="e">
        <f>(O1565-D1565)</f>
        <v>#VALUE!</v>
      </c>
      <c r="Q1565" s="4" t="e">
        <f>IF(P1565&lt;(-3000000), "Overpaid", "")</f>
        <v>#VALUE!</v>
      </c>
      <c r="R1565" s="4"/>
    </row>
    <row r="1566" spans="1:18" x14ac:dyDescent="0.25">
      <c r="A1566" s="4" t="s">
        <v>111</v>
      </c>
      <c r="B1566" s="4" t="s">
        <v>1187</v>
      </c>
      <c r="C1566" s="4" t="s">
        <v>923</v>
      </c>
      <c r="D1566" s="207" t="s">
        <v>1239</v>
      </c>
      <c r="E1566" s="4" t="s">
        <v>1193</v>
      </c>
      <c r="F1566" s="4" t="s">
        <v>1218</v>
      </c>
      <c r="G1566" s="4">
        <v>45</v>
      </c>
      <c r="H1566" s="4" t="s">
        <v>1027</v>
      </c>
      <c r="I1566" s="4" t="s">
        <v>1218</v>
      </c>
      <c r="L1566" s="4" t="e">
        <f>(F1566*0.3611)+(G1566*1.1*0.3611)+(H1566*5.2*0.0666)+(I1566*0.2111)</f>
        <v>#VALUE!</v>
      </c>
      <c r="M1566" s="4" t="e">
        <f>(L1566)*((100+(29-E1566))/100)-(J1566*0.9)</f>
        <v>#VALUE!</v>
      </c>
      <c r="N1566" s="207" t="s">
        <v>1190</v>
      </c>
      <c r="O1566" s="207" t="e">
        <f>(N1566*((M1566-63)/5.45))+N1566</f>
        <v>#VALUE!</v>
      </c>
      <c r="P1566" s="54" t="e">
        <f>(O1566-D1566)</f>
        <v>#VALUE!</v>
      </c>
      <c r="Q1566" s="4" t="e">
        <f>IF(P1566&lt;(-3000000), "Overpaid", "")</f>
        <v>#VALUE!</v>
      </c>
      <c r="R1566" s="4"/>
    </row>
    <row r="1567" spans="1:18" x14ac:dyDescent="0.25">
      <c r="A1567" s="4" t="s">
        <v>106</v>
      </c>
      <c r="B1567" s="4" t="s">
        <v>1059</v>
      </c>
      <c r="C1567" s="4" t="s">
        <v>914</v>
      </c>
      <c r="D1567" s="207" t="s">
        <v>1239</v>
      </c>
      <c r="E1567" s="4" t="s">
        <v>1027</v>
      </c>
      <c r="F1567" s="4" t="s">
        <v>1201</v>
      </c>
      <c r="G1567" s="4" t="s">
        <v>1027</v>
      </c>
      <c r="H1567" s="4" t="s">
        <v>1027</v>
      </c>
      <c r="I1567" s="4" t="s">
        <v>1201</v>
      </c>
      <c r="L1567" s="4" t="e">
        <f>(F1567*0.3611)+(G1567*1.1*0.3611)+(H1567*5.2*0.0666)+(I1567*0.2111)</f>
        <v>#VALUE!</v>
      </c>
      <c r="M1567" s="4" t="e">
        <f>(L1567)*((100+(29-E1567))/100)-(J1567*0.9)</f>
        <v>#VALUE!</v>
      </c>
      <c r="N1567" s="207" t="s">
        <v>1064</v>
      </c>
      <c r="O1567" s="207" t="e">
        <f>(N1567*((M1567-63)/5.45))+N1567</f>
        <v>#VALUE!</v>
      </c>
      <c r="P1567" s="54" t="e">
        <f>(O1567-D1567)</f>
        <v>#VALUE!</v>
      </c>
      <c r="Q1567" s="4" t="e">
        <f>IF(P1567&lt;(-3000000), "Overpaid", "")</f>
        <v>#VALUE!</v>
      </c>
      <c r="R1567" s="4"/>
    </row>
    <row r="1568" spans="1:18" x14ac:dyDescent="0.25">
      <c r="A1568" s="4" t="s">
        <v>106</v>
      </c>
      <c r="B1568" s="4" t="s">
        <v>1030</v>
      </c>
      <c r="C1568" s="4" t="s">
        <v>913</v>
      </c>
      <c r="D1568" s="207" t="s">
        <v>1239</v>
      </c>
      <c r="E1568" s="4" t="s">
        <v>1224</v>
      </c>
      <c r="F1568" s="4" t="s">
        <v>1208</v>
      </c>
      <c r="G1568" s="4" t="s">
        <v>1832</v>
      </c>
      <c r="H1568" s="4" t="s">
        <v>4197</v>
      </c>
      <c r="I1568" s="4" t="s">
        <v>1208</v>
      </c>
      <c r="L1568" s="4">
        <f>(F1568*0.3611)+(G1568*1.1*0.3611)+(H1568*5.2*0.0666)+(I1568*0.2111)</f>
        <v>65.672956999999997</v>
      </c>
      <c r="M1568" s="4">
        <f>(L1568)*((100+(29-E1568))/100)-(J1568*0.9)</f>
        <v>69.022277806999995</v>
      </c>
      <c r="N1568" s="207" t="s">
        <v>1036</v>
      </c>
      <c r="O1568" s="207">
        <f>(N1568*((M1568-63)/5.45))+N1568</f>
        <v>6815726.5552509455</v>
      </c>
      <c r="P1568" s="54">
        <f>(O1568-D1568)</f>
        <v>5867722.5552509455</v>
      </c>
      <c r="Q1568" s="4" t="str">
        <f>IF(P1568&lt;(-3000000), "Overpaid", "")</f>
        <v/>
      </c>
      <c r="R1568" s="4"/>
    </row>
    <row r="1569" spans="1:18" x14ac:dyDescent="0.25">
      <c r="A1569" s="4" t="s">
        <v>127</v>
      </c>
      <c r="B1569" s="4" t="s">
        <v>1059</v>
      </c>
      <c r="C1569" s="4" t="s">
        <v>925</v>
      </c>
      <c r="D1569" s="207" t="s">
        <v>1239</v>
      </c>
      <c r="E1569" s="4" t="s">
        <v>1226</v>
      </c>
      <c r="F1569" s="4" t="s">
        <v>1208</v>
      </c>
      <c r="G1569" s="4" t="s">
        <v>1621</v>
      </c>
      <c r="H1569" s="4" t="s">
        <v>4197</v>
      </c>
      <c r="I1569" s="4" t="s">
        <v>1208</v>
      </c>
      <c r="L1569" s="4">
        <f>(F1569*0.3611)+(G1569*1.1*0.3611)+(H1569*5.2*0.0666)+(I1569*0.2111)</f>
        <v>62.256951000000001</v>
      </c>
      <c r="M1569" s="4">
        <f>(L1569)*((100+(29-E1569))/100)-(J1569*0.9)</f>
        <v>65.369798549999999</v>
      </c>
      <c r="N1569" s="207" t="s">
        <v>1064</v>
      </c>
      <c r="O1569" s="207">
        <f>(N1569*((M1569-63)/5.45))+N1569</f>
        <v>3165926.5106038433</v>
      </c>
      <c r="P1569" s="54">
        <f>(O1569-D1569)</f>
        <v>2217922.5106038433</v>
      </c>
      <c r="Q1569" s="4" t="str">
        <f>IF(P1569&lt;(-3000000), "Overpaid", "")</f>
        <v/>
      </c>
      <c r="R1569" s="4"/>
    </row>
    <row r="1570" spans="1:18" x14ac:dyDescent="0.25">
      <c r="A1570" s="4" t="s">
        <v>115</v>
      </c>
      <c r="B1570" s="4" t="s">
        <v>1117</v>
      </c>
      <c r="C1570" s="4" t="s">
        <v>922</v>
      </c>
      <c r="D1570" s="207" t="s">
        <v>1239</v>
      </c>
      <c r="E1570" s="4" t="s">
        <v>1200</v>
      </c>
      <c r="F1570" s="4" t="s">
        <v>1218</v>
      </c>
      <c r="G1570" s="4">
        <v>45</v>
      </c>
      <c r="H1570" s="4">
        <v>0</v>
      </c>
      <c r="I1570" s="4" t="s">
        <v>1218</v>
      </c>
      <c r="L1570" s="4">
        <f>(F1570*0.3611)+(G1570*1.1*0.3611)+(H1570*5.2*0.0666)+(I1570*0.2111)</f>
        <v>54.495249999999999</v>
      </c>
      <c r="M1570" s="4">
        <f>(L1570)*((100+(29-E1570))/100)-(J1570*0.9)</f>
        <v>57.655974499999999</v>
      </c>
      <c r="N1570" s="207" t="s">
        <v>1121</v>
      </c>
      <c r="O1570" s="207">
        <f>(N1570*((M1570-63)/5.45))+N1570</f>
        <v>65157.303245412186</v>
      </c>
      <c r="P1570" s="54">
        <f>(O1570-D1570)</f>
        <v>-882846.69675458781</v>
      </c>
      <c r="Q1570" s="4" t="str">
        <f>IF(P1570&lt;(-3000000), "Overpaid", "")</f>
        <v/>
      </c>
      <c r="R1570" s="4"/>
    </row>
    <row r="1571" spans="1:18" x14ac:dyDescent="0.25">
      <c r="A1571" s="4" t="s">
        <v>116</v>
      </c>
      <c r="B1571" s="4" t="s">
        <v>16</v>
      </c>
      <c r="C1571" s="4" t="s">
        <v>917</v>
      </c>
      <c r="D1571" s="207" t="s">
        <v>1239</v>
      </c>
      <c r="E1571" s="4" t="s">
        <v>1086</v>
      </c>
      <c r="F1571" s="4" t="s">
        <v>1240</v>
      </c>
      <c r="G1571" s="4" t="s">
        <v>1241</v>
      </c>
      <c r="H1571" s="4" t="s">
        <v>4095</v>
      </c>
      <c r="I1571" s="4" t="s">
        <v>1240</v>
      </c>
      <c r="L1571" s="4">
        <f>(F1571*0.3611)+(G1571*1.1*0.3611)+(H1571*5.2*0.0666)+(I1571*0.2111)</f>
        <v>53.045527999999997</v>
      </c>
      <c r="M1571" s="4">
        <f>(L1571)*((100+(29-E1571))/100)-(J1571*0.9)</f>
        <v>55.432576759999996</v>
      </c>
      <c r="N1571" s="207" t="s">
        <v>1116</v>
      </c>
      <c r="O1571" s="207">
        <f>(N1571*((M1571-63)/5.45))+N1571</f>
        <v>-952624.83049574448</v>
      </c>
      <c r="P1571" s="54">
        <f>(O1571-D1571)</f>
        <v>-1900628.8304957445</v>
      </c>
      <c r="Q1571" s="4" t="str">
        <f>IF(P1571&lt;(-3000000), "Overpaid", "")</f>
        <v/>
      </c>
      <c r="R1571" s="4"/>
    </row>
    <row r="1572" spans="1:18" x14ac:dyDescent="0.25">
      <c r="A1572" s="4" t="s">
        <v>121</v>
      </c>
      <c r="B1572" s="4" t="s">
        <v>1059</v>
      </c>
      <c r="C1572" s="4" t="s">
        <v>916</v>
      </c>
      <c r="D1572" s="207" t="s">
        <v>2935</v>
      </c>
      <c r="E1572" s="4" t="s">
        <v>1226</v>
      </c>
      <c r="F1572" s="4" t="s">
        <v>1201</v>
      </c>
      <c r="G1572" s="4" t="s">
        <v>1747</v>
      </c>
      <c r="H1572" s="4" t="s">
        <v>4096</v>
      </c>
      <c r="I1572" s="4" t="s">
        <v>1201</v>
      </c>
      <c r="L1572" s="4">
        <f>(F1572*0.3611)+(G1572*1.1*0.3611)+(H1572*5.2*0.0666)+(I1572*0.2111)</f>
        <v>62.528765999999997</v>
      </c>
      <c r="M1572" s="4">
        <f>(L1572)*((100+(29-E1572))/100)-(J1572*0.9)</f>
        <v>65.655204299999994</v>
      </c>
      <c r="N1572" s="207" t="s">
        <v>1064</v>
      </c>
      <c r="O1572" s="207">
        <f>(N1572*((M1572-63)/5.45))+N1572</f>
        <v>3281475.9872848969</v>
      </c>
      <c r="P1572" s="54">
        <f>(O1572-D1572)</f>
        <v>2333472.9872848969</v>
      </c>
      <c r="Q1572" s="4" t="str">
        <f>IF(P1572&lt;(-3000000), "Overpaid", "")</f>
        <v/>
      </c>
      <c r="R1572" s="4"/>
    </row>
    <row r="1573" spans="1:18" x14ac:dyDescent="0.25">
      <c r="A1573" s="4" t="s">
        <v>127</v>
      </c>
      <c r="B1573" s="4" t="s">
        <v>1030</v>
      </c>
      <c r="C1573" s="4" t="s">
        <v>4029</v>
      </c>
      <c r="D1573" s="207" t="s">
        <v>4030</v>
      </c>
      <c r="E1573" s="4" t="s">
        <v>1365</v>
      </c>
      <c r="F1573" s="4" t="s">
        <v>1091</v>
      </c>
      <c r="G1573" s="4" t="s">
        <v>1933</v>
      </c>
      <c r="H1573" s="4" t="s">
        <v>4099</v>
      </c>
      <c r="I1573" s="4" t="s">
        <v>1091</v>
      </c>
      <c r="L1573" s="4">
        <f>(F1573*0.3611)+(G1573*1.1*0.3611)+(H1573*5.2*0.0666)+(I1573*0.2111)</f>
        <v>73.548469999999995</v>
      </c>
      <c r="M1573" s="4">
        <f>(L1573)*((100+(29-E1573))/100)-(J1573*0.9)</f>
        <v>77.446538909999987</v>
      </c>
      <c r="N1573" s="207" t="s">
        <v>1036</v>
      </c>
      <c r="O1573" s="207">
        <f>(N1573*((M1573-63)/5.45))+N1573</f>
        <v>11820614.082734849</v>
      </c>
      <c r="P1573" s="54">
        <f>(O1573-D1573)</f>
        <v>10872846.082734849</v>
      </c>
      <c r="Q1573" s="4" t="str">
        <f>IF(P1573&lt;(-3000000), "Overpaid", "")</f>
        <v/>
      </c>
      <c r="R1573" s="4"/>
    </row>
    <row r="1574" spans="1:18" x14ac:dyDescent="0.25">
      <c r="A1574" s="4" t="s">
        <v>135</v>
      </c>
      <c r="B1574" s="4" t="s">
        <v>1117</v>
      </c>
      <c r="C1574" s="4" t="s">
        <v>2692</v>
      </c>
      <c r="D1574" s="207">
        <v>947350</v>
      </c>
      <c r="E1574" s="4" t="s">
        <v>1179</v>
      </c>
      <c r="F1574" s="4" t="s">
        <v>1208</v>
      </c>
      <c r="G1574" s="4" t="s">
        <v>2693</v>
      </c>
      <c r="H1574" s="4" t="s">
        <v>4095</v>
      </c>
      <c r="I1574" s="4" t="s">
        <v>1208</v>
      </c>
      <c r="L1574" s="4">
        <f>(F1574*0.3611)+(G1574*1.1*0.3611)+(H1574*5.2*0.0666)+(I1574*0.2111)</f>
        <v>73.447103999999996</v>
      </c>
      <c r="M1574" s="4">
        <f>(L1574)*((100+(29-E1574))/100)-(J1574*0.9)</f>
        <v>76.238093952</v>
      </c>
      <c r="N1574" s="207" t="s">
        <v>1121</v>
      </c>
      <c r="O1574" s="207">
        <f>(N1574*((M1574-63)/5.45))+N1574</f>
        <v>11490177.398423485</v>
      </c>
      <c r="P1574" s="54">
        <f>(O1574-D1574)</f>
        <v>10542827.398423485</v>
      </c>
      <c r="Q1574" s="4" t="str">
        <f>IF(P1574&lt;(-3000000), "Overpaid", "")</f>
        <v/>
      </c>
      <c r="R1574" s="4"/>
    </row>
    <row r="1575" spans="1:18" x14ac:dyDescent="0.25">
      <c r="A1575" s="4" t="s">
        <v>112</v>
      </c>
      <c r="B1575" s="4" t="s">
        <v>1037</v>
      </c>
      <c r="C1575" s="4" t="s">
        <v>2087</v>
      </c>
      <c r="D1575" s="207" t="s">
        <v>2088</v>
      </c>
      <c r="E1575" s="4" t="s">
        <v>1301</v>
      </c>
      <c r="F1575" s="4" t="s">
        <v>1312</v>
      </c>
      <c r="G1575" s="4" t="s">
        <v>2089</v>
      </c>
      <c r="H1575" s="4" t="s">
        <v>4102</v>
      </c>
      <c r="I1575" s="4" t="s">
        <v>1312</v>
      </c>
      <c r="L1575" s="4">
        <f>(F1575*0.3611)+(G1575*1.1*0.3611)+(H1575*5.2*0.0666)+(I1575*0.2111)</f>
        <v>69.27489700000001</v>
      </c>
      <c r="M1575" s="4">
        <f>(L1575)*((100+(29-E1575))/100)-(J1575*0.9)</f>
        <v>71.976617983000025</v>
      </c>
      <c r="N1575" s="207" t="s">
        <v>1043</v>
      </c>
      <c r="O1575" s="207">
        <f>(N1575*((M1575-63)/5.45))+N1575</f>
        <v>6771372.7115921555</v>
      </c>
      <c r="P1575" s="54">
        <f>(O1575-D1575)</f>
        <v>5824022.7115921555</v>
      </c>
      <c r="Q1575" s="4" t="str">
        <f>IF(P1575&lt;(-3000000), "Overpaid", "")</f>
        <v/>
      </c>
      <c r="R1575" s="4"/>
    </row>
    <row r="1576" spans="1:18" x14ac:dyDescent="0.25">
      <c r="A1576" s="4" t="s">
        <v>2800</v>
      </c>
      <c r="B1576" s="4" t="s">
        <v>1059</v>
      </c>
      <c r="C1576" s="4" t="s">
        <v>2843</v>
      </c>
      <c r="D1576" s="207" t="s">
        <v>2088</v>
      </c>
      <c r="E1576" s="4" t="s">
        <v>1086</v>
      </c>
      <c r="F1576" s="4" t="s">
        <v>1157</v>
      </c>
      <c r="G1576" s="4" t="s">
        <v>1195</v>
      </c>
      <c r="H1576" s="4" t="s">
        <v>4097</v>
      </c>
      <c r="I1576" s="4" t="s">
        <v>1157</v>
      </c>
      <c r="L1576" s="4">
        <f>(F1576*0.3611)+(G1576*1.1*0.3611)+(H1576*5.2*0.0666)+(I1576*0.2111)</f>
        <v>66.554121000000009</v>
      </c>
      <c r="M1576" s="4">
        <f>(L1576)*((100+(29-E1576))/100)-(J1576*0.9)</f>
        <v>69.549056445000005</v>
      </c>
      <c r="N1576" s="207" t="s">
        <v>1064</v>
      </c>
      <c r="O1576" s="207">
        <f>(N1576*((M1576-63)/5.45))+N1576</f>
        <v>4857942.3956461679</v>
      </c>
      <c r="P1576" s="54">
        <f>(O1576-D1576)</f>
        <v>3910592.3956461679</v>
      </c>
      <c r="Q1576" s="4" t="str">
        <f>IF(P1576&lt;(-3000000), "Overpaid", "")</f>
        <v/>
      </c>
      <c r="R1576" s="4"/>
    </row>
    <row r="1577" spans="1:18" x14ac:dyDescent="0.25">
      <c r="A1577" s="4" t="s">
        <v>126</v>
      </c>
      <c r="B1577" s="4" t="s">
        <v>1099</v>
      </c>
      <c r="C1577" s="4" t="s">
        <v>3831</v>
      </c>
      <c r="D1577" s="207" t="s">
        <v>2088</v>
      </c>
      <c r="E1577" s="4" t="s">
        <v>1193</v>
      </c>
      <c r="F1577" s="4" t="s">
        <v>1186</v>
      </c>
      <c r="G1577" s="4" t="s">
        <v>1063</v>
      </c>
      <c r="H1577" s="4" t="s">
        <v>4096</v>
      </c>
      <c r="I1577" s="4" t="s">
        <v>1186</v>
      </c>
      <c r="L1577" s="4">
        <f>(F1577*0.3611)+(G1577*1.1*0.3611)+(H1577*5.2*0.0666)+(I1577*0.2111)</f>
        <v>66.096147000000002</v>
      </c>
      <c r="M1577" s="4">
        <f>(L1577)*((100+(29-E1577))/100)-(J1577*0.9)</f>
        <v>69.202665909000004</v>
      </c>
      <c r="N1577" s="207" t="s">
        <v>1105</v>
      </c>
      <c r="O1577" s="207">
        <f>(N1577*((M1577-63)/5.45))+N1577</f>
        <v>3788144.8483703639</v>
      </c>
      <c r="P1577" s="54">
        <f>(O1577-D1577)</f>
        <v>2840794.8483703639</v>
      </c>
      <c r="Q1577" s="4" t="str">
        <f>IF(P1577&lt;(-3000000), "Overpaid", "")</f>
        <v/>
      </c>
      <c r="R1577" s="4"/>
    </row>
    <row r="1578" spans="1:18" x14ac:dyDescent="0.25">
      <c r="A1578" s="4" t="s">
        <v>130</v>
      </c>
      <c r="B1578" s="4" t="s">
        <v>16</v>
      </c>
      <c r="C1578" s="4" t="s">
        <v>569</v>
      </c>
      <c r="D1578" s="207" t="s">
        <v>2088</v>
      </c>
      <c r="E1578" s="4" t="s">
        <v>1537</v>
      </c>
      <c r="F1578" s="4" t="s">
        <v>1186</v>
      </c>
      <c r="G1578" s="4" t="s">
        <v>2438</v>
      </c>
      <c r="H1578" s="4" t="s">
        <v>4097</v>
      </c>
      <c r="I1578" s="4" t="s">
        <v>1186</v>
      </c>
      <c r="L1578" s="4">
        <f>(F1578*0.3611)+(G1578*1.1*0.3611)+(H1578*5.2*0.0666)+(I1578*0.2111)</f>
        <v>62.47036700000001</v>
      </c>
      <c r="M1578" s="4">
        <f>(L1578)*((100+(29-E1578))/100)-(J1578*0.9)</f>
        <v>65.031652047000009</v>
      </c>
      <c r="N1578" s="207" t="s">
        <v>1116</v>
      </c>
      <c r="O1578" s="207">
        <f>(N1578*((M1578-63)/5.45))+N1578</f>
        <v>3365981.5281433826</v>
      </c>
      <c r="P1578" s="54">
        <f>(O1578-D1578)</f>
        <v>2418631.5281433826</v>
      </c>
      <c r="Q1578" s="4" t="str">
        <f>IF(P1578&lt;(-3000000), "Overpaid", "")</f>
        <v/>
      </c>
      <c r="R1578" s="4"/>
    </row>
    <row r="1579" spans="1:18" x14ac:dyDescent="0.25">
      <c r="A1579" s="4" t="s">
        <v>128</v>
      </c>
      <c r="B1579" s="4" t="s">
        <v>10</v>
      </c>
      <c r="C1579" s="4" t="s">
        <v>3588</v>
      </c>
      <c r="D1579" s="207" t="s">
        <v>2088</v>
      </c>
      <c r="E1579" s="4" t="s">
        <v>1263</v>
      </c>
      <c r="F1579" s="4" t="s">
        <v>1201</v>
      </c>
      <c r="G1579" s="4" t="s">
        <v>1298</v>
      </c>
      <c r="H1579" s="4" t="s">
        <v>4097</v>
      </c>
      <c r="I1579" s="4" t="s">
        <v>1201</v>
      </c>
      <c r="L1579" s="4">
        <f>(F1579*0.3611)+(G1579*1.1*0.3611)+(H1579*5.2*0.0666)+(I1579*0.2111)</f>
        <v>62.835365000000003</v>
      </c>
      <c r="M1579" s="4">
        <f>(L1579)*((100+(29-E1579))/100)-(J1579*0.9)</f>
        <v>64.846096680000002</v>
      </c>
      <c r="N1579" s="207" t="s">
        <v>1093</v>
      </c>
      <c r="O1579" s="207">
        <f>(N1579*((M1579-63)/5.45))+N1579</f>
        <v>4734239.0031183064</v>
      </c>
      <c r="P1579" s="54">
        <f>(O1579-D1579)</f>
        <v>3786889.0031183064</v>
      </c>
      <c r="Q1579" s="4" t="str">
        <f>IF(P1579&lt;(-3000000), "Overpaid", "")</f>
        <v/>
      </c>
      <c r="R1579" s="4"/>
    </row>
    <row r="1580" spans="1:18" x14ac:dyDescent="0.25">
      <c r="A1580" s="4" t="s">
        <v>131</v>
      </c>
      <c r="B1580" s="4" t="s">
        <v>1059</v>
      </c>
      <c r="C1580" s="4" t="s">
        <v>1660</v>
      </c>
      <c r="D1580" s="207" t="s">
        <v>1661</v>
      </c>
      <c r="E1580" s="4" t="s">
        <v>1662</v>
      </c>
      <c r="F1580" s="4" t="s">
        <v>1201</v>
      </c>
      <c r="G1580" s="4" t="s">
        <v>1396</v>
      </c>
      <c r="H1580" s="4" t="s">
        <v>4098</v>
      </c>
      <c r="I1580" s="4" t="s">
        <v>1201</v>
      </c>
      <c r="L1580" s="4">
        <f>(F1580*0.3611)+(G1580*1.1*0.3611)+(H1580*5.2*0.0666)+(I1580*0.2111)</f>
        <v>60.520378000000001</v>
      </c>
      <c r="M1580" s="4">
        <f>(L1580)*((100+(29-E1580))/100)-(J1580*0.9)</f>
        <v>63.485876522000012</v>
      </c>
      <c r="N1580" s="207" t="s">
        <v>1064</v>
      </c>
      <c r="O1580" s="207">
        <f>(N1580*((M1580-63)/5.45))+N1580</f>
        <v>2403201.147000236</v>
      </c>
      <c r="P1580" s="54">
        <f>(O1580-D1580)</f>
        <v>1456704.147000236</v>
      </c>
      <c r="Q1580" s="4" t="str">
        <f>IF(P1580&lt;(-3000000), "Overpaid", "")</f>
        <v/>
      </c>
      <c r="R1580" s="4"/>
    </row>
    <row r="1581" spans="1:18" x14ac:dyDescent="0.25">
      <c r="A1581" s="4" t="s">
        <v>2800</v>
      </c>
      <c r="B1581" s="4" t="s">
        <v>1059</v>
      </c>
      <c r="C1581" s="4" t="s">
        <v>2817</v>
      </c>
      <c r="D1581" s="207" t="s">
        <v>2818</v>
      </c>
      <c r="E1581" s="4" t="s">
        <v>1371</v>
      </c>
      <c r="F1581" s="4" t="s">
        <v>1091</v>
      </c>
      <c r="G1581" s="4" t="s">
        <v>1646</v>
      </c>
      <c r="H1581" s="4" t="s">
        <v>4097</v>
      </c>
      <c r="I1581" s="4" t="s">
        <v>1091</v>
      </c>
      <c r="L1581" s="4">
        <f>(F1581*0.3611)+(G1581*1.1*0.3611)+(H1581*5.2*0.0666)+(I1581*0.2111)</f>
        <v>70.432849000000004</v>
      </c>
      <c r="M1581" s="4">
        <f>(L1581)*((100+(29-E1581))/100)-(J1581*0.9)</f>
        <v>74.306655695000003</v>
      </c>
      <c r="N1581" s="207" t="s">
        <v>1064</v>
      </c>
      <c r="O1581" s="207">
        <f>(N1581*((M1581-63)/5.45))+N1581</f>
        <v>6784105.7739091488</v>
      </c>
      <c r="P1581" s="54">
        <f>(O1581-D1581)</f>
        <v>5838342.7739091488</v>
      </c>
      <c r="Q1581" s="4" t="str">
        <f>IF(P1581&lt;(-3000000), "Overpaid", "")</f>
        <v/>
      </c>
      <c r="R1581" s="4"/>
    </row>
    <row r="1582" spans="1:18" x14ac:dyDescent="0.25">
      <c r="A1582" s="4" t="s">
        <v>135</v>
      </c>
      <c r="B1582" s="4" t="s">
        <v>1059</v>
      </c>
      <c r="C1582" s="4" t="s">
        <v>926</v>
      </c>
      <c r="D1582" s="207" t="s">
        <v>2696</v>
      </c>
      <c r="E1582" s="4" t="s">
        <v>1462</v>
      </c>
      <c r="F1582" s="4" t="s">
        <v>1218</v>
      </c>
      <c r="G1582" s="4" t="s">
        <v>2003</v>
      </c>
      <c r="H1582" s="4" t="s">
        <v>4095</v>
      </c>
      <c r="I1582" s="4" t="s">
        <v>1218</v>
      </c>
      <c r="L1582" s="4">
        <f>(F1582*0.3611)+(G1582*1.1*0.3611)+(H1582*5.2*0.0666)+(I1582*0.2111)</f>
        <v>51.783052999999995</v>
      </c>
      <c r="M1582" s="4">
        <f>(L1582)*((100+(29-E1582))/100)-(J1582*0.9)</f>
        <v>54.682903967999998</v>
      </c>
      <c r="N1582" s="207" t="s">
        <v>1064</v>
      </c>
      <c r="O1582" s="207">
        <f>(N1582*((M1582-63)/5.45))+N1582</f>
        <v>-1160773.5516608539</v>
      </c>
      <c r="P1582" s="54">
        <f>(O1582-D1582)</f>
        <v>-2104768.5516608539</v>
      </c>
      <c r="Q1582" s="4" t="str">
        <f>IF(P1582&lt;(-3000000), "Overpaid", "")</f>
        <v/>
      </c>
      <c r="R1582" s="4"/>
    </row>
    <row r="1583" spans="1:18" x14ac:dyDescent="0.25">
      <c r="A1583" s="4" t="s">
        <v>134</v>
      </c>
      <c r="B1583" s="4" t="s">
        <v>20</v>
      </c>
      <c r="C1583" s="4" t="s">
        <v>2529</v>
      </c>
      <c r="D1583" s="207" t="s">
        <v>2530</v>
      </c>
      <c r="E1583" s="4" t="s">
        <v>1027</v>
      </c>
      <c r="F1583" s="4" t="s">
        <v>1221</v>
      </c>
      <c r="G1583" s="4" t="s">
        <v>1550</v>
      </c>
      <c r="H1583" s="4" t="s">
        <v>4096</v>
      </c>
      <c r="I1583" s="4" t="s">
        <v>1221</v>
      </c>
      <c r="L1583" s="4">
        <f>(F1583*0.3611)+(G1583*1.1*0.3611)+(H1583*5.2*0.0666)+(I1583*0.2111)</f>
        <v>54.178758999999999</v>
      </c>
      <c r="M1583" s="4" t="e">
        <f>(L1583)*((100+(29-E1583))/100)-(J1583*0.9)</f>
        <v>#VALUE!</v>
      </c>
      <c r="N1583" s="207" t="s">
        <v>1134</v>
      </c>
      <c r="O1583" s="207" t="e">
        <f>(N1583*((M1583-63)/5.45))+N1583</f>
        <v>#VALUE!</v>
      </c>
      <c r="P1583" s="54" t="e">
        <f>(O1583-D1583)</f>
        <v>#VALUE!</v>
      </c>
      <c r="Q1583" s="4" t="e">
        <f>IF(P1583&lt;(-3000000), "Overpaid", "")</f>
        <v>#VALUE!</v>
      </c>
      <c r="R1583" s="4"/>
    </row>
    <row r="1584" spans="1:18" x14ac:dyDescent="0.25">
      <c r="A1584" s="4" t="s">
        <v>123</v>
      </c>
      <c r="B1584" s="4" t="s">
        <v>27</v>
      </c>
      <c r="C1584" s="4" t="s">
        <v>927</v>
      </c>
      <c r="D1584" s="207" t="s">
        <v>2016</v>
      </c>
      <c r="E1584" s="4" t="s">
        <v>1662</v>
      </c>
      <c r="F1584" s="4" t="s">
        <v>1201</v>
      </c>
      <c r="G1584" s="4" t="s">
        <v>2017</v>
      </c>
      <c r="H1584" s="4" t="s">
        <v>4095</v>
      </c>
      <c r="I1584" s="4" t="s">
        <v>1201</v>
      </c>
      <c r="L1584" s="4">
        <f>(F1584*0.3611)+(G1584*1.1*0.3611)+(H1584*5.2*0.0666)+(I1584*0.2111)</f>
        <v>58.369230000000002</v>
      </c>
      <c r="M1584" s="4">
        <f>(L1584)*((100+(29-E1584))/100)-(J1584*0.9)</f>
        <v>61.229322270000011</v>
      </c>
      <c r="N1584" s="207" t="s">
        <v>1058</v>
      </c>
      <c r="O1584" s="207">
        <f>(N1584*((M1584-63)/5.45))+N1584</f>
        <v>2159251.1180022284</v>
      </c>
      <c r="P1584" s="54">
        <f>(O1584-D1584)</f>
        <v>1215350.1180022284</v>
      </c>
      <c r="Q1584" s="4" t="str">
        <f>IF(P1584&lt;(-3000000), "Overpaid", "")</f>
        <v/>
      </c>
      <c r="R1584" s="4"/>
    </row>
    <row r="1585" spans="1:18" x14ac:dyDescent="0.25">
      <c r="A1585" s="4" t="s">
        <v>122</v>
      </c>
      <c r="B1585" s="4" t="s">
        <v>1117</v>
      </c>
      <c r="C1585" s="4" t="s">
        <v>930</v>
      </c>
      <c r="D1585" s="207" t="s">
        <v>3674</v>
      </c>
      <c r="E1585" s="4" t="s">
        <v>1027</v>
      </c>
      <c r="F1585" s="4" t="s">
        <v>1221</v>
      </c>
      <c r="G1585" s="4" t="s">
        <v>1407</v>
      </c>
      <c r="H1585" s="4" t="s">
        <v>4095</v>
      </c>
      <c r="I1585" s="4" t="s">
        <v>1221</v>
      </c>
      <c r="L1585" s="4">
        <f>(F1585*0.3611)+(G1585*1.1*0.3611)+(H1585*5.2*0.0666)+(I1585*0.2111)</f>
        <v>47.357915999999996</v>
      </c>
      <c r="M1585" s="4" t="e">
        <f>(L1585)*((100+(29-E1585))/100)-(J1585*0.9)</f>
        <v>#VALUE!</v>
      </c>
      <c r="N1585" s="207" t="s">
        <v>1121</v>
      </c>
      <c r="O1585" s="207" t="e">
        <f>(N1585*((M1585-63)/5.45))+N1585</f>
        <v>#VALUE!</v>
      </c>
      <c r="P1585" s="54" t="e">
        <f>(O1585-D1585)</f>
        <v>#VALUE!</v>
      </c>
      <c r="Q1585" s="4" t="e">
        <f>IF(P1585&lt;(-3000000), "Overpaid", "")</f>
        <v>#VALUE!</v>
      </c>
      <c r="R1585" s="4"/>
    </row>
    <row r="1586" spans="1:18" x14ac:dyDescent="0.25">
      <c r="A1586" s="4" t="s">
        <v>133</v>
      </c>
      <c r="B1586" s="4" t="s">
        <v>16</v>
      </c>
      <c r="C1586" s="4" t="s">
        <v>931</v>
      </c>
      <c r="D1586" s="207" t="s">
        <v>1780</v>
      </c>
      <c r="E1586" s="4" t="s">
        <v>1226</v>
      </c>
      <c r="F1586" s="4" t="s">
        <v>1221</v>
      </c>
      <c r="G1586" s="4" t="s">
        <v>1672</v>
      </c>
      <c r="H1586" s="4" t="s">
        <v>1027</v>
      </c>
      <c r="I1586" s="4" t="s">
        <v>1221</v>
      </c>
      <c r="L1586" s="4" t="e">
        <f>(F1586*0.3611)+(G1586*1.1*0.3611)+(H1586*5.2*0.0666)+(I1586*0.2111)</f>
        <v>#VALUE!</v>
      </c>
      <c r="M1586" s="4" t="e">
        <f>(L1586)*((100+(29-E1586))/100)-(J1586*0.9)</f>
        <v>#VALUE!</v>
      </c>
      <c r="N1586" s="207" t="s">
        <v>1116</v>
      </c>
      <c r="O1586" s="207" t="e">
        <f>(N1586*((M1586-63)/5.45))+N1586</f>
        <v>#VALUE!</v>
      </c>
      <c r="P1586" s="54" t="e">
        <f>(O1586-D1586)</f>
        <v>#VALUE!</v>
      </c>
      <c r="Q1586" s="4" t="e">
        <f>IF(P1586&lt;(-3000000), "Overpaid", "")</f>
        <v>#VALUE!</v>
      </c>
      <c r="R1586" s="4"/>
    </row>
    <row r="1587" spans="1:18" x14ac:dyDescent="0.25">
      <c r="A1587" s="4" t="s">
        <v>110</v>
      </c>
      <c r="B1587" s="4" t="s">
        <v>1083</v>
      </c>
      <c r="C1587" s="4" t="s">
        <v>934</v>
      </c>
      <c r="D1587" s="207" t="s">
        <v>2430</v>
      </c>
      <c r="E1587" s="4">
        <v>24.1</v>
      </c>
      <c r="F1587" s="4" t="s">
        <v>1218</v>
      </c>
      <c r="G1587" s="4" t="s">
        <v>1074</v>
      </c>
      <c r="H1587" s="4" t="s">
        <v>4095</v>
      </c>
      <c r="I1587" s="4" t="s">
        <v>1218</v>
      </c>
      <c r="L1587" s="4">
        <f>(F1587*0.3611)+(G1587*1.1*0.3611)+(H1587*5.2*0.0666)+(I1587*0.2111)</f>
        <v>62.150233999999998</v>
      </c>
      <c r="M1587" s="4">
        <f>(L1587)*((100+(29-E1587))/100)-(J1587*0.9)</f>
        <v>65.195595466</v>
      </c>
      <c r="N1587" s="207" t="s">
        <v>1088</v>
      </c>
      <c r="O1587" s="207">
        <f>(N1587*((M1587-63)/5.45))+N1587</f>
        <v>4977836.7786795907</v>
      </c>
      <c r="P1587" s="54">
        <f>(O1587-D1587)</f>
        <v>4036523.7786795907</v>
      </c>
      <c r="Q1587" s="4" t="str">
        <f>IF(P1587&lt;(-3000000), "Overpaid", "")</f>
        <v/>
      </c>
      <c r="R1587" s="4"/>
    </row>
    <row r="1588" spans="1:18" x14ac:dyDescent="0.25">
      <c r="A1588" s="4" t="s">
        <v>111</v>
      </c>
      <c r="B1588" s="4" t="s">
        <v>1059</v>
      </c>
      <c r="C1588" s="4" t="s">
        <v>3725</v>
      </c>
      <c r="D1588" s="207" t="s">
        <v>3726</v>
      </c>
      <c r="E1588" s="4" t="s">
        <v>1200</v>
      </c>
      <c r="F1588" s="4" t="s">
        <v>1307</v>
      </c>
      <c r="G1588" s="4" t="s">
        <v>1347</v>
      </c>
      <c r="H1588" s="4">
        <v>5</v>
      </c>
      <c r="I1588" s="4" t="s">
        <v>1307</v>
      </c>
      <c r="L1588" s="4">
        <f>(F1588*0.3611)+(G1588*1.1*0.3611)+(H1588*5.2*0.0666)+(I1588*0.2111)</f>
        <v>66.850639000000001</v>
      </c>
      <c r="M1588" s="4">
        <f>(L1588)*((100+(29-E1588))/100)-(J1588*0.9)</f>
        <v>70.72797606200001</v>
      </c>
      <c r="N1588" s="207" t="s">
        <v>1064</v>
      </c>
      <c r="O1588" s="207">
        <f>(N1588*((M1588-63)/5.45))+N1588</f>
        <v>5335240.2244158424</v>
      </c>
      <c r="P1588" s="54">
        <f>(O1588-D1588)</f>
        <v>4394022.2244158424</v>
      </c>
      <c r="Q1588" s="4" t="str">
        <f>IF(P1588&lt;(-3000000), "Overpaid", "")</f>
        <v/>
      </c>
      <c r="R1588" s="4"/>
    </row>
    <row r="1589" spans="1:18" x14ac:dyDescent="0.25">
      <c r="A1589" s="4" t="s">
        <v>127</v>
      </c>
      <c r="B1589" s="4" t="s">
        <v>16</v>
      </c>
      <c r="C1589" s="4" t="s">
        <v>938</v>
      </c>
      <c r="D1589" s="207" t="s">
        <v>4085</v>
      </c>
      <c r="E1589" s="4" t="s">
        <v>1662</v>
      </c>
      <c r="F1589" s="4" t="s">
        <v>1234</v>
      </c>
      <c r="G1589" s="4" t="s">
        <v>3039</v>
      </c>
      <c r="H1589" s="4" t="s">
        <v>1027</v>
      </c>
      <c r="I1589" s="4" t="s">
        <v>1234</v>
      </c>
      <c r="L1589" s="4" t="e">
        <f>(F1589*0.3611)+(G1589*1.1*0.3611)+(H1589*5.2*0.0666)+(I1589*0.2111)</f>
        <v>#VALUE!</v>
      </c>
      <c r="M1589" s="4" t="e">
        <f>(L1589)*((100+(29-E1589))/100)-(J1589*0.9)</f>
        <v>#VALUE!</v>
      </c>
      <c r="N1589" s="207" t="s">
        <v>1116</v>
      </c>
      <c r="O1589" s="207" t="e">
        <f>(N1589*((M1589-63)/5.45))+N1589</f>
        <v>#VALUE!</v>
      </c>
      <c r="P1589" s="54" t="e">
        <f>(O1589-D1589)</f>
        <v>#VALUE!</v>
      </c>
      <c r="Q1589" s="4" t="e">
        <f>IF(P1589&lt;(-3000000), "Overpaid", "")</f>
        <v>#VALUE!</v>
      </c>
      <c r="R1589" s="4"/>
    </row>
    <row r="1590" spans="1:18" x14ac:dyDescent="0.25">
      <c r="A1590" s="4" t="s">
        <v>108</v>
      </c>
      <c r="B1590" s="4" t="s">
        <v>1048</v>
      </c>
      <c r="C1590" s="4" t="s">
        <v>939</v>
      </c>
      <c r="D1590" s="207" t="s">
        <v>4214</v>
      </c>
      <c r="E1590" s="4" t="s">
        <v>1339</v>
      </c>
      <c r="F1590" s="4" t="s">
        <v>1218</v>
      </c>
      <c r="G1590" s="4" t="s">
        <v>1310</v>
      </c>
      <c r="H1590" s="4" t="s">
        <v>4197</v>
      </c>
      <c r="I1590" s="4" t="s">
        <v>1218</v>
      </c>
      <c r="L1590" s="4">
        <f>(F1590*0.3611)+(G1590*1.1*0.3611)+(H1590*5.2*0.0666)+(I1590*0.2111)</f>
        <v>47.702958999999993</v>
      </c>
      <c r="M1590" s="4">
        <f>(L1590)*((100+(29-E1590))/100)-(J1590*0.9)</f>
        <v>49.992701031999992</v>
      </c>
      <c r="N1590" s="207" t="s">
        <v>1053</v>
      </c>
      <c r="O1590" s="207">
        <f>(N1590*((M1590-63)/5.45))+N1590</f>
        <v>-2750109.4144173693</v>
      </c>
      <c r="P1590" s="54">
        <f>(O1590-D1590)</f>
        <v>-3691040.4144173693</v>
      </c>
      <c r="Q1590" s="4" t="str">
        <f>IF(P1590&lt;(-3000000), "Overpaid", "")</f>
        <v>Overpaid</v>
      </c>
      <c r="R1590" s="4"/>
    </row>
    <row r="1591" spans="1:18" x14ac:dyDescent="0.25">
      <c r="A1591" s="4" t="s">
        <v>126</v>
      </c>
      <c r="B1591" s="4" t="s">
        <v>1024</v>
      </c>
      <c r="C1591" s="4" t="s">
        <v>941</v>
      </c>
      <c r="D1591" s="207" t="s">
        <v>3846</v>
      </c>
      <c r="E1591" s="4" t="s">
        <v>1027</v>
      </c>
      <c r="F1591" s="4" t="s">
        <v>1201</v>
      </c>
      <c r="G1591" s="4" t="s">
        <v>1837</v>
      </c>
      <c r="H1591" s="4" t="s">
        <v>4197</v>
      </c>
      <c r="I1591" s="4">
        <v>63</v>
      </c>
      <c r="L1591" s="4">
        <f>(F1591*0.3611)+(G1591*1.1*0.3611)+(H1591*5.2*0.0666)+(I1591*0.2111)</f>
        <v>60.527569</v>
      </c>
      <c r="M1591" s="4" t="e">
        <f>(L1591)*((100+(29-E1591))/100)-(J1591*0.9)</f>
        <v>#VALUE!</v>
      </c>
      <c r="N1591" s="207" t="s">
        <v>1029</v>
      </c>
      <c r="O1591" s="207" t="e">
        <f>(N1591*((M1591-63)/5.45))+N1591</f>
        <v>#VALUE!</v>
      </c>
      <c r="P1591" s="54" t="e">
        <f>(O1591-D1591)</f>
        <v>#VALUE!</v>
      </c>
      <c r="Q1591" s="4" t="e">
        <f>IF(P1591&lt;(-3000000), "Overpaid", "")</f>
        <v>#VALUE!</v>
      </c>
      <c r="R1591" s="4"/>
    </row>
    <row r="1592" spans="1:18" x14ac:dyDescent="0.25">
      <c r="A1592" s="4" t="s">
        <v>110</v>
      </c>
      <c r="B1592" s="4" t="s">
        <v>1187</v>
      </c>
      <c r="C1592" s="4" t="s">
        <v>943</v>
      </c>
      <c r="D1592" s="207" t="s">
        <v>2432</v>
      </c>
      <c r="E1592" s="4" t="s">
        <v>1193</v>
      </c>
      <c r="F1592" s="4" t="s">
        <v>1221</v>
      </c>
      <c r="G1592" s="4">
        <v>45</v>
      </c>
      <c r="H1592" s="4" t="s">
        <v>1027</v>
      </c>
      <c r="I1592" s="4" t="s">
        <v>1221</v>
      </c>
      <c r="L1592" s="4" t="e">
        <f>(F1592*0.3611)+(G1592*1.1*0.3611)+(H1592*5.2*0.0666)+(I1592*0.2111)</f>
        <v>#VALUE!</v>
      </c>
      <c r="M1592" s="4" t="e">
        <f>(L1592)*((100+(29-E1592))/100)-(J1592*0.9)</f>
        <v>#VALUE!</v>
      </c>
      <c r="N1592" s="207" t="s">
        <v>1190</v>
      </c>
      <c r="O1592" s="207" t="e">
        <f>(N1592*((M1592-63)/5.45))+N1592</f>
        <v>#VALUE!</v>
      </c>
      <c r="P1592" s="54" t="e">
        <f>(O1592-D1592)</f>
        <v>#VALUE!</v>
      </c>
      <c r="Q1592" s="4" t="e">
        <f>IF(P1592&lt;(-3000000), "Overpaid", "")</f>
        <v>#VALUE!</v>
      </c>
      <c r="R1592" s="4"/>
    </row>
    <row r="1593" spans="1:18" x14ac:dyDescent="0.25">
      <c r="A1593" s="4" t="s">
        <v>106</v>
      </c>
      <c r="B1593" s="4" t="s">
        <v>20</v>
      </c>
      <c r="C1593" s="4" t="s">
        <v>945</v>
      </c>
      <c r="D1593" s="207" t="s">
        <v>3025</v>
      </c>
      <c r="E1593" s="4" t="s">
        <v>1027</v>
      </c>
      <c r="F1593" s="4" t="s">
        <v>1218</v>
      </c>
      <c r="G1593" s="4" t="s">
        <v>1637</v>
      </c>
      <c r="H1593" s="4">
        <v>0</v>
      </c>
      <c r="I1593" s="4" t="s">
        <v>1218</v>
      </c>
      <c r="L1593" s="4">
        <f>(F1593*0.3611)+(G1593*1.1*0.3611)+(H1593*5.2*0.0666)+(I1593*0.2111)</f>
        <v>57.315441000000007</v>
      </c>
      <c r="M1593" s="4" t="e">
        <f>(L1593)*((100+(29-E1593))/100)-(J1593*0.9)</f>
        <v>#VALUE!</v>
      </c>
      <c r="N1593" s="207" t="s">
        <v>1134</v>
      </c>
      <c r="O1593" s="207" t="e">
        <f>(N1593*((M1593-63)/5.45))+N1593</f>
        <v>#VALUE!</v>
      </c>
      <c r="P1593" s="54" t="e">
        <f>(O1593-D1593)</f>
        <v>#VALUE!</v>
      </c>
      <c r="Q1593" s="4" t="e">
        <f>IF(P1593&lt;(-3000000), "Overpaid", "")</f>
        <v>#VALUE!</v>
      </c>
      <c r="R1593" s="4"/>
    </row>
    <row r="1594" spans="1:18" x14ac:dyDescent="0.25">
      <c r="A1594" s="4" t="s">
        <v>121</v>
      </c>
      <c r="B1594" s="4" t="s">
        <v>1059</v>
      </c>
      <c r="C1594" s="4" t="s">
        <v>946</v>
      </c>
      <c r="D1594" s="207" t="s">
        <v>2939</v>
      </c>
      <c r="E1594" s="4" t="s">
        <v>1027</v>
      </c>
      <c r="F1594" s="4" t="s">
        <v>1208</v>
      </c>
      <c r="G1594" s="4" t="s">
        <v>1677</v>
      </c>
      <c r="H1594" s="4" t="s">
        <v>4095</v>
      </c>
      <c r="I1594" s="4" t="s">
        <v>1208</v>
      </c>
      <c r="L1594" s="4">
        <f>(F1594*0.3611)+(G1594*1.1*0.3611)+(H1594*5.2*0.0666)+(I1594*0.2111)</f>
        <v>61.371919999999996</v>
      </c>
      <c r="M1594" s="4" t="e">
        <f>(L1594)*((100+(29-E1594))/100)-(J1594*0.9)</f>
        <v>#VALUE!</v>
      </c>
      <c r="N1594" s="207" t="s">
        <v>1064</v>
      </c>
      <c r="O1594" s="207" t="e">
        <f>(N1594*((M1594-63)/5.45))+N1594</f>
        <v>#VALUE!</v>
      </c>
      <c r="P1594" s="54" t="e">
        <f>(O1594-D1594)</f>
        <v>#VALUE!</v>
      </c>
      <c r="Q1594" s="4" t="e">
        <f>IF(P1594&lt;(-3000000), "Overpaid", "")</f>
        <v>#VALUE!</v>
      </c>
      <c r="R1594" s="4"/>
    </row>
    <row r="1595" spans="1:18" x14ac:dyDescent="0.25">
      <c r="A1595" s="4" t="s">
        <v>317</v>
      </c>
      <c r="B1595" s="4" t="s">
        <v>1059</v>
      </c>
      <c r="C1595" s="4" t="s">
        <v>947</v>
      </c>
      <c r="D1595" s="207" t="s">
        <v>2331</v>
      </c>
      <c r="E1595" s="4" t="s">
        <v>1263</v>
      </c>
      <c r="F1595" s="4" t="s">
        <v>1208</v>
      </c>
      <c r="G1595" s="4" t="s">
        <v>1027</v>
      </c>
      <c r="H1595" s="4" t="s">
        <v>4197</v>
      </c>
      <c r="I1595" s="4" t="s">
        <v>1208</v>
      </c>
      <c r="L1595" s="4" t="e">
        <f>(F1595*0.3611)+(G1595*1.1*0.3611)+(H1595*5.2*0.0666)+(I1595*0.2111)</f>
        <v>#VALUE!</v>
      </c>
      <c r="M1595" s="4" t="e">
        <f>(L1595)*((100+(29-E1595))/100)-(J1595*0.9)</f>
        <v>#VALUE!</v>
      </c>
      <c r="N1595" s="207" t="s">
        <v>1064</v>
      </c>
      <c r="O1595" s="207" t="e">
        <f>(N1595*((M1595-63)/5.45))+N1595</f>
        <v>#VALUE!</v>
      </c>
      <c r="P1595" s="54" t="e">
        <f>(O1595-D1595)</f>
        <v>#VALUE!</v>
      </c>
      <c r="Q1595" s="4" t="e">
        <f>IF(P1595&lt;(-3000000), "Overpaid", "")</f>
        <v>#VALUE!</v>
      </c>
      <c r="R1595" s="4"/>
    </row>
    <row r="1596" spans="1:18" x14ac:dyDescent="0.25">
      <c r="A1596" s="4" t="s">
        <v>2800</v>
      </c>
      <c r="B1596" s="4" t="s">
        <v>10</v>
      </c>
      <c r="C1596" s="4" t="s">
        <v>948</v>
      </c>
      <c r="D1596" s="207" t="s">
        <v>2857</v>
      </c>
      <c r="E1596" s="4" t="s">
        <v>1346</v>
      </c>
      <c r="F1596" s="4" t="s">
        <v>1208</v>
      </c>
      <c r="G1596" s="4" t="s">
        <v>1772</v>
      </c>
      <c r="H1596" s="4" t="s">
        <v>4097</v>
      </c>
      <c r="I1596" s="4" t="s">
        <v>1208</v>
      </c>
      <c r="L1596" s="4">
        <f>(F1596*0.3611)+(G1596*1.1*0.3611)+(H1596*5.2*0.0666)+(I1596*0.2111)</f>
        <v>63.335632000000004</v>
      </c>
      <c r="M1596" s="4">
        <f>(L1596)*((100+(29-E1596))/100)-(J1596*0.9)</f>
        <v>66.945763024000001</v>
      </c>
      <c r="N1596" s="207" t="s">
        <v>1093</v>
      </c>
      <c r="O1596" s="207">
        <f>(N1596*((M1596-63)/5.45))+N1596</f>
        <v>6096655.47527772</v>
      </c>
      <c r="P1596" s="54">
        <f>(O1596-D1596)</f>
        <v>5157390.47527772</v>
      </c>
      <c r="Q1596" s="4" t="str">
        <f>IF(P1596&lt;(-3000000), "Overpaid", "")</f>
        <v/>
      </c>
      <c r="R1596" s="4"/>
    </row>
    <row r="1597" spans="1:18" x14ac:dyDescent="0.25">
      <c r="A1597" s="4" t="s">
        <v>117</v>
      </c>
      <c r="B1597" s="4" t="s">
        <v>1083</v>
      </c>
      <c r="C1597" s="4" t="s">
        <v>949</v>
      </c>
      <c r="D1597" s="207" t="s">
        <v>2594</v>
      </c>
      <c r="E1597" s="4">
        <v>24.6</v>
      </c>
      <c r="F1597" s="4" t="s">
        <v>1157</v>
      </c>
      <c r="G1597" s="4" t="s">
        <v>1504</v>
      </c>
      <c r="H1597" s="4" t="s">
        <v>4098</v>
      </c>
      <c r="I1597" s="4" t="s">
        <v>1157</v>
      </c>
      <c r="L1597" s="4">
        <f>(F1597*0.3611)+(G1597*1.1*0.3611)+(H1597*5.2*0.0666)+(I1597*0.2111)</f>
        <v>63.007782999999996</v>
      </c>
      <c r="M1597" s="4">
        <f>(L1597)*((100+(29-E1597))/100)-(J1597*0.9)</f>
        <v>65.780125451999993</v>
      </c>
      <c r="N1597" s="207" t="s">
        <v>1088</v>
      </c>
      <c r="O1597" s="207">
        <f>(N1597*((M1597-63)/5.45))+N1597</f>
        <v>5358408.1645829203</v>
      </c>
      <c r="P1597" s="54">
        <f>(O1597-D1597)</f>
        <v>4419562.1645829203</v>
      </c>
      <c r="Q1597" s="4" t="str">
        <f>IF(P1597&lt;(-3000000), "Overpaid", "")</f>
        <v/>
      </c>
      <c r="R1597" s="4"/>
    </row>
    <row r="1598" spans="1:18" x14ac:dyDescent="0.25">
      <c r="A1598" s="4" t="s">
        <v>127</v>
      </c>
      <c r="B1598" s="4" t="s">
        <v>1059</v>
      </c>
      <c r="C1598" s="4" t="s">
        <v>951</v>
      </c>
      <c r="D1598" s="207" t="s">
        <v>4076</v>
      </c>
      <c r="E1598" s="4" t="s">
        <v>1027</v>
      </c>
      <c r="F1598" s="4" t="s">
        <v>1208</v>
      </c>
      <c r="G1598" s="4" t="s">
        <v>4077</v>
      </c>
      <c r="H1598" s="4" t="s">
        <v>4096</v>
      </c>
      <c r="I1598" s="4" t="s">
        <v>1208</v>
      </c>
      <c r="L1598" s="4">
        <f>(F1598*0.3611)+(G1598*1.1*0.3611)+(H1598*5.2*0.0666)+(I1598*0.2111)</f>
        <v>56.594230999999994</v>
      </c>
      <c r="M1598" s="4" t="e">
        <f>(L1598)*((100+(29-E1598))/100)-(J1598*0.9)</f>
        <v>#VALUE!</v>
      </c>
      <c r="N1598" s="207" t="s">
        <v>1064</v>
      </c>
      <c r="O1598" s="207" t="e">
        <f>(N1598*((M1598-63)/5.45))+N1598</f>
        <v>#VALUE!</v>
      </c>
      <c r="P1598" s="54" t="e">
        <f>(O1598-D1598)</f>
        <v>#VALUE!</v>
      </c>
      <c r="Q1598" s="4" t="e">
        <f>IF(P1598&lt;(-3000000), "Overpaid", "")</f>
        <v>#VALUE!</v>
      </c>
      <c r="R1598" s="4"/>
    </row>
    <row r="1599" spans="1:18" x14ac:dyDescent="0.25">
      <c r="A1599" s="4" t="s">
        <v>130</v>
      </c>
      <c r="B1599" s="4" t="s">
        <v>1083</v>
      </c>
      <c r="C1599" s="4" t="s">
        <v>3422</v>
      </c>
      <c r="D1599" s="207" t="s">
        <v>3423</v>
      </c>
      <c r="E1599" s="4" t="s">
        <v>1371</v>
      </c>
      <c r="F1599" s="4" t="s">
        <v>1186</v>
      </c>
      <c r="G1599" s="4" t="s">
        <v>2574</v>
      </c>
      <c r="H1599" s="4" t="s">
        <v>4096</v>
      </c>
      <c r="I1599" s="4" t="s">
        <v>1186</v>
      </c>
      <c r="L1599" s="4">
        <f>(F1599*0.3611)+(G1599*1.1*0.3611)+(H1599*5.2*0.0666)+(I1599*0.2111)</f>
        <v>63.951212999999996</v>
      </c>
      <c r="M1599" s="4">
        <f>(L1599)*((100+(29-E1599))/100)-(J1599*0.9)</f>
        <v>67.468529714999988</v>
      </c>
      <c r="N1599" s="207" t="s">
        <v>1088</v>
      </c>
      <c r="O1599" s="207">
        <f>(N1599*((M1599-63)/5.45))+N1599</f>
        <v>6457681.7103801165</v>
      </c>
      <c r="P1599" s="54">
        <f>(O1599-D1599)</f>
        <v>5520068.7103801165</v>
      </c>
      <c r="Q1599" s="4" t="str">
        <f>IF(P1599&lt;(-3000000), "Overpaid", "")</f>
        <v/>
      </c>
      <c r="R1599" s="4"/>
    </row>
    <row r="1600" spans="1:18" x14ac:dyDescent="0.25">
      <c r="A1600" s="4" t="s">
        <v>107</v>
      </c>
      <c r="B1600" s="4" t="s">
        <v>1059</v>
      </c>
      <c r="C1600" s="4" t="s">
        <v>954</v>
      </c>
      <c r="D1600" s="207" t="s">
        <v>2768</v>
      </c>
      <c r="E1600" s="4" t="s">
        <v>1193</v>
      </c>
      <c r="F1600" s="4" t="s">
        <v>1157</v>
      </c>
      <c r="G1600" s="4" t="s">
        <v>1214</v>
      </c>
      <c r="H1600" s="4" t="s">
        <v>4097</v>
      </c>
      <c r="I1600" s="4" t="s">
        <v>1157</v>
      </c>
      <c r="L1600" s="4">
        <f>(F1600*0.3611)+(G1600*1.1*0.3611)+(H1600*5.2*0.0666)+(I1600*0.2111)</f>
        <v>63.733930000000001</v>
      </c>
      <c r="M1600" s="4">
        <f>(L1600)*((100+(29-E1600))/100)-(J1600*0.9)</f>
        <v>66.729424710000004</v>
      </c>
      <c r="N1600" s="207" t="s">
        <v>1064</v>
      </c>
      <c r="O1600" s="207">
        <f>(N1600*((M1600-63)/5.45))+N1600</f>
        <v>3716385.2566868253</v>
      </c>
      <c r="P1600" s="54">
        <f>(O1600-D1600)</f>
        <v>2780042.2566868253</v>
      </c>
      <c r="Q1600" s="4" t="str">
        <f>IF(P1600&lt;(-3000000), "Overpaid", "")</f>
        <v/>
      </c>
      <c r="R1600" s="4"/>
    </row>
    <row r="1601" spans="1:19" x14ac:dyDescent="0.25">
      <c r="A1601" s="4" t="s">
        <v>116</v>
      </c>
      <c r="B1601" s="4" t="s">
        <v>1059</v>
      </c>
      <c r="C1601" s="4" t="s">
        <v>955</v>
      </c>
      <c r="D1601" s="207" t="s">
        <v>1203</v>
      </c>
      <c r="E1601" s="4" t="s">
        <v>1204</v>
      </c>
      <c r="F1601" s="4" t="s">
        <v>1201</v>
      </c>
      <c r="G1601" s="4" t="s">
        <v>1205</v>
      </c>
      <c r="H1601" s="4" t="s">
        <v>4096</v>
      </c>
      <c r="I1601" s="4" t="s">
        <v>1201</v>
      </c>
      <c r="L1601" s="4">
        <f>(F1601*0.3611)+(G1601*1.1*0.3611)+(H1601*5.2*0.0666)+(I1601*0.2111)</f>
        <v>60.582436999999999</v>
      </c>
      <c r="M1601" s="4">
        <f>(L1601)*((100+(29-E1601))/100)-(J1601*0.9)</f>
        <v>62.278745235999999</v>
      </c>
      <c r="N1601" s="207" t="s">
        <v>1064</v>
      </c>
      <c r="O1601" s="207">
        <f>(N1601*((M1601-63)/5.45))+N1601</f>
        <v>1914481.5315663121</v>
      </c>
      <c r="P1601" s="54">
        <f>(O1601-D1601)</f>
        <v>978360.53156631207</v>
      </c>
      <c r="Q1601" s="4" t="str">
        <f>IF(P1601&lt;(-3000000), "Overpaid", "")</f>
        <v/>
      </c>
      <c r="R1601" s="4"/>
    </row>
    <row r="1602" spans="1:19" x14ac:dyDescent="0.25">
      <c r="A1602" s="4" t="s">
        <v>114</v>
      </c>
      <c r="B1602" s="4" t="s">
        <v>10</v>
      </c>
      <c r="C1602" s="4" t="s">
        <v>957</v>
      </c>
      <c r="D1602" s="207" t="s">
        <v>3296</v>
      </c>
      <c r="E1602" s="4" t="s">
        <v>1371</v>
      </c>
      <c r="F1602" s="4" t="s">
        <v>1221</v>
      </c>
      <c r="G1602" s="4">
        <v>45</v>
      </c>
      <c r="H1602" s="4">
        <v>0</v>
      </c>
      <c r="I1602" s="4" t="s">
        <v>1221</v>
      </c>
      <c r="L1602" s="4">
        <f>(F1602*0.3611)+(G1602*1.1*0.3611)+(H1602*5.2*0.0666)+(I1602*0.2111)</f>
        <v>53.923050000000003</v>
      </c>
      <c r="M1602" s="4">
        <f>(L1602)*((100+(29-E1602))/100)-(J1602*0.9)</f>
        <v>56.888817750000001</v>
      </c>
      <c r="N1602" s="207" t="s">
        <v>1093</v>
      </c>
      <c r="O1602" s="207">
        <f>(N1602*((M1602-63)/5.45))+N1602</f>
        <v>-429023.20698408224</v>
      </c>
      <c r="P1602" s="54">
        <f>(O1602-D1602)</f>
        <v>-1364923.2069840822</v>
      </c>
      <c r="Q1602" s="4" t="str">
        <f>IF(P1602&lt;(-3000000), "Overpaid", "")</f>
        <v/>
      </c>
      <c r="R1602" s="4"/>
    </row>
    <row r="1603" spans="1:19" x14ac:dyDescent="0.25">
      <c r="A1603" s="4" t="s">
        <v>123</v>
      </c>
      <c r="B1603" s="4" t="s">
        <v>1037</v>
      </c>
      <c r="C1603" s="4" t="s">
        <v>958</v>
      </c>
      <c r="D1603" s="207" t="s">
        <v>2034</v>
      </c>
      <c r="E1603" s="4" t="s">
        <v>1365</v>
      </c>
      <c r="F1603" s="4" t="s">
        <v>1234</v>
      </c>
      <c r="G1603" s="4">
        <v>45</v>
      </c>
      <c r="H1603" s="4">
        <v>0</v>
      </c>
      <c r="I1603" s="4" t="s">
        <v>1234</v>
      </c>
      <c r="L1603" s="4">
        <f>(F1603*0.3611)+(G1603*1.1*0.3611)+(H1603*5.2*0.0666)+(I1603*0.2111)</f>
        <v>53.350850000000001</v>
      </c>
      <c r="M1603" s="4">
        <f>(L1603)*((100+(29-E1603))/100)-(J1603*0.9)</f>
        <v>56.178445050000001</v>
      </c>
      <c r="N1603" s="207" t="s">
        <v>1043</v>
      </c>
      <c r="O1603" s="207">
        <f>(N1603*((M1603-63)/5.45))+N1603</f>
        <v>-643762.09114451334</v>
      </c>
      <c r="P1603" s="54">
        <f>(O1603-D1603)</f>
        <v>-1579497.0911445133</v>
      </c>
      <c r="Q1603" s="4" t="str">
        <f>IF(P1603&lt;(-3000000), "Overpaid", "")</f>
        <v/>
      </c>
      <c r="R1603" s="4"/>
    </row>
    <row r="1604" spans="1:19" x14ac:dyDescent="0.25">
      <c r="A1604" s="4" t="s">
        <v>124</v>
      </c>
      <c r="B1604" s="4" t="s">
        <v>1094</v>
      </c>
      <c r="C1604" s="4" t="s">
        <v>959</v>
      </c>
      <c r="D1604" s="207" t="s">
        <v>3125</v>
      </c>
      <c r="E1604" s="4" t="s">
        <v>1045</v>
      </c>
      <c r="F1604" s="4" t="s">
        <v>1208</v>
      </c>
      <c r="G1604" s="4" t="s">
        <v>1844</v>
      </c>
      <c r="H1604" s="4" t="s">
        <v>4096</v>
      </c>
      <c r="I1604" s="4">
        <v>59</v>
      </c>
      <c r="L1604" s="4">
        <f>(F1604*0.3611)+(G1604*1.1*0.3611)+(H1604*5.2*0.0666)+(I1604*0.2111)</f>
        <v>59.895546000000003</v>
      </c>
      <c r="M1604" s="4">
        <f>(L1604)*((100+(29-E1604))/100)-(J1604*0.9)</f>
        <v>61.931994564000007</v>
      </c>
      <c r="N1604" s="207">
        <v>6000000</v>
      </c>
      <c r="O1604" s="207">
        <f>(N1604*((M1604-63)/5.45))+N1604</f>
        <v>4824214.1988990903</v>
      </c>
      <c r="P1604" s="54">
        <f>(O1604-D1604)</f>
        <v>3888660.1988990903</v>
      </c>
      <c r="Q1604" s="4" t="str">
        <f>IF(P1604&lt;(-3000000), "Overpaid", "")</f>
        <v/>
      </c>
      <c r="R1604" s="4"/>
      <c r="S1604" s="207" t="s">
        <v>1098</v>
      </c>
    </row>
    <row r="1605" spans="1:19" x14ac:dyDescent="0.25">
      <c r="A1605" s="4" t="s">
        <v>110</v>
      </c>
      <c r="B1605" s="4" t="s">
        <v>10</v>
      </c>
      <c r="C1605" s="4" t="s">
        <v>962</v>
      </c>
      <c r="D1605" s="207" t="s">
        <v>2433</v>
      </c>
      <c r="E1605" s="4" t="s">
        <v>1870</v>
      </c>
      <c r="F1605" s="4" t="s">
        <v>1221</v>
      </c>
      <c r="G1605" s="4">
        <v>45</v>
      </c>
      <c r="H1605" s="4" t="s">
        <v>4197</v>
      </c>
      <c r="I1605" s="4" t="s">
        <v>1221</v>
      </c>
      <c r="L1605" s="4">
        <f>(F1605*0.3611)+(G1605*1.1*0.3611)+(H1605*5.2*0.0666)+(I1605*0.2111)</f>
        <v>53.923050000000003</v>
      </c>
      <c r="M1605" s="4">
        <f>(L1605)*((100+(29-E1605))/100)-(J1605*0.9)</f>
        <v>57.212356050000004</v>
      </c>
      <c r="N1605" s="207" t="s">
        <v>1093</v>
      </c>
      <c r="O1605" s="207">
        <f>(N1605*((M1605-63)/5.45))+N1605</f>
        <v>-219087.99010828231</v>
      </c>
      <c r="P1605" s="54">
        <f>(O1605-D1605)</f>
        <v>-1154305.9901082823</v>
      </c>
      <c r="Q1605" s="4" t="str">
        <f>IF(P1605&lt;(-3000000), "Overpaid", "")</f>
        <v/>
      </c>
      <c r="R1605" s="4"/>
    </row>
    <row r="1606" spans="1:19" x14ac:dyDescent="0.25">
      <c r="A1606" s="4" t="s">
        <v>2800</v>
      </c>
      <c r="B1606" s="4" t="s">
        <v>1099</v>
      </c>
      <c r="C1606" s="4" t="s">
        <v>963</v>
      </c>
      <c r="D1606" s="207" t="s">
        <v>2878</v>
      </c>
      <c r="E1606" s="4" t="s">
        <v>1027</v>
      </c>
      <c r="F1606" s="4" t="s">
        <v>1408</v>
      </c>
      <c r="G1606" s="4" t="s">
        <v>1027</v>
      </c>
      <c r="H1606" s="4" t="s">
        <v>4197</v>
      </c>
      <c r="I1606" s="4" t="s">
        <v>1408</v>
      </c>
      <c r="L1606" s="4" t="e">
        <f>(F1606*0.3611)+(G1606*1.1*0.3611)+(H1606*5.2*0.0666)+(I1606*0.2111)</f>
        <v>#VALUE!</v>
      </c>
      <c r="M1606" s="4" t="e">
        <f>(L1606)*((100+(29-E1606))/100)-(J1606*0.9)</f>
        <v>#VALUE!</v>
      </c>
      <c r="N1606" s="207" t="s">
        <v>1105</v>
      </c>
      <c r="O1606" s="207" t="e">
        <f>(N1606*((M1606-63)/5.45))+N1606</f>
        <v>#VALUE!</v>
      </c>
      <c r="P1606" s="54" t="e">
        <f>(O1606-D1606)</f>
        <v>#VALUE!</v>
      </c>
      <c r="Q1606" s="4" t="e">
        <f>IF(P1606&lt;(-3000000), "Overpaid", "")</f>
        <v>#VALUE!</v>
      </c>
      <c r="R1606" s="4"/>
    </row>
    <row r="1607" spans="1:19" x14ac:dyDescent="0.25">
      <c r="A1607" s="4" t="s">
        <v>107</v>
      </c>
      <c r="B1607" s="4" t="s">
        <v>1099</v>
      </c>
      <c r="C1607" s="4" t="s">
        <v>964</v>
      </c>
      <c r="D1607" s="207" t="s">
        <v>2745</v>
      </c>
      <c r="E1607" s="4" t="s">
        <v>2025</v>
      </c>
      <c r="F1607" s="4" t="s">
        <v>1107</v>
      </c>
      <c r="G1607" s="4" t="s">
        <v>2746</v>
      </c>
      <c r="H1607" s="4" t="s">
        <v>4102</v>
      </c>
      <c r="I1607" s="4" t="s">
        <v>1107</v>
      </c>
      <c r="L1607" s="4">
        <f>(F1607*0.3611)+(G1607*1.1*0.3611)+(H1607*5.2*0.0666)+(I1607*0.2111)</f>
        <v>76.115505999999996</v>
      </c>
      <c r="M1607" s="4">
        <f>(L1607)*((100+(29-E1607))/100)-(J1607*0.9)</f>
        <v>80.834667371999998</v>
      </c>
      <c r="N1607" s="207" t="s">
        <v>1105</v>
      </c>
      <c r="O1607" s="207">
        <f>(N1607*((M1607-63)/5.45))+N1607</f>
        <v>7569571.928011179</v>
      </c>
      <c r="P1607" s="54">
        <f>(O1607-D1607)</f>
        <v>6634794.928011179</v>
      </c>
      <c r="Q1607" s="4" t="str">
        <f>IF(P1607&lt;(-3000000), "Overpaid", "")</f>
        <v/>
      </c>
      <c r="R1607" s="4"/>
    </row>
    <row r="1608" spans="1:19" x14ac:dyDescent="0.25">
      <c r="A1608" s="4" t="s">
        <v>109</v>
      </c>
      <c r="B1608" s="4" t="s">
        <v>27</v>
      </c>
      <c r="C1608" s="4" t="s">
        <v>1884</v>
      </c>
      <c r="D1608" s="207" t="s">
        <v>1885</v>
      </c>
      <c r="E1608" s="4" t="s">
        <v>1120</v>
      </c>
      <c r="F1608" s="4" t="s">
        <v>1218</v>
      </c>
      <c r="G1608" s="4" t="s">
        <v>1886</v>
      </c>
      <c r="H1608" s="4">
        <v>1</v>
      </c>
      <c r="I1608" s="4" t="s">
        <v>1218</v>
      </c>
      <c r="L1608" s="4">
        <f>(F1608*0.3611)+(G1608*1.1*0.3611)+(H1608*5.2*0.0666)+(I1608*0.2111)</f>
        <v>53.848545000000001</v>
      </c>
      <c r="M1608" s="4">
        <f>(L1608)*((100+(29-E1608))/100)-(J1608*0.9)</f>
        <v>56.756366430000007</v>
      </c>
      <c r="N1608" s="207" t="s">
        <v>1058</v>
      </c>
      <c r="O1608" s="207">
        <f>(N1608*((M1608-63)/5.45))+N1608</f>
        <v>-465752.67061522696</v>
      </c>
      <c r="P1608" s="54">
        <f>(O1608-D1608)</f>
        <v>-1400262.670615227</v>
      </c>
      <c r="Q1608" s="4" t="str">
        <f>IF(P1608&lt;(-3000000), "Overpaid", "")</f>
        <v/>
      </c>
      <c r="R1608" s="4"/>
    </row>
    <row r="1609" spans="1:19" x14ac:dyDescent="0.25">
      <c r="A1609" s="4" t="s">
        <v>110</v>
      </c>
      <c r="B1609" s="4" t="s">
        <v>1024</v>
      </c>
      <c r="C1609" s="4" t="s">
        <v>971</v>
      </c>
      <c r="D1609" s="207" t="s">
        <v>1223</v>
      </c>
      <c r="E1609" s="4" t="s">
        <v>1027</v>
      </c>
      <c r="F1609" s="4" t="s">
        <v>1194</v>
      </c>
      <c r="G1609" s="4" t="s">
        <v>2419</v>
      </c>
      <c r="H1609" s="4" t="s">
        <v>4095</v>
      </c>
      <c r="I1609" s="4">
        <v>63</v>
      </c>
      <c r="L1609" s="4">
        <f>(F1609*0.3611)+(G1609*1.1*0.3611)+(H1609*5.2*0.0666)+(I1609*0.2111)</f>
        <v>57.421773000000002</v>
      </c>
      <c r="M1609" s="4" t="e">
        <f>(L1609)*((100+(29-E1609))/100)-(J1609*0.9)</f>
        <v>#VALUE!</v>
      </c>
      <c r="N1609" s="207" t="s">
        <v>1029</v>
      </c>
      <c r="O1609" s="207" t="e">
        <f>(N1609*((M1609-63)/5.45))+N1609</f>
        <v>#VALUE!</v>
      </c>
      <c r="P1609" s="54" t="e">
        <f>(O1609-D1609)</f>
        <v>#VALUE!</v>
      </c>
      <c r="Q1609" s="4" t="e">
        <f>IF(P1609&lt;(-3000000), "Overpaid", "")</f>
        <v>#VALUE!</v>
      </c>
      <c r="R1609" s="4"/>
    </row>
    <row r="1610" spans="1:19" x14ac:dyDescent="0.25">
      <c r="A1610" s="4" t="s">
        <v>133</v>
      </c>
      <c r="B1610" s="4" t="s">
        <v>1083</v>
      </c>
      <c r="C1610" s="4" t="s">
        <v>967</v>
      </c>
      <c r="D1610" s="207" t="s">
        <v>1223</v>
      </c>
      <c r="E1610" s="4" t="s">
        <v>1027</v>
      </c>
      <c r="F1610" s="4" t="s">
        <v>1208</v>
      </c>
      <c r="G1610" s="4" t="s">
        <v>1772</v>
      </c>
      <c r="H1610" s="4" t="s">
        <v>4095</v>
      </c>
      <c r="I1610" s="4" t="s">
        <v>1208</v>
      </c>
      <c r="L1610" s="4">
        <f>(F1610*0.3611)+(G1610*1.1*0.3611)+(H1610*5.2*0.0666)+(I1610*0.2111)</f>
        <v>62.642992</v>
      </c>
      <c r="M1610" s="4" t="e">
        <f>(L1610)*((100+(29-E1610))/100)-(J1610*0.9)</f>
        <v>#VALUE!</v>
      </c>
      <c r="N1610" s="207" t="s">
        <v>1088</v>
      </c>
      <c r="O1610" s="207" t="e">
        <f>(N1610*((M1610-63)/5.45))+N1610</f>
        <v>#VALUE!</v>
      </c>
      <c r="P1610" s="54" t="e">
        <f>(O1610-D1610)</f>
        <v>#VALUE!</v>
      </c>
      <c r="Q1610" s="4" t="e">
        <f>IF(P1610&lt;(-3000000), "Overpaid", "")</f>
        <v>#VALUE!</v>
      </c>
      <c r="R1610" s="4"/>
    </row>
    <row r="1611" spans="1:19" x14ac:dyDescent="0.25">
      <c r="A1611" s="4" t="s">
        <v>106</v>
      </c>
      <c r="B1611" s="4" t="s">
        <v>1083</v>
      </c>
      <c r="C1611" s="4" t="s">
        <v>966</v>
      </c>
      <c r="D1611" s="207" t="s">
        <v>1223</v>
      </c>
      <c r="E1611" s="4" t="s">
        <v>1027</v>
      </c>
      <c r="F1611" s="4" t="s">
        <v>1218</v>
      </c>
      <c r="G1611" s="4" t="s">
        <v>2871</v>
      </c>
      <c r="H1611" s="4" t="s">
        <v>4095</v>
      </c>
      <c r="I1611" s="4" t="s">
        <v>1218</v>
      </c>
      <c r="L1611" s="4">
        <f>(F1611*0.3611)+(G1611*1.1*0.3611)+(H1611*5.2*0.0666)+(I1611*0.2111)</f>
        <v>59.76697399999999</v>
      </c>
      <c r="M1611" s="4" t="e">
        <f>(L1611)*((100+(29-E1611))/100)-(J1611*0.9)</f>
        <v>#VALUE!</v>
      </c>
      <c r="N1611" s="207" t="s">
        <v>1088</v>
      </c>
      <c r="O1611" s="207" t="e">
        <f>(N1611*((M1611-63)/5.45))+N1611</f>
        <v>#VALUE!</v>
      </c>
      <c r="P1611" s="54" t="e">
        <f>(O1611-D1611)</f>
        <v>#VALUE!</v>
      </c>
      <c r="Q1611" s="4" t="e">
        <f>IF(P1611&lt;(-3000000), "Overpaid", "")</f>
        <v>#VALUE!</v>
      </c>
      <c r="R1611" s="4"/>
    </row>
    <row r="1612" spans="1:19" x14ac:dyDescent="0.25">
      <c r="A1612" s="4" t="s">
        <v>121</v>
      </c>
      <c r="B1612" s="4" t="s">
        <v>1393</v>
      </c>
      <c r="C1612" s="4" t="s">
        <v>974</v>
      </c>
      <c r="D1612" s="207" t="s">
        <v>1223</v>
      </c>
      <c r="E1612" s="4" t="s">
        <v>1027</v>
      </c>
      <c r="F1612" s="4" t="s">
        <v>1194</v>
      </c>
      <c r="G1612" s="4" t="s">
        <v>2313</v>
      </c>
      <c r="H1612" s="4" t="s">
        <v>4197</v>
      </c>
      <c r="I1612" s="4" t="s">
        <v>1194</v>
      </c>
      <c r="L1612" s="4">
        <f>(F1612*0.3611)+(G1612*1.1*0.3611)+(H1612*5.2*0.0666)+(I1612*0.2111)</f>
        <v>60.223671000000003</v>
      </c>
      <c r="M1612" s="4" t="e">
        <f>(L1612)*((100+(29-E1612))/100)-(J1612*0.9)</f>
        <v>#VALUE!</v>
      </c>
      <c r="N1612" s="207" t="s">
        <v>1397</v>
      </c>
      <c r="O1612" s="207" t="e">
        <f>(N1612*((M1612-63)/5.45))+N1612</f>
        <v>#VALUE!</v>
      </c>
      <c r="P1612" s="54" t="e">
        <f>(O1612-D1612)</f>
        <v>#VALUE!</v>
      </c>
      <c r="Q1612" s="4" t="e">
        <f>IF(P1612&lt;(-3000000), "Overpaid", "")</f>
        <v>#VALUE!</v>
      </c>
      <c r="R1612" s="4"/>
    </row>
    <row r="1613" spans="1:19" x14ac:dyDescent="0.25">
      <c r="A1613" s="4" t="s">
        <v>111</v>
      </c>
      <c r="B1613" s="4" t="s">
        <v>1094</v>
      </c>
      <c r="C1613" s="4" t="s">
        <v>976</v>
      </c>
      <c r="D1613" s="207" t="s">
        <v>1223</v>
      </c>
      <c r="E1613" s="4" t="s">
        <v>1176</v>
      </c>
      <c r="F1613" s="4" t="s">
        <v>1328</v>
      </c>
      <c r="G1613" s="4" t="s">
        <v>1607</v>
      </c>
      <c r="H1613" s="4" t="s">
        <v>4147</v>
      </c>
      <c r="I1613" s="4">
        <v>75</v>
      </c>
      <c r="L1613" s="4">
        <f>(F1613*0.3611)+(G1613*1.1*0.3611)+(H1613*5.2*0.0666)+(I1613*0.2111)</f>
        <v>73.974806000000001</v>
      </c>
      <c r="M1613" s="4">
        <f>(L1613)*((100+(29-E1613))/100)-(J1613*0.9)</f>
        <v>78.413294360000009</v>
      </c>
      <c r="N1613" s="207">
        <v>6000000</v>
      </c>
      <c r="O1613" s="207">
        <f>(N1613*((M1613-63)/5.45))+N1613</f>
        <v>22968764.433027532</v>
      </c>
      <c r="P1613" s="54">
        <f>(O1613-D1613)</f>
        <v>22034512.433027532</v>
      </c>
      <c r="Q1613" s="4" t="str">
        <f>IF(P1613&lt;(-3000000), "Overpaid", "")</f>
        <v/>
      </c>
      <c r="R1613" s="4"/>
      <c r="S1613" s="207" t="s">
        <v>1098</v>
      </c>
    </row>
    <row r="1614" spans="1:19" x14ac:dyDescent="0.25">
      <c r="A1614" s="4" t="s">
        <v>133</v>
      </c>
      <c r="B1614" s="4" t="s">
        <v>1135</v>
      </c>
      <c r="C1614" s="4" t="s">
        <v>968</v>
      </c>
      <c r="D1614" s="207" t="s">
        <v>1223</v>
      </c>
      <c r="E1614" s="4">
        <v>24.1</v>
      </c>
      <c r="F1614" s="4" t="s">
        <v>1157</v>
      </c>
      <c r="G1614" s="4">
        <v>45</v>
      </c>
      <c r="H1614" s="4" t="s">
        <v>4096</v>
      </c>
      <c r="I1614" s="4" t="s">
        <v>1157</v>
      </c>
      <c r="L1614" s="4">
        <f>(F1614*0.3611)+(G1614*1.1*0.3611)+(H1614*5.2*0.0666)+(I1614*0.2111)</f>
        <v>58.621089999999995</v>
      </c>
      <c r="M1614" s="4">
        <f>(L1614)*((100+(29-E1614))/100)-(J1614*0.9)</f>
        <v>61.493523410000002</v>
      </c>
      <c r="N1614" s="207" t="s">
        <v>1138</v>
      </c>
      <c r="O1614" s="207">
        <f>(N1614*((M1614-63)/5.45))+N1614</f>
        <v>1097709.7698379988</v>
      </c>
      <c r="P1614" s="54">
        <f>(O1614-D1614)</f>
        <v>163457.76983799879</v>
      </c>
      <c r="Q1614" s="4" t="str">
        <f>IF(P1614&lt;(-3000000), "Overpaid", "")</f>
        <v/>
      </c>
      <c r="R1614" s="4"/>
    </row>
    <row r="1615" spans="1:19" x14ac:dyDescent="0.25">
      <c r="A1615" s="4" t="s">
        <v>116</v>
      </c>
      <c r="B1615" s="4" t="s">
        <v>16</v>
      </c>
      <c r="C1615" s="4" t="s">
        <v>970</v>
      </c>
      <c r="D1615" s="207" t="s">
        <v>1223</v>
      </c>
      <c r="E1615" s="4" t="s">
        <v>1224</v>
      </c>
      <c r="F1615" s="4" t="s">
        <v>1221</v>
      </c>
      <c r="G1615" s="4">
        <v>45</v>
      </c>
      <c r="H1615" s="4">
        <v>0</v>
      </c>
      <c r="I1615" s="4" t="s">
        <v>1221</v>
      </c>
      <c r="L1615" s="4">
        <f>(F1615*0.3611)+(G1615*1.1*0.3611)+(H1615*5.2*0.0666)+(I1615*0.2111)</f>
        <v>53.923050000000003</v>
      </c>
      <c r="M1615" s="4">
        <f>(L1615)*((100+(29-E1615))/100)-(J1615*0.9)</f>
        <v>56.673125550000002</v>
      </c>
      <c r="N1615" s="207" t="s">
        <v>1116</v>
      </c>
      <c r="O1615" s="207">
        <f>(N1615*((M1615-63)/5.45))+N1615</f>
        <v>-394504.20611105394</v>
      </c>
      <c r="P1615" s="54">
        <f>(O1615-D1615)</f>
        <v>-1328756.2061110539</v>
      </c>
      <c r="Q1615" s="4" t="str">
        <f>IF(P1615&lt;(-3000000), "Overpaid", "")</f>
        <v/>
      </c>
      <c r="R1615" s="4"/>
    </row>
    <row r="1616" spans="1:19" x14ac:dyDescent="0.25">
      <c r="A1616" s="4" t="s">
        <v>123</v>
      </c>
      <c r="B1616" s="4" t="s">
        <v>20</v>
      </c>
      <c r="C1616" s="4" t="s">
        <v>1956</v>
      </c>
      <c r="D1616" s="207" t="s">
        <v>1957</v>
      </c>
      <c r="E1616" s="4" t="s">
        <v>1407</v>
      </c>
      <c r="F1616" s="4" t="s">
        <v>1111</v>
      </c>
      <c r="G1616" s="4" t="s">
        <v>1446</v>
      </c>
      <c r="H1616" s="4" t="s">
        <v>4097</v>
      </c>
      <c r="I1616" s="4" t="s">
        <v>1111</v>
      </c>
      <c r="L1616" s="4">
        <f>(F1616*0.3611)+(G1616*1.1*0.3611)+(H1616*5.2*0.0666)+(I1616*0.2111)</f>
        <v>71.417276999999999</v>
      </c>
      <c r="M1616" s="4">
        <f>(L1616)*((100+(29-E1616))/100)-(J1616*0.9)</f>
        <v>72.417118877999997</v>
      </c>
      <c r="N1616" s="207" t="s">
        <v>1134</v>
      </c>
      <c r="O1616" s="207">
        <f>(N1616*((M1616-63)/5.45))+N1616</f>
        <v>7590207.041651424</v>
      </c>
      <c r="P1616" s="54">
        <f>(O1616-D1616)</f>
        <v>6656238.041651424</v>
      </c>
      <c r="Q1616" s="4" t="str">
        <f>IF(P1616&lt;(-3000000), "Overpaid", "")</f>
        <v/>
      </c>
      <c r="R1616" s="4"/>
    </row>
    <row r="1617" spans="1:18" x14ac:dyDescent="0.25">
      <c r="A1617" s="4" t="s">
        <v>317</v>
      </c>
      <c r="B1617" s="4" t="s">
        <v>1059</v>
      </c>
      <c r="C1617" s="4" t="s">
        <v>2293</v>
      </c>
      <c r="D1617" s="207">
        <v>930974</v>
      </c>
      <c r="E1617" s="4" t="s">
        <v>1033</v>
      </c>
      <c r="F1617" s="4" t="s">
        <v>1146</v>
      </c>
      <c r="G1617" s="4" t="s">
        <v>2294</v>
      </c>
      <c r="H1617" s="4" t="s">
        <v>4097</v>
      </c>
      <c r="I1617" s="4" t="s">
        <v>1146</v>
      </c>
      <c r="L1617" s="4">
        <f>(F1617*0.3611)+(G1617*1.1*0.3611)+(H1617*5.2*0.0666)+(I1617*0.2111)</f>
        <v>67.539636999999999</v>
      </c>
      <c r="M1617" s="4">
        <f>(L1617)*((100+(29-E1617))/100)-(J1617*0.9)</f>
        <v>68.890429740000002</v>
      </c>
      <c r="N1617" s="207" t="s">
        <v>1064</v>
      </c>
      <c r="O1617" s="207">
        <f>(N1617*((M1617-63)/5.45))+N1617</f>
        <v>4591290.5461619934</v>
      </c>
      <c r="P1617" s="54">
        <f>(O1617-D1617)</f>
        <v>3660316.5461619934</v>
      </c>
      <c r="Q1617" s="4" t="str">
        <f>IF(P1617&lt;(-3000000), "Overpaid", "")</f>
        <v/>
      </c>
      <c r="R1617" s="4"/>
    </row>
    <row r="1618" spans="1:18" x14ac:dyDescent="0.25">
      <c r="A1618" s="4" t="s">
        <v>129</v>
      </c>
      <c r="B1618" s="4" t="s">
        <v>20</v>
      </c>
      <c r="C1618" s="4" t="s">
        <v>1378</v>
      </c>
      <c r="D1618" s="207" t="s">
        <v>1379</v>
      </c>
      <c r="E1618" s="4" t="s">
        <v>1339</v>
      </c>
      <c r="F1618" s="4" t="s">
        <v>1208</v>
      </c>
      <c r="G1618" s="4" t="s">
        <v>1380</v>
      </c>
      <c r="H1618" s="4" t="s">
        <v>1027</v>
      </c>
      <c r="I1618" s="4" t="s">
        <v>1208</v>
      </c>
      <c r="L1618" s="4" t="e">
        <f>(F1618*0.3611)+(G1618*1.1*0.3611)+(H1618*5.2*0.0666)+(I1618*0.2111)</f>
        <v>#VALUE!</v>
      </c>
      <c r="M1618" s="4" t="e">
        <f>(L1618)*((100+(29-E1618))/100)-(J1618*0.9)</f>
        <v>#VALUE!</v>
      </c>
      <c r="N1618" s="207" t="s">
        <v>1134</v>
      </c>
      <c r="O1618" s="207" t="e">
        <f>(N1618*((M1618-63)/5.45))+N1618</f>
        <v>#VALUE!</v>
      </c>
      <c r="P1618" s="54" t="e">
        <f>(O1618-D1618)</f>
        <v>#VALUE!</v>
      </c>
      <c r="Q1618" s="4" t="e">
        <f>IF(P1618&lt;(-3000000), "Overpaid", "")</f>
        <v>#VALUE!</v>
      </c>
      <c r="R1618" s="4"/>
    </row>
    <row r="1619" spans="1:18" x14ac:dyDescent="0.25">
      <c r="A1619" s="4" t="s">
        <v>129</v>
      </c>
      <c r="B1619" s="4" t="s">
        <v>1099</v>
      </c>
      <c r="C1619" s="4" t="s">
        <v>1399</v>
      </c>
      <c r="D1619" s="207" t="s">
        <v>1379</v>
      </c>
      <c r="E1619" s="4" t="s">
        <v>1027</v>
      </c>
      <c r="F1619" s="4" t="s">
        <v>1234</v>
      </c>
      <c r="G1619" s="4" t="s">
        <v>1400</v>
      </c>
      <c r="H1619" s="4" t="s">
        <v>4095</v>
      </c>
      <c r="I1619" s="4" t="s">
        <v>1234</v>
      </c>
      <c r="L1619" s="4">
        <f>(F1619*0.3611)+(G1619*1.1*0.3611)+(H1619*5.2*0.0666)+(I1619*0.2111)</f>
        <v>60.092250999999997</v>
      </c>
      <c r="M1619" s="4" t="e">
        <f>(L1619)*((100+(29-E1619))/100)-(J1619*0.9)</f>
        <v>#VALUE!</v>
      </c>
      <c r="N1619" s="207" t="s">
        <v>1105</v>
      </c>
      <c r="O1619" s="207" t="e">
        <f>(N1619*((M1619-63)/5.45))+N1619</f>
        <v>#VALUE!</v>
      </c>
      <c r="P1619" s="54" t="e">
        <f>(O1619-D1619)</f>
        <v>#VALUE!</v>
      </c>
      <c r="Q1619" s="4" t="e">
        <f>IF(P1619&lt;(-3000000), "Overpaid", "")</f>
        <v>#VALUE!</v>
      </c>
      <c r="R1619" s="4"/>
    </row>
    <row r="1620" spans="1:18" x14ac:dyDescent="0.25">
      <c r="A1620" s="4" t="s">
        <v>110</v>
      </c>
      <c r="B1620" s="4" t="s">
        <v>1059</v>
      </c>
      <c r="C1620" s="4" t="s">
        <v>2431</v>
      </c>
      <c r="D1620" s="207" t="s">
        <v>1379</v>
      </c>
      <c r="E1620" s="4" t="s">
        <v>1027</v>
      </c>
      <c r="F1620" s="4" t="s">
        <v>1221</v>
      </c>
      <c r="G1620" s="4" t="s">
        <v>1155</v>
      </c>
      <c r="H1620" s="4" t="s">
        <v>4197</v>
      </c>
      <c r="I1620" s="4" t="s">
        <v>1221</v>
      </c>
      <c r="L1620" s="4">
        <f>(F1620*0.3611)+(G1620*1.1*0.3611)+(H1620*5.2*0.0666)+(I1620*0.2111)</f>
        <v>60.755061999999995</v>
      </c>
      <c r="M1620" s="4" t="e">
        <f>(L1620)*((100+(29-E1620))/100)-(J1620*0.9)</f>
        <v>#VALUE!</v>
      </c>
      <c r="N1620" s="207" t="s">
        <v>1064</v>
      </c>
      <c r="O1620" s="207" t="e">
        <f>(N1620*((M1620-63)/5.45))+N1620</f>
        <v>#VALUE!</v>
      </c>
      <c r="P1620" s="54" t="e">
        <f>(O1620-D1620)</f>
        <v>#VALUE!</v>
      </c>
      <c r="Q1620" s="4" t="e">
        <f>IF(P1620&lt;(-3000000), "Overpaid", "")</f>
        <v>#VALUE!</v>
      </c>
      <c r="R1620" s="4"/>
    </row>
    <row r="1621" spans="1:18" x14ac:dyDescent="0.25">
      <c r="A1621" s="4" t="s">
        <v>111</v>
      </c>
      <c r="B1621" s="4" t="s">
        <v>1030</v>
      </c>
      <c r="C1621" s="4" t="s">
        <v>3709</v>
      </c>
      <c r="D1621" s="207" t="s">
        <v>1379</v>
      </c>
      <c r="E1621" s="4" t="s">
        <v>1224</v>
      </c>
      <c r="F1621" s="4" t="s">
        <v>1068</v>
      </c>
      <c r="G1621" s="4" t="s">
        <v>3710</v>
      </c>
      <c r="H1621" s="4" t="s">
        <v>4103</v>
      </c>
      <c r="I1621" s="4">
        <v>87</v>
      </c>
      <c r="L1621" s="4">
        <f>(F1621*0.3611)+(G1621*1.1*0.3611)+(H1621*5.2*0.0666)+(I1621*0.2111)</f>
        <v>79.445008000000001</v>
      </c>
      <c r="M1621" s="4">
        <f>(L1621)*((100+(29-E1621))/100)-(J1621*0.9)</f>
        <v>83.496703408000002</v>
      </c>
      <c r="N1621" s="207" t="s">
        <v>1036</v>
      </c>
      <c r="O1621" s="207">
        <f>(N1621*((M1621-63)/5.45))+N1621</f>
        <v>15415041.233679034</v>
      </c>
      <c r="P1621" s="54">
        <f>(O1621-D1621)</f>
        <v>14485003.233679034</v>
      </c>
      <c r="Q1621" s="4" t="str">
        <f>IF(P1621&lt;(-3000000), "Overpaid", "")</f>
        <v/>
      </c>
      <c r="R1621" s="4"/>
    </row>
    <row r="1622" spans="1:18" x14ac:dyDescent="0.25">
      <c r="A1622" s="4" t="s">
        <v>112</v>
      </c>
      <c r="B1622" s="4" t="s">
        <v>1024</v>
      </c>
      <c r="C1622" s="4" t="s">
        <v>2110</v>
      </c>
      <c r="D1622" s="207" t="s">
        <v>1379</v>
      </c>
      <c r="E1622" s="4" t="s">
        <v>1176</v>
      </c>
      <c r="F1622" s="4" t="s">
        <v>1186</v>
      </c>
      <c r="G1622" s="4" t="s">
        <v>1205</v>
      </c>
      <c r="H1622" s="4" t="s">
        <v>4197</v>
      </c>
      <c r="I1622" s="4">
        <v>63</v>
      </c>
      <c r="L1622" s="4">
        <f>(F1622*0.3611)+(G1622*1.1*0.3611)+(H1622*5.2*0.0666)+(I1622*0.2111)</f>
        <v>59.978697000000004</v>
      </c>
      <c r="M1622" s="4">
        <f>(L1622)*((100+(29-E1622))/100)-(J1622*0.9)</f>
        <v>63.577418820000005</v>
      </c>
      <c r="N1622" s="207" t="s">
        <v>1029</v>
      </c>
      <c r="O1622" s="207">
        <f>(N1622*((M1622-63)/5.45))+N1622</f>
        <v>2643609.3052258925</v>
      </c>
      <c r="P1622" s="54">
        <f>(O1622-D1622)</f>
        <v>1713571.3052258925</v>
      </c>
      <c r="Q1622" s="4" t="str">
        <f>IF(P1622&lt;(-3000000), "Overpaid", "")</f>
        <v/>
      </c>
      <c r="R1622" s="4"/>
    </row>
    <row r="1623" spans="1:18" x14ac:dyDescent="0.25">
      <c r="A1623" s="4" t="s">
        <v>115</v>
      </c>
      <c r="B1623" s="4" t="s">
        <v>16</v>
      </c>
      <c r="C1623" s="4" t="s">
        <v>3950</v>
      </c>
      <c r="D1623" s="207">
        <v>925045</v>
      </c>
      <c r="E1623" s="4" t="s">
        <v>1303</v>
      </c>
      <c r="F1623" s="4" t="s">
        <v>1107</v>
      </c>
      <c r="G1623" s="4" t="s">
        <v>1112</v>
      </c>
      <c r="H1623" s="4" t="s">
        <v>4098</v>
      </c>
      <c r="I1623" s="4" t="s">
        <v>1107</v>
      </c>
      <c r="L1623" s="4">
        <f>(F1623*0.3611)+(G1623*1.1*0.3611)+(H1623*5.2*0.0666)+(I1623*0.2111)</f>
        <v>73.487706000000003</v>
      </c>
      <c r="M1623" s="4">
        <f>(L1623)*((100+(29-E1623))/100)-(J1623*0.9)</f>
        <v>75.471874062000012</v>
      </c>
      <c r="N1623" s="207" t="s">
        <v>1116</v>
      </c>
      <c r="O1623" s="207">
        <f>(N1623*((M1623-63)/5.45))+N1623</f>
        <v>8063018.2563212141</v>
      </c>
      <c r="P1623" s="54">
        <f>(O1623-D1623)</f>
        <v>7137973.2563212141</v>
      </c>
      <c r="Q1623" s="4" t="str">
        <f>IF(P1623&lt;(-3000000), "Overpaid", "")</f>
        <v/>
      </c>
      <c r="R1623" s="4"/>
    </row>
    <row r="1624" spans="1:18" x14ac:dyDescent="0.25">
      <c r="A1624" s="4" t="s">
        <v>121</v>
      </c>
      <c r="B1624" s="4" t="s">
        <v>1117</v>
      </c>
      <c r="C1624" s="4" t="s">
        <v>2937</v>
      </c>
      <c r="D1624" s="207" t="s">
        <v>2938</v>
      </c>
      <c r="E1624" s="4" t="s">
        <v>1301</v>
      </c>
      <c r="F1624" s="4" t="s">
        <v>1208</v>
      </c>
      <c r="G1624" s="4" t="s">
        <v>1933</v>
      </c>
      <c r="H1624" s="4" t="s">
        <v>4095</v>
      </c>
      <c r="I1624" s="4" t="s">
        <v>1208</v>
      </c>
      <c r="L1624" s="4">
        <f>(F1624*0.3611)+(G1624*1.1*0.3611)+(H1624*5.2*0.0666)+(I1624*0.2111)</f>
        <v>64.152389999999997</v>
      </c>
      <c r="M1624" s="4">
        <f>(L1624)*((100+(29-E1624))/100)-(J1624*0.9)</f>
        <v>66.654333210000004</v>
      </c>
      <c r="N1624" s="207" t="s">
        <v>1121</v>
      </c>
      <c r="O1624" s="207">
        <f>(N1624*((M1624-63)/5.45))+N1624</f>
        <v>5597703.219276838</v>
      </c>
      <c r="P1624" s="54">
        <f>(O1624-D1624)</f>
        <v>4674202.219276838</v>
      </c>
      <c r="Q1624" s="4" t="str">
        <f>IF(P1624&lt;(-3000000), "Overpaid", "")</f>
        <v/>
      </c>
      <c r="R1624" s="4"/>
    </row>
    <row r="1625" spans="1:18" x14ac:dyDescent="0.25">
      <c r="A1625" s="4" t="s">
        <v>131</v>
      </c>
      <c r="B1625" s="4" t="s">
        <v>1059</v>
      </c>
      <c r="C1625" s="4" t="s">
        <v>1654</v>
      </c>
      <c r="D1625" s="207" t="s">
        <v>1655</v>
      </c>
      <c r="E1625" s="4" t="s">
        <v>1061</v>
      </c>
      <c r="F1625" s="4" t="s">
        <v>1201</v>
      </c>
      <c r="G1625" s="4" t="s">
        <v>1509</v>
      </c>
      <c r="H1625" s="4" t="s">
        <v>4095</v>
      </c>
      <c r="I1625" s="4" t="s">
        <v>1201</v>
      </c>
      <c r="L1625" s="4">
        <f>(F1625*0.3611)+(G1625*1.1*0.3611)+(H1625*5.2*0.0666)+(I1625*0.2111)</f>
        <v>64.486264000000006</v>
      </c>
      <c r="M1625" s="4">
        <f>(L1625)*((100+(29-E1625))/100)-(J1625*0.9)</f>
        <v>67.065714560000004</v>
      </c>
      <c r="N1625" s="207" t="s">
        <v>1064</v>
      </c>
      <c r="O1625" s="207">
        <f>(N1625*((M1625-63)/5.45))+N1625</f>
        <v>3852535.6887669442</v>
      </c>
      <c r="P1625" s="54">
        <f>(O1625-D1625)</f>
        <v>2931740.6887669442</v>
      </c>
      <c r="Q1625" s="4" t="str">
        <f>IF(P1625&lt;(-3000000), "Overpaid", "")</f>
        <v/>
      </c>
      <c r="R1625" s="4"/>
    </row>
    <row r="1626" spans="1:18" x14ac:dyDescent="0.25">
      <c r="A1626" s="4" t="s">
        <v>114</v>
      </c>
      <c r="B1626" s="4" t="s">
        <v>1083</v>
      </c>
      <c r="C1626" s="4" t="s">
        <v>3290</v>
      </c>
      <c r="D1626" s="207" t="s">
        <v>3291</v>
      </c>
      <c r="E1626" s="4" t="s">
        <v>1027</v>
      </c>
      <c r="F1626" s="4" t="s">
        <v>1208</v>
      </c>
      <c r="G1626" s="4" t="s">
        <v>1055</v>
      </c>
      <c r="H1626" s="4" t="s">
        <v>1027</v>
      </c>
      <c r="I1626" s="4" t="s">
        <v>1208</v>
      </c>
      <c r="K1626" s="1"/>
      <c r="L1626" s="4" t="e">
        <f>(F1626*0.3611)+(G1626*1.1*0.3611)+(H1626*5.2*0.0666)+(I1626*0.2111)</f>
        <v>#VALUE!</v>
      </c>
      <c r="M1626" s="4" t="e">
        <f>(L1626)*((100+(29-E1626))/100)-(J1626*0.9)</f>
        <v>#VALUE!</v>
      </c>
      <c r="N1626" s="207" t="s">
        <v>1088</v>
      </c>
      <c r="O1626" s="207" t="e">
        <f>(N1626*((M1626-63)/5.45))+N1626</f>
        <v>#VALUE!</v>
      </c>
      <c r="P1626" s="54" t="e">
        <f>(O1626-D1626)</f>
        <v>#VALUE!</v>
      </c>
      <c r="Q1626" s="4" t="e">
        <f>IF(P1626&lt;(-3000000), "Overpaid", "")</f>
        <v>#VALUE!</v>
      </c>
      <c r="R1626" s="4"/>
    </row>
    <row r="1627" spans="1:18" x14ac:dyDescent="0.25">
      <c r="A1627" s="4" t="s">
        <v>126</v>
      </c>
      <c r="B1627" s="4" t="s">
        <v>1030</v>
      </c>
      <c r="C1627" s="4" t="s">
        <v>3805</v>
      </c>
      <c r="D1627" s="207" t="s">
        <v>3806</v>
      </c>
      <c r="E1627" s="4" t="s">
        <v>1033</v>
      </c>
      <c r="F1627" s="4" t="s">
        <v>1307</v>
      </c>
      <c r="G1627" s="4" t="s">
        <v>3807</v>
      </c>
      <c r="H1627" s="4" t="s">
        <v>4097</v>
      </c>
      <c r="I1627" s="4" t="s">
        <v>1307</v>
      </c>
      <c r="L1627" s="4">
        <f>(F1627*0.3611)+(G1627*1.1*0.3611)+(H1627*5.2*0.0666)+(I1627*0.2111)</f>
        <v>77.955135999999996</v>
      </c>
      <c r="M1627" s="4">
        <f>(L1627)*((100+(29-E1627))/100)-(J1627*0.9)</f>
        <v>79.514238719999994</v>
      </c>
      <c r="N1627" s="207" t="s">
        <v>1036</v>
      </c>
      <c r="O1627" s="207">
        <f>(N1627*((M1627-63)/5.45))+N1627</f>
        <v>13049042.886533985</v>
      </c>
      <c r="P1627" s="54">
        <f>(O1627-D1627)</f>
        <v>12129042.886533985</v>
      </c>
      <c r="Q1627" s="4" t="str">
        <f>IF(P1627&lt;(-3000000), "Overpaid", "")</f>
        <v/>
      </c>
      <c r="R1627" s="4"/>
    </row>
    <row r="1628" spans="1:18" x14ac:dyDescent="0.25">
      <c r="A1628" s="4" t="s">
        <v>128</v>
      </c>
      <c r="B1628" s="4" t="s">
        <v>1187</v>
      </c>
      <c r="C1628" s="4" t="s">
        <v>3584</v>
      </c>
      <c r="D1628" s="207" t="s">
        <v>3585</v>
      </c>
      <c r="E1628" s="4" t="s">
        <v>1120</v>
      </c>
      <c r="F1628" s="4" t="s">
        <v>1194</v>
      </c>
      <c r="G1628" s="4" t="s">
        <v>1763</v>
      </c>
      <c r="H1628" s="4" t="s">
        <v>4095</v>
      </c>
      <c r="I1628" s="4" t="s">
        <v>1194</v>
      </c>
      <c r="L1628" s="4">
        <f>(F1628*0.3611)+(G1628*1.1*0.3611)+(H1628*5.2*0.0666)+(I1628*0.2111)</f>
        <v>57.948405000000001</v>
      </c>
      <c r="M1628" s="4">
        <f>(L1628)*((100+(29-E1628))/100)-(J1628*0.9)</f>
        <v>61.077618870000002</v>
      </c>
      <c r="N1628" s="207" t="s">
        <v>1190</v>
      </c>
      <c r="O1628" s="207">
        <f>(N1628*((M1628-63)/5.45))+N1628</f>
        <v>1936009.0174173957</v>
      </c>
      <c r="P1628" s="54">
        <f>(O1628-D1628)</f>
        <v>1017030.0174173957</v>
      </c>
      <c r="Q1628" s="4" t="str">
        <f>IF(P1628&lt;(-3000000), "Overpaid", "")</f>
        <v/>
      </c>
      <c r="R1628" s="4"/>
    </row>
    <row r="1629" spans="1:18" x14ac:dyDescent="0.25">
      <c r="A1629" s="4" t="s">
        <v>107</v>
      </c>
      <c r="B1629" s="4" t="s">
        <v>1187</v>
      </c>
      <c r="C1629" s="4" t="s">
        <v>2765</v>
      </c>
      <c r="D1629" s="207" t="s">
        <v>2766</v>
      </c>
      <c r="E1629" s="4" t="s">
        <v>1738</v>
      </c>
      <c r="F1629" s="4" t="s">
        <v>1157</v>
      </c>
      <c r="G1629" s="4" t="s">
        <v>2767</v>
      </c>
      <c r="H1629" s="4" t="s">
        <v>4095</v>
      </c>
      <c r="I1629" s="4" t="s">
        <v>1157</v>
      </c>
      <c r="L1629" s="4">
        <f>(F1629*0.3611)+(G1629*1.1*0.3611)+(H1629*5.2*0.0666)+(I1629*0.2111)</f>
        <v>64.312362000000007</v>
      </c>
      <c r="M1629" s="4">
        <f>(L1629)*((100+(29-E1629))/100)-(J1629*0.9)</f>
        <v>65.984483412000003</v>
      </c>
      <c r="N1629" s="207" t="s">
        <v>1190</v>
      </c>
      <c r="O1629" s="207">
        <f>(N1629*((M1629-63)/5.45))+N1629</f>
        <v>4628968.3054364193</v>
      </c>
      <c r="P1629" s="54">
        <f>(O1629-D1629)</f>
        <v>3710673.3054364193</v>
      </c>
      <c r="Q1629" s="4" t="str">
        <f>IF(P1629&lt;(-3000000), "Overpaid", "")</f>
        <v/>
      </c>
      <c r="R1629" s="4"/>
    </row>
    <row r="1630" spans="1:18" x14ac:dyDescent="0.25">
      <c r="A1630" s="4" t="s">
        <v>109</v>
      </c>
      <c r="B1630" s="4" t="s">
        <v>1037</v>
      </c>
      <c r="C1630" s="4" t="s">
        <v>1889</v>
      </c>
      <c r="D1630" s="207" t="s">
        <v>1890</v>
      </c>
      <c r="E1630" s="4" t="s">
        <v>1870</v>
      </c>
      <c r="F1630" s="4" t="s">
        <v>1221</v>
      </c>
      <c r="G1630" s="4" t="s">
        <v>1214</v>
      </c>
      <c r="H1630" s="4" t="s">
        <v>4095</v>
      </c>
      <c r="I1630" s="4" t="s">
        <v>1221</v>
      </c>
      <c r="L1630" s="4">
        <f>(F1630*0.3611)+(G1630*1.1*0.3611)+(H1630*5.2*0.0666)+(I1630*0.2111)</f>
        <v>59.035890000000002</v>
      </c>
      <c r="M1630" s="4">
        <f>(L1630)*((100+(29-E1630))/100)-(J1630*0.9)</f>
        <v>62.637079289999996</v>
      </c>
      <c r="N1630" s="207" t="s">
        <v>1043</v>
      </c>
      <c r="O1630" s="207">
        <f>(N1630*((M1630-63)/5.45))+N1630</f>
        <v>2387705.1382799833</v>
      </c>
      <c r="P1630" s="54">
        <f>(O1630-D1630)</f>
        <v>1469617.1382799833</v>
      </c>
      <c r="Q1630" s="4" t="str">
        <f>IF(P1630&lt;(-3000000), "Overpaid", "")</f>
        <v/>
      </c>
      <c r="R1630" s="4"/>
    </row>
    <row r="1631" spans="1:18" x14ac:dyDescent="0.25">
      <c r="A1631" s="4" t="s">
        <v>112</v>
      </c>
      <c r="B1631" s="4" t="s">
        <v>1187</v>
      </c>
      <c r="C1631" s="4" t="s">
        <v>2114</v>
      </c>
      <c r="D1631" s="207" t="s">
        <v>2115</v>
      </c>
      <c r="E1631" s="4" t="s">
        <v>1027</v>
      </c>
      <c r="F1631" s="4" t="s">
        <v>1194</v>
      </c>
      <c r="G1631" s="4" t="s">
        <v>1209</v>
      </c>
      <c r="H1631" s="4" t="s">
        <v>4099</v>
      </c>
      <c r="I1631" s="4" t="s">
        <v>1194</v>
      </c>
      <c r="L1631" s="4">
        <f>(F1631*0.3611)+(G1631*1.1*0.3611)+(H1631*5.2*0.0666)+(I1631*0.2111)</f>
        <v>56.394331000000001</v>
      </c>
      <c r="M1631" s="4" t="e">
        <f>(L1631)*((100+(29-E1631))/100)-(J1631*0.9)</f>
        <v>#VALUE!</v>
      </c>
      <c r="N1631" s="207" t="s">
        <v>1190</v>
      </c>
      <c r="O1631" s="207" t="e">
        <f>(N1631*((M1631-63)/5.45))+N1631</f>
        <v>#VALUE!</v>
      </c>
      <c r="P1631" s="54" t="e">
        <f>(O1631-D1631)</f>
        <v>#VALUE!</v>
      </c>
      <c r="Q1631" s="4" t="e">
        <f>IF(P1631&lt;(-3000000), "Overpaid", "")</f>
        <v>#VALUE!</v>
      </c>
      <c r="R1631" s="4"/>
    </row>
    <row r="1632" spans="1:18" x14ac:dyDescent="0.25">
      <c r="A1632" s="4" t="s">
        <v>111</v>
      </c>
      <c r="B1632" s="4" t="s">
        <v>1099</v>
      </c>
      <c r="C1632" s="4" t="s">
        <v>3715</v>
      </c>
      <c r="D1632" s="207" t="s">
        <v>3716</v>
      </c>
      <c r="E1632" s="4" t="s">
        <v>1537</v>
      </c>
      <c r="F1632" s="4" t="s">
        <v>1073</v>
      </c>
      <c r="G1632" s="4" t="s">
        <v>3717</v>
      </c>
      <c r="H1632" s="4" t="s">
        <v>4096</v>
      </c>
      <c r="I1632" s="4" t="s">
        <v>1073</v>
      </c>
      <c r="L1632" s="4">
        <f>(F1632*0.3611)+(G1632*1.1*0.3611)+(H1632*5.2*0.0666)+(I1632*0.2111)</f>
        <v>82.455866</v>
      </c>
      <c r="M1632" s="4">
        <f>(L1632)*((100+(29-E1632))/100)-(J1632*0.9)</f>
        <v>85.836556505999994</v>
      </c>
      <c r="N1632" s="207" t="s">
        <v>1105</v>
      </c>
      <c r="O1632" s="207">
        <f>(N1632*((M1632-63)/5.45))+N1632</f>
        <v>9195627.3476939201</v>
      </c>
      <c r="P1632" s="54">
        <f>(O1632-D1632)</f>
        <v>8279735.3476939201</v>
      </c>
      <c r="Q1632" s="4" t="str">
        <f>IF(P1632&lt;(-3000000), "Overpaid", "")</f>
        <v/>
      </c>
      <c r="R1632" s="4"/>
    </row>
    <row r="1633" spans="1:18" x14ac:dyDescent="0.25">
      <c r="A1633" s="4" t="s">
        <v>134</v>
      </c>
      <c r="B1633" s="4" t="s">
        <v>1187</v>
      </c>
      <c r="C1633" s="4" t="s">
        <v>2495</v>
      </c>
      <c r="D1633" s="207" t="s">
        <v>2496</v>
      </c>
      <c r="E1633" s="4">
        <v>25.5</v>
      </c>
      <c r="F1633" s="4" t="s">
        <v>1157</v>
      </c>
      <c r="G1633" s="4" t="s">
        <v>1760</v>
      </c>
      <c r="H1633" s="4">
        <v>7</v>
      </c>
      <c r="I1633" s="4" t="s">
        <v>1157</v>
      </c>
      <c r="L1633" s="4">
        <f>(F1633*0.3611)+(G1633*1.1*0.3611)+(H1633*5.2*0.0666)+(I1633*0.2111)</f>
        <v>63.411206999999997</v>
      </c>
      <c r="M1633" s="4">
        <f>(L1633)*((100+(29-E1633))/100)-(J1633*0.9)</f>
        <v>65.630599244999999</v>
      </c>
      <c r="N1633" s="207" t="s">
        <v>1190</v>
      </c>
      <c r="O1633" s="207">
        <f>(N1633*((M1633-63)/5.45))+N1633</f>
        <v>4434751.4799568439</v>
      </c>
      <c r="P1633" s="54">
        <f>(O1633-D1633)</f>
        <v>3519042.4799568439</v>
      </c>
      <c r="Q1633" s="4" t="str">
        <f>IF(P1633&lt;(-3000000), "Overpaid", "")</f>
        <v/>
      </c>
      <c r="R1633" s="4"/>
    </row>
    <row r="1634" spans="1:18" x14ac:dyDescent="0.25">
      <c r="A1634" s="4" t="s">
        <v>130</v>
      </c>
      <c r="B1634" s="4" t="s">
        <v>1099</v>
      </c>
      <c r="C1634" s="4" t="s">
        <v>574</v>
      </c>
      <c r="D1634" s="207" t="s">
        <v>3436</v>
      </c>
      <c r="E1634" s="4">
        <v>23.9</v>
      </c>
      <c r="F1634" s="4" t="s">
        <v>1208</v>
      </c>
      <c r="G1634" s="4" t="s">
        <v>1063</v>
      </c>
      <c r="H1634" s="4" t="s">
        <v>4095</v>
      </c>
      <c r="I1634" s="4" t="s">
        <v>1208</v>
      </c>
      <c r="L1634" s="4">
        <f>(F1634*0.3611)+(G1634*1.1*0.3611)+(H1634*5.2*0.0666)+(I1634*0.2111)</f>
        <v>64.033226999999997</v>
      </c>
      <c r="M1634" s="4">
        <f>(L1634)*((100+(29-E1634))/100)-(J1634*0.9)</f>
        <v>67.298921576999987</v>
      </c>
      <c r="N1634" s="207" t="s">
        <v>1105</v>
      </c>
      <c r="O1634" s="207">
        <f>(N1634*((M1634-63)/5.45))+N1634</f>
        <v>3169259.9219339015</v>
      </c>
      <c r="P1634" s="54">
        <f>(O1634-D1634)</f>
        <v>2254541.9219339015</v>
      </c>
      <c r="Q1634" s="4" t="str">
        <f>IF(P1634&lt;(-3000000), "Overpaid", "")</f>
        <v/>
      </c>
      <c r="R1634" s="4"/>
    </row>
    <row r="1635" spans="1:18" x14ac:dyDescent="0.25">
      <c r="A1635" s="4" t="s">
        <v>132</v>
      </c>
      <c r="B1635" s="4" t="s">
        <v>1059</v>
      </c>
      <c r="C1635" s="4" t="s">
        <v>3503</v>
      </c>
      <c r="D1635" s="207" t="s">
        <v>3504</v>
      </c>
      <c r="E1635" s="4" t="s">
        <v>1179</v>
      </c>
      <c r="F1635" s="4" t="s">
        <v>1186</v>
      </c>
      <c r="G1635" s="4" t="s">
        <v>1744</v>
      </c>
      <c r="H1635" s="4" t="s">
        <v>4095</v>
      </c>
      <c r="I1635" s="4" t="s">
        <v>1186</v>
      </c>
      <c r="L1635" s="4">
        <f>(F1635*0.3611)+(G1635*1.1*0.3611)+(H1635*5.2*0.0666)+(I1635*0.2111)</f>
        <v>66.901736</v>
      </c>
      <c r="M1635" s="4">
        <f>(L1635)*((100+(29-E1635))/100)-(J1635*0.9)</f>
        <v>69.444001967999995</v>
      </c>
      <c r="N1635" s="207" t="s">
        <v>1064</v>
      </c>
      <c r="O1635" s="207">
        <f>(N1635*((M1635-63)/5.45))+N1635</f>
        <v>4815410.0015358422</v>
      </c>
      <c r="P1635" s="54">
        <f>(O1635-D1635)</f>
        <v>3901864.0015358422</v>
      </c>
      <c r="Q1635" s="4" t="str">
        <f>IF(P1635&lt;(-3000000), "Overpaid", "")</f>
        <v/>
      </c>
      <c r="R1635" s="4"/>
    </row>
    <row r="1636" spans="1:18" x14ac:dyDescent="0.25">
      <c r="A1636" s="4" t="s">
        <v>130</v>
      </c>
      <c r="B1636" s="4" t="s">
        <v>1059</v>
      </c>
      <c r="C1636" s="4" t="s">
        <v>575</v>
      </c>
      <c r="D1636" s="207" t="s">
        <v>3438</v>
      </c>
      <c r="E1636" s="4" t="s">
        <v>1303</v>
      </c>
      <c r="F1636" s="4" t="s">
        <v>1208</v>
      </c>
      <c r="G1636" s="4" t="s">
        <v>1840</v>
      </c>
      <c r="H1636" s="4" t="s">
        <v>4095</v>
      </c>
      <c r="I1636" s="4" t="s">
        <v>1208</v>
      </c>
      <c r="L1636" s="4">
        <f>(F1636*0.3611)+(G1636*1.1*0.3611)+(H1636*5.2*0.0666)+(I1636*0.2111)</f>
        <v>60.617221000000001</v>
      </c>
      <c r="M1636" s="4">
        <f>(L1636)*((100+(29-E1636))/100)-(J1636*0.9)</f>
        <v>62.253885967000009</v>
      </c>
      <c r="N1636" s="207" t="s">
        <v>1064</v>
      </c>
      <c r="O1636" s="207">
        <f>(N1636*((M1636-63)/5.45))+N1636</f>
        <v>1904416.9987963089</v>
      </c>
      <c r="P1636" s="54">
        <f>(O1636-D1636)</f>
        <v>991132.99879630888</v>
      </c>
      <c r="Q1636" s="4" t="str">
        <f>IF(P1636&lt;(-3000000), "Overpaid", "")</f>
        <v/>
      </c>
      <c r="R1636" s="4"/>
    </row>
    <row r="1637" spans="1:18" x14ac:dyDescent="0.25">
      <c r="A1637" s="4" t="s">
        <v>109</v>
      </c>
      <c r="B1637" s="4" t="s">
        <v>1099</v>
      </c>
      <c r="C1637" s="4" t="s">
        <v>1864</v>
      </c>
      <c r="D1637" s="207" t="s">
        <v>1865</v>
      </c>
      <c r="E1637" s="4" t="s">
        <v>1179</v>
      </c>
      <c r="F1637" s="4" t="s">
        <v>1194</v>
      </c>
      <c r="G1637" s="4">
        <v>45</v>
      </c>
      <c r="H1637" s="4" t="s">
        <v>4197</v>
      </c>
      <c r="I1637" s="4" t="s">
        <v>1194</v>
      </c>
      <c r="L1637" s="4">
        <f>(F1637*0.3611)+(G1637*1.1*0.3611)+(H1637*5.2*0.0666)+(I1637*0.2111)</f>
        <v>56.211850000000005</v>
      </c>
      <c r="M1637" s="4">
        <f>(L1637)*((100+(29-E1637))/100)-(J1637*0.9)</f>
        <v>58.347900300000006</v>
      </c>
      <c r="N1637" s="207" t="s">
        <v>1105</v>
      </c>
      <c r="O1637" s="207">
        <f>(N1637*((M1637-63)/5.45))+N1637</f>
        <v>259388.01769161667</v>
      </c>
      <c r="P1637" s="54">
        <f>(O1637-D1637)</f>
        <v>-653833.98230838333</v>
      </c>
      <c r="Q1637" s="4" t="str">
        <f>IF(P1637&lt;(-3000000), "Overpaid", "")</f>
        <v/>
      </c>
      <c r="R1637" s="4"/>
    </row>
    <row r="1638" spans="1:18" x14ac:dyDescent="0.25">
      <c r="A1638" s="4" t="s">
        <v>131</v>
      </c>
      <c r="B1638" s="4" t="s">
        <v>1024</v>
      </c>
      <c r="C1638" s="4" t="s">
        <v>1635</v>
      </c>
      <c r="D1638" s="207" t="s">
        <v>1636</v>
      </c>
      <c r="E1638" s="4" t="s">
        <v>1339</v>
      </c>
      <c r="F1638" s="4" t="s">
        <v>1157</v>
      </c>
      <c r="G1638" s="4" t="s">
        <v>1637</v>
      </c>
      <c r="H1638" s="4" t="s">
        <v>4153</v>
      </c>
      <c r="I1638" s="4">
        <v>64</v>
      </c>
      <c r="L1638" s="4">
        <f>(F1638*0.3611)+(G1638*1.1*0.3611)+(H1638*5.2*0.0666)+(I1638*0.2111)</f>
        <v>62.252600999999999</v>
      </c>
      <c r="M1638" s="4">
        <f>(L1638)*((100+(29-E1638))/100)-(J1638*0.9)</f>
        <v>65.240725847999997</v>
      </c>
      <c r="N1638" s="207" t="s">
        <v>1029</v>
      </c>
      <c r="O1638" s="207">
        <f>(N1638*((M1638-63)/5.45))+N1638</f>
        <v>3373131.1897974368</v>
      </c>
      <c r="P1638" s="54">
        <f>(O1638-D1638)</f>
        <v>2460026.1897974368</v>
      </c>
      <c r="Q1638" s="4" t="str">
        <f>IF(P1638&lt;(-3000000), "Overpaid", "")</f>
        <v/>
      </c>
      <c r="R1638" s="4"/>
    </row>
    <row r="1639" spans="1:18" x14ac:dyDescent="0.25">
      <c r="A1639" s="4" t="s">
        <v>115</v>
      </c>
      <c r="B1639" s="4" t="s">
        <v>1024</v>
      </c>
      <c r="C1639" s="4" t="s">
        <v>3991</v>
      </c>
      <c r="D1639" s="207" t="s">
        <v>3992</v>
      </c>
      <c r="E1639" s="4" t="s">
        <v>1120</v>
      </c>
      <c r="F1639" s="4" t="s">
        <v>1218</v>
      </c>
      <c r="G1639" s="4" t="s">
        <v>1846</v>
      </c>
      <c r="H1639" s="4" t="s">
        <v>4197</v>
      </c>
      <c r="I1639" s="4">
        <v>63</v>
      </c>
      <c r="L1639" s="4">
        <f>(F1639*0.3611)+(G1639*1.1*0.3611)+(H1639*5.2*0.0666)+(I1639*0.2111)</f>
        <v>58.693181000000003</v>
      </c>
      <c r="M1639" s="4">
        <f>(L1639)*((100+(29-E1639))/100)-(J1639*0.9)</f>
        <v>61.862612774000006</v>
      </c>
      <c r="N1639" s="207" t="s">
        <v>1029</v>
      </c>
      <c r="O1639" s="207">
        <f>(N1639*((M1639-63)/5.45))+N1639</f>
        <v>1891500.0930999604</v>
      </c>
      <c r="P1639" s="54">
        <f>(O1639-D1639)</f>
        <v>978660.09309996036</v>
      </c>
      <c r="Q1639" s="4" t="str">
        <f>IF(P1639&lt;(-3000000), "Overpaid", "")</f>
        <v/>
      </c>
      <c r="R1639" s="4"/>
    </row>
    <row r="1640" spans="1:18" x14ac:dyDescent="0.25">
      <c r="A1640" s="4" t="s">
        <v>119</v>
      </c>
      <c r="B1640" s="4" t="s">
        <v>10</v>
      </c>
      <c r="C1640" s="4" t="s">
        <v>3382</v>
      </c>
      <c r="D1640" s="207" t="s">
        <v>3383</v>
      </c>
      <c r="E1640" s="4" t="s">
        <v>1027</v>
      </c>
      <c r="F1640" s="4" t="s">
        <v>1244</v>
      </c>
      <c r="G1640" s="4" t="s">
        <v>3384</v>
      </c>
      <c r="H1640" s="4" t="s">
        <v>4096</v>
      </c>
      <c r="I1640" s="4" t="s">
        <v>1244</v>
      </c>
      <c r="L1640" s="4">
        <f>(F1640*0.3611)+(G1640*1.1*0.3611)+(H1640*5.2*0.0666)+(I1640*0.2111)</f>
        <v>49.887802999999998</v>
      </c>
      <c r="M1640" s="4" t="e">
        <f>(L1640)*((100+(29-E1640))/100)-(J1640*0.9)</f>
        <v>#VALUE!</v>
      </c>
      <c r="N1640" s="207" t="s">
        <v>1093</v>
      </c>
      <c r="O1640" s="207" t="e">
        <f>(N1640*((M1640-63)/5.45))+N1640</f>
        <v>#VALUE!</v>
      </c>
      <c r="P1640" s="54" t="e">
        <f>(O1640-D1640)</f>
        <v>#VALUE!</v>
      </c>
      <c r="Q1640" s="4" t="e">
        <f>IF(P1640&lt;(-3000000), "Overpaid", "")</f>
        <v>#VALUE!</v>
      </c>
      <c r="R1640" s="4"/>
    </row>
    <row r="1641" spans="1:18" x14ac:dyDescent="0.25">
      <c r="A1641" s="4" t="s">
        <v>126</v>
      </c>
      <c r="B1641" s="4" t="s">
        <v>1037</v>
      </c>
      <c r="C1641" s="4" t="s">
        <v>3862</v>
      </c>
      <c r="D1641" s="207" t="s">
        <v>3863</v>
      </c>
      <c r="E1641" s="4" t="s">
        <v>1027</v>
      </c>
      <c r="F1641" s="4" t="s">
        <v>1408</v>
      </c>
      <c r="G1641" s="4" t="s">
        <v>3864</v>
      </c>
      <c r="H1641" s="4" t="s">
        <v>4096</v>
      </c>
      <c r="I1641" s="4" t="s">
        <v>1408</v>
      </c>
      <c r="L1641" s="4">
        <f>(F1641*0.3611)+(G1641*1.1*0.3611)+(H1641*5.2*0.0666)+(I1641*0.2111)</f>
        <v>49.149210000000004</v>
      </c>
      <c r="M1641" s="4" t="e">
        <f>(L1641)*((100+(29-E1641))/100)-(J1641*0.9)</f>
        <v>#VALUE!</v>
      </c>
      <c r="N1641" s="207" t="s">
        <v>1043</v>
      </c>
      <c r="O1641" s="207" t="e">
        <f>(N1641*((M1641-63)/5.45))+N1641</f>
        <v>#VALUE!</v>
      </c>
      <c r="P1641" s="54" t="e">
        <f>(O1641-D1641)</f>
        <v>#VALUE!</v>
      </c>
      <c r="Q1641" s="4" t="e">
        <f>IF(P1641&lt;(-3000000), "Overpaid", "")</f>
        <v>#VALUE!</v>
      </c>
      <c r="R1641" s="4"/>
    </row>
    <row r="1642" spans="1:18" x14ac:dyDescent="0.25">
      <c r="A1642" s="4" t="s">
        <v>126</v>
      </c>
      <c r="B1642" s="4" t="s">
        <v>20</v>
      </c>
      <c r="C1642" s="4" t="s">
        <v>3828</v>
      </c>
      <c r="D1642" s="207" t="s">
        <v>3829</v>
      </c>
      <c r="E1642" s="4" t="s">
        <v>1086</v>
      </c>
      <c r="F1642" s="4" t="s">
        <v>1162</v>
      </c>
      <c r="G1642" s="4">
        <v>45</v>
      </c>
      <c r="H1642" s="4" t="s">
        <v>4096</v>
      </c>
      <c r="I1642" s="4" t="s">
        <v>1162</v>
      </c>
      <c r="L1642" s="4">
        <f>(F1642*0.3611)+(G1642*1.1*0.3611)+(H1642*5.2*0.0666)+(I1642*0.2111)</f>
        <v>58.04889</v>
      </c>
      <c r="M1642" s="4">
        <f>(L1642)*((100+(29-E1642))/100)-(J1642*0.9)</f>
        <v>60.661090049999999</v>
      </c>
      <c r="N1642" s="207" t="s">
        <v>1134</v>
      </c>
      <c r="O1642" s="207">
        <f>(N1642*((M1642-63)/5.45))+N1642</f>
        <v>1588325.06812499</v>
      </c>
      <c r="P1642" s="54">
        <f>(O1642-D1642)</f>
        <v>676738.06812498998</v>
      </c>
      <c r="Q1642" s="4" t="str">
        <f>IF(P1642&lt;(-3000000), "Overpaid", "")</f>
        <v/>
      </c>
      <c r="R1642" s="4"/>
    </row>
    <row r="1643" spans="1:18" x14ac:dyDescent="0.25">
      <c r="A1643" s="4" t="s">
        <v>117</v>
      </c>
      <c r="B1643" s="4" t="s">
        <v>16</v>
      </c>
      <c r="C1643" s="4" t="s">
        <v>2609</v>
      </c>
      <c r="D1643" s="207" t="s">
        <v>2610</v>
      </c>
      <c r="E1643" s="4" t="s">
        <v>1427</v>
      </c>
      <c r="F1643" s="4" t="s">
        <v>1208</v>
      </c>
      <c r="G1643" s="4" t="s">
        <v>1523</v>
      </c>
      <c r="H1643" s="4" t="s">
        <v>4096</v>
      </c>
      <c r="I1643" s="4" t="s">
        <v>1208</v>
      </c>
      <c r="L1643" s="4">
        <f>(F1643*0.3611)+(G1643*1.1*0.3611)+(H1643*5.2*0.0666)+(I1643*0.2111)</f>
        <v>55.640926999999998</v>
      </c>
      <c r="M1643" s="4">
        <f>(L1643)*((100+(29-E1643))/100)-(J1643*0.9)</f>
        <v>57.031950174999992</v>
      </c>
      <c r="N1643" s="207" t="s">
        <v>1116</v>
      </c>
      <c r="O1643" s="207">
        <f>(N1643*((M1643-63)/5.45))+N1643</f>
        <v>-233069.66571736615</v>
      </c>
      <c r="P1643" s="54">
        <f>(O1643-D1643)</f>
        <v>-1143994.6657173662</v>
      </c>
      <c r="Q1643" s="4" t="str">
        <f>IF(P1643&lt;(-3000000), "Overpaid", "")</f>
        <v/>
      </c>
      <c r="R1643" s="4"/>
    </row>
    <row r="1644" spans="1:18" x14ac:dyDescent="0.25">
      <c r="A1644" s="4" t="s">
        <v>130</v>
      </c>
      <c r="B1644" s="4" t="s">
        <v>16</v>
      </c>
      <c r="C1644" s="4" t="s">
        <v>563</v>
      </c>
      <c r="D1644" s="207" t="s">
        <v>3431</v>
      </c>
      <c r="E1644" s="4" t="s">
        <v>1045</v>
      </c>
      <c r="F1644" s="4" t="s">
        <v>1194</v>
      </c>
      <c r="G1644" s="4" t="s">
        <v>1183</v>
      </c>
      <c r="H1644" s="4" t="s">
        <v>4197</v>
      </c>
      <c r="I1644" s="4" t="s">
        <v>1194</v>
      </c>
      <c r="L1644" s="4">
        <f>(F1644*0.3611)+(G1644*1.1*0.3611)+(H1644*5.2*0.0666)+(I1644*0.2111)</f>
        <v>50.015374000000001</v>
      </c>
      <c r="M1644" s="4">
        <f>(L1644)*((100+(29-E1644))/100)-(J1644*0.9)</f>
        <v>51.715896716000003</v>
      </c>
      <c r="N1644" s="207" t="s">
        <v>1116</v>
      </c>
      <c r="O1644" s="207">
        <f>(N1644*((M1644-63)/5.45))+N1644</f>
        <v>-2624752.3626949303</v>
      </c>
      <c r="P1644" s="54">
        <f>(O1644-D1644)</f>
        <v>-3535287.3626949303</v>
      </c>
      <c r="Q1644" s="4" t="str">
        <f>IF(P1644&lt;(-3000000), "Overpaid", "")</f>
        <v>Overpaid</v>
      </c>
      <c r="R1644" s="4"/>
    </row>
    <row r="1645" spans="1:18" x14ac:dyDescent="0.25">
      <c r="A1645" s="4" t="s">
        <v>116</v>
      </c>
      <c r="B1645" s="4" t="s">
        <v>20</v>
      </c>
      <c r="C1645" s="4" t="s">
        <v>1211</v>
      </c>
      <c r="D1645" s="207" t="s">
        <v>1212</v>
      </c>
      <c r="E1645" s="4" t="s">
        <v>1213</v>
      </c>
      <c r="F1645" s="4" t="s">
        <v>1208</v>
      </c>
      <c r="G1645" s="4" t="s">
        <v>1214</v>
      </c>
      <c r="H1645" s="4" t="s">
        <v>4095</v>
      </c>
      <c r="I1645" s="4" t="s">
        <v>1208</v>
      </c>
      <c r="L1645" s="4">
        <f>(F1645*0.3611)+(G1645*1.1*0.3611)+(H1645*5.2*0.0666)+(I1645*0.2111)</f>
        <v>60.180289999999999</v>
      </c>
      <c r="M1645" s="4">
        <f>(L1645)*((100+(29-E1645))/100)-(J1645*0.9)</f>
        <v>63.73092711000001</v>
      </c>
      <c r="N1645" s="207" t="s">
        <v>1134</v>
      </c>
      <c r="O1645" s="207">
        <f>(N1645*((M1645-63)/5.45))+N1645</f>
        <v>3155588.9785531503</v>
      </c>
      <c r="P1645" s="54">
        <f>(O1645-D1645)</f>
        <v>2245123.9785531503</v>
      </c>
      <c r="Q1645" s="4" t="str">
        <f>IF(P1645&lt;(-3000000), "Overpaid", "")</f>
        <v/>
      </c>
      <c r="R1645" s="4"/>
    </row>
    <row r="1646" spans="1:18" x14ac:dyDescent="0.25">
      <c r="A1646" s="4" t="s">
        <v>123</v>
      </c>
      <c r="B1646" s="4" t="s">
        <v>1099</v>
      </c>
      <c r="C1646" s="4" t="s">
        <v>1977</v>
      </c>
      <c r="D1646" s="207" t="s">
        <v>1978</v>
      </c>
      <c r="E1646" s="4" t="s">
        <v>1086</v>
      </c>
      <c r="F1646" s="4" t="s">
        <v>1157</v>
      </c>
      <c r="G1646" s="4" t="s">
        <v>1979</v>
      </c>
      <c r="H1646" s="4" t="s">
        <v>4197</v>
      </c>
      <c r="I1646" s="4" t="s">
        <v>1157</v>
      </c>
      <c r="L1646" s="4">
        <f>(F1646*0.3611)+(G1646*1.1*0.3611)+(H1646*5.2*0.0666)+(I1646*0.2111)</f>
        <v>60.232267999999998</v>
      </c>
      <c r="M1646" s="4">
        <f>(L1646)*((100+(29-E1646))/100)-(J1646*0.9)</f>
        <v>62.942720059999992</v>
      </c>
      <c r="N1646" s="207" t="s">
        <v>1105</v>
      </c>
      <c r="O1646" s="207">
        <f>(N1646*((M1646-63)/5.45))+N1646</f>
        <v>1753109.9641511645</v>
      </c>
      <c r="P1646" s="54">
        <f>(O1646-D1646)</f>
        <v>842824.96415116452</v>
      </c>
      <c r="Q1646" s="4" t="str">
        <f>IF(P1646&lt;(-3000000), "Overpaid", "")</f>
        <v/>
      </c>
      <c r="R1646" s="4"/>
    </row>
    <row r="1647" spans="1:18" x14ac:dyDescent="0.25">
      <c r="A1647" s="4" t="s">
        <v>108</v>
      </c>
      <c r="B1647" s="4" t="s">
        <v>16</v>
      </c>
      <c r="C1647" s="4" t="s">
        <v>4206</v>
      </c>
      <c r="D1647" s="207" t="s">
        <v>4207</v>
      </c>
      <c r="E1647" s="4" t="s">
        <v>1181</v>
      </c>
      <c r="F1647" s="4" t="s">
        <v>1201</v>
      </c>
      <c r="G1647" s="4" t="s">
        <v>2020</v>
      </c>
      <c r="H1647" s="4" t="s">
        <v>4099</v>
      </c>
      <c r="I1647" s="4" t="s">
        <v>1201</v>
      </c>
      <c r="L1647" s="4">
        <f>(F1647*0.3611)+(G1647*1.1*0.3611)+(H1647*5.2*0.0666)+(I1647*0.2111)</f>
        <v>63.885494000000001</v>
      </c>
      <c r="M1647" s="4">
        <f>(L1647)*((100+(29-E1647))/100)-(J1647*0.9)</f>
        <v>66.56868474800001</v>
      </c>
      <c r="N1647" s="207" t="s">
        <v>1116</v>
      </c>
      <c r="O1647" s="207">
        <f>(N1647*((M1647-63)/5.45))+N1647</f>
        <v>4057489.720079795</v>
      </c>
      <c r="P1647" s="54">
        <f>(O1647-D1647)</f>
        <v>3147370.720079795</v>
      </c>
      <c r="Q1647" s="4" t="str">
        <f>IF(P1647&lt;(-3000000), "Overpaid", "")</f>
        <v/>
      </c>
      <c r="R1647" s="4"/>
    </row>
    <row r="1648" spans="1:18" x14ac:dyDescent="0.25">
      <c r="A1648" s="4" t="s">
        <v>114</v>
      </c>
      <c r="B1648" s="4" t="s">
        <v>1099</v>
      </c>
      <c r="C1648" s="4" t="s">
        <v>3233</v>
      </c>
      <c r="D1648" s="207" t="s">
        <v>3234</v>
      </c>
      <c r="E1648" s="4" t="s">
        <v>1318</v>
      </c>
      <c r="F1648" s="4" t="s">
        <v>1068</v>
      </c>
      <c r="G1648" s="4">
        <v>75.8</v>
      </c>
      <c r="H1648" s="4" t="s">
        <v>4097</v>
      </c>
      <c r="I1648" s="4" t="s">
        <v>1068</v>
      </c>
      <c r="L1648" s="4">
        <f>(F1648*0.3611)+(G1648*1.1*0.3611)+(H1648*5.2*0.0666)+(I1648*0.2111)</f>
        <v>77.495677999999998</v>
      </c>
      <c r="M1648" s="4">
        <f>(L1648)*((100+(29-E1648))/100)-(J1648*0.9)</f>
        <v>79.898044017999993</v>
      </c>
      <c r="N1648" s="207" t="s">
        <v>1105</v>
      </c>
      <c r="O1648" s="207">
        <f>(N1648*((M1648-63)/5.45))+N1648</f>
        <v>7265086.6745055318</v>
      </c>
      <c r="P1648" s="54">
        <f>(O1648-D1648)</f>
        <v>6357302.6745055318</v>
      </c>
      <c r="Q1648" s="4" t="str">
        <f>IF(P1648&lt;(-3000000), "Overpaid", "")</f>
        <v/>
      </c>
      <c r="R1648" s="4"/>
    </row>
    <row r="1649" spans="1:19" x14ac:dyDescent="0.25">
      <c r="A1649" s="4" t="s">
        <v>126</v>
      </c>
      <c r="B1649" s="4" t="s">
        <v>1117</v>
      </c>
      <c r="C1649" s="4" t="s">
        <v>3794</v>
      </c>
      <c r="D1649" s="207" t="s">
        <v>3795</v>
      </c>
      <c r="E1649" s="4" t="s">
        <v>1288</v>
      </c>
      <c r="F1649" s="4" t="s">
        <v>1103</v>
      </c>
      <c r="G1649" s="4" t="s">
        <v>2294</v>
      </c>
      <c r="H1649" s="4" t="s">
        <v>4099</v>
      </c>
      <c r="I1649" s="4" t="s">
        <v>1103</v>
      </c>
      <c r="L1649" s="4">
        <f>(F1649*0.3611)+(G1649*1.1*0.3611)+(H1649*5.2*0.0666)+(I1649*0.2111)</f>
        <v>71.665476999999996</v>
      </c>
      <c r="M1649" s="4">
        <f>(L1649)*((100+(29-E1649))/100)-(J1649*0.9)</f>
        <v>73.743775833000001</v>
      </c>
      <c r="N1649" s="207" t="s">
        <v>1121</v>
      </c>
      <c r="O1649" s="207">
        <f>(N1649*((M1649-63)/5.45))+N1649</f>
        <v>9956572.219156675</v>
      </c>
      <c r="P1649" s="54">
        <f>(O1649-D1649)</f>
        <v>9050041.219156675</v>
      </c>
      <c r="Q1649" s="4" t="str">
        <f>IF(P1649&lt;(-3000000), "Overpaid", "")</f>
        <v/>
      </c>
      <c r="R1649" s="4"/>
    </row>
    <row r="1650" spans="1:19" x14ac:dyDescent="0.25">
      <c r="A1650" s="4" t="s">
        <v>117</v>
      </c>
      <c r="B1650" s="4" t="s">
        <v>1117</v>
      </c>
      <c r="C1650" s="4" t="s">
        <v>2557</v>
      </c>
      <c r="D1650" s="207" t="s">
        <v>2558</v>
      </c>
      <c r="E1650" s="4" t="s">
        <v>1738</v>
      </c>
      <c r="F1650" s="4" t="s">
        <v>1068</v>
      </c>
      <c r="G1650" s="4" t="s">
        <v>1507</v>
      </c>
      <c r="H1650" s="4" t="s">
        <v>4153</v>
      </c>
      <c r="I1650" s="4" t="s">
        <v>1068</v>
      </c>
      <c r="L1650" s="4">
        <f>(F1650*0.3611)+(G1650*1.1*0.3611)+(H1650*5.2*0.0666)+(I1650*0.2111)</f>
        <v>78.234252999999995</v>
      </c>
      <c r="M1650" s="4">
        <f>(L1650)*((100+(29-E1650))/100)-(J1650*0.9)</f>
        <v>80.268343578</v>
      </c>
      <c r="N1650" s="207" t="s">
        <v>1121</v>
      </c>
      <c r="O1650" s="207">
        <f>(N1650*((M1650-63)/5.45))+N1650</f>
        <v>13968133.859987292</v>
      </c>
      <c r="P1650" s="54">
        <f>(O1650-D1650)</f>
        <v>13062604.859987292</v>
      </c>
      <c r="Q1650" s="4" t="str">
        <f>IF(P1650&lt;(-3000000), "Overpaid", "")</f>
        <v/>
      </c>
      <c r="R1650" s="4"/>
    </row>
    <row r="1651" spans="1:19" x14ac:dyDescent="0.25">
      <c r="A1651" s="4" t="s">
        <v>133</v>
      </c>
      <c r="B1651" s="4" t="s">
        <v>27</v>
      </c>
      <c r="C1651" s="4" t="s">
        <v>1716</v>
      </c>
      <c r="D1651" s="207" t="s">
        <v>1717</v>
      </c>
      <c r="E1651" s="4" t="s">
        <v>1045</v>
      </c>
      <c r="F1651" s="4" t="s">
        <v>1125</v>
      </c>
      <c r="G1651" s="4" t="s">
        <v>1718</v>
      </c>
      <c r="H1651" s="4" t="s">
        <v>4098</v>
      </c>
      <c r="I1651" s="4" t="s">
        <v>1125</v>
      </c>
      <c r="L1651" s="4">
        <f>(F1651*0.3611)+(G1651*1.1*0.3611)+(H1651*5.2*0.0666)+(I1651*0.2111)</f>
        <v>62.539727999999997</v>
      </c>
      <c r="M1651" s="4">
        <f>(L1651)*((100+(29-E1651))/100)-(J1651*0.9)</f>
        <v>64.666078752000004</v>
      </c>
      <c r="N1651" s="207" t="s">
        <v>1058</v>
      </c>
      <c r="O1651" s="207">
        <f>(N1651*((M1651-63)/5.45))+N1651</f>
        <v>4176149.8106138622</v>
      </c>
      <c r="P1651" s="54">
        <f>(O1651-D1651)</f>
        <v>3270981.8106138622</v>
      </c>
      <c r="Q1651" s="4" t="str">
        <f>IF(P1651&lt;(-3000000), "Overpaid", "")</f>
        <v/>
      </c>
      <c r="R1651" s="4"/>
    </row>
    <row r="1652" spans="1:19" x14ac:dyDescent="0.25">
      <c r="A1652" s="4" t="s">
        <v>112</v>
      </c>
      <c r="B1652" s="4" t="s">
        <v>16</v>
      </c>
      <c r="C1652" s="4" t="s">
        <v>2094</v>
      </c>
      <c r="D1652" s="207" t="s">
        <v>2095</v>
      </c>
      <c r="E1652" s="4" t="s">
        <v>1179</v>
      </c>
      <c r="F1652" s="4" t="s">
        <v>1146</v>
      </c>
      <c r="G1652" s="4" t="s">
        <v>1963</v>
      </c>
      <c r="H1652" s="4" t="s">
        <v>4102</v>
      </c>
      <c r="I1652" s="4" t="s">
        <v>1146</v>
      </c>
      <c r="L1652" s="4">
        <f>(F1652*0.3611)+(G1652*1.1*0.3611)+(H1652*5.2*0.0666)+(I1652*0.2111)</f>
        <v>64.357001999999994</v>
      </c>
      <c r="M1652" s="4">
        <f>(L1652)*((100+(29-E1652))/100)-(J1652*0.9)</f>
        <v>66.802568076</v>
      </c>
      <c r="N1652" s="207" t="s">
        <v>1116</v>
      </c>
      <c r="O1652" s="207">
        <f>(N1652*((M1652-63)/5.45))+N1652</f>
        <v>4162713.4002032699</v>
      </c>
      <c r="P1652" s="54">
        <f>(O1652-D1652)</f>
        <v>3258186.4002032699</v>
      </c>
      <c r="Q1652" s="4" t="str">
        <f>IF(P1652&lt;(-3000000), "Overpaid", "")</f>
        <v/>
      </c>
      <c r="R1652" s="4"/>
    </row>
    <row r="1653" spans="1:19" x14ac:dyDescent="0.25">
      <c r="A1653" s="4" t="s">
        <v>135</v>
      </c>
      <c r="B1653" s="4" t="s">
        <v>1030</v>
      </c>
      <c r="C1653" s="4" t="s">
        <v>2683</v>
      </c>
      <c r="D1653" s="207" t="s">
        <v>2684</v>
      </c>
      <c r="E1653" s="4" t="s">
        <v>1086</v>
      </c>
      <c r="F1653" s="4" t="s">
        <v>1194</v>
      </c>
      <c r="G1653" s="4" t="s">
        <v>1858</v>
      </c>
      <c r="H1653" s="4" t="s">
        <v>4095</v>
      </c>
      <c r="I1653" s="4" t="s">
        <v>1194</v>
      </c>
      <c r="L1653" s="4">
        <f>(F1653*0.3611)+(G1653*1.1*0.3611)+(H1653*5.2*0.0666)+(I1653*0.2111)</f>
        <v>59.457802999999998</v>
      </c>
      <c r="M1653" s="4">
        <f>(L1653)*((100+(29-E1653))/100)-(J1653*0.9)</f>
        <v>62.133404134999992</v>
      </c>
      <c r="N1653" s="207" t="s">
        <v>1036</v>
      </c>
      <c r="O1653" s="207">
        <f>(N1653*((M1653-63)/5.45))+N1653</f>
        <v>2723018.898418352</v>
      </c>
      <c r="P1653" s="54">
        <f>(O1653-D1653)</f>
        <v>1819989.898418352</v>
      </c>
      <c r="Q1653" s="4" t="str">
        <f>IF(P1653&lt;(-3000000), "Overpaid", "")</f>
        <v/>
      </c>
      <c r="R1653" s="4"/>
    </row>
    <row r="1654" spans="1:19" x14ac:dyDescent="0.25">
      <c r="A1654" s="4" t="s">
        <v>132</v>
      </c>
      <c r="B1654" s="4" t="s">
        <v>1059</v>
      </c>
      <c r="C1654" s="4" t="s">
        <v>3471</v>
      </c>
      <c r="D1654" s="207" t="s">
        <v>3472</v>
      </c>
      <c r="E1654" s="4" t="s">
        <v>1179</v>
      </c>
      <c r="F1654" s="4" t="s">
        <v>1103</v>
      </c>
      <c r="G1654" s="4" t="s">
        <v>3473</v>
      </c>
      <c r="H1654" s="4" t="s">
        <v>4197</v>
      </c>
      <c r="I1654" s="4" t="s">
        <v>1103</v>
      </c>
      <c r="L1654" s="4">
        <f>(F1654*0.3611)+(G1654*1.1*0.3611)+(H1654*5.2*0.0666)+(I1654*0.2111)</f>
        <v>61.234977999999998</v>
      </c>
      <c r="M1654" s="4">
        <f>(L1654)*((100+(29-E1654))/100)-(J1654*0.9)</f>
        <v>63.561907163999997</v>
      </c>
      <c r="N1654" s="207" t="s">
        <v>1064</v>
      </c>
      <c r="O1654" s="207">
        <f>(N1654*((M1654-63)/5.45))+N1654</f>
        <v>2433982.9406215027</v>
      </c>
      <c r="P1654" s="54">
        <f>(O1654-D1654)</f>
        <v>1531281.9406215027</v>
      </c>
      <c r="Q1654" s="4" t="str">
        <f>IF(P1654&lt;(-3000000), "Overpaid", "")</f>
        <v/>
      </c>
      <c r="R1654" s="4"/>
    </row>
    <row r="1655" spans="1:19" x14ac:dyDescent="0.25">
      <c r="A1655" s="4" t="s">
        <v>127</v>
      </c>
      <c r="B1655" s="4" t="s">
        <v>1048</v>
      </c>
      <c r="C1655" s="4" t="s">
        <v>4092</v>
      </c>
      <c r="D1655" s="207" t="s">
        <v>1697</v>
      </c>
      <c r="E1655" s="4" t="s">
        <v>1572</v>
      </c>
      <c r="F1655" s="4" t="s">
        <v>4093</v>
      </c>
      <c r="G1655" s="4" t="s">
        <v>1027</v>
      </c>
      <c r="H1655" s="4" t="s">
        <v>4095</v>
      </c>
      <c r="I1655" s="4" t="s">
        <v>4093</v>
      </c>
      <c r="L1655" s="4" t="e">
        <f>(F1655*0.3611)+(G1655*1.1*0.3611)+(H1655*5.2*0.0666)+(I1655*0.2111)</f>
        <v>#VALUE!</v>
      </c>
      <c r="M1655" s="4" t="e">
        <f>(L1655)*((100+(29-E1655))/100)-(J1655*0.9)</f>
        <v>#VALUE!</v>
      </c>
      <c r="N1655" s="207" t="s">
        <v>1053</v>
      </c>
      <c r="O1655" s="207" t="e">
        <f>(N1655*((M1655-63)/5.45))+N1655</f>
        <v>#VALUE!</v>
      </c>
      <c r="P1655" s="54" t="e">
        <f>(O1655-D1655)</f>
        <v>#VALUE!</v>
      </c>
      <c r="Q1655" s="4" t="e">
        <f>IF(P1655&lt;(-3000000), "Overpaid", "")</f>
        <v>#VALUE!</v>
      </c>
      <c r="R1655" s="4"/>
    </row>
    <row r="1656" spans="1:19" x14ac:dyDescent="0.25">
      <c r="A1656" s="4" t="s">
        <v>107</v>
      </c>
      <c r="B1656" s="4" t="s">
        <v>16</v>
      </c>
      <c r="C1656" s="4" t="s">
        <v>2734</v>
      </c>
      <c r="D1656" s="207" t="s">
        <v>1697</v>
      </c>
      <c r="E1656" s="4" t="s">
        <v>1371</v>
      </c>
      <c r="F1656" s="4" t="s">
        <v>1062</v>
      </c>
      <c r="G1656" s="4" t="s">
        <v>1534</v>
      </c>
      <c r="H1656" s="4">
        <v>8</v>
      </c>
      <c r="I1656" s="4" t="s">
        <v>1062</v>
      </c>
      <c r="L1656" s="4">
        <f>(F1656*0.3611)+(G1656*1.1*0.3611)+(H1656*5.2*0.0666)+(I1656*0.2111)</f>
        <v>78.091475000000003</v>
      </c>
      <c r="M1656" s="4">
        <f>(L1656)*((100+(29-E1656))/100)-(J1656*0.9)</f>
        <v>82.386506124999997</v>
      </c>
      <c r="N1656" s="207" t="s">
        <v>1116</v>
      </c>
      <c r="O1656" s="207">
        <f>(N1656*((M1656-63)/5.45))+N1656</f>
        <v>11173898.534066627</v>
      </c>
      <c r="P1656" s="54">
        <f>(O1656-D1656)</f>
        <v>10271221.534066627</v>
      </c>
      <c r="Q1656" s="4" t="str">
        <f>IF(P1656&lt;(-3000000), "Overpaid", "")</f>
        <v/>
      </c>
      <c r="R1656" s="4"/>
    </row>
    <row r="1657" spans="1:19" x14ac:dyDescent="0.25">
      <c r="A1657" s="4" t="s">
        <v>133</v>
      </c>
      <c r="B1657" s="4" t="s">
        <v>1099</v>
      </c>
      <c r="C1657" s="4" t="s">
        <v>1696</v>
      </c>
      <c r="D1657" s="207" t="s">
        <v>1697</v>
      </c>
      <c r="E1657" s="4" t="s">
        <v>1572</v>
      </c>
      <c r="F1657" s="4" t="s">
        <v>1103</v>
      </c>
      <c r="G1657" s="4" t="s">
        <v>1698</v>
      </c>
      <c r="H1657" s="4" t="s">
        <v>4099</v>
      </c>
      <c r="I1657" s="4" t="s">
        <v>1103</v>
      </c>
      <c r="L1657" s="4">
        <f>(F1657*0.3611)+(G1657*1.1*0.3611)+(H1657*5.2*0.0666)+(I1657*0.2111)</f>
        <v>75.160924999999992</v>
      </c>
      <c r="M1657" s="4">
        <f>(L1657)*((100+(29-E1657))/100)-(J1657*0.9)</f>
        <v>78.392844774999986</v>
      </c>
      <c r="N1657" s="207" t="s">
        <v>1105</v>
      </c>
      <c r="O1657" s="207">
        <f>(N1657*((M1657-63)/5.45))+N1657</f>
        <v>6775764.0763404584</v>
      </c>
      <c r="P1657" s="54">
        <f>(O1657-D1657)</f>
        <v>5873087.0763404584</v>
      </c>
      <c r="Q1657" s="4" t="str">
        <f>IF(P1657&lt;(-3000000), "Overpaid", "")</f>
        <v/>
      </c>
      <c r="R1657" s="4"/>
    </row>
    <row r="1658" spans="1:19" x14ac:dyDescent="0.25">
      <c r="A1658" s="4" t="s">
        <v>112</v>
      </c>
      <c r="B1658" s="4" t="s">
        <v>1030</v>
      </c>
      <c r="C1658" s="4" t="s">
        <v>2106</v>
      </c>
      <c r="D1658" s="207" t="s">
        <v>1697</v>
      </c>
      <c r="E1658" s="4" t="s">
        <v>1213</v>
      </c>
      <c r="F1658" s="4" t="s">
        <v>1162</v>
      </c>
      <c r="G1658" s="4" t="s">
        <v>1747</v>
      </c>
      <c r="H1658" s="4" t="s">
        <v>4096</v>
      </c>
      <c r="I1658" s="4" t="s">
        <v>1162</v>
      </c>
      <c r="L1658" s="4">
        <f>(F1658*0.3611)+(G1658*1.1*0.3611)+(H1658*5.2*0.0666)+(I1658*0.2111)</f>
        <v>64.245366000000004</v>
      </c>
      <c r="M1658" s="4">
        <f>(L1658)*((100+(29-E1658))/100)-(J1658*0.9)</f>
        <v>68.035842594000016</v>
      </c>
      <c r="N1658" s="207" t="s">
        <v>1036</v>
      </c>
      <c r="O1658" s="207">
        <f>(N1658*((M1658-63)/5.45))+N1658</f>
        <v>6229681.413267348</v>
      </c>
      <c r="P1658" s="54">
        <f>(O1658-D1658)</f>
        <v>5327004.413267348</v>
      </c>
      <c r="Q1658" s="4" t="str">
        <f>IF(P1658&lt;(-3000000), "Overpaid", "")</f>
        <v/>
      </c>
      <c r="R1658" s="4"/>
    </row>
    <row r="1659" spans="1:19" x14ac:dyDescent="0.25">
      <c r="A1659" s="4" t="s">
        <v>110</v>
      </c>
      <c r="B1659" s="4" t="s">
        <v>1117</v>
      </c>
      <c r="C1659" s="4" t="s">
        <v>2425</v>
      </c>
      <c r="D1659" s="207" t="s">
        <v>1697</v>
      </c>
      <c r="E1659" s="4" t="s">
        <v>1371</v>
      </c>
      <c r="F1659" s="4" t="s">
        <v>1208</v>
      </c>
      <c r="G1659" s="4" t="s">
        <v>1844</v>
      </c>
      <c r="H1659" s="4">
        <v>2</v>
      </c>
      <c r="I1659" s="4" t="s">
        <v>1208</v>
      </c>
      <c r="L1659" s="4">
        <f>(F1659*0.3611)+(G1659*1.1*0.3611)+(H1659*5.2*0.0666)+(I1659*0.2111)</f>
        <v>61.162146</v>
      </c>
      <c r="M1659" s="4">
        <f>(L1659)*((100+(29-E1659))/100)-(J1659*0.9)</f>
        <v>64.526064030000001</v>
      </c>
      <c r="N1659" s="207" t="s">
        <v>1121</v>
      </c>
      <c r="O1659" s="207">
        <f>(N1659*((M1659-63)/5.45))+N1659</f>
        <v>4289159.368169954</v>
      </c>
      <c r="P1659" s="54">
        <f>(O1659-D1659)</f>
        <v>3386482.368169954</v>
      </c>
      <c r="Q1659" s="4" t="str">
        <f>IF(P1659&lt;(-3000000), "Overpaid", "")</f>
        <v/>
      </c>
      <c r="R1659" s="4"/>
    </row>
    <row r="1660" spans="1:19" x14ac:dyDescent="0.25">
      <c r="A1660" s="4" t="s">
        <v>117</v>
      </c>
      <c r="B1660" s="4" t="s">
        <v>1094</v>
      </c>
      <c r="C1660" s="4" t="s">
        <v>2628</v>
      </c>
      <c r="D1660" s="207" t="s">
        <v>1697</v>
      </c>
      <c r="E1660" s="4" t="s">
        <v>1193</v>
      </c>
      <c r="F1660" s="4" t="s">
        <v>1251</v>
      </c>
      <c r="G1660" s="4" t="s">
        <v>1375</v>
      </c>
      <c r="H1660" s="4" t="s">
        <v>4096</v>
      </c>
      <c r="I1660" s="4">
        <v>57</v>
      </c>
      <c r="L1660" s="4">
        <f>(F1660*0.3611)+(G1660*1.1*0.3611)+(H1660*5.2*0.0666)+(I1660*0.2111)</f>
        <v>56.028451999999994</v>
      </c>
      <c r="M1660" s="4">
        <f>(L1660)*((100+(29-E1660))/100)-(J1660*0.9)</f>
        <v>58.661789243999991</v>
      </c>
      <c r="N1660" s="207">
        <v>6000000</v>
      </c>
      <c r="O1660" s="207">
        <f>(N1660*((M1660-63)/5.45))+N1660</f>
        <v>1223988.1585320998</v>
      </c>
      <c r="P1660" s="54">
        <f>(O1660-D1660)</f>
        <v>321311.1585320998</v>
      </c>
      <c r="Q1660" s="4" t="str">
        <f>IF(P1660&lt;(-3000000), "Overpaid", "")</f>
        <v/>
      </c>
      <c r="R1660" s="4"/>
      <c r="S1660" s="207" t="s">
        <v>1098</v>
      </c>
    </row>
    <row r="1661" spans="1:19" x14ac:dyDescent="0.25">
      <c r="A1661" s="4" t="s">
        <v>123</v>
      </c>
      <c r="B1661" s="4" t="s">
        <v>1037</v>
      </c>
      <c r="C1661" s="4" t="s">
        <v>2009</v>
      </c>
      <c r="D1661" s="207" t="s">
        <v>2010</v>
      </c>
      <c r="E1661" s="4" t="s">
        <v>1662</v>
      </c>
      <c r="F1661" s="4" t="s">
        <v>1194</v>
      </c>
      <c r="G1661" s="4">
        <v>45</v>
      </c>
      <c r="H1661" s="4" t="s">
        <v>4095</v>
      </c>
      <c r="I1661" s="4" t="s">
        <v>1194</v>
      </c>
      <c r="L1661" s="4">
        <f>(F1661*0.3611)+(G1661*1.1*0.3611)+(H1661*5.2*0.0666)+(I1661*0.2111)</f>
        <v>56.558170000000004</v>
      </c>
      <c r="M1661" s="4">
        <f>(L1661)*((100+(29-E1661))/100)-(J1661*0.9)</f>
        <v>59.329520330000015</v>
      </c>
      <c r="N1661" s="207" t="s">
        <v>1043</v>
      </c>
      <c r="O1661" s="207">
        <f>(N1661*((M1661-63)/5.45))+N1661</f>
        <v>835247.41671850998</v>
      </c>
      <c r="P1661" s="54">
        <f>(O1661-D1661)</f>
        <v>-67164.58328149002</v>
      </c>
      <c r="Q1661" s="4" t="str">
        <f>IF(P1661&lt;(-3000000), "Overpaid", "")</f>
        <v/>
      </c>
      <c r="R1661" s="4"/>
    </row>
    <row r="1662" spans="1:19" x14ac:dyDescent="0.25">
      <c r="A1662" s="4" t="s">
        <v>121</v>
      </c>
      <c r="B1662" s="4" t="s">
        <v>10</v>
      </c>
      <c r="C1662" s="4" t="s">
        <v>2931</v>
      </c>
      <c r="D1662" s="207" t="s">
        <v>2932</v>
      </c>
      <c r="E1662" s="4" t="s">
        <v>1303</v>
      </c>
      <c r="F1662" s="4" t="s">
        <v>1194</v>
      </c>
      <c r="G1662" s="4" t="s">
        <v>1555</v>
      </c>
      <c r="H1662" s="4" t="s">
        <v>4153</v>
      </c>
      <c r="I1662" s="4" t="s">
        <v>1194</v>
      </c>
      <c r="L1662" s="4">
        <f>(F1662*0.3611)+(G1662*1.1*0.3611)+(H1662*5.2*0.0666)+(I1662*0.2111)</f>
        <v>64.622792000000004</v>
      </c>
      <c r="M1662" s="4">
        <f>(L1662)*((100+(29-E1662))/100)-(J1662*0.9)</f>
        <v>66.36760738400001</v>
      </c>
      <c r="N1662" s="207" t="s">
        <v>1093</v>
      </c>
      <c r="O1662" s="207">
        <f>(N1662*((M1662-63)/5.45))+N1662</f>
        <v>5721505.9808550682</v>
      </c>
      <c r="P1662" s="54">
        <f>(O1662-D1662)</f>
        <v>4819611.9808550682</v>
      </c>
      <c r="Q1662" s="4" t="str">
        <f>IF(P1662&lt;(-3000000), "Overpaid", "")</f>
        <v/>
      </c>
      <c r="R1662" s="4"/>
    </row>
    <row r="1663" spans="1:19" x14ac:dyDescent="0.25">
      <c r="A1663" s="4" t="s">
        <v>133</v>
      </c>
      <c r="B1663" s="4" t="s">
        <v>1059</v>
      </c>
      <c r="C1663" s="4" t="s">
        <v>1740</v>
      </c>
      <c r="D1663" s="207" t="s">
        <v>1741</v>
      </c>
      <c r="E1663" s="4" t="s">
        <v>1301</v>
      </c>
      <c r="F1663" s="4" t="s">
        <v>1157</v>
      </c>
      <c r="G1663" s="4" t="s">
        <v>1742</v>
      </c>
      <c r="H1663" s="4" t="s">
        <v>4096</v>
      </c>
      <c r="I1663" s="4" t="s">
        <v>1157</v>
      </c>
      <c r="L1663" s="4">
        <f>(F1663*0.3611)+(G1663*1.1*0.3611)+(H1663*5.2*0.0666)+(I1663*0.2111)</f>
        <v>64.340913999999998</v>
      </c>
      <c r="M1663" s="4">
        <f>(L1663)*((100+(29-E1663))/100)-(J1663*0.9)</f>
        <v>66.85020964600001</v>
      </c>
      <c r="N1663" s="207" t="s">
        <v>1064</v>
      </c>
      <c r="O1663" s="207">
        <f>(N1663*((M1663-63)/5.45))+N1663</f>
        <v>3765286.2902005352</v>
      </c>
      <c r="P1663" s="54">
        <f>(O1663-D1663)</f>
        <v>2863868.2902005352</v>
      </c>
      <c r="Q1663" s="4" t="str">
        <f>IF(P1663&lt;(-3000000), "Overpaid", "")</f>
        <v/>
      </c>
      <c r="R1663" s="4"/>
    </row>
    <row r="1664" spans="1:19" x14ac:dyDescent="0.25">
      <c r="A1664" s="4" t="s">
        <v>130</v>
      </c>
      <c r="B1664" s="4" t="s">
        <v>1024</v>
      </c>
      <c r="C1664" s="4" t="s">
        <v>570</v>
      </c>
      <c r="D1664" s="207" t="s">
        <v>3416</v>
      </c>
      <c r="E1664" s="4" t="s">
        <v>1237</v>
      </c>
      <c r="F1664" s="4" t="s">
        <v>1157</v>
      </c>
      <c r="G1664" s="4">
        <v>45</v>
      </c>
      <c r="H1664" s="4" t="s">
        <v>4095</v>
      </c>
      <c r="I1664" s="4">
        <v>64</v>
      </c>
      <c r="L1664" s="4">
        <f>(F1664*0.3611)+(G1664*1.1*0.3611)+(H1664*5.2*0.0666)+(I1664*0.2111)</f>
        <v>57.008169999999993</v>
      </c>
      <c r="M1664" s="4">
        <f>(L1664)*((100+(29-E1664))/100)-(J1664*0.9)</f>
        <v>59.117472289999988</v>
      </c>
      <c r="N1664" s="207" t="s">
        <v>1029</v>
      </c>
      <c r="O1664" s="207">
        <f>(N1664*((M1664-63)/5.45))+N1664</f>
        <v>687489.03225007746</v>
      </c>
      <c r="P1664" s="54">
        <f>(O1664-D1664)</f>
        <v>-213048.96774992254</v>
      </c>
      <c r="Q1664" s="4" t="str">
        <f>IF(P1664&lt;(-3000000), "Overpaid", "")</f>
        <v/>
      </c>
      <c r="R1664" s="4"/>
    </row>
    <row r="1665" spans="1:18" x14ac:dyDescent="0.25">
      <c r="A1665" s="4" t="s">
        <v>317</v>
      </c>
      <c r="B1665" s="4" t="s">
        <v>1024</v>
      </c>
      <c r="C1665" s="4" t="s">
        <v>2291</v>
      </c>
      <c r="D1665" s="207" t="s">
        <v>2292</v>
      </c>
      <c r="E1665" s="4" t="s">
        <v>1061</v>
      </c>
      <c r="F1665" s="4" t="s">
        <v>1125</v>
      </c>
      <c r="G1665" s="4" t="s">
        <v>1851</v>
      </c>
      <c r="H1665" s="4" t="s">
        <v>4197</v>
      </c>
      <c r="I1665" s="4">
        <v>67</v>
      </c>
      <c r="L1665" s="4">
        <f>(F1665*0.3611)+(G1665*1.1*0.3611)+(H1665*5.2*0.0666)+(I1665*0.2111)</f>
        <v>67.514279999999999</v>
      </c>
      <c r="M1665" s="4">
        <f>(L1665)*((100+(29-E1665))/100)-(J1665*0.9)</f>
        <v>70.214851199999998</v>
      </c>
      <c r="N1665" s="207" t="s">
        <v>1029</v>
      </c>
      <c r="O1665" s="207">
        <f>(N1665*((M1665-63)/5.45))+N1665</f>
        <v>5554768.8789313752</v>
      </c>
      <c r="P1665" s="54">
        <f>(O1665-D1665)</f>
        <v>4654946.8789313752</v>
      </c>
      <c r="Q1665" s="4" t="str">
        <f>IF(P1665&lt;(-3000000), "Overpaid", "")</f>
        <v/>
      </c>
      <c r="R1665" s="4"/>
    </row>
    <row r="1666" spans="1:18" x14ac:dyDescent="0.25">
      <c r="A1666" s="4" t="s">
        <v>117</v>
      </c>
      <c r="B1666" s="4" t="s">
        <v>1024</v>
      </c>
      <c r="C1666" s="4" t="s">
        <v>2612</v>
      </c>
      <c r="D1666" s="207" t="s">
        <v>2613</v>
      </c>
      <c r="E1666" s="4" t="s">
        <v>1096</v>
      </c>
      <c r="F1666" s="4" t="s">
        <v>1208</v>
      </c>
      <c r="G1666" s="4" t="s">
        <v>2089</v>
      </c>
      <c r="H1666" s="4" t="s">
        <v>4197</v>
      </c>
      <c r="I1666" s="4">
        <v>63</v>
      </c>
      <c r="L1666" s="4">
        <f>(F1666*0.3611)+(G1666*1.1*0.3611)+(H1666*5.2*0.0666)+(I1666*0.2111)</f>
        <v>61.278657000000003</v>
      </c>
      <c r="M1666" s="4">
        <f>(L1666)*((100+(29-E1666))/100)-(J1666*0.9)</f>
        <v>63.484688652000003</v>
      </c>
      <c r="N1666" s="207" t="s">
        <v>1029</v>
      </c>
      <c r="O1666" s="207">
        <f>(N1666*((M1666-63)/5.45))+N1666</f>
        <v>2602938.1087617371</v>
      </c>
      <c r="P1666" s="54">
        <f>(O1666-D1666)</f>
        <v>1704230.1087617371</v>
      </c>
      <c r="Q1666" s="4" t="str">
        <f>IF(P1666&lt;(-3000000), "Overpaid", "")</f>
        <v/>
      </c>
      <c r="R1666" s="4"/>
    </row>
    <row r="1667" spans="1:18" x14ac:dyDescent="0.25">
      <c r="A1667" s="4" t="s">
        <v>125</v>
      </c>
      <c r="B1667" s="4" t="s">
        <v>1187</v>
      </c>
      <c r="C1667" s="4" t="s">
        <v>1513</v>
      </c>
      <c r="D1667" s="207" t="s">
        <v>1514</v>
      </c>
      <c r="E1667" s="4">
        <v>26.2</v>
      </c>
      <c r="F1667" s="4" t="s">
        <v>1146</v>
      </c>
      <c r="G1667" s="4" t="s">
        <v>1515</v>
      </c>
      <c r="H1667" s="4" t="s">
        <v>4099</v>
      </c>
      <c r="I1667" s="4" t="s">
        <v>1146</v>
      </c>
      <c r="L1667" s="4">
        <f>(F1667*0.3611)+(G1667*1.1*0.3611)+(H1667*5.2*0.0666)+(I1667*0.2111)</f>
        <v>70.536095000000003</v>
      </c>
      <c r="M1667" s="4">
        <f>(L1667)*((100+(29-E1667))/100)-(J1667*0.9)</f>
        <v>72.511105659999998</v>
      </c>
      <c r="N1667" s="207" t="s">
        <v>1190</v>
      </c>
      <c r="O1667" s="207">
        <f>(N1667*((M1667-63)/5.45))+N1667</f>
        <v>8210874.3987681456</v>
      </c>
      <c r="P1667" s="54">
        <f>(O1667-D1667)</f>
        <v>7313712.3987681456</v>
      </c>
      <c r="Q1667" s="4" t="str">
        <f>IF(P1667&lt;(-3000000), "Overpaid", "")</f>
        <v/>
      </c>
      <c r="R1667" s="4"/>
    </row>
    <row r="1668" spans="1:18" x14ac:dyDescent="0.25">
      <c r="A1668" s="4" t="s">
        <v>129</v>
      </c>
      <c r="B1668" s="4" t="s">
        <v>10</v>
      </c>
      <c r="C1668" s="4" t="s">
        <v>1360</v>
      </c>
      <c r="D1668" s="207" t="s">
        <v>1361</v>
      </c>
      <c r="E1668" s="4" t="s">
        <v>1045</v>
      </c>
      <c r="F1668" s="4" t="s">
        <v>1186</v>
      </c>
      <c r="G1668" s="4" t="s">
        <v>1362</v>
      </c>
      <c r="H1668" s="4">
        <v>1</v>
      </c>
      <c r="I1668" s="4" t="s">
        <v>1186</v>
      </c>
      <c r="L1668" s="4">
        <f>(F1668*0.3611)+(G1668*1.1*0.3611)+(H1668*5.2*0.0666)+(I1668*0.2111)</f>
        <v>70.158857999999995</v>
      </c>
      <c r="M1668" s="4">
        <f>(L1668)*((100+(29-E1668))/100)-(J1668*0.9)</f>
        <v>72.544259171999997</v>
      </c>
      <c r="N1668" s="207" t="s">
        <v>1093</v>
      </c>
      <c r="O1668" s="207">
        <f>(N1668*((M1668-63)/5.45))+N1668</f>
        <v>9729367.5931589715</v>
      </c>
      <c r="P1668" s="54">
        <f>(O1668-D1668)</f>
        <v>8832617.5931589715</v>
      </c>
      <c r="Q1668" s="4" t="str">
        <f>IF(P1668&lt;(-3000000), "Overpaid", "")</f>
        <v/>
      </c>
      <c r="R1668" s="4"/>
    </row>
    <row r="1669" spans="1:18" x14ac:dyDescent="0.25">
      <c r="A1669" s="4" t="s">
        <v>128</v>
      </c>
      <c r="B1669" s="4" t="s">
        <v>20</v>
      </c>
      <c r="C1669" s="4" t="s">
        <v>3591</v>
      </c>
      <c r="D1669" s="207" t="s">
        <v>3592</v>
      </c>
      <c r="E1669" s="4">
        <v>25.1</v>
      </c>
      <c r="F1669" s="4" t="s">
        <v>1218</v>
      </c>
      <c r="G1669" s="4" t="s">
        <v>1846</v>
      </c>
      <c r="H1669" s="4" t="s">
        <v>4095</v>
      </c>
      <c r="I1669" s="4" t="s">
        <v>1218</v>
      </c>
      <c r="L1669" s="4">
        <f>(F1669*0.3611)+(G1669*1.1*0.3611)+(H1669*5.2*0.0666)+(I1669*0.2111)</f>
        <v>59.250601000000003</v>
      </c>
      <c r="M1669" s="4">
        <f>(L1669)*((100+(29-E1669))/100)-(J1669*0.9)</f>
        <v>61.561374439000012</v>
      </c>
      <c r="N1669" s="207" t="s">
        <v>1134</v>
      </c>
      <c r="O1669" s="207">
        <f>(N1669*((M1669-63)/5.45))+N1669</f>
        <v>2047953.1214789303</v>
      </c>
      <c r="P1669" s="54">
        <f>(O1669-D1669)</f>
        <v>1151484.1214789303</v>
      </c>
      <c r="Q1669" s="4" t="str">
        <f>IF(P1669&lt;(-3000000), "Overpaid", "")</f>
        <v/>
      </c>
      <c r="R1669" s="4"/>
    </row>
    <row r="1670" spans="1:18" x14ac:dyDescent="0.25">
      <c r="A1670" s="4" t="s">
        <v>130</v>
      </c>
      <c r="B1670" s="4" t="s">
        <v>16</v>
      </c>
      <c r="C1670" s="4" t="s">
        <v>3449</v>
      </c>
      <c r="D1670" s="207" t="s">
        <v>3450</v>
      </c>
      <c r="E1670" s="4" t="s">
        <v>1339</v>
      </c>
      <c r="F1670" s="4" t="s">
        <v>1240</v>
      </c>
      <c r="G1670" s="4" t="s">
        <v>2828</v>
      </c>
      <c r="H1670" s="4">
        <v>1</v>
      </c>
      <c r="I1670" s="4" t="s">
        <v>1240</v>
      </c>
      <c r="L1670" s="4">
        <f>(F1670*0.3611)+(G1670*1.1*0.3611)+(H1670*5.2*0.0666)+(I1670*0.2111)</f>
        <v>54.276878999999994</v>
      </c>
      <c r="M1670" s="4">
        <f>(L1670)*((100+(29-E1670))/100)-(J1670*0.9)</f>
        <v>56.882169191999999</v>
      </c>
      <c r="N1670" s="207" t="s">
        <v>1116</v>
      </c>
      <c r="O1670" s="207">
        <f>(N1670*((M1670-63)/5.45))+N1670</f>
        <v>-300455.85514157126</v>
      </c>
      <c r="P1670" s="54">
        <f>(O1670-D1670)</f>
        <v>-1196391.8551415713</v>
      </c>
      <c r="Q1670" s="4" t="str">
        <f>IF(P1670&lt;(-3000000), "Overpaid", "")</f>
        <v/>
      </c>
      <c r="R1670" s="4"/>
    </row>
    <row r="1671" spans="1:18" x14ac:dyDescent="0.25">
      <c r="A1671" s="4" t="s">
        <v>112</v>
      </c>
      <c r="B1671" s="4" t="s">
        <v>16</v>
      </c>
      <c r="C1671" s="4" t="s">
        <v>2137</v>
      </c>
      <c r="D1671" s="207" t="s">
        <v>2138</v>
      </c>
      <c r="E1671" s="4" t="s">
        <v>1237</v>
      </c>
      <c r="F1671" s="4" t="s">
        <v>1240</v>
      </c>
      <c r="G1671" s="4" t="s">
        <v>2139</v>
      </c>
      <c r="H1671" s="4" t="s">
        <v>4095</v>
      </c>
      <c r="I1671" s="4" t="s">
        <v>1240</v>
      </c>
      <c r="L1671" s="4">
        <f>(F1671*0.3611)+(G1671*1.1*0.3611)+(H1671*5.2*0.0666)+(I1671*0.2111)</f>
        <v>50.781430999999998</v>
      </c>
      <c r="M1671" s="4">
        <f>(L1671)*((100+(29-E1671))/100)-(J1671*0.9)</f>
        <v>52.660343946999994</v>
      </c>
      <c r="N1671" s="207" t="s">
        <v>1116</v>
      </c>
      <c r="O1671" s="207">
        <f>(N1671*((M1671-63)/5.45))+N1671</f>
        <v>-2199847.286398734</v>
      </c>
      <c r="P1671" s="54">
        <f>(O1671-D1671)</f>
        <v>-3095522.286398734</v>
      </c>
      <c r="Q1671" s="4" t="str">
        <f>IF(P1671&lt;(-3000000), "Overpaid", "")</f>
        <v>Overpaid</v>
      </c>
      <c r="R1671" s="4"/>
    </row>
    <row r="1672" spans="1:18" x14ac:dyDescent="0.25">
      <c r="A1672" s="4" t="s">
        <v>136</v>
      </c>
      <c r="B1672" s="4" t="s">
        <v>20</v>
      </c>
      <c r="C1672" s="4" t="s">
        <v>2198</v>
      </c>
      <c r="D1672" s="207" t="s">
        <v>2199</v>
      </c>
      <c r="E1672" s="4" t="s">
        <v>1061</v>
      </c>
      <c r="F1672" s="4" t="s">
        <v>1146</v>
      </c>
      <c r="G1672" s="4" t="s">
        <v>2200</v>
      </c>
      <c r="H1672" s="4" t="s">
        <v>4099</v>
      </c>
      <c r="I1672" s="4" t="s">
        <v>1146</v>
      </c>
      <c r="L1672" s="4">
        <f>(F1672*0.3611)+(G1672*1.1*0.3611)+(H1672*5.2*0.0666)+(I1672*0.2111)</f>
        <v>68.828091999999998</v>
      </c>
      <c r="M1672" s="4">
        <f>(L1672)*((100+(29-E1672))/100)-(J1672*0.9)</f>
        <v>71.58121568</v>
      </c>
      <c r="N1672" s="207" t="s">
        <v>1134</v>
      </c>
      <c r="O1672" s="207">
        <f>(N1672*((M1672-63)/5.45))+N1672</f>
        <v>7163447.9371024445</v>
      </c>
      <c r="P1672" s="54">
        <f>(O1672-D1672)</f>
        <v>6268279.9371024445</v>
      </c>
      <c r="Q1672" s="4" t="str">
        <f>IF(P1672&lt;(-3000000), "Overpaid", "")</f>
        <v/>
      </c>
      <c r="R1672" s="4"/>
    </row>
    <row r="1673" spans="1:18" x14ac:dyDescent="0.25">
      <c r="A1673" s="4" t="s">
        <v>113</v>
      </c>
      <c r="B1673" s="4" t="s">
        <v>10</v>
      </c>
      <c r="C1673" s="4" t="s">
        <v>3914</v>
      </c>
      <c r="D1673" s="207" t="s">
        <v>1412</v>
      </c>
      <c r="E1673" s="4" t="s">
        <v>1027</v>
      </c>
      <c r="F1673" s="4" t="s">
        <v>1201</v>
      </c>
      <c r="G1673" s="4" t="s">
        <v>1027</v>
      </c>
      <c r="H1673" s="4" t="s">
        <v>4097</v>
      </c>
      <c r="I1673" s="4" t="s">
        <v>1201</v>
      </c>
      <c r="L1673" s="4" t="e">
        <f>(F1673*0.3611)+(G1673*1.1*0.3611)+(H1673*5.2*0.0666)+(I1673*0.2111)</f>
        <v>#VALUE!</v>
      </c>
      <c r="M1673" s="4" t="e">
        <f>(L1673)*((100+(29-E1673))/100)-(J1673*0.9)</f>
        <v>#VALUE!</v>
      </c>
      <c r="N1673" s="207" t="s">
        <v>1093</v>
      </c>
      <c r="O1673" s="207" t="e">
        <f>(N1673*((M1673-63)/5.45))+N1673</f>
        <v>#VALUE!</v>
      </c>
      <c r="P1673" s="54" t="e">
        <f>(O1673-D1673)</f>
        <v>#VALUE!</v>
      </c>
      <c r="Q1673" s="4" t="e">
        <f>IF(P1673&lt;(-3000000), "Overpaid", "")</f>
        <v>#VALUE!</v>
      </c>
      <c r="R1673" s="4"/>
    </row>
    <row r="1674" spans="1:18" x14ac:dyDescent="0.25">
      <c r="A1674" s="4" t="s">
        <v>115</v>
      </c>
      <c r="B1674" s="4" t="s">
        <v>1048</v>
      </c>
      <c r="C1674" s="4" t="s">
        <v>4008</v>
      </c>
      <c r="D1674" s="207" t="s">
        <v>1412</v>
      </c>
      <c r="E1674" s="4" t="s">
        <v>1102</v>
      </c>
      <c r="F1674" s="4" t="s">
        <v>1251</v>
      </c>
      <c r="G1674" s="4" t="s">
        <v>1027</v>
      </c>
      <c r="H1674" s="4" t="s">
        <v>4197</v>
      </c>
      <c r="I1674" s="4" t="s">
        <v>1251</v>
      </c>
      <c r="L1674" s="4" t="e">
        <f>(F1674*0.3611)+(G1674*1.1*0.3611)+(H1674*5.2*0.0666)+(I1674*0.2111)</f>
        <v>#VALUE!</v>
      </c>
      <c r="M1674" s="4" t="e">
        <f>(L1674)*((100+(29-E1674))/100)-(J1674*0.9)</f>
        <v>#VALUE!</v>
      </c>
      <c r="N1674" s="207" t="s">
        <v>1053</v>
      </c>
      <c r="O1674" s="207" t="e">
        <f>(N1674*((M1674-63)/5.45))+N1674</f>
        <v>#VALUE!</v>
      </c>
      <c r="P1674" s="54" t="e">
        <f>(O1674-D1674)</f>
        <v>#VALUE!</v>
      </c>
      <c r="Q1674" s="4" t="e">
        <f>IF(P1674&lt;(-3000000), "Overpaid", "")</f>
        <v>#VALUE!</v>
      </c>
      <c r="R1674" s="4"/>
    </row>
    <row r="1675" spans="1:18" x14ac:dyDescent="0.25">
      <c r="A1675" s="4" t="s">
        <v>134</v>
      </c>
      <c r="B1675" s="4" t="s">
        <v>1030</v>
      </c>
      <c r="C1675" s="4" t="s">
        <v>2521</v>
      </c>
      <c r="D1675" s="207" t="s">
        <v>1412</v>
      </c>
      <c r="E1675" s="4" t="s">
        <v>1237</v>
      </c>
      <c r="F1675" s="4" t="s">
        <v>1218</v>
      </c>
      <c r="G1675" s="4">
        <v>45</v>
      </c>
      <c r="H1675" s="4" t="s">
        <v>1027</v>
      </c>
      <c r="I1675" s="4" t="s">
        <v>1218</v>
      </c>
      <c r="L1675" s="4" t="e">
        <f>(F1675*0.3611)+(G1675*1.1*0.3611)+(H1675*5.2*0.0666)+(I1675*0.2111)</f>
        <v>#VALUE!</v>
      </c>
      <c r="M1675" s="4" t="e">
        <f>(L1675)*((100+(29-E1675))/100)-(J1675*0.9)</f>
        <v>#VALUE!</v>
      </c>
      <c r="N1675" s="207" t="s">
        <v>1036</v>
      </c>
      <c r="O1675" s="207" t="e">
        <f>(N1675*((M1675-63)/5.45))+N1675</f>
        <v>#VALUE!</v>
      </c>
      <c r="P1675" s="54" t="e">
        <f>(O1675-D1675)</f>
        <v>#VALUE!</v>
      </c>
      <c r="Q1675" s="4" t="e">
        <f>IF(P1675&lt;(-3000000), "Overpaid", "")</f>
        <v>#VALUE!</v>
      </c>
      <c r="R1675" s="4"/>
    </row>
    <row r="1676" spans="1:18" x14ac:dyDescent="0.25">
      <c r="A1676" s="4" t="s">
        <v>132</v>
      </c>
      <c r="B1676" s="4" t="s">
        <v>1393</v>
      </c>
      <c r="C1676" s="4" t="s">
        <v>3510</v>
      </c>
      <c r="D1676" s="207" t="s">
        <v>1412</v>
      </c>
      <c r="E1676" s="4" t="s">
        <v>1027</v>
      </c>
      <c r="F1676" s="4" t="s">
        <v>1208</v>
      </c>
      <c r="G1676" s="4" t="s">
        <v>1027</v>
      </c>
      <c r="H1676" s="4" t="s">
        <v>4197</v>
      </c>
      <c r="I1676" s="4" t="s">
        <v>1208</v>
      </c>
      <c r="L1676" s="4" t="e">
        <f>(F1676*0.3611)+(G1676*1.1*0.3611)+(H1676*5.2*0.0666)+(I1676*0.2111)</f>
        <v>#VALUE!</v>
      </c>
      <c r="M1676" s="4" t="e">
        <f>(L1676)*((100+(29-E1676))/100)-(J1676*0.9)</f>
        <v>#VALUE!</v>
      </c>
      <c r="N1676" s="207" t="s">
        <v>1397</v>
      </c>
      <c r="O1676" s="207" t="e">
        <f>(N1676*((M1676-63)/5.45))+N1676</f>
        <v>#VALUE!</v>
      </c>
      <c r="P1676" s="54" t="e">
        <f>(O1676-D1676)</f>
        <v>#VALUE!</v>
      </c>
      <c r="Q1676" s="4" t="e">
        <f>IF(P1676&lt;(-3000000), "Overpaid", "")</f>
        <v>#VALUE!</v>
      </c>
      <c r="R1676" s="4"/>
    </row>
    <row r="1677" spans="1:18" x14ac:dyDescent="0.25">
      <c r="A1677" s="4" t="s">
        <v>113</v>
      </c>
      <c r="B1677" s="4" t="s">
        <v>1187</v>
      </c>
      <c r="C1677" s="4" t="s">
        <v>3909</v>
      </c>
      <c r="D1677" s="207" t="s">
        <v>1412</v>
      </c>
      <c r="E1677" s="4" t="s">
        <v>1027</v>
      </c>
      <c r="F1677" s="4" t="s">
        <v>1162</v>
      </c>
      <c r="G1677" s="4" t="s">
        <v>1027</v>
      </c>
      <c r="H1677" s="4" t="s">
        <v>1027</v>
      </c>
      <c r="I1677" s="4" t="s">
        <v>1162</v>
      </c>
      <c r="L1677" s="4" t="e">
        <f>(F1677*0.3611)+(G1677*1.1*0.3611)+(H1677*5.2*0.0666)+(I1677*0.2111)</f>
        <v>#VALUE!</v>
      </c>
      <c r="M1677" s="4" t="e">
        <f>(L1677)*((100+(29-E1677))/100)-(J1677*0.9)</f>
        <v>#VALUE!</v>
      </c>
      <c r="N1677" s="207" t="s">
        <v>1190</v>
      </c>
      <c r="O1677" s="207" t="e">
        <f>(N1677*((M1677-63)/5.45))+N1677</f>
        <v>#VALUE!</v>
      </c>
      <c r="P1677" s="54" t="e">
        <f>(O1677-D1677)</f>
        <v>#VALUE!</v>
      </c>
      <c r="Q1677" s="4" t="e">
        <f>IF(P1677&lt;(-3000000), "Overpaid", "")</f>
        <v>#VALUE!</v>
      </c>
      <c r="R1677" s="4"/>
    </row>
    <row r="1678" spans="1:18" x14ac:dyDescent="0.25">
      <c r="A1678" s="4" t="s">
        <v>133</v>
      </c>
      <c r="B1678" s="4" t="s">
        <v>1187</v>
      </c>
      <c r="C1678" s="4" t="s">
        <v>1775</v>
      </c>
      <c r="D1678" s="207" t="s">
        <v>1412</v>
      </c>
      <c r="E1678" s="4" t="s">
        <v>1033</v>
      </c>
      <c r="F1678" s="4" t="s">
        <v>1208</v>
      </c>
      <c r="G1678" s="4" t="s">
        <v>1776</v>
      </c>
      <c r="H1678" s="4" t="s">
        <v>1027</v>
      </c>
      <c r="I1678" s="4" t="s">
        <v>1208</v>
      </c>
      <c r="L1678" s="4" t="e">
        <f>(F1678*0.3611)+(G1678*1.1*0.3611)+(H1678*5.2*0.0666)+(I1678*0.2111)</f>
        <v>#VALUE!</v>
      </c>
      <c r="M1678" s="4" t="e">
        <f>(L1678)*((100+(29-E1678))/100)-(J1678*0.9)</f>
        <v>#VALUE!</v>
      </c>
      <c r="N1678" s="207" t="s">
        <v>1190</v>
      </c>
      <c r="O1678" s="207" t="e">
        <f>(N1678*((M1678-63)/5.45))+N1678</f>
        <v>#VALUE!</v>
      </c>
      <c r="P1678" s="54" t="e">
        <f>(O1678-D1678)</f>
        <v>#VALUE!</v>
      </c>
      <c r="Q1678" s="4" t="e">
        <f>IF(P1678&lt;(-3000000), "Overpaid", "")</f>
        <v>#VALUE!</v>
      </c>
      <c r="R1678" s="4"/>
    </row>
    <row r="1679" spans="1:18" x14ac:dyDescent="0.25">
      <c r="A1679" s="4" t="s">
        <v>115</v>
      </c>
      <c r="B1679" s="4" t="s">
        <v>1059</v>
      </c>
      <c r="C1679" s="4" t="s">
        <v>3970</v>
      </c>
      <c r="D1679" s="207" t="s">
        <v>1412</v>
      </c>
      <c r="E1679" s="4" t="s">
        <v>1027</v>
      </c>
      <c r="F1679" s="4" t="s">
        <v>1162</v>
      </c>
      <c r="G1679" s="4" t="s">
        <v>2945</v>
      </c>
      <c r="H1679" s="4" t="s">
        <v>4197</v>
      </c>
      <c r="I1679" s="4" t="s">
        <v>1162</v>
      </c>
      <c r="L1679" s="4">
        <f>(F1679*0.3611)+(G1679*1.1*0.3611)+(H1679*5.2*0.0666)+(I1679*0.2111)</f>
        <v>53.860802</v>
      </c>
      <c r="M1679" s="4" t="e">
        <f>(L1679)*((100+(29-E1679))/100)-(J1679*0.9)</f>
        <v>#VALUE!</v>
      </c>
      <c r="N1679" s="207" t="s">
        <v>1064</v>
      </c>
      <c r="O1679" s="207" t="e">
        <f>(N1679*((M1679-63)/5.45))+N1679</f>
        <v>#VALUE!</v>
      </c>
      <c r="P1679" s="54" t="e">
        <f>(O1679-D1679)</f>
        <v>#VALUE!</v>
      </c>
      <c r="Q1679" s="4" t="e">
        <f>IF(P1679&lt;(-3000000), "Overpaid", "")</f>
        <v>#VALUE!</v>
      </c>
      <c r="R1679" s="4"/>
    </row>
    <row r="1680" spans="1:18" x14ac:dyDescent="0.25">
      <c r="A1680" s="4" t="s">
        <v>115</v>
      </c>
      <c r="B1680" s="4" t="s">
        <v>1187</v>
      </c>
      <c r="C1680" s="4" t="s">
        <v>3945</v>
      </c>
      <c r="D1680" s="207">
        <v>895000</v>
      </c>
      <c r="E1680" s="4">
        <v>25.9</v>
      </c>
      <c r="F1680" s="4" t="s">
        <v>1103</v>
      </c>
      <c r="G1680" s="4" t="s">
        <v>1597</v>
      </c>
      <c r="H1680" s="4" t="s">
        <v>4153</v>
      </c>
      <c r="I1680" s="4" t="s">
        <v>1103</v>
      </c>
      <c r="L1680" s="4">
        <f>(F1680*0.3611)+(G1680*1.1*0.3611)+(H1680*5.2*0.0666)+(I1680*0.2111)</f>
        <v>76.438210999999995</v>
      </c>
      <c r="M1680" s="4">
        <f>(L1680)*((100+(29-E1680))/100)-(J1680*0.9)</f>
        <v>78.80779554099999</v>
      </c>
      <c r="N1680" s="207" t="s">
        <v>1190</v>
      </c>
      <c r="O1680" s="207">
        <f>(N1680*((M1680-63)/5.45))+N1680</f>
        <v>11666590.23393626</v>
      </c>
      <c r="P1680" s="54">
        <f>(O1680-D1680)</f>
        <v>10771590.23393626</v>
      </c>
      <c r="Q1680" s="4" t="str">
        <f>IF(P1680&lt;(-3000000), "Overpaid", "")</f>
        <v/>
      </c>
      <c r="R1680" s="4"/>
    </row>
    <row r="1681" spans="1:19" x14ac:dyDescent="0.25">
      <c r="A1681" s="4" t="s">
        <v>2800</v>
      </c>
      <c r="B1681" s="4" t="s">
        <v>1059</v>
      </c>
      <c r="C1681" s="4" t="s">
        <v>2864</v>
      </c>
      <c r="D1681" s="207" t="s">
        <v>1412</v>
      </c>
      <c r="E1681" s="4" t="s">
        <v>1179</v>
      </c>
      <c r="F1681" s="4" t="s">
        <v>1218</v>
      </c>
      <c r="G1681" s="4" t="s">
        <v>1384</v>
      </c>
      <c r="H1681" s="4" t="s">
        <v>4095</v>
      </c>
      <c r="I1681" s="4" t="s">
        <v>1218</v>
      </c>
      <c r="L1681" s="4">
        <f>(F1681*0.3611)+(G1681*1.1*0.3611)+(H1681*5.2*0.0666)+(I1681*0.2111)</f>
        <v>71.484668999999997</v>
      </c>
      <c r="M1681" s="4">
        <f>(L1681)*((100+(29-E1681))/100)-(J1681*0.9)</f>
        <v>74.201086422000003</v>
      </c>
      <c r="N1681" s="207" t="s">
        <v>1064</v>
      </c>
      <c r="O1681" s="207">
        <f>(N1681*((M1681-63)/5.45))+N1681</f>
        <v>6741364.9593013506</v>
      </c>
      <c r="P1681" s="54">
        <f>(O1681-D1681)</f>
        <v>5846364.9593013506</v>
      </c>
      <c r="Q1681" s="4" t="str">
        <f>IF(P1681&lt;(-3000000), "Overpaid", "")</f>
        <v/>
      </c>
      <c r="R1681" s="4"/>
    </row>
    <row r="1682" spans="1:19" x14ac:dyDescent="0.25">
      <c r="A1682" s="4" t="s">
        <v>125</v>
      </c>
      <c r="B1682" s="4" t="s">
        <v>1083</v>
      </c>
      <c r="C1682" s="4" t="s">
        <v>1517</v>
      </c>
      <c r="D1682" s="207" t="s">
        <v>1412</v>
      </c>
      <c r="E1682" s="4" t="s">
        <v>1365</v>
      </c>
      <c r="F1682" s="4" t="s">
        <v>1328</v>
      </c>
      <c r="G1682" s="4" t="s">
        <v>1518</v>
      </c>
      <c r="H1682" s="4" t="s">
        <v>4098</v>
      </c>
      <c r="I1682" s="4" t="s">
        <v>1328</v>
      </c>
      <c r="L1682" s="4">
        <f>(F1682*0.3611)+(G1682*1.1*0.3611)+(H1682*5.2*0.0666)+(I1682*0.2111)</f>
        <v>70.372274000000004</v>
      </c>
      <c r="M1682" s="4">
        <f>(L1682)*((100+(29-E1682))/100)-(J1682*0.9)</f>
        <v>74.102004522000001</v>
      </c>
      <c r="N1682" s="207" t="s">
        <v>1088</v>
      </c>
      <c r="O1682" s="207">
        <f>(N1682*((M1682-63)/5.45))+N1682</f>
        <v>10776554.584516715</v>
      </c>
      <c r="P1682" s="54">
        <f>(O1682-D1682)</f>
        <v>9881554.5845167153</v>
      </c>
      <c r="Q1682" s="4" t="str">
        <f>IF(P1682&lt;(-3000000), "Overpaid", "")</f>
        <v/>
      </c>
      <c r="R1682" s="4"/>
    </row>
    <row r="1683" spans="1:19" x14ac:dyDescent="0.25">
      <c r="A1683" s="4" t="s">
        <v>136</v>
      </c>
      <c r="B1683" s="4" t="s">
        <v>1030</v>
      </c>
      <c r="C1683" s="4" t="s">
        <v>2224</v>
      </c>
      <c r="D1683" s="207">
        <v>895000</v>
      </c>
      <c r="E1683" s="4" t="s">
        <v>1318</v>
      </c>
      <c r="F1683" s="4" t="s">
        <v>1186</v>
      </c>
      <c r="G1683" s="4" t="s">
        <v>2225</v>
      </c>
      <c r="H1683" s="4" t="s">
        <v>4095</v>
      </c>
      <c r="I1683" s="4" t="s">
        <v>1186</v>
      </c>
      <c r="L1683" s="4">
        <f>(F1683*0.3611)+(G1683*1.1*0.3611)+(H1683*5.2*0.0666)+(I1683*0.2111)</f>
        <v>71.231324999999998</v>
      </c>
      <c r="M1683" s="4">
        <f>(L1683)*((100+(29-E1683))/100)-(J1683*0.9)</f>
        <v>73.439496074999994</v>
      </c>
      <c r="N1683" s="207" t="s">
        <v>1036</v>
      </c>
      <c r="O1683" s="207">
        <f>(N1683*((M1683-63)/5.45))+N1683</f>
        <v>9440013.75924257</v>
      </c>
      <c r="P1683" s="54">
        <f>(O1683-D1683)</f>
        <v>8545013.75924257</v>
      </c>
      <c r="Q1683" s="4" t="str">
        <f>IF(P1683&lt;(-3000000), "Overpaid", "")</f>
        <v/>
      </c>
      <c r="R1683" s="4"/>
    </row>
    <row r="1684" spans="1:19" x14ac:dyDescent="0.25">
      <c r="A1684" s="4" t="s">
        <v>119</v>
      </c>
      <c r="B1684" s="4" t="s">
        <v>1048</v>
      </c>
      <c r="C1684" s="4" t="s">
        <v>3336</v>
      </c>
      <c r="D1684" s="207" t="s">
        <v>1412</v>
      </c>
      <c r="E1684" s="4" t="s">
        <v>1303</v>
      </c>
      <c r="F1684" s="4" t="s">
        <v>1307</v>
      </c>
      <c r="G1684" s="4" t="s">
        <v>1281</v>
      </c>
      <c r="H1684" s="4" t="s">
        <v>4098</v>
      </c>
      <c r="I1684" s="4" t="s">
        <v>1307</v>
      </c>
      <c r="L1684" s="4">
        <f>(F1684*0.3611)+(G1684*1.1*0.3611)+(H1684*5.2*0.0666)+(I1684*0.2111)</f>
        <v>69.999767000000006</v>
      </c>
      <c r="M1684" s="4">
        <f>(L1684)*((100+(29-E1684))/100)-(J1684*0.9)</f>
        <v>71.889760709000015</v>
      </c>
      <c r="N1684" s="207" t="s">
        <v>1053</v>
      </c>
      <c r="O1684" s="207">
        <f>(N1684*((M1684-63)/5.45))+N1684</f>
        <v>5218254.7088976288</v>
      </c>
      <c r="P1684" s="54">
        <f>(O1684-D1684)</f>
        <v>4323254.7088976288</v>
      </c>
      <c r="Q1684" s="4" t="str">
        <f>IF(P1684&lt;(-3000000), "Overpaid", "")</f>
        <v/>
      </c>
      <c r="R1684" s="4"/>
    </row>
    <row r="1685" spans="1:19" x14ac:dyDescent="0.25">
      <c r="A1685" s="4" t="s">
        <v>109</v>
      </c>
      <c r="B1685" s="4" t="s">
        <v>1117</v>
      </c>
      <c r="C1685" s="4" t="s">
        <v>1880</v>
      </c>
      <c r="D1685" s="207" t="s">
        <v>1412</v>
      </c>
      <c r="E1685" s="4" t="s">
        <v>1181</v>
      </c>
      <c r="F1685" s="4" t="s">
        <v>1208</v>
      </c>
      <c r="G1685" s="4" t="s">
        <v>1881</v>
      </c>
      <c r="H1685" s="4">
        <v>1</v>
      </c>
      <c r="I1685" s="4" t="s">
        <v>1208</v>
      </c>
      <c r="L1685" s="4">
        <f>(F1685*0.3611)+(G1685*1.1*0.3611)+(H1685*5.2*0.0666)+(I1685*0.2111)</f>
        <v>68.680583999999996</v>
      </c>
      <c r="M1685" s="4">
        <f>(L1685)*((100+(29-E1685))/100)-(J1685*0.9)</f>
        <v>71.565168528000001</v>
      </c>
      <c r="N1685" s="207" t="s">
        <v>1121</v>
      </c>
      <c r="O1685" s="207">
        <f>(N1685*((M1685-63)/5.45))+N1685</f>
        <v>8617078.5029838532</v>
      </c>
      <c r="P1685" s="54">
        <f>(O1685-D1685)</f>
        <v>7722078.5029838532</v>
      </c>
      <c r="Q1685" s="4" t="str">
        <f>IF(P1685&lt;(-3000000), "Overpaid", "")</f>
        <v/>
      </c>
      <c r="R1685" s="4"/>
    </row>
    <row r="1686" spans="1:19" x14ac:dyDescent="0.25">
      <c r="A1686" s="4" t="s">
        <v>135</v>
      </c>
      <c r="B1686" s="4" t="s">
        <v>1099</v>
      </c>
      <c r="C1686" s="4" t="s">
        <v>2671</v>
      </c>
      <c r="D1686" s="207">
        <v>895000</v>
      </c>
      <c r="E1686" s="4">
        <v>26.4</v>
      </c>
      <c r="F1686" s="4" t="s">
        <v>1157</v>
      </c>
      <c r="G1686" s="4">
        <v>72.8</v>
      </c>
      <c r="H1686" s="4" t="s">
        <v>4096</v>
      </c>
      <c r="I1686" s="4" t="s">
        <v>1157</v>
      </c>
      <c r="L1686" s="4">
        <f>(F1686*0.3611)+(G1686*1.1*0.3611)+(H1686*5.2*0.0666)+(I1686*0.2111)</f>
        <v>69.663527999999985</v>
      </c>
      <c r="M1686" s="4">
        <f>(L1686)*((100+(29-E1686))/100)-(J1686*0.9)</f>
        <v>71.474779727999987</v>
      </c>
      <c r="N1686" s="207" t="s">
        <v>1105</v>
      </c>
      <c r="O1686" s="207">
        <f>(N1686*((M1686-63)/5.45))+N1686</f>
        <v>4526782.3692236962</v>
      </c>
      <c r="P1686" s="54">
        <f>(O1686-D1686)</f>
        <v>3631782.3692236962</v>
      </c>
      <c r="Q1686" s="4" t="str">
        <f>IF(P1686&lt;(-3000000), "Overpaid", "")</f>
        <v/>
      </c>
      <c r="R1686" s="4"/>
    </row>
    <row r="1687" spans="1:19" x14ac:dyDescent="0.25">
      <c r="A1687" s="4" t="s">
        <v>133</v>
      </c>
      <c r="B1687" s="4" t="s">
        <v>1059</v>
      </c>
      <c r="C1687" s="4" t="s">
        <v>1766</v>
      </c>
      <c r="D1687" s="207" t="s">
        <v>1412</v>
      </c>
      <c r="E1687" s="4" t="s">
        <v>1662</v>
      </c>
      <c r="F1687" s="4" t="s">
        <v>1194</v>
      </c>
      <c r="G1687" s="4" t="s">
        <v>1597</v>
      </c>
      <c r="H1687" s="4" t="s">
        <v>4197</v>
      </c>
      <c r="I1687" s="4" t="s">
        <v>1194</v>
      </c>
      <c r="L1687" s="4">
        <f>(F1687*0.3611)+(G1687*1.1*0.3611)+(H1687*5.2*0.0666)+(I1687*0.2111)</f>
        <v>67.373450999999989</v>
      </c>
      <c r="M1687" s="4">
        <f>(L1687)*((100+(29-E1687))/100)-(J1687*0.9)</f>
        <v>70.674750098999993</v>
      </c>
      <c r="N1687" s="207" t="s">
        <v>1064</v>
      </c>
      <c r="O1687" s="207">
        <f>(N1687*((M1687-63)/5.45))+N1687</f>
        <v>5313691.1415031925</v>
      </c>
      <c r="P1687" s="54">
        <f>(O1687-D1687)</f>
        <v>4418691.1415031925</v>
      </c>
      <c r="Q1687" s="4" t="str">
        <f>IF(P1687&lt;(-3000000), "Overpaid", "")</f>
        <v/>
      </c>
      <c r="R1687" s="4"/>
    </row>
    <row r="1688" spans="1:19" x14ac:dyDescent="0.25">
      <c r="A1688" s="4" t="s">
        <v>2800</v>
      </c>
      <c r="B1688" s="4" t="s">
        <v>16</v>
      </c>
      <c r="C1688" s="4" t="s">
        <v>2838</v>
      </c>
      <c r="D1688" s="207">
        <v>895000</v>
      </c>
      <c r="E1688" s="4" t="s">
        <v>1128</v>
      </c>
      <c r="F1688" s="4" t="s">
        <v>1328</v>
      </c>
      <c r="G1688" s="4" t="s">
        <v>1329</v>
      </c>
      <c r="H1688" s="4" t="s">
        <v>4197</v>
      </c>
      <c r="I1688" s="4" t="s">
        <v>1328</v>
      </c>
      <c r="L1688" s="4">
        <f>(F1688*0.3611)+(G1688*1.1*0.3611)+(H1688*5.2*0.0666)+(I1688*0.2111)</f>
        <v>66.166803000000002</v>
      </c>
      <c r="M1688" s="4">
        <f>(L1688)*((100+(29-E1688))/100)-(J1688*0.9)</f>
        <v>69.607476756000011</v>
      </c>
      <c r="N1688" s="207" t="s">
        <v>1116</v>
      </c>
      <c r="O1688" s="207">
        <f>(N1688*((M1688-63)/5.45))+N1688</f>
        <v>5424636.6687138434</v>
      </c>
      <c r="P1688" s="54">
        <f>(O1688-D1688)</f>
        <v>4529636.6687138434</v>
      </c>
      <c r="Q1688" s="4" t="str">
        <f>IF(P1688&lt;(-3000000), "Overpaid", "")</f>
        <v/>
      </c>
      <c r="R1688" s="4"/>
    </row>
    <row r="1689" spans="1:19" x14ac:dyDescent="0.25">
      <c r="A1689" s="4" t="s">
        <v>133</v>
      </c>
      <c r="B1689" s="4" t="s">
        <v>1037</v>
      </c>
      <c r="C1689" s="4" t="s">
        <v>1752</v>
      </c>
      <c r="D1689" s="207" t="s">
        <v>1412</v>
      </c>
      <c r="E1689" s="4" t="s">
        <v>1738</v>
      </c>
      <c r="F1689" s="4" t="s">
        <v>1162</v>
      </c>
      <c r="G1689" s="4" t="s">
        <v>1074</v>
      </c>
      <c r="H1689" s="4" t="s">
        <v>4153</v>
      </c>
      <c r="I1689" s="4" t="s">
        <v>1162</v>
      </c>
      <c r="L1689" s="4">
        <f>(F1689*0.3611)+(G1689*1.1*0.3611)+(H1689*5.2*0.0666)+(I1689*0.2111)</f>
        <v>67.435473999999999</v>
      </c>
      <c r="M1689" s="4">
        <f>(L1689)*((100+(29-E1689))/100)-(J1689*0.9)</f>
        <v>69.188796323999995</v>
      </c>
      <c r="N1689" s="207" t="s">
        <v>1043</v>
      </c>
      <c r="O1689" s="207">
        <f>(N1689*((M1689-63)/5.45))+N1689</f>
        <v>5462862.3227551449</v>
      </c>
      <c r="P1689" s="54">
        <f>(O1689-D1689)</f>
        <v>4567862.3227551449</v>
      </c>
      <c r="Q1689" s="4" t="str">
        <f>IF(P1689&lt;(-3000000), "Overpaid", "")</f>
        <v/>
      </c>
      <c r="R1689" s="4"/>
    </row>
    <row r="1690" spans="1:19" x14ac:dyDescent="0.25">
      <c r="A1690" s="4" t="s">
        <v>125</v>
      </c>
      <c r="B1690" s="4" t="s">
        <v>1117</v>
      </c>
      <c r="C1690" s="4" t="s">
        <v>1556</v>
      </c>
      <c r="D1690" s="207" t="s">
        <v>1412</v>
      </c>
      <c r="E1690" s="4" t="s">
        <v>1181</v>
      </c>
      <c r="F1690" s="4" t="s">
        <v>1240</v>
      </c>
      <c r="G1690" s="4" t="s">
        <v>1557</v>
      </c>
      <c r="H1690" s="4" t="s">
        <v>4095</v>
      </c>
      <c r="I1690" s="4" t="s">
        <v>1240</v>
      </c>
      <c r="L1690" s="4">
        <f>(F1690*0.3611)+(G1690*1.1*0.3611)+(H1690*5.2*0.0666)+(I1690*0.2111)</f>
        <v>63.849639999999994</v>
      </c>
      <c r="M1690" s="4">
        <f>(L1690)*((100+(29-E1690))/100)-(J1690*0.9)</f>
        <v>66.53132488</v>
      </c>
      <c r="N1690" s="207" t="s">
        <v>1121</v>
      </c>
      <c r="O1690" s="207">
        <f>(N1690*((M1690-63)/5.45))+N1690</f>
        <v>5522072.8453706419</v>
      </c>
      <c r="P1690" s="54">
        <f>(O1690-D1690)</f>
        <v>4627072.8453706419</v>
      </c>
      <c r="Q1690" s="4" t="str">
        <f>IF(P1690&lt;(-3000000), "Overpaid", "")</f>
        <v/>
      </c>
      <c r="R1690" s="4"/>
    </row>
    <row r="1691" spans="1:19" x14ac:dyDescent="0.25">
      <c r="A1691" s="4" t="s">
        <v>107</v>
      </c>
      <c r="B1691" s="4" t="s">
        <v>20</v>
      </c>
      <c r="C1691" s="4" t="s">
        <v>2779</v>
      </c>
      <c r="D1691" s="207" t="s">
        <v>1412</v>
      </c>
      <c r="E1691" s="4" t="s">
        <v>1033</v>
      </c>
      <c r="F1691" s="4" t="s">
        <v>1194</v>
      </c>
      <c r="G1691" s="4" t="s">
        <v>1658</v>
      </c>
      <c r="H1691" s="4" t="s">
        <v>4097</v>
      </c>
      <c r="I1691" s="4" t="s">
        <v>1194</v>
      </c>
      <c r="L1691" s="4">
        <f>(F1691*0.3611)+(G1691*1.1*0.3611)+(H1691*5.2*0.0666)+(I1691*0.2111)</f>
        <v>64.95668400000001</v>
      </c>
      <c r="M1691" s="4">
        <f>(L1691)*((100+(29-E1691))/100)-(J1691*0.9)</f>
        <v>66.255817680000007</v>
      </c>
      <c r="N1691" s="207" t="s">
        <v>1134</v>
      </c>
      <c r="O1691" s="207">
        <f>(N1691*((M1691-63)/5.45))+N1691</f>
        <v>4444637.8077901537</v>
      </c>
      <c r="P1691" s="54">
        <f>(O1691-D1691)</f>
        <v>3549637.8077901537</v>
      </c>
      <c r="Q1691" s="4" t="str">
        <f>IF(P1691&lt;(-3000000), "Overpaid", "")</f>
        <v/>
      </c>
      <c r="R1691" s="4"/>
    </row>
    <row r="1692" spans="1:19" x14ac:dyDescent="0.25">
      <c r="A1692" s="4" t="s">
        <v>125</v>
      </c>
      <c r="B1692" s="4" t="s">
        <v>1094</v>
      </c>
      <c r="C1692" s="4" t="s">
        <v>416</v>
      </c>
      <c r="D1692" s="207" t="s">
        <v>1412</v>
      </c>
      <c r="E1692" s="4" t="s">
        <v>1537</v>
      </c>
      <c r="F1692" s="4" t="s">
        <v>1186</v>
      </c>
      <c r="G1692" s="4" t="s">
        <v>1316</v>
      </c>
      <c r="H1692" s="4" t="s">
        <v>4097</v>
      </c>
      <c r="I1692" s="4">
        <v>68</v>
      </c>
      <c r="L1692" s="4">
        <f>(F1692*0.3611)+(G1692*1.1*0.3611)+(H1692*5.2*0.0666)+(I1692*0.2111)</f>
        <v>63.264786999999998</v>
      </c>
      <c r="M1692" s="4">
        <f>(L1692)*((100+(29-E1692))/100)-(J1692*0.9)</f>
        <v>65.858643266999991</v>
      </c>
      <c r="N1692" s="207">
        <v>6000000</v>
      </c>
      <c r="O1692" s="207">
        <f>(N1692*((M1692-63)/5.45))+N1692</f>
        <v>9147130.2022018246</v>
      </c>
      <c r="P1692" s="54">
        <f>(O1692-D1692)</f>
        <v>8252130.2022018246</v>
      </c>
      <c r="Q1692" s="4" t="str">
        <f>IF(P1692&lt;(-3000000), "Overpaid", "")</f>
        <v/>
      </c>
      <c r="R1692" s="4"/>
      <c r="S1692" s="207" t="s">
        <v>1098</v>
      </c>
    </row>
    <row r="1693" spans="1:19" x14ac:dyDescent="0.25">
      <c r="A1693" s="4" t="s">
        <v>115</v>
      </c>
      <c r="B1693" s="4" t="s">
        <v>1024</v>
      </c>
      <c r="C1693" s="4" t="s">
        <v>3967</v>
      </c>
      <c r="D1693" s="207">
        <v>895000</v>
      </c>
      <c r="E1693" s="4" t="s">
        <v>1263</v>
      </c>
      <c r="F1693" s="4" t="s">
        <v>1157</v>
      </c>
      <c r="G1693" s="4" t="s">
        <v>1323</v>
      </c>
      <c r="H1693" s="4" t="s">
        <v>4097</v>
      </c>
      <c r="I1693" s="4">
        <v>64</v>
      </c>
      <c r="L1693" s="4">
        <f>(F1693*0.3611)+(G1693*1.1*0.3611)+(H1693*5.2*0.0666)+(I1693*0.2111)</f>
        <v>63.579518000000007</v>
      </c>
      <c r="M1693" s="4">
        <f>(L1693)*((100+(29-E1693))/100)-(J1693*0.9)</f>
        <v>65.614062576000009</v>
      </c>
      <c r="N1693" s="207" t="s">
        <v>1029</v>
      </c>
      <c r="O1693" s="207">
        <f>(N1693*((M1693-63)/5.45))+N1693</f>
        <v>3536875.6511659636</v>
      </c>
      <c r="P1693" s="54">
        <f>(O1693-D1693)</f>
        <v>2641875.6511659636</v>
      </c>
      <c r="Q1693" s="4" t="str">
        <f>IF(P1693&lt;(-3000000), "Overpaid", "")</f>
        <v/>
      </c>
      <c r="R1693" s="4"/>
    </row>
    <row r="1694" spans="1:19" x14ac:dyDescent="0.25">
      <c r="A1694" s="4" t="s">
        <v>136</v>
      </c>
      <c r="B1694" s="4" t="s">
        <v>1024</v>
      </c>
      <c r="C1694" s="4" t="s">
        <v>2219</v>
      </c>
      <c r="D1694" s="207" t="s">
        <v>1412</v>
      </c>
      <c r="E1694" s="4" t="s">
        <v>1067</v>
      </c>
      <c r="F1694" s="4" t="s">
        <v>1186</v>
      </c>
      <c r="G1694" s="4" t="s">
        <v>1706</v>
      </c>
      <c r="H1694" s="4" t="s">
        <v>4197</v>
      </c>
      <c r="I1694" s="4">
        <v>63</v>
      </c>
      <c r="L1694" s="4">
        <f>(F1694*0.3611)+(G1694*1.1*0.3611)+(H1694*5.2*0.0666)+(I1694*0.2111)</f>
        <v>62.401678000000004</v>
      </c>
      <c r="M1694" s="4">
        <f>(L1694)*((100+(29-E1694))/100)-(J1694*0.9)</f>
        <v>65.272155188000013</v>
      </c>
      <c r="N1694" s="207" t="s">
        <v>1029</v>
      </c>
      <c r="O1694" s="207">
        <f>(N1694*((M1694-63)/5.45))+N1694</f>
        <v>3386916.0118186735</v>
      </c>
      <c r="P1694" s="54">
        <f>(O1694-D1694)</f>
        <v>2491916.0118186735</v>
      </c>
      <c r="Q1694" s="4" t="str">
        <f>IF(P1694&lt;(-3000000), "Overpaid", "")</f>
        <v/>
      </c>
      <c r="R1694" s="4"/>
    </row>
    <row r="1695" spans="1:19" x14ac:dyDescent="0.25">
      <c r="A1695" s="4" t="s">
        <v>131</v>
      </c>
      <c r="B1695" s="4" t="s">
        <v>1078</v>
      </c>
      <c r="C1695" s="4" t="s">
        <v>1595</v>
      </c>
      <c r="D1695" s="207" t="s">
        <v>1412</v>
      </c>
      <c r="E1695" s="4" t="s">
        <v>1122</v>
      </c>
      <c r="F1695" s="4" t="s">
        <v>1107</v>
      </c>
      <c r="G1695" s="4">
        <v>45</v>
      </c>
      <c r="H1695" s="4" t="s">
        <v>4147</v>
      </c>
      <c r="I1695" s="4" t="s">
        <v>1107</v>
      </c>
      <c r="L1695" s="4">
        <f>(F1695*0.3611)+(G1695*1.1*0.3611)+(H1695*5.2*0.0666)+(I1695*0.2111)</f>
        <v>64.011769999999999</v>
      </c>
      <c r="M1695" s="4">
        <f>(L1695)*((100+(29-E1695))/100)-(J1695*0.9)</f>
        <v>65.099970090000014</v>
      </c>
      <c r="N1695" s="207" t="s">
        <v>1082</v>
      </c>
      <c r="O1695" s="207">
        <f>(N1695*((M1695-63)/5.45))+N1695</f>
        <v>2677817.8502587536</v>
      </c>
      <c r="P1695" s="54">
        <f>(O1695-D1695)</f>
        <v>1782817.8502587536</v>
      </c>
      <c r="Q1695" s="4" t="str">
        <f>IF(P1695&lt;(-3000000), "Overpaid", "")</f>
        <v/>
      </c>
      <c r="R1695" s="4"/>
    </row>
    <row r="1696" spans="1:19" x14ac:dyDescent="0.25">
      <c r="A1696" s="4" t="s">
        <v>131</v>
      </c>
      <c r="B1696" s="4" t="s">
        <v>1094</v>
      </c>
      <c r="C1696" s="4" t="s">
        <v>1657</v>
      </c>
      <c r="D1696" s="207" t="s">
        <v>1412</v>
      </c>
      <c r="E1696" s="4" t="s">
        <v>1197</v>
      </c>
      <c r="F1696" s="4" t="s">
        <v>1201</v>
      </c>
      <c r="G1696" s="4" t="s">
        <v>1658</v>
      </c>
      <c r="H1696" s="4">
        <v>2</v>
      </c>
      <c r="I1696" s="4">
        <v>66</v>
      </c>
      <c r="L1696" s="4">
        <f>(F1696*0.3611)+(G1696*1.1*0.3611)+(H1696*5.2*0.0666)+(I1696*0.2111)</f>
        <v>64.038163999999995</v>
      </c>
      <c r="M1696" s="4">
        <f>(L1696)*((100+(29-E1696))/100)-(J1696*0.9)</f>
        <v>64.806621968000002</v>
      </c>
      <c r="N1696" s="207">
        <v>6000000</v>
      </c>
      <c r="O1696" s="207">
        <f>(N1696*((M1696-63)/5.45))+N1696</f>
        <v>7988941.6161467908</v>
      </c>
      <c r="P1696" s="54">
        <f>(O1696-D1696)</f>
        <v>7093941.6161467908</v>
      </c>
      <c r="Q1696" s="4" t="str">
        <f>IF(P1696&lt;(-3000000), "Overpaid", "")</f>
        <v/>
      </c>
      <c r="R1696" s="4"/>
      <c r="S1696" s="207" t="s">
        <v>1098</v>
      </c>
    </row>
    <row r="1697" spans="1:18" x14ac:dyDescent="0.25">
      <c r="A1697" s="4" t="s">
        <v>133</v>
      </c>
      <c r="B1697" s="4" t="s">
        <v>1099</v>
      </c>
      <c r="C1697" s="4" t="s">
        <v>1748</v>
      </c>
      <c r="D1697" s="207" t="s">
        <v>1412</v>
      </c>
      <c r="E1697" s="4" t="s">
        <v>1086</v>
      </c>
      <c r="F1697" s="4" t="s">
        <v>1162</v>
      </c>
      <c r="G1697" s="4" t="s">
        <v>1749</v>
      </c>
      <c r="H1697" s="4" t="s">
        <v>4095</v>
      </c>
      <c r="I1697" s="4" t="s">
        <v>1162</v>
      </c>
      <c r="L1697" s="4">
        <f>(F1697*0.3611)+(G1697*1.1*0.3611)+(H1697*5.2*0.0666)+(I1697*0.2111)</f>
        <v>61.356901999999998</v>
      </c>
      <c r="M1697" s="4">
        <f>(L1697)*((100+(29-E1697))/100)-(J1697*0.9)</f>
        <v>64.117962589999991</v>
      </c>
      <c r="N1697" s="207" t="s">
        <v>1105</v>
      </c>
      <c r="O1697" s="207">
        <f>(N1697*((M1697-63)/5.45))+N1697</f>
        <v>2135167.5096409675</v>
      </c>
      <c r="P1697" s="54">
        <f>(O1697-D1697)</f>
        <v>1240167.5096409675</v>
      </c>
      <c r="Q1697" s="4" t="str">
        <f>IF(P1697&lt;(-3000000), "Overpaid", "")</f>
        <v/>
      </c>
      <c r="R1697" s="4"/>
    </row>
    <row r="1698" spans="1:18" x14ac:dyDescent="0.25">
      <c r="A1698" s="4" t="s">
        <v>124</v>
      </c>
      <c r="B1698" s="4" t="s">
        <v>1083</v>
      </c>
      <c r="C1698" s="4" t="s">
        <v>3132</v>
      </c>
      <c r="D1698" s="207" t="s">
        <v>1412</v>
      </c>
      <c r="E1698" s="4" t="s">
        <v>1170</v>
      </c>
      <c r="F1698" s="4" t="s">
        <v>1234</v>
      </c>
      <c r="G1698" s="4" t="s">
        <v>1851</v>
      </c>
      <c r="H1698" s="4" t="s">
        <v>4095</v>
      </c>
      <c r="I1698" s="4" t="s">
        <v>1234</v>
      </c>
      <c r="L1698" s="4">
        <f>(F1698*0.3611)+(G1698*1.1*0.3611)+(H1698*5.2*0.0666)+(I1698*0.2111)</f>
        <v>62.832999999999998</v>
      </c>
      <c r="M1698" s="4">
        <f>(L1698)*((100+(29-E1698))/100)-(J1698*0.9)</f>
        <v>63.838327999999997</v>
      </c>
      <c r="N1698" s="207" t="s">
        <v>1088</v>
      </c>
      <c r="O1698" s="207">
        <f>(N1698*((M1698-63)/5.45))+N1698</f>
        <v>4094157.2875522915</v>
      </c>
      <c r="P1698" s="54">
        <f>(O1698-D1698)</f>
        <v>3199157.2875522915</v>
      </c>
      <c r="Q1698" s="4" t="str">
        <f>IF(P1698&lt;(-3000000), "Overpaid", "")</f>
        <v/>
      </c>
      <c r="R1698" s="4"/>
    </row>
    <row r="1699" spans="1:18" x14ac:dyDescent="0.25">
      <c r="A1699" s="4" t="s">
        <v>123</v>
      </c>
      <c r="B1699" s="4" t="s">
        <v>16</v>
      </c>
      <c r="C1699" s="4" t="s">
        <v>2019</v>
      </c>
      <c r="D1699" s="207" t="s">
        <v>1412</v>
      </c>
      <c r="E1699" s="4" t="s">
        <v>1738</v>
      </c>
      <c r="F1699" s="4" t="s">
        <v>1218</v>
      </c>
      <c r="G1699" s="4" t="s">
        <v>2020</v>
      </c>
      <c r="H1699" s="4" t="s">
        <v>4097</v>
      </c>
      <c r="I1699" s="4" t="s">
        <v>1218</v>
      </c>
      <c r="L1699" s="4">
        <f>(F1699*0.3611)+(G1699*1.1*0.3611)+(H1699*5.2*0.0666)+(I1699*0.2111)</f>
        <v>62.048454000000007</v>
      </c>
      <c r="M1699" s="4">
        <f>(L1699)*((100+(29-E1699))/100)-(J1699*0.9)</f>
        <v>63.661713804000009</v>
      </c>
      <c r="N1699" s="207" t="s">
        <v>1116</v>
      </c>
      <c r="O1699" s="207">
        <f>(N1699*((M1699-63)/5.45))+N1699</f>
        <v>2749648.8262658352</v>
      </c>
      <c r="P1699" s="54">
        <f>(O1699-D1699)</f>
        <v>1854648.8262658352</v>
      </c>
      <c r="Q1699" s="4" t="str">
        <f>IF(P1699&lt;(-3000000), "Overpaid", "")</f>
        <v/>
      </c>
      <c r="R1699" s="4"/>
    </row>
    <row r="1700" spans="1:18" x14ac:dyDescent="0.25">
      <c r="A1700" s="4" t="s">
        <v>126</v>
      </c>
      <c r="B1700" s="4" t="s">
        <v>1099</v>
      </c>
      <c r="C1700" s="4" t="s">
        <v>3851</v>
      </c>
      <c r="D1700" s="207" t="s">
        <v>1412</v>
      </c>
      <c r="E1700" s="4" t="s">
        <v>1184</v>
      </c>
      <c r="F1700" s="4" t="s">
        <v>1218</v>
      </c>
      <c r="G1700" s="4" t="s">
        <v>1509</v>
      </c>
      <c r="H1700" s="4" t="s">
        <v>4197</v>
      </c>
      <c r="I1700" s="4" t="s">
        <v>1218</v>
      </c>
      <c r="L1700" s="4">
        <f>(F1700*0.3611)+(G1700*1.1*0.3611)+(H1700*5.2*0.0666)+(I1700*0.2111)</f>
        <v>62.995543999999995</v>
      </c>
      <c r="M1700" s="4">
        <f>(L1700)*((100+(29-E1700))/100)-(J1700*0.9)</f>
        <v>63.436512808000003</v>
      </c>
      <c r="N1700" s="207" t="s">
        <v>1105</v>
      </c>
      <c r="O1700" s="207">
        <f>(N1700*((M1700-63)/5.45))+N1700</f>
        <v>1913636.1878588356</v>
      </c>
      <c r="P1700" s="54">
        <f>(O1700-D1700)</f>
        <v>1018636.1878588356</v>
      </c>
      <c r="Q1700" s="4" t="str">
        <f>IF(P1700&lt;(-3000000), "Overpaid", "")</f>
        <v/>
      </c>
      <c r="R1700" s="4"/>
    </row>
    <row r="1701" spans="1:18" x14ac:dyDescent="0.25">
      <c r="A1701" s="4" t="s">
        <v>111</v>
      </c>
      <c r="B1701" s="4" t="s">
        <v>1187</v>
      </c>
      <c r="C1701" s="4" t="s">
        <v>3746</v>
      </c>
      <c r="D1701" s="207" t="s">
        <v>1412</v>
      </c>
      <c r="E1701" s="4" t="s">
        <v>1263</v>
      </c>
      <c r="F1701" s="4" t="s">
        <v>1157</v>
      </c>
      <c r="G1701" s="4" t="s">
        <v>1997</v>
      </c>
      <c r="H1701" s="4" t="s">
        <v>4099</v>
      </c>
      <c r="I1701" s="4" t="s">
        <v>1157</v>
      </c>
      <c r="L1701" s="4">
        <f>(F1701*0.3611)+(G1701*1.1*0.3611)+(H1701*5.2*0.0666)+(I1701*0.2111)</f>
        <v>61.407774000000003</v>
      </c>
      <c r="M1701" s="4">
        <f>(L1701)*((100+(29-E1701))/100)-(J1701*0.9)</f>
        <v>63.372822768000006</v>
      </c>
      <c r="N1701" s="207" t="s">
        <v>1190</v>
      </c>
      <c r="O1701" s="207">
        <f>(N1701*((M1701-63)/5.45))+N1701</f>
        <v>3195650.6077061906</v>
      </c>
      <c r="P1701" s="54">
        <f>(O1701-D1701)</f>
        <v>2300650.6077061906</v>
      </c>
      <c r="Q1701" s="4" t="str">
        <f>IF(P1701&lt;(-3000000), "Overpaid", "")</f>
        <v/>
      </c>
      <c r="R1701" s="4"/>
    </row>
    <row r="1702" spans="1:18" x14ac:dyDescent="0.25">
      <c r="A1702" s="4" t="s">
        <v>127</v>
      </c>
      <c r="B1702" s="4" t="s">
        <v>20</v>
      </c>
      <c r="C1702" s="4" t="s">
        <v>4062</v>
      </c>
      <c r="D1702" s="207">
        <v>895000</v>
      </c>
      <c r="E1702" s="4" t="s">
        <v>1301</v>
      </c>
      <c r="F1702" s="4" t="s">
        <v>1194</v>
      </c>
      <c r="G1702" s="4" t="s">
        <v>1347</v>
      </c>
      <c r="H1702" s="4" t="s">
        <v>4095</v>
      </c>
      <c r="I1702" s="4" t="s">
        <v>1194</v>
      </c>
      <c r="L1702" s="4">
        <f>(F1702*0.3611)+(G1702*1.1*0.3611)+(H1702*5.2*0.0666)+(I1702*0.2111)</f>
        <v>60.887759000000003</v>
      </c>
      <c r="M1702" s="4">
        <f>(L1702)*((100+(29-E1702))/100)-(J1702*0.9)</f>
        <v>63.262381601000008</v>
      </c>
      <c r="N1702" s="207" t="s">
        <v>1134</v>
      </c>
      <c r="O1702" s="207">
        <f>(N1702*((M1702-63)/5.45))+N1702</f>
        <v>2916379.3878496969</v>
      </c>
      <c r="P1702" s="54">
        <f>(O1702-D1702)</f>
        <v>2021379.3878496969</v>
      </c>
      <c r="Q1702" s="4" t="str">
        <f>IF(P1702&lt;(-3000000), "Overpaid", "")</f>
        <v/>
      </c>
      <c r="R1702" s="4"/>
    </row>
    <row r="1703" spans="1:18" x14ac:dyDescent="0.25">
      <c r="A1703" s="4" t="s">
        <v>122</v>
      </c>
      <c r="B1703" s="4" t="s">
        <v>1024</v>
      </c>
      <c r="C1703" s="4" t="s">
        <v>3655</v>
      </c>
      <c r="D1703" s="207" t="s">
        <v>1412</v>
      </c>
      <c r="E1703" s="4" t="s">
        <v>1263</v>
      </c>
      <c r="F1703" s="4" t="s">
        <v>1162</v>
      </c>
      <c r="G1703" s="4" t="s">
        <v>1562</v>
      </c>
      <c r="H1703" s="4" t="s">
        <v>4095</v>
      </c>
      <c r="I1703" s="4">
        <v>63</v>
      </c>
      <c r="L1703" s="4">
        <f>(F1703*0.3611)+(G1703*1.1*0.3611)+(H1703*5.2*0.0666)+(I1703*0.2111)</f>
        <v>60.408070000000002</v>
      </c>
      <c r="M1703" s="4">
        <f>(L1703)*((100+(29-E1703))/100)-(J1703*0.9)</f>
        <v>62.341128240000003</v>
      </c>
      <c r="N1703" s="207" t="s">
        <v>1029</v>
      </c>
      <c r="O1703" s="207">
        <f>(N1703*((M1703-63)/5.45))+N1703</f>
        <v>2101375.6594725153</v>
      </c>
      <c r="P1703" s="54">
        <f>(O1703-D1703)</f>
        <v>1206375.6594725153</v>
      </c>
      <c r="Q1703" s="4" t="str">
        <f>IF(P1703&lt;(-3000000), "Overpaid", "")</f>
        <v/>
      </c>
      <c r="R1703" s="4"/>
    </row>
    <row r="1704" spans="1:18" x14ac:dyDescent="0.25">
      <c r="A1704" s="4" t="s">
        <v>106</v>
      </c>
      <c r="B1704" s="4" t="s">
        <v>27</v>
      </c>
      <c r="C1704" s="4" t="s">
        <v>3016</v>
      </c>
      <c r="D1704" s="207" t="s">
        <v>1412</v>
      </c>
      <c r="E1704" s="4" t="s">
        <v>1435</v>
      </c>
      <c r="F1704" s="4" t="s">
        <v>1208</v>
      </c>
      <c r="G1704" s="4" t="s">
        <v>2192</v>
      </c>
      <c r="H1704" s="4" t="s">
        <v>4197</v>
      </c>
      <c r="I1704" s="4" t="s">
        <v>1208</v>
      </c>
      <c r="L1704" s="4">
        <f>(F1704*0.3611)+(G1704*1.1*0.3611)+(H1704*5.2*0.0666)+(I1704*0.2111)</f>
        <v>59.516202</v>
      </c>
      <c r="M1704" s="4">
        <f>(L1704)*((100+(29-E1704))/100)-(J1704*0.9)</f>
        <v>61.480236665999996</v>
      </c>
      <c r="N1704" s="207" t="s">
        <v>1058</v>
      </c>
      <c r="O1704" s="207">
        <f>(N1704*((M1704-63)/5.45))+N1704</f>
        <v>2306503.016674812</v>
      </c>
      <c r="P1704" s="54">
        <f>(O1704-D1704)</f>
        <v>1411503.016674812</v>
      </c>
      <c r="Q1704" s="4" t="str">
        <f>IF(P1704&lt;(-3000000), "Overpaid", "")</f>
        <v/>
      </c>
      <c r="R1704" s="4"/>
    </row>
    <row r="1705" spans="1:18" x14ac:dyDescent="0.25">
      <c r="A1705" s="4" t="s">
        <v>136</v>
      </c>
      <c r="B1705" s="4" t="s">
        <v>27</v>
      </c>
      <c r="C1705" s="4" t="s">
        <v>2247</v>
      </c>
      <c r="D1705" s="207" t="s">
        <v>1412</v>
      </c>
      <c r="E1705" s="4" t="s">
        <v>1738</v>
      </c>
      <c r="F1705" s="4" t="s">
        <v>1405</v>
      </c>
      <c r="G1705" s="4" t="s">
        <v>1706</v>
      </c>
      <c r="H1705" s="4" t="s">
        <v>4096</v>
      </c>
      <c r="I1705" s="4" t="s">
        <v>1405</v>
      </c>
      <c r="L1705" s="4">
        <f>(F1705*0.3611)+(G1705*1.1*0.3611)+(H1705*5.2*0.0666)+(I1705*0.2111)</f>
        <v>59.572217999999992</v>
      </c>
      <c r="M1705" s="4">
        <f>(L1705)*((100+(29-E1705))/100)-(J1705*0.9)</f>
        <v>61.121095667999995</v>
      </c>
      <c r="N1705" s="207" t="s">
        <v>1058</v>
      </c>
      <c r="O1705" s="207">
        <f>(N1705*((M1705-63)/5.45))+N1705</f>
        <v>2095737.1352039466</v>
      </c>
      <c r="P1705" s="54">
        <f>(O1705-D1705)</f>
        <v>1200737.1352039466</v>
      </c>
      <c r="Q1705" s="4" t="str">
        <f>IF(P1705&lt;(-3000000), "Overpaid", "")</f>
        <v/>
      </c>
      <c r="R1705" s="4"/>
    </row>
    <row r="1706" spans="1:18" x14ac:dyDescent="0.25">
      <c r="A1706" s="4" t="s">
        <v>2800</v>
      </c>
      <c r="B1706" s="4" t="s">
        <v>1117</v>
      </c>
      <c r="C1706" s="4" t="s">
        <v>2867</v>
      </c>
      <c r="D1706" s="207" t="s">
        <v>1412</v>
      </c>
      <c r="E1706" s="4" t="s">
        <v>1033</v>
      </c>
      <c r="F1706" s="4" t="s">
        <v>1234</v>
      </c>
      <c r="G1706" s="4" t="s">
        <v>1677</v>
      </c>
      <c r="H1706" s="4" t="s">
        <v>4095</v>
      </c>
      <c r="I1706" s="4" t="s">
        <v>1234</v>
      </c>
      <c r="L1706" s="4">
        <f>(F1706*0.3611)+(G1706*1.1*0.3611)+(H1706*5.2*0.0666)+(I1706*0.2111)</f>
        <v>59.655319999999996</v>
      </c>
      <c r="M1706" s="4">
        <f>(L1706)*((100+(29-E1706))/100)-(J1706*0.9)</f>
        <v>60.848426399999994</v>
      </c>
      <c r="N1706" s="207" t="s">
        <v>1121</v>
      </c>
      <c r="O1706" s="207">
        <f>(N1706*((M1706-63)/5.45))+N1706</f>
        <v>2028002.6721284366</v>
      </c>
      <c r="P1706" s="54">
        <f>(O1706-D1706)</f>
        <v>1133002.6721284366</v>
      </c>
      <c r="Q1706" s="4" t="str">
        <f>IF(P1706&lt;(-3000000), "Overpaid", "")</f>
        <v/>
      </c>
      <c r="R1706" s="4"/>
    </row>
    <row r="1707" spans="1:18" x14ac:dyDescent="0.25">
      <c r="A1707" s="4" t="s">
        <v>114</v>
      </c>
      <c r="B1707" s="4" t="s">
        <v>1059</v>
      </c>
      <c r="C1707" s="4" t="s">
        <v>3288</v>
      </c>
      <c r="D1707" s="207" t="s">
        <v>1412</v>
      </c>
      <c r="E1707" s="4" t="s">
        <v>1096</v>
      </c>
      <c r="F1707" s="4" t="s">
        <v>1208</v>
      </c>
      <c r="G1707" s="4" t="s">
        <v>1396</v>
      </c>
      <c r="H1707" s="4" t="s">
        <v>4197</v>
      </c>
      <c r="I1707" s="4" t="s">
        <v>1208</v>
      </c>
      <c r="L1707" s="4">
        <f>(F1707*0.3611)+(G1707*1.1*0.3611)+(H1707*5.2*0.0666)+(I1707*0.2111)</f>
        <v>58.562897999999997</v>
      </c>
      <c r="M1707" s="4">
        <f>(L1707)*((100+(29-E1707))/100)-(J1707*0.9)</f>
        <v>60.671162328000001</v>
      </c>
      <c r="N1707" s="207" t="s">
        <v>1064</v>
      </c>
      <c r="O1707" s="207">
        <f>(N1707*((M1707-63)/5.45))+N1707</f>
        <v>1263634.9254947514</v>
      </c>
      <c r="P1707" s="54">
        <f>(O1707-D1707)</f>
        <v>368634.92549475143</v>
      </c>
      <c r="Q1707" s="4" t="str">
        <f>IF(P1707&lt;(-3000000), "Overpaid", "")</f>
        <v/>
      </c>
      <c r="R1707" s="4"/>
    </row>
    <row r="1708" spans="1:18" x14ac:dyDescent="0.25">
      <c r="A1708" s="4" t="s">
        <v>112</v>
      </c>
      <c r="B1708" s="4" t="s">
        <v>1048</v>
      </c>
      <c r="C1708" s="4" t="s">
        <v>2127</v>
      </c>
      <c r="D1708" s="207" t="s">
        <v>1412</v>
      </c>
      <c r="E1708" s="4" t="s">
        <v>1061</v>
      </c>
      <c r="F1708" s="4" t="s">
        <v>1218</v>
      </c>
      <c r="G1708" s="4" t="s">
        <v>1718</v>
      </c>
      <c r="H1708" s="4" t="s">
        <v>4197</v>
      </c>
      <c r="I1708" s="4" t="s">
        <v>1218</v>
      </c>
      <c r="L1708" s="4">
        <f>(F1708*0.3611)+(G1708*1.1*0.3611)+(H1708*5.2*0.0666)+(I1708*0.2111)</f>
        <v>56.004648000000003</v>
      </c>
      <c r="M1708" s="4">
        <f>(L1708)*((100+(29-E1708))/100)-(J1708*0.9)</f>
        <v>58.244833920000005</v>
      </c>
      <c r="N1708" s="207" t="s">
        <v>1053</v>
      </c>
      <c r="O1708" s="207">
        <f>(N1708*((M1708-63)/5.45))+N1708</f>
        <v>252850.82844277634</v>
      </c>
      <c r="P1708" s="54">
        <f>(O1708-D1708)</f>
        <v>-642149.17155722366</v>
      </c>
      <c r="Q1708" s="4" t="str">
        <f>IF(P1708&lt;(-3000000), "Overpaid", "")</f>
        <v/>
      </c>
      <c r="R1708" s="4"/>
    </row>
    <row r="1709" spans="1:18" x14ac:dyDescent="0.25">
      <c r="A1709" s="4" t="s">
        <v>122</v>
      </c>
      <c r="B1709" s="4" t="s">
        <v>27</v>
      </c>
      <c r="C1709" s="4" t="s">
        <v>3670</v>
      </c>
      <c r="D1709" s="207" t="s">
        <v>1412</v>
      </c>
      <c r="E1709" s="4" t="s">
        <v>1237</v>
      </c>
      <c r="F1709" s="4" t="s">
        <v>1218</v>
      </c>
      <c r="G1709" s="4">
        <v>45</v>
      </c>
      <c r="H1709" s="4" t="s">
        <v>4197</v>
      </c>
      <c r="I1709" s="4" t="s">
        <v>1218</v>
      </c>
      <c r="L1709" s="4">
        <f>(F1709*0.3611)+(G1709*1.1*0.3611)+(H1709*5.2*0.0666)+(I1709*0.2111)</f>
        <v>54.495249999999999</v>
      </c>
      <c r="M1709" s="4">
        <f>(L1709)*((100+(29-E1709))/100)-(J1709*0.9)</f>
        <v>56.511574249999995</v>
      </c>
      <c r="N1709" s="207" t="s">
        <v>1058</v>
      </c>
      <c r="O1709" s="207">
        <f>(N1709*((M1709-63)/5.45))+N1709</f>
        <v>-609411.67886601202</v>
      </c>
      <c r="P1709" s="54">
        <f>(O1709-D1709)</f>
        <v>-1504411.678866012</v>
      </c>
      <c r="Q1709" s="4" t="str">
        <f>IF(P1709&lt;(-3000000), "Overpaid", "")</f>
        <v/>
      </c>
      <c r="R1709" s="4"/>
    </row>
    <row r="1710" spans="1:18" x14ac:dyDescent="0.25">
      <c r="A1710" s="4" t="s">
        <v>113</v>
      </c>
      <c r="B1710" s="4" t="s">
        <v>1117</v>
      </c>
      <c r="C1710" s="4" t="s">
        <v>3917</v>
      </c>
      <c r="D1710" s="207" t="s">
        <v>1412</v>
      </c>
      <c r="E1710" s="4" t="s">
        <v>1254</v>
      </c>
      <c r="F1710" s="4" t="s">
        <v>1221</v>
      </c>
      <c r="G1710" s="4" t="s">
        <v>1202</v>
      </c>
      <c r="H1710" s="4" t="s">
        <v>4197</v>
      </c>
      <c r="I1710" s="4" t="s">
        <v>1221</v>
      </c>
      <c r="L1710" s="4">
        <f>(F1710*0.3611)+(G1710*1.1*0.3611)+(H1710*5.2*0.0666)+(I1710*0.2111)</f>
        <v>55.154401</v>
      </c>
      <c r="M1710" s="4">
        <f>(L1710)*((100+(29-E1710))/100)-(J1710*0.9)</f>
        <v>56.478106623999999</v>
      </c>
      <c r="N1710" s="207" t="s">
        <v>1121</v>
      </c>
      <c r="O1710" s="207">
        <f>(N1710*((M1710-63)/5.45))+N1710</f>
        <v>-659042.33326679002</v>
      </c>
      <c r="P1710" s="54">
        <f>(O1710-D1710)</f>
        <v>-1554042.33326679</v>
      </c>
      <c r="Q1710" s="4" t="str">
        <f>IF(P1710&lt;(-3000000), "Overpaid", "")</f>
        <v/>
      </c>
      <c r="R1710" s="4"/>
    </row>
    <row r="1711" spans="1:18" x14ac:dyDescent="0.25">
      <c r="A1711" s="4" t="s">
        <v>106</v>
      </c>
      <c r="B1711" s="4" t="s">
        <v>1117</v>
      </c>
      <c r="C1711" s="4" t="s">
        <v>3020</v>
      </c>
      <c r="D1711" s="207" t="s">
        <v>1412</v>
      </c>
      <c r="E1711" s="4" t="s">
        <v>1254</v>
      </c>
      <c r="F1711" s="4" t="s">
        <v>1208</v>
      </c>
      <c r="G1711" s="4">
        <v>45</v>
      </c>
      <c r="H1711" s="4" t="s">
        <v>4197</v>
      </c>
      <c r="I1711" s="4" t="s">
        <v>1208</v>
      </c>
      <c r="L1711" s="4">
        <f>(F1711*0.3611)+(G1711*1.1*0.3611)+(H1711*5.2*0.0666)+(I1711*0.2111)</f>
        <v>55.067450000000001</v>
      </c>
      <c r="M1711" s="4">
        <f>(L1711)*((100+(29-E1711))/100)-(J1711*0.9)</f>
        <v>56.389068800000004</v>
      </c>
      <c r="N1711" s="207" t="s">
        <v>1121</v>
      </c>
      <c r="O1711" s="207">
        <f>(N1711*((M1711-63)/5.45))+N1711</f>
        <v>-713786.29996330012</v>
      </c>
      <c r="P1711" s="54">
        <f>(O1711-D1711)</f>
        <v>-1608786.2999633001</v>
      </c>
      <c r="Q1711" s="4" t="str">
        <f>IF(P1711&lt;(-3000000), "Overpaid", "")</f>
        <v/>
      </c>
      <c r="R1711" s="4"/>
    </row>
    <row r="1712" spans="1:18" x14ac:dyDescent="0.25">
      <c r="A1712" s="4" t="s">
        <v>317</v>
      </c>
      <c r="B1712" s="4" t="s">
        <v>16</v>
      </c>
      <c r="C1712" s="4" t="s">
        <v>2335</v>
      </c>
      <c r="D1712" s="207" t="s">
        <v>1412</v>
      </c>
      <c r="E1712" s="4" t="s">
        <v>1407</v>
      </c>
      <c r="F1712" s="4" t="s">
        <v>1218</v>
      </c>
      <c r="G1712" s="4">
        <v>45</v>
      </c>
      <c r="H1712" s="4" t="s">
        <v>4197</v>
      </c>
      <c r="I1712" s="4" t="s">
        <v>1218</v>
      </c>
      <c r="L1712" s="4">
        <f>(F1712*0.3611)+(G1712*1.1*0.3611)+(H1712*5.2*0.0666)+(I1712*0.2111)</f>
        <v>54.495249999999999</v>
      </c>
      <c r="M1712" s="4">
        <f>(L1712)*((100+(29-E1712))/100)-(J1712*0.9)</f>
        <v>55.258183500000001</v>
      </c>
      <c r="N1712" s="207" t="s">
        <v>1116</v>
      </c>
      <c r="O1712" s="207">
        <f>(N1712*((M1712-63)/5.45))+N1712</f>
        <v>-1031084.0381821096</v>
      </c>
      <c r="P1712" s="54">
        <f>(O1712-D1712)</f>
        <v>-1926084.0381821096</v>
      </c>
      <c r="Q1712" s="4" t="str">
        <f>IF(P1712&lt;(-3000000), "Overpaid", "")</f>
        <v/>
      </c>
      <c r="R1712" s="4"/>
    </row>
    <row r="1713" spans="1:19" x14ac:dyDescent="0.25">
      <c r="A1713" s="4" t="s">
        <v>107</v>
      </c>
      <c r="B1713" s="4" t="s">
        <v>1059</v>
      </c>
      <c r="C1713" s="4" t="s">
        <v>2791</v>
      </c>
      <c r="D1713" s="207" t="s">
        <v>1412</v>
      </c>
      <c r="E1713" s="4" t="s">
        <v>1356</v>
      </c>
      <c r="F1713" s="4" t="s">
        <v>1221</v>
      </c>
      <c r="G1713" s="4" t="s">
        <v>2680</v>
      </c>
      <c r="H1713" s="4">
        <v>1</v>
      </c>
      <c r="I1713" s="4" t="s">
        <v>1221</v>
      </c>
      <c r="L1713" s="4">
        <f>(F1713*0.3611)+(G1713*1.1*0.3611)+(H1713*5.2*0.0666)+(I1713*0.2111)</f>
        <v>54.031044000000001</v>
      </c>
      <c r="M1713" s="4">
        <f>(L1713)*((100+(29-E1713))/100)-(J1713*0.9)</f>
        <v>55.165695923999998</v>
      </c>
      <c r="N1713" s="207" t="s">
        <v>1064</v>
      </c>
      <c r="O1713" s="207">
        <f>(N1713*((M1713-63)/5.45))+N1713</f>
        <v>-965310.22318333387</v>
      </c>
      <c r="P1713" s="54">
        <f>(O1713-D1713)</f>
        <v>-1860310.2231833339</v>
      </c>
      <c r="Q1713" s="4" t="str">
        <f>IF(P1713&lt;(-3000000), "Overpaid", "")</f>
        <v/>
      </c>
      <c r="R1713" s="4"/>
    </row>
    <row r="1714" spans="1:19" x14ac:dyDescent="0.25">
      <c r="A1714" s="4" t="s">
        <v>121</v>
      </c>
      <c r="B1714" s="4" t="s">
        <v>1059</v>
      </c>
      <c r="C1714" s="4" t="s">
        <v>2947</v>
      </c>
      <c r="D1714" s="207" t="s">
        <v>1412</v>
      </c>
      <c r="E1714" s="4" t="s">
        <v>1045</v>
      </c>
      <c r="F1714" s="4" t="s">
        <v>1234</v>
      </c>
      <c r="G1714" s="4">
        <v>45</v>
      </c>
      <c r="H1714" s="4" t="s">
        <v>4197</v>
      </c>
      <c r="I1714" s="4" t="s">
        <v>1234</v>
      </c>
      <c r="L1714" s="4">
        <f>(F1714*0.3611)+(G1714*1.1*0.3611)+(H1714*5.2*0.0666)+(I1714*0.2111)</f>
        <v>53.350850000000001</v>
      </c>
      <c r="M1714" s="4">
        <f>(L1714)*((100+(29-E1714))/100)-(J1714*0.9)</f>
        <v>55.164778900000002</v>
      </c>
      <c r="N1714" s="207" t="s">
        <v>1064</v>
      </c>
      <c r="O1714" s="207">
        <f>(N1714*((M1714-63)/5.45))+N1714</f>
        <v>-965681.48985649459</v>
      </c>
      <c r="P1714" s="54">
        <f>(O1714-D1714)</f>
        <v>-1860681.4898564946</v>
      </c>
      <c r="Q1714" s="4" t="str">
        <f>IF(P1714&lt;(-3000000), "Overpaid", "")</f>
        <v/>
      </c>
      <c r="R1714" s="4"/>
    </row>
    <row r="1715" spans="1:19" x14ac:dyDescent="0.25">
      <c r="A1715" s="4" t="s">
        <v>123</v>
      </c>
      <c r="B1715" s="4" t="s">
        <v>27</v>
      </c>
      <c r="C1715" s="4" t="s">
        <v>2035</v>
      </c>
      <c r="D1715" s="207" t="s">
        <v>1412</v>
      </c>
      <c r="E1715" s="4" t="s">
        <v>1184</v>
      </c>
      <c r="F1715" s="4" t="s">
        <v>1240</v>
      </c>
      <c r="G1715" s="4">
        <v>45</v>
      </c>
      <c r="H1715" s="4" t="s">
        <v>4197</v>
      </c>
      <c r="I1715" s="4" t="s">
        <v>1240</v>
      </c>
      <c r="L1715" s="4">
        <f>(F1715*0.3611)+(G1715*1.1*0.3611)+(H1715*5.2*0.0666)+(I1715*0.2111)</f>
        <v>52.778649999999999</v>
      </c>
      <c r="M1715" s="4">
        <f>(L1715)*((100+(29-E1715))/100)-(J1715*0.9)</f>
        <v>53.148100550000002</v>
      </c>
      <c r="N1715" s="207" t="s">
        <v>1058</v>
      </c>
      <c r="O1715" s="207">
        <f>(N1715*((M1715-63)/5.45))+N1715</f>
        <v>-2583303.5573548339</v>
      </c>
      <c r="P1715" s="54">
        <f>(O1715-D1715)</f>
        <v>-3478303.5573548339</v>
      </c>
      <c r="Q1715" s="4" t="str">
        <f>IF(P1715&lt;(-3000000), "Overpaid", "")</f>
        <v>Overpaid</v>
      </c>
      <c r="R1715" s="4"/>
    </row>
    <row r="1716" spans="1:19" x14ac:dyDescent="0.25">
      <c r="A1716" s="4" t="s">
        <v>106</v>
      </c>
      <c r="B1716" s="4" t="s">
        <v>1094</v>
      </c>
      <c r="C1716" s="4" t="s">
        <v>3034</v>
      </c>
      <c r="D1716" s="207" t="s">
        <v>1412</v>
      </c>
      <c r="E1716" s="4" t="s">
        <v>1172</v>
      </c>
      <c r="F1716" s="4" t="s">
        <v>1405</v>
      </c>
      <c r="G1716" s="4" t="s">
        <v>3035</v>
      </c>
      <c r="H1716" s="4" t="s">
        <v>4095</v>
      </c>
      <c r="I1716" s="4" t="s">
        <v>1405</v>
      </c>
      <c r="L1716" s="4">
        <f>(F1716*0.3611)+(G1716*1.1*0.3611)+(H1716*5.2*0.0666)+(I1716*0.2111)</f>
        <v>50.566719999999989</v>
      </c>
      <c r="M1716" s="4">
        <f>(L1716)*((100+(29-E1716))/100)-(J1716*0.9)</f>
        <v>51.476920959999987</v>
      </c>
      <c r="N1716" s="207">
        <v>6000000</v>
      </c>
      <c r="O1716" s="207">
        <f>(N1716*((M1716-63)/5.45))+N1716</f>
        <v>-6685958.5761468038</v>
      </c>
      <c r="P1716" s="54">
        <f>(O1716-D1716)</f>
        <v>-7580958.5761468038</v>
      </c>
      <c r="Q1716" s="4" t="str">
        <f>IF(P1716&lt;(-3000000), "Overpaid", "")</f>
        <v>Overpaid</v>
      </c>
      <c r="R1716" s="4"/>
      <c r="S1716" s="207" t="s">
        <v>1098</v>
      </c>
    </row>
    <row r="1717" spans="1:19" x14ac:dyDescent="0.25">
      <c r="A1717" s="4" t="s">
        <v>132</v>
      </c>
      <c r="B1717" s="4" t="s">
        <v>10</v>
      </c>
      <c r="C1717" s="4" t="s">
        <v>3520</v>
      </c>
      <c r="D1717" s="207" t="s">
        <v>1412</v>
      </c>
      <c r="E1717" s="4" t="s">
        <v>1184</v>
      </c>
      <c r="F1717" s="4" t="s">
        <v>1251</v>
      </c>
      <c r="G1717" s="4">
        <v>45</v>
      </c>
      <c r="H1717" s="4" t="s">
        <v>4095</v>
      </c>
      <c r="I1717" s="4" t="s">
        <v>1251</v>
      </c>
      <c r="L1717" s="4">
        <f>(F1717*0.3611)+(G1717*1.1*0.3611)+(H1717*5.2*0.0666)+(I1717*0.2111)</f>
        <v>50.836169999999996</v>
      </c>
      <c r="M1717" s="4">
        <f>(L1717)*((100+(29-E1717))/100)-(J1717*0.9)</f>
        <v>51.19202319</v>
      </c>
      <c r="N1717" s="207" t="s">
        <v>1093</v>
      </c>
      <c r="O1717" s="207">
        <f>(N1717*((M1717-63)/5.45))+N1717</f>
        <v>-4125518.4950240664</v>
      </c>
      <c r="P1717" s="54">
        <f>(O1717-D1717)</f>
        <v>-5020518.4950240664</v>
      </c>
      <c r="Q1717" s="4" t="str">
        <f>IF(P1717&lt;(-3000000), "Overpaid", "")</f>
        <v>Overpaid</v>
      </c>
      <c r="R1717" s="4"/>
    </row>
    <row r="1718" spans="1:19" x14ac:dyDescent="0.25">
      <c r="A1718" s="4" t="s">
        <v>129</v>
      </c>
      <c r="B1718" s="4" t="s">
        <v>1094</v>
      </c>
      <c r="C1718" s="4" t="s">
        <v>1411</v>
      </c>
      <c r="D1718" s="207" t="s">
        <v>1412</v>
      </c>
      <c r="E1718" s="4" t="s">
        <v>1310</v>
      </c>
      <c r="F1718" s="4" t="s">
        <v>1413</v>
      </c>
      <c r="G1718" s="4">
        <v>45</v>
      </c>
      <c r="H1718" s="4" t="s">
        <v>4197</v>
      </c>
      <c r="I1718" s="4" t="s">
        <v>1413</v>
      </c>
      <c r="L1718" s="4">
        <f>(F1718*0.3611)+(G1718*1.1*0.3611)+(H1718*5.2*0.0666)+(I1718*0.2111)</f>
        <v>47.056650000000005</v>
      </c>
      <c r="M1718" s="4">
        <f>(L1718)*((100+(29-E1718))/100)-(J1718*0.9)</f>
        <v>47.574273150000003</v>
      </c>
      <c r="N1718" s="207">
        <v>6000000</v>
      </c>
      <c r="O1718" s="207">
        <f>(N1718*((M1718-63)/5.45))+N1718</f>
        <v>-10982451.577981647</v>
      </c>
      <c r="P1718" s="54">
        <f>(O1718-D1718)</f>
        <v>-11877451.577981647</v>
      </c>
      <c r="Q1718" s="4" t="str">
        <f>IF(P1718&lt;(-3000000), "Overpaid", "")</f>
        <v>Overpaid</v>
      </c>
      <c r="R1718" s="4"/>
      <c r="S1718" s="207" t="s">
        <v>1098</v>
      </c>
    </row>
    <row r="1719" spans="1:19" x14ac:dyDescent="0.25">
      <c r="A1719" s="4" t="s">
        <v>133</v>
      </c>
      <c r="B1719" s="4" t="s">
        <v>1024</v>
      </c>
      <c r="C1719" s="4" t="s">
        <v>1692</v>
      </c>
      <c r="D1719" s="207" t="s">
        <v>1693</v>
      </c>
      <c r="E1719" s="4" t="s">
        <v>1179</v>
      </c>
      <c r="F1719" s="4" t="s">
        <v>1073</v>
      </c>
      <c r="G1719" s="4" t="s">
        <v>1047</v>
      </c>
      <c r="H1719" s="4" t="s">
        <v>4147</v>
      </c>
      <c r="I1719" s="4">
        <v>74</v>
      </c>
      <c r="L1719" s="4">
        <f>(F1719*0.3611)+(G1719*1.1*0.3611)+(H1719*5.2*0.0666)+(I1719*0.2111)</f>
        <v>74.074252000000001</v>
      </c>
      <c r="M1719" s="4">
        <f>(L1719)*((100+(29-E1719))/100)-(J1719*0.9)</f>
        <v>76.889073576000001</v>
      </c>
      <c r="N1719" s="207" t="s">
        <v>1029</v>
      </c>
      <c r="O1719" s="207">
        <f>(N1719*((M1719-63)/5.45))+N1719</f>
        <v>8482064.4436255917</v>
      </c>
      <c r="P1719" s="54">
        <f>(O1719-D1719)</f>
        <v>7587801.4436255917</v>
      </c>
      <c r="Q1719" s="4" t="str">
        <f>IF(P1719&lt;(-3000000), "Overpaid", "")</f>
        <v/>
      </c>
      <c r="R1719" s="4"/>
    </row>
    <row r="1720" spans="1:19" x14ac:dyDescent="0.25">
      <c r="A1720" s="4" t="s">
        <v>122</v>
      </c>
      <c r="B1720" s="4" t="s">
        <v>1024</v>
      </c>
      <c r="C1720" s="4" t="s">
        <v>3649</v>
      </c>
      <c r="D1720" s="207">
        <v>893732</v>
      </c>
      <c r="E1720" s="4" t="s">
        <v>1033</v>
      </c>
      <c r="F1720" s="4" t="s">
        <v>1328</v>
      </c>
      <c r="G1720" s="4" t="s">
        <v>1621</v>
      </c>
      <c r="H1720" s="4" t="s">
        <v>4197</v>
      </c>
      <c r="I1720" s="4">
        <v>65</v>
      </c>
      <c r="L1720" s="4">
        <f>(F1720*0.3611)+(G1720*1.1*0.3611)+(H1720*5.2*0.0666)+(I1720*0.2111)</f>
        <v>64.423551000000003</v>
      </c>
      <c r="M1720" s="4">
        <f>(L1720)*((100+(29-E1720))/100)-(J1720*0.9)</f>
        <v>65.712022020000006</v>
      </c>
      <c r="N1720" s="207" t="s">
        <v>1029</v>
      </c>
      <c r="O1720" s="207">
        <f>(N1720*((M1720-63)/5.45))+N1720</f>
        <v>3579840.3936912138</v>
      </c>
      <c r="P1720" s="54">
        <f>(O1720-D1720)</f>
        <v>2686108.3936912138</v>
      </c>
      <c r="Q1720" s="4" t="str">
        <f>IF(P1720&lt;(-3000000), "Overpaid", "")</f>
        <v/>
      </c>
      <c r="R1720" s="4"/>
    </row>
    <row r="1721" spans="1:19" x14ac:dyDescent="0.25">
      <c r="A1721" s="4" t="s">
        <v>122</v>
      </c>
      <c r="B1721" s="4" t="s">
        <v>1083</v>
      </c>
      <c r="C1721" s="4" t="s">
        <v>3667</v>
      </c>
      <c r="D1721" s="207" t="s">
        <v>3668</v>
      </c>
      <c r="E1721" s="4" t="s">
        <v>1027</v>
      </c>
      <c r="F1721" s="4" t="s">
        <v>1208</v>
      </c>
      <c r="G1721" s="4" t="s">
        <v>1776</v>
      </c>
      <c r="H1721" s="4" t="s">
        <v>4095</v>
      </c>
      <c r="I1721" s="4" t="s">
        <v>1208</v>
      </c>
      <c r="K1721" s="1"/>
      <c r="L1721" s="4">
        <f>(F1721*0.3611)+(G1721*1.1*0.3611)+(H1721*5.2*0.0666)+(I1721*0.2111)</f>
        <v>51.560832999999995</v>
      </c>
      <c r="M1721" s="4" t="e">
        <f>(L1721)*((100+(29-E1721))/100)-(J1721*0.9)</f>
        <v>#VALUE!</v>
      </c>
      <c r="N1721" s="207" t="s">
        <v>1088</v>
      </c>
      <c r="O1721" s="207" t="e">
        <f>(N1721*((M1721-63)/5.45))+N1721</f>
        <v>#VALUE!</v>
      </c>
      <c r="P1721" s="54" t="e">
        <f>(O1721-D1721)</f>
        <v>#VALUE!</v>
      </c>
      <c r="Q1721" s="4" t="e">
        <f>IF(P1721&lt;(-3000000), "Overpaid", "")</f>
        <v>#VALUE!</v>
      </c>
      <c r="R1721" s="4"/>
    </row>
    <row r="1722" spans="1:19" x14ac:dyDescent="0.25">
      <c r="A1722" s="4" t="s">
        <v>127</v>
      </c>
      <c r="B1722" s="4" t="s">
        <v>27</v>
      </c>
      <c r="C1722" s="4" t="s">
        <v>4082</v>
      </c>
      <c r="D1722" s="207" t="s">
        <v>4083</v>
      </c>
      <c r="E1722" s="4" t="s">
        <v>1061</v>
      </c>
      <c r="F1722" s="4" t="s">
        <v>1218</v>
      </c>
      <c r="G1722" s="4" t="s">
        <v>1557</v>
      </c>
      <c r="H1722" s="4" t="s">
        <v>4095</v>
      </c>
      <c r="I1722" s="4" t="s">
        <v>1218</v>
      </c>
      <c r="L1722" s="4">
        <f>(F1722*0.3611)+(G1722*1.1*0.3611)+(H1722*5.2*0.0666)+(I1722*0.2111)</f>
        <v>65.566239999999993</v>
      </c>
      <c r="M1722" s="4">
        <f>(L1722)*((100+(29-E1722))/100)-(J1722*0.9)</f>
        <v>68.188889599999996</v>
      </c>
      <c r="N1722" s="207" t="s">
        <v>1058</v>
      </c>
      <c r="O1722" s="207">
        <f>(N1722*((M1722-63)/5.45))+N1722</f>
        <v>6243550.4631950073</v>
      </c>
      <c r="P1722" s="54">
        <f>(O1722-D1722)</f>
        <v>5350312.4631950073</v>
      </c>
      <c r="Q1722" s="4" t="str">
        <f>IF(P1722&lt;(-3000000), "Overpaid", "")</f>
        <v/>
      </c>
      <c r="R1722" s="4"/>
    </row>
    <row r="1723" spans="1:19" x14ac:dyDescent="0.25">
      <c r="A1723" s="4" t="s">
        <v>117</v>
      </c>
      <c r="B1723" s="4" t="s">
        <v>16</v>
      </c>
      <c r="C1723" s="4" t="s">
        <v>2623</v>
      </c>
      <c r="D1723" s="207" t="s">
        <v>2624</v>
      </c>
      <c r="E1723" s="4" t="s">
        <v>1572</v>
      </c>
      <c r="F1723" s="4" t="s">
        <v>1240</v>
      </c>
      <c r="G1723" s="4" t="s">
        <v>2625</v>
      </c>
      <c r="H1723" s="4" t="s">
        <v>1027</v>
      </c>
      <c r="I1723" s="4" t="s">
        <v>1240</v>
      </c>
      <c r="L1723" s="4" t="e">
        <f>(F1723*0.3611)+(G1723*1.1*0.3611)+(H1723*5.2*0.0666)+(I1723*0.2111)</f>
        <v>#VALUE!</v>
      </c>
      <c r="M1723" s="4" t="e">
        <f>(L1723)*((100+(29-E1723))/100)-(J1723*0.9)</f>
        <v>#VALUE!</v>
      </c>
      <c r="N1723" s="207" t="s">
        <v>1116</v>
      </c>
      <c r="O1723" s="207" t="e">
        <f>(N1723*((M1723-63)/5.45))+N1723</f>
        <v>#VALUE!</v>
      </c>
      <c r="P1723" s="54" t="e">
        <f>(O1723-D1723)</f>
        <v>#VALUE!</v>
      </c>
      <c r="Q1723" s="4" t="e">
        <f>IF(P1723&lt;(-3000000), "Overpaid", "")</f>
        <v>#VALUE!</v>
      </c>
      <c r="R1723" s="4"/>
    </row>
    <row r="1724" spans="1:19" x14ac:dyDescent="0.25">
      <c r="A1724" s="4" t="s">
        <v>106</v>
      </c>
      <c r="B1724" s="4" t="s">
        <v>1024</v>
      </c>
      <c r="C1724" s="4" t="s">
        <v>3002</v>
      </c>
      <c r="D1724" s="207" t="s">
        <v>3003</v>
      </c>
      <c r="E1724" s="4" t="s">
        <v>1145</v>
      </c>
      <c r="F1724" s="4" t="s">
        <v>1157</v>
      </c>
      <c r="G1724" s="4" t="s">
        <v>1375</v>
      </c>
      <c r="H1724" s="4">
        <v>4</v>
      </c>
      <c r="I1724" s="4">
        <v>67</v>
      </c>
      <c r="L1724" s="4">
        <f>(F1724*0.3611)+(G1724*1.1*0.3611)+(H1724*5.2*0.0666)+(I1724*0.2111)</f>
        <v>63.526392000000001</v>
      </c>
      <c r="M1724" s="4">
        <f>(L1724)*((100+(29-E1724))/100)-(J1724*0.9)</f>
        <v>65.749815720000001</v>
      </c>
      <c r="N1724" s="207" t="s">
        <v>1029</v>
      </c>
      <c r="O1724" s="207">
        <f>(N1724*((M1724-63)/5.45))+N1724</f>
        <v>3596416.6064918535</v>
      </c>
      <c r="P1724" s="54">
        <f>(O1724-D1724)</f>
        <v>2705285.6064918535</v>
      </c>
      <c r="Q1724" s="4" t="str">
        <f>IF(P1724&lt;(-3000000), "Overpaid", "")</f>
        <v/>
      </c>
      <c r="R1724" s="4"/>
    </row>
    <row r="1725" spans="1:19" x14ac:dyDescent="0.25">
      <c r="A1725" s="4" t="s">
        <v>120</v>
      </c>
      <c r="B1725" s="4" t="s">
        <v>1024</v>
      </c>
      <c r="C1725" s="4" t="s">
        <v>3158</v>
      </c>
      <c r="D1725" s="207" t="s">
        <v>3159</v>
      </c>
      <c r="E1725" s="4" t="s">
        <v>1045</v>
      </c>
      <c r="F1725" s="4" t="s">
        <v>1107</v>
      </c>
      <c r="G1725" s="4" t="s">
        <v>1610</v>
      </c>
      <c r="H1725" s="4" t="s">
        <v>4099</v>
      </c>
      <c r="I1725" s="4">
        <v>72</v>
      </c>
      <c r="L1725" s="4">
        <f>(F1725*0.3611)+(G1725*1.1*0.3611)+(H1725*5.2*0.0666)+(I1725*0.2111)</f>
        <v>70.593870999999993</v>
      </c>
      <c r="M1725" s="4">
        <f>(L1725)*((100+(29-E1725))/100)-(J1725*0.9)</f>
        <v>72.994062614000001</v>
      </c>
      <c r="N1725" s="207" t="s">
        <v>1029</v>
      </c>
      <c r="O1725" s="207">
        <f>(N1725*((M1725-63)/5.45))+N1725</f>
        <v>6773723.3559060497</v>
      </c>
      <c r="P1725" s="54">
        <f>(O1725-D1725)</f>
        <v>5883030.3559060497</v>
      </c>
      <c r="Q1725" s="4" t="str">
        <f>IF(P1725&lt;(-3000000), "Overpaid", "")</f>
        <v/>
      </c>
      <c r="R1725" s="4"/>
    </row>
    <row r="1726" spans="1:19" x14ac:dyDescent="0.25">
      <c r="A1726" s="4" t="s">
        <v>122</v>
      </c>
      <c r="B1726" s="4" t="s">
        <v>1135</v>
      </c>
      <c r="C1726" s="4" t="s">
        <v>3647</v>
      </c>
      <c r="D1726" s="207" t="s">
        <v>3648</v>
      </c>
      <c r="E1726" s="4" t="s">
        <v>1193</v>
      </c>
      <c r="F1726" s="4" t="s">
        <v>1328</v>
      </c>
      <c r="G1726" s="4">
        <v>45</v>
      </c>
      <c r="H1726" s="4" t="s">
        <v>4096</v>
      </c>
      <c r="I1726" s="4" t="s">
        <v>1328</v>
      </c>
      <c r="L1726" s="4">
        <f>(F1726*0.3611)+(G1726*1.1*0.3611)+(H1726*5.2*0.0666)+(I1726*0.2111)</f>
        <v>59.193290000000005</v>
      </c>
      <c r="M1726" s="4">
        <f>(L1726)*((100+(29-E1726))/100)-(J1726*0.9)</f>
        <v>61.975374629999997</v>
      </c>
      <c r="N1726" s="207" t="s">
        <v>1138</v>
      </c>
      <c r="O1726" s="207">
        <f>(N1726*((M1726-63)/5.45))+N1726</f>
        <v>1231836.7260673149</v>
      </c>
      <c r="P1726" s="54">
        <f>(O1726-D1726)</f>
        <v>341652.72606731486</v>
      </c>
      <c r="Q1726" s="4" t="str">
        <f>IF(P1726&lt;(-3000000), "Overpaid", "")</f>
        <v/>
      </c>
      <c r="R1726" s="4"/>
    </row>
    <row r="1727" spans="1:19" x14ac:dyDescent="0.25">
      <c r="A1727" s="4" t="s">
        <v>113</v>
      </c>
      <c r="B1727" s="4" t="s">
        <v>1059</v>
      </c>
      <c r="C1727" s="4" t="s">
        <v>3880</v>
      </c>
      <c r="D1727" s="207" t="s">
        <v>3881</v>
      </c>
      <c r="E1727" s="4" t="s">
        <v>1204</v>
      </c>
      <c r="F1727" s="4" t="s">
        <v>1046</v>
      </c>
      <c r="G1727" s="4" t="s">
        <v>1304</v>
      </c>
      <c r="H1727" s="4" t="s">
        <v>4147</v>
      </c>
      <c r="I1727" s="4" t="s">
        <v>1046</v>
      </c>
      <c r="L1727" s="4">
        <f>(F1727*0.3611)+(G1727*1.1*0.3611)+(H1727*5.2*0.0666)+(I1727*0.2111)</f>
        <v>81.085379000000003</v>
      </c>
      <c r="M1727" s="4">
        <f>(L1727)*((100+(29-E1727))/100)-(J1727*0.9)</f>
        <v>83.355769612000003</v>
      </c>
      <c r="N1727" s="207" t="s">
        <v>1064</v>
      </c>
      <c r="O1727" s="207">
        <f>(N1727*((M1727-63)/5.45))+N1727</f>
        <v>10447733.355121518</v>
      </c>
      <c r="P1727" s="54">
        <f>(O1727-D1727)</f>
        <v>9558020.3551215176</v>
      </c>
      <c r="Q1727" s="4" t="str">
        <f>IF(P1727&lt;(-3000000), "Overpaid", "")</f>
        <v/>
      </c>
      <c r="R1727" s="4"/>
    </row>
    <row r="1728" spans="1:19" x14ac:dyDescent="0.25">
      <c r="A1728" s="4" t="s">
        <v>107</v>
      </c>
      <c r="B1728" s="4" t="s">
        <v>27</v>
      </c>
      <c r="C1728" s="4" t="s">
        <v>2760</v>
      </c>
      <c r="D1728" s="207">
        <v>889665</v>
      </c>
      <c r="E1728" s="4" t="s">
        <v>1301</v>
      </c>
      <c r="F1728" s="4" t="s">
        <v>1146</v>
      </c>
      <c r="G1728" s="4" t="s">
        <v>2761</v>
      </c>
      <c r="H1728" s="4" t="s">
        <v>4095</v>
      </c>
      <c r="I1728" s="4" t="s">
        <v>1146</v>
      </c>
      <c r="L1728" s="4">
        <f>(F1728*0.3611)+(G1728*1.1*0.3611)+(H1728*5.2*0.0666)+(I1728*0.2111)</f>
        <v>68.316674000000006</v>
      </c>
      <c r="M1728" s="4">
        <f>(L1728)*((100+(29-E1728))/100)-(J1728*0.9)</f>
        <v>70.981024286000022</v>
      </c>
      <c r="N1728" s="207" t="s">
        <v>1058</v>
      </c>
      <c r="O1728" s="207">
        <f>(N1728*((M1728-63)/5.45))+N1728</f>
        <v>7882145.6989307273</v>
      </c>
      <c r="P1728" s="54">
        <f>(O1728-D1728)</f>
        <v>6992480.6989307273</v>
      </c>
      <c r="Q1728" s="4" t="str">
        <f>IF(P1728&lt;(-3000000), "Overpaid", "")</f>
        <v/>
      </c>
      <c r="R1728" s="4"/>
    </row>
    <row r="1729" spans="1:18" x14ac:dyDescent="0.25">
      <c r="A1729" s="4" t="s">
        <v>127</v>
      </c>
      <c r="B1729" s="4" t="s">
        <v>1024</v>
      </c>
      <c r="C1729" s="4" t="s">
        <v>4065</v>
      </c>
      <c r="D1729" s="207" t="s">
        <v>4066</v>
      </c>
      <c r="E1729" s="4" t="s">
        <v>1371</v>
      </c>
      <c r="F1729" s="4" t="s">
        <v>1201</v>
      </c>
      <c r="G1729" s="4" t="s">
        <v>1227</v>
      </c>
      <c r="H1729" s="4" t="s">
        <v>4197</v>
      </c>
      <c r="I1729" s="4">
        <v>63</v>
      </c>
      <c r="L1729" s="4">
        <f>(F1729*0.3611)+(G1729*1.1*0.3611)+(H1729*5.2*0.0666)+(I1729*0.2111)</f>
        <v>61.282268000000002</v>
      </c>
      <c r="M1729" s="4">
        <f>(L1729)*((100+(29-E1729))/100)-(J1729*0.9)</f>
        <v>64.652792739999995</v>
      </c>
      <c r="N1729" s="207" t="s">
        <v>1029</v>
      </c>
      <c r="O1729" s="207">
        <f>(N1729*((M1729-63)/5.45))+N1729</f>
        <v>3115265.3467931538</v>
      </c>
      <c r="P1729" s="54">
        <f>(O1729-D1729)</f>
        <v>2225948.3467931538</v>
      </c>
      <c r="Q1729" s="4" t="str">
        <f>IF(P1729&lt;(-3000000), "Overpaid", "")</f>
        <v/>
      </c>
      <c r="R1729" s="4"/>
    </row>
    <row r="1730" spans="1:18" x14ac:dyDescent="0.25">
      <c r="A1730" s="4" t="s">
        <v>117</v>
      </c>
      <c r="B1730" s="4" t="s">
        <v>20</v>
      </c>
      <c r="C1730" s="4" t="s">
        <v>2615</v>
      </c>
      <c r="D1730" s="207" t="s">
        <v>2616</v>
      </c>
      <c r="E1730" s="4" t="s">
        <v>1027</v>
      </c>
      <c r="F1730" s="4" t="s">
        <v>1218</v>
      </c>
      <c r="G1730" s="4">
        <v>45</v>
      </c>
      <c r="H1730" s="4" t="s">
        <v>4095</v>
      </c>
      <c r="I1730" s="4" t="s">
        <v>1218</v>
      </c>
      <c r="L1730" s="4">
        <f>(F1730*0.3611)+(G1730*1.1*0.3611)+(H1730*5.2*0.0666)+(I1730*0.2111)</f>
        <v>54.841570000000004</v>
      </c>
      <c r="M1730" s="4" t="e">
        <f>(L1730)*((100+(29-E1730))/100)-(J1730*0.9)</f>
        <v>#VALUE!</v>
      </c>
      <c r="N1730" s="207" t="s">
        <v>1134</v>
      </c>
      <c r="O1730" s="207" t="e">
        <f>(N1730*((M1730-63)/5.45))+N1730</f>
        <v>#VALUE!</v>
      </c>
      <c r="P1730" s="54" t="e">
        <f>(O1730-D1730)</f>
        <v>#VALUE!</v>
      </c>
      <c r="Q1730" s="4" t="e">
        <f>IF(P1730&lt;(-3000000), "Overpaid", "")</f>
        <v>#VALUE!</v>
      </c>
      <c r="R1730" s="4"/>
    </row>
    <row r="1731" spans="1:18" x14ac:dyDescent="0.25">
      <c r="A1731" s="4" t="s">
        <v>136</v>
      </c>
      <c r="B1731" s="4" t="s">
        <v>1117</v>
      </c>
      <c r="C1731" s="4" t="s">
        <v>2236</v>
      </c>
      <c r="D1731" s="207" t="s">
        <v>2237</v>
      </c>
      <c r="E1731" s="4" t="s">
        <v>1738</v>
      </c>
      <c r="F1731" s="4" t="s">
        <v>1218</v>
      </c>
      <c r="G1731" s="4" t="s">
        <v>1621</v>
      </c>
      <c r="H1731" s="4" t="s">
        <v>4095</v>
      </c>
      <c r="I1731" s="4" t="s">
        <v>1218</v>
      </c>
      <c r="L1731" s="4">
        <f>(F1731*0.3611)+(G1731*1.1*0.3611)+(H1731*5.2*0.0666)+(I1731*0.2111)</f>
        <v>62.031070999999997</v>
      </c>
      <c r="M1731" s="4">
        <f>(L1731)*((100+(29-E1731))/100)-(J1731*0.9)</f>
        <v>63.643878846</v>
      </c>
      <c r="N1731" s="207" t="s">
        <v>1121</v>
      </c>
      <c r="O1731" s="207">
        <f>(N1731*((M1731-63)/5.45))+N1731</f>
        <v>3746757.1152459173</v>
      </c>
      <c r="P1731" s="54">
        <f>(O1731-D1731)</f>
        <v>2863564.1152459173</v>
      </c>
      <c r="Q1731" s="4" t="str">
        <f>IF(P1731&lt;(-3000000), "Overpaid", "")</f>
        <v/>
      </c>
      <c r="R1731" s="4"/>
    </row>
    <row r="1732" spans="1:18" x14ac:dyDescent="0.25">
      <c r="A1732" s="4" t="s">
        <v>130</v>
      </c>
      <c r="B1732" s="4" t="s">
        <v>1059</v>
      </c>
      <c r="C1732" s="4" t="s">
        <v>3433</v>
      </c>
      <c r="D1732" s="207" t="s">
        <v>3015</v>
      </c>
      <c r="E1732" s="4" t="s">
        <v>1086</v>
      </c>
      <c r="F1732" s="4" t="s">
        <v>1201</v>
      </c>
      <c r="G1732" s="4" t="s">
        <v>1933</v>
      </c>
      <c r="H1732" s="4" t="s">
        <v>4097</v>
      </c>
      <c r="I1732" s="4" t="s">
        <v>1201</v>
      </c>
      <c r="L1732" s="4">
        <f>(F1732*0.3611)+(G1732*1.1*0.3611)+(H1732*5.2*0.0666)+(I1732*0.2111)</f>
        <v>65.417230000000004</v>
      </c>
      <c r="M1732" s="4">
        <f>(L1732)*((100+(29-E1732))/100)-(J1732*0.9)</f>
        <v>68.361005349999999</v>
      </c>
      <c r="N1732" s="207" t="s">
        <v>1064</v>
      </c>
      <c r="O1732" s="207">
        <f>(N1732*((M1732-63)/5.45))+N1732</f>
        <v>4376947.5933424123</v>
      </c>
      <c r="P1732" s="54">
        <f>(O1732-D1732)</f>
        <v>3494447.5933424123</v>
      </c>
      <c r="Q1732" s="4" t="str">
        <f>IF(P1732&lt;(-3000000), "Overpaid", "")</f>
        <v/>
      </c>
      <c r="R1732" s="4"/>
    </row>
    <row r="1733" spans="1:18" x14ac:dyDescent="0.25">
      <c r="A1733" s="4" t="s">
        <v>106</v>
      </c>
      <c r="B1733" s="4" t="s">
        <v>27</v>
      </c>
      <c r="C1733" s="4" t="s">
        <v>1833</v>
      </c>
      <c r="D1733" s="207" t="s">
        <v>3015</v>
      </c>
      <c r="E1733" s="4" t="s">
        <v>1301</v>
      </c>
      <c r="F1733" s="4" t="s">
        <v>1201</v>
      </c>
      <c r="G1733" s="4" t="s">
        <v>1409</v>
      </c>
      <c r="H1733" s="4" t="s">
        <v>4097</v>
      </c>
      <c r="I1733" s="4" t="s">
        <v>1201</v>
      </c>
      <c r="L1733" s="4">
        <f>(F1733*0.3611)+(G1733*1.1*0.3611)+(H1733*5.2*0.0666)+(I1733*0.2111)</f>
        <v>63.113412000000004</v>
      </c>
      <c r="M1733" s="4">
        <f>(L1733)*((100+(29-E1733))/100)-(J1733*0.9)</f>
        <v>65.574835068000013</v>
      </c>
      <c r="N1733" s="207" t="s">
        <v>1058</v>
      </c>
      <c r="O1733" s="207">
        <f>(N1733*((M1733-63)/5.45))+N1733</f>
        <v>4709463.5426872969</v>
      </c>
      <c r="P1733" s="54">
        <f>(O1733-D1733)</f>
        <v>3826963.5426872969</v>
      </c>
      <c r="Q1733" s="4" t="str">
        <f>IF(P1733&lt;(-3000000), "Overpaid", "")</f>
        <v/>
      </c>
      <c r="R1733" s="4"/>
    </row>
    <row r="1734" spans="1:18" x14ac:dyDescent="0.25">
      <c r="A1734" s="4" t="s">
        <v>119</v>
      </c>
      <c r="B1734" s="4" t="s">
        <v>1024</v>
      </c>
      <c r="C1734" s="4" t="s">
        <v>3381</v>
      </c>
      <c r="D1734" s="207" t="s">
        <v>3015</v>
      </c>
      <c r="E1734" s="4" t="s">
        <v>1174</v>
      </c>
      <c r="F1734" s="4" t="s">
        <v>1240</v>
      </c>
      <c r="G1734" s="4" t="s">
        <v>1562</v>
      </c>
      <c r="H1734" s="4" t="s">
        <v>4197</v>
      </c>
      <c r="I1734" s="4">
        <v>61</v>
      </c>
      <c r="L1734" s="4">
        <f>(F1734*0.3611)+(G1734*1.1*0.3611)+(H1734*5.2*0.0666)+(I1734*0.2111)</f>
        <v>56.750749999999996</v>
      </c>
      <c r="M1734" s="4">
        <f>(L1734)*((100+(29-E1734))/100)-(J1734*0.9)</f>
        <v>58.453272499999997</v>
      </c>
      <c r="N1734" s="207" t="s">
        <v>1029</v>
      </c>
      <c r="O1734" s="207">
        <f>(N1734*((M1734-63)/5.45))+N1734</f>
        <v>396172.83242889773</v>
      </c>
      <c r="P1734" s="54">
        <f>(O1734-D1734)</f>
        <v>-486327.16757110227</v>
      </c>
      <c r="Q1734" s="4" t="str">
        <f>IF(P1734&lt;(-3000000), "Overpaid", "")</f>
        <v/>
      </c>
      <c r="R1734" s="4"/>
    </row>
    <row r="1735" spans="1:18" x14ac:dyDescent="0.25">
      <c r="A1735" s="4" t="s">
        <v>109</v>
      </c>
      <c r="B1735" s="4" t="s">
        <v>10</v>
      </c>
      <c r="C1735" s="4" t="s">
        <v>1898</v>
      </c>
      <c r="D1735" s="207" t="s">
        <v>1899</v>
      </c>
      <c r="E1735" s="4" t="s">
        <v>1301</v>
      </c>
      <c r="F1735" s="4" t="s">
        <v>1234</v>
      </c>
      <c r="G1735" s="4" t="s">
        <v>1900</v>
      </c>
      <c r="H1735" s="4" t="s">
        <v>4096</v>
      </c>
      <c r="I1735" s="4" t="s">
        <v>1234</v>
      </c>
      <c r="L1735" s="4">
        <f>(F1735*0.3611)+(G1735*1.1*0.3611)+(H1735*5.2*0.0666)+(I1735*0.2111)</f>
        <v>57.658100999999995</v>
      </c>
      <c r="M1735" s="4">
        <f>(L1735)*((100+(29-E1735))/100)-(J1735*0.9)</f>
        <v>59.906766939000001</v>
      </c>
      <c r="N1735" s="207" t="s">
        <v>1093</v>
      </c>
      <c r="O1735" s="207">
        <f>(N1735*((M1735-63)/5.45))+N1735</f>
        <v>1529242.0664405918</v>
      </c>
      <c r="P1735" s="54">
        <f>(O1735-D1735)</f>
        <v>652521.06644059182</v>
      </c>
      <c r="Q1735" s="4" t="str">
        <f>IF(P1735&lt;(-3000000), "Overpaid", "")</f>
        <v/>
      </c>
      <c r="R1735" s="4"/>
    </row>
    <row r="1736" spans="1:18" x14ac:dyDescent="0.25">
      <c r="A1736" s="4" t="s">
        <v>132</v>
      </c>
      <c r="B1736" s="4" t="s">
        <v>20</v>
      </c>
      <c r="C1736" s="4" t="s">
        <v>3492</v>
      </c>
      <c r="D1736" s="207">
        <v>876509</v>
      </c>
      <c r="E1736" s="4">
        <v>26.4</v>
      </c>
      <c r="F1736" s="4" t="s">
        <v>1328</v>
      </c>
      <c r="G1736" s="4">
        <v>55.2</v>
      </c>
      <c r="H1736" s="4" t="s">
        <v>4102</v>
      </c>
      <c r="I1736" s="4" t="s">
        <v>1328</v>
      </c>
      <c r="L1736" s="4">
        <f>(F1736*0.3611)+(G1736*1.1*0.3611)+(H1736*5.2*0.0666)+(I1736*0.2111)</f>
        <v>64.976432000000003</v>
      </c>
      <c r="M1736" s="4">
        <f>(L1736)*((100+(29-E1736))/100)-(J1736*0.9)</f>
        <v>66.665819232000004</v>
      </c>
      <c r="N1736" s="207" t="s">
        <v>1134</v>
      </c>
      <c r="O1736" s="207">
        <f>(N1736*((M1736-63)/5.45))+N1736</f>
        <v>4653958.5707850233</v>
      </c>
      <c r="P1736" s="54">
        <f>(O1736-D1736)</f>
        <v>3777449.5707850233</v>
      </c>
      <c r="Q1736" s="4" t="str">
        <f>IF(P1736&lt;(-3000000), "Overpaid", "")</f>
        <v/>
      </c>
      <c r="R1736" s="4"/>
    </row>
    <row r="1737" spans="1:18" x14ac:dyDescent="0.25">
      <c r="A1737" s="4" t="s">
        <v>114</v>
      </c>
      <c r="B1737" s="4" t="s">
        <v>16</v>
      </c>
      <c r="C1737" s="4" t="s">
        <v>3225</v>
      </c>
      <c r="D1737" s="207" t="s">
        <v>3226</v>
      </c>
      <c r="E1737" s="4" t="s">
        <v>1301</v>
      </c>
      <c r="F1737" s="4" t="s">
        <v>1046</v>
      </c>
      <c r="G1737" s="4" t="s">
        <v>1803</v>
      </c>
      <c r="H1737" s="4" t="s">
        <v>4102</v>
      </c>
      <c r="I1737" s="4" t="s">
        <v>1046</v>
      </c>
      <c r="L1737" s="4">
        <f>(F1737*0.3611)+(G1737*1.1*0.3611)+(H1737*5.2*0.0666)+(I1737*0.2111)</f>
        <v>81.987792999999996</v>
      </c>
      <c r="M1737" s="4">
        <f>(L1737)*((100+(29-E1737))/100)-(J1737*0.9)</f>
        <v>85.185316927000002</v>
      </c>
      <c r="N1737" s="207" t="s">
        <v>1116</v>
      </c>
      <c r="O1737" s="207">
        <f>(N1737*((M1737-63)/5.45))+N1737</f>
        <v>12433078.378453763</v>
      </c>
      <c r="P1737" s="54">
        <f>(O1737-D1737)</f>
        <v>11558709.378453763</v>
      </c>
      <c r="Q1737" s="4" t="str">
        <f>IF(P1737&lt;(-3000000), "Overpaid", "")</f>
        <v/>
      </c>
      <c r="R1737" s="4"/>
    </row>
    <row r="1738" spans="1:18" x14ac:dyDescent="0.25">
      <c r="A1738" s="4" t="s">
        <v>130</v>
      </c>
      <c r="B1738" s="4" t="s">
        <v>20</v>
      </c>
      <c r="C1738" s="4" t="s">
        <v>3443</v>
      </c>
      <c r="D1738" s="207" t="s">
        <v>3444</v>
      </c>
      <c r="E1738" s="4" t="s">
        <v>1181</v>
      </c>
      <c r="F1738" s="4" t="s">
        <v>1221</v>
      </c>
      <c r="G1738" s="4" t="s">
        <v>1214</v>
      </c>
      <c r="H1738" s="4" t="s">
        <v>4095</v>
      </c>
      <c r="I1738" s="4" t="s">
        <v>1221</v>
      </c>
      <c r="L1738" s="4">
        <f>(F1738*0.3611)+(G1738*1.1*0.3611)+(H1738*5.2*0.0666)+(I1738*0.2111)</f>
        <v>59.035890000000002</v>
      </c>
      <c r="M1738" s="4">
        <f>(L1738)*((100+(29-E1738))/100)-(J1738*0.9)</f>
        <v>61.515397380000003</v>
      </c>
      <c r="N1738" s="207" t="s">
        <v>1134</v>
      </c>
      <c r="O1738" s="207">
        <f>(N1738*((M1738-63)/5.45))+N1738</f>
        <v>2024480.1540640602</v>
      </c>
      <c r="P1738" s="54">
        <f>(O1738-D1738)</f>
        <v>1151139.1540640602</v>
      </c>
      <c r="Q1738" s="4" t="str">
        <f>IF(P1738&lt;(-3000000), "Overpaid", "")</f>
        <v/>
      </c>
      <c r="R1738" s="4"/>
    </row>
    <row r="1739" spans="1:18" x14ac:dyDescent="0.25">
      <c r="A1739" s="4" t="s">
        <v>131</v>
      </c>
      <c r="B1739" s="4" t="s">
        <v>1187</v>
      </c>
      <c r="C1739" s="4" t="s">
        <v>1651</v>
      </c>
      <c r="D1739" s="207" t="s">
        <v>1652</v>
      </c>
      <c r="E1739" s="4" t="s">
        <v>1179</v>
      </c>
      <c r="F1739" s="4" t="s">
        <v>1201</v>
      </c>
      <c r="G1739" s="4" t="s">
        <v>1653</v>
      </c>
      <c r="H1739" s="4" t="s">
        <v>4098</v>
      </c>
      <c r="I1739" s="4" t="s">
        <v>1201</v>
      </c>
      <c r="L1739" s="4">
        <f>(F1739*0.3611)+(G1739*1.1*0.3611)+(H1739*5.2*0.0666)+(I1739*0.2111)</f>
        <v>60.599820000000001</v>
      </c>
      <c r="M1739" s="4">
        <f>(L1739)*((100+(29-E1739))/100)-(J1739*0.9)</f>
        <v>62.902613160000001</v>
      </c>
      <c r="N1739" s="207" t="s">
        <v>1190</v>
      </c>
      <c r="O1739" s="207">
        <f>(N1739*((M1739-63)/5.45))+N1739</f>
        <v>2937592.6726764045</v>
      </c>
      <c r="P1739" s="54">
        <f>(O1739-D1739)</f>
        <v>2065348.6726764045</v>
      </c>
      <c r="Q1739" s="4" t="str">
        <f>IF(P1739&lt;(-3000000), "Overpaid", "")</f>
        <v/>
      </c>
      <c r="R1739" s="4"/>
    </row>
    <row r="1740" spans="1:18" x14ac:dyDescent="0.25">
      <c r="A1740" s="4" t="s">
        <v>124</v>
      </c>
      <c r="B1740" s="4" t="s">
        <v>1048</v>
      </c>
      <c r="C1740" s="4" t="s">
        <v>3136</v>
      </c>
      <c r="D1740" s="207" t="s">
        <v>3137</v>
      </c>
      <c r="E1740" s="4" t="s">
        <v>1027</v>
      </c>
      <c r="F1740" s="4" t="s">
        <v>3138</v>
      </c>
      <c r="G1740" s="4" t="s">
        <v>1027</v>
      </c>
      <c r="H1740" s="4" t="s">
        <v>4095</v>
      </c>
      <c r="I1740" s="4" t="s">
        <v>3138</v>
      </c>
      <c r="L1740" s="4" t="e">
        <f>(F1740*0.3611)+(G1740*1.1*0.3611)+(H1740*5.2*0.0666)+(I1740*0.2111)</f>
        <v>#VALUE!</v>
      </c>
      <c r="M1740" s="4" t="e">
        <f>(L1740)*((100+(29-E1740))/100)-(J1740*0.9)</f>
        <v>#VALUE!</v>
      </c>
      <c r="N1740" s="207" t="s">
        <v>1053</v>
      </c>
      <c r="O1740" s="207" t="e">
        <f>(N1740*((M1740-63)/5.45))+N1740</f>
        <v>#VALUE!</v>
      </c>
      <c r="P1740" s="54" t="e">
        <f>(O1740-D1740)</f>
        <v>#VALUE!</v>
      </c>
      <c r="Q1740" s="4" t="e">
        <f>IF(P1740&lt;(-3000000), "Overpaid", "")</f>
        <v>#VALUE!</v>
      </c>
      <c r="R1740" s="4"/>
    </row>
    <row r="1741" spans="1:18" x14ac:dyDescent="0.25">
      <c r="A1741" s="4" t="s">
        <v>121</v>
      </c>
      <c r="B1741" s="4" t="s">
        <v>1030</v>
      </c>
      <c r="C1741" s="4" t="s">
        <v>2919</v>
      </c>
      <c r="D1741" s="207" t="s">
        <v>2920</v>
      </c>
      <c r="E1741" s="4" t="s">
        <v>1237</v>
      </c>
      <c r="F1741" s="4" t="s">
        <v>1328</v>
      </c>
      <c r="G1741" s="4" t="s">
        <v>2126</v>
      </c>
      <c r="H1741" s="4" t="s">
        <v>4097</v>
      </c>
      <c r="I1741" s="4" t="s">
        <v>1328</v>
      </c>
      <c r="L1741" s="4">
        <f>(F1741*0.3611)+(G1741*1.1*0.3611)+(H1741*5.2*0.0666)+(I1741*0.2111)</f>
        <v>64.10752500000001</v>
      </c>
      <c r="M1741" s="4">
        <f>(L1741)*((100+(29-E1741))/100)-(J1741*0.9)</f>
        <v>66.479503425000004</v>
      </c>
      <c r="N1741" s="207" t="s">
        <v>1036</v>
      </c>
      <c r="O1741" s="207">
        <f>(N1741*((M1741-63)/5.45))+N1741</f>
        <v>5305054.0304944012</v>
      </c>
      <c r="P1741" s="54">
        <f>(O1741-D1741)</f>
        <v>4434253.0304944012</v>
      </c>
      <c r="Q1741" s="4" t="str">
        <f>IF(P1741&lt;(-3000000), "Overpaid", "")</f>
        <v/>
      </c>
      <c r="R1741" s="4"/>
    </row>
    <row r="1742" spans="1:18" x14ac:dyDescent="0.25">
      <c r="A1742" s="4" t="s">
        <v>123</v>
      </c>
      <c r="B1742" s="4" t="s">
        <v>1024</v>
      </c>
      <c r="C1742" s="4" t="s">
        <v>1941</v>
      </c>
      <c r="D1742" s="207" t="s">
        <v>1942</v>
      </c>
      <c r="E1742" s="4" t="s">
        <v>1224</v>
      </c>
      <c r="F1742" s="4" t="s">
        <v>1091</v>
      </c>
      <c r="G1742" s="4" t="s">
        <v>1148</v>
      </c>
      <c r="H1742" s="4" t="s">
        <v>4100</v>
      </c>
      <c r="I1742" s="4">
        <v>75</v>
      </c>
      <c r="L1742" s="4">
        <f>(F1742*0.3611)+(G1742*1.1*0.3611)+(H1742*5.2*0.0666)+(I1742*0.2111)</f>
        <v>73.255209000000008</v>
      </c>
      <c r="M1742" s="4">
        <f>(L1742)*((100+(29-E1742))/100)-(J1742*0.9)</f>
        <v>76.991224658999997</v>
      </c>
      <c r="N1742" s="207" t="s">
        <v>1029</v>
      </c>
      <c r="O1742" s="207">
        <f>(N1742*((M1742-63)/5.45))+N1742</f>
        <v>8526867.6274796203</v>
      </c>
      <c r="P1742" s="54">
        <f>(O1742-D1742)</f>
        <v>7656465.6274796203</v>
      </c>
      <c r="Q1742" s="4" t="str">
        <f>IF(P1742&lt;(-3000000), "Overpaid", "")</f>
        <v/>
      </c>
      <c r="R1742" s="4"/>
    </row>
    <row r="1743" spans="1:18" x14ac:dyDescent="0.25">
      <c r="A1743" s="4" t="s">
        <v>108</v>
      </c>
      <c r="B1743" s="4" t="s">
        <v>1078</v>
      </c>
      <c r="C1743" s="4" t="s">
        <v>4173</v>
      </c>
      <c r="D1743" s="207" t="s">
        <v>4174</v>
      </c>
      <c r="E1743" s="4">
        <v>25.9</v>
      </c>
      <c r="F1743" s="4" t="s">
        <v>1091</v>
      </c>
      <c r="G1743" s="4">
        <v>45</v>
      </c>
      <c r="H1743" s="4" t="s">
        <v>4097</v>
      </c>
      <c r="I1743" s="4" t="s">
        <v>1091</v>
      </c>
      <c r="L1743" s="4">
        <f>(F1743*0.3611)+(G1743*1.1*0.3611)+(H1743*5.2*0.0666)+(I1743*0.2111)</f>
        <v>64.11721</v>
      </c>
      <c r="M1743" s="4">
        <f>(L1743)*((100+(29-E1743))/100)-(J1743*0.9)</f>
        <v>66.104843509999995</v>
      </c>
      <c r="N1743" s="207" t="s">
        <v>1082</v>
      </c>
      <c r="O1743" s="207">
        <f>(N1743*((M1743-63)/5.45))+N1743</f>
        <v>3034225.6173425708</v>
      </c>
      <c r="P1743" s="54">
        <f>(O1743-D1743)</f>
        <v>2164420.6173425708</v>
      </c>
      <c r="Q1743" s="4" t="str">
        <f>IF(P1743&lt;(-3000000), "Overpaid", "")</f>
        <v/>
      </c>
      <c r="R1743" s="4"/>
    </row>
    <row r="1744" spans="1:18" x14ac:dyDescent="0.25">
      <c r="A1744" s="4" t="s">
        <v>111</v>
      </c>
      <c r="B1744" s="4" t="s">
        <v>1048</v>
      </c>
      <c r="C1744" s="4" t="s">
        <v>3755</v>
      </c>
      <c r="D1744" s="207" t="s">
        <v>3756</v>
      </c>
      <c r="E1744" s="4" t="s">
        <v>1027</v>
      </c>
      <c r="F1744" s="4" t="s">
        <v>1194</v>
      </c>
      <c r="G1744" s="4" t="s">
        <v>3473</v>
      </c>
      <c r="H1744" s="4" t="s">
        <v>4197</v>
      </c>
      <c r="I1744" s="4" t="s">
        <v>1194</v>
      </c>
      <c r="L1744" s="4">
        <f>(F1744*0.3611)+(G1744*1.1*0.3611)+(H1744*5.2*0.0666)+(I1744*0.2111)</f>
        <v>54.940778000000002</v>
      </c>
      <c r="M1744" s="4" t="e">
        <f>(L1744)*((100+(29-E1744))/100)-(J1744*0.9)</f>
        <v>#VALUE!</v>
      </c>
      <c r="N1744" s="207" t="s">
        <v>1053</v>
      </c>
      <c r="O1744" s="207" t="e">
        <f>(N1744*((M1744-63)/5.45))+N1744</f>
        <v>#VALUE!</v>
      </c>
      <c r="P1744" s="54" t="e">
        <f>(O1744-D1744)</f>
        <v>#VALUE!</v>
      </c>
      <c r="Q1744" s="4" t="e">
        <f>IF(P1744&lt;(-3000000), "Overpaid", "")</f>
        <v>#VALUE!</v>
      </c>
      <c r="R1744" s="4"/>
    </row>
    <row r="1745" spans="1:18" x14ac:dyDescent="0.25">
      <c r="A1745" s="4" t="s">
        <v>132</v>
      </c>
      <c r="B1745" s="4" t="s">
        <v>1135</v>
      </c>
      <c r="C1745" s="4" t="s">
        <v>3480</v>
      </c>
      <c r="D1745" s="207" t="s">
        <v>3481</v>
      </c>
      <c r="E1745" s="4">
        <v>25.2</v>
      </c>
      <c r="F1745" s="4" t="s">
        <v>1307</v>
      </c>
      <c r="G1745" s="4">
        <v>45</v>
      </c>
      <c r="H1745" s="4" t="s">
        <v>4097</v>
      </c>
      <c r="I1745" s="4" t="s">
        <v>1307</v>
      </c>
      <c r="L1745" s="4">
        <f>(F1745*0.3611)+(G1745*1.1*0.3611)+(H1745*5.2*0.0666)+(I1745*0.2111)</f>
        <v>61.828410000000012</v>
      </c>
      <c r="M1745" s="4">
        <f>(L1745)*((100+(29-E1745))/100)-(J1745*0.9)</f>
        <v>64.177889580000013</v>
      </c>
      <c r="N1745" s="207" t="s">
        <v>1138</v>
      </c>
      <c r="O1745" s="207">
        <f>(N1745*((M1745-63)/5.45))+N1745</f>
        <v>1844923.5338439338</v>
      </c>
      <c r="P1745" s="54">
        <f>(O1745-D1745)</f>
        <v>976898.53384393384</v>
      </c>
      <c r="Q1745" s="4" t="str">
        <f>IF(P1745&lt;(-3000000), "Overpaid", "")</f>
        <v/>
      </c>
      <c r="R1745" s="4"/>
    </row>
    <row r="1746" spans="1:18" x14ac:dyDescent="0.25">
      <c r="A1746" s="4" t="s">
        <v>120</v>
      </c>
      <c r="B1746" s="4" t="s">
        <v>1099</v>
      </c>
      <c r="C1746" s="4" t="s">
        <v>3162</v>
      </c>
      <c r="D1746" s="207" t="s">
        <v>3163</v>
      </c>
      <c r="E1746" s="4" t="s">
        <v>1086</v>
      </c>
      <c r="F1746" s="4" t="s">
        <v>1111</v>
      </c>
      <c r="G1746" s="4" t="s">
        <v>1271</v>
      </c>
      <c r="H1746" s="4" t="s">
        <v>4096</v>
      </c>
      <c r="I1746" s="4" t="s">
        <v>1111</v>
      </c>
      <c r="L1746" s="4">
        <f>(F1746*0.3611)+(G1746*1.1*0.3611)+(H1746*5.2*0.0666)+(I1746*0.2111)</f>
        <v>72.500912999999997</v>
      </c>
      <c r="M1746" s="4">
        <f>(L1746)*((100+(29-E1746))/100)-(J1746*0.9)</f>
        <v>75.763454084999992</v>
      </c>
      <c r="N1746" s="207" t="s">
        <v>1105</v>
      </c>
      <c r="O1746" s="207">
        <f>(N1746*((M1746-63)/5.45))+N1746</f>
        <v>5920980.0402699299</v>
      </c>
      <c r="P1746" s="54">
        <f>(O1746-D1746)</f>
        <v>5053187.0402699299</v>
      </c>
      <c r="Q1746" s="4" t="str">
        <f>IF(P1746&lt;(-3000000), "Overpaid", "")</f>
        <v/>
      </c>
      <c r="R1746" s="4"/>
    </row>
    <row r="1747" spans="1:18" x14ac:dyDescent="0.25">
      <c r="A1747" s="4" t="s">
        <v>110</v>
      </c>
      <c r="B1747" s="4" t="s">
        <v>16</v>
      </c>
      <c r="C1747" s="4" t="s">
        <v>2390</v>
      </c>
      <c r="D1747" s="207" t="s">
        <v>2391</v>
      </c>
      <c r="E1747" s="4" t="s">
        <v>1096</v>
      </c>
      <c r="F1747" s="4" t="s">
        <v>1107</v>
      </c>
      <c r="G1747" s="4" t="s">
        <v>1672</v>
      </c>
      <c r="H1747" s="4">
        <v>9</v>
      </c>
      <c r="I1747" s="4" t="s">
        <v>1107</v>
      </c>
      <c r="L1747" s="4">
        <f>(F1747*0.3611)+(G1747*1.1*0.3611)+(H1747*5.2*0.0666)+(I1747*0.2111)</f>
        <v>72.041626000000008</v>
      </c>
      <c r="M1747" s="4">
        <f>(L1747)*((100+(29-E1747))/100)-(J1747*0.9)</f>
        <v>74.635124536000006</v>
      </c>
      <c r="N1747" s="207" t="s">
        <v>1116</v>
      </c>
      <c r="O1747" s="207">
        <f>(N1747*((M1747-63)/5.45))+N1747</f>
        <v>7686566.1798940431</v>
      </c>
      <c r="P1747" s="54">
        <f>(O1747-D1747)</f>
        <v>6819147.1798940431</v>
      </c>
      <c r="Q1747" s="4" t="str">
        <f>IF(P1747&lt;(-3000000), "Overpaid", "")</f>
        <v/>
      </c>
      <c r="R1747" s="4"/>
    </row>
    <row r="1748" spans="1:18" x14ac:dyDescent="0.25">
      <c r="A1748" s="4" t="s">
        <v>2800</v>
      </c>
      <c r="B1748" s="4" t="s">
        <v>10</v>
      </c>
      <c r="C1748" s="4" t="s">
        <v>2855</v>
      </c>
      <c r="D1748" s="207" t="s">
        <v>2856</v>
      </c>
      <c r="E1748" s="4" t="s">
        <v>1297</v>
      </c>
      <c r="F1748" s="4" t="s">
        <v>1201</v>
      </c>
      <c r="G1748" s="4" t="s">
        <v>2215</v>
      </c>
      <c r="H1748" s="4" t="s">
        <v>4197</v>
      </c>
      <c r="I1748" s="4" t="s">
        <v>1201</v>
      </c>
      <c r="L1748" s="4">
        <f>(F1748*0.3611)+(G1748*1.1*0.3611)+(H1748*5.2*0.0666)+(I1748*0.2111)</f>
        <v>59.770634000000001</v>
      </c>
      <c r="M1748" s="4">
        <f>(L1748)*((100+(29-E1748))/100)-(J1748*0.9)</f>
        <v>60.906276046000009</v>
      </c>
      <c r="N1748" s="207" t="s">
        <v>1093</v>
      </c>
      <c r="O1748" s="207">
        <f>(N1748*((M1748-63)/5.45))+N1748</f>
        <v>2177796.383340267</v>
      </c>
      <c r="P1748" s="54">
        <f>(O1748-D1748)</f>
        <v>1310931.383340267</v>
      </c>
      <c r="Q1748" s="4" t="str">
        <f>IF(P1748&lt;(-3000000), "Overpaid", "")</f>
        <v/>
      </c>
      <c r="R1748" s="4"/>
    </row>
    <row r="1749" spans="1:18" x14ac:dyDescent="0.25">
      <c r="A1749" s="4" t="s">
        <v>128</v>
      </c>
      <c r="B1749" s="4" t="s">
        <v>1117</v>
      </c>
      <c r="C1749" s="4" t="s">
        <v>3597</v>
      </c>
      <c r="D1749" s="207" t="s">
        <v>3598</v>
      </c>
      <c r="E1749" s="4" t="s">
        <v>1435</v>
      </c>
      <c r="F1749" s="4" t="s">
        <v>1240</v>
      </c>
      <c r="G1749" s="4" t="s">
        <v>2108</v>
      </c>
      <c r="H1749" s="4" t="s">
        <v>4095</v>
      </c>
      <c r="I1749" s="4" t="s">
        <v>1240</v>
      </c>
      <c r="L1749" s="4">
        <f>(F1749*0.3611)+(G1749*1.1*0.3611)+(H1749*5.2*0.0666)+(I1749*0.2111)</f>
        <v>61.347216999999993</v>
      </c>
      <c r="M1749" s="4">
        <f>(L1749)*((100+(29-E1749))/100)-(J1749*0.9)</f>
        <v>63.371675160999992</v>
      </c>
      <c r="N1749" s="207" t="s">
        <v>1121</v>
      </c>
      <c r="O1749" s="207">
        <f>(N1749*((M1749-63)/5.45))+N1749</f>
        <v>3579395.5513974032</v>
      </c>
      <c r="P1749" s="54">
        <f>(O1749-D1749)</f>
        <v>2712790.5513974032</v>
      </c>
      <c r="Q1749" s="4" t="str">
        <f>IF(P1749&lt;(-3000000), "Overpaid", "")</f>
        <v/>
      </c>
      <c r="R1749" s="4"/>
    </row>
    <row r="1750" spans="1:18" x14ac:dyDescent="0.25">
      <c r="A1750" s="4" t="s">
        <v>106</v>
      </c>
      <c r="B1750" s="4" t="s">
        <v>1030</v>
      </c>
      <c r="C1750" s="4" t="s">
        <v>2984</v>
      </c>
      <c r="D1750" s="207" t="s">
        <v>2985</v>
      </c>
      <c r="E1750" s="4" t="s">
        <v>1181</v>
      </c>
      <c r="F1750" s="4" t="s">
        <v>1307</v>
      </c>
      <c r="G1750" s="4" t="s">
        <v>1298</v>
      </c>
      <c r="H1750" s="4" t="s">
        <v>4197</v>
      </c>
      <c r="I1750" s="4" t="s">
        <v>1307</v>
      </c>
      <c r="L1750" s="4">
        <f>(F1750*0.3611)+(G1750*1.1*0.3611)+(H1750*5.2*0.0666)+(I1750*0.2111)</f>
        <v>66.946205000000006</v>
      </c>
      <c r="M1750" s="4">
        <f>(L1750)*((100+(29-E1750))/100)-(J1750*0.9)</f>
        <v>69.757945610000007</v>
      </c>
      <c r="N1750" s="207" t="s">
        <v>1036</v>
      </c>
      <c r="O1750" s="207">
        <f>(N1750*((M1750-63)/5.45))+N1750</f>
        <v>7252789.7666814476</v>
      </c>
      <c r="P1750" s="54">
        <f>(O1750-D1750)</f>
        <v>6386361.7666814476</v>
      </c>
      <c r="Q1750" s="4" t="str">
        <f>IF(P1750&lt;(-3000000), "Overpaid", "")</f>
        <v/>
      </c>
      <c r="R1750" s="4"/>
    </row>
    <row r="1751" spans="1:18" x14ac:dyDescent="0.25">
      <c r="A1751" s="4" t="s">
        <v>128</v>
      </c>
      <c r="B1751" s="4" t="s">
        <v>1024</v>
      </c>
      <c r="C1751" s="4" t="s">
        <v>3560</v>
      </c>
      <c r="D1751" s="207" t="s">
        <v>3561</v>
      </c>
      <c r="E1751" s="4" t="s">
        <v>1141</v>
      </c>
      <c r="F1751" s="4" t="s">
        <v>1307</v>
      </c>
      <c r="G1751" s="4" t="s">
        <v>2313</v>
      </c>
      <c r="H1751" s="4" t="s">
        <v>4098</v>
      </c>
      <c r="I1751" s="4">
        <v>69</v>
      </c>
      <c r="L1751" s="4">
        <f>(F1751*0.3611)+(G1751*1.1*0.3611)+(H1751*5.2*0.0666)+(I1751*0.2111)</f>
        <v>64.919951000000012</v>
      </c>
      <c r="M1751" s="4">
        <f>(L1751)*((100+(29-E1751))/100)-(J1751*0.9)</f>
        <v>67.776428844000009</v>
      </c>
      <c r="N1751" s="207" t="s">
        <v>1029</v>
      </c>
      <c r="O1751" s="207">
        <f>(N1751*((M1751-63)/5.45))+N1751</f>
        <v>4485283.5448439708</v>
      </c>
      <c r="P1751" s="54">
        <f>(O1751-D1751)</f>
        <v>3619117.5448439708</v>
      </c>
      <c r="Q1751" s="4" t="str">
        <f>IF(P1751&lt;(-3000000), "Overpaid", "")</f>
        <v/>
      </c>
      <c r="R1751" s="4"/>
    </row>
    <row r="1752" spans="1:18" x14ac:dyDescent="0.25">
      <c r="A1752" s="4" t="s">
        <v>125</v>
      </c>
      <c r="B1752" s="4" t="s">
        <v>1024</v>
      </c>
      <c r="C1752" s="4" t="s">
        <v>1521</v>
      </c>
      <c r="D1752" s="207" t="s">
        <v>1522</v>
      </c>
      <c r="E1752" s="4" t="s">
        <v>1303</v>
      </c>
      <c r="F1752" s="4" t="s">
        <v>1157</v>
      </c>
      <c r="G1752" s="4" t="s">
        <v>1523</v>
      </c>
      <c r="H1752" s="4" t="s">
        <v>4095</v>
      </c>
      <c r="I1752" s="4">
        <v>64</v>
      </c>
      <c r="L1752" s="4">
        <f>(F1752*0.3611)+(G1752*1.1*0.3611)+(H1752*5.2*0.0666)+(I1752*0.2111)</f>
        <v>56.889006999999992</v>
      </c>
      <c r="M1752" s="4">
        <f>(L1752)*((100+(29-E1752))/100)-(J1752*0.9)</f>
        <v>58.425010188999998</v>
      </c>
      <c r="N1752" s="207" t="s">
        <v>1029</v>
      </c>
      <c r="O1752" s="207">
        <f>(N1752*((M1752-63)/5.45))+N1752</f>
        <v>383777.06061047548</v>
      </c>
      <c r="P1752" s="54">
        <f>(O1752-D1752)</f>
        <v>-481997.93938952452</v>
      </c>
      <c r="Q1752" s="4" t="str">
        <f>IF(P1752&lt;(-3000000), "Overpaid", "")</f>
        <v/>
      </c>
      <c r="R1752" s="4"/>
    </row>
    <row r="1753" spans="1:18" x14ac:dyDescent="0.25">
      <c r="A1753" s="4" t="s">
        <v>124</v>
      </c>
      <c r="B1753" s="4" t="s">
        <v>1059</v>
      </c>
      <c r="C1753" s="4" t="s">
        <v>3083</v>
      </c>
      <c r="D1753" s="207" t="s">
        <v>3084</v>
      </c>
      <c r="E1753" s="4">
        <v>24.2</v>
      </c>
      <c r="F1753" s="4" t="s">
        <v>1307</v>
      </c>
      <c r="G1753" s="4" t="s">
        <v>3085</v>
      </c>
      <c r="H1753" s="4" t="s">
        <v>4098</v>
      </c>
      <c r="I1753" s="4" t="s">
        <v>1307</v>
      </c>
      <c r="L1753" s="4">
        <f>(F1753*0.3611)+(G1753*1.1*0.3611)+(H1753*5.2*0.0666)+(I1753*0.2111)</f>
        <v>72.025537999999997</v>
      </c>
      <c r="M1753" s="4">
        <f>(L1753)*((100+(29-E1753))/100)-(J1753*0.9)</f>
        <v>75.482763824000003</v>
      </c>
      <c r="N1753" s="207" t="s">
        <v>1064</v>
      </c>
      <c r="O1753" s="207">
        <f>(N1753*((M1753-63)/5.45))+N1753</f>
        <v>7260265.3426154014</v>
      </c>
      <c r="P1753" s="54">
        <f>(O1753-D1753)</f>
        <v>6396932.3426154014</v>
      </c>
      <c r="Q1753" s="4" t="str">
        <f>IF(P1753&lt;(-3000000), "Overpaid", "")</f>
        <v/>
      </c>
      <c r="R1753" s="4"/>
    </row>
    <row r="1754" spans="1:18" x14ac:dyDescent="0.25">
      <c r="A1754" s="4" t="s">
        <v>130</v>
      </c>
      <c r="B1754" s="4" t="s">
        <v>20</v>
      </c>
      <c r="C1754" s="4" t="s">
        <v>555</v>
      </c>
      <c r="D1754" s="207">
        <v>863195</v>
      </c>
      <c r="E1754" s="4" t="s">
        <v>1288</v>
      </c>
      <c r="F1754" s="4" t="s">
        <v>1146</v>
      </c>
      <c r="G1754" s="4" t="s">
        <v>1042</v>
      </c>
      <c r="H1754" s="4" t="s">
        <v>4097</v>
      </c>
      <c r="I1754" s="4" t="s">
        <v>1146</v>
      </c>
      <c r="L1754" s="4">
        <f>(F1754*0.3611)+(G1754*1.1*0.3611)+(H1754*5.2*0.0666)+(I1754*0.2111)</f>
        <v>65.394703000000007</v>
      </c>
      <c r="M1754" s="4">
        <f>(L1754)*((100+(29-E1754))/100)-(J1754*0.9)</f>
        <v>67.291149387000019</v>
      </c>
      <c r="N1754" s="207" t="s">
        <v>1134</v>
      </c>
      <c r="O1754" s="207">
        <f>(N1754*((M1754-63)/5.45))+N1754</f>
        <v>4973212.4480686486</v>
      </c>
      <c r="P1754" s="54">
        <f>(O1754-D1754)</f>
        <v>4110017.4480686486</v>
      </c>
      <c r="Q1754" s="4" t="str">
        <f>IF(P1754&lt;(-3000000), "Overpaid", "")</f>
        <v/>
      </c>
      <c r="R1754" s="4"/>
    </row>
    <row r="1755" spans="1:18" x14ac:dyDescent="0.25">
      <c r="A1755" s="4" t="s">
        <v>114</v>
      </c>
      <c r="B1755" s="4" t="s">
        <v>20</v>
      </c>
      <c r="C1755" s="4" t="s">
        <v>3299</v>
      </c>
      <c r="D1755" s="207" t="s">
        <v>2536</v>
      </c>
      <c r="E1755" s="4" t="s">
        <v>1027</v>
      </c>
      <c r="F1755" s="4" t="s">
        <v>1234</v>
      </c>
      <c r="G1755" s="4" t="s">
        <v>1858</v>
      </c>
      <c r="H1755" s="4" t="s">
        <v>4095</v>
      </c>
      <c r="I1755" s="4" t="s">
        <v>1234</v>
      </c>
      <c r="L1755" s="4">
        <f>(F1755*0.3611)+(G1755*1.1*0.3611)+(H1755*5.2*0.0666)+(I1755*0.2111)</f>
        <v>56.596802999999994</v>
      </c>
      <c r="M1755" s="4" t="e">
        <f>(L1755)*((100+(29-E1755))/100)-(J1755*0.9)</f>
        <v>#VALUE!</v>
      </c>
      <c r="N1755" s="207" t="s">
        <v>1134</v>
      </c>
      <c r="O1755" s="207" t="e">
        <f>(N1755*((M1755-63)/5.45))+N1755</f>
        <v>#VALUE!</v>
      </c>
      <c r="P1755" s="54" t="e">
        <f>(O1755-D1755)</f>
        <v>#VALUE!</v>
      </c>
      <c r="Q1755" s="4" t="e">
        <f>IF(P1755&lt;(-3000000), "Overpaid", "")</f>
        <v>#VALUE!</v>
      </c>
      <c r="R1755" s="4"/>
    </row>
    <row r="1756" spans="1:18" x14ac:dyDescent="0.25">
      <c r="A1756" s="4" t="s">
        <v>134</v>
      </c>
      <c r="B1756" s="4" t="s">
        <v>1187</v>
      </c>
      <c r="C1756" s="4" t="s">
        <v>2535</v>
      </c>
      <c r="D1756" s="207" t="s">
        <v>2536</v>
      </c>
      <c r="E1756" s="4" t="s">
        <v>1027</v>
      </c>
      <c r="F1756" s="4" t="s">
        <v>1240</v>
      </c>
      <c r="G1756" s="4" t="s">
        <v>1631</v>
      </c>
      <c r="H1756" s="4" t="s">
        <v>4096</v>
      </c>
      <c r="I1756" s="4" t="s">
        <v>1240</v>
      </c>
      <c r="L1756" s="4">
        <f>(F1756*0.3611)+(G1756*1.1*0.3611)+(H1756*5.2*0.0666)+(I1756*0.2111)</f>
        <v>55.258734999999994</v>
      </c>
      <c r="M1756" s="4" t="e">
        <f>(L1756)*((100+(29-E1756))/100)-(J1756*0.9)</f>
        <v>#VALUE!</v>
      </c>
      <c r="N1756" s="207" t="s">
        <v>1190</v>
      </c>
      <c r="O1756" s="207" t="e">
        <f>(N1756*((M1756-63)/5.45))+N1756</f>
        <v>#VALUE!</v>
      </c>
      <c r="P1756" s="54" t="e">
        <f>(O1756-D1756)</f>
        <v>#VALUE!</v>
      </c>
      <c r="Q1756" s="4" t="e">
        <f>IF(P1756&lt;(-3000000), "Overpaid", "")</f>
        <v>#VALUE!</v>
      </c>
      <c r="R1756" s="4"/>
    </row>
    <row r="1757" spans="1:18" x14ac:dyDescent="0.25">
      <c r="A1757" s="4" t="s">
        <v>117</v>
      </c>
      <c r="B1757" s="4" t="s">
        <v>1059</v>
      </c>
      <c r="C1757" s="4" t="s">
        <v>2559</v>
      </c>
      <c r="D1757" s="207" t="s">
        <v>2560</v>
      </c>
      <c r="E1757" s="4">
        <v>25.1</v>
      </c>
      <c r="F1757" s="4" t="s">
        <v>1091</v>
      </c>
      <c r="G1757" s="4" t="s">
        <v>2561</v>
      </c>
      <c r="H1757" s="4" t="s">
        <v>4098</v>
      </c>
      <c r="I1757" s="4" t="s">
        <v>1091</v>
      </c>
      <c r="L1757" s="4">
        <f>(F1757*0.3611)+(G1757*1.1*0.3611)+(H1757*5.2*0.0666)+(I1757*0.2111)</f>
        <v>79.200020999999992</v>
      </c>
      <c r="M1757" s="4">
        <f>(L1757)*((100+(29-E1757))/100)-(J1757*0.9)</f>
        <v>82.288821819000006</v>
      </c>
      <c r="N1757" s="207" t="s">
        <v>1064</v>
      </c>
      <c r="O1757" s="207">
        <f>(N1757*((M1757-63)/5.45))+N1757</f>
        <v>10015768.480107065</v>
      </c>
      <c r="P1757" s="54">
        <f>(O1757-D1757)</f>
        <v>9155737.4801070653</v>
      </c>
      <c r="Q1757" s="4" t="str">
        <f>IF(P1757&lt;(-3000000), "Overpaid", "")</f>
        <v/>
      </c>
      <c r="R1757" s="4"/>
    </row>
    <row r="1758" spans="1:18" x14ac:dyDescent="0.25">
      <c r="A1758" s="4" t="s">
        <v>120</v>
      </c>
      <c r="B1758" s="4" t="s">
        <v>20</v>
      </c>
      <c r="C1758" s="4" t="s">
        <v>3214</v>
      </c>
      <c r="D1758" s="207" t="s">
        <v>3215</v>
      </c>
      <c r="E1758" s="4" t="s">
        <v>1027</v>
      </c>
      <c r="F1758" s="4" t="s">
        <v>1408</v>
      </c>
      <c r="G1758" s="4" t="s">
        <v>2625</v>
      </c>
      <c r="H1758" s="4" t="s">
        <v>4197</v>
      </c>
      <c r="I1758" s="4" t="s">
        <v>1408</v>
      </c>
      <c r="L1758" s="4">
        <f>(F1758*0.3611)+(G1758*1.1*0.3611)+(H1758*5.2*0.0666)+(I1758*0.2111)</f>
        <v>56.956864000000003</v>
      </c>
      <c r="M1758" s="4" t="e">
        <f>(L1758)*((100+(29-E1758))/100)-(J1758*0.9)</f>
        <v>#VALUE!</v>
      </c>
      <c r="N1758" s="207" t="s">
        <v>1134</v>
      </c>
      <c r="O1758" s="207" t="e">
        <f>(N1758*((M1758-63)/5.45))+N1758</f>
        <v>#VALUE!</v>
      </c>
      <c r="P1758" s="54" t="e">
        <f>(O1758-D1758)</f>
        <v>#VALUE!</v>
      </c>
      <c r="Q1758" s="4" t="e">
        <f>IF(P1758&lt;(-3000000), "Overpaid", "")</f>
        <v>#VALUE!</v>
      </c>
      <c r="R1758" s="4"/>
    </row>
    <row r="1759" spans="1:18" x14ac:dyDescent="0.25">
      <c r="A1759" s="4" t="s">
        <v>127</v>
      </c>
      <c r="B1759" s="4" t="s">
        <v>1048</v>
      </c>
      <c r="C1759" s="4" t="s">
        <v>4088</v>
      </c>
      <c r="D1759" s="207" t="s">
        <v>4089</v>
      </c>
      <c r="E1759" s="4" t="s">
        <v>1027</v>
      </c>
      <c r="F1759" s="4" t="s">
        <v>1244</v>
      </c>
      <c r="G1759" s="4" t="s">
        <v>1742</v>
      </c>
      <c r="H1759" s="4" t="s">
        <v>1027</v>
      </c>
      <c r="I1759" s="4" t="s">
        <v>1244</v>
      </c>
      <c r="L1759" s="4" t="e">
        <f>(F1759*0.3611)+(G1759*1.1*0.3611)+(H1759*5.2*0.0666)+(I1759*0.2111)</f>
        <v>#VALUE!</v>
      </c>
      <c r="M1759" s="4" t="e">
        <f>(L1759)*((100+(29-E1759))/100)-(J1759*0.9)</f>
        <v>#VALUE!</v>
      </c>
      <c r="N1759" s="207" t="s">
        <v>1053</v>
      </c>
      <c r="O1759" s="207" t="e">
        <f>(N1759*((M1759-63)/5.45))+N1759</f>
        <v>#VALUE!</v>
      </c>
      <c r="P1759" s="54" t="e">
        <f>(O1759-D1759)</f>
        <v>#VALUE!</v>
      </c>
      <c r="Q1759" s="4" t="e">
        <f>IF(P1759&lt;(-3000000), "Overpaid", "")</f>
        <v>#VALUE!</v>
      </c>
      <c r="R1759" s="4"/>
    </row>
    <row r="1760" spans="1:18" x14ac:dyDescent="0.25">
      <c r="A1760" s="4" t="s">
        <v>114</v>
      </c>
      <c r="B1760" s="4" t="s">
        <v>1030</v>
      </c>
      <c r="C1760" s="4" t="s">
        <v>3300</v>
      </c>
      <c r="D1760" s="207" t="s">
        <v>1674</v>
      </c>
      <c r="E1760" s="4" t="s">
        <v>1027</v>
      </c>
      <c r="F1760" s="4" t="s">
        <v>1234</v>
      </c>
      <c r="G1760" s="4">
        <v>45</v>
      </c>
      <c r="H1760" s="4" t="s">
        <v>4095</v>
      </c>
      <c r="I1760" s="4" t="s">
        <v>1234</v>
      </c>
      <c r="L1760" s="4">
        <f>(F1760*0.3611)+(G1760*1.1*0.3611)+(H1760*5.2*0.0666)+(I1760*0.2111)</f>
        <v>53.69717</v>
      </c>
      <c r="M1760" s="4" t="e">
        <f>(L1760)*((100+(29-E1760))/100)-(J1760*0.9)</f>
        <v>#VALUE!</v>
      </c>
      <c r="N1760" s="207" t="s">
        <v>1036</v>
      </c>
      <c r="O1760" s="207" t="e">
        <f>(N1760*((M1760-63)/5.45))+N1760</f>
        <v>#VALUE!</v>
      </c>
      <c r="P1760" s="54" t="e">
        <f>(O1760-D1760)</f>
        <v>#VALUE!</v>
      </c>
      <c r="Q1760" s="4" t="e">
        <f>IF(P1760&lt;(-3000000), "Overpaid", "")</f>
        <v>#VALUE!</v>
      </c>
      <c r="R1760" s="4"/>
    </row>
    <row r="1761" spans="1:18" x14ac:dyDescent="0.25">
      <c r="A1761" s="4" t="s">
        <v>112</v>
      </c>
      <c r="B1761" s="4" t="s">
        <v>1048</v>
      </c>
      <c r="C1761" s="4" t="s">
        <v>2120</v>
      </c>
      <c r="D1761" s="207" t="s">
        <v>1674</v>
      </c>
      <c r="E1761" s="4" t="s">
        <v>1365</v>
      </c>
      <c r="F1761" s="4" t="s">
        <v>1201</v>
      </c>
      <c r="G1761" s="4" t="s">
        <v>1840</v>
      </c>
      <c r="H1761" s="4" t="s">
        <v>4095</v>
      </c>
      <c r="I1761" s="4" t="s">
        <v>1201</v>
      </c>
      <c r="L1761" s="4">
        <f>(F1761*0.3611)+(G1761*1.1*0.3611)+(H1761*5.2*0.0666)+(I1761*0.2111)</f>
        <v>61.189420999999996</v>
      </c>
      <c r="M1761" s="4">
        <f>(L1761)*((100+(29-E1761))/100)-(J1761*0.9)</f>
        <v>64.432460312999993</v>
      </c>
      <c r="N1761" s="207" t="s">
        <v>1053</v>
      </c>
      <c r="O1761" s="207">
        <f>(N1761*((M1761-63)/5.45))+N1761</f>
        <v>2504534.8849212257</v>
      </c>
      <c r="P1761" s="54">
        <f>(O1761-D1761)</f>
        <v>1646201.8849212257</v>
      </c>
      <c r="Q1761" s="4" t="str">
        <f>IF(P1761&lt;(-3000000), "Overpaid", "")</f>
        <v/>
      </c>
      <c r="R1761" s="4"/>
    </row>
    <row r="1762" spans="1:18" x14ac:dyDescent="0.25">
      <c r="A1762" s="4" t="s">
        <v>2800</v>
      </c>
      <c r="B1762" s="4" t="s">
        <v>1059</v>
      </c>
      <c r="C1762" s="4" t="s">
        <v>2853</v>
      </c>
      <c r="D1762" s="207" t="s">
        <v>1674</v>
      </c>
      <c r="E1762" s="4" t="s">
        <v>1141</v>
      </c>
      <c r="F1762" s="4" t="s">
        <v>1201</v>
      </c>
      <c r="G1762" s="4" t="s">
        <v>1363</v>
      </c>
      <c r="H1762" s="4" t="s">
        <v>4095</v>
      </c>
      <c r="I1762" s="4" t="s">
        <v>1201</v>
      </c>
      <c r="L1762" s="4">
        <f>(F1762*0.3611)+(G1762*1.1*0.3611)+(H1762*5.2*0.0666)+(I1762*0.2111)</f>
        <v>61.586630999999997</v>
      </c>
      <c r="M1762" s="4">
        <f>(L1762)*((100+(29-E1762))/100)-(J1762*0.9)</f>
        <v>64.296442764000005</v>
      </c>
      <c r="N1762" s="207" t="s">
        <v>1064</v>
      </c>
      <c r="O1762" s="207">
        <f>(N1762*((M1762-63)/5.45))+N1762</f>
        <v>2731367.2931918548</v>
      </c>
      <c r="P1762" s="54">
        <f>(O1762-D1762)</f>
        <v>1873034.2931918548</v>
      </c>
      <c r="Q1762" s="4" t="str">
        <f>IF(P1762&lt;(-3000000), "Overpaid", "")</f>
        <v/>
      </c>
      <c r="R1762" s="4"/>
    </row>
    <row r="1763" spans="1:18" x14ac:dyDescent="0.25">
      <c r="A1763" s="4" t="s">
        <v>131</v>
      </c>
      <c r="B1763" s="4" t="s">
        <v>1187</v>
      </c>
      <c r="C1763" s="4" t="s">
        <v>1673</v>
      </c>
      <c r="D1763" s="207" t="s">
        <v>1674</v>
      </c>
      <c r="E1763" s="4" t="s">
        <v>1128</v>
      </c>
      <c r="F1763" s="4" t="s">
        <v>1234</v>
      </c>
      <c r="G1763" s="4" t="s">
        <v>1494</v>
      </c>
      <c r="H1763" s="4" t="s">
        <v>4096</v>
      </c>
      <c r="I1763" s="4" t="s">
        <v>1234</v>
      </c>
      <c r="L1763" s="4">
        <f>(F1763*0.3611)+(G1763*1.1*0.3611)+(H1763*5.2*0.0666)+(I1763*0.2111)</f>
        <v>58.730567999999991</v>
      </c>
      <c r="M1763" s="4">
        <f>(L1763)*((100+(29-E1763))/100)-(J1763*0.9)</f>
        <v>61.784557535999994</v>
      </c>
      <c r="N1763" s="207" t="s">
        <v>1190</v>
      </c>
      <c r="O1763" s="207">
        <f>(N1763*((M1763-63)/5.45))+N1763</f>
        <v>2323987.3343995269</v>
      </c>
      <c r="P1763" s="54">
        <f>(O1763-D1763)</f>
        <v>1465654.3343995269</v>
      </c>
      <c r="Q1763" s="4" t="str">
        <f>IF(P1763&lt;(-3000000), "Overpaid", "")</f>
        <v/>
      </c>
      <c r="R1763" s="4"/>
    </row>
    <row r="1764" spans="1:18" x14ac:dyDescent="0.25">
      <c r="A1764" s="4" t="s">
        <v>112</v>
      </c>
      <c r="B1764" s="4" t="s">
        <v>1083</v>
      </c>
      <c r="C1764" s="4" t="s">
        <v>2133</v>
      </c>
      <c r="D1764" s="207" t="s">
        <v>1674</v>
      </c>
      <c r="E1764" s="4" t="s">
        <v>1226</v>
      </c>
      <c r="F1764" s="4" t="s">
        <v>1221</v>
      </c>
      <c r="G1764" s="4" t="s">
        <v>2134</v>
      </c>
      <c r="H1764" s="4" t="s">
        <v>4197</v>
      </c>
      <c r="I1764" s="4" t="s">
        <v>1221</v>
      </c>
      <c r="L1764" s="4">
        <f>(F1764*0.3611)+(G1764*1.1*0.3611)+(H1764*5.2*0.0666)+(I1764*0.2111)</f>
        <v>54.518865000000005</v>
      </c>
      <c r="M1764" s="4">
        <f>(L1764)*((100+(29-E1764))/100)-(J1764*0.9)</f>
        <v>57.244808250000006</v>
      </c>
      <c r="N1764" s="207" t="s">
        <v>1088</v>
      </c>
      <c r="O1764" s="207">
        <f>(N1764*((M1764-63)/5.45))+N1764</f>
        <v>-198701.94865206024</v>
      </c>
      <c r="P1764" s="54">
        <f>(O1764-D1764)</f>
        <v>-1057034.9486520602</v>
      </c>
      <c r="Q1764" s="4" t="str">
        <f>IF(P1764&lt;(-3000000), "Overpaid", "")</f>
        <v/>
      </c>
      <c r="R1764" s="4"/>
    </row>
    <row r="1765" spans="1:18" x14ac:dyDescent="0.25">
      <c r="A1765" s="4" t="s">
        <v>2800</v>
      </c>
      <c r="B1765" s="4" t="s">
        <v>1117</v>
      </c>
      <c r="C1765" s="4" t="s">
        <v>2875</v>
      </c>
      <c r="D1765" s="207" t="s">
        <v>1674</v>
      </c>
      <c r="E1765" s="4" t="s">
        <v>2025</v>
      </c>
      <c r="F1765" s="4" t="s">
        <v>1405</v>
      </c>
      <c r="G1765" s="4" t="s">
        <v>2876</v>
      </c>
      <c r="H1765" s="4" t="s">
        <v>4095</v>
      </c>
      <c r="I1765" s="4" t="s">
        <v>1405</v>
      </c>
      <c r="L1765" s="4">
        <f>(F1765*0.3611)+(G1765*1.1*0.3611)+(H1765*5.2*0.0666)+(I1765*0.2111)</f>
        <v>52.036396999999994</v>
      </c>
      <c r="M1765" s="4">
        <f>(L1765)*((100+(29-E1765))/100)-(J1765*0.9)</f>
        <v>55.262653613999994</v>
      </c>
      <c r="N1765" s="207" t="s">
        <v>1121</v>
      </c>
      <c r="O1765" s="207">
        <f>(N1765*((M1765-63)/5.45))+N1765</f>
        <v>-1406350.7928784899</v>
      </c>
      <c r="P1765" s="54">
        <f>(O1765-D1765)</f>
        <v>-2264683.7928784899</v>
      </c>
      <c r="Q1765" s="4" t="str">
        <f>IF(P1765&lt;(-3000000), "Overpaid", "")</f>
        <v/>
      </c>
      <c r="R1765" s="4"/>
    </row>
    <row r="1766" spans="1:18" x14ac:dyDescent="0.25">
      <c r="A1766" s="4" t="s">
        <v>126</v>
      </c>
      <c r="B1766" s="4" t="s">
        <v>1083</v>
      </c>
      <c r="C1766" s="4" t="s">
        <v>3858</v>
      </c>
      <c r="D1766" s="207" t="s">
        <v>3859</v>
      </c>
      <c r="E1766" s="4" t="s">
        <v>1027</v>
      </c>
      <c r="F1766" s="4" t="s">
        <v>1234</v>
      </c>
      <c r="G1766" s="4">
        <v>45</v>
      </c>
      <c r="H1766" s="4" t="s">
        <v>4095</v>
      </c>
      <c r="I1766" s="4" t="s">
        <v>1234</v>
      </c>
      <c r="L1766" s="4">
        <f>(F1766*0.3611)+(G1766*1.1*0.3611)+(H1766*5.2*0.0666)+(I1766*0.2111)</f>
        <v>53.69717</v>
      </c>
      <c r="M1766" s="4" t="e">
        <f>(L1766)*((100+(29-E1766))/100)-(J1766*0.9)</f>
        <v>#VALUE!</v>
      </c>
      <c r="N1766" s="207" t="s">
        <v>1088</v>
      </c>
      <c r="O1766" s="207" t="e">
        <f>(N1766*((M1766-63)/5.45))+N1766</f>
        <v>#VALUE!</v>
      </c>
      <c r="P1766" s="54" t="e">
        <f>(O1766-D1766)</f>
        <v>#VALUE!</v>
      </c>
      <c r="Q1766" s="4" t="e">
        <f>IF(P1766&lt;(-3000000), "Overpaid", "")</f>
        <v>#VALUE!</v>
      </c>
      <c r="R1766" s="4"/>
    </row>
    <row r="1767" spans="1:18" x14ac:dyDescent="0.25">
      <c r="A1767" s="4" t="s">
        <v>136</v>
      </c>
      <c r="B1767" s="4" t="s">
        <v>1024</v>
      </c>
      <c r="C1767" s="4" t="s">
        <v>2242</v>
      </c>
      <c r="D1767" s="207" t="s">
        <v>2243</v>
      </c>
      <c r="E1767" s="4">
        <v>24.6</v>
      </c>
      <c r="F1767" s="4" t="s">
        <v>1234</v>
      </c>
      <c r="G1767" s="4" t="s">
        <v>1363</v>
      </c>
      <c r="H1767" s="4" t="s">
        <v>4197</v>
      </c>
      <c r="I1767" s="4">
        <v>62</v>
      </c>
      <c r="L1767" s="4">
        <f>(F1767*0.3611)+(G1767*1.1*0.3611)+(H1767*5.2*0.0666)+(I1767*0.2111)</f>
        <v>58.951510999999996</v>
      </c>
      <c r="M1767" s="4">
        <f>(L1767)*((100+(29-E1767))/100)-(J1767*0.9)</f>
        <v>61.545377483999999</v>
      </c>
      <c r="N1767" s="207" t="s">
        <v>1029</v>
      </c>
      <c r="O1767" s="207">
        <f>(N1767*((M1767-63)/5.45))+N1767</f>
        <v>1752361.5680306088</v>
      </c>
      <c r="P1767" s="54">
        <f>(O1767-D1767)</f>
        <v>894861.56803060882</v>
      </c>
      <c r="Q1767" s="4" t="str">
        <f>IF(P1767&lt;(-3000000), "Overpaid", "")</f>
        <v/>
      </c>
      <c r="R1767" s="4"/>
    </row>
    <row r="1768" spans="1:18" x14ac:dyDescent="0.25">
      <c r="A1768" s="4" t="s">
        <v>122</v>
      </c>
      <c r="B1768" s="4" t="s">
        <v>1099</v>
      </c>
      <c r="C1768" s="4" t="s">
        <v>3638</v>
      </c>
      <c r="D1768" s="207" t="s">
        <v>3639</v>
      </c>
      <c r="E1768" s="4" t="s">
        <v>1339</v>
      </c>
      <c r="F1768" s="4" t="s">
        <v>1146</v>
      </c>
      <c r="G1768" s="4" t="s">
        <v>3640</v>
      </c>
      <c r="H1768" s="4" t="s">
        <v>4098</v>
      </c>
      <c r="I1768" s="4" t="s">
        <v>1146</v>
      </c>
      <c r="L1768" s="4">
        <f>(F1768*0.3611)+(G1768*1.1*0.3611)+(H1768*5.2*0.0666)+(I1768*0.2111)</f>
        <v>71.897778000000002</v>
      </c>
      <c r="M1768" s="4">
        <f>(L1768)*((100+(29-E1768))/100)-(J1768*0.9)</f>
        <v>75.348871344000003</v>
      </c>
      <c r="N1768" s="207" t="s">
        <v>1105</v>
      </c>
      <c r="O1768" s="207">
        <f>(N1768*((M1768-63)/5.45))+N1768</f>
        <v>5786204.0596654071</v>
      </c>
      <c r="P1768" s="54">
        <f>(O1768-D1768)</f>
        <v>4928871.0596654071</v>
      </c>
      <c r="Q1768" s="4" t="str">
        <f>IF(P1768&lt;(-3000000), "Overpaid", "")</f>
        <v/>
      </c>
      <c r="R1768" s="4"/>
    </row>
    <row r="1769" spans="1:18" x14ac:dyDescent="0.25">
      <c r="A1769" s="4" t="s">
        <v>2800</v>
      </c>
      <c r="B1769" s="4" t="s">
        <v>1117</v>
      </c>
      <c r="C1769" s="4" t="s">
        <v>2874</v>
      </c>
      <c r="D1769" s="207" t="s">
        <v>1559</v>
      </c>
      <c r="E1769" s="4" t="s">
        <v>1027</v>
      </c>
      <c r="F1769" s="4" t="s">
        <v>1240</v>
      </c>
      <c r="G1769" s="4" t="s">
        <v>1027</v>
      </c>
      <c r="H1769" s="4" t="s">
        <v>4097</v>
      </c>
      <c r="I1769" s="4" t="s">
        <v>1240</v>
      </c>
      <c r="L1769" s="4" t="e">
        <f>(F1769*0.3611)+(G1769*1.1*0.3611)+(H1769*5.2*0.0666)+(I1769*0.2111)</f>
        <v>#VALUE!</v>
      </c>
      <c r="M1769" s="4" t="e">
        <f>(L1769)*((100+(29-E1769))/100)-(J1769*0.9)</f>
        <v>#VALUE!</v>
      </c>
      <c r="N1769" s="207" t="s">
        <v>1121</v>
      </c>
      <c r="O1769" s="207" t="e">
        <f>(N1769*((M1769-63)/5.45))+N1769</f>
        <v>#VALUE!</v>
      </c>
      <c r="P1769" s="54" t="e">
        <f>(O1769-D1769)</f>
        <v>#VALUE!</v>
      </c>
      <c r="Q1769" s="4" t="e">
        <f>IF(P1769&lt;(-3000000), "Overpaid", "")</f>
        <v>#VALUE!</v>
      </c>
      <c r="R1769" s="4"/>
    </row>
    <row r="1770" spans="1:18" x14ac:dyDescent="0.25">
      <c r="A1770" s="4" t="s">
        <v>132</v>
      </c>
      <c r="B1770" s="4" t="s">
        <v>1083</v>
      </c>
      <c r="C1770" s="4" t="s">
        <v>3518</v>
      </c>
      <c r="D1770" s="207" t="s">
        <v>1559</v>
      </c>
      <c r="E1770" s="4" t="s">
        <v>1027</v>
      </c>
      <c r="F1770" s="4" t="s">
        <v>1240</v>
      </c>
      <c r="G1770" s="4" t="s">
        <v>1515</v>
      </c>
      <c r="H1770" s="4" t="s">
        <v>4095</v>
      </c>
      <c r="I1770" s="4" t="s">
        <v>1240</v>
      </c>
      <c r="K1770" s="1"/>
      <c r="L1770" s="4">
        <f>(F1770*0.3611)+(G1770*1.1*0.3611)+(H1770*5.2*0.0666)+(I1770*0.2111)</f>
        <v>62.856614999999998</v>
      </c>
      <c r="M1770" s="4" t="e">
        <f>(L1770)*((100+(29-E1770))/100)-(J1770*0.9)</f>
        <v>#VALUE!</v>
      </c>
      <c r="N1770" s="207" t="s">
        <v>1088</v>
      </c>
      <c r="O1770" s="207" t="e">
        <f>(N1770*((M1770-63)/5.45))+N1770</f>
        <v>#VALUE!</v>
      </c>
      <c r="P1770" s="54" t="e">
        <f>(O1770-D1770)</f>
        <v>#VALUE!</v>
      </c>
      <c r="Q1770" s="4" t="e">
        <f>IF(P1770&lt;(-3000000), "Overpaid", "")</f>
        <v>#VALUE!</v>
      </c>
      <c r="R1770" s="4"/>
    </row>
    <row r="1771" spans="1:18" x14ac:dyDescent="0.25">
      <c r="A1771" s="4" t="s">
        <v>117</v>
      </c>
      <c r="B1771" s="4" t="s">
        <v>1037</v>
      </c>
      <c r="C1771" s="4" t="s">
        <v>2629</v>
      </c>
      <c r="D1771" s="207" t="s">
        <v>1559</v>
      </c>
      <c r="E1771" s="4" t="s">
        <v>1027</v>
      </c>
      <c r="F1771" s="4" t="s">
        <v>1422</v>
      </c>
      <c r="G1771" s="4">
        <v>45</v>
      </c>
      <c r="H1771" s="4" t="s">
        <v>1027</v>
      </c>
      <c r="I1771" s="4" t="s">
        <v>1422</v>
      </c>
      <c r="L1771" s="4" t="e">
        <f>(F1771*0.3611)+(G1771*1.1*0.3611)+(H1771*5.2*0.0666)+(I1771*0.2111)</f>
        <v>#VALUE!</v>
      </c>
      <c r="M1771" s="4" t="e">
        <f>(L1771)*((100+(29-E1771))/100)-(J1771*0.9)</f>
        <v>#VALUE!</v>
      </c>
      <c r="N1771" s="207" t="s">
        <v>1043</v>
      </c>
      <c r="O1771" s="207" t="e">
        <f>(N1771*((M1771-63)/5.45))+N1771</f>
        <v>#VALUE!</v>
      </c>
      <c r="P1771" s="54" t="e">
        <f>(O1771-D1771)</f>
        <v>#VALUE!</v>
      </c>
      <c r="Q1771" s="4" t="e">
        <f>IF(P1771&lt;(-3000000), "Overpaid", "")</f>
        <v>#VALUE!</v>
      </c>
      <c r="R1771" s="4"/>
    </row>
    <row r="1772" spans="1:18" x14ac:dyDescent="0.25">
      <c r="A1772" s="4" t="s">
        <v>111</v>
      </c>
      <c r="B1772" s="4" t="s">
        <v>1099</v>
      </c>
      <c r="C1772" s="4" t="s">
        <v>3758</v>
      </c>
      <c r="D1772" s="207" t="s">
        <v>1559</v>
      </c>
      <c r="E1772" s="4">
        <v>23.8</v>
      </c>
      <c r="F1772" s="4" t="s">
        <v>1201</v>
      </c>
      <c r="G1772" s="4" t="s">
        <v>3759</v>
      </c>
      <c r="H1772" s="4" t="s">
        <v>4096</v>
      </c>
      <c r="I1772" s="4" t="s">
        <v>1201</v>
      </c>
      <c r="L1772" s="4">
        <f>(F1772*0.3611)+(G1772*1.1*0.3611)+(H1772*5.2*0.0666)+(I1772*0.2111)</f>
        <v>75.120322999999985</v>
      </c>
      <c r="M1772" s="4">
        <f>(L1772)*((100+(29-E1772))/100)-(J1772*0.9)</f>
        <v>79.026579795999993</v>
      </c>
      <c r="N1772" s="207" t="s">
        <v>1105</v>
      </c>
      <c r="O1772" s="207">
        <f>(N1772*((M1772-63)/5.45))+N1772</f>
        <v>6981783.8896416258</v>
      </c>
      <c r="P1772" s="54">
        <f>(O1772-D1772)</f>
        <v>6125116.8896416258</v>
      </c>
      <c r="Q1772" s="4" t="str">
        <f>IF(P1772&lt;(-3000000), "Overpaid", "")</f>
        <v/>
      </c>
      <c r="R1772" s="4"/>
    </row>
    <row r="1773" spans="1:18" x14ac:dyDescent="0.25">
      <c r="A1773" s="4" t="s">
        <v>115</v>
      </c>
      <c r="B1773" s="4" t="s">
        <v>1135</v>
      </c>
      <c r="C1773" s="4" t="s">
        <v>3944</v>
      </c>
      <c r="D1773" s="207" t="s">
        <v>1559</v>
      </c>
      <c r="E1773" s="4">
        <v>23.7</v>
      </c>
      <c r="F1773" s="4" t="s">
        <v>1091</v>
      </c>
      <c r="G1773" s="4">
        <v>45</v>
      </c>
      <c r="H1773" s="4" t="s">
        <v>4147</v>
      </c>
      <c r="I1773" s="4" t="s">
        <v>1091</v>
      </c>
      <c r="L1773" s="4">
        <f>(F1773*0.3611)+(G1773*1.1*0.3611)+(H1773*5.2*0.0666)+(I1773*0.2111)</f>
        <v>65.156170000000003</v>
      </c>
      <c r="M1773" s="4">
        <f>(L1773)*((100+(29-E1773))/100)-(J1773*0.9)</f>
        <v>68.609447009999997</v>
      </c>
      <c r="N1773" s="207" t="s">
        <v>1138</v>
      </c>
      <c r="O1773" s="207">
        <f>(N1773*((M1773-63)/5.45))+N1773</f>
        <v>3078481.2893712819</v>
      </c>
      <c r="P1773" s="54">
        <f>(O1773-D1773)</f>
        <v>2221814.2893712819</v>
      </c>
      <c r="Q1773" s="4" t="str">
        <f>IF(P1773&lt;(-3000000), "Overpaid", "")</f>
        <v/>
      </c>
      <c r="R1773" s="4"/>
    </row>
    <row r="1774" spans="1:18" x14ac:dyDescent="0.25">
      <c r="A1774" s="4" t="s">
        <v>128</v>
      </c>
      <c r="B1774" s="4" t="s">
        <v>1059</v>
      </c>
      <c r="C1774" s="4" t="s">
        <v>3593</v>
      </c>
      <c r="D1774" s="207" t="s">
        <v>1559</v>
      </c>
      <c r="E1774" s="4" t="s">
        <v>1572</v>
      </c>
      <c r="F1774" s="4" t="s">
        <v>1221</v>
      </c>
      <c r="G1774" s="4" t="s">
        <v>1214</v>
      </c>
      <c r="H1774" s="4">
        <v>1</v>
      </c>
      <c r="I1774" s="4" t="s">
        <v>1221</v>
      </c>
      <c r="L1774" s="4">
        <f>(F1774*0.3611)+(G1774*1.1*0.3611)+(H1774*5.2*0.0666)+(I1774*0.2111)</f>
        <v>59.035890000000002</v>
      </c>
      <c r="M1774" s="4">
        <f>(L1774)*((100+(29-E1774))/100)-(J1774*0.9)</f>
        <v>61.57443327</v>
      </c>
      <c r="N1774" s="207" t="s">
        <v>1064</v>
      </c>
      <c r="O1774" s="207">
        <f>(N1774*((M1774-63)/5.45))+N1774</f>
        <v>1629333.5305484459</v>
      </c>
      <c r="P1774" s="54">
        <f>(O1774-D1774)</f>
        <v>772666.53054844588</v>
      </c>
      <c r="Q1774" s="4" t="str">
        <f>IF(P1774&lt;(-3000000), "Overpaid", "")</f>
        <v/>
      </c>
      <c r="R1774" s="4"/>
    </row>
    <row r="1775" spans="1:18" x14ac:dyDescent="0.25">
      <c r="A1775" s="4" t="s">
        <v>133</v>
      </c>
      <c r="B1775" s="4" t="s">
        <v>1117</v>
      </c>
      <c r="C1775" s="4" t="s">
        <v>1782</v>
      </c>
      <c r="D1775" s="207" t="s">
        <v>1559</v>
      </c>
      <c r="E1775" s="4" t="s">
        <v>1224</v>
      </c>
      <c r="F1775" s="4" t="s">
        <v>1234</v>
      </c>
      <c r="G1775" s="4">
        <v>45</v>
      </c>
      <c r="H1775" s="4" t="s">
        <v>4095</v>
      </c>
      <c r="I1775" s="4" t="s">
        <v>1234</v>
      </c>
      <c r="L1775" s="4">
        <f>(F1775*0.3611)+(G1775*1.1*0.3611)+(H1775*5.2*0.0666)+(I1775*0.2111)</f>
        <v>53.69717</v>
      </c>
      <c r="M1775" s="4">
        <f>(L1775)*((100+(29-E1775))/100)-(J1775*0.9)</f>
        <v>56.435725669999997</v>
      </c>
      <c r="N1775" s="207" t="s">
        <v>1121</v>
      </c>
      <c r="O1775" s="207">
        <f>(N1775*((M1775-63)/5.45))+N1775</f>
        <v>-685099.81569518568</v>
      </c>
      <c r="P1775" s="54">
        <f>(O1775-D1775)</f>
        <v>-1541766.8156951857</v>
      </c>
      <c r="Q1775" s="4" t="str">
        <f>IF(P1775&lt;(-3000000), "Overpaid", "")</f>
        <v/>
      </c>
      <c r="R1775" s="4"/>
    </row>
    <row r="1776" spans="1:18" x14ac:dyDescent="0.25">
      <c r="A1776" s="4" t="s">
        <v>125</v>
      </c>
      <c r="B1776" s="4" t="s">
        <v>1037</v>
      </c>
      <c r="C1776" s="4" t="s">
        <v>1558</v>
      </c>
      <c r="D1776" s="207" t="s">
        <v>1559</v>
      </c>
      <c r="E1776" s="4" t="s">
        <v>1200</v>
      </c>
      <c r="F1776" s="4" t="s">
        <v>1408</v>
      </c>
      <c r="G1776" s="4">
        <v>45</v>
      </c>
      <c r="H1776" s="4" t="s">
        <v>4197</v>
      </c>
      <c r="I1776" s="4" t="s">
        <v>1408</v>
      </c>
      <c r="L1776" s="4">
        <f>(F1776*0.3611)+(G1776*1.1*0.3611)+(H1776*5.2*0.0666)+(I1776*0.2111)</f>
        <v>51.634250000000002</v>
      </c>
      <c r="M1776" s="4">
        <f>(L1776)*((100+(29-E1776))/100)-(J1776*0.9)</f>
        <v>54.629036500000005</v>
      </c>
      <c r="N1776" s="207" t="s">
        <v>1043</v>
      </c>
      <c r="O1776" s="207">
        <f>(N1776*((M1776-63)/5.45))+N1776</f>
        <v>-1371002.7227977957</v>
      </c>
      <c r="P1776" s="54">
        <f>(O1776-D1776)</f>
        <v>-2227669.7227977957</v>
      </c>
      <c r="Q1776" s="4" t="str">
        <f>IF(P1776&lt;(-3000000), "Overpaid", "")</f>
        <v/>
      </c>
      <c r="R1776" s="4"/>
    </row>
    <row r="1777" spans="1:18" x14ac:dyDescent="0.25">
      <c r="A1777" s="4" t="s">
        <v>128</v>
      </c>
      <c r="B1777" s="4" t="s">
        <v>16</v>
      </c>
      <c r="C1777" s="4" t="s">
        <v>3599</v>
      </c>
      <c r="D1777" s="207" t="s">
        <v>1559</v>
      </c>
      <c r="E1777" s="4">
        <v>25</v>
      </c>
      <c r="F1777" s="4" t="s">
        <v>1405</v>
      </c>
      <c r="G1777" s="4">
        <v>45</v>
      </c>
      <c r="H1777" s="4" t="s">
        <v>4197</v>
      </c>
      <c r="I1777" s="4" t="s">
        <v>1405</v>
      </c>
      <c r="L1777" s="4">
        <f>(F1777*0.3611)+(G1777*1.1*0.3611)+(H1777*5.2*0.0666)+(I1777*0.2111)</f>
        <v>52.206450000000004</v>
      </c>
      <c r="M1777" s="4">
        <f>(L1777)*((100+(29-E1777))/100)-(J1777*0.9)</f>
        <v>54.294708000000007</v>
      </c>
      <c r="N1777" s="207" t="s">
        <v>1116</v>
      </c>
      <c r="O1777" s="207">
        <f>(N1777*((M1777-63)/5.45))+N1777</f>
        <v>-1464549.8977871528</v>
      </c>
      <c r="P1777" s="54">
        <f>(O1777-D1777)</f>
        <v>-2321216.8977871528</v>
      </c>
      <c r="Q1777" s="4" t="str">
        <f>IF(P1777&lt;(-3000000), "Overpaid", "")</f>
        <v/>
      </c>
      <c r="R1777" s="4"/>
    </row>
    <row r="1778" spans="1:18" x14ac:dyDescent="0.25">
      <c r="A1778" s="4" t="s">
        <v>130</v>
      </c>
      <c r="B1778" s="4" t="s">
        <v>20</v>
      </c>
      <c r="C1778" s="4" t="s">
        <v>3447</v>
      </c>
      <c r="D1778" s="207" t="s">
        <v>1559</v>
      </c>
      <c r="E1778" s="4">
        <v>24.9</v>
      </c>
      <c r="F1778" s="4" t="s">
        <v>1234</v>
      </c>
      <c r="G1778" s="4" t="s">
        <v>2704</v>
      </c>
      <c r="H1778" s="4" t="s">
        <v>4096</v>
      </c>
      <c r="I1778" s="4" t="s">
        <v>1234</v>
      </c>
      <c r="L1778" s="4">
        <f>(F1778*0.3611)+(G1778*1.1*0.3611)+(H1778*5.2*0.0666)+(I1778*0.2111)</f>
        <v>52.097161</v>
      </c>
      <c r="M1778" s="4">
        <f>(L1778)*((100+(29-E1778))/100)-(J1778*0.9)</f>
        <v>54.233144600999999</v>
      </c>
      <c r="N1778" s="207" t="s">
        <v>1134</v>
      </c>
      <c r="O1778" s="207">
        <f>(N1778*((M1778-63)/5.45))+N1778</f>
        <v>-1693375.7920563631</v>
      </c>
      <c r="P1778" s="54">
        <f>(O1778-D1778)</f>
        <v>-2550042.7920563631</v>
      </c>
      <c r="Q1778" s="4" t="str">
        <f>IF(P1778&lt;(-3000000), "Overpaid", "")</f>
        <v/>
      </c>
      <c r="R1778" s="4"/>
    </row>
    <row r="1779" spans="1:18" x14ac:dyDescent="0.25">
      <c r="A1779" s="4" t="s">
        <v>106</v>
      </c>
      <c r="B1779" s="4" t="s">
        <v>1024</v>
      </c>
      <c r="C1779" s="4" t="s">
        <v>3023</v>
      </c>
      <c r="D1779" s="207" t="s">
        <v>3024</v>
      </c>
      <c r="E1779" s="4" t="s">
        <v>1027</v>
      </c>
      <c r="F1779" s="4" t="s">
        <v>1218</v>
      </c>
      <c r="G1779" s="4" t="s">
        <v>2911</v>
      </c>
      <c r="H1779" s="4">
        <v>0</v>
      </c>
      <c r="I1779" s="4" t="s">
        <v>1218</v>
      </c>
      <c r="L1779" s="4">
        <f>(F1779*0.3611)+(G1779*1.1*0.3611)+(H1779*5.2*0.0666)+(I1779*0.2111)</f>
        <v>55.607438000000002</v>
      </c>
      <c r="M1779" s="4" t="e">
        <f>(L1779)*((100+(29-E1779))/100)-(J1779*0.9)</f>
        <v>#VALUE!</v>
      </c>
      <c r="N1779" s="207" t="s">
        <v>1029</v>
      </c>
      <c r="O1779" s="207" t="e">
        <f>(N1779*((M1779-63)/5.45))+N1779</f>
        <v>#VALUE!</v>
      </c>
      <c r="P1779" s="54" t="e">
        <f>(O1779-D1779)</f>
        <v>#VALUE!</v>
      </c>
      <c r="Q1779" s="4" t="e">
        <f>IF(P1779&lt;(-3000000), "Overpaid", "")</f>
        <v>#VALUE!</v>
      </c>
      <c r="R1779" s="4"/>
    </row>
    <row r="1780" spans="1:18" x14ac:dyDescent="0.25">
      <c r="A1780" s="4" t="s">
        <v>134</v>
      </c>
      <c r="B1780" s="4" t="s">
        <v>1117</v>
      </c>
      <c r="C1780" s="4" t="s">
        <v>2527</v>
      </c>
      <c r="D1780" s="207" t="s">
        <v>1734</v>
      </c>
      <c r="E1780" s="4" t="s">
        <v>1086</v>
      </c>
      <c r="F1780" s="4" t="s">
        <v>1221</v>
      </c>
      <c r="G1780" s="4" t="s">
        <v>1588</v>
      </c>
      <c r="H1780" s="4" t="s">
        <v>1027</v>
      </c>
      <c r="I1780" s="4" t="s">
        <v>1221</v>
      </c>
      <c r="L1780" s="4" t="e">
        <f>(F1780*0.3611)+(G1780*1.1*0.3611)+(H1780*5.2*0.0666)+(I1780*0.2111)</f>
        <v>#VALUE!</v>
      </c>
      <c r="M1780" s="4" t="e">
        <f>(L1780)*((100+(29-E1780))/100)-(J1780*0.9)</f>
        <v>#VALUE!</v>
      </c>
      <c r="N1780" s="207" t="s">
        <v>1121</v>
      </c>
      <c r="O1780" s="207" t="e">
        <f>(N1780*((M1780-63)/5.45))+N1780</f>
        <v>#VALUE!</v>
      </c>
      <c r="P1780" s="54" t="e">
        <f>(O1780-D1780)</f>
        <v>#VALUE!</v>
      </c>
      <c r="Q1780" s="4" t="e">
        <f>IF(P1780&lt;(-3000000), "Overpaid", "")</f>
        <v>#VALUE!</v>
      </c>
      <c r="R1780" s="4"/>
    </row>
    <row r="1781" spans="1:18" x14ac:dyDescent="0.25">
      <c r="A1781" s="4" t="s">
        <v>133</v>
      </c>
      <c r="B1781" s="4" t="s">
        <v>1117</v>
      </c>
      <c r="C1781" s="4" t="s">
        <v>1733</v>
      </c>
      <c r="D1781" s="207" t="s">
        <v>1734</v>
      </c>
      <c r="E1781" s="4" t="s">
        <v>1735</v>
      </c>
      <c r="F1781" s="4" t="s">
        <v>1328</v>
      </c>
      <c r="G1781" s="4" t="s">
        <v>1334</v>
      </c>
      <c r="H1781" s="4" t="s">
        <v>4097</v>
      </c>
      <c r="I1781" s="4" t="s">
        <v>1328</v>
      </c>
      <c r="L1781" s="4">
        <f>(F1781*0.3611)+(G1781*1.1*0.3611)+(H1781*5.2*0.0666)+(I1781*0.2111)</f>
        <v>67.285205000000005</v>
      </c>
      <c r="M1781" s="4">
        <f>(L1781)*((100+(29-E1781))/100)-(J1781*0.9)</f>
        <v>71.726028529999994</v>
      </c>
      <c r="N1781" s="207" t="s">
        <v>1121</v>
      </c>
      <c r="O1781" s="207">
        <f>(N1781*((M1781-63)/5.45))+N1781</f>
        <v>8715981.5780667402</v>
      </c>
      <c r="P1781" s="54">
        <f>(O1781-D1781)</f>
        <v>7860148.5780667402</v>
      </c>
      <c r="Q1781" s="4" t="str">
        <f>IF(P1781&lt;(-3000000), "Overpaid", "")</f>
        <v/>
      </c>
      <c r="R1781" s="4"/>
    </row>
    <row r="1782" spans="1:18" x14ac:dyDescent="0.25">
      <c r="A1782" s="4" t="s">
        <v>119</v>
      </c>
      <c r="B1782" s="4" t="s">
        <v>10</v>
      </c>
      <c r="C1782" s="4" t="s">
        <v>3385</v>
      </c>
      <c r="D1782" s="207" t="s">
        <v>1402</v>
      </c>
      <c r="E1782" s="4" t="s">
        <v>1027</v>
      </c>
      <c r="F1782" s="4" t="s">
        <v>1251</v>
      </c>
      <c r="G1782" s="4" t="s">
        <v>1076</v>
      </c>
      <c r="H1782" s="4" t="s">
        <v>4095</v>
      </c>
      <c r="I1782" s="4" t="s">
        <v>1251</v>
      </c>
      <c r="L1782" s="4">
        <f>(F1782*0.3611)+(G1782*1.1*0.3611)+(H1782*5.2*0.0666)+(I1782*0.2111)</f>
        <v>44.719135999999992</v>
      </c>
      <c r="M1782" s="4" t="e">
        <f>(L1782)*((100+(29-E1782))/100)-(J1782*0.9)</f>
        <v>#VALUE!</v>
      </c>
      <c r="N1782" s="207" t="s">
        <v>1093</v>
      </c>
      <c r="O1782" s="207" t="e">
        <f>(N1782*((M1782-63)/5.45))+N1782</f>
        <v>#VALUE!</v>
      </c>
      <c r="P1782" s="54" t="e">
        <f>(O1782-D1782)</f>
        <v>#VALUE!</v>
      </c>
      <c r="Q1782" s="4" t="e">
        <f>IF(P1782&lt;(-3000000), "Overpaid", "")</f>
        <v>#VALUE!</v>
      </c>
      <c r="R1782" s="4"/>
    </row>
    <row r="1783" spans="1:18" x14ac:dyDescent="0.25">
      <c r="A1783" s="4" t="s">
        <v>129</v>
      </c>
      <c r="B1783" s="4" t="s">
        <v>1024</v>
      </c>
      <c r="C1783" s="4" t="s">
        <v>1401</v>
      </c>
      <c r="D1783" s="207" t="s">
        <v>1402</v>
      </c>
      <c r="E1783" s="4" t="s">
        <v>1027</v>
      </c>
      <c r="F1783" s="4" t="s">
        <v>1234</v>
      </c>
      <c r="G1783" s="4" t="s">
        <v>1027</v>
      </c>
      <c r="H1783" s="4" t="s">
        <v>4197</v>
      </c>
      <c r="I1783" s="4" t="s">
        <v>1234</v>
      </c>
      <c r="L1783" s="4" t="e">
        <f>(F1783*0.3611)+(G1783*1.1*0.3611)+(H1783*5.2*0.0666)+(I1783*0.2111)</f>
        <v>#VALUE!</v>
      </c>
      <c r="M1783" s="4" t="e">
        <f>(L1783)*((100+(29-E1783))/100)-(J1783*0.9)</f>
        <v>#VALUE!</v>
      </c>
      <c r="N1783" s="207" t="s">
        <v>1029</v>
      </c>
      <c r="O1783" s="207" t="e">
        <f>(N1783*((M1783-63)/5.45))+N1783</f>
        <v>#VALUE!</v>
      </c>
      <c r="P1783" s="54" t="e">
        <f>(O1783-D1783)</f>
        <v>#VALUE!</v>
      </c>
      <c r="Q1783" s="4" t="e">
        <f>IF(P1783&lt;(-3000000), "Overpaid", "")</f>
        <v>#VALUE!</v>
      </c>
      <c r="R1783" s="4"/>
    </row>
    <row r="1784" spans="1:18" x14ac:dyDescent="0.25">
      <c r="A1784" s="4" t="s">
        <v>121</v>
      </c>
      <c r="B1784" s="4" t="s">
        <v>1048</v>
      </c>
      <c r="C1784" s="4" t="s">
        <v>2960</v>
      </c>
      <c r="D1784" s="207" t="s">
        <v>1402</v>
      </c>
      <c r="E1784" s="4" t="s">
        <v>1027</v>
      </c>
      <c r="F1784" s="4" t="s">
        <v>1244</v>
      </c>
      <c r="G1784" s="4" t="s">
        <v>1855</v>
      </c>
      <c r="H1784" s="4" t="s">
        <v>4197</v>
      </c>
      <c r="I1784" s="4" t="s">
        <v>1244</v>
      </c>
      <c r="L1784" s="4">
        <f>(F1784*0.3611)+(G1784*1.1*0.3611)+(H1784*5.2*0.0666)+(I1784*0.2111)</f>
        <v>53.683636</v>
      </c>
      <c r="M1784" s="4" t="e">
        <f>(L1784)*((100+(29-E1784))/100)-(J1784*0.9)</f>
        <v>#VALUE!</v>
      </c>
      <c r="N1784" s="207" t="s">
        <v>1053</v>
      </c>
      <c r="O1784" s="207" t="e">
        <f>(N1784*((M1784-63)/5.45))+N1784</f>
        <v>#VALUE!</v>
      </c>
      <c r="P1784" s="54" t="e">
        <f>(O1784-D1784)</f>
        <v>#VALUE!</v>
      </c>
      <c r="Q1784" s="4" t="e">
        <f>IF(P1784&lt;(-3000000), "Overpaid", "")</f>
        <v>#VALUE!</v>
      </c>
      <c r="R1784" s="4"/>
    </row>
    <row r="1785" spans="1:18" x14ac:dyDescent="0.25">
      <c r="A1785" s="4" t="s">
        <v>124</v>
      </c>
      <c r="B1785" s="4" t="s">
        <v>1048</v>
      </c>
      <c r="C1785" s="4" t="s">
        <v>3135</v>
      </c>
      <c r="D1785" s="207" t="s">
        <v>1402</v>
      </c>
      <c r="E1785" s="4" t="s">
        <v>1027</v>
      </c>
      <c r="F1785" s="4" t="s">
        <v>1906</v>
      </c>
      <c r="G1785" s="4" t="s">
        <v>1284</v>
      </c>
      <c r="H1785" s="4">
        <v>0</v>
      </c>
      <c r="I1785" s="4" t="s">
        <v>1906</v>
      </c>
      <c r="L1785" s="4">
        <f>(F1785*0.3611)+(G1785*1.1*0.3611)+(H1785*5.2*0.0666)+(I1785*0.2111)</f>
        <v>43.172589000000002</v>
      </c>
      <c r="M1785" s="4" t="e">
        <f>(L1785)*((100+(29-E1785))/100)-(J1785*0.9)</f>
        <v>#VALUE!</v>
      </c>
      <c r="N1785" s="207" t="s">
        <v>1053</v>
      </c>
      <c r="O1785" s="207" t="e">
        <f>(N1785*((M1785-63)/5.45))+N1785</f>
        <v>#VALUE!</v>
      </c>
      <c r="P1785" s="54" t="e">
        <f>(O1785-D1785)</f>
        <v>#VALUE!</v>
      </c>
      <c r="Q1785" s="4" t="e">
        <f>IF(P1785&lt;(-3000000), "Overpaid", "")</f>
        <v>#VALUE!</v>
      </c>
      <c r="R1785" s="4"/>
    </row>
    <row r="1786" spans="1:18" x14ac:dyDescent="0.25">
      <c r="A1786" s="4" t="s">
        <v>106</v>
      </c>
      <c r="B1786" s="4" t="s">
        <v>1117</v>
      </c>
      <c r="C1786" s="4" t="s">
        <v>3028</v>
      </c>
      <c r="D1786" s="207" t="s">
        <v>1402</v>
      </c>
      <c r="E1786" s="4" t="s">
        <v>1027</v>
      </c>
      <c r="F1786" s="4" t="s">
        <v>1240</v>
      </c>
      <c r="G1786" s="4">
        <v>45</v>
      </c>
      <c r="H1786" s="4" t="s">
        <v>4197</v>
      </c>
      <c r="I1786" s="4" t="s">
        <v>1240</v>
      </c>
      <c r="L1786" s="4">
        <f>(F1786*0.3611)+(G1786*1.1*0.3611)+(H1786*5.2*0.0666)+(I1786*0.2111)</f>
        <v>52.778649999999999</v>
      </c>
      <c r="M1786" s="4" t="e">
        <f>(L1786)*((100+(29-E1786))/100)-(J1786*0.9)</f>
        <v>#VALUE!</v>
      </c>
      <c r="N1786" s="207" t="s">
        <v>1121</v>
      </c>
      <c r="O1786" s="207" t="e">
        <f>(N1786*((M1786-63)/5.45))+N1786</f>
        <v>#VALUE!</v>
      </c>
      <c r="P1786" s="54" t="e">
        <f>(O1786-D1786)</f>
        <v>#VALUE!</v>
      </c>
      <c r="Q1786" s="4" t="e">
        <f>IF(P1786&lt;(-3000000), "Overpaid", "")</f>
        <v>#VALUE!</v>
      </c>
      <c r="R1786" s="4"/>
    </row>
    <row r="1787" spans="1:18" x14ac:dyDescent="0.25">
      <c r="A1787" s="4" t="s">
        <v>117</v>
      </c>
      <c r="B1787" s="4" t="s">
        <v>1059</v>
      </c>
      <c r="C1787" s="4" t="s">
        <v>2621</v>
      </c>
      <c r="D1787" s="207" t="s">
        <v>1402</v>
      </c>
      <c r="E1787" s="4" t="s">
        <v>1027</v>
      </c>
      <c r="F1787" s="4" t="s">
        <v>1234</v>
      </c>
      <c r="G1787" s="4" t="s">
        <v>1631</v>
      </c>
      <c r="H1787" s="4" t="s">
        <v>4095</v>
      </c>
      <c r="I1787" s="4" t="s">
        <v>1234</v>
      </c>
      <c r="L1787" s="4">
        <f>(F1787*0.3611)+(G1787*1.1*0.3611)+(H1787*5.2*0.0666)+(I1787*0.2111)</f>
        <v>55.484614999999998</v>
      </c>
      <c r="M1787" s="4" t="e">
        <f>(L1787)*((100+(29-E1787))/100)-(J1787*0.9)</f>
        <v>#VALUE!</v>
      </c>
      <c r="N1787" s="207" t="s">
        <v>1064</v>
      </c>
      <c r="O1787" s="207" t="e">
        <f>(N1787*((M1787-63)/5.45))+N1787</f>
        <v>#VALUE!</v>
      </c>
      <c r="P1787" s="54" t="e">
        <f>(O1787-D1787)</f>
        <v>#VALUE!</v>
      </c>
      <c r="Q1787" s="4" t="e">
        <f>IF(P1787&lt;(-3000000), "Overpaid", "")</f>
        <v>#VALUE!</v>
      </c>
      <c r="R1787" s="4"/>
    </row>
    <row r="1788" spans="1:18" x14ac:dyDescent="0.25">
      <c r="A1788" s="4" t="s">
        <v>128</v>
      </c>
      <c r="B1788" s="4" t="s">
        <v>1030</v>
      </c>
      <c r="C1788" s="4" t="s">
        <v>3583</v>
      </c>
      <c r="D1788" s="207" t="s">
        <v>1402</v>
      </c>
      <c r="E1788" s="4" t="s">
        <v>1128</v>
      </c>
      <c r="F1788" s="4" t="s">
        <v>1194</v>
      </c>
      <c r="G1788" s="4" t="s">
        <v>1147</v>
      </c>
      <c r="H1788" s="4" t="s">
        <v>4096</v>
      </c>
      <c r="I1788" s="4" t="s">
        <v>1194</v>
      </c>
      <c r="L1788" s="4">
        <f>(F1788*0.3611)+(G1788*1.1*0.3611)+(H1788*5.2*0.0666)+(I1788*0.2111)</f>
        <v>69.138557999999989</v>
      </c>
      <c r="M1788" s="4">
        <f>(L1788)*((100+(29-E1788))/100)-(J1788*0.9)</f>
        <v>72.733763015999997</v>
      </c>
      <c r="N1788" s="207" t="s">
        <v>1036</v>
      </c>
      <c r="O1788" s="207">
        <f>(N1788*((M1788-63)/5.45))+N1788</f>
        <v>9020734.9000599757</v>
      </c>
      <c r="P1788" s="54">
        <f>(O1788-D1788)</f>
        <v>8165734.9000599757</v>
      </c>
      <c r="Q1788" s="4" t="str">
        <f>IF(P1788&lt;(-3000000), "Overpaid", "")</f>
        <v/>
      </c>
      <c r="R1788" s="4"/>
    </row>
    <row r="1789" spans="1:18" x14ac:dyDescent="0.25">
      <c r="A1789" s="4" t="s">
        <v>108</v>
      </c>
      <c r="B1789" s="4" t="s">
        <v>27</v>
      </c>
      <c r="C1789" s="4" t="s">
        <v>4189</v>
      </c>
      <c r="D1789" s="207">
        <v>855000</v>
      </c>
      <c r="E1789" s="4" t="s">
        <v>1288</v>
      </c>
      <c r="F1789" s="4" t="s">
        <v>1125</v>
      </c>
      <c r="G1789" s="4" t="s">
        <v>1372</v>
      </c>
      <c r="H1789" s="4" t="s">
        <v>4147</v>
      </c>
      <c r="I1789" s="4" t="s">
        <v>1125</v>
      </c>
      <c r="L1789" s="4">
        <f>(F1789*0.3611)+(G1789*1.1*0.3611)+(H1789*5.2*0.0666)+(I1789*0.2111)</f>
        <v>66.688095000000004</v>
      </c>
      <c r="M1789" s="4">
        <f>(L1789)*((100+(29-E1789))/100)-(J1789*0.9)</f>
        <v>68.62204975500002</v>
      </c>
      <c r="N1789" s="207" t="s">
        <v>1058</v>
      </c>
      <c r="O1789" s="207">
        <f>(N1789*((M1789-63)/5.45))+N1789</f>
        <v>6497755.3086318867</v>
      </c>
      <c r="P1789" s="54">
        <f>(O1789-D1789)</f>
        <v>5642755.3086318867</v>
      </c>
      <c r="Q1789" s="4" t="str">
        <f>IF(P1789&lt;(-3000000), "Overpaid", "")</f>
        <v/>
      </c>
      <c r="R1789" s="4"/>
    </row>
    <row r="1790" spans="1:18" x14ac:dyDescent="0.25">
      <c r="A1790" s="4" t="s">
        <v>120</v>
      </c>
      <c r="B1790" s="4" t="s">
        <v>1135</v>
      </c>
      <c r="C1790" s="4" t="s">
        <v>3176</v>
      </c>
      <c r="D1790" s="207" t="s">
        <v>1402</v>
      </c>
      <c r="E1790" s="4">
        <v>22.7</v>
      </c>
      <c r="F1790" s="4" t="s">
        <v>1125</v>
      </c>
      <c r="G1790" s="4">
        <v>45</v>
      </c>
      <c r="H1790" s="4" t="s">
        <v>4097</v>
      </c>
      <c r="I1790" s="4" t="s">
        <v>1125</v>
      </c>
      <c r="L1790" s="4">
        <f>(F1790*0.3611)+(G1790*1.1*0.3611)+(H1790*5.2*0.0666)+(I1790*0.2111)</f>
        <v>60.684010000000008</v>
      </c>
      <c r="M1790" s="4">
        <f>(L1790)*((100+(29-E1790))/100)-(J1790*0.9)</f>
        <v>64.507102630000006</v>
      </c>
      <c r="N1790" s="207" t="s">
        <v>1138</v>
      </c>
      <c r="O1790" s="207">
        <f>(N1790*((M1790-63)/5.45))+N1790</f>
        <v>1936562.493163097</v>
      </c>
      <c r="P1790" s="54">
        <f>(O1790-D1790)</f>
        <v>1081562.493163097</v>
      </c>
      <c r="Q1790" s="4" t="str">
        <f>IF(P1790&lt;(-3000000), "Overpaid", "")</f>
        <v/>
      </c>
      <c r="R1790" s="4"/>
    </row>
    <row r="1791" spans="1:18" x14ac:dyDescent="0.25">
      <c r="A1791" s="4" t="s">
        <v>135</v>
      </c>
      <c r="B1791" s="4" t="s">
        <v>1024</v>
      </c>
      <c r="C1791" s="4" t="s">
        <v>2698</v>
      </c>
      <c r="D1791" s="207" t="s">
        <v>2699</v>
      </c>
      <c r="E1791" s="4" t="s">
        <v>1027</v>
      </c>
      <c r="F1791" s="4" t="s">
        <v>1221</v>
      </c>
      <c r="G1791" s="4" t="s">
        <v>1027</v>
      </c>
      <c r="H1791" s="4" t="s">
        <v>1027</v>
      </c>
      <c r="I1791" s="4" t="s">
        <v>1221</v>
      </c>
      <c r="L1791" s="4" t="e">
        <f>(F1791*0.3611)+(G1791*1.1*0.3611)+(H1791*5.2*0.0666)+(I1791*0.2111)</f>
        <v>#VALUE!</v>
      </c>
      <c r="M1791" s="4" t="e">
        <f>(L1791)*((100+(29-E1791))/100)-(J1791*0.9)</f>
        <v>#VALUE!</v>
      </c>
      <c r="N1791" s="207" t="s">
        <v>1029</v>
      </c>
      <c r="O1791" s="207" t="e">
        <f>(N1791*((M1791-63)/5.45))+N1791</f>
        <v>#VALUE!</v>
      </c>
      <c r="P1791" s="54" t="e">
        <f>(O1791-D1791)</f>
        <v>#VALUE!</v>
      </c>
      <c r="Q1791" s="4" t="e">
        <f>IF(P1791&lt;(-3000000), "Overpaid", "")</f>
        <v>#VALUE!</v>
      </c>
      <c r="R1791" s="4"/>
    </row>
    <row r="1792" spans="1:18" x14ac:dyDescent="0.25">
      <c r="A1792" s="4" t="s">
        <v>133</v>
      </c>
      <c r="B1792" s="4" t="s">
        <v>1059</v>
      </c>
      <c r="C1792" s="4" t="s">
        <v>1761</v>
      </c>
      <c r="D1792" s="207" t="s">
        <v>1762</v>
      </c>
      <c r="E1792" s="4" t="s">
        <v>1027</v>
      </c>
      <c r="F1792" s="4" t="s">
        <v>1186</v>
      </c>
      <c r="G1792" s="4" t="s">
        <v>1763</v>
      </c>
      <c r="H1792" s="4" t="s">
        <v>4095</v>
      </c>
      <c r="I1792" s="4" t="s">
        <v>1186</v>
      </c>
      <c r="L1792" s="4">
        <f>(F1792*0.3611)+(G1792*1.1*0.3611)+(H1792*5.2*0.0666)+(I1792*0.2111)</f>
        <v>58.520605000000003</v>
      </c>
      <c r="M1792" s="4" t="e">
        <f>(L1792)*((100+(29-E1792))/100)-(J1792*0.9)</f>
        <v>#VALUE!</v>
      </c>
      <c r="N1792" s="207" t="s">
        <v>1064</v>
      </c>
      <c r="O1792" s="207" t="e">
        <f>(N1792*((M1792-63)/5.45))+N1792</f>
        <v>#VALUE!</v>
      </c>
      <c r="P1792" s="54" t="e">
        <f>(O1792-D1792)</f>
        <v>#VALUE!</v>
      </c>
      <c r="Q1792" s="4" t="e">
        <f>IF(P1792&lt;(-3000000), "Overpaid", "")</f>
        <v>#VALUE!</v>
      </c>
      <c r="R1792" s="4"/>
    </row>
    <row r="1793" spans="1:19" x14ac:dyDescent="0.25">
      <c r="A1793" s="4" t="s">
        <v>110</v>
      </c>
      <c r="B1793" s="4" t="s">
        <v>1048</v>
      </c>
      <c r="C1793" s="4" t="s">
        <v>2447</v>
      </c>
      <c r="D1793" s="207" t="s">
        <v>2448</v>
      </c>
      <c r="E1793" s="4" t="s">
        <v>1027</v>
      </c>
      <c r="F1793" s="4" t="s">
        <v>1683</v>
      </c>
      <c r="G1793" s="4" t="s">
        <v>1027</v>
      </c>
      <c r="H1793" s="4">
        <v>1</v>
      </c>
      <c r="I1793" s="4" t="s">
        <v>1683</v>
      </c>
      <c r="L1793" s="4" t="e">
        <f>(F1793*0.3611)+(G1793*1.1*0.3611)+(H1793*5.2*0.0666)+(I1793*0.2111)</f>
        <v>#VALUE!</v>
      </c>
      <c r="M1793" s="4" t="e">
        <f>(L1793)*((100+(29-E1793))/100)-(J1793*0.9)</f>
        <v>#VALUE!</v>
      </c>
      <c r="N1793" s="207" t="s">
        <v>1053</v>
      </c>
      <c r="O1793" s="207" t="e">
        <f>(N1793*((M1793-63)/5.45))+N1793</f>
        <v>#VALUE!</v>
      </c>
      <c r="P1793" s="54" t="e">
        <f>(O1793-D1793)</f>
        <v>#VALUE!</v>
      </c>
      <c r="Q1793" s="4" t="e">
        <f>IF(P1793&lt;(-3000000), "Overpaid", "")</f>
        <v>#VALUE!</v>
      </c>
      <c r="R1793" s="4"/>
    </row>
    <row r="1794" spans="1:19" x14ac:dyDescent="0.25">
      <c r="A1794" s="4" t="s">
        <v>134</v>
      </c>
      <c r="B1794" s="4" t="s">
        <v>1393</v>
      </c>
      <c r="C1794" s="4" t="s">
        <v>2531</v>
      </c>
      <c r="D1794" s="207" t="s">
        <v>2448</v>
      </c>
      <c r="E1794" s="4" t="s">
        <v>1027</v>
      </c>
      <c r="F1794" s="4" t="s">
        <v>1234</v>
      </c>
      <c r="G1794" s="4">
        <v>45</v>
      </c>
      <c r="H1794" s="4" t="s">
        <v>1027</v>
      </c>
      <c r="I1794" s="4" t="s">
        <v>1234</v>
      </c>
      <c r="L1794" s="4" t="e">
        <f>(F1794*0.3611)+(G1794*1.1*0.3611)+(H1794*5.2*0.0666)+(I1794*0.2111)</f>
        <v>#VALUE!</v>
      </c>
      <c r="M1794" s="4" t="e">
        <f>(L1794)*((100+(29-E1794))/100)-(J1794*0.9)</f>
        <v>#VALUE!</v>
      </c>
      <c r="N1794" s="207" t="s">
        <v>1397</v>
      </c>
      <c r="O1794" s="207" t="e">
        <f>(N1794*((M1794-63)/5.45))+N1794</f>
        <v>#VALUE!</v>
      </c>
      <c r="P1794" s="54" t="e">
        <f>(O1794-D1794)</f>
        <v>#VALUE!</v>
      </c>
      <c r="Q1794" s="4" t="e">
        <f>IF(P1794&lt;(-3000000), "Overpaid", "")</f>
        <v>#VALUE!</v>
      </c>
      <c r="R1794" s="4"/>
    </row>
    <row r="1795" spans="1:19" x14ac:dyDescent="0.25">
      <c r="A1795" s="4" t="s">
        <v>115</v>
      </c>
      <c r="B1795" s="4" t="s">
        <v>1059</v>
      </c>
      <c r="C1795" s="4" t="s">
        <v>4003</v>
      </c>
      <c r="D1795" s="207" t="s">
        <v>2448</v>
      </c>
      <c r="E1795" s="4" t="s">
        <v>1027</v>
      </c>
      <c r="F1795" s="4" t="s">
        <v>1234</v>
      </c>
      <c r="G1795" s="4" t="s">
        <v>2294</v>
      </c>
      <c r="H1795" s="4" t="s">
        <v>4096</v>
      </c>
      <c r="I1795" s="4" t="s">
        <v>1234</v>
      </c>
      <c r="L1795" s="4">
        <f>(F1795*0.3611)+(G1795*1.1*0.3611)+(H1795*5.2*0.0666)+(I1795*0.2111)</f>
        <v>61.471316999999999</v>
      </c>
      <c r="M1795" s="4" t="e">
        <f>(L1795)*((100+(29-E1795))/100)-(J1795*0.9)</f>
        <v>#VALUE!</v>
      </c>
      <c r="N1795" s="207" t="s">
        <v>1064</v>
      </c>
      <c r="O1795" s="207" t="e">
        <f>(N1795*((M1795-63)/5.45))+N1795</f>
        <v>#VALUE!</v>
      </c>
      <c r="P1795" s="54" t="e">
        <f>(O1795-D1795)</f>
        <v>#VALUE!</v>
      </c>
      <c r="Q1795" s="4" t="e">
        <f>IF(P1795&lt;(-3000000), "Overpaid", "")</f>
        <v>#VALUE!</v>
      </c>
      <c r="R1795" s="4"/>
    </row>
    <row r="1796" spans="1:19" x14ac:dyDescent="0.25">
      <c r="A1796" s="4" t="s">
        <v>107</v>
      </c>
      <c r="B1796" s="4" t="s">
        <v>1024</v>
      </c>
      <c r="C1796" s="4" t="s">
        <v>2769</v>
      </c>
      <c r="D1796" s="207" t="s">
        <v>2448</v>
      </c>
      <c r="E1796" s="4" t="s">
        <v>1176</v>
      </c>
      <c r="F1796" s="4" t="s">
        <v>1162</v>
      </c>
      <c r="G1796" s="4">
        <v>45</v>
      </c>
      <c r="H1796" s="4">
        <v>0</v>
      </c>
      <c r="I1796" s="4">
        <v>63</v>
      </c>
      <c r="L1796" s="4">
        <f>(F1796*0.3611)+(G1796*1.1*0.3611)+(H1796*5.2*0.0666)+(I1796*0.2111)</f>
        <v>56.089650000000006</v>
      </c>
      <c r="M1796" s="4">
        <f>(L1796)*((100+(29-E1796))/100)-(J1796*0.9)</f>
        <v>59.45502900000001</v>
      </c>
      <c r="N1796" s="207" t="s">
        <v>1029</v>
      </c>
      <c r="O1796" s="207">
        <f>(N1796*((M1796-63)/5.45))+N1796</f>
        <v>835540.47620092193</v>
      </c>
      <c r="P1796" s="54">
        <f>(O1796-D1796)</f>
        <v>-17792.523799078073</v>
      </c>
      <c r="Q1796" s="4" t="str">
        <f>IF(P1796&lt;(-3000000), "Overpaid", "")</f>
        <v/>
      </c>
      <c r="R1796" s="4"/>
    </row>
    <row r="1797" spans="1:19" x14ac:dyDescent="0.25">
      <c r="A1797" s="4" t="s">
        <v>113</v>
      </c>
      <c r="B1797" s="4" t="s">
        <v>1030</v>
      </c>
      <c r="C1797" s="4" t="s">
        <v>3888</v>
      </c>
      <c r="D1797" s="207" t="s">
        <v>3889</v>
      </c>
      <c r="E1797" s="4" t="s">
        <v>1254</v>
      </c>
      <c r="F1797" s="4" t="s">
        <v>1111</v>
      </c>
      <c r="G1797" s="4" t="s">
        <v>2438</v>
      </c>
      <c r="H1797" s="4" t="s">
        <v>4147</v>
      </c>
      <c r="I1797" s="4" t="s">
        <v>1111</v>
      </c>
      <c r="L1797" s="4">
        <f>(F1797*0.3611)+(G1797*1.1*0.3611)+(H1797*5.2*0.0666)+(I1797*0.2111)</f>
        <v>68.086927000000003</v>
      </c>
      <c r="M1797" s="4">
        <f>(L1797)*((100+(29-E1797))/100)-(J1797*0.9)</f>
        <v>69.721013248000006</v>
      </c>
      <c r="N1797" s="207" t="s">
        <v>1036</v>
      </c>
      <c r="O1797" s="207">
        <f>(N1797*((M1797-63)/5.45))+N1797</f>
        <v>7230848.1013324838</v>
      </c>
      <c r="P1797" s="54">
        <f>(O1797-D1797)</f>
        <v>6378350.1013324838</v>
      </c>
      <c r="Q1797" s="4" t="str">
        <f>IF(P1797&lt;(-3000000), "Overpaid", "")</f>
        <v/>
      </c>
      <c r="R1797" s="4"/>
    </row>
    <row r="1798" spans="1:19" x14ac:dyDescent="0.25">
      <c r="A1798" s="4" t="s">
        <v>109</v>
      </c>
      <c r="B1798" s="4" t="s">
        <v>1117</v>
      </c>
      <c r="C1798" s="4" t="s">
        <v>1876</v>
      </c>
      <c r="D1798" s="207" t="s">
        <v>1877</v>
      </c>
      <c r="E1798" s="4" t="s">
        <v>1263</v>
      </c>
      <c r="F1798" s="4" t="s">
        <v>1201</v>
      </c>
      <c r="G1798" s="4" t="s">
        <v>1442</v>
      </c>
      <c r="H1798" s="4" t="s">
        <v>4096</v>
      </c>
      <c r="I1798" s="4" t="s">
        <v>1201</v>
      </c>
      <c r="L1798" s="4">
        <f>(F1798*0.3611)+(G1798*1.1*0.3611)+(H1798*5.2*0.0666)+(I1798*0.2111)</f>
        <v>66.620028999999988</v>
      </c>
      <c r="M1798" s="4">
        <f>(L1798)*((100+(29-E1798))/100)-(J1798*0.9)</f>
        <v>68.751869927999991</v>
      </c>
      <c r="N1798" s="207" t="s">
        <v>1121</v>
      </c>
      <c r="O1798" s="207">
        <f>(N1798*((M1798-63)/5.45))+N1798</f>
        <v>6887351.5403645821</v>
      </c>
      <c r="P1798" s="54">
        <f>(O1798-D1798)</f>
        <v>6035177.5403645821</v>
      </c>
      <c r="Q1798" s="4" t="str">
        <f>IF(P1798&lt;(-3000000), "Overpaid", "")</f>
        <v/>
      </c>
      <c r="R1798" s="4"/>
    </row>
    <row r="1799" spans="1:19" x14ac:dyDescent="0.25">
      <c r="A1799" s="4" t="s">
        <v>127</v>
      </c>
      <c r="B1799" s="4" t="s">
        <v>1030</v>
      </c>
      <c r="C1799" s="4" t="s">
        <v>4022</v>
      </c>
      <c r="D1799" s="207" t="s">
        <v>4023</v>
      </c>
      <c r="E1799" s="4" t="s">
        <v>1128</v>
      </c>
      <c r="F1799" s="4" t="s">
        <v>1062</v>
      </c>
      <c r="G1799" s="4" t="s">
        <v>1879</v>
      </c>
      <c r="H1799" s="4" t="s">
        <v>4098</v>
      </c>
      <c r="I1799" s="4" t="s">
        <v>1062</v>
      </c>
      <c r="L1799" s="4">
        <f>(F1799*0.3611)+(G1799*1.1*0.3611)+(H1799*5.2*0.0666)+(I1799*0.2111)</f>
        <v>81.234389000000007</v>
      </c>
      <c r="M1799" s="4">
        <f>(L1799)*((100+(29-E1799))/100)-(J1799*0.9)</f>
        <v>85.45857722800001</v>
      </c>
      <c r="N1799" s="207" t="s">
        <v>1036</v>
      </c>
      <c r="O1799" s="207">
        <f>(N1799*((M1799-63)/5.45))+N1799</f>
        <v>16580598.389631689</v>
      </c>
      <c r="P1799" s="54">
        <f>(O1799-D1799)</f>
        <v>15728516.389631689</v>
      </c>
      <c r="Q1799" s="4" t="str">
        <f>IF(P1799&lt;(-3000000), "Overpaid", "")</f>
        <v/>
      </c>
      <c r="R1799" s="4"/>
    </row>
    <row r="1800" spans="1:19" x14ac:dyDescent="0.25">
      <c r="A1800" s="4" t="s">
        <v>130</v>
      </c>
      <c r="B1800" s="4" t="s">
        <v>1117</v>
      </c>
      <c r="C1800" s="4" t="s">
        <v>566</v>
      </c>
      <c r="D1800" s="207" t="s">
        <v>3446</v>
      </c>
      <c r="E1800" s="4" t="s">
        <v>1145</v>
      </c>
      <c r="F1800" s="4" t="s">
        <v>1234</v>
      </c>
      <c r="G1800" s="4" t="s">
        <v>1220</v>
      </c>
      <c r="H1800" s="4" t="s">
        <v>4095</v>
      </c>
      <c r="I1800" s="4" t="s">
        <v>1234</v>
      </c>
      <c r="L1800" s="4">
        <f>(F1800*0.3611)+(G1800*1.1*0.3611)+(H1800*5.2*0.0666)+(I1800*0.2111)</f>
        <v>48.175950999999998</v>
      </c>
      <c r="M1800" s="4">
        <f>(L1800)*((100+(29-E1800))/100)-(J1800*0.9)</f>
        <v>49.862109284999995</v>
      </c>
      <c r="N1800" s="207" t="s">
        <v>1121</v>
      </c>
      <c r="O1800" s="207">
        <f>(N1800*((M1800-63)/5.45))+N1800</f>
        <v>-4726818.4953441536</v>
      </c>
      <c r="P1800" s="54">
        <f>(O1800-D1800)</f>
        <v>-5578104.4953441536</v>
      </c>
      <c r="Q1800" s="4" t="str">
        <f>IF(P1800&lt;(-3000000), "Overpaid", "")</f>
        <v>Overpaid</v>
      </c>
      <c r="R1800" s="4"/>
    </row>
    <row r="1801" spans="1:19" x14ac:dyDescent="0.25">
      <c r="A1801" s="4" t="s">
        <v>109</v>
      </c>
      <c r="B1801" s="4" t="s">
        <v>1099</v>
      </c>
      <c r="C1801" s="4" t="s">
        <v>1878</v>
      </c>
      <c r="D1801" s="207" t="s">
        <v>1247</v>
      </c>
      <c r="E1801" s="4" t="s">
        <v>1179</v>
      </c>
      <c r="F1801" s="4" t="s">
        <v>1201</v>
      </c>
      <c r="G1801" s="4" t="s">
        <v>1879</v>
      </c>
      <c r="H1801" s="4" t="s">
        <v>4095</v>
      </c>
      <c r="I1801" s="4" t="s">
        <v>1201</v>
      </c>
      <c r="L1801" s="4">
        <f>(F1801*0.3611)+(G1801*1.1*0.3611)+(H1801*5.2*0.0666)+(I1801*0.2111)</f>
        <v>71.040229000000011</v>
      </c>
      <c r="M1801" s="4">
        <f>(L1801)*((100+(29-E1801))/100)-(J1801*0.9)</f>
        <v>73.73975770200002</v>
      </c>
      <c r="N1801" s="207" t="s">
        <v>1105</v>
      </c>
      <c r="O1801" s="207">
        <f>(N1801*((M1801-63)/5.45))+N1801</f>
        <v>5263100.1106646229</v>
      </c>
      <c r="P1801" s="54">
        <f>(O1801-D1801)</f>
        <v>4413100.1106646229</v>
      </c>
      <c r="Q1801" s="4" t="str">
        <f>IF(P1801&lt;(-3000000), "Overpaid", "")</f>
        <v/>
      </c>
      <c r="R1801" s="4"/>
    </row>
    <row r="1802" spans="1:19" x14ac:dyDescent="0.25">
      <c r="A1802" s="4" t="s">
        <v>106</v>
      </c>
      <c r="B1802" s="4" t="s">
        <v>1059</v>
      </c>
      <c r="C1802" s="4" t="s">
        <v>3004</v>
      </c>
      <c r="D1802" s="207">
        <v>850000</v>
      </c>
      <c r="E1802" s="4" t="s">
        <v>1033</v>
      </c>
      <c r="F1802" s="4" t="s">
        <v>1157</v>
      </c>
      <c r="G1802" s="4" t="s">
        <v>2702</v>
      </c>
      <c r="H1802" s="4" t="s">
        <v>4197</v>
      </c>
      <c r="I1802" s="4" t="s">
        <v>1157</v>
      </c>
      <c r="L1802" s="4">
        <f>(F1802*0.3611)+(G1802*1.1*0.3611)+(H1802*5.2*0.0666)+(I1802*0.2111)</f>
        <v>68.176468</v>
      </c>
      <c r="M1802" s="4">
        <f>(L1802)*((100+(29-E1802))/100)-(J1802*0.9)</f>
        <v>69.539997360000001</v>
      </c>
      <c r="N1802" s="207" t="s">
        <v>1064</v>
      </c>
      <c r="O1802" s="207">
        <f>(N1802*((M1802-63)/5.45))+N1802</f>
        <v>4854274.7311686315</v>
      </c>
      <c r="P1802" s="54">
        <f>(O1802-D1802)</f>
        <v>4004274.7311686315</v>
      </c>
      <c r="Q1802" s="4" t="str">
        <f>IF(P1802&lt;(-3000000), "Overpaid", "")</f>
        <v/>
      </c>
      <c r="R1802" s="4"/>
    </row>
    <row r="1803" spans="1:19" x14ac:dyDescent="0.25">
      <c r="A1803" s="4" t="s">
        <v>116</v>
      </c>
      <c r="B1803" s="4" t="s">
        <v>1037</v>
      </c>
      <c r="C1803" s="4" t="s">
        <v>1246</v>
      </c>
      <c r="D1803" s="207" t="s">
        <v>1247</v>
      </c>
      <c r="E1803" s="4" t="s">
        <v>1197</v>
      </c>
      <c r="F1803" s="4" t="s">
        <v>1244</v>
      </c>
      <c r="G1803" s="4" t="s">
        <v>1248</v>
      </c>
      <c r="H1803" s="4" t="s">
        <v>4096</v>
      </c>
      <c r="I1803" s="4" t="s">
        <v>1244</v>
      </c>
      <c r="L1803" s="4">
        <f>(F1803*0.3611)+(G1803*1.1*0.3611)+(H1803*5.2*0.0666)+(I1803*0.2111)</f>
        <v>51.039712000000002</v>
      </c>
      <c r="M1803" s="4">
        <f>(L1803)*((100+(29-E1803))/100)-(J1803*0.9)</f>
        <v>51.652188544000005</v>
      </c>
      <c r="N1803" s="207" t="s">
        <v>1043</v>
      </c>
      <c r="O1803" s="207">
        <f>(N1803*((M1803-63)/5.45))+N1803</f>
        <v>-2768235.743008784</v>
      </c>
      <c r="P1803" s="54">
        <f>(O1803-D1803)</f>
        <v>-3618235.743008784</v>
      </c>
      <c r="Q1803" s="4" t="str">
        <f>IF(P1803&lt;(-3000000), "Overpaid", "")</f>
        <v>Overpaid</v>
      </c>
      <c r="R1803" s="4"/>
    </row>
    <row r="1804" spans="1:19" x14ac:dyDescent="0.25">
      <c r="A1804" s="4" t="s">
        <v>128</v>
      </c>
      <c r="B1804" s="4" t="s">
        <v>10</v>
      </c>
      <c r="C1804" s="4" t="s">
        <v>3605</v>
      </c>
      <c r="D1804" s="207">
        <v>850000</v>
      </c>
      <c r="E1804" s="4" t="s">
        <v>1303</v>
      </c>
      <c r="F1804" s="4" t="s">
        <v>2042</v>
      </c>
      <c r="G1804" s="4">
        <v>45</v>
      </c>
      <c r="H1804" s="4" t="s">
        <v>4095</v>
      </c>
      <c r="I1804" s="4" t="s">
        <v>2042</v>
      </c>
      <c r="L1804" s="4">
        <f>(F1804*0.3611)+(G1804*1.1*0.3611)+(H1804*5.2*0.0666)+(I1804*0.2111)</f>
        <v>48.547369999999994</v>
      </c>
      <c r="M1804" s="4">
        <f>(L1804)*((100+(29-E1804))/100)-(J1804*0.9)</f>
        <v>49.858148989999997</v>
      </c>
      <c r="N1804" s="207" t="s">
        <v>1093</v>
      </c>
      <c r="O1804" s="207">
        <f>(N1804*((M1804-63)/5.45))+N1804</f>
        <v>-4991033.2407652438</v>
      </c>
      <c r="P1804" s="54">
        <f>(O1804-D1804)</f>
        <v>-5841033.2407652438</v>
      </c>
      <c r="Q1804" s="4" t="str">
        <f>IF(P1804&lt;(-3000000), "Overpaid", "")</f>
        <v>Overpaid</v>
      </c>
      <c r="R1804" s="4"/>
    </row>
    <row r="1805" spans="1:19" x14ac:dyDescent="0.25">
      <c r="A1805" s="4" t="s">
        <v>116</v>
      </c>
      <c r="B1805" s="4" t="s">
        <v>1094</v>
      </c>
      <c r="C1805" s="4" t="s">
        <v>1256</v>
      </c>
      <c r="D1805" s="207" t="s">
        <v>1247</v>
      </c>
      <c r="E1805" s="4" t="s">
        <v>1170</v>
      </c>
      <c r="F1805" s="4" t="s">
        <v>1422</v>
      </c>
      <c r="G1805" s="4" t="s">
        <v>1257</v>
      </c>
      <c r="H1805" s="4" t="s">
        <v>4095</v>
      </c>
      <c r="I1805" s="4" t="s">
        <v>1422</v>
      </c>
      <c r="L1805" s="4">
        <f>(F1805*0.3611)+(G1805*1.1*0.3611)+(H1805*5.2*0.0666)+(I1805*0.2111)</f>
        <v>46.84796399999999</v>
      </c>
      <c r="M1805" s="4">
        <f>(L1805)*((100+(29-E1805))/100)-(J1805*0.9)</f>
        <v>47.597531423999989</v>
      </c>
      <c r="N1805" s="207">
        <v>6000000</v>
      </c>
      <c r="O1805" s="207">
        <f>(N1805*((M1805-63)/5.45))+N1805</f>
        <v>-10956846.13871561</v>
      </c>
      <c r="P1805" s="54">
        <f>(O1805-D1805)</f>
        <v>-11806846.13871561</v>
      </c>
      <c r="Q1805" s="4" t="str">
        <f>IF(P1805&lt;(-3000000), "Overpaid", "")</f>
        <v>Overpaid</v>
      </c>
      <c r="R1805" s="4"/>
      <c r="S1805" s="207" t="s">
        <v>1098</v>
      </c>
    </row>
    <row r="1806" spans="1:19" x14ac:dyDescent="0.25">
      <c r="A1806" s="4" t="s">
        <v>131</v>
      </c>
      <c r="B1806" s="4" t="s">
        <v>1059</v>
      </c>
      <c r="C1806" s="4" t="s">
        <v>1663</v>
      </c>
      <c r="D1806" s="207" t="s">
        <v>1664</v>
      </c>
      <c r="E1806" s="4" t="s">
        <v>1141</v>
      </c>
      <c r="F1806" s="4" t="s">
        <v>1208</v>
      </c>
      <c r="G1806" s="4">
        <v>45</v>
      </c>
      <c r="H1806" s="4" t="s">
        <v>4147</v>
      </c>
      <c r="I1806" s="4" t="s">
        <v>1208</v>
      </c>
      <c r="L1806" s="4">
        <f>(F1806*0.3611)+(G1806*1.1*0.3611)+(H1806*5.2*0.0666)+(I1806*0.2111)</f>
        <v>57.14537</v>
      </c>
      <c r="M1806" s="4">
        <f>(L1806)*((100+(29-E1806))/100)-(J1806*0.9)</f>
        <v>59.659766279999999</v>
      </c>
      <c r="N1806" s="207" t="s">
        <v>1064</v>
      </c>
      <c r="O1806" s="207">
        <f>(N1806*((M1806-63)/5.45))+N1806</f>
        <v>854160.75034695771</v>
      </c>
      <c r="P1806" s="54">
        <f>(O1806-D1806)</f>
        <v>4616.7503469577059</v>
      </c>
      <c r="Q1806" s="4" t="str">
        <f>IF(P1806&lt;(-3000000), "Overpaid", "")</f>
        <v/>
      </c>
      <c r="R1806" s="4"/>
    </row>
    <row r="1807" spans="1:19" x14ac:dyDescent="0.25">
      <c r="A1807" s="4" t="s">
        <v>119</v>
      </c>
      <c r="B1807" s="4" t="s">
        <v>1099</v>
      </c>
      <c r="C1807" s="4" t="s">
        <v>3359</v>
      </c>
      <c r="D1807" s="207" t="s">
        <v>3360</v>
      </c>
      <c r="E1807" s="4" t="s">
        <v>1365</v>
      </c>
      <c r="F1807" s="4" t="s">
        <v>1328</v>
      </c>
      <c r="G1807" s="4" t="s">
        <v>3361</v>
      </c>
      <c r="H1807" s="4" t="s">
        <v>4197</v>
      </c>
      <c r="I1807" s="4" t="s">
        <v>1328</v>
      </c>
      <c r="L1807" s="4">
        <f>(F1807*0.3611)+(G1807*1.1*0.3611)+(H1807*5.2*0.0666)+(I1807*0.2111)</f>
        <v>69.304761999999997</v>
      </c>
      <c r="M1807" s="4">
        <f>(L1807)*((100+(29-E1807))/100)-(J1807*0.9)</f>
        <v>72.977914385999995</v>
      </c>
      <c r="N1807" s="207" t="s">
        <v>1105</v>
      </c>
      <c r="O1807" s="207">
        <f>(N1807*((M1807-63)/5.45))+N1807</f>
        <v>5015433.7950499374</v>
      </c>
      <c r="P1807" s="54">
        <f>(O1807-D1807)</f>
        <v>4166005.7950499374</v>
      </c>
      <c r="Q1807" s="4" t="str">
        <f>IF(P1807&lt;(-3000000), "Overpaid", "")</f>
        <v/>
      </c>
      <c r="R1807" s="4"/>
    </row>
    <row r="1808" spans="1:19" x14ac:dyDescent="0.25">
      <c r="A1808" s="4" t="s">
        <v>135</v>
      </c>
      <c r="B1808" s="4" t="s">
        <v>1059</v>
      </c>
      <c r="C1808" s="4" t="s">
        <v>2676</v>
      </c>
      <c r="D1808" s="207" t="s">
        <v>2677</v>
      </c>
      <c r="E1808" s="4" t="s">
        <v>1027</v>
      </c>
      <c r="F1808" s="4" t="s">
        <v>1186</v>
      </c>
      <c r="G1808" s="4" t="s">
        <v>2678</v>
      </c>
      <c r="H1808" s="4" t="s">
        <v>4095</v>
      </c>
      <c r="I1808" s="4" t="s">
        <v>1186</v>
      </c>
      <c r="L1808" s="4">
        <f>(F1808*0.3611)+(G1808*1.1*0.3611)+(H1808*5.2*0.0666)+(I1808*0.2111)</f>
        <v>59.553351000000006</v>
      </c>
      <c r="M1808" s="4" t="e">
        <f>(L1808)*((100+(29-E1808))/100)-(J1808*0.9)</f>
        <v>#VALUE!</v>
      </c>
      <c r="N1808" s="207" t="s">
        <v>1064</v>
      </c>
      <c r="O1808" s="207" t="e">
        <f>(N1808*((M1808-63)/5.45))+N1808</f>
        <v>#VALUE!</v>
      </c>
      <c r="P1808" s="54" t="e">
        <f>(O1808-D1808)</f>
        <v>#VALUE!</v>
      </c>
      <c r="Q1808" s="4" t="e">
        <f>IF(P1808&lt;(-3000000), "Overpaid", "")</f>
        <v>#VALUE!</v>
      </c>
      <c r="R1808" s="4"/>
    </row>
    <row r="1809" spans="1:18" x14ac:dyDescent="0.25">
      <c r="A1809" s="4" t="s">
        <v>127</v>
      </c>
      <c r="B1809" s="4" t="s">
        <v>27</v>
      </c>
      <c r="C1809" s="4" t="s">
        <v>4055</v>
      </c>
      <c r="D1809" s="207" t="s">
        <v>4056</v>
      </c>
      <c r="E1809" s="4" t="s">
        <v>1096</v>
      </c>
      <c r="F1809" s="4" t="s">
        <v>1157</v>
      </c>
      <c r="G1809" s="4" t="s">
        <v>3358</v>
      </c>
      <c r="H1809" s="4">
        <v>7</v>
      </c>
      <c r="I1809" s="4" t="s">
        <v>1157</v>
      </c>
      <c r="L1809" s="4">
        <f>(F1809*0.3611)+(G1809*1.1*0.3611)+(H1809*5.2*0.0666)+(I1809*0.2111)</f>
        <v>66.70805</v>
      </c>
      <c r="M1809" s="4">
        <f>(L1809)*((100+(29-E1809))/100)-(J1809*0.9)</f>
        <v>69.109539800000007</v>
      </c>
      <c r="N1809" s="207" t="s">
        <v>1058</v>
      </c>
      <c r="O1809" s="207">
        <f>(N1809*((M1809-63)/5.45))+N1809</f>
        <v>6783844.2531268671</v>
      </c>
      <c r="P1809" s="54">
        <f>(O1809-D1809)</f>
        <v>5935669.2531268671</v>
      </c>
      <c r="Q1809" s="4" t="str">
        <f>IF(P1809&lt;(-3000000), "Overpaid", "")</f>
        <v/>
      </c>
      <c r="R1809" s="4"/>
    </row>
    <row r="1810" spans="1:18" x14ac:dyDescent="0.25">
      <c r="A1810" s="4" t="s">
        <v>127</v>
      </c>
      <c r="B1810" s="4" t="s">
        <v>27</v>
      </c>
      <c r="C1810" s="4" t="s">
        <v>4063</v>
      </c>
      <c r="D1810" s="207" t="s">
        <v>4064</v>
      </c>
      <c r="E1810" s="4" t="s">
        <v>1738</v>
      </c>
      <c r="F1810" s="4" t="s">
        <v>1194</v>
      </c>
      <c r="G1810" s="4" t="s">
        <v>1148</v>
      </c>
      <c r="H1810" s="4" t="s">
        <v>4096</v>
      </c>
      <c r="I1810" s="4" t="s">
        <v>1194</v>
      </c>
      <c r="L1810" s="4">
        <f>(F1810*0.3611)+(G1810*1.1*0.3611)+(H1810*5.2*0.0666)+(I1810*0.2111)</f>
        <v>64.808969000000005</v>
      </c>
      <c r="M1810" s="4">
        <f>(L1810)*((100+(29-E1810))/100)-(J1810*0.9)</f>
        <v>66.494002194000004</v>
      </c>
      <c r="N1810" s="207" t="s">
        <v>1058</v>
      </c>
      <c r="O1810" s="207">
        <f>(N1810*((M1810-63)/5.45))+N1810</f>
        <v>5248886.9741787622</v>
      </c>
      <c r="P1810" s="54">
        <f>(O1810-D1810)</f>
        <v>4402128.9741787622</v>
      </c>
      <c r="Q1810" s="4" t="str">
        <f>IF(P1810&lt;(-3000000), "Overpaid", "")</f>
        <v/>
      </c>
      <c r="R1810" s="4"/>
    </row>
    <row r="1811" spans="1:18" x14ac:dyDescent="0.25">
      <c r="A1811" s="4" t="s">
        <v>128</v>
      </c>
      <c r="B1811" s="4" t="s">
        <v>1135</v>
      </c>
      <c r="C1811" s="4" t="s">
        <v>3567</v>
      </c>
      <c r="D1811" s="207" t="s">
        <v>3568</v>
      </c>
      <c r="E1811" s="4">
        <v>30.2</v>
      </c>
      <c r="F1811" s="4" t="s">
        <v>1146</v>
      </c>
      <c r="G1811" s="4">
        <v>45</v>
      </c>
      <c r="H1811" s="4" t="s">
        <v>4095</v>
      </c>
      <c r="I1811" s="4" t="s">
        <v>1146</v>
      </c>
      <c r="L1811" s="4">
        <f>(F1811*0.3611)+(G1811*1.1*0.3611)+(H1811*5.2*0.0666)+(I1811*0.2111)</f>
        <v>59.419169999999994</v>
      </c>
      <c r="M1811" s="4">
        <f>(L1811)*((100+(29-E1811))/100)-(J1811*0.9)</f>
        <v>58.706139959999994</v>
      </c>
      <c r="N1811" s="207" t="s">
        <v>1138</v>
      </c>
      <c r="O1811" s="207">
        <f>(N1811*((M1811-63)/5.45))+N1811</f>
        <v>321820.36150055635</v>
      </c>
      <c r="P1811" s="54">
        <f>(O1811-D1811)</f>
        <v>-523179.63849944365</v>
      </c>
      <c r="Q1811" s="4" t="str">
        <f>IF(P1811&lt;(-3000000), "Overpaid", "")</f>
        <v/>
      </c>
      <c r="R1811" s="4"/>
    </row>
    <row r="1812" spans="1:18" x14ac:dyDescent="0.25">
      <c r="A1812" s="4" t="s">
        <v>110</v>
      </c>
      <c r="B1812" s="4" t="s">
        <v>1083</v>
      </c>
      <c r="C1812" s="4" t="s">
        <v>2439</v>
      </c>
      <c r="D1812" s="207" t="s">
        <v>2440</v>
      </c>
      <c r="E1812" s="4" t="s">
        <v>1027</v>
      </c>
      <c r="F1812" s="4" t="s">
        <v>1240</v>
      </c>
      <c r="G1812" s="4">
        <v>45</v>
      </c>
      <c r="H1812" s="4" t="s">
        <v>1027</v>
      </c>
      <c r="I1812" s="4" t="s">
        <v>1240</v>
      </c>
      <c r="L1812" s="4" t="e">
        <f>(F1812*0.3611)+(G1812*1.1*0.3611)+(H1812*5.2*0.0666)+(I1812*0.2111)</f>
        <v>#VALUE!</v>
      </c>
      <c r="M1812" s="4" t="e">
        <f>(L1812)*((100+(29-E1812))/100)-(J1812*0.9)</f>
        <v>#VALUE!</v>
      </c>
      <c r="N1812" s="207" t="s">
        <v>1088</v>
      </c>
      <c r="O1812" s="207" t="e">
        <f>(N1812*((M1812-63)/5.45))+N1812</f>
        <v>#VALUE!</v>
      </c>
      <c r="P1812" s="54" t="e">
        <f>(O1812-D1812)</f>
        <v>#VALUE!</v>
      </c>
      <c r="Q1812" s="4" t="e">
        <f>IF(P1812&lt;(-3000000), "Overpaid", "")</f>
        <v>#VALUE!</v>
      </c>
      <c r="R1812" s="4"/>
    </row>
    <row r="1813" spans="1:18" x14ac:dyDescent="0.25">
      <c r="A1813" s="4" t="s">
        <v>110</v>
      </c>
      <c r="B1813" s="4" t="s">
        <v>20</v>
      </c>
      <c r="C1813" s="4" t="s">
        <v>2426</v>
      </c>
      <c r="D1813" s="207" t="s">
        <v>2427</v>
      </c>
      <c r="E1813" s="4" t="s">
        <v>1462</v>
      </c>
      <c r="F1813" s="4" t="s">
        <v>1208</v>
      </c>
      <c r="G1813" s="4" t="s">
        <v>2428</v>
      </c>
      <c r="H1813" s="4" t="s">
        <v>4095</v>
      </c>
      <c r="I1813" s="4" t="s">
        <v>1208</v>
      </c>
      <c r="L1813" s="4">
        <f>(F1813*0.3611)+(G1813*1.1*0.3611)+(H1813*5.2*0.0666)+(I1813*0.2111)</f>
        <v>57.638145999999992</v>
      </c>
      <c r="M1813" s="4">
        <f>(L1813)*((100+(29-E1813))/100)-(J1813*0.9)</f>
        <v>60.865882175999992</v>
      </c>
      <c r="N1813" s="207" t="s">
        <v>1134</v>
      </c>
      <c r="O1813" s="207">
        <f>(N1813*((M1813-63)/5.45))+N1813</f>
        <v>1692878.9261788263</v>
      </c>
      <c r="P1813" s="54">
        <f>(O1813-D1813)</f>
        <v>849308.92617882625</v>
      </c>
      <c r="Q1813" s="4" t="str">
        <f>IF(P1813&lt;(-3000000), "Overpaid", "")</f>
        <v/>
      </c>
      <c r="R1813" s="4"/>
    </row>
    <row r="1814" spans="1:18" x14ac:dyDescent="0.25">
      <c r="A1814" s="4" t="s">
        <v>121</v>
      </c>
      <c r="B1814" s="4" t="s">
        <v>20</v>
      </c>
      <c r="C1814" s="4" t="s">
        <v>2952</v>
      </c>
      <c r="D1814" s="207" t="s">
        <v>2953</v>
      </c>
      <c r="E1814" s="4" t="s">
        <v>1027</v>
      </c>
      <c r="F1814" s="4" t="s">
        <v>1405</v>
      </c>
      <c r="G1814" s="4" t="s">
        <v>1202</v>
      </c>
      <c r="H1814" s="4" t="s">
        <v>4095</v>
      </c>
      <c r="I1814" s="4" t="s">
        <v>1405</v>
      </c>
      <c r="L1814" s="4">
        <f>(F1814*0.3611)+(G1814*1.1*0.3611)+(H1814*5.2*0.0666)+(I1814*0.2111)</f>
        <v>53.784120999999999</v>
      </c>
      <c r="M1814" s="4" t="e">
        <f>(L1814)*((100+(29-E1814))/100)-(J1814*0.9)</f>
        <v>#VALUE!</v>
      </c>
      <c r="N1814" s="207" t="s">
        <v>1134</v>
      </c>
      <c r="O1814" s="207" t="e">
        <f>(N1814*((M1814-63)/5.45))+N1814</f>
        <v>#VALUE!</v>
      </c>
      <c r="P1814" s="54" t="e">
        <f>(O1814-D1814)</f>
        <v>#VALUE!</v>
      </c>
      <c r="Q1814" s="4" t="e">
        <f>IF(P1814&lt;(-3000000), "Overpaid", "")</f>
        <v>#VALUE!</v>
      </c>
      <c r="R1814" s="4"/>
    </row>
    <row r="1815" spans="1:18" x14ac:dyDescent="0.25">
      <c r="A1815" s="4" t="s">
        <v>106</v>
      </c>
      <c r="B1815" s="4" t="s">
        <v>16</v>
      </c>
      <c r="C1815" s="4" t="s">
        <v>3031</v>
      </c>
      <c r="D1815" s="207" t="s">
        <v>2953</v>
      </c>
      <c r="E1815" s="4" t="s">
        <v>1027</v>
      </c>
      <c r="F1815" s="4" t="s">
        <v>1405</v>
      </c>
      <c r="G1815" s="4" t="s">
        <v>1027</v>
      </c>
      <c r="H1815" s="4" t="s">
        <v>4197</v>
      </c>
      <c r="I1815" s="4" t="s">
        <v>1405</v>
      </c>
      <c r="L1815" s="4" t="e">
        <f>(F1815*0.3611)+(G1815*1.1*0.3611)+(H1815*5.2*0.0666)+(I1815*0.2111)</f>
        <v>#VALUE!</v>
      </c>
      <c r="M1815" s="4" t="e">
        <f>(L1815)*((100+(29-E1815))/100)-(J1815*0.9)</f>
        <v>#VALUE!</v>
      </c>
      <c r="N1815" s="207" t="s">
        <v>1116</v>
      </c>
      <c r="O1815" s="207" t="e">
        <f>(N1815*((M1815-63)/5.45))+N1815</f>
        <v>#VALUE!</v>
      </c>
      <c r="P1815" s="54" t="e">
        <f>(O1815-D1815)</f>
        <v>#VALUE!</v>
      </c>
      <c r="Q1815" s="4" t="e">
        <f>IF(P1815&lt;(-3000000), "Overpaid", "")</f>
        <v>#VALUE!</v>
      </c>
      <c r="R1815" s="4"/>
    </row>
    <row r="1816" spans="1:18" x14ac:dyDescent="0.25">
      <c r="A1816" s="4" t="s">
        <v>122</v>
      </c>
      <c r="B1816" s="4" t="s">
        <v>1117</v>
      </c>
      <c r="C1816" s="4" t="s">
        <v>568</v>
      </c>
      <c r="D1816" s="207" t="s">
        <v>2953</v>
      </c>
      <c r="E1816" s="4" t="s">
        <v>1263</v>
      </c>
      <c r="F1816" s="4" t="s">
        <v>1157</v>
      </c>
      <c r="G1816" s="4" t="s">
        <v>1076</v>
      </c>
      <c r="H1816" s="4" t="s">
        <v>4098</v>
      </c>
      <c r="I1816" s="4" t="s">
        <v>1157</v>
      </c>
      <c r="L1816" s="4">
        <f>(F1816*0.3611)+(G1816*1.1*0.3611)+(H1816*5.2*0.0666)+(I1816*0.2111)</f>
        <v>53.196695999999996</v>
      </c>
      <c r="M1816" s="4">
        <f>(L1816)*((100+(29-E1816))/100)-(J1816*0.9)</f>
        <v>54.898990271999999</v>
      </c>
      <c r="N1816" s="207" t="s">
        <v>1121</v>
      </c>
      <c r="O1816" s="207">
        <f>(N1816*((M1816-63)/5.45))+N1816</f>
        <v>-1629945.3618921107</v>
      </c>
      <c r="P1816" s="54">
        <f>(O1816-D1816)</f>
        <v>-2472568.3618921107</v>
      </c>
      <c r="Q1816" s="4" t="str">
        <f>IF(P1816&lt;(-3000000), "Overpaid", "")</f>
        <v/>
      </c>
      <c r="R1816" s="4"/>
    </row>
    <row r="1817" spans="1:18" x14ac:dyDescent="0.25">
      <c r="A1817" s="4" t="s">
        <v>111</v>
      </c>
      <c r="B1817" s="4" t="s">
        <v>1083</v>
      </c>
      <c r="C1817" s="4" t="s">
        <v>3748</v>
      </c>
      <c r="D1817" s="207" t="s">
        <v>3749</v>
      </c>
      <c r="E1817" s="4" t="s">
        <v>1027</v>
      </c>
      <c r="F1817" s="4" t="s">
        <v>1162</v>
      </c>
      <c r="G1817" s="4" t="s">
        <v>1027</v>
      </c>
      <c r="H1817" s="4" t="s">
        <v>4095</v>
      </c>
      <c r="I1817" s="4" t="s">
        <v>1162</v>
      </c>
      <c r="L1817" s="4" t="e">
        <f>(F1817*0.3611)+(G1817*1.1*0.3611)+(H1817*5.2*0.0666)+(I1817*0.2111)</f>
        <v>#VALUE!</v>
      </c>
      <c r="M1817" s="4" t="e">
        <f>(L1817)*((100+(29-E1817))/100)-(J1817*0.9)</f>
        <v>#VALUE!</v>
      </c>
      <c r="N1817" s="207" t="s">
        <v>1088</v>
      </c>
      <c r="O1817" s="207" t="e">
        <f>(N1817*((M1817-63)/5.45))+N1817</f>
        <v>#VALUE!</v>
      </c>
      <c r="P1817" s="54" t="e">
        <f>(O1817-D1817)</f>
        <v>#VALUE!</v>
      </c>
      <c r="Q1817" s="4" t="e">
        <f>IF(P1817&lt;(-3000000), "Overpaid", "")</f>
        <v>#VALUE!</v>
      </c>
      <c r="R1817" s="4"/>
    </row>
    <row r="1818" spans="1:18" x14ac:dyDescent="0.25">
      <c r="A1818" s="4" t="s">
        <v>128</v>
      </c>
      <c r="B1818" s="4" t="s">
        <v>1030</v>
      </c>
      <c r="C1818" s="4" t="s">
        <v>3532</v>
      </c>
      <c r="D1818" s="207" t="s">
        <v>3533</v>
      </c>
      <c r="E1818" s="4" t="s">
        <v>1061</v>
      </c>
      <c r="F1818" s="4" t="s">
        <v>1450</v>
      </c>
      <c r="G1818" s="4" t="s">
        <v>2200</v>
      </c>
      <c r="H1818" s="4" t="s">
        <v>4099</v>
      </c>
      <c r="I1818" s="4" t="s">
        <v>1450</v>
      </c>
      <c r="L1818" s="4">
        <f>(F1818*0.3611)+(G1818*1.1*0.3611)+(H1818*5.2*0.0666)+(I1818*0.2111)</f>
        <v>76.266692000000006</v>
      </c>
      <c r="M1818" s="4">
        <f>(L1818)*((100+(29-E1818))/100)-(J1818*0.9)</f>
        <v>79.31735968000001</v>
      </c>
      <c r="N1818" s="207" t="s">
        <v>1036</v>
      </c>
      <c r="O1818" s="207">
        <f>(N1818*((M1818-63)/5.45))+N1818</f>
        <v>12932076.254128916</v>
      </c>
      <c r="P1818" s="54">
        <f>(O1818-D1818)</f>
        <v>12106051.254128916</v>
      </c>
      <c r="Q1818" s="4" t="str">
        <f>IF(P1818&lt;(-3000000), "Overpaid", "")</f>
        <v/>
      </c>
      <c r="R1818" s="4"/>
    </row>
    <row r="1819" spans="1:18" x14ac:dyDescent="0.25">
      <c r="A1819" s="4" t="s">
        <v>127</v>
      </c>
      <c r="B1819" s="4" t="s">
        <v>20</v>
      </c>
      <c r="C1819" s="4" t="s">
        <v>4086</v>
      </c>
      <c r="D1819" s="207">
        <v>825000</v>
      </c>
      <c r="E1819" s="4" t="s">
        <v>1027</v>
      </c>
      <c r="F1819" s="4" t="s">
        <v>1240</v>
      </c>
      <c r="G1819" s="4" t="s">
        <v>1979</v>
      </c>
      <c r="H1819" s="4" t="s">
        <v>4095</v>
      </c>
      <c r="I1819" s="4" t="s">
        <v>1240</v>
      </c>
      <c r="L1819" s="4">
        <f>(F1819*0.3611)+(G1819*1.1*0.3611)+(H1819*5.2*0.0666)+(I1819*0.2111)</f>
        <v>55.42878799999999</v>
      </c>
      <c r="M1819" s="4" t="e">
        <f>(L1819)*((100+(29-E1819))/100)-(J1819*0.9)</f>
        <v>#VALUE!</v>
      </c>
      <c r="N1819" s="207" t="s">
        <v>1134</v>
      </c>
      <c r="O1819" s="207" t="e">
        <f>(N1819*((M1819-63)/5.45))+N1819</f>
        <v>#VALUE!</v>
      </c>
      <c r="P1819" s="54" t="e">
        <f>(O1819-D1819)</f>
        <v>#VALUE!</v>
      </c>
      <c r="Q1819" s="4" t="e">
        <f>IF(P1819&lt;(-3000000), "Overpaid", "")</f>
        <v>#VALUE!</v>
      </c>
      <c r="R1819" s="4"/>
    </row>
    <row r="1820" spans="1:18" x14ac:dyDescent="0.25">
      <c r="A1820" s="4" t="s">
        <v>121</v>
      </c>
      <c r="B1820" s="4" t="s">
        <v>27</v>
      </c>
      <c r="C1820" s="4" t="s">
        <v>2961</v>
      </c>
      <c r="D1820" s="207" t="s">
        <v>1382</v>
      </c>
      <c r="E1820" s="4" t="s">
        <v>1027</v>
      </c>
      <c r="F1820" s="4" t="s">
        <v>1422</v>
      </c>
      <c r="G1820" s="4">
        <v>45</v>
      </c>
      <c r="H1820" s="4" t="s">
        <v>4197</v>
      </c>
      <c r="I1820" s="4" t="s">
        <v>1422</v>
      </c>
      <c r="L1820" s="4">
        <f>(F1820*0.3611)+(G1820*1.1*0.3611)+(H1820*5.2*0.0666)+(I1820*0.2111)</f>
        <v>49.917650000000009</v>
      </c>
      <c r="M1820" s="4" t="e">
        <f>(L1820)*((100+(29-E1820))/100)-(J1820*0.9)</f>
        <v>#VALUE!</v>
      </c>
      <c r="N1820" s="207" t="s">
        <v>1058</v>
      </c>
      <c r="O1820" s="207" t="e">
        <f>(N1820*((M1820-63)/5.45))+N1820</f>
        <v>#VALUE!</v>
      </c>
      <c r="P1820" s="54" t="e">
        <f>(O1820-D1820)</f>
        <v>#VALUE!</v>
      </c>
      <c r="Q1820" s="4" t="e">
        <f>IF(P1820&lt;(-3000000), "Overpaid", "")</f>
        <v>#VALUE!</v>
      </c>
      <c r="R1820" s="4"/>
    </row>
    <row r="1821" spans="1:18" x14ac:dyDescent="0.25">
      <c r="A1821" s="4" t="s">
        <v>106</v>
      </c>
      <c r="B1821" s="4" t="s">
        <v>1024</v>
      </c>
      <c r="C1821" s="4" t="s">
        <v>3037</v>
      </c>
      <c r="D1821" s="207" t="s">
        <v>1382</v>
      </c>
      <c r="E1821" s="4" t="s">
        <v>1027</v>
      </c>
      <c r="F1821" s="4" t="s">
        <v>1408</v>
      </c>
      <c r="G1821" s="4" t="s">
        <v>1931</v>
      </c>
      <c r="H1821" s="4" t="s">
        <v>4197</v>
      </c>
      <c r="I1821" s="4">
        <v>59</v>
      </c>
      <c r="L1821" s="4">
        <f>(F1821*0.3611)+(G1821*1.1*0.3611)+(H1821*5.2*0.0666)+(I1821*0.2111)</f>
        <v>63.034177000000007</v>
      </c>
      <c r="M1821" s="4" t="e">
        <f>(L1821)*((100+(29-E1821))/100)-(J1821*0.9)</f>
        <v>#VALUE!</v>
      </c>
      <c r="N1821" s="207" t="s">
        <v>1029</v>
      </c>
      <c r="O1821" s="207" t="e">
        <f>(N1821*((M1821-63)/5.45))+N1821</f>
        <v>#VALUE!</v>
      </c>
      <c r="P1821" s="54" t="e">
        <f>(O1821-D1821)</f>
        <v>#VALUE!</v>
      </c>
      <c r="Q1821" s="4" t="e">
        <f>IF(P1821&lt;(-3000000), "Overpaid", "")</f>
        <v>#VALUE!</v>
      </c>
      <c r="R1821" s="4"/>
    </row>
    <row r="1822" spans="1:18" x14ac:dyDescent="0.25">
      <c r="A1822" s="4" t="s">
        <v>129</v>
      </c>
      <c r="B1822" s="4" t="s">
        <v>1024</v>
      </c>
      <c r="C1822" s="4" t="s">
        <v>1381</v>
      </c>
      <c r="D1822" s="207" t="s">
        <v>1382</v>
      </c>
      <c r="E1822" s="4" t="s">
        <v>1027</v>
      </c>
      <c r="F1822" s="4" t="s">
        <v>1218</v>
      </c>
      <c r="G1822" s="4" t="s">
        <v>1383</v>
      </c>
      <c r="H1822" s="4" t="s">
        <v>4197</v>
      </c>
      <c r="I1822" s="4">
        <v>63</v>
      </c>
      <c r="L1822" s="4">
        <f>(F1822*0.3611)+(G1822*1.1*0.3611)+(H1822*5.2*0.0666)+(I1822*0.2111)</f>
        <v>61.036720000000003</v>
      </c>
      <c r="M1822" s="4" t="e">
        <f>(L1822)*((100+(29-E1822))/100)-(J1822*0.9)</f>
        <v>#VALUE!</v>
      </c>
      <c r="N1822" s="207" t="s">
        <v>1029</v>
      </c>
      <c r="O1822" s="207" t="e">
        <f>(N1822*((M1822-63)/5.45))+N1822</f>
        <v>#VALUE!</v>
      </c>
      <c r="P1822" s="54" t="e">
        <f>(O1822-D1822)</f>
        <v>#VALUE!</v>
      </c>
      <c r="Q1822" s="4" t="e">
        <f>IF(P1822&lt;(-3000000), "Overpaid", "")</f>
        <v>#VALUE!</v>
      </c>
      <c r="R1822" s="4"/>
    </row>
    <row r="1823" spans="1:18" x14ac:dyDescent="0.25">
      <c r="A1823" s="4" t="s">
        <v>122</v>
      </c>
      <c r="B1823" s="4" t="s">
        <v>1117</v>
      </c>
      <c r="C1823" s="4" t="s">
        <v>3683</v>
      </c>
      <c r="D1823" s="207" t="s">
        <v>1382</v>
      </c>
      <c r="E1823" s="4" t="s">
        <v>1421</v>
      </c>
      <c r="F1823" s="4" t="s">
        <v>1422</v>
      </c>
      <c r="G1823" s="4" t="s">
        <v>1027</v>
      </c>
      <c r="H1823" s="4" t="s">
        <v>4095</v>
      </c>
      <c r="I1823" s="4" t="s">
        <v>1422</v>
      </c>
      <c r="L1823" s="4" t="e">
        <f>(F1823*0.3611)+(G1823*1.1*0.3611)+(H1823*5.2*0.0666)+(I1823*0.2111)</f>
        <v>#VALUE!</v>
      </c>
      <c r="M1823" s="4" t="e">
        <f>(L1823)*((100+(29-E1823))/100)-(J1823*0.9)</f>
        <v>#VALUE!</v>
      </c>
      <c r="N1823" s="207" t="s">
        <v>1121</v>
      </c>
      <c r="O1823" s="207" t="e">
        <f>(N1823*((M1823-63)/5.45))+N1823</f>
        <v>#VALUE!</v>
      </c>
      <c r="P1823" s="54" t="e">
        <f>(O1823-D1823)</f>
        <v>#VALUE!</v>
      </c>
      <c r="Q1823" s="4" t="e">
        <f>IF(P1823&lt;(-3000000), "Overpaid", "")</f>
        <v>#VALUE!</v>
      </c>
      <c r="R1823" s="4"/>
    </row>
    <row r="1824" spans="1:18" x14ac:dyDescent="0.25">
      <c r="A1824" s="4" t="s">
        <v>123</v>
      </c>
      <c r="B1824" s="4" t="s">
        <v>1059</v>
      </c>
      <c r="C1824" s="4" t="s">
        <v>1989</v>
      </c>
      <c r="D1824" s="207" t="s">
        <v>1382</v>
      </c>
      <c r="E1824" s="4" t="s">
        <v>1371</v>
      </c>
      <c r="F1824" s="4" t="s">
        <v>1162</v>
      </c>
      <c r="G1824" s="4" t="s">
        <v>1112</v>
      </c>
      <c r="H1824" s="4" t="s">
        <v>4197</v>
      </c>
      <c r="I1824" s="4" t="s">
        <v>1162</v>
      </c>
      <c r="L1824" s="4">
        <f>(F1824*0.3611)+(G1824*1.1*0.3611)+(H1824*5.2*0.0666)+(I1824*0.2111)</f>
        <v>67.52482599999999</v>
      </c>
      <c r="M1824" s="4">
        <f>(L1824)*((100+(29-E1824))/100)-(J1824*0.9)</f>
        <v>71.238691429999989</v>
      </c>
      <c r="N1824" s="207" t="s">
        <v>1064</v>
      </c>
      <c r="O1824" s="207">
        <f>(N1824*((M1824-63)/5.45))+N1824</f>
        <v>5542008.6357227974</v>
      </c>
      <c r="P1824" s="54">
        <f>(O1824-D1824)</f>
        <v>4717008.6357227974</v>
      </c>
      <c r="Q1824" s="4" t="str">
        <f>IF(P1824&lt;(-3000000), "Overpaid", "")</f>
        <v/>
      </c>
      <c r="R1824" s="4"/>
    </row>
    <row r="1825" spans="1:19" x14ac:dyDescent="0.25">
      <c r="A1825" s="4" t="s">
        <v>120</v>
      </c>
      <c r="B1825" s="4" t="s">
        <v>27</v>
      </c>
      <c r="C1825" s="4" t="s">
        <v>3202</v>
      </c>
      <c r="D1825" s="207">
        <v>825000</v>
      </c>
      <c r="E1825" s="4" t="s">
        <v>1427</v>
      </c>
      <c r="F1825" s="4" t="s">
        <v>1201</v>
      </c>
      <c r="G1825" s="4" t="s">
        <v>1304</v>
      </c>
      <c r="H1825" s="4" t="s">
        <v>4095</v>
      </c>
      <c r="I1825" s="4" t="s">
        <v>1201</v>
      </c>
      <c r="L1825" s="4">
        <f>(F1825*0.3611)+(G1825*1.1*0.3611)+(H1825*5.2*0.0666)+(I1825*0.2111)</f>
        <v>69.054179000000005</v>
      </c>
      <c r="M1825" s="4">
        <f>(L1825)*((100+(29-E1825))/100)-(J1825*0.9)</f>
        <v>70.780533474999999</v>
      </c>
      <c r="N1825" s="207" t="s">
        <v>1058</v>
      </c>
      <c r="O1825" s="207">
        <f>(N1825*((M1825-63)/5.45))+N1825</f>
        <v>7764485.4408634258</v>
      </c>
      <c r="P1825" s="54">
        <f>(O1825-D1825)</f>
        <v>6939485.4408634258</v>
      </c>
      <c r="Q1825" s="4" t="str">
        <f>IF(P1825&lt;(-3000000), "Overpaid", "")</f>
        <v/>
      </c>
      <c r="R1825" s="4"/>
    </row>
    <row r="1826" spans="1:19" x14ac:dyDescent="0.25">
      <c r="A1826" s="4" t="s">
        <v>126</v>
      </c>
      <c r="B1826" s="4" t="s">
        <v>1059</v>
      </c>
      <c r="C1826" s="4" t="s">
        <v>3815</v>
      </c>
      <c r="D1826" s="207" t="s">
        <v>1382</v>
      </c>
      <c r="E1826" s="4" t="s">
        <v>1174</v>
      </c>
      <c r="F1826" s="4" t="s">
        <v>1146</v>
      </c>
      <c r="G1826" s="4" t="s">
        <v>2767</v>
      </c>
      <c r="H1826" s="4" t="s">
        <v>4147</v>
      </c>
      <c r="I1826" s="4" t="s">
        <v>1146</v>
      </c>
      <c r="L1826" s="4">
        <f>(F1826*0.3611)+(G1826*1.1*0.3611)+(H1826*5.2*0.0666)+(I1826*0.2111)</f>
        <v>67.188361999999998</v>
      </c>
      <c r="M1826" s="4">
        <f>(L1826)*((100+(29-E1826))/100)-(J1826*0.9)</f>
        <v>69.204012860000006</v>
      </c>
      <c r="N1826" s="207" t="s">
        <v>1064</v>
      </c>
      <c r="O1826" s="207">
        <f>(N1826*((M1826-63)/5.45))+N1826</f>
        <v>4718247.9232015694</v>
      </c>
      <c r="P1826" s="54">
        <f>(O1826-D1826)</f>
        <v>3893247.9232015694</v>
      </c>
      <c r="Q1826" s="4" t="str">
        <f>IF(P1826&lt;(-3000000), "Overpaid", "")</f>
        <v/>
      </c>
      <c r="R1826" s="4"/>
    </row>
    <row r="1827" spans="1:19" x14ac:dyDescent="0.25">
      <c r="A1827" s="4" t="s">
        <v>109</v>
      </c>
      <c r="B1827" s="4" t="s">
        <v>1024</v>
      </c>
      <c r="C1827" s="4" t="s">
        <v>1850</v>
      </c>
      <c r="D1827" s="207" t="s">
        <v>1382</v>
      </c>
      <c r="E1827" s="4" t="s">
        <v>1297</v>
      </c>
      <c r="F1827" s="4" t="s">
        <v>1328</v>
      </c>
      <c r="G1827" s="4" t="s">
        <v>1851</v>
      </c>
      <c r="H1827" s="4" t="s">
        <v>4096</v>
      </c>
      <c r="I1827" s="4">
        <v>65</v>
      </c>
      <c r="L1827" s="4">
        <f>(F1827*0.3611)+(G1827*1.1*0.3611)+(H1827*5.2*0.0666)+(I1827*0.2111)</f>
        <v>67.062520000000006</v>
      </c>
      <c r="M1827" s="4">
        <f>(L1827)*((100+(29-E1827))/100)-(J1827*0.9)</f>
        <v>68.33670788000002</v>
      </c>
      <c r="N1827" s="207" t="s">
        <v>1029</v>
      </c>
      <c r="O1827" s="207">
        <f>(N1827*((M1827-63)/5.45))+N1827</f>
        <v>4731020.3879811829</v>
      </c>
      <c r="P1827" s="54">
        <f>(O1827-D1827)</f>
        <v>3906020.3879811829</v>
      </c>
      <c r="Q1827" s="4" t="str">
        <f>IF(P1827&lt;(-3000000), "Overpaid", "")</f>
        <v/>
      </c>
      <c r="R1827" s="4"/>
    </row>
    <row r="1828" spans="1:19" x14ac:dyDescent="0.25">
      <c r="A1828" s="4" t="s">
        <v>136</v>
      </c>
      <c r="B1828" s="4" t="s">
        <v>1117</v>
      </c>
      <c r="C1828" s="4" t="s">
        <v>2197</v>
      </c>
      <c r="D1828" s="207">
        <v>825000</v>
      </c>
      <c r="E1828" s="4">
        <v>26</v>
      </c>
      <c r="F1828" s="4" t="s">
        <v>1146</v>
      </c>
      <c r="G1828" s="4" t="s">
        <v>1842</v>
      </c>
      <c r="H1828" s="4" t="s">
        <v>4098</v>
      </c>
      <c r="I1828" s="4" t="s">
        <v>1146</v>
      </c>
      <c r="L1828" s="4">
        <f>(F1828*0.3611)+(G1828*1.1*0.3611)+(H1828*5.2*0.0666)+(I1828*0.2111)</f>
        <v>63.596089000000006</v>
      </c>
      <c r="M1828" s="4">
        <f>(L1828)*((100+(29-E1828))/100)-(J1828*0.9)</f>
        <v>65.503971670000013</v>
      </c>
      <c r="N1828" s="207" t="s">
        <v>1121</v>
      </c>
      <c r="O1828" s="207">
        <f>(N1828*((M1828-63)/5.45))+N1828</f>
        <v>4890415.563249778</v>
      </c>
      <c r="P1828" s="54">
        <f>(O1828-D1828)</f>
        <v>4065415.563249778</v>
      </c>
      <c r="Q1828" s="4" t="str">
        <f>IF(P1828&lt;(-3000000), "Overpaid", "")</f>
        <v/>
      </c>
      <c r="R1828" s="4"/>
    </row>
    <row r="1829" spans="1:19" x14ac:dyDescent="0.25">
      <c r="A1829" s="4" t="s">
        <v>116</v>
      </c>
      <c r="B1829" s="4" t="s">
        <v>1024</v>
      </c>
      <c r="C1829" s="4" t="s">
        <v>1178</v>
      </c>
      <c r="D1829" s="207">
        <v>825000</v>
      </c>
      <c r="E1829" s="4" t="s">
        <v>1179</v>
      </c>
      <c r="F1829" s="4" t="s">
        <v>1162</v>
      </c>
      <c r="G1829" s="4">
        <v>45</v>
      </c>
      <c r="H1829" s="4" t="s">
        <v>4096</v>
      </c>
      <c r="I1829" s="4">
        <v>63</v>
      </c>
      <c r="L1829" s="4">
        <f>(F1829*0.3611)+(G1829*1.1*0.3611)+(H1829*5.2*0.0666)+(I1829*0.2111)</f>
        <v>56.782290000000003</v>
      </c>
      <c r="M1829" s="4">
        <f>(L1829)*((100+(29-E1829))/100)-(J1829*0.9)</f>
        <v>58.940017020000006</v>
      </c>
      <c r="N1829" s="207" t="s">
        <v>1029</v>
      </c>
      <c r="O1829" s="207">
        <f>(N1829*((M1829-63)/5.45))+N1829</f>
        <v>609657.63923708512</v>
      </c>
      <c r="P1829" s="54">
        <f>(O1829-D1829)</f>
        <v>-215342.36076291488</v>
      </c>
      <c r="Q1829" s="4" t="str">
        <f>IF(P1829&lt;(-3000000), "Overpaid", "")</f>
        <v/>
      </c>
      <c r="R1829" s="4"/>
    </row>
    <row r="1830" spans="1:19" x14ac:dyDescent="0.25">
      <c r="A1830" s="4" t="s">
        <v>135</v>
      </c>
      <c r="B1830" s="4" t="s">
        <v>16</v>
      </c>
      <c r="C1830" s="4" t="s">
        <v>2694</v>
      </c>
      <c r="D1830" s="207" t="s">
        <v>1382</v>
      </c>
      <c r="E1830" s="4" t="s">
        <v>1033</v>
      </c>
      <c r="F1830" s="4" t="s">
        <v>1208</v>
      </c>
      <c r="G1830" s="4" t="s">
        <v>2695</v>
      </c>
      <c r="H1830" s="4" t="s">
        <v>4095</v>
      </c>
      <c r="I1830" s="4" t="s">
        <v>1208</v>
      </c>
      <c r="L1830" s="4">
        <f>(F1830*0.3611)+(G1830*1.1*0.3611)+(H1830*5.2*0.0666)+(I1830*0.2111)</f>
        <v>56.883446999999997</v>
      </c>
      <c r="M1830" s="4">
        <f>(L1830)*((100+(29-E1830))/100)-(J1830*0.9)</f>
        <v>58.021115939999994</v>
      </c>
      <c r="N1830" s="207" t="s">
        <v>1116</v>
      </c>
      <c r="O1830" s="207">
        <f>(N1830*((M1830-63)/5.45))+N1830</f>
        <v>211954.19697308028</v>
      </c>
      <c r="P1830" s="54">
        <f>(O1830-D1830)</f>
        <v>-613045.80302691972</v>
      </c>
      <c r="Q1830" s="4" t="str">
        <f>IF(P1830&lt;(-3000000), "Overpaid", "")</f>
        <v/>
      </c>
      <c r="R1830" s="4"/>
    </row>
    <row r="1831" spans="1:19" x14ac:dyDescent="0.25">
      <c r="A1831" s="4" t="s">
        <v>134</v>
      </c>
      <c r="B1831" s="4" t="s">
        <v>1037</v>
      </c>
      <c r="C1831" s="4" t="s">
        <v>2538</v>
      </c>
      <c r="D1831" s="207" t="s">
        <v>1382</v>
      </c>
      <c r="E1831" s="4" t="s">
        <v>1141</v>
      </c>
      <c r="F1831" s="4" t="s">
        <v>1408</v>
      </c>
      <c r="G1831" s="4" t="s">
        <v>2539</v>
      </c>
      <c r="H1831" s="4" t="s">
        <v>4197</v>
      </c>
      <c r="I1831" s="4" t="s">
        <v>1408</v>
      </c>
      <c r="L1831" s="4">
        <f>(F1831*0.3611)+(G1831*1.1*0.3611)+(H1831*5.2*0.0666)+(I1831*0.2111)</f>
        <v>55.368023999999998</v>
      </c>
      <c r="M1831" s="4">
        <f>(L1831)*((100+(29-E1831))/100)-(J1831*0.9)</f>
        <v>57.804217055999999</v>
      </c>
      <c r="N1831" s="207" t="s">
        <v>1043</v>
      </c>
      <c r="O1831" s="207">
        <f>(N1831*((M1831-63)/5.45))+N1831</f>
        <v>119320.99663608894</v>
      </c>
      <c r="P1831" s="54">
        <f>(O1831-D1831)</f>
        <v>-705679.00336391106</v>
      </c>
      <c r="Q1831" s="4" t="str">
        <f>IF(P1831&lt;(-3000000), "Overpaid", "")</f>
        <v/>
      </c>
      <c r="R1831" s="4"/>
    </row>
    <row r="1832" spans="1:19" x14ac:dyDescent="0.25">
      <c r="A1832" s="4" t="s">
        <v>108</v>
      </c>
      <c r="B1832" s="4" t="s">
        <v>1048</v>
      </c>
      <c r="C1832" s="4" t="s">
        <v>4218</v>
      </c>
      <c r="D1832" s="207">
        <v>825000</v>
      </c>
      <c r="E1832" s="4" t="s">
        <v>1141</v>
      </c>
      <c r="F1832" s="4" t="s">
        <v>1240</v>
      </c>
      <c r="G1832" s="4">
        <v>45</v>
      </c>
      <c r="H1832" s="4" t="s">
        <v>4197</v>
      </c>
      <c r="I1832" s="4" t="s">
        <v>1240</v>
      </c>
      <c r="L1832" s="4">
        <f>(F1832*0.3611)+(G1832*1.1*0.3611)+(H1832*5.2*0.0666)+(I1832*0.2111)</f>
        <v>52.778649999999999</v>
      </c>
      <c r="M1832" s="4">
        <f>(L1832)*((100+(29-E1832))/100)-(J1832*0.9)</f>
        <v>55.100910599999999</v>
      </c>
      <c r="N1832" s="207" t="s">
        <v>1053</v>
      </c>
      <c r="O1832" s="207">
        <f>(N1832*((M1832-63)/5.45))+N1832</f>
        <v>-891226.3289052113</v>
      </c>
      <c r="P1832" s="54">
        <f>(O1832-D1832)</f>
        <v>-1716226.3289052113</v>
      </c>
      <c r="Q1832" s="4" t="str">
        <f>IF(P1832&lt;(-3000000), "Overpaid", "")</f>
        <v/>
      </c>
      <c r="R1832" s="4"/>
    </row>
    <row r="1833" spans="1:19" x14ac:dyDescent="0.25">
      <c r="A1833" s="4" t="s">
        <v>125</v>
      </c>
      <c r="B1833" s="4" t="s">
        <v>1094</v>
      </c>
      <c r="C1833" s="4" t="s">
        <v>1563</v>
      </c>
      <c r="D1833" s="207" t="s">
        <v>1382</v>
      </c>
      <c r="E1833" s="4" t="s">
        <v>1564</v>
      </c>
      <c r="F1833" s="4" t="s">
        <v>1251</v>
      </c>
      <c r="G1833" s="4">
        <v>45</v>
      </c>
      <c r="H1833" s="4" t="s">
        <v>4197</v>
      </c>
      <c r="I1833" s="4">
        <v>54</v>
      </c>
      <c r="L1833" s="4">
        <f>(F1833*0.3611)+(G1833*1.1*0.3611)+(H1833*5.2*0.0666)+(I1833*0.2111)</f>
        <v>49.856549999999999</v>
      </c>
      <c r="M1833" s="4">
        <f>(L1833)*((100+(29-E1833))/100)-(J1833*0.9)</f>
        <v>49.308127950000006</v>
      </c>
      <c r="N1833" s="207">
        <v>6000000</v>
      </c>
      <c r="O1833" s="207">
        <f>(N1833*((M1833-63)/5.45))+N1833</f>
        <v>-9073620.6055045798</v>
      </c>
      <c r="P1833" s="54">
        <f>(O1833-D1833)</f>
        <v>-9898620.6055045798</v>
      </c>
      <c r="Q1833" s="4" t="str">
        <f>IF(P1833&lt;(-3000000), "Overpaid", "")</f>
        <v>Overpaid</v>
      </c>
      <c r="R1833" s="4"/>
      <c r="S1833" s="207" t="s">
        <v>1098</v>
      </c>
    </row>
    <row r="1834" spans="1:19" x14ac:dyDescent="0.25">
      <c r="A1834" s="4" t="s">
        <v>136</v>
      </c>
      <c r="B1834" s="4" t="s">
        <v>1048</v>
      </c>
      <c r="C1834" s="4" t="s">
        <v>2252</v>
      </c>
      <c r="D1834" s="207" t="s">
        <v>1382</v>
      </c>
      <c r="E1834" s="4">
        <v>26.3</v>
      </c>
      <c r="F1834" s="4" t="s">
        <v>1259</v>
      </c>
      <c r="G1834" s="4">
        <v>45</v>
      </c>
      <c r="H1834" s="4" t="s">
        <v>4197</v>
      </c>
      <c r="I1834" s="4" t="s">
        <v>1259</v>
      </c>
      <c r="L1834" s="4">
        <f>(F1834*0.3611)+(G1834*1.1*0.3611)+(H1834*5.2*0.0666)+(I1834*0.2111)</f>
        <v>36.184850000000004</v>
      </c>
      <c r="M1834" s="4">
        <f>(L1834)*((100+(29-E1834))/100)-(J1834*0.9)</f>
        <v>37.161840950000013</v>
      </c>
      <c r="N1834" s="207" t="s">
        <v>1053</v>
      </c>
      <c r="O1834" s="207">
        <f>(N1834*((M1834-63)/5.45))+N1834</f>
        <v>-7419273.5239746831</v>
      </c>
      <c r="P1834" s="54">
        <f>(O1834-D1834)</f>
        <v>-8244273.5239746831</v>
      </c>
      <c r="Q1834" s="4" t="str">
        <f>IF(P1834&lt;(-3000000), "Overpaid", "")</f>
        <v>Overpaid</v>
      </c>
      <c r="R1834" s="4"/>
    </row>
    <row r="1835" spans="1:19" x14ac:dyDescent="0.25">
      <c r="A1835" s="4" t="s">
        <v>130</v>
      </c>
      <c r="B1835" s="4" t="s">
        <v>1030</v>
      </c>
      <c r="C1835" s="4" t="s">
        <v>538</v>
      </c>
      <c r="D1835" s="207" t="s">
        <v>3396</v>
      </c>
      <c r="E1835" s="4" t="s">
        <v>1181</v>
      </c>
      <c r="F1835" s="4" t="s">
        <v>1073</v>
      </c>
      <c r="G1835" s="4" t="s">
        <v>1463</v>
      </c>
      <c r="H1835" s="4" t="s">
        <v>4147</v>
      </c>
      <c r="I1835" s="4" t="s">
        <v>1073</v>
      </c>
      <c r="L1835" s="4">
        <f>(F1835*0.3611)+(G1835*1.1*0.3611)+(H1835*5.2*0.0666)+(I1835*0.2111)</f>
        <v>75.658619999999999</v>
      </c>
      <c r="M1835" s="4">
        <f>(L1835)*((100+(29-E1835))/100)-(J1835*0.9)</f>
        <v>78.83628204</v>
      </c>
      <c r="N1835" s="207" t="s">
        <v>1036</v>
      </c>
      <c r="O1835" s="207">
        <f>(N1835*((M1835-63)/5.45))+N1835</f>
        <v>12646266.086240126</v>
      </c>
      <c r="P1835" s="54">
        <f>(O1835-D1835)</f>
        <v>11823551.086240126</v>
      </c>
      <c r="Q1835" s="4" t="str">
        <f>IF(P1835&lt;(-3000000), "Overpaid", "")</f>
        <v/>
      </c>
      <c r="R1835" s="4"/>
    </row>
    <row r="1836" spans="1:19" x14ac:dyDescent="0.25">
      <c r="A1836" s="4" t="s">
        <v>124</v>
      </c>
      <c r="B1836" s="4" t="s">
        <v>16</v>
      </c>
      <c r="C1836" s="4" t="s">
        <v>3126</v>
      </c>
      <c r="D1836" s="207" t="s">
        <v>3127</v>
      </c>
      <c r="E1836" s="4" t="s">
        <v>1027</v>
      </c>
      <c r="F1836" s="4" t="s">
        <v>1208</v>
      </c>
      <c r="G1836" s="4" t="s">
        <v>1383</v>
      </c>
      <c r="H1836" s="4" t="s">
        <v>4098</v>
      </c>
      <c r="I1836" s="4" t="s">
        <v>1208</v>
      </c>
      <c r="L1836" s="4">
        <f>(F1836*0.3611)+(G1836*1.1*0.3611)+(H1836*5.2*0.0666)+(I1836*0.2111)</f>
        <v>63.205299999999994</v>
      </c>
      <c r="M1836" s="4" t="e">
        <f>(L1836)*((100+(29-E1836))/100)-(J1836*0.9)</f>
        <v>#VALUE!</v>
      </c>
      <c r="N1836" s="207" t="s">
        <v>1116</v>
      </c>
      <c r="O1836" s="207" t="e">
        <f>(N1836*((M1836-63)/5.45))+N1836</f>
        <v>#VALUE!</v>
      </c>
      <c r="P1836" s="54" t="e">
        <f>(O1836-D1836)</f>
        <v>#VALUE!</v>
      </c>
      <c r="Q1836" s="4" t="e">
        <f>IF(P1836&lt;(-3000000), "Overpaid", "")</f>
        <v>#VALUE!</v>
      </c>
      <c r="R1836" s="4"/>
    </row>
    <row r="1837" spans="1:19" x14ac:dyDescent="0.25">
      <c r="A1837" s="4" t="s">
        <v>126</v>
      </c>
      <c r="B1837" s="4" t="s">
        <v>10</v>
      </c>
      <c r="C1837" s="4" t="s">
        <v>3860</v>
      </c>
      <c r="D1837" s="207" t="s">
        <v>3861</v>
      </c>
      <c r="E1837" s="4" t="s">
        <v>1027</v>
      </c>
      <c r="F1837" s="4" t="s">
        <v>1405</v>
      </c>
      <c r="G1837" s="4" t="s">
        <v>1922</v>
      </c>
      <c r="H1837" s="4" t="s">
        <v>4197</v>
      </c>
      <c r="I1837" s="4" t="s">
        <v>1405</v>
      </c>
      <c r="L1837" s="4">
        <f>(F1837*0.3611)+(G1837*1.1*0.3611)+(H1837*5.2*0.0666)+(I1837*0.2111)</f>
        <v>46.724952000000002</v>
      </c>
      <c r="M1837" s="4" t="e">
        <f>(L1837)*((100+(29-E1837))/100)-(J1837*0.9)</f>
        <v>#VALUE!</v>
      </c>
      <c r="N1837" s="207" t="s">
        <v>1093</v>
      </c>
      <c r="O1837" s="207" t="e">
        <f>(N1837*((M1837-63)/5.45))+N1837</f>
        <v>#VALUE!</v>
      </c>
      <c r="P1837" s="54" t="e">
        <f>(O1837-D1837)</f>
        <v>#VALUE!</v>
      </c>
      <c r="Q1837" s="4" t="e">
        <f>IF(P1837&lt;(-3000000), "Overpaid", "")</f>
        <v>#VALUE!</v>
      </c>
      <c r="R1837" s="4"/>
    </row>
    <row r="1838" spans="1:19" x14ac:dyDescent="0.25">
      <c r="A1838" s="4" t="s">
        <v>126</v>
      </c>
      <c r="B1838" s="4" t="s">
        <v>1059</v>
      </c>
      <c r="C1838" s="4" t="s">
        <v>3849</v>
      </c>
      <c r="D1838" s="207" t="s">
        <v>2787</v>
      </c>
      <c r="E1838" s="4" t="s">
        <v>1027</v>
      </c>
      <c r="F1838" s="4" t="s">
        <v>1201</v>
      </c>
      <c r="G1838" s="4" t="s">
        <v>1708</v>
      </c>
      <c r="H1838" s="4" t="s">
        <v>4197</v>
      </c>
      <c r="I1838" s="4" t="s">
        <v>1201</v>
      </c>
      <c r="L1838" s="4">
        <f>(F1838*0.3611)+(G1838*1.1*0.3611)+(H1838*5.2*0.0666)+(I1838*0.2111)</f>
        <v>65.649342000000004</v>
      </c>
      <c r="M1838" s="4" t="e">
        <f>(L1838)*((100+(29-E1838))/100)-(J1838*0.9)</f>
        <v>#VALUE!</v>
      </c>
      <c r="N1838" s="207" t="s">
        <v>1064</v>
      </c>
      <c r="O1838" s="207" t="e">
        <f>(N1838*((M1838-63)/5.45))+N1838</f>
        <v>#VALUE!</v>
      </c>
      <c r="P1838" s="54" t="e">
        <f>(O1838-D1838)</f>
        <v>#VALUE!</v>
      </c>
      <c r="Q1838" s="4" t="e">
        <f>IF(P1838&lt;(-3000000), "Overpaid", "")</f>
        <v>#VALUE!</v>
      </c>
      <c r="R1838" s="4"/>
    </row>
    <row r="1839" spans="1:19" x14ac:dyDescent="0.25">
      <c r="A1839" s="4" t="s">
        <v>107</v>
      </c>
      <c r="B1839" s="4" t="s">
        <v>27</v>
      </c>
      <c r="C1839" s="4" t="s">
        <v>2786</v>
      </c>
      <c r="D1839" s="207" t="s">
        <v>2787</v>
      </c>
      <c r="E1839" s="4">
        <v>25.2</v>
      </c>
      <c r="F1839" s="4" t="s">
        <v>1221</v>
      </c>
      <c r="G1839" s="4" t="s">
        <v>2788</v>
      </c>
      <c r="H1839" s="4" t="s">
        <v>4095</v>
      </c>
      <c r="I1839" s="4" t="s">
        <v>1221</v>
      </c>
      <c r="L1839" s="4">
        <f>(F1839*0.3611)+(G1839*1.1*0.3611)+(H1839*5.2*0.0666)+(I1839*0.2111)</f>
        <v>54.706301000000003</v>
      </c>
      <c r="M1839" s="4">
        <f>(L1839)*((100+(29-E1839))/100)-(J1839*0.9)</f>
        <v>56.785140438000006</v>
      </c>
      <c r="N1839" s="207" t="s">
        <v>1058</v>
      </c>
      <c r="O1839" s="207">
        <f>(N1839*((M1839-63)/5.45))+N1839</f>
        <v>-448866.32460254012</v>
      </c>
      <c r="P1839" s="54">
        <f>(O1839-D1839)</f>
        <v>-1265533.3246025401</v>
      </c>
      <c r="Q1839" s="4" t="str">
        <f>IF(P1839&lt;(-3000000), "Overpaid", "")</f>
        <v/>
      </c>
      <c r="R1839" s="4"/>
    </row>
    <row r="1840" spans="1:19" x14ac:dyDescent="0.25">
      <c r="A1840" s="4" t="s">
        <v>128</v>
      </c>
      <c r="B1840" s="4" t="s">
        <v>1048</v>
      </c>
      <c r="C1840" s="4" t="s">
        <v>3594</v>
      </c>
      <c r="D1840" s="207" t="s">
        <v>3595</v>
      </c>
      <c r="E1840" s="4">
        <v>25</v>
      </c>
      <c r="F1840" s="4" t="s">
        <v>1221</v>
      </c>
      <c r="G1840" s="4" t="s">
        <v>2428</v>
      </c>
      <c r="H1840" s="4" t="s">
        <v>4095</v>
      </c>
      <c r="I1840" s="4" t="s">
        <v>1221</v>
      </c>
      <c r="L1840" s="4">
        <f>(F1840*0.3611)+(G1840*1.1*0.3611)+(H1840*5.2*0.0666)+(I1840*0.2111)</f>
        <v>56.493745999999994</v>
      </c>
      <c r="M1840" s="4">
        <f>(L1840)*((100+(29-E1840))/100)-(J1840*0.9)</f>
        <v>58.753495839999999</v>
      </c>
      <c r="N1840" s="207" t="s">
        <v>1053</v>
      </c>
      <c r="O1840" s="207">
        <f>(N1840*((M1840-63)/5.45))+N1840</f>
        <v>437953.46112554846</v>
      </c>
      <c r="P1840" s="54">
        <f>(O1840-D1840)</f>
        <v>-377879.53887445154</v>
      </c>
      <c r="Q1840" s="4" t="str">
        <f>IF(P1840&lt;(-3000000), "Overpaid", "")</f>
        <v/>
      </c>
      <c r="R1840" s="4"/>
    </row>
    <row r="1841" spans="1:19" x14ac:dyDescent="0.25">
      <c r="A1841" s="4" t="s">
        <v>125</v>
      </c>
      <c r="B1841" s="4" t="s">
        <v>1099</v>
      </c>
      <c r="C1841" s="4" t="s">
        <v>1497</v>
      </c>
      <c r="D1841" s="207">
        <v>815414</v>
      </c>
      <c r="E1841" s="4" t="s">
        <v>1301</v>
      </c>
      <c r="F1841" s="4" t="s">
        <v>1125</v>
      </c>
      <c r="G1841" s="4" t="s">
        <v>1498</v>
      </c>
      <c r="H1841" s="4" t="s">
        <v>4096</v>
      </c>
      <c r="I1841" s="4" t="s">
        <v>1125</v>
      </c>
      <c r="L1841" s="4">
        <f>(F1841*0.3611)+(G1841*1.1*0.3611)+(H1841*5.2*0.0666)+(I1841*0.2111)</f>
        <v>66.415002999999999</v>
      </c>
      <c r="M1841" s="4">
        <f>(L1841)*((100+(29-E1841))/100)-(J1841*0.9)</f>
        <v>69.005188117000003</v>
      </c>
      <c r="N1841" s="207" t="s">
        <v>1105</v>
      </c>
      <c r="O1841" s="207">
        <f>(N1841*((M1841-63)/5.45))+N1841</f>
        <v>3723947.1371964281</v>
      </c>
      <c r="P1841" s="54">
        <f>(O1841-D1841)</f>
        <v>2908533.1371964281</v>
      </c>
      <c r="Q1841" s="4" t="str">
        <f>IF(P1841&lt;(-3000000), "Overpaid", "")</f>
        <v/>
      </c>
      <c r="R1841" s="4"/>
    </row>
    <row r="1842" spans="1:19" x14ac:dyDescent="0.25">
      <c r="A1842" s="4" t="s">
        <v>121</v>
      </c>
      <c r="B1842" s="4" t="s">
        <v>1117</v>
      </c>
      <c r="C1842" s="4" t="s">
        <v>2962</v>
      </c>
      <c r="D1842" s="207" t="s">
        <v>2963</v>
      </c>
      <c r="E1842" s="4">
        <v>24.3</v>
      </c>
      <c r="F1842" s="4" t="s">
        <v>1679</v>
      </c>
      <c r="G1842" s="4" t="s">
        <v>2889</v>
      </c>
      <c r="H1842" s="4" t="s">
        <v>4095</v>
      </c>
      <c r="I1842" s="4" t="s">
        <v>1679</v>
      </c>
      <c r="L1842" s="4">
        <f>(F1842*0.3611)+(G1842*1.1*0.3611)+(H1842*5.2*0.0666)+(I1842*0.2111)</f>
        <v>65.500727999999995</v>
      </c>
      <c r="M1842" s="4">
        <f>(L1842)*((100+(29-E1842))/100)-(J1842*0.9)</f>
        <v>68.579262215999989</v>
      </c>
      <c r="N1842" s="207" t="s">
        <v>1121</v>
      </c>
      <c r="O1842" s="207">
        <f>(N1842*((M1842-63)/5.45))+N1842</f>
        <v>6781225.5097319195</v>
      </c>
      <c r="P1842" s="54">
        <f>(O1842-D1842)</f>
        <v>5967892.5097319195</v>
      </c>
      <c r="Q1842" s="4" t="str">
        <f>IF(P1842&lt;(-3000000), "Overpaid", "")</f>
        <v/>
      </c>
      <c r="R1842" s="4"/>
    </row>
    <row r="1843" spans="1:19" x14ac:dyDescent="0.25">
      <c r="A1843" s="4" t="s">
        <v>129</v>
      </c>
      <c r="B1843" s="4" t="s">
        <v>1094</v>
      </c>
      <c r="C1843" s="4" t="s">
        <v>1404</v>
      </c>
      <c r="D1843" s="207">
        <v>813333</v>
      </c>
      <c r="E1843" s="4" t="s">
        <v>1061</v>
      </c>
      <c r="F1843" s="4" t="s">
        <v>1405</v>
      </c>
      <c r="G1843" s="4">
        <v>45</v>
      </c>
      <c r="H1843" s="4">
        <v>0</v>
      </c>
      <c r="I1843" s="4">
        <v>54</v>
      </c>
      <c r="L1843" s="4">
        <f>(F1843*0.3611)+(G1843*1.1*0.3611)+(H1843*5.2*0.0666)+(I1843*0.2111)</f>
        <v>50.93985</v>
      </c>
      <c r="M1843" s="4">
        <f>(L1843)*((100+(29-E1843))/100)-(J1843*0.9)</f>
        <v>52.977443999999998</v>
      </c>
      <c r="N1843" s="207">
        <v>6000000</v>
      </c>
      <c r="O1843" s="207">
        <f>(N1843*((M1843-63)/5.45))+N1843</f>
        <v>-5034006.6055045892</v>
      </c>
      <c r="P1843" s="54">
        <f>(O1843-D1843)</f>
        <v>-5847339.6055045892</v>
      </c>
      <c r="Q1843" s="4" t="str">
        <f>IF(P1843&lt;(-3000000), "Overpaid", "")</f>
        <v>Overpaid</v>
      </c>
      <c r="R1843" s="4"/>
      <c r="S1843" s="207" t="s">
        <v>1098</v>
      </c>
    </row>
    <row r="1844" spans="1:19" x14ac:dyDescent="0.25">
      <c r="A1844" s="4" t="s">
        <v>135</v>
      </c>
      <c r="B1844" s="4" t="s">
        <v>1117</v>
      </c>
      <c r="C1844" s="4" t="s">
        <v>2705</v>
      </c>
      <c r="D1844" s="207" t="s">
        <v>2706</v>
      </c>
      <c r="E1844" s="4" t="s">
        <v>1027</v>
      </c>
      <c r="F1844" s="4" t="s">
        <v>1405</v>
      </c>
      <c r="G1844" s="4" t="s">
        <v>1027</v>
      </c>
      <c r="H1844" s="4" t="s">
        <v>4095</v>
      </c>
      <c r="I1844" s="4" t="s">
        <v>1405</v>
      </c>
      <c r="L1844" s="4" t="e">
        <f>(F1844*0.3611)+(G1844*1.1*0.3611)+(H1844*5.2*0.0666)+(I1844*0.2111)</f>
        <v>#VALUE!</v>
      </c>
      <c r="M1844" s="4" t="e">
        <f>(L1844)*((100+(29-E1844))/100)-(J1844*0.9)</f>
        <v>#VALUE!</v>
      </c>
      <c r="N1844" s="207" t="s">
        <v>1121</v>
      </c>
      <c r="O1844" s="207" t="e">
        <f>(N1844*((M1844-63)/5.45))+N1844</f>
        <v>#VALUE!</v>
      </c>
      <c r="P1844" s="54" t="e">
        <f>(O1844-D1844)</f>
        <v>#VALUE!</v>
      </c>
      <c r="Q1844" s="4" t="e">
        <f>IF(P1844&lt;(-3000000), "Overpaid", "")</f>
        <v>#VALUE!</v>
      </c>
      <c r="R1844" s="4"/>
    </row>
    <row r="1845" spans="1:19" x14ac:dyDescent="0.25">
      <c r="A1845" s="4" t="s">
        <v>317</v>
      </c>
      <c r="B1845" s="4" t="s">
        <v>1059</v>
      </c>
      <c r="C1845" s="4" t="s">
        <v>2316</v>
      </c>
      <c r="D1845" s="207" t="s">
        <v>2317</v>
      </c>
      <c r="E1845" s="4" t="s">
        <v>1237</v>
      </c>
      <c r="F1845" s="4" t="s">
        <v>1194</v>
      </c>
      <c r="G1845" s="4" t="s">
        <v>2318</v>
      </c>
      <c r="H1845" s="4" t="s">
        <v>4097</v>
      </c>
      <c r="I1845" s="4" t="s">
        <v>1194</v>
      </c>
      <c r="L1845" s="4">
        <f>(F1845*0.3611)+(G1845*1.1*0.3611)+(H1845*5.2*0.0666)+(I1845*0.2111)</f>
        <v>61.540678000000007</v>
      </c>
      <c r="M1845" s="4">
        <f>(L1845)*((100+(29-E1845))/100)-(J1845*0.9)</f>
        <v>63.817683086000002</v>
      </c>
      <c r="N1845" s="207" t="s">
        <v>1064</v>
      </c>
      <c r="O1845" s="207">
        <f>(N1845*((M1845-63)/5.45))+N1845</f>
        <v>2537536.4742651484</v>
      </c>
      <c r="P1845" s="54">
        <f>(O1845-D1845)</f>
        <v>1728036.4742651484</v>
      </c>
      <c r="Q1845" s="4" t="str">
        <f>IF(P1845&lt;(-3000000), "Overpaid", "")</f>
        <v/>
      </c>
      <c r="R1845" s="4"/>
    </row>
    <row r="1846" spans="1:19" x14ac:dyDescent="0.25">
      <c r="A1846" s="4" t="s">
        <v>114</v>
      </c>
      <c r="B1846" s="4" t="s">
        <v>1078</v>
      </c>
      <c r="C1846" s="4" t="s">
        <v>3289</v>
      </c>
      <c r="D1846" s="207" t="s">
        <v>3134</v>
      </c>
      <c r="E1846" s="4" t="s">
        <v>1027</v>
      </c>
      <c r="F1846" s="4" t="s">
        <v>1208</v>
      </c>
      <c r="G1846" s="4" t="s">
        <v>1027</v>
      </c>
      <c r="H1846" s="4" t="s">
        <v>1027</v>
      </c>
      <c r="I1846" s="4" t="s">
        <v>1208</v>
      </c>
      <c r="L1846" s="4" t="e">
        <f>(F1846*0.3611)+(G1846*1.1*0.3611)+(H1846*5.2*0.0666)+(I1846*0.2111)</f>
        <v>#VALUE!</v>
      </c>
      <c r="M1846" s="4" t="e">
        <f>(L1846)*((100+(29-E1846))/100)-(J1846*0.9)</f>
        <v>#VALUE!</v>
      </c>
      <c r="N1846" s="207" t="s">
        <v>1082</v>
      </c>
      <c r="O1846" s="207" t="e">
        <f>(N1846*((M1846-63)/5.45))+N1846</f>
        <v>#VALUE!</v>
      </c>
      <c r="P1846" s="54" t="e">
        <f>(O1846-D1846)</f>
        <v>#VALUE!</v>
      </c>
      <c r="Q1846" s="4" t="e">
        <f>IF(P1846&lt;(-3000000), "Overpaid", "")</f>
        <v>#VALUE!</v>
      </c>
      <c r="R1846" s="4"/>
    </row>
    <row r="1847" spans="1:19" x14ac:dyDescent="0.25">
      <c r="A1847" s="4" t="s">
        <v>124</v>
      </c>
      <c r="B1847" s="4" t="s">
        <v>1059</v>
      </c>
      <c r="C1847" s="4" t="s">
        <v>3133</v>
      </c>
      <c r="D1847" s="207" t="s">
        <v>3134</v>
      </c>
      <c r="E1847" s="4" t="s">
        <v>1027</v>
      </c>
      <c r="F1847" s="4" t="s">
        <v>1234</v>
      </c>
      <c r="G1847" s="4">
        <v>45</v>
      </c>
      <c r="H1847" s="4" t="s">
        <v>4197</v>
      </c>
      <c r="I1847" s="4" t="s">
        <v>1234</v>
      </c>
      <c r="L1847" s="4">
        <f>(F1847*0.3611)+(G1847*1.1*0.3611)+(H1847*5.2*0.0666)+(I1847*0.2111)</f>
        <v>53.350850000000001</v>
      </c>
      <c r="M1847" s="4" t="e">
        <f>(L1847)*((100+(29-E1847))/100)-(J1847*0.9)</f>
        <v>#VALUE!</v>
      </c>
      <c r="N1847" s="207" t="s">
        <v>1064</v>
      </c>
      <c r="O1847" s="207" t="e">
        <f>(N1847*((M1847-63)/5.45))+N1847</f>
        <v>#VALUE!</v>
      </c>
      <c r="P1847" s="54" t="e">
        <f>(O1847-D1847)</f>
        <v>#VALUE!</v>
      </c>
      <c r="Q1847" s="4" t="e">
        <f>IF(P1847&lt;(-3000000), "Overpaid", "")</f>
        <v>#VALUE!</v>
      </c>
      <c r="R1847" s="4"/>
    </row>
    <row r="1848" spans="1:19" x14ac:dyDescent="0.25">
      <c r="A1848" s="4" t="s">
        <v>122</v>
      </c>
      <c r="B1848" s="4" t="s">
        <v>1099</v>
      </c>
      <c r="C1848" s="4" t="s">
        <v>3635</v>
      </c>
      <c r="D1848" s="207">
        <v>805517</v>
      </c>
      <c r="E1848" s="4" t="s">
        <v>1181</v>
      </c>
      <c r="F1848" s="4" t="s">
        <v>1146</v>
      </c>
      <c r="G1848" s="4" t="s">
        <v>2898</v>
      </c>
      <c r="H1848" s="4" t="s">
        <v>4095</v>
      </c>
      <c r="I1848" s="4" t="s">
        <v>1146</v>
      </c>
      <c r="L1848" s="4">
        <f>(F1848*0.3611)+(G1848*1.1*0.3611)+(H1848*5.2*0.0666)+(I1848*0.2111)</f>
        <v>74.910359999999997</v>
      </c>
      <c r="M1848" s="4">
        <f>(L1848)*((100+(29-E1848))/100)-(J1848*0.9)</f>
        <v>78.056595119999997</v>
      </c>
      <c r="N1848" s="207" t="s">
        <v>1105</v>
      </c>
      <c r="O1848" s="207">
        <f>(N1848*((M1848-63)/5.45))+N1848</f>
        <v>6666453.2621197645</v>
      </c>
      <c r="P1848" s="54">
        <f>(O1848-D1848)</f>
        <v>5860936.2621197645</v>
      </c>
      <c r="Q1848" s="4" t="str">
        <f>IF(P1848&lt;(-3000000), "Overpaid", "")</f>
        <v/>
      </c>
      <c r="R1848" s="4"/>
    </row>
    <row r="1849" spans="1:19" x14ac:dyDescent="0.25">
      <c r="A1849" s="4" t="s">
        <v>125</v>
      </c>
      <c r="B1849" s="4" t="s">
        <v>16</v>
      </c>
      <c r="C1849" s="4" t="s">
        <v>1456</v>
      </c>
      <c r="D1849" s="207" t="s">
        <v>1457</v>
      </c>
      <c r="E1849" s="4" t="s">
        <v>1204</v>
      </c>
      <c r="F1849" s="4" t="s">
        <v>1068</v>
      </c>
      <c r="G1849" s="4" t="s">
        <v>1458</v>
      </c>
      <c r="H1849" s="4" t="s">
        <v>4102</v>
      </c>
      <c r="I1849" s="4" t="s">
        <v>1068</v>
      </c>
      <c r="L1849" s="4">
        <f>(F1849*0.3611)+(G1849*1.1*0.3611)+(H1849*5.2*0.0666)+(I1849*0.2111)</f>
        <v>73.756948999999992</v>
      </c>
      <c r="M1849" s="4">
        <f>(L1849)*((100+(29-E1849))/100)-(J1849*0.9)</f>
        <v>75.822143571999987</v>
      </c>
      <c r="N1849" s="207" t="s">
        <v>1116</v>
      </c>
      <c r="O1849" s="207">
        <f>(N1849*((M1849-63)/5.45))+N1849</f>
        <v>8220603.8661738541</v>
      </c>
      <c r="P1849" s="54">
        <f>(O1849-D1849)</f>
        <v>7416220.8661738541</v>
      </c>
      <c r="Q1849" s="4" t="str">
        <f>IF(P1849&lt;(-3000000), "Overpaid", "")</f>
        <v/>
      </c>
      <c r="R1849" s="4"/>
    </row>
    <row r="1850" spans="1:19" x14ac:dyDescent="0.25">
      <c r="A1850" s="4" t="s">
        <v>112</v>
      </c>
      <c r="B1850" s="4" t="s">
        <v>1024</v>
      </c>
      <c r="C1850" s="4" t="s">
        <v>215</v>
      </c>
      <c r="D1850" s="207" t="s">
        <v>2074</v>
      </c>
      <c r="E1850" s="4" t="s">
        <v>1432</v>
      </c>
      <c r="F1850" s="4" t="s">
        <v>1107</v>
      </c>
      <c r="G1850" s="4" t="s">
        <v>2075</v>
      </c>
      <c r="H1850" s="4" t="s">
        <v>4095</v>
      </c>
      <c r="I1850" s="4">
        <v>71</v>
      </c>
      <c r="L1850" s="4">
        <f>(F1850*0.3611)+(G1850*1.1*0.3611)+(H1850*5.2*0.0666)+(I1850*0.2111)</f>
        <v>73.883173999999997</v>
      </c>
      <c r="M1850" s="4">
        <f>(L1850)*((100+(29-E1850))/100)-(J1850*0.9)</f>
        <v>70.853963866000001</v>
      </c>
      <c r="N1850" s="207" t="s">
        <v>1029</v>
      </c>
      <c r="O1850" s="207">
        <f>(N1850*((M1850-63)/5.45))+N1850</f>
        <v>5835081.9352132902</v>
      </c>
      <c r="P1850" s="54">
        <f>(O1850-D1850)</f>
        <v>5035081.9352132902</v>
      </c>
      <c r="Q1850" s="4" t="str">
        <f>IF(P1850&lt;(-3000000), "Overpaid", "")</f>
        <v/>
      </c>
      <c r="R1850" s="4"/>
    </row>
    <row r="1851" spans="1:19" x14ac:dyDescent="0.25">
      <c r="A1851" s="4" t="s">
        <v>112</v>
      </c>
      <c r="B1851" s="4" t="s">
        <v>1099</v>
      </c>
      <c r="C1851" s="4" t="s">
        <v>2058</v>
      </c>
      <c r="D1851" s="207" t="s">
        <v>2059</v>
      </c>
      <c r="E1851" s="4" t="s">
        <v>1435</v>
      </c>
      <c r="F1851" s="4" t="s">
        <v>1041</v>
      </c>
      <c r="G1851" s="4">
        <v>89.5</v>
      </c>
      <c r="H1851" s="4" t="s">
        <v>4125</v>
      </c>
      <c r="I1851" s="4" t="s">
        <v>1041</v>
      </c>
      <c r="L1851" s="4">
        <f>(F1851*0.3611)+(G1851*1.1*0.3611)+(H1851*5.2*0.0666)+(I1851*0.2111)</f>
        <v>89.141215000000003</v>
      </c>
      <c r="M1851" s="4">
        <f>(L1851)*((100+(29-E1851))/100)-(J1851*0.9)</f>
        <v>92.082875094999991</v>
      </c>
      <c r="N1851" s="207" t="s">
        <v>1105</v>
      </c>
      <c r="O1851" s="207">
        <f>(N1851*((M1851-63)/5.45))+N1851</f>
        <v>11226232.169713655</v>
      </c>
      <c r="P1851" s="54">
        <f>(O1851-D1851)</f>
        <v>10429287.169713655</v>
      </c>
      <c r="Q1851" s="4" t="str">
        <f>IF(P1851&lt;(-3000000), "Overpaid", "")</f>
        <v/>
      </c>
      <c r="R1851" s="4"/>
    </row>
    <row r="1852" spans="1:19" x14ac:dyDescent="0.25">
      <c r="A1852" s="4" t="s">
        <v>121</v>
      </c>
      <c r="B1852" s="4" t="s">
        <v>1117</v>
      </c>
      <c r="C1852" s="4" t="s">
        <v>2904</v>
      </c>
      <c r="D1852" s="207" t="s">
        <v>2905</v>
      </c>
      <c r="E1852" s="4" t="s">
        <v>1170</v>
      </c>
      <c r="F1852" s="4" t="s">
        <v>1111</v>
      </c>
      <c r="G1852" s="4" t="s">
        <v>1410</v>
      </c>
      <c r="H1852" s="4" t="s">
        <v>4153</v>
      </c>
      <c r="I1852" s="4" t="s">
        <v>1111</v>
      </c>
      <c r="L1852" s="4">
        <f>(F1852*0.3611)+(G1852*1.1*0.3611)+(H1852*5.2*0.0666)+(I1852*0.2111)</f>
        <v>72.672224999999997</v>
      </c>
      <c r="M1852" s="4">
        <f>(L1852)*((100+(29-E1852))/100)-(J1852*0.9)</f>
        <v>73.834980599999994</v>
      </c>
      <c r="N1852" s="207" t="s">
        <v>1121</v>
      </c>
      <c r="O1852" s="207">
        <f>(N1852*((M1852-63)/5.45))+N1852</f>
        <v>10012648.507894492</v>
      </c>
      <c r="P1852" s="54">
        <f>(O1852-D1852)</f>
        <v>9217946.5078944918</v>
      </c>
      <c r="Q1852" s="4" t="str">
        <f>IF(P1852&lt;(-3000000), "Overpaid", "")</f>
        <v/>
      </c>
      <c r="R1852" s="4"/>
    </row>
    <row r="1853" spans="1:19" x14ac:dyDescent="0.25">
      <c r="A1853" s="4" t="s">
        <v>2800</v>
      </c>
      <c r="B1853" s="4" t="s">
        <v>1094</v>
      </c>
      <c r="C1853" s="4" t="s">
        <v>2872</v>
      </c>
      <c r="D1853" s="207">
        <v>788423</v>
      </c>
      <c r="E1853" s="4" t="s">
        <v>1738</v>
      </c>
      <c r="F1853" s="4" t="s">
        <v>1240</v>
      </c>
      <c r="G1853" s="4" t="s">
        <v>1155</v>
      </c>
      <c r="H1853" s="4" t="s">
        <v>4097</v>
      </c>
      <c r="I1853" s="4" t="s">
        <v>1240</v>
      </c>
      <c r="L1853" s="4">
        <f>(F1853*0.3611)+(G1853*1.1*0.3611)+(H1853*5.2*0.0666)+(I1853*0.2111)</f>
        <v>60.649621999999994</v>
      </c>
      <c r="M1853" s="4">
        <f>(L1853)*((100+(29-E1853))/100)-(J1853*0.9)</f>
        <v>62.226512171999993</v>
      </c>
      <c r="N1853" s="207">
        <v>6000000</v>
      </c>
      <c r="O1853" s="207">
        <f>(N1853*((M1853-63)/5.45))+N1853</f>
        <v>5148453.767339441</v>
      </c>
      <c r="P1853" s="54">
        <f>(O1853-D1853)</f>
        <v>4360030.767339441</v>
      </c>
      <c r="Q1853" s="4" t="str">
        <f>IF(P1853&lt;(-3000000), "Overpaid", "")</f>
        <v/>
      </c>
      <c r="R1853" s="4"/>
      <c r="S1853" s="207" t="s">
        <v>1098</v>
      </c>
    </row>
    <row r="1854" spans="1:19" x14ac:dyDescent="0.25">
      <c r="A1854" s="4" t="s">
        <v>113</v>
      </c>
      <c r="B1854" s="4" t="s">
        <v>27</v>
      </c>
      <c r="C1854" s="4" t="s">
        <v>3920</v>
      </c>
      <c r="D1854" s="207" t="s">
        <v>2141</v>
      </c>
      <c r="E1854" s="4" t="s">
        <v>1027</v>
      </c>
      <c r="F1854" s="4" t="s">
        <v>1234</v>
      </c>
      <c r="G1854" s="4" t="s">
        <v>1814</v>
      </c>
      <c r="H1854" s="4" t="s">
        <v>4095</v>
      </c>
      <c r="I1854" s="4" t="s">
        <v>1234</v>
      </c>
      <c r="L1854" s="4">
        <f>(F1854*0.3611)+(G1854*1.1*0.3611)+(H1854*5.2*0.0666)+(I1854*0.2111)</f>
        <v>58.821178999999994</v>
      </c>
      <c r="M1854" s="4" t="e">
        <f>(L1854)*((100+(29-E1854))/100)-(J1854*0.9)</f>
        <v>#VALUE!</v>
      </c>
      <c r="N1854" s="207" t="s">
        <v>1058</v>
      </c>
      <c r="O1854" s="207" t="e">
        <f>(N1854*((M1854-63)/5.45))+N1854</f>
        <v>#VALUE!</v>
      </c>
      <c r="P1854" s="54" t="e">
        <f>(O1854-D1854)</f>
        <v>#VALUE!</v>
      </c>
      <c r="Q1854" s="4" t="e">
        <f>IF(P1854&lt;(-3000000), "Overpaid", "")</f>
        <v>#VALUE!</v>
      </c>
      <c r="R1854" s="4"/>
    </row>
    <row r="1855" spans="1:19" x14ac:dyDescent="0.25">
      <c r="A1855" s="4" t="s">
        <v>117</v>
      </c>
      <c r="B1855" s="4" t="s">
        <v>1048</v>
      </c>
      <c r="C1855" s="4" t="s">
        <v>2627</v>
      </c>
      <c r="D1855" s="207" t="s">
        <v>2141</v>
      </c>
      <c r="E1855" s="4" t="s">
        <v>1318</v>
      </c>
      <c r="F1855" s="4" t="s">
        <v>1244</v>
      </c>
      <c r="G1855" s="4" t="s">
        <v>1027</v>
      </c>
      <c r="H1855" s="4" t="s">
        <v>4197</v>
      </c>
      <c r="I1855" s="4" t="s">
        <v>1244</v>
      </c>
      <c r="L1855" s="4" t="e">
        <f>(F1855*0.3611)+(G1855*1.1*0.3611)+(H1855*5.2*0.0666)+(I1855*0.2111)</f>
        <v>#VALUE!</v>
      </c>
      <c r="M1855" s="4" t="e">
        <f>(L1855)*((100+(29-E1855))/100)-(J1855*0.9)</f>
        <v>#VALUE!</v>
      </c>
      <c r="N1855" s="207" t="s">
        <v>1053</v>
      </c>
      <c r="O1855" s="207" t="e">
        <f>(N1855*((M1855-63)/5.45))+N1855</f>
        <v>#VALUE!</v>
      </c>
      <c r="P1855" s="54" t="e">
        <f>(O1855-D1855)</f>
        <v>#VALUE!</v>
      </c>
      <c r="Q1855" s="4" t="e">
        <f>IF(P1855&lt;(-3000000), "Overpaid", "")</f>
        <v>#VALUE!</v>
      </c>
      <c r="R1855" s="4"/>
    </row>
    <row r="1856" spans="1:19" x14ac:dyDescent="0.25">
      <c r="A1856" s="4" t="s">
        <v>112</v>
      </c>
      <c r="B1856" s="4" t="s">
        <v>1048</v>
      </c>
      <c r="C1856" s="4" t="s">
        <v>2140</v>
      </c>
      <c r="D1856" s="207" t="s">
        <v>2141</v>
      </c>
      <c r="E1856" s="4" t="s">
        <v>1027</v>
      </c>
      <c r="F1856" s="4" t="s">
        <v>1679</v>
      </c>
      <c r="G1856" s="4" t="s">
        <v>1027</v>
      </c>
      <c r="H1856" s="4" t="s">
        <v>4197</v>
      </c>
      <c r="I1856" s="4" t="s">
        <v>1679</v>
      </c>
      <c r="L1856" s="4" t="e">
        <f>(F1856*0.3611)+(G1856*1.1*0.3611)+(H1856*5.2*0.0666)+(I1856*0.2111)</f>
        <v>#VALUE!</v>
      </c>
      <c r="M1856" s="4" t="e">
        <f>(L1856)*((100+(29-E1856))/100)-(J1856*0.9)</f>
        <v>#VALUE!</v>
      </c>
      <c r="N1856" s="207" t="s">
        <v>1053</v>
      </c>
      <c r="O1856" s="207" t="e">
        <f>(N1856*((M1856-63)/5.45))+N1856</f>
        <v>#VALUE!</v>
      </c>
      <c r="P1856" s="54" t="e">
        <f>(O1856-D1856)</f>
        <v>#VALUE!</v>
      </c>
      <c r="Q1856" s="4" t="e">
        <f>IF(P1856&lt;(-3000000), "Overpaid", "")</f>
        <v>#VALUE!</v>
      </c>
      <c r="R1856" s="4"/>
    </row>
    <row r="1857" spans="1:19" x14ac:dyDescent="0.25">
      <c r="A1857" s="4" t="s">
        <v>130</v>
      </c>
      <c r="B1857" s="4" t="s">
        <v>1024</v>
      </c>
      <c r="C1857" s="4" t="s">
        <v>3402</v>
      </c>
      <c r="D1857" s="207" t="s">
        <v>2141</v>
      </c>
      <c r="E1857" s="4" t="s">
        <v>1339</v>
      </c>
      <c r="F1857" s="4" t="s">
        <v>1111</v>
      </c>
      <c r="G1857" s="4" t="s">
        <v>1607</v>
      </c>
      <c r="H1857" s="4" t="s">
        <v>4097</v>
      </c>
      <c r="I1857" s="4">
        <v>74</v>
      </c>
      <c r="L1857" s="4">
        <f>(F1857*0.3611)+(G1857*1.1*0.3611)+(H1857*5.2*0.0666)+(I1857*0.2111)</f>
        <v>74.530246000000005</v>
      </c>
      <c r="M1857" s="4">
        <f>(L1857)*((100+(29-E1857))/100)-(J1857*0.9)</f>
        <v>78.107697808000012</v>
      </c>
      <c r="N1857" s="207" t="s">
        <v>1029</v>
      </c>
      <c r="O1857" s="207">
        <f>(N1857*((M1857-63)/5.45))+N1857</f>
        <v>9016549.6777691506</v>
      </c>
      <c r="P1857" s="54">
        <f>(O1857-D1857)</f>
        <v>8229049.6777691506</v>
      </c>
      <c r="Q1857" s="4" t="str">
        <f>IF(P1857&lt;(-3000000), "Overpaid", "")</f>
        <v/>
      </c>
      <c r="R1857" s="4"/>
    </row>
    <row r="1858" spans="1:19" x14ac:dyDescent="0.25">
      <c r="A1858" s="4" t="s">
        <v>128</v>
      </c>
      <c r="B1858" s="4" t="s">
        <v>20</v>
      </c>
      <c r="C1858" s="4" t="s">
        <v>3600</v>
      </c>
      <c r="D1858" s="207" t="s">
        <v>2141</v>
      </c>
      <c r="E1858" s="4">
        <v>24.1</v>
      </c>
      <c r="F1858" s="4" t="s">
        <v>1244</v>
      </c>
      <c r="G1858" s="4">
        <v>68.3</v>
      </c>
      <c r="H1858" s="4" t="s">
        <v>4197</v>
      </c>
      <c r="I1858" s="4" t="s">
        <v>1244</v>
      </c>
      <c r="L1858" s="4">
        <f>(F1858*0.3611)+(G1858*1.1*0.3611)+(H1858*5.2*0.0666)+(I1858*0.2111)</f>
        <v>60.317043000000005</v>
      </c>
      <c r="M1858" s="4">
        <f>(L1858)*((100+(29-E1858))/100)-(J1858*0.9)</f>
        <v>63.272578107000015</v>
      </c>
      <c r="N1858" s="207" t="s">
        <v>1134</v>
      </c>
      <c r="O1858" s="207">
        <f>(N1858*((M1858-63)/5.45))+N1858</f>
        <v>2921585.076475488</v>
      </c>
      <c r="P1858" s="54">
        <f>(O1858-D1858)</f>
        <v>2134085.076475488</v>
      </c>
      <c r="Q1858" s="4" t="str">
        <f>IF(P1858&lt;(-3000000), "Overpaid", "")</f>
        <v/>
      </c>
      <c r="R1858" s="4"/>
    </row>
    <row r="1859" spans="1:19" x14ac:dyDescent="0.25">
      <c r="A1859" s="4" t="s">
        <v>113</v>
      </c>
      <c r="B1859" s="4" t="s">
        <v>1094</v>
      </c>
      <c r="C1859" s="4" t="s">
        <v>3928</v>
      </c>
      <c r="D1859" s="207" t="s">
        <v>2141</v>
      </c>
      <c r="E1859" s="4" t="s">
        <v>1318</v>
      </c>
      <c r="F1859" s="4" t="s">
        <v>1244</v>
      </c>
      <c r="G1859" s="4" t="s">
        <v>2324</v>
      </c>
      <c r="H1859" s="4">
        <v>0</v>
      </c>
      <c r="I1859" s="4">
        <v>54</v>
      </c>
      <c r="L1859" s="4">
        <f>(F1859*0.3611)+(G1859*1.1*0.3611)+(H1859*5.2*0.0666)+(I1859*0.2111)</f>
        <v>57.089382999999998</v>
      </c>
      <c r="M1859" s="4">
        <f>(L1859)*((100+(29-E1859))/100)-(J1859*0.9)</f>
        <v>58.85915387299999</v>
      </c>
      <c r="N1859" s="207">
        <v>6000000</v>
      </c>
      <c r="O1859" s="207">
        <f>(N1859*((M1859-63)/5.45))+N1859</f>
        <v>1441270.3188990718</v>
      </c>
      <c r="P1859" s="54">
        <f>(O1859-D1859)</f>
        <v>653770.31889907178</v>
      </c>
      <c r="Q1859" s="4" t="str">
        <f>IF(P1859&lt;(-3000000), "Overpaid", "")</f>
        <v/>
      </c>
      <c r="R1859" s="4"/>
      <c r="S1859" s="207" t="s">
        <v>1098</v>
      </c>
    </row>
    <row r="1860" spans="1:19" x14ac:dyDescent="0.25">
      <c r="A1860" s="4" t="s">
        <v>108</v>
      </c>
      <c r="B1860" s="4" t="s">
        <v>10</v>
      </c>
      <c r="C1860" s="4" t="s">
        <v>1011</v>
      </c>
      <c r="D1860" s="207" t="s">
        <v>2141</v>
      </c>
      <c r="E1860" s="4">
        <v>24</v>
      </c>
      <c r="F1860" s="4" t="s">
        <v>1234</v>
      </c>
      <c r="G1860" s="4" t="s">
        <v>1380</v>
      </c>
      <c r="H1860" s="4" t="s">
        <v>4095</v>
      </c>
      <c r="I1860" s="4" t="s">
        <v>1234</v>
      </c>
      <c r="L1860" s="4">
        <f>(F1860*0.3611)+(G1860*1.1*0.3611)+(H1860*5.2*0.0666)+(I1860*0.2111)</f>
        <v>53.220517999999991</v>
      </c>
      <c r="M1860" s="4">
        <f>(L1860)*((100+(29-E1860))/100)-(J1860*0.9)</f>
        <v>55.88154389999999</v>
      </c>
      <c r="N1860" s="207" t="s">
        <v>1093</v>
      </c>
      <c r="O1860" s="207">
        <f>(N1860*((M1860-63)/5.45))+N1860</f>
        <v>-1082615.8547573825</v>
      </c>
      <c r="P1860" s="54">
        <f>(O1860-D1860)</f>
        <v>-1870115.8547573825</v>
      </c>
      <c r="Q1860" s="4" t="str">
        <f>IF(P1860&lt;(-3000000), "Overpaid", "")</f>
        <v/>
      </c>
      <c r="R1860" s="4"/>
    </row>
    <row r="1861" spans="1:19" x14ac:dyDescent="0.25">
      <c r="A1861" s="4" t="s">
        <v>106</v>
      </c>
      <c r="B1861" s="4" t="s">
        <v>1187</v>
      </c>
      <c r="C1861" s="4" t="s">
        <v>2986</v>
      </c>
      <c r="D1861" s="207">
        <v>786653</v>
      </c>
      <c r="E1861" s="4" t="s">
        <v>1168</v>
      </c>
      <c r="F1861" s="4" t="s">
        <v>1307</v>
      </c>
      <c r="G1861" s="4" t="s">
        <v>1363</v>
      </c>
      <c r="H1861" s="4" t="s">
        <v>4099</v>
      </c>
      <c r="I1861" s="4" t="s">
        <v>1307</v>
      </c>
      <c r="L1861" s="4">
        <f>(F1861*0.3611)+(G1861*1.1*0.3611)+(H1861*5.2*0.0666)+(I1861*0.2111)</f>
        <v>68.121711000000005</v>
      </c>
      <c r="M1861" s="4">
        <f>(L1861)*((100+(29-E1861))/100)-(J1861*0.9)</f>
        <v>69.688510352999998</v>
      </c>
      <c r="N1861" s="207" t="s">
        <v>1190</v>
      </c>
      <c r="O1861" s="207">
        <f>(N1861*((M1861-63)/5.45))+N1861</f>
        <v>6661792.6616948834</v>
      </c>
      <c r="P1861" s="54">
        <f>(O1861-D1861)</f>
        <v>5875139.6616948834</v>
      </c>
      <c r="Q1861" s="4" t="str">
        <f>IF(P1861&lt;(-3000000), "Overpaid", "")</f>
        <v/>
      </c>
      <c r="R1861" s="4"/>
    </row>
    <row r="1862" spans="1:19" x14ac:dyDescent="0.25">
      <c r="A1862" s="4" t="s">
        <v>110</v>
      </c>
      <c r="B1862" s="4" t="s">
        <v>1048</v>
      </c>
      <c r="C1862" s="4" t="s">
        <v>2437</v>
      </c>
      <c r="D1862" s="207" t="s">
        <v>1140</v>
      </c>
      <c r="E1862" s="4" t="s">
        <v>1027</v>
      </c>
      <c r="F1862" s="4" t="s">
        <v>1240</v>
      </c>
      <c r="G1862" s="4" t="s">
        <v>2438</v>
      </c>
      <c r="H1862" s="4" t="s">
        <v>4197</v>
      </c>
      <c r="I1862" s="4" t="s">
        <v>1240</v>
      </c>
      <c r="L1862" s="4">
        <f>(F1862*0.3611)+(G1862*1.1*0.3611)+(H1862*5.2*0.0666)+(I1862*0.2111)</f>
        <v>57.426006999999998</v>
      </c>
      <c r="M1862" s="4" t="e">
        <f>(L1862)*((100+(29-E1862))/100)-(J1862*0.9)</f>
        <v>#VALUE!</v>
      </c>
      <c r="N1862" s="207" t="s">
        <v>1053</v>
      </c>
      <c r="O1862" s="207" t="e">
        <f>(N1862*((M1862-63)/5.45))+N1862</f>
        <v>#VALUE!</v>
      </c>
      <c r="P1862" s="54" t="e">
        <f>(O1862-D1862)</f>
        <v>#VALUE!</v>
      </c>
      <c r="Q1862" s="4" t="e">
        <f>IF(P1862&lt;(-3000000), "Overpaid", "")</f>
        <v>#VALUE!</v>
      </c>
      <c r="R1862" s="4"/>
    </row>
    <row r="1863" spans="1:19" x14ac:dyDescent="0.25">
      <c r="A1863" s="4" t="s">
        <v>116</v>
      </c>
      <c r="B1863" s="4" t="s">
        <v>1024</v>
      </c>
      <c r="C1863" s="4" t="s">
        <v>1139</v>
      </c>
      <c r="D1863" s="207" t="s">
        <v>1140</v>
      </c>
      <c r="E1863" s="4" t="s">
        <v>1141</v>
      </c>
      <c r="F1863" s="4" t="s">
        <v>1125</v>
      </c>
      <c r="G1863" s="4" t="s">
        <v>1142</v>
      </c>
      <c r="H1863" s="4" t="s">
        <v>4098</v>
      </c>
      <c r="I1863" s="4">
        <v>69</v>
      </c>
      <c r="L1863" s="4">
        <f>(F1863*0.3611)+(G1863*1.1*0.3611)+(H1863*5.2*0.0666)+(I1863*0.2111)</f>
        <v>67.812362000000007</v>
      </c>
      <c r="M1863" s="4">
        <f>(L1863)*((100+(29-E1863))/100)-(J1863*0.9)</f>
        <v>70.796105928000017</v>
      </c>
      <c r="N1863" s="207" t="s">
        <v>1029</v>
      </c>
      <c r="O1863" s="207">
        <f>(N1863*((M1863-63)/5.45))+N1863</f>
        <v>5809705.602848528</v>
      </c>
      <c r="P1863" s="54">
        <f>(O1863-D1863)</f>
        <v>5029705.602848528</v>
      </c>
      <c r="Q1863" s="4" t="str">
        <f>IF(P1863&lt;(-3000000), "Overpaid", "")</f>
        <v/>
      </c>
      <c r="R1863" s="4"/>
    </row>
    <row r="1864" spans="1:19" x14ac:dyDescent="0.25">
      <c r="A1864" s="4" t="s">
        <v>114</v>
      </c>
      <c r="B1864" s="4" t="s">
        <v>1059</v>
      </c>
      <c r="C1864" s="4" t="s">
        <v>3271</v>
      </c>
      <c r="D1864" s="207">
        <v>780000</v>
      </c>
      <c r="E1864" s="4" t="s">
        <v>1061</v>
      </c>
      <c r="F1864" s="4" t="s">
        <v>1146</v>
      </c>
      <c r="G1864" s="4" t="s">
        <v>2625</v>
      </c>
      <c r="H1864" s="4" t="s">
        <v>4097</v>
      </c>
      <c r="I1864" s="4" t="s">
        <v>1146</v>
      </c>
      <c r="L1864" s="4">
        <f>(F1864*0.3611)+(G1864*1.1*0.3611)+(H1864*5.2*0.0666)+(I1864*0.2111)</f>
        <v>65.434424000000007</v>
      </c>
      <c r="M1864" s="4">
        <f>(L1864)*((100+(29-E1864))/100)-(J1864*0.9)</f>
        <v>68.051800960000008</v>
      </c>
      <c r="N1864" s="207" t="s">
        <v>1064</v>
      </c>
      <c r="O1864" s="207">
        <f>(N1864*((M1864-63)/5.45))+N1864</f>
        <v>4251762.9905375149</v>
      </c>
      <c r="P1864" s="54">
        <f>(O1864-D1864)</f>
        <v>3471762.9905375149</v>
      </c>
      <c r="Q1864" s="4" t="str">
        <f>IF(P1864&lt;(-3000000), "Overpaid", "")</f>
        <v/>
      </c>
      <c r="R1864" s="4"/>
    </row>
    <row r="1865" spans="1:19" x14ac:dyDescent="0.25">
      <c r="A1865" s="4" t="s">
        <v>122</v>
      </c>
      <c r="B1865" s="4" t="s">
        <v>1037</v>
      </c>
      <c r="C1865" s="4" t="s">
        <v>3678</v>
      </c>
      <c r="D1865" s="207" t="s">
        <v>1140</v>
      </c>
      <c r="E1865" s="4" t="s">
        <v>1122</v>
      </c>
      <c r="F1865" s="4" t="s">
        <v>1234</v>
      </c>
      <c r="G1865" s="4" t="s">
        <v>2277</v>
      </c>
      <c r="H1865" s="4" t="s">
        <v>4095</v>
      </c>
      <c r="I1865" s="4" t="s">
        <v>1234</v>
      </c>
      <c r="L1865" s="4">
        <f>(F1865*0.3611)+(G1865*1.1*0.3611)+(H1865*5.2*0.0666)+(I1865*0.2111)</f>
        <v>61.244160000000001</v>
      </c>
      <c r="M1865" s="4">
        <f>(L1865)*((100+(29-E1865))/100)-(J1865*0.9)</f>
        <v>62.285310720000005</v>
      </c>
      <c r="N1865" s="207" t="s">
        <v>1043</v>
      </c>
      <c r="O1865" s="207">
        <f>(N1865*((M1865-63)/5.45))+N1865</f>
        <v>2222596.7186558852</v>
      </c>
      <c r="P1865" s="54">
        <f>(O1865-D1865)</f>
        <v>1442596.7186558852</v>
      </c>
      <c r="Q1865" s="4" t="str">
        <f>IF(P1865&lt;(-3000000), "Overpaid", "")</f>
        <v/>
      </c>
      <c r="R1865" s="4"/>
    </row>
    <row r="1866" spans="1:19" x14ac:dyDescent="0.25">
      <c r="A1866" s="4" t="s">
        <v>125</v>
      </c>
      <c r="B1866" s="4" t="s">
        <v>1083</v>
      </c>
      <c r="C1866" s="4" t="s">
        <v>1554</v>
      </c>
      <c r="D1866" s="207" t="s">
        <v>1140</v>
      </c>
      <c r="E1866" s="4" t="s">
        <v>1204</v>
      </c>
      <c r="F1866" s="4" t="s">
        <v>1240</v>
      </c>
      <c r="G1866" s="4" t="s">
        <v>1555</v>
      </c>
      <c r="H1866" s="4" t="s">
        <v>4095</v>
      </c>
      <c r="I1866" s="4" t="s">
        <v>1240</v>
      </c>
      <c r="L1866" s="4">
        <f>(F1866*0.3611)+(G1866*1.1*0.3611)+(H1866*5.2*0.0666)+(I1866*0.2111)</f>
        <v>58.765351999999993</v>
      </c>
      <c r="M1866" s="4">
        <f>(L1866)*((100+(29-E1866))/100)-(J1866*0.9)</f>
        <v>60.410781855999993</v>
      </c>
      <c r="N1866" s="207" t="s">
        <v>1088</v>
      </c>
      <c r="O1866" s="207">
        <f>(N1866*((M1866-63)/5.45))+N1866</f>
        <v>1862576.3293262925</v>
      </c>
      <c r="P1866" s="54">
        <f>(O1866-D1866)</f>
        <v>1082576.3293262925</v>
      </c>
      <c r="Q1866" s="4" t="str">
        <f>IF(P1866&lt;(-3000000), "Overpaid", "")</f>
        <v/>
      </c>
      <c r="R1866" s="4"/>
    </row>
    <row r="1867" spans="1:19" x14ac:dyDescent="0.25">
      <c r="A1867" s="4" t="s">
        <v>106</v>
      </c>
      <c r="B1867" s="4" t="s">
        <v>1117</v>
      </c>
      <c r="C1867" s="4" t="s">
        <v>3033</v>
      </c>
      <c r="D1867" s="207" t="s">
        <v>1140</v>
      </c>
      <c r="E1867" s="4" t="s">
        <v>1122</v>
      </c>
      <c r="F1867" s="4" t="s">
        <v>1405</v>
      </c>
      <c r="G1867" s="4" t="s">
        <v>1677</v>
      </c>
      <c r="H1867" s="4" t="s">
        <v>4095</v>
      </c>
      <c r="I1867" s="4" t="s">
        <v>1405</v>
      </c>
      <c r="L1867" s="4">
        <f>(F1867*0.3611)+(G1867*1.1*0.3611)+(H1867*5.2*0.0666)+(I1867*0.2111)</f>
        <v>58.510919999999999</v>
      </c>
      <c r="M1867" s="4">
        <f>(L1867)*((100+(29-E1867))/100)-(J1867*0.9)</f>
        <v>59.505605640000006</v>
      </c>
      <c r="N1867" s="207" t="s">
        <v>1121</v>
      </c>
      <c r="O1867" s="207">
        <f>(N1867*((M1867-63)/5.45))+N1867</f>
        <v>1202383.4952174346</v>
      </c>
      <c r="P1867" s="54">
        <f>(O1867-D1867)</f>
        <v>422383.4952174346</v>
      </c>
      <c r="Q1867" s="4" t="str">
        <f>IF(P1867&lt;(-3000000), "Overpaid", "")</f>
        <v/>
      </c>
      <c r="R1867" s="4"/>
    </row>
    <row r="1868" spans="1:19" x14ac:dyDescent="0.25">
      <c r="A1868" s="4" t="s">
        <v>132</v>
      </c>
      <c r="B1868" s="4" t="s">
        <v>27</v>
      </c>
      <c r="C1868" s="4" t="s">
        <v>3474</v>
      </c>
      <c r="D1868" s="207">
        <v>766667</v>
      </c>
      <c r="E1868" s="4" t="s">
        <v>1572</v>
      </c>
      <c r="F1868" s="4" t="s">
        <v>1107</v>
      </c>
      <c r="G1868" s="4" t="s">
        <v>2693</v>
      </c>
      <c r="H1868" s="4" t="s">
        <v>4095</v>
      </c>
      <c r="I1868" s="4" t="s">
        <v>1107</v>
      </c>
      <c r="L1868" s="4">
        <f>(F1868*0.3611)+(G1868*1.1*0.3611)+(H1868*5.2*0.0666)+(I1868*0.2111)</f>
        <v>80.313503999999995</v>
      </c>
      <c r="M1868" s="4">
        <f>(L1868)*((100+(29-E1868))/100)-(J1868*0.9)</f>
        <v>83.766984671999992</v>
      </c>
      <c r="N1868" s="207" t="s">
        <v>1058</v>
      </c>
      <c r="O1868" s="207">
        <f>(N1868*((M1868-63)/5.45))+N1868</f>
        <v>15385728.487345334</v>
      </c>
      <c r="P1868" s="54">
        <f>(O1868-D1868)</f>
        <v>14619061.487345334</v>
      </c>
      <c r="Q1868" s="4" t="str">
        <f>IF(P1868&lt;(-3000000), "Overpaid", "")</f>
        <v/>
      </c>
      <c r="R1868" s="4"/>
    </row>
    <row r="1869" spans="1:19" x14ac:dyDescent="0.25">
      <c r="A1869" s="4" t="s">
        <v>131</v>
      </c>
      <c r="B1869" s="4" t="s">
        <v>1030</v>
      </c>
      <c r="C1869" s="4" t="s">
        <v>1650</v>
      </c>
      <c r="D1869" s="207">
        <v>766667</v>
      </c>
      <c r="E1869" s="4">
        <v>27</v>
      </c>
      <c r="F1869" s="4" t="s">
        <v>1194</v>
      </c>
      <c r="G1869" s="4" t="s">
        <v>1369</v>
      </c>
      <c r="H1869" s="4" t="s">
        <v>4125</v>
      </c>
      <c r="I1869" s="4" t="s">
        <v>1194</v>
      </c>
      <c r="L1869" s="4">
        <f>(F1869*0.3611)+(G1869*1.1*0.3611)+(H1869*5.2*0.0666)+(I1869*0.2111)</f>
        <v>72.295158999999998</v>
      </c>
      <c r="M1869" s="4">
        <f>(L1869)*((100+(29-E1869))/100)-(J1869*0.9)</f>
        <v>73.74106218</v>
      </c>
      <c r="N1869" s="207" t="s">
        <v>1036</v>
      </c>
      <c r="O1869" s="207">
        <f>(N1869*((M1869-63)/5.45))+N1869</f>
        <v>9619175.399554139</v>
      </c>
      <c r="P1869" s="54">
        <f>(O1869-D1869)</f>
        <v>8852508.399554139</v>
      </c>
      <c r="Q1869" s="4" t="str">
        <f>IF(P1869&lt;(-3000000), "Overpaid", "")</f>
        <v/>
      </c>
      <c r="R1869" s="4"/>
    </row>
    <row r="1870" spans="1:19" x14ac:dyDescent="0.25">
      <c r="A1870" s="4" t="s">
        <v>112</v>
      </c>
      <c r="B1870" s="4" t="s">
        <v>10</v>
      </c>
      <c r="C1870" s="4" t="s">
        <v>2072</v>
      </c>
      <c r="D1870" s="207" t="s">
        <v>2073</v>
      </c>
      <c r="E1870" s="4" t="s">
        <v>1045</v>
      </c>
      <c r="F1870" s="4" t="s">
        <v>1091</v>
      </c>
      <c r="G1870" s="4" t="s">
        <v>1443</v>
      </c>
      <c r="H1870" s="4" t="s">
        <v>4102</v>
      </c>
      <c r="I1870" s="4" t="s">
        <v>1091</v>
      </c>
      <c r="L1870" s="4">
        <f>(F1870*0.3611)+(G1870*1.1*0.3611)+(H1870*5.2*0.0666)+(I1870*0.2111)</f>
        <v>76.981859</v>
      </c>
      <c r="M1870" s="4">
        <f>(L1870)*((100+(29-E1870))/100)-(J1870*0.9)</f>
        <v>79.599242206</v>
      </c>
      <c r="N1870" s="207" t="s">
        <v>1093</v>
      </c>
      <c r="O1870" s="207">
        <f>(N1870*((M1870-63)/5.45))+N1870</f>
        <v>14307154.499061201</v>
      </c>
      <c r="P1870" s="54">
        <f>(O1870-D1870)</f>
        <v>13542154.499061201</v>
      </c>
      <c r="Q1870" s="4" t="str">
        <f>IF(P1870&lt;(-3000000), "Overpaid", "")</f>
        <v/>
      </c>
      <c r="R1870" s="4"/>
    </row>
    <row r="1871" spans="1:19" x14ac:dyDescent="0.25">
      <c r="A1871" s="4" t="s">
        <v>124</v>
      </c>
      <c r="B1871" s="4" t="s">
        <v>1099</v>
      </c>
      <c r="C1871" s="4" t="s">
        <v>3107</v>
      </c>
      <c r="D1871" s="207" t="s">
        <v>2073</v>
      </c>
      <c r="E1871" s="4" t="s">
        <v>1226</v>
      </c>
      <c r="F1871" s="4" t="s">
        <v>1162</v>
      </c>
      <c r="G1871" s="4" t="s">
        <v>1465</v>
      </c>
      <c r="H1871" s="4" t="s">
        <v>4197</v>
      </c>
      <c r="I1871" s="4" t="s">
        <v>1162</v>
      </c>
      <c r="L1871" s="4">
        <f>(F1871*0.3611)+(G1871*1.1*0.3611)+(H1871*5.2*0.0666)+(I1871*0.2111)</f>
        <v>70.503900999999999</v>
      </c>
      <c r="M1871" s="4">
        <f>(L1871)*((100+(29-E1871))/100)-(J1871*0.9)</f>
        <v>74.029096050000007</v>
      </c>
      <c r="N1871" s="207" t="s">
        <v>1105</v>
      </c>
      <c r="O1871" s="207">
        <f>(N1871*((M1871-63)/5.45))+N1871</f>
        <v>5357160.6098646903</v>
      </c>
      <c r="P1871" s="54">
        <f>(O1871-D1871)</f>
        <v>4592160.6098646903</v>
      </c>
      <c r="Q1871" s="4" t="str">
        <f>IF(P1871&lt;(-3000000), "Overpaid", "")</f>
        <v/>
      </c>
      <c r="R1871" s="4"/>
    </row>
    <row r="1872" spans="1:19" x14ac:dyDescent="0.25">
      <c r="A1872" s="4" t="s">
        <v>119</v>
      </c>
      <c r="B1872" s="4" t="s">
        <v>1024</v>
      </c>
      <c r="C1872" s="4" t="s">
        <v>3356</v>
      </c>
      <c r="D1872" s="207">
        <v>765000</v>
      </c>
      <c r="E1872" s="4">
        <v>24.9</v>
      </c>
      <c r="F1872" s="4" t="s">
        <v>1146</v>
      </c>
      <c r="G1872" s="4">
        <v>59.7</v>
      </c>
      <c r="H1872" s="4" t="s">
        <v>4095</v>
      </c>
      <c r="I1872" s="4">
        <v>66</v>
      </c>
      <c r="L1872" s="4">
        <f>(F1872*0.3611)+(G1872*1.1*0.3611)+(H1872*5.2*0.0666)+(I1872*0.2111)</f>
        <v>63.991557</v>
      </c>
      <c r="M1872" s="4">
        <f>(L1872)*((100+(29-E1872))/100)-(J1872*0.9)</f>
        <v>66.615210836999992</v>
      </c>
      <c r="N1872" s="207" t="s">
        <v>1029</v>
      </c>
      <c r="O1872" s="207">
        <f>(N1872*((M1872-63)/5.45))+N1872</f>
        <v>3975976.5229866267</v>
      </c>
      <c r="P1872" s="54">
        <f>(O1872-D1872)</f>
        <v>3210976.5229866267</v>
      </c>
      <c r="Q1872" s="4" t="str">
        <f>IF(P1872&lt;(-3000000), "Overpaid", "")</f>
        <v/>
      </c>
      <c r="R1872" s="4"/>
    </row>
    <row r="1873" spans="1:19" x14ac:dyDescent="0.25">
      <c r="A1873" s="4" t="s">
        <v>122</v>
      </c>
      <c r="B1873" s="4" t="s">
        <v>1059</v>
      </c>
      <c r="C1873" s="4" t="s">
        <v>3645</v>
      </c>
      <c r="D1873" s="207" t="s">
        <v>3646</v>
      </c>
      <c r="E1873" s="4" t="s">
        <v>1303</v>
      </c>
      <c r="F1873" s="4" t="s">
        <v>1328</v>
      </c>
      <c r="G1873" s="4" t="s">
        <v>1177</v>
      </c>
      <c r="H1873" s="4" t="s">
        <v>4096</v>
      </c>
      <c r="I1873" s="4" t="s">
        <v>1328</v>
      </c>
      <c r="L1873" s="4">
        <f>(F1873*0.3611)+(G1873*1.1*0.3611)+(H1873*5.2*0.0666)+(I1873*0.2111)</f>
        <v>69.083819000000005</v>
      </c>
      <c r="M1873" s="4">
        <f>(L1873)*((100+(29-E1873))/100)-(J1873*0.9)</f>
        <v>70.949082113000017</v>
      </c>
      <c r="N1873" s="207" t="s">
        <v>1064</v>
      </c>
      <c r="O1873" s="207">
        <f>(N1873*((M1873-63)/5.45))+N1873</f>
        <v>5424757.3013635408</v>
      </c>
      <c r="P1873" s="54">
        <f>(O1873-D1873)</f>
        <v>4660090.3013635408</v>
      </c>
      <c r="Q1873" s="4" t="str">
        <f>IF(P1873&lt;(-3000000), "Overpaid", "")</f>
        <v/>
      </c>
      <c r="R1873" s="4"/>
    </row>
    <row r="1874" spans="1:19" x14ac:dyDescent="0.25">
      <c r="A1874" s="4" t="s">
        <v>136</v>
      </c>
      <c r="B1874" s="4" t="s">
        <v>1135</v>
      </c>
      <c r="C1874" s="4" t="s">
        <v>2216</v>
      </c>
      <c r="D1874" s="207">
        <v>764667</v>
      </c>
      <c r="E1874" s="4">
        <v>27.5</v>
      </c>
      <c r="F1874" s="4" t="s">
        <v>1162</v>
      </c>
      <c r="G1874" s="4">
        <v>45</v>
      </c>
      <c r="H1874" s="4" t="s">
        <v>4097</v>
      </c>
      <c r="I1874" s="4" t="s">
        <v>1162</v>
      </c>
      <c r="L1874" s="4">
        <f>(F1874*0.3611)+(G1874*1.1*0.3611)+(H1874*5.2*0.0666)+(I1874*0.2111)</f>
        <v>58.395210000000006</v>
      </c>
      <c r="M1874" s="4">
        <f>(L1874)*((100+(29-E1874))/100)-(J1874*0.9)</f>
        <v>59.271138149999999</v>
      </c>
      <c r="N1874" s="207" t="s">
        <v>1138</v>
      </c>
      <c r="O1874" s="207">
        <f>(N1874*((M1874-63)/5.45))+N1874</f>
        <v>479091.90996685287</v>
      </c>
      <c r="P1874" s="54">
        <f>(O1874-D1874)</f>
        <v>-285575.09003314713</v>
      </c>
      <c r="Q1874" s="4" t="str">
        <f>IF(P1874&lt;(-3000000), "Overpaid", "")</f>
        <v/>
      </c>
      <c r="R1874" s="4"/>
    </row>
    <row r="1875" spans="1:19" x14ac:dyDescent="0.25">
      <c r="A1875" s="4" t="s">
        <v>107</v>
      </c>
      <c r="B1875" s="4" t="s">
        <v>1135</v>
      </c>
      <c r="C1875" s="4" t="s">
        <v>2728</v>
      </c>
      <c r="D1875" s="207" t="s">
        <v>2729</v>
      </c>
      <c r="E1875" s="4">
        <v>26.2</v>
      </c>
      <c r="F1875" s="4" t="s">
        <v>1056</v>
      </c>
      <c r="G1875" s="4">
        <v>45</v>
      </c>
      <c r="H1875" s="4" t="s">
        <v>4097</v>
      </c>
      <c r="I1875" s="4" t="s">
        <v>1056</v>
      </c>
      <c r="L1875" s="4">
        <f>(F1875*0.3611)+(G1875*1.1*0.3611)+(H1875*5.2*0.0666)+(I1875*0.2111)</f>
        <v>66.406010000000009</v>
      </c>
      <c r="M1875" s="4">
        <f>(L1875)*((100+(29-E1875))/100)-(J1875*0.9)</f>
        <v>68.265378280000007</v>
      </c>
      <c r="N1875" s="207" t="s">
        <v>1138</v>
      </c>
      <c r="O1875" s="207">
        <f>(N1875*((M1875-63)/5.45))+N1875</f>
        <v>2982707.1384028867</v>
      </c>
      <c r="P1875" s="54">
        <f>(O1875-D1875)</f>
        <v>2218540.1384028867</v>
      </c>
      <c r="Q1875" s="4" t="str">
        <f>IF(P1875&lt;(-3000000), "Overpaid", "")</f>
        <v/>
      </c>
      <c r="R1875" s="4"/>
    </row>
    <row r="1876" spans="1:19" x14ac:dyDescent="0.25">
      <c r="A1876" s="4" t="s">
        <v>132</v>
      </c>
      <c r="B1876" s="4" t="s">
        <v>1099</v>
      </c>
      <c r="C1876" s="4" t="s">
        <v>3475</v>
      </c>
      <c r="D1876" s="207">
        <v>763333</v>
      </c>
      <c r="E1876" s="4" t="s">
        <v>1067</v>
      </c>
      <c r="F1876" s="4" t="s">
        <v>1111</v>
      </c>
      <c r="G1876" s="4" t="s">
        <v>3130</v>
      </c>
      <c r="H1876" s="4" t="s">
        <v>4197</v>
      </c>
      <c r="I1876" s="4" t="s">
        <v>1111</v>
      </c>
      <c r="L1876" s="4">
        <f>(F1876*0.3611)+(G1876*1.1*0.3611)+(H1876*5.2*0.0666)+(I1876*0.2111)</f>
        <v>67.200637</v>
      </c>
      <c r="M1876" s="4">
        <f>(L1876)*((100+(29-E1876))/100)-(J1876*0.9)</f>
        <v>70.291866302000003</v>
      </c>
      <c r="N1876" s="207" t="s">
        <v>1105</v>
      </c>
      <c r="O1876" s="207">
        <f>(N1876*((M1876-63)/5.45))+N1876</f>
        <v>4142231.1055245441</v>
      </c>
      <c r="P1876" s="54">
        <f>(O1876-D1876)</f>
        <v>3378898.1055245441</v>
      </c>
      <c r="Q1876" s="4" t="str">
        <f>IF(P1876&lt;(-3000000), "Overpaid", "")</f>
        <v/>
      </c>
      <c r="R1876" s="4"/>
    </row>
    <row r="1877" spans="1:19" x14ac:dyDescent="0.25">
      <c r="A1877" s="4" t="s">
        <v>107</v>
      </c>
      <c r="B1877" s="4" t="s">
        <v>1187</v>
      </c>
      <c r="C1877" s="4" t="s">
        <v>2770</v>
      </c>
      <c r="D1877" s="207" t="s">
        <v>2771</v>
      </c>
      <c r="E1877" s="4">
        <v>24.7</v>
      </c>
      <c r="F1877" s="4" t="s">
        <v>1162</v>
      </c>
      <c r="G1877" s="4" t="s">
        <v>2772</v>
      </c>
      <c r="H1877" s="4">
        <v>0</v>
      </c>
      <c r="I1877" s="4" t="s">
        <v>1162</v>
      </c>
      <c r="L1877" s="4">
        <f>(F1877*0.3611)+(G1877*1.1*0.3611)+(H1877*5.2*0.0666)+(I1877*0.2111)</f>
        <v>61.407792000000001</v>
      </c>
      <c r="M1877" s="4">
        <f>(L1877)*((100+(29-E1877))/100)-(J1877*0.9)</f>
        <v>64.048327055999991</v>
      </c>
      <c r="N1877" s="207" t="s">
        <v>1190</v>
      </c>
      <c r="O1877" s="207">
        <f>(N1877*((M1877-63)/5.45))+N1877</f>
        <v>3566377.2766198553</v>
      </c>
      <c r="P1877" s="54">
        <f>(O1877-D1877)</f>
        <v>2803044.2766198553</v>
      </c>
      <c r="Q1877" s="4" t="str">
        <f>IF(P1877&lt;(-3000000), "Overpaid", "")</f>
        <v/>
      </c>
      <c r="R1877" s="4"/>
    </row>
    <row r="1878" spans="1:19" x14ac:dyDescent="0.25">
      <c r="A1878" s="4" t="s">
        <v>127</v>
      </c>
      <c r="B1878" s="4" t="s">
        <v>1083</v>
      </c>
      <c r="C1878" s="4" t="s">
        <v>4078</v>
      </c>
      <c r="D1878" s="207">
        <v>762500</v>
      </c>
      <c r="E1878" s="4" t="s">
        <v>1303</v>
      </c>
      <c r="F1878" s="4" t="s">
        <v>1208</v>
      </c>
      <c r="G1878" s="4" t="s">
        <v>1829</v>
      </c>
      <c r="H1878" s="4" t="s">
        <v>4102</v>
      </c>
      <c r="I1878" s="4" t="s">
        <v>1208</v>
      </c>
      <c r="L1878" s="4">
        <f>(F1878*0.3611)+(G1878*1.1*0.3611)+(H1878*5.2*0.0666)+(I1878*0.2111)</f>
        <v>68.375244000000009</v>
      </c>
      <c r="M1878" s="4">
        <f>(L1878)*((100+(29-E1878))/100)-(J1878*0.9)</f>
        <v>70.221375588000015</v>
      </c>
      <c r="N1878" s="207" t="s">
        <v>1088</v>
      </c>
      <c r="O1878" s="207">
        <f>(N1878*((M1878-63)/5.45))+N1878</f>
        <v>8249983.8918902595</v>
      </c>
      <c r="P1878" s="54">
        <f>(O1878-D1878)</f>
        <v>7487483.8918902595</v>
      </c>
      <c r="Q1878" s="4" t="str">
        <f>IF(P1878&lt;(-3000000), "Overpaid", "")</f>
        <v/>
      </c>
      <c r="R1878" s="4"/>
    </row>
    <row r="1879" spans="1:19" x14ac:dyDescent="0.25">
      <c r="A1879" s="4" t="s">
        <v>119</v>
      </c>
      <c r="B1879" s="4" t="s">
        <v>1135</v>
      </c>
      <c r="C1879" s="4" t="s">
        <v>3323</v>
      </c>
      <c r="D1879" s="207">
        <v>762167</v>
      </c>
      <c r="E1879" s="4">
        <v>25</v>
      </c>
      <c r="F1879" s="4" t="s">
        <v>1091</v>
      </c>
      <c r="G1879" s="4">
        <v>45</v>
      </c>
      <c r="H1879" s="4" t="s">
        <v>4097</v>
      </c>
      <c r="I1879" s="4" t="s">
        <v>1091</v>
      </c>
      <c r="L1879" s="4">
        <f>(F1879*0.3611)+(G1879*1.1*0.3611)+(H1879*5.2*0.0666)+(I1879*0.2111)</f>
        <v>64.11721</v>
      </c>
      <c r="M1879" s="4">
        <f>(L1879)*((100+(29-E1879))/100)-(J1879*0.9)</f>
        <v>66.681898400000009</v>
      </c>
      <c r="N1879" s="207" t="s">
        <v>1138</v>
      </c>
      <c r="O1879" s="207">
        <f>(N1879*((M1879-63)/5.45))+N1879</f>
        <v>2541933.4561140575</v>
      </c>
      <c r="P1879" s="54">
        <f>(O1879-D1879)</f>
        <v>1779766.4561140575</v>
      </c>
      <c r="Q1879" s="4" t="str">
        <f>IF(P1879&lt;(-3000000), "Overpaid", "")</f>
        <v/>
      </c>
      <c r="R1879" s="4"/>
    </row>
    <row r="1880" spans="1:19" x14ac:dyDescent="0.25">
      <c r="A1880" s="4" t="s">
        <v>128</v>
      </c>
      <c r="B1880" s="4" t="s">
        <v>1048</v>
      </c>
      <c r="C1880" s="4" t="s">
        <v>3601</v>
      </c>
      <c r="D1880" s="207" t="s">
        <v>3602</v>
      </c>
      <c r="E1880" s="4" t="s">
        <v>1179</v>
      </c>
      <c r="F1880" s="4" t="s">
        <v>1422</v>
      </c>
      <c r="G1880" s="4">
        <v>45</v>
      </c>
      <c r="H1880" s="4" t="s">
        <v>4197</v>
      </c>
      <c r="I1880" s="4" t="s">
        <v>1422</v>
      </c>
      <c r="L1880" s="4">
        <f>(F1880*0.3611)+(G1880*1.1*0.3611)+(H1880*5.2*0.0666)+(I1880*0.2111)</f>
        <v>49.917650000000009</v>
      </c>
      <c r="M1880" s="4">
        <f>(L1880)*((100+(29-E1880))/100)-(J1880*0.9)</f>
        <v>51.81452070000001</v>
      </c>
      <c r="N1880" s="207" t="s">
        <v>1053</v>
      </c>
      <c r="O1880" s="207">
        <f>(N1880*((M1880-63)/5.45))+N1880</f>
        <v>-2087147.2315591336</v>
      </c>
      <c r="P1880" s="54">
        <f>(O1880-D1880)</f>
        <v>-2842247.2315591336</v>
      </c>
      <c r="Q1880" s="4" t="str">
        <f>IF(P1880&lt;(-3000000), "Overpaid", "")</f>
        <v/>
      </c>
      <c r="R1880" s="4"/>
    </row>
    <row r="1881" spans="1:19" x14ac:dyDescent="0.25">
      <c r="A1881" s="4" t="s">
        <v>317</v>
      </c>
      <c r="B1881" s="4" t="s">
        <v>27</v>
      </c>
      <c r="C1881" s="4" t="s">
        <v>2310</v>
      </c>
      <c r="D1881" s="207" t="s">
        <v>2311</v>
      </c>
      <c r="E1881" s="4" t="s">
        <v>1297</v>
      </c>
      <c r="F1881" s="4" t="s">
        <v>1157</v>
      </c>
      <c r="G1881" s="4" t="s">
        <v>1057</v>
      </c>
      <c r="H1881" s="4" t="s">
        <v>4098</v>
      </c>
      <c r="I1881" s="4" t="s">
        <v>1157</v>
      </c>
      <c r="L1881" s="4">
        <f>(F1881*0.3611)+(G1881*1.1*0.3611)+(H1881*5.2*0.0666)+(I1881*0.2111)</f>
        <v>68.568723000000006</v>
      </c>
      <c r="M1881" s="4">
        <f>(L1881)*((100+(29-E1881))/100)-(J1881*0.9)</f>
        <v>69.87152873700002</v>
      </c>
      <c r="N1881" s="207" t="s">
        <v>1058</v>
      </c>
      <c r="O1881" s="207">
        <f>(N1881*((M1881-63)/5.45))+N1881</f>
        <v>7231025.9195815977</v>
      </c>
      <c r="P1881" s="54">
        <f>(O1881-D1881)</f>
        <v>6478927.9195815977</v>
      </c>
      <c r="Q1881" s="4" t="str">
        <f>IF(P1881&lt;(-3000000), "Overpaid", "")</f>
        <v/>
      </c>
      <c r="R1881" s="4"/>
    </row>
    <row r="1882" spans="1:19" x14ac:dyDescent="0.25">
      <c r="A1882" s="4" t="s">
        <v>2800</v>
      </c>
      <c r="B1882" s="4" t="s">
        <v>1048</v>
      </c>
      <c r="C1882" s="4" t="s">
        <v>2822</v>
      </c>
      <c r="D1882" s="207" t="s">
        <v>2311</v>
      </c>
      <c r="E1882" s="4" t="s">
        <v>1435</v>
      </c>
      <c r="F1882" s="4" t="s">
        <v>1312</v>
      </c>
      <c r="G1882" s="4" t="s">
        <v>1400</v>
      </c>
      <c r="H1882" s="4" t="s">
        <v>4095</v>
      </c>
      <c r="I1882" s="4" t="s">
        <v>1312</v>
      </c>
      <c r="L1882" s="4">
        <f>(F1882*0.3611)+(G1882*1.1*0.3611)+(H1882*5.2*0.0666)+(I1882*0.2111)</f>
        <v>66.958651000000003</v>
      </c>
      <c r="M1882" s="4">
        <f>(L1882)*((100+(29-E1882))/100)-(J1882*0.9)</f>
        <v>69.168286483000003</v>
      </c>
      <c r="N1882" s="207" t="s">
        <v>1053</v>
      </c>
      <c r="O1882" s="207">
        <f>(N1882*((M1882-63)/5.45))+N1882</f>
        <v>4227907.2419378106</v>
      </c>
      <c r="P1882" s="54">
        <f>(O1882-D1882)</f>
        <v>3475809.2419378106</v>
      </c>
      <c r="Q1882" s="4" t="str">
        <f>IF(P1882&lt;(-3000000), "Overpaid", "")</f>
        <v/>
      </c>
      <c r="R1882" s="4"/>
    </row>
    <row r="1883" spans="1:19" x14ac:dyDescent="0.25">
      <c r="A1883" s="4" t="s">
        <v>110</v>
      </c>
      <c r="B1883" s="4" t="s">
        <v>1024</v>
      </c>
      <c r="C1883" s="4" t="s">
        <v>936</v>
      </c>
      <c r="D1883" s="207">
        <v>750000</v>
      </c>
      <c r="E1883" s="4" t="s">
        <v>1120</v>
      </c>
      <c r="F1883" s="4" t="s">
        <v>1186</v>
      </c>
      <c r="G1883" s="4">
        <v>45</v>
      </c>
      <c r="H1883" s="4">
        <v>0</v>
      </c>
      <c r="I1883" s="4">
        <v>63</v>
      </c>
      <c r="L1883" s="4">
        <f>(F1883*0.3611)+(G1883*1.1*0.3611)+(H1883*5.2*0.0666)+(I1883*0.2111)</f>
        <v>55.728550000000006</v>
      </c>
      <c r="M1883" s="4">
        <f>(L1883)*((100+(29-E1883))/100)-(J1883*0.9)</f>
        <v>58.737891700000006</v>
      </c>
      <c r="N1883" s="207" t="s">
        <v>1029</v>
      </c>
      <c r="O1883" s="207">
        <f>(N1883*((M1883-63)/5.45))+N1883</f>
        <v>521006.03019330534</v>
      </c>
      <c r="P1883" s="54">
        <f>(O1883-D1883)</f>
        <v>-228993.96980669466</v>
      </c>
      <c r="Q1883" s="4" t="str">
        <f>IF(P1883&lt;(-3000000), "Overpaid", "")</f>
        <v/>
      </c>
      <c r="R1883" s="4"/>
    </row>
    <row r="1884" spans="1:19" x14ac:dyDescent="0.25">
      <c r="A1884" s="4" t="s">
        <v>121</v>
      </c>
      <c r="B1884" s="4" t="s">
        <v>27</v>
      </c>
      <c r="C1884" s="4" t="s">
        <v>2941</v>
      </c>
      <c r="D1884" s="207" t="s">
        <v>2249</v>
      </c>
      <c r="E1884" s="4" t="s">
        <v>1204</v>
      </c>
      <c r="F1884" s="4" t="s">
        <v>1221</v>
      </c>
      <c r="G1884" s="4" t="s">
        <v>1027</v>
      </c>
      <c r="H1884" s="4" t="s">
        <v>4096</v>
      </c>
      <c r="I1884" s="4" t="s">
        <v>1221</v>
      </c>
      <c r="K1884" s="1"/>
      <c r="L1884" s="4" t="e">
        <f>(F1884*0.3611)+(G1884*1.1*0.3611)+(H1884*5.2*0.0666)+(I1884*0.2111)</f>
        <v>#VALUE!</v>
      </c>
      <c r="M1884" s="4" t="e">
        <f>(L1884)*((100+(29-E1884))/100)-(J1884*0.9)</f>
        <v>#VALUE!</v>
      </c>
      <c r="N1884" s="207" t="s">
        <v>1058</v>
      </c>
      <c r="O1884" s="207" t="e">
        <f>(N1884*((M1884-63)/5.45))+N1884</f>
        <v>#VALUE!</v>
      </c>
      <c r="P1884" s="54" t="e">
        <f>(O1884-D1884)</f>
        <v>#VALUE!</v>
      </c>
      <c r="Q1884" s="4" t="e">
        <f>IF(P1884&lt;(-3000000), "Overpaid", "")</f>
        <v>#VALUE!</v>
      </c>
      <c r="R1884" s="4"/>
    </row>
    <row r="1885" spans="1:19" x14ac:dyDescent="0.25">
      <c r="A1885" s="4" t="s">
        <v>106</v>
      </c>
      <c r="B1885" s="4" t="s">
        <v>1094</v>
      </c>
      <c r="C1885" s="4" t="s">
        <v>3040</v>
      </c>
      <c r="D1885" s="207" t="s">
        <v>2249</v>
      </c>
      <c r="E1885" s="4" t="s">
        <v>1174</v>
      </c>
      <c r="F1885" s="4" t="s">
        <v>1906</v>
      </c>
      <c r="G1885" s="4" t="s">
        <v>1677</v>
      </c>
      <c r="H1885" s="4">
        <v>1</v>
      </c>
      <c r="I1885" s="4">
        <v>60</v>
      </c>
      <c r="L1885" s="4">
        <f>(F1885*0.3611)+(G1885*1.1*0.3611)+(H1885*5.2*0.0666)+(I1885*0.2111)</f>
        <v>56.344319999999996</v>
      </c>
      <c r="M1885" s="4">
        <f>(L1885)*((100+(29-E1885))/100)-(J1885*0.9)</f>
        <v>58.034649599999995</v>
      </c>
      <c r="N1885" s="207">
        <v>6000000</v>
      </c>
      <c r="O1885" s="207">
        <f>(N1885*((M1885-63)/5.45))+N1885</f>
        <v>533559.19266054407</v>
      </c>
      <c r="P1885" s="54">
        <f>(O1885-D1885)</f>
        <v>-208940.80733945593</v>
      </c>
      <c r="Q1885" s="4" t="str">
        <f>IF(P1885&lt;(-3000000), "Overpaid", "")</f>
        <v/>
      </c>
      <c r="R1885" s="4"/>
      <c r="S1885" s="207" t="s">
        <v>1098</v>
      </c>
    </row>
    <row r="1886" spans="1:19" x14ac:dyDescent="0.25">
      <c r="A1886" s="4" t="s">
        <v>136</v>
      </c>
      <c r="B1886" s="4" t="s">
        <v>1099</v>
      </c>
      <c r="C1886" s="4" t="s">
        <v>2248</v>
      </c>
      <c r="D1886" s="207" t="s">
        <v>2249</v>
      </c>
      <c r="E1886" s="4" t="s">
        <v>1061</v>
      </c>
      <c r="F1886" s="4" t="s">
        <v>1408</v>
      </c>
      <c r="G1886" s="4">
        <v>45</v>
      </c>
      <c r="H1886" s="4" t="s">
        <v>4197</v>
      </c>
      <c r="I1886" s="4" t="s">
        <v>1408</v>
      </c>
      <c r="L1886" s="4">
        <f>(F1886*0.3611)+(G1886*1.1*0.3611)+(H1886*5.2*0.0666)+(I1886*0.2111)</f>
        <v>51.634250000000002</v>
      </c>
      <c r="M1886" s="4">
        <f>(L1886)*((100+(29-E1886))/100)-(J1886*0.9)</f>
        <v>53.699620000000003</v>
      </c>
      <c r="N1886" s="207" t="s">
        <v>1105</v>
      </c>
      <c r="O1886" s="207">
        <f>(N1886*((M1886-63)/5.45))+N1886</f>
        <v>-1251713.3225284391</v>
      </c>
      <c r="P1886" s="54">
        <f>(O1886-D1886)</f>
        <v>-1994213.3225284391</v>
      </c>
      <c r="Q1886" s="4" t="str">
        <f>IF(P1886&lt;(-3000000), "Overpaid", "")</f>
        <v/>
      </c>
      <c r="R1886" s="4"/>
    </row>
    <row r="1887" spans="1:19" x14ac:dyDescent="0.25">
      <c r="A1887" s="4" t="s">
        <v>126</v>
      </c>
      <c r="B1887" s="4" t="s">
        <v>1117</v>
      </c>
      <c r="C1887" s="4" t="s">
        <v>3838</v>
      </c>
      <c r="D1887" s="207" t="s">
        <v>3839</v>
      </c>
      <c r="E1887" s="4" t="s">
        <v>1237</v>
      </c>
      <c r="F1887" s="4" t="s">
        <v>1194</v>
      </c>
      <c r="G1887" s="4">
        <v>45</v>
      </c>
      <c r="H1887" s="4" t="s">
        <v>4095</v>
      </c>
      <c r="I1887" s="4" t="s">
        <v>1194</v>
      </c>
      <c r="L1887" s="4">
        <f>(F1887*0.3611)+(G1887*1.1*0.3611)+(H1887*5.2*0.0666)+(I1887*0.2111)</f>
        <v>56.558170000000004</v>
      </c>
      <c r="M1887" s="4">
        <f>(L1887)*((100+(29-E1887))/100)-(J1887*0.9)</f>
        <v>58.650822290000001</v>
      </c>
      <c r="N1887" s="207" t="s">
        <v>1121</v>
      </c>
      <c r="O1887" s="207">
        <f>(N1887*((M1887-63)/5.45))+N1887</f>
        <v>676828.9708263767</v>
      </c>
      <c r="P1887" s="54">
        <f>(O1887-D1887)</f>
        <v>-38574.029173623305</v>
      </c>
      <c r="Q1887" s="4" t="str">
        <f>IF(P1887&lt;(-3000000), "Overpaid", "")</f>
        <v/>
      </c>
      <c r="R1887" s="4"/>
    </row>
    <row r="1888" spans="1:19" x14ac:dyDescent="0.25">
      <c r="A1888" s="4" t="s">
        <v>317</v>
      </c>
      <c r="B1888" s="4" t="s">
        <v>1059</v>
      </c>
      <c r="C1888" s="4" t="s">
        <v>2283</v>
      </c>
      <c r="D1888" s="207" t="s">
        <v>2284</v>
      </c>
      <c r="E1888" s="4" t="s">
        <v>1356</v>
      </c>
      <c r="F1888" s="4" t="s">
        <v>1307</v>
      </c>
      <c r="G1888" s="4" t="s">
        <v>1445</v>
      </c>
      <c r="H1888" s="4" t="s">
        <v>4096</v>
      </c>
      <c r="I1888" s="4" t="s">
        <v>1307</v>
      </c>
      <c r="L1888" s="4">
        <f>(F1888*0.3611)+(G1888*1.1*0.3611)+(H1888*5.2*0.0666)+(I1888*0.2111)</f>
        <v>55.523940000000003</v>
      </c>
      <c r="M1888" s="4">
        <f>(L1888)*((100+(29-E1888))/100)-(J1888*0.9)</f>
        <v>56.689942739999999</v>
      </c>
      <c r="N1888" s="207" t="s">
        <v>1064</v>
      </c>
      <c r="O1888" s="207">
        <f>(N1888*((M1888-63)/5.45))+N1888</f>
        <v>-348203.09790094336</v>
      </c>
      <c r="P1888" s="54">
        <f>(O1888-D1888)</f>
        <v>-1058729.0979009434</v>
      </c>
      <c r="Q1888" s="4" t="str">
        <f>IF(P1888&lt;(-3000000), "Overpaid", "")</f>
        <v/>
      </c>
      <c r="R1888" s="4"/>
    </row>
    <row r="1889" spans="1:18" x14ac:dyDescent="0.25">
      <c r="A1889" s="4" t="s">
        <v>124</v>
      </c>
      <c r="B1889" s="4" t="s">
        <v>20</v>
      </c>
      <c r="C1889" s="4" t="s">
        <v>3077</v>
      </c>
      <c r="D1889" s="207" t="s">
        <v>3078</v>
      </c>
      <c r="E1889" s="4" t="s">
        <v>1233</v>
      </c>
      <c r="F1889" s="4" t="s">
        <v>1111</v>
      </c>
      <c r="G1889" s="4" t="s">
        <v>1552</v>
      </c>
      <c r="H1889" s="4" t="s">
        <v>4097</v>
      </c>
      <c r="I1889" s="4" t="s">
        <v>1111</v>
      </c>
      <c r="L1889" s="4">
        <f>(F1889*0.3611)+(G1889*1.1*0.3611)+(H1889*5.2*0.0666)+(I1889*0.2111)</f>
        <v>74.237467999999993</v>
      </c>
      <c r="M1889" s="4">
        <f>(L1889)*((100+(29-E1889))/100)-(J1889*0.9)</f>
        <v>75.351030019999982</v>
      </c>
      <c r="N1889" s="207" t="s">
        <v>1134</v>
      </c>
      <c r="O1889" s="207">
        <f>(N1889*((M1889-63)/5.45))+N1889</f>
        <v>9088075.8077740241</v>
      </c>
      <c r="P1889" s="54">
        <f>(O1889-D1889)</f>
        <v>8380380.8077740241</v>
      </c>
      <c r="Q1889" s="4" t="str">
        <f>IF(P1889&lt;(-3000000), "Overpaid", "")</f>
        <v/>
      </c>
      <c r="R1889" s="4"/>
    </row>
    <row r="1890" spans="1:18" x14ac:dyDescent="0.25">
      <c r="A1890" s="4" t="s">
        <v>114</v>
      </c>
      <c r="B1890" s="4" t="s">
        <v>1117</v>
      </c>
      <c r="C1890" s="4" t="s">
        <v>3273</v>
      </c>
      <c r="D1890" s="207" t="s">
        <v>3274</v>
      </c>
      <c r="E1890" s="4" t="s">
        <v>1027</v>
      </c>
      <c r="F1890" s="4" t="s">
        <v>1162</v>
      </c>
      <c r="G1890" s="4" t="s">
        <v>1027</v>
      </c>
      <c r="H1890" s="4" t="s">
        <v>4097</v>
      </c>
      <c r="I1890" s="4" t="s">
        <v>1162</v>
      </c>
      <c r="L1890" s="4" t="e">
        <f>(F1890*0.3611)+(G1890*1.1*0.3611)+(H1890*5.2*0.0666)+(I1890*0.2111)</f>
        <v>#VALUE!</v>
      </c>
      <c r="M1890" s="4" t="e">
        <f>(L1890)*((100+(29-E1890))/100)-(J1890*0.9)</f>
        <v>#VALUE!</v>
      </c>
      <c r="N1890" s="207" t="s">
        <v>1121</v>
      </c>
      <c r="O1890" s="207" t="e">
        <f>(N1890*((M1890-63)/5.45))+N1890</f>
        <v>#VALUE!</v>
      </c>
      <c r="P1890" s="54" t="e">
        <f>(O1890-D1890)</f>
        <v>#VALUE!</v>
      </c>
      <c r="Q1890" s="4" t="e">
        <f>IF(P1890&lt;(-3000000), "Overpaid", "")</f>
        <v>#VALUE!</v>
      </c>
      <c r="R1890" s="4"/>
    </row>
    <row r="1891" spans="1:18" x14ac:dyDescent="0.25">
      <c r="A1891" s="4" t="s">
        <v>110</v>
      </c>
      <c r="B1891" s="4" t="s">
        <v>20</v>
      </c>
      <c r="C1891" s="4" t="s">
        <v>2407</v>
      </c>
      <c r="D1891" s="207" t="s">
        <v>2408</v>
      </c>
      <c r="E1891" s="4" t="s">
        <v>1033</v>
      </c>
      <c r="F1891" s="4" t="s">
        <v>1328</v>
      </c>
      <c r="G1891" s="4" t="s">
        <v>1653</v>
      </c>
      <c r="H1891" s="4" t="s">
        <v>4097</v>
      </c>
      <c r="I1891" s="4" t="s">
        <v>1328</v>
      </c>
      <c r="L1891" s="4">
        <f>(F1891*0.3611)+(G1891*1.1*0.3611)+(H1891*5.2*0.0666)+(I1891*0.2111)</f>
        <v>63.114500000000007</v>
      </c>
      <c r="M1891" s="4">
        <f>(L1891)*((100+(29-E1891))/100)-(J1891*0.9)</f>
        <v>64.376790000000014</v>
      </c>
      <c r="N1891" s="207" t="s">
        <v>1134</v>
      </c>
      <c r="O1891" s="207">
        <f>(N1891*((M1891-63)/5.45))+N1891</f>
        <v>3485325.5667816587</v>
      </c>
      <c r="P1891" s="54">
        <f>(O1891-D1891)</f>
        <v>2778892.5667816587</v>
      </c>
      <c r="Q1891" s="4" t="str">
        <f>IF(P1891&lt;(-3000000), "Overpaid", "")</f>
        <v/>
      </c>
      <c r="R1891" s="4"/>
    </row>
    <row r="1892" spans="1:18" x14ac:dyDescent="0.25">
      <c r="A1892" s="4" t="s">
        <v>110</v>
      </c>
      <c r="B1892" s="4" t="s">
        <v>10</v>
      </c>
      <c r="C1892" s="4" t="s">
        <v>2442</v>
      </c>
      <c r="D1892" s="207" t="s">
        <v>1225</v>
      </c>
      <c r="E1892" s="4" t="s">
        <v>1027</v>
      </c>
      <c r="F1892" s="4" t="s">
        <v>1405</v>
      </c>
      <c r="G1892" s="4">
        <v>45</v>
      </c>
      <c r="H1892" s="4" t="s">
        <v>1027</v>
      </c>
      <c r="I1892" s="4" t="s">
        <v>1405</v>
      </c>
      <c r="L1892" s="4" t="e">
        <f>(F1892*0.3611)+(G1892*1.1*0.3611)+(H1892*5.2*0.0666)+(I1892*0.2111)</f>
        <v>#VALUE!</v>
      </c>
      <c r="M1892" s="4" t="e">
        <f>(L1892)*((100+(29-E1892))/100)-(J1892*0.9)</f>
        <v>#VALUE!</v>
      </c>
      <c r="N1892" s="207" t="s">
        <v>1093</v>
      </c>
      <c r="O1892" s="207" t="e">
        <f>(N1892*((M1892-63)/5.45))+N1892</f>
        <v>#VALUE!</v>
      </c>
      <c r="P1892" s="54" t="e">
        <f>(O1892-D1892)</f>
        <v>#VALUE!</v>
      </c>
      <c r="Q1892" s="4" t="e">
        <f>IF(P1892&lt;(-3000000), "Overpaid", "")</f>
        <v>#VALUE!</v>
      </c>
      <c r="R1892" s="4"/>
    </row>
    <row r="1893" spans="1:18" x14ac:dyDescent="0.25">
      <c r="A1893" s="4" t="s">
        <v>131</v>
      </c>
      <c r="B1893" s="4" t="s">
        <v>10</v>
      </c>
      <c r="C1893" s="4" t="s">
        <v>1676</v>
      </c>
      <c r="D1893" s="207" t="s">
        <v>1225</v>
      </c>
      <c r="E1893" s="4" t="s">
        <v>1027</v>
      </c>
      <c r="F1893" s="4" t="s">
        <v>1251</v>
      </c>
      <c r="G1893" s="4" t="s">
        <v>1677</v>
      </c>
      <c r="H1893" s="4" t="s">
        <v>4095</v>
      </c>
      <c r="I1893" s="4" t="s">
        <v>1251</v>
      </c>
      <c r="L1893" s="4">
        <f>(F1893*0.3611)+(G1893*1.1*0.3611)+(H1893*5.2*0.0666)+(I1893*0.2111)</f>
        <v>56.794319999999999</v>
      </c>
      <c r="M1893" s="4" t="e">
        <f>(L1893)*((100+(29-E1893))/100)-(J1893*0.9)</f>
        <v>#VALUE!</v>
      </c>
      <c r="N1893" s="207" t="s">
        <v>1093</v>
      </c>
      <c r="O1893" s="207" t="e">
        <f>(N1893*((M1893-63)/5.45))+N1893</f>
        <v>#VALUE!</v>
      </c>
      <c r="P1893" s="54" t="e">
        <f>(O1893-D1893)</f>
        <v>#VALUE!</v>
      </c>
      <c r="Q1893" s="4" t="e">
        <f>IF(P1893&lt;(-3000000), "Overpaid", "")</f>
        <v>#VALUE!</v>
      </c>
      <c r="R1893" s="4"/>
    </row>
    <row r="1894" spans="1:18" x14ac:dyDescent="0.25">
      <c r="A1894" s="4" t="s">
        <v>129</v>
      </c>
      <c r="B1894" s="4" t="s">
        <v>20</v>
      </c>
      <c r="C1894" s="4" t="s">
        <v>1385</v>
      </c>
      <c r="D1894" s="207" t="s">
        <v>1225</v>
      </c>
      <c r="E1894" s="4" t="s">
        <v>1027</v>
      </c>
      <c r="F1894" s="4" t="s">
        <v>1218</v>
      </c>
      <c r="G1894" s="4">
        <v>45</v>
      </c>
      <c r="H1894" s="4" t="s">
        <v>1027</v>
      </c>
      <c r="I1894" s="4" t="s">
        <v>1218</v>
      </c>
      <c r="L1894" s="4" t="e">
        <f>(F1894*0.3611)+(G1894*1.1*0.3611)+(H1894*5.2*0.0666)+(I1894*0.2111)</f>
        <v>#VALUE!</v>
      </c>
      <c r="M1894" s="4" t="e">
        <f>(L1894)*((100+(29-E1894))/100)-(J1894*0.9)</f>
        <v>#VALUE!</v>
      </c>
      <c r="N1894" s="207" t="s">
        <v>1134</v>
      </c>
      <c r="O1894" s="207" t="e">
        <f>(N1894*((M1894-63)/5.45))+N1894</f>
        <v>#VALUE!</v>
      </c>
      <c r="P1894" s="54" t="e">
        <f>(O1894-D1894)</f>
        <v>#VALUE!</v>
      </c>
      <c r="Q1894" s="4" t="e">
        <f>IF(P1894&lt;(-3000000), "Overpaid", "")</f>
        <v>#VALUE!</v>
      </c>
      <c r="R1894" s="4"/>
    </row>
    <row r="1895" spans="1:18" x14ac:dyDescent="0.25">
      <c r="A1895" s="4" t="s">
        <v>120</v>
      </c>
      <c r="B1895" s="4" t="s">
        <v>20</v>
      </c>
      <c r="C1895" s="4" t="s">
        <v>3211</v>
      </c>
      <c r="D1895" s="207" t="s">
        <v>1225</v>
      </c>
      <c r="E1895" s="4" t="s">
        <v>1027</v>
      </c>
      <c r="F1895" s="4" t="s">
        <v>1234</v>
      </c>
      <c r="G1895" s="4" t="s">
        <v>1027</v>
      </c>
      <c r="H1895" s="4" t="s">
        <v>4197</v>
      </c>
      <c r="I1895" s="4" t="s">
        <v>1234</v>
      </c>
      <c r="L1895" s="4" t="e">
        <f>(F1895*0.3611)+(G1895*1.1*0.3611)+(H1895*5.2*0.0666)+(I1895*0.2111)</f>
        <v>#VALUE!</v>
      </c>
      <c r="M1895" s="4" t="e">
        <f>(L1895)*((100+(29-E1895))/100)-(J1895*0.9)</f>
        <v>#VALUE!</v>
      </c>
      <c r="N1895" s="207" t="s">
        <v>1134</v>
      </c>
      <c r="O1895" s="207" t="e">
        <f>(N1895*((M1895-63)/5.45))+N1895</f>
        <v>#VALUE!</v>
      </c>
      <c r="P1895" s="54" t="e">
        <f>(O1895-D1895)</f>
        <v>#VALUE!</v>
      </c>
      <c r="Q1895" s="4" t="e">
        <f>IF(P1895&lt;(-3000000), "Overpaid", "")</f>
        <v>#VALUE!</v>
      </c>
      <c r="R1895" s="4"/>
    </row>
    <row r="1896" spans="1:18" x14ac:dyDescent="0.25">
      <c r="A1896" s="4" t="s">
        <v>106</v>
      </c>
      <c r="B1896" s="4" t="s">
        <v>20</v>
      </c>
      <c r="C1896" s="4" t="s">
        <v>3032</v>
      </c>
      <c r="D1896" s="207" t="s">
        <v>1225</v>
      </c>
      <c r="E1896" s="4" t="s">
        <v>1027</v>
      </c>
      <c r="F1896" s="4" t="s">
        <v>1405</v>
      </c>
      <c r="G1896" s="4" t="s">
        <v>2206</v>
      </c>
      <c r="H1896" s="4" t="s">
        <v>4095</v>
      </c>
      <c r="I1896" s="4" t="s">
        <v>1405</v>
      </c>
      <c r="L1896" s="4">
        <f>(F1896*0.3611)+(G1896*1.1*0.3611)+(H1896*5.2*0.0666)+(I1896*0.2111)</f>
        <v>57.041242999999994</v>
      </c>
      <c r="M1896" s="4" t="e">
        <f>(L1896)*((100+(29-E1896))/100)-(J1896*0.9)</f>
        <v>#VALUE!</v>
      </c>
      <c r="N1896" s="207" t="s">
        <v>1134</v>
      </c>
      <c r="O1896" s="207" t="e">
        <f>(N1896*((M1896-63)/5.45))+N1896</f>
        <v>#VALUE!</v>
      </c>
      <c r="P1896" s="54" t="e">
        <f>(O1896-D1896)</f>
        <v>#VALUE!</v>
      </c>
      <c r="Q1896" s="4" t="e">
        <f>IF(P1896&lt;(-3000000), "Overpaid", "")</f>
        <v>#VALUE!</v>
      </c>
      <c r="R1896" s="4"/>
    </row>
    <row r="1897" spans="1:18" x14ac:dyDescent="0.25">
      <c r="A1897" s="4" t="s">
        <v>317</v>
      </c>
      <c r="B1897" s="4" t="s">
        <v>16</v>
      </c>
      <c r="C1897" s="4" t="s">
        <v>2344</v>
      </c>
      <c r="D1897" s="207" t="s">
        <v>1225</v>
      </c>
      <c r="E1897" s="4" t="s">
        <v>1027</v>
      </c>
      <c r="F1897" s="4" t="s">
        <v>1240</v>
      </c>
      <c r="G1897" s="4" t="s">
        <v>2218</v>
      </c>
      <c r="H1897" s="4" t="s">
        <v>4096</v>
      </c>
      <c r="I1897" s="4" t="s">
        <v>1240</v>
      </c>
      <c r="L1897" s="4">
        <f>(F1897*0.3611)+(G1897*1.1*0.3611)+(H1897*5.2*0.0666)+(I1897*0.2111)</f>
        <v>55.616223999999988</v>
      </c>
      <c r="M1897" s="4" t="e">
        <f>(L1897)*((100+(29-E1897))/100)-(J1897*0.9)</f>
        <v>#VALUE!</v>
      </c>
      <c r="N1897" s="207" t="s">
        <v>1116</v>
      </c>
      <c r="O1897" s="207" t="e">
        <f>(N1897*((M1897-63)/5.45))+N1897</f>
        <v>#VALUE!</v>
      </c>
      <c r="P1897" s="54" t="e">
        <f>(O1897-D1897)</f>
        <v>#VALUE!</v>
      </c>
      <c r="Q1897" s="4" t="e">
        <f>IF(P1897&lt;(-3000000), "Overpaid", "")</f>
        <v>#VALUE!</v>
      </c>
      <c r="R1897" s="4"/>
    </row>
    <row r="1898" spans="1:18" x14ac:dyDescent="0.25">
      <c r="A1898" s="4" t="s">
        <v>114</v>
      </c>
      <c r="B1898" s="4" t="s">
        <v>1024</v>
      </c>
      <c r="C1898" s="4" t="s">
        <v>3303</v>
      </c>
      <c r="D1898" s="207" t="s">
        <v>1225</v>
      </c>
      <c r="E1898" s="4" t="s">
        <v>1027</v>
      </c>
      <c r="F1898" s="4" t="s">
        <v>1240</v>
      </c>
      <c r="G1898" s="4" t="s">
        <v>1027</v>
      </c>
      <c r="H1898" s="4" t="s">
        <v>1027</v>
      </c>
      <c r="I1898" s="4" t="s">
        <v>1240</v>
      </c>
      <c r="L1898" s="4" t="e">
        <f>(F1898*0.3611)+(G1898*1.1*0.3611)+(H1898*5.2*0.0666)+(I1898*0.2111)</f>
        <v>#VALUE!</v>
      </c>
      <c r="M1898" s="4" t="e">
        <f>(L1898)*((100+(29-E1898))/100)-(J1898*0.9)</f>
        <v>#VALUE!</v>
      </c>
      <c r="N1898" s="207" t="s">
        <v>1029</v>
      </c>
      <c r="O1898" s="207" t="e">
        <f>(N1898*((M1898-63)/5.45))+N1898</f>
        <v>#VALUE!</v>
      </c>
      <c r="P1898" s="54" t="e">
        <f>(O1898-D1898)</f>
        <v>#VALUE!</v>
      </c>
      <c r="Q1898" s="4" t="e">
        <f>IF(P1898&lt;(-3000000), "Overpaid", "")</f>
        <v>#VALUE!</v>
      </c>
      <c r="R1898" s="4"/>
    </row>
    <row r="1899" spans="1:18" x14ac:dyDescent="0.25">
      <c r="A1899" s="4" t="s">
        <v>121</v>
      </c>
      <c r="B1899" s="4" t="s">
        <v>1024</v>
      </c>
      <c r="C1899" s="4" t="s">
        <v>2942</v>
      </c>
      <c r="D1899" s="207" t="s">
        <v>1225</v>
      </c>
      <c r="E1899" s="4" t="s">
        <v>1027</v>
      </c>
      <c r="F1899" s="4" t="s">
        <v>1221</v>
      </c>
      <c r="G1899" s="4" t="s">
        <v>1875</v>
      </c>
      <c r="H1899" s="4" t="s">
        <v>4095</v>
      </c>
      <c r="I1899" s="4">
        <v>63</v>
      </c>
      <c r="L1899" s="4">
        <f>(F1899*0.3611)+(G1899*1.1*0.3611)+(H1899*5.2*0.0666)+(I1899*0.2111)</f>
        <v>57.725096999999998</v>
      </c>
      <c r="M1899" s="4" t="e">
        <f>(L1899)*((100+(29-E1899))/100)-(J1899*0.9)</f>
        <v>#VALUE!</v>
      </c>
      <c r="N1899" s="207" t="s">
        <v>1029</v>
      </c>
      <c r="O1899" s="207" t="e">
        <f>(N1899*((M1899-63)/5.45))+N1899</f>
        <v>#VALUE!</v>
      </c>
      <c r="P1899" s="54" t="e">
        <f>(O1899-D1899)</f>
        <v>#VALUE!</v>
      </c>
      <c r="Q1899" s="4" t="e">
        <f>IF(P1899&lt;(-3000000), "Overpaid", "")</f>
        <v>#VALUE!</v>
      </c>
      <c r="R1899" s="4"/>
    </row>
    <row r="1900" spans="1:18" x14ac:dyDescent="0.25">
      <c r="A1900" s="4" t="s">
        <v>129</v>
      </c>
      <c r="B1900" s="4" t="s">
        <v>1048</v>
      </c>
      <c r="C1900" s="4" t="s">
        <v>984</v>
      </c>
      <c r="D1900" s="207" t="s">
        <v>1225</v>
      </c>
      <c r="E1900" s="4" t="s">
        <v>1027</v>
      </c>
      <c r="F1900" s="4" t="s">
        <v>1259</v>
      </c>
      <c r="G1900" s="4" t="s">
        <v>1027</v>
      </c>
      <c r="H1900" s="4" t="s">
        <v>4095</v>
      </c>
      <c r="I1900" s="4" t="s">
        <v>1259</v>
      </c>
      <c r="K1900" s="1"/>
      <c r="L1900" s="4" t="e">
        <f>(F1900*0.3611)+(G1900*1.1*0.3611)+(H1900*5.2*0.0666)+(I1900*0.2111)</f>
        <v>#VALUE!</v>
      </c>
      <c r="M1900" s="4" t="e">
        <f>(L1900)*((100+(29-E1900))/100)-(J1900*0.9)</f>
        <v>#VALUE!</v>
      </c>
      <c r="N1900" s="207" t="s">
        <v>1053</v>
      </c>
      <c r="O1900" s="207" t="e">
        <f>(N1900*((M1900-63)/5.45))+N1900</f>
        <v>#VALUE!</v>
      </c>
      <c r="P1900" s="54" t="e">
        <f>(O1900-D1900)</f>
        <v>#VALUE!</v>
      </c>
      <c r="Q1900" s="4" t="e">
        <f>IF(P1900&lt;(-3000000), "Overpaid", "")</f>
        <v>#VALUE!</v>
      </c>
      <c r="R1900" s="4"/>
    </row>
    <row r="1901" spans="1:18" x14ac:dyDescent="0.25">
      <c r="A1901" s="4" t="s">
        <v>2800</v>
      </c>
      <c r="B1901" s="4" t="s">
        <v>1030</v>
      </c>
      <c r="C1901" s="4" t="s">
        <v>2877</v>
      </c>
      <c r="D1901" s="207" t="s">
        <v>1225</v>
      </c>
      <c r="E1901" s="4" t="s">
        <v>1027</v>
      </c>
      <c r="F1901" s="4" t="s">
        <v>1405</v>
      </c>
      <c r="G1901" s="4" t="s">
        <v>2089</v>
      </c>
      <c r="H1901" s="4" t="s">
        <v>4095</v>
      </c>
      <c r="I1901" s="4" t="s">
        <v>1405</v>
      </c>
      <c r="L1901" s="4">
        <f>(F1901*0.3611)+(G1901*1.1*0.3611)+(H1901*5.2*0.0666)+(I1901*0.2111)</f>
        <v>59.186177000000001</v>
      </c>
      <c r="M1901" s="4" t="e">
        <f>(L1901)*((100+(29-E1901))/100)-(J1901*0.9)</f>
        <v>#VALUE!</v>
      </c>
      <c r="N1901" s="207" t="s">
        <v>1036</v>
      </c>
      <c r="O1901" s="207" t="e">
        <f>(N1901*((M1901-63)/5.45))+N1901</f>
        <v>#VALUE!</v>
      </c>
      <c r="P1901" s="54" t="e">
        <f>(O1901-D1901)</f>
        <v>#VALUE!</v>
      </c>
      <c r="Q1901" s="4" t="e">
        <f>IF(P1901&lt;(-3000000), "Overpaid", "")</f>
        <v>#VALUE!</v>
      </c>
      <c r="R1901" s="4"/>
    </row>
    <row r="1902" spans="1:18" x14ac:dyDescent="0.25">
      <c r="A1902" s="4" t="s">
        <v>115</v>
      </c>
      <c r="B1902" s="4" t="s">
        <v>1117</v>
      </c>
      <c r="C1902" s="4" t="s">
        <v>3993</v>
      </c>
      <c r="D1902" s="207" t="s">
        <v>1225</v>
      </c>
      <c r="E1902" s="4" t="s">
        <v>1027</v>
      </c>
      <c r="F1902" s="4" t="s">
        <v>1218</v>
      </c>
      <c r="G1902" s="4" t="s">
        <v>1677</v>
      </c>
      <c r="H1902" s="4" t="s">
        <v>4095</v>
      </c>
      <c r="I1902" s="4" t="s">
        <v>1218</v>
      </c>
      <c r="K1902" s="17"/>
      <c r="L1902" s="4">
        <f>(F1902*0.3611)+(G1902*1.1*0.3611)+(H1902*5.2*0.0666)+(I1902*0.2111)</f>
        <v>60.799719999999994</v>
      </c>
      <c r="M1902" s="4" t="e">
        <f>(L1902)*((100+(29-E1902))/100)-(J1902*0.9)</f>
        <v>#VALUE!</v>
      </c>
      <c r="N1902" s="207" t="s">
        <v>1121</v>
      </c>
      <c r="O1902" s="207" t="e">
        <f>(N1902*((M1902-63)/5.45))+N1902</f>
        <v>#VALUE!</v>
      </c>
      <c r="P1902" s="54" t="e">
        <f>(O1902-D1902)</f>
        <v>#VALUE!</v>
      </c>
      <c r="Q1902" s="4" t="e">
        <f>IF(P1902&lt;(-3000000), "Overpaid", "")</f>
        <v>#VALUE!</v>
      </c>
      <c r="R1902" s="4"/>
    </row>
    <row r="1903" spans="1:18" x14ac:dyDescent="0.25">
      <c r="A1903" s="4" t="s">
        <v>131</v>
      </c>
      <c r="B1903" s="4" t="s">
        <v>1117</v>
      </c>
      <c r="C1903" s="4" t="s">
        <v>1678</v>
      </c>
      <c r="D1903" s="207" t="s">
        <v>1225</v>
      </c>
      <c r="E1903" s="4" t="s">
        <v>1027</v>
      </c>
      <c r="F1903" s="4" t="s">
        <v>1679</v>
      </c>
      <c r="G1903" s="4">
        <v>45</v>
      </c>
      <c r="H1903" s="4" t="s">
        <v>4147</v>
      </c>
      <c r="I1903" s="4" t="s">
        <v>1679</v>
      </c>
      <c r="L1903" s="4">
        <f>(F1903*0.3611)+(G1903*1.1*0.3611)+(H1903*5.2*0.0666)+(I1903*0.2111)</f>
        <v>51.423369999999998</v>
      </c>
      <c r="M1903" s="4" t="e">
        <f>(L1903)*((100+(29-E1903))/100)-(J1903*0.9)</f>
        <v>#VALUE!</v>
      </c>
      <c r="N1903" s="207" t="s">
        <v>1121</v>
      </c>
      <c r="O1903" s="207" t="e">
        <f>(N1903*((M1903-63)/5.45))+N1903</f>
        <v>#VALUE!</v>
      </c>
      <c r="P1903" s="54" t="e">
        <f>(O1903-D1903)</f>
        <v>#VALUE!</v>
      </c>
      <c r="Q1903" s="4" t="e">
        <f>IF(P1903&lt;(-3000000), "Overpaid", "")</f>
        <v>#VALUE!</v>
      </c>
      <c r="R1903" s="4"/>
    </row>
    <row r="1904" spans="1:18" x14ac:dyDescent="0.25">
      <c r="A1904" s="4" t="s">
        <v>109</v>
      </c>
      <c r="B1904" s="4" t="s">
        <v>1099</v>
      </c>
      <c r="C1904" s="4" t="s">
        <v>1888</v>
      </c>
      <c r="D1904" s="207" t="s">
        <v>1225</v>
      </c>
      <c r="E1904" s="4" t="s">
        <v>1027</v>
      </c>
      <c r="F1904" s="4" t="s">
        <v>1221</v>
      </c>
      <c r="G1904" s="4" t="s">
        <v>1027</v>
      </c>
      <c r="H1904" s="4" t="s">
        <v>4197</v>
      </c>
      <c r="I1904" s="4" t="s">
        <v>1221</v>
      </c>
      <c r="L1904" s="4" t="e">
        <f>(F1904*0.3611)+(G1904*1.1*0.3611)+(H1904*5.2*0.0666)+(I1904*0.2111)</f>
        <v>#VALUE!</v>
      </c>
      <c r="M1904" s="4" t="e">
        <f>(L1904)*((100+(29-E1904))/100)-(J1904*0.9)</f>
        <v>#VALUE!</v>
      </c>
      <c r="N1904" s="207" t="s">
        <v>1105</v>
      </c>
      <c r="O1904" s="207" t="e">
        <f>(N1904*((M1904-63)/5.45))+N1904</f>
        <v>#VALUE!</v>
      </c>
      <c r="P1904" s="54" t="e">
        <f>(O1904-D1904)</f>
        <v>#VALUE!</v>
      </c>
      <c r="Q1904" s="4" t="e">
        <f>IF(P1904&lt;(-3000000), "Overpaid", "")</f>
        <v>#VALUE!</v>
      </c>
      <c r="R1904" s="4"/>
    </row>
    <row r="1905" spans="1:18" x14ac:dyDescent="0.25">
      <c r="A1905" s="4" t="s">
        <v>115</v>
      </c>
      <c r="B1905" s="4" t="s">
        <v>1099</v>
      </c>
      <c r="C1905" s="4" t="s">
        <v>3987</v>
      </c>
      <c r="D1905" s="207" t="s">
        <v>1225</v>
      </c>
      <c r="E1905" s="4" t="s">
        <v>1027</v>
      </c>
      <c r="F1905" s="4" t="s">
        <v>1201</v>
      </c>
      <c r="G1905" s="4" t="s">
        <v>1074</v>
      </c>
      <c r="H1905" s="4" t="s">
        <v>4197</v>
      </c>
      <c r="I1905" s="4" t="s">
        <v>1201</v>
      </c>
      <c r="L1905" s="4">
        <f>(F1905*0.3611)+(G1905*1.1*0.3611)+(H1905*5.2*0.0666)+(I1905*0.2111)</f>
        <v>62.948314000000003</v>
      </c>
      <c r="M1905" s="4" t="e">
        <f>(L1905)*((100+(29-E1905))/100)-(J1905*0.9)</f>
        <v>#VALUE!</v>
      </c>
      <c r="N1905" s="207" t="s">
        <v>1105</v>
      </c>
      <c r="O1905" s="207" t="e">
        <f>(N1905*((M1905-63)/5.45))+N1905</f>
        <v>#VALUE!</v>
      </c>
      <c r="P1905" s="54" t="e">
        <f>(O1905-D1905)</f>
        <v>#VALUE!</v>
      </c>
      <c r="Q1905" s="4" t="e">
        <f>IF(P1905&lt;(-3000000), "Overpaid", "")</f>
        <v>#VALUE!</v>
      </c>
      <c r="R1905" s="4"/>
    </row>
    <row r="1906" spans="1:18" x14ac:dyDescent="0.25">
      <c r="A1906" s="4" t="s">
        <v>110</v>
      </c>
      <c r="B1906" s="4" t="s">
        <v>1083</v>
      </c>
      <c r="C1906" s="4" t="s">
        <v>2435</v>
      </c>
      <c r="D1906" s="207" t="s">
        <v>1225</v>
      </c>
      <c r="E1906" s="4" t="s">
        <v>1027</v>
      </c>
      <c r="F1906" s="4" t="s">
        <v>1234</v>
      </c>
      <c r="G1906" s="4" t="s">
        <v>2436</v>
      </c>
      <c r="H1906" s="4" t="s">
        <v>4197</v>
      </c>
      <c r="I1906" s="4" t="s">
        <v>1234</v>
      </c>
      <c r="L1906" s="4">
        <f>(F1906*0.3611)+(G1906*1.1*0.3611)+(H1906*5.2*0.0666)+(I1906*0.2111)</f>
        <v>55.217737</v>
      </c>
      <c r="M1906" s="4" t="e">
        <f>(L1906)*((100+(29-E1906))/100)-(J1906*0.9)</f>
        <v>#VALUE!</v>
      </c>
      <c r="N1906" s="207" t="s">
        <v>1088</v>
      </c>
      <c r="O1906" s="207" t="e">
        <f>(N1906*((M1906-63)/5.45))+N1906</f>
        <v>#VALUE!</v>
      </c>
      <c r="P1906" s="54" t="e">
        <f>(O1906-D1906)</f>
        <v>#VALUE!</v>
      </c>
      <c r="Q1906" s="4" t="e">
        <f>IF(P1906&lt;(-3000000), "Overpaid", "")</f>
        <v>#VALUE!</v>
      </c>
      <c r="R1906" s="4"/>
    </row>
    <row r="1907" spans="1:18" x14ac:dyDescent="0.25">
      <c r="A1907" s="4" t="s">
        <v>129</v>
      </c>
      <c r="B1907" s="4" t="s">
        <v>1187</v>
      </c>
      <c r="C1907" s="4" t="s">
        <v>981</v>
      </c>
      <c r="D1907" s="207" t="s">
        <v>1225</v>
      </c>
      <c r="E1907" s="4" t="s">
        <v>1096</v>
      </c>
      <c r="F1907" s="4" t="s">
        <v>1221</v>
      </c>
      <c r="G1907" s="4" t="s">
        <v>1042</v>
      </c>
      <c r="H1907" s="4" t="s">
        <v>1027</v>
      </c>
      <c r="I1907" s="4" t="s">
        <v>1221</v>
      </c>
      <c r="L1907" s="4" t="e">
        <f>(F1907*0.3611)+(G1907*1.1*0.3611)+(H1907*5.2*0.0666)+(I1907*0.2111)</f>
        <v>#VALUE!</v>
      </c>
      <c r="M1907" s="4" t="e">
        <f>(L1907)*((100+(29-E1907))/100)-(J1907*0.9)</f>
        <v>#VALUE!</v>
      </c>
      <c r="N1907" s="207" t="s">
        <v>1190</v>
      </c>
      <c r="O1907" s="207" t="e">
        <f>(N1907*((M1907-63)/5.45))+N1907</f>
        <v>#VALUE!</v>
      </c>
      <c r="P1907" s="54" t="e">
        <f>(O1907-D1907)</f>
        <v>#VALUE!</v>
      </c>
      <c r="Q1907" s="4" t="e">
        <f>IF(P1907&lt;(-3000000), "Overpaid", "")</f>
        <v>#VALUE!</v>
      </c>
      <c r="R1907" s="4"/>
    </row>
    <row r="1908" spans="1:18" x14ac:dyDescent="0.25">
      <c r="A1908" s="4" t="s">
        <v>135</v>
      </c>
      <c r="B1908" s="4" t="s">
        <v>1059</v>
      </c>
      <c r="C1908" s="4" t="s">
        <v>897</v>
      </c>
      <c r="D1908" s="207" t="s">
        <v>1225</v>
      </c>
      <c r="E1908" s="4" t="s">
        <v>1027</v>
      </c>
      <c r="F1908" s="4" t="s">
        <v>1208</v>
      </c>
      <c r="G1908" s="4" t="s">
        <v>1518</v>
      </c>
      <c r="H1908" s="4" t="s">
        <v>4197</v>
      </c>
      <c r="I1908" s="4" t="s">
        <v>1208</v>
      </c>
      <c r="L1908" s="4">
        <f>(F1908*0.3611)+(G1908*1.1*0.3611)+(H1908*5.2*0.0666)+(I1908*0.2111)</f>
        <v>65.553794000000011</v>
      </c>
      <c r="M1908" s="4" t="e">
        <f>(L1908)*((100+(29-E1908))/100)-(J1908*0.9)</f>
        <v>#VALUE!</v>
      </c>
      <c r="N1908" s="207" t="s">
        <v>1064</v>
      </c>
      <c r="O1908" s="207" t="e">
        <f>(N1908*((M1908-63)/5.45))+N1908</f>
        <v>#VALUE!</v>
      </c>
      <c r="P1908" s="54" t="e">
        <f>(O1908-D1908)</f>
        <v>#VALUE!</v>
      </c>
      <c r="Q1908" s="4" t="e">
        <f>IF(P1908&lt;(-3000000), "Overpaid", "")</f>
        <v>#VALUE!</v>
      </c>
      <c r="R1908" s="4"/>
    </row>
    <row r="1909" spans="1:18" x14ac:dyDescent="0.25">
      <c r="A1909" s="4" t="s">
        <v>129</v>
      </c>
      <c r="B1909" s="4" t="s">
        <v>1059</v>
      </c>
      <c r="C1909" s="4" t="s">
        <v>1376</v>
      </c>
      <c r="D1909" s="207" t="s">
        <v>1225</v>
      </c>
      <c r="E1909" s="4" t="s">
        <v>1027</v>
      </c>
      <c r="F1909" s="4" t="s">
        <v>1201</v>
      </c>
      <c r="G1909" s="4" t="s">
        <v>1377</v>
      </c>
      <c r="H1909" s="4" t="s">
        <v>4095</v>
      </c>
      <c r="I1909" s="4" t="s">
        <v>1201</v>
      </c>
      <c r="L1909" s="4">
        <f>(F1909*0.3611)+(G1909*1.1*0.3611)+(H1909*5.2*0.0666)+(I1909*0.2111)</f>
        <v>63.850727999999997</v>
      </c>
      <c r="M1909" s="4" t="e">
        <f>(L1909)*((100+(29-E1909))/100)-(J1909*0.9)</f>
        <v>#VALUE!</v>
      </c>
      <c r="N1909" s="207" t="s">
        <v>1064</v>
      </c>
      <c r="O1909" s="207" t="e">
        <f>(N1909*((M1909-63)/5.45))+N1909</f>
        <v>#VALUE!</v>
      </c>
      <c r="P1909" s="54" t="e">
        <f>(O1909-D1909)</f>
        <v>#VALUE!</v>
      </c>
      <c r="Q1909" s="4" t="e">
        <f>IF(P1909&lt;(-3000000), "Overpaid", "")</f>
        <v>#VALUE!</v>
      </c>
      <c r="R1909" s="4"/>
    </row>
    <row r="1910" spans="1:18" x14ac:dyDescent="0.25">
      <c r="A1910" s="4" t="s">
        <v>114</v>
      </c>
      <c r="B1910" s="4" t="s">
        <v>1037</v>
      </c>
      <c r="C1910" s="4" t="s">
        <v>3307</v>
      </c>
      <c r="D1910" s="207" t="s">
        <v>1225</v>
      </c>
      <c r="E1910" s="4" t="s">
        <v>1027</v>
      </c>
      <c r="F1910" s="4" t="s">
        <v>1422</v>
      </c>
      <c r="G1910" s="4">
        <v>45</v>
      </c>
      <c r="H1910" s="4" t="s">
        <v>1027</v>
      </c>
      <c r="I1910" s="4" t="s">
        <v>1422</v>
      </c>
      <c r="L1910" s="4" t="e">
        <f>(F1910*0.3611)+(G1910*1.1*0.3611)+(H1910*5.2*0.0666)+(I1910*0.2111)</f>
        <v>#VALUE!</v>
      </c>
      <c r="M1910" s="4" t="e">
        <f>(L1910)*((100+(29-E1910))/100)-(J1910*0.9)</f>
        <v>#VALUE!</v>
      </c>
      <c r="N1910" s="207" t="s">
        <v>1043</v>
      </c>
      <c r="O1910" s="207" t="e">
        <f>(N1910*((M1910-63)/5.45))+N1910</f>
        <v>#VALUE!</v>
      </c>
      <c r="P1910" s="54" t="e">
        <f>(O1910-D1910)</f>
        <v>#VALUE!</v>
      </c>
      <c r="Q1910" s="4" t="e">
        <f>IF(P1910&lt;(-3000000), "Overpaid", "")</f>
        <v>#VALUE!</v>
      </c>
      <c r="R1910" s="4"/>
    </row>
    <row r="1911" spans="1:18" x14ac:dyDescent="0.25">
      <c r="A1911" s="4" t="s">
        <v>129</v>
      </c>
      <c r="B1911" s="4" t="s">
        <v>1037</v>
      </c>
      <c r="C1911" s="4" t="s">
        <v>986</v>
      </c>
      <c r="D1911" s="207" t="s">
        <v>1225</v>
      </c>
      <c r="E1911" s="4" t="s">
        <v>1027</v>
      </c>
      <c r="F1911" s="4" t="s">
        <v>1251</v>
      </c>
      <c r="G1911" s="4" t="s">
        <v>1410</v>
      </c>
      <c r="H1911" s="4" t="s">
        <v>4095</v>
      </c>
      <c r="I1911" s="4" t="s">
        <v>1251</v>
      </c>
      <c r="L1911" s="4">
        <f>(F1911*0.3611)+(G1911*1.1*0.3611)+(H1911*5.2*0.0666)+(I1911*0.2111)</f>
        <v>59.376184999999992</v>
      </c>
      <c r="M1911" s="4" t="e">
        <f>(L1911)*((100+(29-E1911))/100)-(J1911*0.9)</f>
        <v>#VALUE!</v>
      </c>
      <c r="N1911" s="207" t="s">
        <v>1043</v>
      </c>
      <c r="O1911" s="207" t="e">
        <f>(N1911*((M1911-63)/5.45))+N1911</f>
        <v>#VALUE!</v>
      </c>
      <c r="P1911" s="54" t="e">
        <f>(O1911-D1911)</f>
        <v>#VALUE!</v>
      </c>
      <c r="Q1911" s="4" t="e">
        <f>IF(P1911&lt;(-3000000), "Overpaid", "")</f>
        <v>#VALUE!</v>
      </c>
      <c r="R1911" s="4"/>
    </row>
    <row r="1912" spans="1:18" x14ac:dyDescent="0.25">
      <c r="A1912" s="4" t="s">
        <v>133</v>
      </c>
      <c r="B1912" s="4" t="s">
        <v>1037</v>
      </c>
      <c r="C1912" s="4" t="s">
        <v>1786</v>
      </c>
      <c r="D1912" s="207" t="s">
        <v>1225</v>
      </c>
      <c r="E1912" s="4" t="s">
        <v>1027</v>
      </c>
      <c r="F1912" s="4" t="s">
        <v>1251</v>
      </c>
      <c r="G1912" s="4" t="s">
        <v>1787</v>
      </c>
      <c r="H1912" s="4" t="s">
        <v>4095</v>
      </c>
      <c r="I1912" s="4" t="s">
        <v>1251</v>
      </c>
      <c r="L1912" s="4">
        <f>(F1912*0.3611)+(G1912*1.1*0.3611)+(H1912*5.2*0.0666)+(I1912*0.2111)</f>
        <v>51.034774999999996</v>
      </c>
      <c r="M1912" s="4" t="e">
        <f>(L1912)*((100+(29-E1912))/100)-(J1912*0.9)</f>
        <v>#VALUE!</v>
      </c>
      <c r="N1912" s="207" t="s">
        <v>1043</v>
      </c>
      <c r="O1912" s="207" t="e">
        <f>(N1912*((M1912-63)/5.45))+N1912</f>
        <v>#VALUE!</v>
      </c>
      <c r="P1912" s="54" t="e">
        <f>(O1912-D1912)</f>
        <v>#VALUE!</v>
      </c>
      <c r="Q1912" s="4" t="e">
        <f>IF(P1912&lt;(-3000000), "Overpaid", "")</f>
        <v>#VALUE!</v>
      </c>
      <c r="R1912" s="4"/>
    </row>
    <row r="1913" spans="1:18" x14ac:dyDescent="0.25">
      <c r="A1913" s="4" t="s">
        <v>119</v>
      </c>
      <c r="B1913" s="4" t="s">
        <v>1024</v>
      </c>
      <c r="C1913" s="4" t="s">
        <v>3342</v>
      </c>
      <c r="D1913" s="207" t="s">
        <v>1225</v>
      </c>
      <c r="E1913" s="4">
        <v>24.4</v>
      </c>
      <c r="F1913" s="4" t="s">
        <v>1312</v>
      </c>
      <c r="G1913" s="4" t="s">
        <v>3343</v>
      </c>
      <c r="H1913" s="4" t="s">
        <v>4098</v>
      </c>
      <c r="I1913" s="4">
        <v>68</v>
      </c>
      <c r="L1913" s="4">
        <f>(F1913*0.3611)+(G1913*1.1*0.3611)+(H1913*5.2*0.0666)+(I1913*0.2111)</f>
        <v>74.556048000000004</v>
      </c>
      <c r="M1913" s="4">
        <f>(L1913)*((100+(29-E1913))/100)-(J1913*0.9)</f>
        <v>77.985626208000014</v>
      </c>
      <c r="N1913" s="207" t="s">
        <v>1029</v>
      </c>
      <c r="O1913" s="207">
        <f>(N1913*((M1913-63)/5.45))+N1913</f>
        <v>8963009.4099860322</v>
      </c>
      <c r="P1913" s="54">
        <f>(O1913-D1913)</f>
        <v>8258009.4099860322</v>
      </c>
      <c r="Q1913" s="4" t="str">
        <f>IF(P1913&lt;(-3000000), "Overpaid", "")</f>
        <v/>
      </c>
      <c r="R1913" s="4"/>
    </row>
    <row r="1914" spans="1:18" x14ac:dyDescent="0.25">
      <c r="A1914" s="4" t="s">
        <v>317</v>
      </c>
      <c r="B1914" s="4" t="s">
        <v>27</v>
      </c>
      <c r="C1914" s="4" t="s">
        <v>2301</v>
      </c>
      <c r="D1914" s="207" t="s">
        <v>1225</v>
      </c>
      <c r="E1914" s="4">
        <v>24.2</v>
      </c>
      <c r="F1914" s="4" t="s">
        <v>1328</v>
      </c>
      <c r="G1914" s="4" t="s">
        <v>2302</v>
      </c>
      <c r="H1914" s="4">
        <v>2</v>
      </c>
      <c r="I1914" s="4" t="s">
        <v>1328</v>
      </c>
      <c r="L1914" s="4">
        <f>(F1914*0.3611)+(G1914*1.1*0.3611)+(H1914*5.2*0.0666)+(I1914*0.2111)</f>
        <v>73.175082000000003</v>
      </c>
      <c r="M1914" s="4">
        <f>(L1914)*((100+(29-E1914))/100)-(J1914*0.9)</f>
        <v>76.687485936000002</v>
      </c>
      <c r="N1914" s="207" t="s">
        <v>1058</v>
      </c>
      <c r="O1914" s="207">
        <f>(N1914*((M1914-63)/5.45))+N1914</f>
        <v>11231046.065192817</v>
      </c>
      <c r="P1914" s="54">
        <f>(O1914-D1914)</f>
        <v>10526046.065192817</v>
      </c>
      <c r="Q1914" s="4" t="str">
        <f>IF(P1914&lt;(-3000000), "Overpaid", "")</f>
        <v/>
      </c>
      <c r="R1914" s="4"/>
    </row>
    <row r="1915" spans="1:18" x14ac:dyDescent="0.25">
      <c r="A1915" s="4" t="s">
        <v>129</v>
      </c>
      <c r="B1915" s="4" t="s">
        <v>1099</v>
      </c>
      <c r="C1915" s="4" t="s">
        <v>989</v>
      </c>
      <c r="D1915" s="207" t="s">
        <v>1225</v>
      </c>
      <c r="E1915" s="4">
        <v>24.3</v>
      </c>
      <c r="F1915" s="4" t="s">
        <v>1218</v>
      </c>
      <c r="G1915" s="4" t="s">
        <v>1384</v>
      </c>
      <c r="H1915" s="4" t="s">
        <v>4096</v>
      </c>
      <c r="I1915" s="4" t="s">
        <v>1218</v>
      </c>
      <c r="L1915" s="4">
        <f>(F1915*0.3611)+(G1915*1.1*0.3611)+(H1915*5.2*0.0666)+(I1915*0.2111)</f>
        <v>71.830989000000002</v>
      </c>
      <c r="M1915" s="4">
        <f>(L1915)*((100+(29-E1915))/100)-(J1915*0.9)</f>
        <v>75.207045483000002</v>
      </c>
      <c r="N1915" s="207" t="s">
        <v>1105</v>
      </c>
      <c r="O1915" s="207">
        <f>(N1915*((M1915-63)/5.45))+N1915</f>
        <v>5740098.1377323074</v>
      </c>
      <c r="P1915" s="54">
        <f>(O1915-D1915)</f>
        <v>5035098.1377323074</v>
      </c>
      <c r="Q1915" s="4" t="str">
        <f>IF(P1915&lt;(-3000000), "Overpaid", "")</f>
        <v/>
      </c>
      <c r="R1915" s="4"/>
    </row>
    <row r="1916" spans="1:18" x14ac:dyDescent="0.25">
      <c r="A1916" s="4" t="s">
        <v>120</v>
      </c>
      <c r="B1916" s="4" t="s">
        <v>1030</v>
      </c>
      <c r="C1916" s="4" t="s">
        <v>906</v>
      </c>
      <c r="D1916" s="207" t="s">
        <v>1225</v>
      </c>
      <c r="E1916" s="4">
        <v>24.4</v>
      </c>
      <c r="F1916" s="4" t="s">
        <v>1208</v>
      </c>
      <c r="G1916" s="4" t="s">
        <v>1602</v>
      </c>
      <c r="H1916" s="4" t="s">
        <v>4095</v>
      </c>
      <c r="I1916" s="4" t="s">
        <v>1208</v>
      </c>
      <c r="L1916" s="4">
        <f>(F1916*0.3611)+(G1916*1.1*0.3611)+(H1916*5.2*0.0666)+(I1916*0.2111)</f>
        <v>71.302170000000004</v>
      </c>
      <c r="M1916" s="4">
        <f>(L1916)*((100+(29-E1916))/100)-(J1916*0.9)</f>
        <v>74.582069820000001</v>
      </c>
      <c r="N1916" s="207" t="s">
        <v>1036</v>
      </c>
      <c r="O1916" s="207">
        <f>(N1916*((M1916-63)/5.45))+N1916</f>
        <v>10118821.433371365</v>
      </c>
      <c r="P1916" s="54">
        <f>(O1916-D1916)</f>
        <v>9413821.4333713651</v>
      </c>
      <c r="Q1916" s="4" t="str">
        <f>IF(P1916&lt;(-3000000), "Overpaid", "")</f>
        <v/>
      </c>
      <c r="R1916" s="4"/>
    </row>
    <row r="1917" spans="1:18" x14ac:dyDescent="0.25">
      <c r="A1917" s="4" t="s">
        <v>112</v>
      </c>
      <c r="B1917" s="4" t="s">
        <v>1099</v>
      </c>
      <c r="C1917" s="4" t="s">
        <v>2113</v>
      </c>
      <c r="D1917" s="207" t="s">
        <v>1225</v>
      </c>
      <c r="E1917" s="4">
        <v>24.2</v>
      </c>
      <c r="F1917" s="4" t="s">
        <v>1194</v>
      </c>
      <c r="G1917" s="4" t="s">
        <v>1827</v>
      </c>
      <c r="H1917" s="4" t="s">
        <v>4096</v>
      </c>
      <c r="I1917" s="4" t="s">
        <v>1194</v>
      </c>
      <c r="L1917" s="4">
        <f>(F1917*0.3611)+(G1917*1.1*0.3611)+(H1917*5.2*0.0666)+(I1917*0.2111)</f>
        <v>71.045165999999995</v>
      </c>
      <c r="M1917" s="4">
        <f>(L1917)*((100+(29-E1917))/100)-(J1917*0.9)</f>
        <v>74.455333967999991</v>
      </c>
      <c r="N1917" s="207" t="s">
        <v>1105</v>
      </c>
      <c r="O1917" s="207">
        <f>(N1917*((M1917-63)/5.45))+N1917</f>
        <v>5495725.5516437776</v>
      </c>
      <c r="P1917" s="54">
        <f>(O1917-D1917)</f>
        <v>4790725.5516437776</v>
      </c>
      <c r="Q1917" s="4" t="str">
        <f>IF(P1917&lt;(-3000000), "Overpaid", "")</f>
        <v/>
      </c>
      <c r="R1917" s="4"/>
    </row>
    <row r="1918" spans="1:18" x14ac:dyDescent="0.25">
      <c r="A1918" s="4" t="s">
        <v>132</v>
      </c>
      <c r="B1918" s="4" t="s">
        <v>1099</v>
      </c>
      <c r="C1918" s="4" t="s">
        <v>3498</v>
      </c>
      <c r="D1918" s="207" t="s">
        <v>1225</v>
      </c>
      <c r="E1918" s="4" t="s">
        <v>2445</v>
      </c>
      <c r="F1918" s="4" t="s">
        <v>1157</v>
      </c>
      <c r="G1918" s="4" t="s">
        <v>3320</v>
      </c>
      <c r="H1918" s="4" t="s">
        <v>4096</v>
      </c>
      <c r="I1918" s="4" t="s">
        <v>1157</v>
      </c>
      <c r="L1918" s="4">
        <f>(F1918*0.3611)+(G1918*1.1*0.3611)+(H1918*5.2*0.0666)+(I1918*0.2111)</f>
        <v>69.266317999999998</v>
      </c>
      <c r="M1918" s="4">
        <f>(L1918)*((100+(29-E1918))/100)-(J1918*0.9)</f>
        <v>74.322759214000001</v>
      </c>
      <c r="N1918" s="207" t="s">
        <v>1105</v>
      </c>
      <c r="O1918" s="207">
        <f>(N1918*((M1918-63)/5.45))+N1918</f>
        <v>5452627.0559595302</v>
      </c>
      <c r="P1918" s="54">
        <f>(O1918-D1918)</f>
        <v>4747627.0559595302</v>
      </c>
      <c r="Q1918" s="4" t="str">
        <f>IF(P1918&lt;(-3000000), "Overpaid", "")</f>
        <v/>
      </c>
      <c r="R1918" s="4"/>
    </row>
    <row r="1919" spans="1:18" x14ac:dyDescent="0.25">
      <c r="A1919" s="4" t="s">
        <v>131</v>
      </c>
      <c r="B1919" s="4" t="s">
        <v>1099</v>
      </c>
      <c r="C1919" s="4" t="s">
        <v>1647</v>
      </c>
      <c r="D1919" s="207" t="s">
        <v>1225</v>
      </c>
      <c r="E1919" s="4">
        <v>23.7</v>
      </c>
      <c r="F1919" s="4" t="s">
        <v>1186</v>
      </c>
      <c r="G1919" s="4" t="s">
        <v>1648</v>
      </c>
      <c r="H1919" s="4" t="s">
        <v>4095</v>
      </c>
      <c r="I1919" s="4" t="s">
        <v>1186</v>
      </c>
      <c r="L1919" s="4">
        <f>(F1919*0.3611)+(G1919*1.1*0.3611)+(H1919*5.2*0.0666)+(I1919*0.2111)</f>
        <v>67.179783</v>
      </c>
      <c r="M1919" s="4">
        <f>(L1919)*((100+(29-E1919))/100)-(J1919*0.9)</f>
        <v>70.740311499000001</v>
      </c>
      <c r="N1919" s="207" t="s">
        <v>1105</v>
      </c>
      <c r="O1919" s="207">
        <f>(N1919*((M1919-63)/5.45))+N1919</f>
        <v>4288015.372923811</v>
      </c>
      <c r="P1919" s="54">
        <f>(O1919-D1919)</f>
        <v>3583015.372923811</v>
      </c>
      <c r="Q1919" s="4" t="str">
        <f>IF(P1919&lt;(-3000000), "Overpaid", "")</f>
        <v/>
      </c>
      <c r="R1919" s="4"/>
    </row>
    <row r="1920" spans="1:18" x14ac:dyDescent="0.25">
      <c r="A1920" s="4" t="s">
        <v>124</v>
      </c>
      <c r="B1920" s="4" t="s">
        <v>1083</v>
      </c>
      <c r="C1920" s="4" t="s">
        <v>3128</v>
      </c>
      <c r="D1920" s="207" t="s">
        <v>1225</v>
      </c>
      <c r="E1920" s="4" t="s">
        <v>2091</v>
      </c>
      <c r="F1920" s="4" t="s">
        <v>1208</v>
      </c>
      <c r="G1920" s="4">
        <v>69</v>
      </c>
      <c r="H1920" s="4" t="s">
        <v>4095</v>
      </c>
      <c r="I1920" s="4" t="s">
        <v>1208</v>
      </c>
      <c r="L1920" s="4">
        <f>(F1920*0.3611)+(G1920*1.1*0.3611)+(H1920*5.2*0.0666)+(I1920*0.2111)</f>
        <v>64.946809999999999</v>
      </c>
      <c r="M1920" s="4">
        <f>(L1920)*((100+(29-E1920))/100)-(J1920*0.9)</f>
        <v>69.168352650000003</v>
      </c>
      <c r="N1920" s="207" t="s">
        <v>1088</v>
      </c>
      <c r="O1920" s="207">
        <f>(N1920*((M1920-63)/5.45))+N1920</f>
        <v>7564389.6392411487</v>
      </c>
      <c r="P1920" s="54">
        <f>(O1920-D1920)</f>
        <v>6859389.6392411487</v>
      </c>
      <c r="Q1920" s="4" t="str">
        <f>IF(P1920&lt;(-3000000), "Overpaid", "")</f>
        <v/>
      </c>
      <c r="R1920" s="4"/>
    </row>
    <row r="1921" spans="1:18" x14ac:dyDescent="0.25">
      <c r="A1921" s="4" t="s">
        <v>114</v>
      </c>
      <c r="B1921" s="4" t="s">
        <v>1099</v>
      </c>
      <c r="C1921" s="4" t="s">
        <v>878</v>
      </c>
      <c r="D1921" s="207" t="s">
        <v>1225</v>
      </c>
      <c r="E1921" s="4" t="s">
        <v>2098</v>
      </c>
      <c r="F1921" s="4" t="s">
        <v>1234</v>
      </c>
      <c r="G1921" s="4" t="s">
        <v>3259</v>
      </c>
      <c r="H1921" s="4">
        <v>0</v>
      </c>
      <c r="I1921" s="4" t="s">
        <v>1234</v>
      </c>
      <c r="L1921" s="4">
        <f>(F1921*0.3611)+(G1921*1.1*0.3611)+(H1921*5.2*0.0666)+(I1921*0.2111)</f>
        <v>62.288074999999992</v>
      </c>
      <c r="M1921" s="4">
        <f>(L1921)*((100+(29-E1921))/100)-(J1921*0.9)</f>
        <v>66.585952174999989</v>
      </c>
      <c r="N1921" s="207" t="s">
        <v>1105</v>
      </c>
      <c r="O1921" s="207">
        <f>(N1921*((M1921-63)/5.45))+N1921</f>
        <v>2937481.9418284232</v>
      </c>
      <c r="P1921" s="54">
        <f>(O1921-D1921)</f>
        <v>2232481.9418284232</v>
      </c>
      <c r="Q1921" s="4" t="str">
        <f>IF(P1921&lt;(-3000000), "Overpaid", "")</f>
        <v/>
      </c>
      <c r="R1921" s="4"/>
    </row>
    <row r="1922" spans="1:18" x14ac:dyDescent="0.25">
      <c r="A1922" s="4" t="s">
        <v>106</v>
      </c>
      <c r="B1922" s="4" t="s">
        <v>1099</v>
      </c>
      <c r="C1922" s="4" t="s">
        <v>3027</v>
      </c>
      <c r="D1922" s="207" t="s">
        <v>1225</v>
      </c>
      <c r="E1922" s="4" t="s">
        <v>1224</v>
      </c>
      <c r="F1922" s="4" t="s">
        <v>1221</v>
      </c>
      <c r="G1922" s="4" t="s">
        <v>1336</v>
      </c>
      <c r="H1922" s="4" t="s">
        <v>4197</v>
      </c>
      <c r="I1922" s="4" t="s">
        <v>1221</v>
      </c>
      <c r="L1922" s="4">
        <f>(F1922*0.3611)+(G1922*1.1*0.3611)+(H1922*5.2*0.0666)+(I1922*0.2111)</f>
        <v>61.708365999999998</v>
      </c>
      <c r="M1922" s="4">
        <f>(L1922)*((100+(29-E1922))/100)-(J1922*0.9)</f>
        <v>64.855492665999989</v>
      </c>
      <c r="N1922" s="207" t="s">
        <v>1105</v>
      </c>
      <c r="O1922" s="207">
        <f>(N1922*((M1922-63)/5.45))+N1922</f>
        <v>2374929.8764449223</v>
      </c>
      <c r="P1922" s="54">
        <f>(O1922-D1922)</f>
        <v>1669929.8764449223</v>
      </c>
      <c r="Q1922" s="4" t="str">
        <f>IF(P1922&lt;(-3000000), "Overpaid", "")</f>
        <v/>
      </c>
      <c r="R1922" s="4"/>
    </row>
    <row r="1923" spans="1:18" x14ac:dyDescent="0.25">
      <c r="A1923" s="4" t="s">
        <v>121</v>
      </c>
      <c r="B1923" s="4" t="s">
        <v>1078</v>
      </c>
      <c r="C1923" s="4" t="s">
        <v>2917</v>
      </c>
      <c r="D1923" s="207">
        <v>705000</v>
      </c>
      <c r="E1923" s="4">
        <v>22.7</v>
      </c>
      <c r="F1923" s="4" t="s">
        <v>1146</v>
      </c>
      <c r="G1923" s="4">
        <v>45</v>
      </c>
      <c r="H1923" s="4" t="s">
        <v>4097</v>
      </c>
      <c r="I1923" s="4" t="s">
        <v>1146</v>
      </c>
      <c r="L1923" s="4">
        <f>(F1923*0.3611)+(G1923*1.1*0.3611)+(H1923*5.2*0.0666)+(I1923*0.2111)</f>
        <v>60.111810000000006</v>
      </c>
      <c r="M1923" s="4">
        <f>(L1923)*((100+(29-E1923))/100)-(J1923*0.9)</f>
        <v>63.898854030000003</v>
      </c>
      <c r="N1923" s="207" t="s">
        <v>1082</v>
      </c>
      <c r="O1923" s="207">
        <f>(N1923*((M1923-63)/5.45))+N1923</f>
        <v>2251806.8876510211</v>
      </c>
      <c r="P1923" s="54">
        <f>(O1923-D1923)</f>
        <v>1546806.8876510211</v>
      </c>
      <c r="Q1923" s="4" t="str">
        <f>IF(P1923&lt;(-3000000), "Overpaid", "")</f>
        <v/>
      </c>
      <c r="R1923" s="4"/>
    </row>
    <row r="1924" spans="1:18" x14ac:dyDescent="0.25">
      <c r="A1924" s="4" t="s">
        <v>109</v>
      </c>
      <c r="B1924" s="4" t="s">
        <v>1059</v>
      </c>
      <c r="C1924" s="4" t="s">
        <v>1887</v>
      </c>
      <c r="D1924" s="207">
        <v>705000</v>
      </c>
      <c r="E1924" s="4">
        <v>23.6</v>
      </c>
      <c r="F1924" s="4" t="s">
        <v>1218</v>
      </c>
      <c r="G1924" s="4">
        <v>60.4</v>
      </c>
      <c r="H1924" s="4" t="s">
        <v>4197</v>
      </c>
      <c r="I1924" s="4" t="s">
        <v>1218</v>
      </c>
      <c r="L1924" s="4">
        <f>(F1924*0.3611)+(G1924*1.1*0.3611)+(H1924*5.2*0.0666)+(I1924*0.2111)</f>
        <v>60.612284000000002</v>
      </c>
      <c r="M1924" s="4">
        <f>(L1924)*((100+(29-E1924))/100)-(J1924*0.9)</f>
        <v>63.885347336000002</v>
      </c>
      <c r="N1924" s="207" t="s">
        <v>1064</v>
      </c>
      <c r="O1924" s="207">
        <f>(N1924*((M1924-63)/5.45))+N1924</f>
        <v>2564931.047351066</v>
      </c>
      <c r="P1924" s="54">
        <f>(O1924-D1924)</f>
        <v>1859931.047351066</v>
      </c>
      <c r="Q1924" s="4" t="str">
        <f>IF(P1924&lt;(-3000000), "Overpaid", "")</f>
        <v/>
      </c>
      <c r="R1924" s="4"/>
    </row>
    <row r="1925" spans="1:18" x14ac:dyDescent="0.25">
      <c r="A1925" s="4" t="s">
        <v>133</v>
      </c>
      <c r="B1925" s="4" t="s">
        <v>1059</v>
      </c>
      <c r="C1925" s="4" t="s">
        <v>1773</v>
      </c>
      <c r="D1925" s="207">
        <v>705000</v>
      </c>
      <c r="E1925" s="4">
        <v>23.8</v>
      </c>
      <c r="F1925" s="4" t="s">
        <v>1208</v>
      </c>
      <c r="G1925" s="4" t="s">
        <v>1774</v>
      </c>
      <c r="H1925" s="4" t="s">
        <v>4095</v>
      </c>
      <c r="I1925" s="4" t="s">
        <v>1208</v>
      </c>
      <c r="L1925" s="4">
        <f>(F1925*0.3611)+(G1925*1.1*0.3611)+(H1925*5.2*0.0666)+(I1925*0.2111)</f>
        <v>60.577500000000001</v>
      </c>
      <c r="M1925" s="4">
        <f>(L1925)*((100+(29-E1925))/100)-(J1925*0.9)</f>
        <v>63.727530000000002</v>
      </c>
      <c r="N1925" s="207" t="s">
        <v>1064</v>
      </c>
      <c r="O1925" s="207">
        <f>(N1925*((M1925-63)/5.45))+N1925</f>
        <v>2501037.0627834867</v>
      </c>
      <c r="P1925" s="54">
        <f>(O1925-D1925)</f>
        <v>1796037.0627834867</v>
      </c>
      <c r="Q1925" s="4" t="str">
        <f>IF(P1925&lt;(-3000000), "Overpaid", "")</f>
        <v/>
      </c>
      <c r="R1925" s="4"/>
    </row>
    <row r="1926" spans="1:18" x14ac:dyDescent="0.25">
      <c r="A1926" s="4" t="s">
        <v>116</v>
      </c>
      <c r="B1926" s="4" t="s">
        <v>20</v>
      </c>
      <c r="C1926" s="4" t="s">
        <v>969</v>
      </c>
      <c r="D1926" s="207" t="s">
        <v>1225</v>
      </c>
      <c r="E1926" s="4" t="s">
        <v>1226</v>
      </c>
      <c r="F1926" s="4" t="s">
        <v>1221</v>
      </c>
      <c r="G1926" s="4" t="s">
        <v>1227</v>
      </c>
      <c r="H1926" s="4" t="s">
        <v>4197</v>
      </c>
      <c r="I1926" s="4" t="s">
        <v>1221</v>
      </c>
      <c r="L1926" s="4">
        <f>(F1926*0.3611)+(G1926*1.1*0.3611)+(H1926*5.2*0.0666)+(I1926*0.2111)</f>
        <v>60.198967999999994</v>
      </c>
      <c r="M1926" s="4">
        <f>(L1926)*((100+(29-E1926))/100)-(J1926*0.9)</f>
        <v>63.208916399999993</v>
      </c>
      <c r="N1926" s="207" t="s">
        <v>1134</v>
      </c>
      <c r="O1926" s="207">
        <f>(N1926*((M1926-63)/5.45))+N1926</f>
        <v>2889083.4505235925</v>
      </c>
      <c r="P1926" s="54">
        <f>(O1926-D1926)</f>
        <v>2184083.4505235925</v>
      </c>
      <c r="Q1926" s="4" t="str">
        <f>IF(P1926&lt;(-3000000), "Overpaid", "")</f>
        <v/>
      </c>
      <c r="R1926" s="4"/>
    </row>
    <row r="1927" spans="1:18" x14ac:dyDescent="0.25">
      <c r="A1927" s="4" t="s">
        <v>133</v>
      </c>
      <c r="B1927" s="4" t="s">
        <v>1030</v>
      </c>
      <c r="C1927" s="4" t="s">
        <v>1785</v>
      </c>
      <c r="D1927" s="207">
        <v>705000</v>
      </c>
      <c r="E1927" s="4">
        <v>23.4</v>
      </c>
      <c r="F1927" s="4" t="s">
        <v>1244</v>
      </c>
      <c r="G1927" s="4" t="s">
        <v>1097</v>
      </c>
      <c r="H1927" s="4" t="s">
        <v>4197</v>
      </c>
      <c r="I1927" s="4" t="s">
        <v>1244</v>
      </c>
      <c r="L1927" s="4">
        <f>(F1927*0.3611)+(G1927*1.1*0.3611)+(H1927*5.2*0.0666)+(I1927*0.2111)</f>
        <v>59.840391000000004</v>
      </c>
      <c r="M1927" s="4">
        <f>(L1927)*((100+(29-E1927))/100)-(J1927*0.9)</f>
        <v>63.191452896000008</v>
      </c>
      <c r="N1927" s="207" t="s">
        <v>1036</v>
      </c>
      <c r="O1927" s="207">
        <f>(N1927*((M1927-63)/5.45))+N1927</f>
        <v>3351609.9383509834</v>
      </c>
      <c r="P1927" s="54">
        <f>(O1927-D1927)</f>
        <v>2646609.9383509834</v>
      </c>
      <c r="Q1927" s="4" t="str">
        <f>IF(P1927&lt;(-3000000), "Overpaid", "")</f>
        <v/>
      </c>
      <c r="R1927" s="4"/>
    </row>
    <row r="1928" spans="1:18" x14ac:dyDescent="0.25">
      <c r="A1928" s="4" t="s">
        <v>106</v>
      </c>
      <c r="B1928" s="4" t="s">
        <v>16</v>
      </c>
      <c r="C1928" s="4" t="s">
        <v>882</v>
      </c>
      <c r="D1928" s="207" t="s">
        <v>1225</v>
      </c>
      <c r="E1928" s="4" t="s">
        <v>1141</v>
      </c>
      <c r="F1928" s="4" t="s">
        <v>1218</v>
      </c>
      <c r="G1928" s="4" t="s">
        <v>1677</v>
      </c>
      <c r="H1928" s="4" t="s">
        <v>4197</v>
      </c>
      <c r="I1928" s="4" t="s">
        <v>1218</v>
      </c>
      <c r="L1928" s="4">
        <f>(F1928*0.3611)+(G1928*1.1*0.3611)+(H1928*5.2*0.0666)+(I1928*0.2111)</f>
        <v>60.453400000000002</v>
      </c>
      <c r="M1928" s="4">
        <f>(L1928)*((100+(29-E1928))/100)-(J1928*0.9)</f>
        <v>63.113349600000006</v>
      </c>
      <c r="N1928" s="207" t="s">
        <v>1116</v>
      </c>
      <c r="O1928" s="207">
        <f>(N1928*((M1928-63)/5.45))+N1928</f>
        <v>2502940.7770590857</v>
      </c>
      <c r="P1928" s="54">
        <f>(O1928-D1928)</f>
        <v>1797940.7770590857</v>
      </c>
      <c r="Q1928" s="4" t="str">
        <f>IF(P1928&lt;(-3000000), "Overpaid", "")</f>
        <v/>
      </c>
      <c r="R1928" s="4"/>
    </row>
    <row r="1929" spans="1:18" x14ac:dyDescent="0.25">
      <c r="A1929" s="4" t="s">
        <v>113</v>
      </c>
      <c r="B1929" s="4" t="s">
        <v>16</v>
      </c>
      <c r="C1929" s="4" t="s">
        <v>3921</v>
      </c>
      <c r="D1929" s="207">
        <v>705000</v>
      </c>
      <c r="E1929" s="4">
        <v>23.1</v>
      </c>
      <c r="F1929" s="4" t="s">
        <v>1234</v>
      </c>
      <c r="G1929" s="4" t="s">
        <v>1323</v>
      </c>
      <c r="H1929" s="4">
        <v>0</v>
      </c>
      <c r="I1929" s="4" t="s">
        <v>1234</v>
      </c>
      <c r="L1929" s="4">
        <f>(F1929*0.3611)+(G1929*1.1*0.3611)+(H1929*5.2*0.0666)+(I1929*0.2111)</f>
        <v>59.229557999999997</v>
      </c>
      <c r="M1929" s="4">
        <f>(L1929)*((100+(29-E1929))/100)-(J1929*0.9)</f>
        <v>62.72410192200001</v>
      </c>
      <c r="N1929" s="207" t="s">
        <v>1116</v>
      </c>
      <c r="O1929" s="207">
        <f>(N1929*((M1929-63)/5.45))+N1929</f>
        <v>2327818.9609428099</v>
      </c>
      <c r="P1929" s="54">
        <f>(O1929-D1929)</f>
        <v>1622818.9609428099</v>
      </c>
      <c r="Q1929" s="4" t="str">
        <f>IF(P1929&lt;(-3000000), "Overpaid", "")</f>
        <v/>
      </c>
      <c r="R1929" s="4"/>
    </row>
    <row r="1930" spans="1:18" x14ac:dyDescent="0.25">
      <c r="A1930" s="4" t="s">
        <v>115</v>
      </c>
      <c r="B1930" s="4" t="s">
        <v>16</v>
      </c>
      <c r="C1930" s="4" t="s">
        <v>4009</v>
      </c>
      <c r="D1930" s="207">
        <v>705000</v>
      </c>
      <c r="E1930" s="4">
        <v>23.5</v>
      </c>
      <c r="F1930" s="4" t="s">
        <v>1422</v>
      </c>
      <c r="G1930" s="4" t="s">
        <v>1171</v>
      </c>
      <c r="H1930" s="4" t="s">
        <v>4197</v>
      </c>
      <c r="I1930" s="4" t="s">
        <v>1422</v>
      </c>
      <c r="L1930" s="4">
        <f>(F1930*0.3611)+(G1930*1.1*0.3611)+(H1930*5.2*0.0666)+(I1930*0.2111)</f>
        <v>59.450689999999994</v>
      </c>
      <c r="M1930" s="4">
        <f>(L1930)*((100+(29-E1930))/100)-(J1930*0.9)</f>
        <v>62.720477949999989</v>
      </c>
      <c r="N1930" s="207" t="s">
        <v>1116</v>
      </c>
      <c r="O1930" s="207">
        <f>(N1930*((M1930-63)/5.45))+N1930</f>
        <v>2326188.5425894903</v>
      </c>
      <c r="P1930" s="54">
        <f>(O1930-D1930)</f>
        <v>1621188.5425894903</v>
      </c>
      <c r="Q1930" s="4" t="str">
        <f>IF(P1930&lt;(-3000000), "Overpaid", "")</f>
        <v/>
      </c>
      <c r="R1930" s="4"/>
    </row>
    <row r="1931" spans="1:18" x14ac:dyDescent="0.25">
      <c r="A1931" s="4" t="s">
        <v>107</v>
      </c>
      <c r="B1931" s="4" t="s">
        <v>20</v>
      </c>
      <c r="C1931" s="4" t="s">
        <v>2793</v>
      </c>
      <c r="D1931" s="207" t="s">
        <v>1225</v>
      </c>
      <c r="E1931" s="4">
        <v>23.9</v>
      </c>
      <c r="F1931" s="4" t="s">
        <v>1234</v>
      </c>
      <c r="G1931" s="4" t="s">
        <v>1677</v>
      </c>
      <c r="H1931" s="4" t="s">
        <v>4095</v>
      </c>
      <c r="I1931" s="4" t="s">
        <v>1234</v>
      </c>
      <c r="L1931" s="4">
        <f>(F1931*0.3611)+(G1931*1.1*0.3611)+(H1931*5.2*0.0666)+(I1931*0.2111)</f>
        <v>59.655319999999996</v>
      </c>
      <c r="M1931" s="4">
        <f>(L1931)*((100+(29-E1931))/100)-(J1931*0.9)</f>
        <v>62.697741319999992</v>
      </c>
      <c r="N1931" s="207" t="s">
        <v>1134</v>
      </c>
      <c r="O1931" s="207">
        <f>(N1931*((M1931-63)/5.45))+N1931</f>
        <v>2628109.9072586526</v>
      </c>
      <c r="P1931" s="54">
        <f>(O1931-D1931)</f>
        <v>1923109.9072586526</v>
      </c>
      <c r="Q1931" s="4" t="str">
        <f>IF(P1931&lt;(-3000000), "Overpaid", "")</f>
        <v/>
      </c>
      <c r="R1931" s="4"/>
    </row>
    <row r="1932" spans="1:18" x14ac:dyDescent="0.25">
      <c r="A1932" s="4" t="s">
        <v>136</v>
      </c>
      <c r="B1932" s="4" t="s">
        <v>1187</v>
      </c>
      <c r="C1932" s="4" t="s">
        <v>2235</v>
      </c>
      <c r="D1932" s="207" t="s">
        <v>1225</v>
      </c>
      <c r="E1932" s="4">
        <v>24.9</v>
      </c>
      <c r="F1932" s="4" t="s">
        <v>1218</v>
      </c>
      <c r="G1932" s="4">
        <v>59.2</v>
      </c>
      <c r="H1932" s="4" t="s">
        <v>4197</v>
      </c>
      <c r="I1932" s="4" t="s">
        <v>1218</v>
      </c>
      <c r="L1932" s="4">
        <f>(F1932*0.3611)+(G1932*1.1*0.3611)+(H1932*5.2*0.0666)+(I1932*0.2111)</f>
        <v>60.135632000000001</v>
      </c>
      <c r="M1932" s="4">
        <f>(L1932)*((100+(29-E1932))/100)-(J1932*0.9)</f>
        <v>62.601192911999995</v>
      </c>
      <c r="N1932" s="207" t="s">
        <v>1190</v>
      </c>
      <c r="O1932" s="207">
        <f>(N1932*((M1932-63)/5.45))+N1932</f>
        <v>2772168.8160565989</v>
      </c>
      <c r="P1932" s="54">
        <f>(O1932-D1932)</f>
        <v>2067168.8160565989</v>
      </c>
      <c r="Q1932" s="4" t="str">
        <f>IF(P1932&lt;(-3000000), "Overpaid", "")</f>
        <v/>
      </c>
      <c r="R1932" s="4"/>
    </row>
    <row r="1933" spans="1:18" x14ac:dyDescent="0.25">
      <c r="A1933" s="4" t="s">
        <v>109</v>
      </c>
      <c r="B1933" s="4" t="s">
        <v>1135</v>
      </c>
      <c r="C1933" s="4" t="s">
        <v>1847</v>
      </c>
      <c r="D1933" s="207" t="s">
        <v>1225</v>
      </c>
      <c r="E1933" s="4">
        <v>25.6</v>
      </c>
      <c r="F1933" s="4" t="s">
        <v>1146</v>
      </c>
      <c r="G1933" s="4">
        <v>45</v>
      </c>
      <c r="H1933" s="4" t="s">
        <v>4095</v>
      </c>
      <c r="I1933" s="4" t="s">
        <v>1146</v>
      </c>
      <c r="L1933" s="4">
        <f>(F1933*0.3611)+(G1933*1.1*0.3611)+(H1933*5.2*0.0666)+(I1933*0.2111)</f>
        <v>59.419169999999994</v>
      </c>
      <c r="M1933" s="4">
        <f>(L1933)*((100+(29-E1933))/100)-(J1933*0.9)</f>
        <v>61.439421779999996</v>
      </c>
      <c r="N1933" s="207" t="s">
        <v>1138</v>
      </c>
      <c r="O1933" s="207">
        <f>(N1933*((M1933-63)/5.45))+N1933</f>
        <v>1082650.1691609567</v>
      </c>
      <c r="P1933" s="54">
        <f>(O1933-D1933)</f>
        <v>377650.16916095675</v>
      </c>
      <c r="Q1933" s="4" t="str">
        <f>IF(P1933&lt;(-3000000), "Overpaid", "")</f>
        <v/>
      </c>
      <c r="R1933" s="4"/>
    </row>
    <row r="1934" spans="1:18" x14ac:dyDescent="0.25">
      <c r="A1934" s="4" t="s">
        <v>121</v>
      </c>
      <c r="B1934" s="4" t="s">
        <v>27</v>
      </c>
      <c r="C1934" s="4" t="s">
        <v>595</v>
      </c>
      <c r="D1934" s="207">
        <v>705000</v>
      </c>
      <c r="E1934" s="4" t="s">
        <v>1839</v>
      </c>
      <c r="F1934" s="4" t="s">
        <v>1408</v>
      </c>
      <c r="G1934" s="4" t="s">
        <v>1494</v>
      </c>
      <c r="H1934" s="4" t="s">
        <v>4197</v>
      </c>
      <c r="I1934" s="4" t="s">
        <v>1408</v>
      </c>
      <c r="L1934" s="4">
        <f>(F1934*0.3611)+(G1934*1.1*0.3611)+(H1934*5.2*0.0666)+(I1934*0.2111)</f>
        <v>56.321328000000001</v>
      </c>
      <c r="M1934" s="4">
        <f>(L1934)*((100+(29-E1934))/100)-(J1934*0.9)</f>
        <v>60.094856975999996</v>
      </c>
      <c r="N1934" s="207" t="s">
        <v>1058</v>
      </c>
      <c r="O1934" s="207">
        <f>(N1934*((M1934-63)/5.45))+N1934</f>
        <v>1493477.5666127624</v>
      </c>
      <c r="P1934" s="54">
        <f>(O1934-D1934)</f>
        <v>788477.5666127624</v>
      </c>
      <c r="Q1934" s="4" t="str">
        <f>IF(P1934&lt;(-3000000), "Overpaid", "")</f>
        <v/>
      </c>
      <c r="R1934" s="4"/>
    </row>
    <row r="1935" spans="1:18" x14ac:dyDescent="0.25">
      <c r="A1935" s="4" t="s">
        <v>117</v>
      </c>
      <c r="B1935" s="4" t="s">
        <v>20</v>
      </c>
      <c r="C1935" s="4" t="s">
        <v>2611</v>
      </c>
      <c r="D1935" s="207" t="s">
        <v>1225</v>
      </c>
      <c r="E1935" s="4" t="s">
        <v>1072</v>
      </c>
      <c r="F1935" s="4" t="s">
        <v>1208</v>
      </c>
      <c r="G1935" s="4">
        <v>45</v>
      </c>
      <c r="H1935" s="4" t="s">
        <v>4197</v>
      </c>
      <c r="I1935" s="4" t="s">
        <v>1208</v>
      </c>
      <c r="L1935" s="4">
        <f>(F1935*0.3611)+(G1935*1.1*0.3611)+(H1935*5.2*0.0666)+(I1935*0.2111)</f>
        <v>55.067450000000001</v>
      </c>
      <c r="M1935" s="4">
        <f>(L1935)*((100+(29-E1935))/100)-(J1935*0.9)</f>
        <v>58.591766800000002</v>
      </c>
      <c r="N1935" s="207" t="s">
        <v>1134</v>
      </c>
      <c r="O1935" s="207">
        <f>(N1935*((M1935-63)/5.45))+N1935</f>
        <v>531859.99022444151</v>
      </c>
      <c r="P1935" s="54">
        <f>(O1935-D1935)</f>
        <v>-173140.00977555849</v>
      </c>
      <c r="Q1935" s="4" t="str">
        <f>IF(P1935&lt;(-3000000), "Overpaid", "")</f>
        <v/>
      </c>
      <c r="R1935" s="4"/>
    </row>
    <row r="1936" spans="1:18" x14ac:dyDescent="0.25">
      <c r="A1936" s="4" t="s">
        <v>128</v>
      </c>
      <c r="B1936" s="4" t="s">
        <v>27</v>
      </c>
      <c r="C1936" s="4" t="s">
        <v>3589</v>
      </c>
      <c r="D1936" s="207" t="s">
        <v>1225</v>
      </c>
      <c r="E1936" s="4" t="s">
        <v>1572</v>
      </c>
      <c r="F1936" s="4" t="s">
        <v>1201</v>
      </c>
      <c r="G1936" s="4">
        <v>45</v>
      </c>
      <c r="H1936" s="4">
        <v>0</v>
      </c>
      <c r="I1936" s="4" t="s">
        <v>1201</v>
      </c>
      <c r="L1936" s="4">
        <f>(F1936*0.3611)+(G1936*1.1*0.3611)+(H1936*5.2*0.0666)+(I1936*0.2111)</f>
        <v>55.639650000000003</v>
      </c>
      <c r="M1936" s="4">
        <f>(L1936)*((100+(29-E1936))/100)-(J1936*0.9)</f>
        <v>58.032154949999999</v>
      </c>
      <c r="N1936" s="207" t="s">
        <v>1058</v>
      </c>
      <c r="O1936" s="207">
        <f>(N1936*((M1936-63)/5.45))+N1936</f>
        <v>282957.98476978857</v>
      </c>
      <c r="P1936" s="54">
        <f>(O1936-D1936)</f>
        <v>-422042.01523021143</v>
      </c>
      <c r="Q1936" s="4" t="str">
        <f>IF(P1936&lt;(-3000000), "Overpaid", "")</f>
        <v/>
      </c>
      <c r="R1936" s="4"/>
    </row>
    <row r="1937" spans="1:19" x14ac:dyDescent="0.25">
      <c r="A1937" s="4" t="s">
        <v>136</v>
      </c>
      <c r="B1937" s="4" t="s">
        <v>1024</v>
      </c>
      <c r="C1937" s="4" t="s">
        <v>2246</v>
      </c>
      <c r="D1937" s="207" t="s">
        <v>1225</v>
      </c>
      <c r="E1937" s="4">
        <v>24.5</v>
      </c>
      <c r="F1937" s="4" t="s">
        <v>1240</v>
      </c>
      <c r="G1937" s="4" t="s">
        <v>2119</v>
      </c>
      <c r="H1937" s="4" t="s">
        <v>4197</v>
      </c>
      <c r="I1937" s="4" t="s">
        <v>1240</v>
      </c>
      <c r="L1937" s="4">
        <f>(F1937*0.3611)+(G1937*1.1*0.3611)+(H1937*5.2*0.0666)+(I1937*0.2111)</f>
        <v>55.479677999999993</v>
      </c>
      <c r="M1937" s="4">
        <f>(L1937)*((100+(29-E1937))/100)-(J1937*0.9)</f>
        <v>57.976263509999988</v>
      </c>
      <c r="N1937" s="207" t="s">
        <v>1029</v>
      </c>
      <c r="O1937" s="207">
        <f>(N1937*((M1937-63)/5.45))+N1937</f>
        <v>186958.00228367373</v>
      </c>
      <c r="P1937" s="54">
        <f>(O1937-D1937)</f>
        <v>-518041.99771632627</v>
      </c>
      <c r="Q1937" s="4" t="str">
        <f>IF(P1937&lt;(-3000000), "Overpaid", "")</f>
        <v/>
      </c>
      <c r="R1937" s="4"/>
    </row>
    <row r="1938" spans="1:19" x14ac:dyDescent="0.25">
      <c r="A1938" s="4" t="s">
        <v>107</v>
      </c>
      <c r="B1938" s="4" t="s">
        <v>1030</v>
      </c>
      <c r="C1938" s="4" t="s">
        <v>972</v>
      </c>
      <c r="D1938" s="207" t="s">
        <v>1225</v>
      </c>
      <c r="E1938" s="4">
        <v>24.6</v>
      </c>
      <c r="F1938" s="4" t="s">
        <v>1208</v>
      </c>
      <c r="G1938" s="4">
        <v>45</v>
      </c>
      <c r="H1938" s="4">
        <v>1</v>
      </c>
      <c r="I1938" s="4" t="s">
        <v>1208</v>
      </c>
      <c r="L1938" s="4">
        <f>(F1938*0.3611)+(G1938*1.1*0.3611)+(H1938*5.2*0.0666)+(I1938*0.2111)</f>
        <v>55.41377</v>
      </c>
      <c r="M1938" s="4">
        <f>(L1938)*((100+(29-E1938))/100)-(J1938*0.9)</f>
        <v>57.851975880000005</v>
      </c>
      <c r="N1938" s="207" t="s">
        <v>1036</v>
      </c>
      <c r="O1938" s="207">
        <f>(N1938*((M1938-63)/5.45))+N1938</f>
        <v>179405.08929320658</v>
      </c>
      <c r="P1938" s="54">
        <f>(O1938-D1938)</f>
        <v>-525594.91070679342</v>
      </c>
      <c r="Q1938" s="4" t="str">
        <f>IF(P1938&lt;(-3000000), "Overpaid", "")</f>
        <v/>
      </c>
      <c r="R1938" s="4"/>
    </row>
    <row r="1939" spans="1:19" x14ac:dyDescent="0.25">
      <c r="A1939" s="4" t="s">
        <v>120</v>
      </c>
      <c r="B1939" s="4" t="s">
        <v>1059</v>
      </c>
      <c r="C1939" s="4" t="s">
        <v>953</v>
      </c>
      <c r="D1939" s="207" t="s">
        <v>1225</v>
      </c>
      <c r="E1939" s="4" t="s">
        <v>1226</v>
      </c>
      <c r="F1939" s="4" t="s">
        <v>1218</v>
      </c>
      <c r="G1939" s="4">
        <v>45</v>
      </c>
      <c r="H1939" s="4" t="s">
        <v>4197</v>
      </c>
      <c r="I1939" s="4" t="s">
        <v>1218</v>
      </c>
      <c r="L1939" s="4">
        <f>(F1939*0.3611)+(G1939*1.1*0.3611)+(H1939*5.2*0.0666)+(I1939*0.2111)</f>
        <v>54.495249999999999</v>
      </c>
      <c r="M1939" s="4">
        <f>(L1939)*((100+(29-E1939))/100)-(J1939*0.9)</f>
        <v>57.220012500000003</v>
      </c>
      <c r="N1939" s="207" t="s">
        <v>1064</v>
      </c>
      <c r="O1939" s="207">
        <f>(N1939*((M1939-63)/5.45))+N1939</f>
        <v>-133598.86034632893</v>
      </c>
      <c r="P1939" s="54">
        <f>(O1939-D1939)</f>
        <v>-838598.86034632893</v>
      </c>
      <c r="Q1939" s="4" t="str">
        <f>IF(P1939&lt;(-3000000), "Overpaid", "")</f>
        <v/>
      </c>
      <c r="R1939" s="4"/>
    </row>
    <row r="1940" spans="1:19" x14ac:dyDescent="0.25">
      <c r="A1940" s="4" t="s">
        <v>115</v>
      </c>
      <c r="B1940" s="4" t="s">
        <v>1059</v>
      </c>
      <c r="C1940" s="4" t="s">
        <v>4005</v>
      </c>
      <c r="D1940" s="207" t="s">
        <v>1225</v>
      </c>
      <c r="E1940" s="4" t="s">
        <v>1339</v>
      </c>
      <c r="F1940" s="4" t="s">
        <v>1234</v>
      </c>
      <c r="G1940" s="4">
        <v>45</v>
      </c>
      <c r="H1940" s="4" t="s">
        <v>4197</v>
      </c>
      <c r="I1940" s="4" t="s">
        <v>1234</v>
      </c>
      <c r="L1940" s="4">
        <f>(F1940*0.3611)+(G1940*1.1*0.3611)+(H1940*5.2*0.0666)+(I1940*0.2111)</f>
        <v>53.350850000000001</v>
      </c>
      <c r="M1940" s="4">
        <f>(L1940)*((100+(29-E1940))/100)-(J1940*0.9)</f>
        <v>55.911690800000002</v>
      </c>
      <c r="N1940" s="207" t="s">
        <v>1064</v>
      </c>
      <c r="O1940" s="207">
        <f>(N1940*((M1940-63)/5.45))+N1940</f>
        <v>-663286.46392638423</v>
      </c>
      <c r="P1940" s="54">
        <f>(O1940-D1940)</f>
        <v>-1368286.4639263842</v>
      </c>
      <c r="Q1940" s="4" t="str">
        <f>IF(P1940&lt;(-3000000), "Overpaid", "")</f>
        <v/>
      </c>
      <c r="R1940" s="4"/>
    </row>
    <row r="1941" spans="1:19" x14ac:dyDescent="0.25">
      <c r="A1941" s="4" t="s">
        <v>128</v>
      </c>
      <c r="B1941" s="4" t="s">
        <v>1024</v>
      </c>
      <c r="C1941" s="4" t="s">
        <v>3596</v>
      </c>
      <c r="D1941" s="207" t="s">
        <v>1225</v>
      </c>
      <c r="E1941" s="4">
        <v>25.9</v>
      </c>
      <c r="F1941" s="4" t="s">
        <v>1234</v>
      </c>
      <c r="G1941" s="4">
        <v>45</v>
      </c>
      <c r="H1941" s="4" t="s">
        <v>4197</v>
      </c>
      <c r="I1941" s="4" t="s">
        <v>1234</v>
      </c>
      <c r="L1941" s="4">
        <f>(F1941*0.3611)+(G1941*1.1*0.3611)+(H1941*5.2*0.0666)+(I1941*0.2111)</f>
        <v>53.350850000000001</v>
      </c>
      <c r="M1941" s="4">
        <f>(L1941)*((100+(29-E1941))/100)-(J1941*0.9)</f>
        <v>55.004726349999999</v>
      </c>
      <c r="N1941" s="207" t="s">
        <v>1029</v>
      </c>
      <c r="O1941" s="207">
        <f>(N1941*((M1941-63)/5.45))+N1941</f>
        <v>-1116350.0175496796</v>
      </c>
      <c r="P1941" s="54">
        <f>(O1941-D1941)</f>
        <v>-1821350.0175496796</v>
      </c>
      <c r="Q1941" s="4" t="str">
        <f>IF(P1941&lt;(-3000000), "Overpaid", "")</f>
        <v/>
      </c>
      <c r="R1941" s="4"/>
    </row>
    <row r="1942" spans="1:19" x14ac:dyDescent="0.25">
      <c r="A1942" s="4" t="s">
        <v>121</v>
      </c>
      <c r="B1942" s="4" t="s">
        <v>1030</v>
      </c>
      <c r="C1942" s="4" t="s">
        <v>2956</v>
      </c>
      <c r="D1942" s="207">
        <v>705000</v>
      </c>
      <c r="E1942" s="4">
        <v>23.6</v>
      </c>
      <c r="F1942" s="4" t="s">
        <v>1408</v>
      </c>
      <c r="G1942" s="4" t="s">
        <v>2957</v>
      </c>
      <c r="H1942" s="4" t="s">
        <v>4197</v>
      </c>
      <c r="I1942" s="4" t="s">
        <v>1408</v>
      </c>
      <c r="L1942" s="4">
        <f>(F1942*0.3611)+(G1942*1.1*0.3611)+(H1942*5.2*0.0666)+(I1942*0.2111)</f>
        <v>50.760387999999999</v>
      </c>
      <c r="M1942" s="4">
        <f>(L1942)*((100+(29-E1942))/100)-(J1942*0.9)</f>
        <v>53.501448952000004</v>
      </c>
      <c r="N1942" s="207" t="s">
        <v>1036</v>
      </c>
      <c r="O1942" s="207">
        <f>(N1942*((M1942-63)/5.45))+N1942</f>
        <v>-2405260.5203916701</v>
      </c>
      <c r="P1942" s="54">
        <f>(O1942-D1942)</f>
        <v>-3110260.5203916701</v>
      </c>
      <c r="Q1942" s="4" t="str">
        <f>IF(P1942&lt;(-3000000), "Overpaid", "")</f>
        <v>Overpaid</v>
      </c>
      <c r="R1942" s="4"/>
    </row>
    <row r="1943" spans="1:19" x14ac:dyDescent="0.25">
      <c r="A1943" s="4" t="s">
        <v>117</v>
      </c>
      <c r="B1943" s="4" t="s">
        <v>1187</v>
      </c>
      <c r="C1943" s="4" t="s">
        <v>2602</v>
      </c>
      <c r="D1943" s="207" t="s">
        <v>2603</v>
      </c>
      <c r="E1943" s="4" t="s">
        <v>1254</v>
      </c>
      <c r="F1943" s="4" t="s">
        <v>1201</v>
      </c>
      <c r="G1943" s="4" t="s">
        <v>1643</v>
      </c>
      <c r="H1943" s="4" t="s">
        <v>4095</v>
      </c>
      <c r="I1943" s="4" t="s">
        <v>1201</v>
      </c>
      <c r="L1943" s="4">
        <f>(F1943*0.3611)+(G1943*1.1*0.3611)+(H1943*5.2*0.0666)+(I1943*0.2111)</f>
        <v>50.186703999999999</v>
      </c>
      <c r="M1943" s="4">
        <f>(L1943)*((100+(29-E1943))/100)-(J1943*0.9)</f>
        <v>51.391184895999999</v>
      </c>
      <c r="N1943" s="207" t="s">
        <v>1190</v>
      </c>
      <c r="O1943" s="207">
        <f>(N1943*((M1943-63)/5.45))+N1943</f>
        <v>-3380048.1337005803</v>
      </c>
      <c r="P1943" s="54">
        <f>(O1943-D1943)</f>
        <v>-4084909.1337005803</v>
      </c>
      <c r="Q1943" s="4" t="str">
        <f>IF(P1943&lt;(-3000000), "Overpaid", "")</f>
        <v>Overpaid</v>
      </c>
      <c r="R1943" s="4"/>
    </row>
    <row r="1944" spans="1:19" x14ac:dyDescent="0.25">
      <c r="A1944" s="4" t="s">
        <v>111</v>
      </c>
      <c r="B1944" s="4" t="s">
        <v>27</v>
      </c>
      <c r="C1944" s="4" t="s">
        <v>3727</v>
      </c>
      <c r="D1944" s="207" t="s">
        <v>3728</v>
      </c>
      <c r="E1944" s="4">
        <v>25.5</v>
      </c>
      <c r="F1944" s="4" t="s">
        <v>1307</v>
      </c>
      <c r="G1944" s="4">
        <v>67.5</v>
      </c>
      <c r="H1944" s="4" t="s">
        <v>4097</v>
      </c>
      <c r="I1944" s="4" t="s">
        <v>1307</v>
      </c>
      <c r="L1944" s="4">
        <f>(F1944*0.3611)+(G1944*1.1*0.3611)+(H1944*5.2*0.0666)+(I1944*0.2111)</f>
        <v>70.765635000000003</v>
      </c>
      <c r="M1944" s="4">
        <f>(L1944)*((100+(29-E1944))/100)-(J1944*0.9)</f>
        <v>73.242432225000002</v>
      </c>
      <c r="N1944" s="207" t="s">
        <v>1058</v>
      </c>
      <c r="O1944" s="207">
        <f>(N1944*((M1944-63)/5.45))+N1944</f>
        <v>9209278.0516356751</v>
      </c>
      <c r="P1944" s="54">
        <f>(O1944-D1944)</f>
        <v>8505458.0516356751</v>
      </c>
      <c r="Q1944" s="4" t="str">
        <f>IF(P1944&lt;(-3000000), "Overpaid", "")</f>
        <v/>
      </c>
      <c r="R1944" s="4"/>
    </row>
    <row r="1945" spans="1:19" x14ac:dyDescent="0.25">
      <c r="A1945" s="4" t="s">
        <v>117</v>
      </c>
      <c r="B1945" s="4" t="s">
        <v>20</v>
      </c>
      <c r="C1945" s="4" t="s">
        <v>2600</v>
      </c>
      <c r="D1945" s="207">
        <v>702349</v>
      </c>
      <c r="E1945" s="4" t="s">
        <v>1407</v>
      </c>
      <c r="F1945" s="4" t="s">
        <v>1186</v>
      </c>
      <c r="G1945" s="4" t="s">
        <v>1881</v>
      </c>
      <c r="H1945" s="4" t="s">
        <v>4097</v>
      </c>
      <c r="I1945" s="4" t="s">
        <v>1186</v>
      </c>
      <c r="L1945" s="4">
        <f>(F1945*0.3611)+(G1945*1.1*0.3611)+(H1945*5.2*0.0666)+(I1945*0.2111)</f>
        <v>71.089824000000007</v>
      </c>
      <c r="M1945" s="4">
        <f>(L1945)*((100+(29-E1945))/100)-(J1945*0.9)</f>
        <v>72.085081536000004</v>
      </c>
      <c r="N1945" s="207" t="s">
        <v>1134</v>
      </c>
      <c r="O1945" s="207">
        <f>(N1945*((M1945-63)/5.45))+N1945</f>
        <v>7420689.8546281243</v>
      </c>
      <c r="P1945" s="54">
        <f>(O1945-D1945)</f>
        <v>6718340.8546281243</v>
      </c>
      <c r="Q1945" s="4" t="str">
        <f>IF(P1945&lt;(-3000000), "Overpaid", "")</f>
        <v/>
      </c>
      <c r="R1945" s="4"/>
    </row>
    <row r="1946" spans="1:19" x14ac:dyDescent="0.25">
      <c r="A1946" s="4" t="s">
        <v>121</v>
      </c>
      <c r="B1946" s="4" t="s">
        <v>1094</v>
      </c>
      <c r="C1946" s="4" t="s">
        <v>2954</v>
      </c>
      <c r="D1946" s="207" t="s">
        <v>2955</v>
      </c>
      <c r="E1946" s="4" t="s">
        <v>1122</v>
      </c>
      <c r="F1946" s="4" t="s">
        <v>1405</v>
      </c>
      <c r="G1946" s="4">
        <v>45</v>
      </c>
      <c r="H1946" s="4" t="s">
        <v>4197</v>
      </c>
      <c r="I1946" s="4" t="s">
        <v>1405</v>
      </c>
      <c r="L1946" s="4">
        <f>(F1946*0.3611)+(G1946*1.1*0.3611)+(H1946*5.2*0.0666)+(I1946*0.2111)</f>
        <v>52.206450000000004</v>
      </c>
      <c r="M1946" s="4">
        <f>(L1946)*((100+(29-E1946))/100)-(J1946*0.9)</f>
        <v>53.093959650000009</v>
      </c>
      <c r="N1946" s="207">
        <v>6000000</v>
      </c>
      <c r="O1946" s="207">
        <f>(N1946*((M1946-63)/5.45))+N1946</f>
        <v>-4905732.495412834</v>
      </c>
      <c r="P1946" s="54">
        <f>(O1946-D1946)</f>
        <v>-5605123.495412834</v>
      </c>
      <c r="Q1946" s="4" t="str">
        <f>IF(P1946&lt;(-3000000), "Overpaid", "")</f>
        <v>Overpaid</v>
      </c>
      <c r="R1946" s="4"/>
      <c r="S1946" s="207" t="s">
        <v>1098</v>
      </c>
    </row>
    <row r="1947" spans="1:19" x14ac:dyDescent="0.25">
      <c r="A1947" s="4" t="s">
        <v>106</v>
      </c>
      <c r="B1947" s="4" t="s">
        <v>16</v>
      </c>
      <c r="C1947" s="4" t="s">
        <v>2992</v>
      </c>
      <c r="D1947" s="207">
        <v>696130</v>
      </c>
      <c r="E1947" s="4" t="s">
        <v>1263</v>
      </c>
      <c r="F1947" s="4" t="s">
        <v>1125</v>
      </c>
      <c r="G1947" s="4" t="s">
        <v>2230</v>
      </c>
      <c r="H1947" s="4" t="s">
        <v>4096</v>
      </c>
      <c r="I1947" s="4" t="s">
        <v>1125</v>
      </c>
      <c r="L1947" s="4">
        <f>(F1947*0.3611)+(G1947*1.1*0.3611)+(H1947*5.2*0.0666)+(I1947*0.2111)</f>
        <v>65.580861999999996</v>
      </c>
      <c r="M1947" s="4">
        <f>(L1947)*((100+(29-E1947))/100)-(J1947*0.9)</f>
        <v>67.679449583999997</v>
      </c>
      <c r="N1947" s="207" t="s">
        <v>1116</v>
      </c>
      <c r="O1947" s="207">
        <f>(N1947*((M1947-63)/5.45))+N1947</f>
        <v>4557220.7816955727</v>
      </c>
      <c r="P1947" s="54">
        <f>(O1947-D1947)</f>
        <v>3861090.7816955727</v>
      </c>
      <c r="Q1947" s="4" t="str">
        <f>IF(P1947&lt;(-3000000), "Overpaid", "")</f>
        <v/>
      </c>
      <c r="R1947" s="4"/>
    </row>
    <row r="1948" spans="1:19" x14ac:dyDescent="0.25">
      <c r="A1948" s="4" t="s">
        <v>120</v>
      </c>
      <c r="B1948" s="4" t="s">
        <v>1030</v>
      </c>
      <c r="C1948" s="4" t="s">
        <v>3181</v>
      </c>
      <c r="D1948" s="207" t="s">
        <v>2406</v>
      </c>
      <c r="E1948" s="4" t="s">
        <v>1537</v>
      </c>
      <c r="F1948" s="4" t="s">
        <v>1328</v>
      </c>
      <c r="G1948" s="4" t="s">
        <v>3050</v>
      </c>
      <c r="H1948" s="4" t="s">
        <v>4096</v>
      </c>
      <c r="I1948" s="4" t="s">
        <v>1328</v>
      </c>
      <c r="L1948" s="4">
        <f>(F1948*0.3611)+(G1948*1.1*0.3611)+(H1948*5.2*0.0666)+(I1948*0.2111)</f>
        <v>75.121410999999995</v>
      </c>
      <c r="M1948" s="4">
        <f>(L1948)*((100+(29-E1948))/100)-(J1948*0.9)</f>
        <v>78.20138885099999</v>
      </c>
      <c r="N1948" s="207" t="s">
        <v>1036</v>
      </c>
      <c r="O1948" s="207">
        <f>(N1948*((M1948-63)/5.45))+N1948</f>
        <v>12269073.47978363</v>
      </c>
      <c r="P1948" s="54">
        <f>(O1948-D1948)</f>
        <v>11574073.47978363</v>
      </c>
      <c r="Q1948" s="4" t="str">
        <f>IF(P1948&lt;(-3000000), "Overpaid", "")</f>
        <v/>
      </c>
      <c r="R1948" s="4"/>
    </row>
    <row r="1949" spans="1:19" x14ac:dyDescent="0.25">
      <c r="A1949" s="4" t="s">
        <v>121</v>
      </c>
      <c r="B1949" s="4" t="s">
        <v>1048</v>
      </c>
      <c r="C1949" s="4" t="s">
        <v>2926</v>
      </c>
      <c r="D1949" s="207" t="s">
        <v>2406</v>
      </c>
      <c r="E1949" s="4" t="s">
        <v>1096</v>
      </c>
      <c r="F1949" s="4" t="s">
        <v>1162</v>
      </c>
      <c r="G1949" s="4" t="s">
        <v>2169</v>
      </c>
      <c r="H1949" s="4" t="s">
        <v>4095</v>
      </c>
      <c r="I1949" s="4" t="s">
        <v>1162</v>
      </c>
      <c r="L1949" s="4">
        <f>(F1949*0.3611)+(G1949*1.1*0.3611)+(H1949*5.2*0.0666)+(I1949*0.2111)</f>
        <v>71.247431000000006</v>
      </c>
      <c r="M1949" s="4">
        <f>(L1949)*((100+(29-E1949))/100)-(J1949*0.9)</f>
        <v>73.812338516000011</v>
      </c>
      <c r="N1949" s="207" t="s">
        <v>1053</v>
      </c>
      <c r="O1949" s="207">
        <f>(N1949*((M1949-63)/5.45))+N1949</f>
        <v>5917882.8894643486</v>
      </c>
      <c r="P1949" s="54">
        <f>(O1949-D1949)</f>
        <v>5222882.8894643486</v>
      </c>
      <c r="Q1949" s="4" t="str">
        <f>IF(P1949&lt;(-3000000), "Overpaid", "")</f>
        <v/>
      </c>
      <c r="R1949" s="4"/>
    </row>
    <row r="1950" spans="1:19" x14ac:dyDescent="0.25">
      <c r="A1950" s="4" t="s">
        <v>120</v>
      </c>
      <c r="B1950" s="4" t="s">
        <v>1048</v>
      </c>
      <c r="C1950" s="4" t="s">
        <v>3208</v>
      </c>
      <c r="D1950" s="207">
        <v>695000</v>
      </c>
      <c r="E1950" s="4" t="s">
        <v>1303</v>
      </c>
      <c r="F1950" s="4" t="s">
        <v>1221</v>
      </c>
      <c r="G1950" s="4" t="s">
        <v>2169</v>
      </c>
      <c r="H1950" s="4" t="s">
        <v>4197</v>
      </c>
      <c r="I1950" s="4" t="s">
        <v>1221</v>
      </c>
      <c r="L1950" s="4">
        <f>(F1950*0.3611)+(G1950*1.1*0.3611)+(H1950*5.2*0.0666)+(I1950*0.2111)</f>
        <v>67.467911000000001</v>
      </c>
      <c r="M1950" s="4">
        <f>(L1950)*((100+(29-E1950))/100)-(J1950*0.9)</f>
        <v>69.289544597000017</v>
      </c>
      <c r="N1950" s="207" t="s">
        <v>1053</v>
      </c>
      <c r="O1950" s="207">
        <f>(N1950*((M1950-63)/5.45))+N1950</f>
        <v>4272033.2031175867</v>
      </c>
      <c r="P1950" s="54">
        <f>(O1950-D1950)</f>
        <v>3577033.2031175867</v>
      </c>
      <c r="Q1950" s="4" t="str">
        <f>IF(P1950&lt;(-3000000), "Overpaid", "")</f>
        <v/>
      </c>
      <c r="R1950" s="4"/>
    </row>
    <row r="1951" spans="1:19" x14ac:dyDescent="0.25">
      <c r="A1951" s="4" t="s">
        <v>115</v>
      </c>
      <c r="B1951" s="4" t="s">
        <v>1099</v>
      </c>
      <c r="C1951" s="4" t="s">
        <v>3989</v>
      </c>
      <c r="D1951" s="207" t="s">
        <v>2406</v>
      </c>
      <c r="E1951" s="4">
        <v>25.4</v>
      </c>
      <c r="F1951" s="4" t="s">
        <v>1208</v>
      </c>
      <c r="G1951" s="4" t="s">
        <v>1597</v>
      </c>
      <c r="H1951" s="4" t="s">
        <v>4197</v>
      </c>
      <c r="I1951" s="4" t="s">
        <v>1208</v>
      </c>
      <c r="L1951" s="4">
        <f>(F1951*0.3611)+(G1951*1.1*0.3611)+(H1951*5.2*0.0666)+(I1951*0.2111)</f>
        <v>66.229050999999998</v>
      </c>
      <c r="M1951" s="4">
        <f>(L1951)*((100+(29-E1951))/100)-(J1951*0.9)</f>
        <v>68.613296836000004</v>
      </c>
      <c r="N1951" s="207" t="s">
        <v>1105</v>
      </c>
      <c r="O1951" s="207">
        <f>(N1951*((M1951-63)/5.45))+N1951</f>
        <v>3596547.8837693799</v>
      </c>
      <c r="P1951" s="54">
        <f>(O1951-D1951)</f>
        <v>2901547.8837693799</v>
      </c>
      <c r="Q1951" s="4" t="str">
        <f>IF(P1951&lt;(-3000000), "Overpaid", "")</f>
        <v/>
      </c>
      <c r="R1951" s="4"/>
    </row>
    <row r="1952" spans="1:19" x14ac:dyDescent="0.25">
      <c r="A1952" s="4" t="s">
        <v>122</v>
      </c>
      <c r="B1952" s="4" t="s">
        <v>1030</v>
      </c>
      <c r="C1952" s="4" t="s">
        <v>3673</v>
      </c>
      <c r="D1952" s="207" t="s">
        <v>2406</v>
      </c>
      <c r="E1952" s="4">
        <v>24.6</v>
      </c>
      <c r="F1952" s="4" t="s">
        <v>1221</v>
      </c>
      <c r="G1952" s="4">
        <v>62</v>
      </c>
      <c r="H1952" s="4" t="s">
        <v>4197</v>
      </c>
      <c r="I1952" s="4" t="s">
        <v>1221</v>
      </c>
      <c r="L1952" s="4">
        <f>(F1952*0.3611)+(G1952*1.1*0.3611)+(H1952*5.2*0.0666)+(I1952*0.2111)</f>
        <v>60.675619999999995</v>
      </c>
      <c r="M1952" s="4">
        <f>(L1952)*((100+(29-E1952))/100)-(J1952*0.9)</f>
        <v>63.345347279999999</v>
      </c>
      <c r="N1952" s="207" t="s">
        <v>1036</v>
      </c>
      <c r="O1952" s="207">
        <f>(N1952*((M1952-63)/5.45))+N1952</f>
        <v>3443039.2131104139</v>
      </c>
      <c r="P1952" s="54">
        <f>(O1952-D1952)</f>
        <v>2748039.2131104139</v>
      </c>
      <c r="Q1952" s="4" t="str">
        <f>IF(P1952&lt;(-3000000), "Overpaid", "")</f>
        <v/>
      </c>
      <c r="R1952" s="4"/>
    </row>
    <row r="1953" spans="1:19" x14ac:dyDescent="0.25">
      <c r="A1953" s="4" t="s">
        <v>110</v>
      </c>
      <c r="B1953" s="4" t="s">
        <v>1117</v>
      </c>
      <c r="C1953" s="4" t="s">
        <v>2405</v>
      </c>
      <c r="D1953" s="207" t="s">
        <v>2406</v>
      </c>
      <c r="E1953" s="4">
        <v>24.8</v>
      </c>
      <c r="F1953" s="4" t="s">
        <v>1125</v>
      </c>
      <c r="G1953" s="4" t="s">
        <v>1245</v>
      </c>
      <c r="H1953" s="4" t="s">
        <v>4095</v>
      </c>
      <c r="I1953" s="4" t="s">
        <v>1125</v>
      </c>
      <c r="L1953" s="4">
        <f>(F1953*0.3611)+(G1953*1.1*0.3611)+(H1953*5.2*0.0666)+(I1953*0.2111)</f>
        <v>60.666626999999998</v>
      </c>
      <c r="M1953" s="4">
        <f>(L1953)*((100+(29-E1953))/100)-(J1953*0.9)</f>
        <v>63.214625333999997</v>
      </c>
      <c r="N1953" s="207" t="s">
        <v>1121</v>
      </c>
      <c r="O1953" s="207">
        <f>(N1953*((M1953-63)/5.45))+N1953</f>
        <v>3482835.1222141725</v>
      </c>
      <c r="P1953" s="54">
        <f>(O1953-D1953)</f>
        <v>2787835.1222141725</v>
      </c>
      <c r="Q1953" s="4" t="str">
        <f>IF(P1953&lt;(-3000000), "Overpaid", "")</f>
        <v/>
      </c>
      <c r="R1953" s="4"/>
    </row>
    <row r="1954" spans="1:19" x14ac:dyDescent="0.25">
      <c r="A1954" s="4" t="s">
        <v>136</v>
      </c>
      <c r="B1954" s="4" t="s">
        <v>1048</v>
      </c>
      <c r="C1954" s="4" t="s">
        <v>2253</v>
      </c>
      <c r="D1954" s="207">
        <v>695000</v>
      </c>
      <c r="E1954" s="4">
        <v>25.8</v>
      </c>
      <c r="F1954" s="4" t="s">
        <v>1792</v>
      </c>
      <c r="G1954" s="4">
        <v>45</v>
      </c>
      <c r="H1954" s="4" t="s">
        <v>4095</v>
      </c>
      <c r="I1954" s="4" t="s">
        <v>1792</v>
      </c>
      <c r="L1954" s="4">
        <f>(F1954*0.3611)+(G1954*1.1*0.3611)+(H1954*5.2*0.0666)+(I1954*0.2111)</f>
        <v>35.958970000000001</v>
      </c>
      <c r="M1954" s="4">
        <f>(L1954)*((100+(29-E1954))/100)-(J1954*0.9)</f>
        <v>37.109657040000002</v>
      </c>
      <c r="N1954" s="207" t="s">
        <v>1053</v>
      </c>
      <c r="O1954" s="207">
        <f>(N1954*((M1954-63)/5.45))+N1954</f>
        <v>-7438263.3062738627</v>
      </c>
      <c r="P1954" s="54">
        <f>(O1954-D1954)</f>
        <v>-8133263.3062738627</v>
      </c>
      <c r="Q1954" s="4" t="str">
        <f>IF(P1954&lt;(-3000000), "Overpaid", "")</f>
        <v>Overpaid</v>
      </c>
      <c r="R1954" s="4"/>
    </row>
    <row r="1955" spans="1:19" x14ac:dyDescent="0.25">
      <c r="A1955" s="4" t="s">
        <v>127</v>
      </c>
      <c r="B1955" s="4" t="s">
        <v>1117</v>
      </c>
      <c r="C1955" s="4" t="s">
        <v>4027</v>
      </c>
      <c r="D1955" s="207">
        <v>688721</v>
      </c>
      <c r="E1955" s="4" t="s">
        <v>1738</v>
      </c>
      <c r="F1955" s="4" t="s">
        <v>1073</v>
      </c>
      <c r="G1955" s="4" t="s">
        <v>1313</v>
      </c>
      <c r="H1955" s="4" t="s">
        <v>4097</v>
      </c>
      <c r="I1955" s="4" t="s">
        <v>1073</v>
      </c>
      <c r="L1955" s="4">
        <f>(F1955*0.3611)+(G1955*1.1*0.3611)+(H1955*5.2*0.0666)+(I1955*0.2111)</f>
        <v>73.269146000000006</v>
      </c>
      <c r="M1955" s="4">
        <f>(L1955)*((100+(29-E1955))/100)-(J1955*0.9)</f>
        <v>75.17414379600001</v>
      </c>
      <c r="N1955" s="207" t="s">
        <v>1121</v>
      </c>
      <c r="O1955" s="207">
        <f>(N1955*((M1955-63)/5.45))+N1955</f>
        <v>10836018.870169088</v>
      </c>
      <c r="P1955" s="54">
        <f>(O1955-D1955)</f>
        <v>10147297.870169088</v>
      </c>
      <c r="Q1955" s="4" t="str">
        <f>IF(P1955&lt;(-3000000), "Overpaid", "")</f>
        <v/>
      </c>
      <c r="R1955" s="4"/>
    </row>
    <row r="1956" spans="1:19" x14ac:dyDescent="0.25">
      <c r="A1956" s="4" t="s">
        <v>130</v>
      </c>
      <c r="B1956" s="4" t="s">
        <v>1024</v>
      </c>
      <c r="C1956" s="4" t="s">
        <v>539</v>
      </c>
      <c r="D1956" s="207" t="s">
        <v>3399</v>
      </c>
      <c r="E1956" s="4" t="s">
        <v>1174</v>
      </c>
      <c r="F1956" s="4" t="s">
        <v>1107</v>
      </c>
      <c r="G1956" s="4" t="s">
        <v>1151</v>
      </c>
      <c r="H1956" s="4" t="s">
        <v>4102</v>
      </c>
      <c r="I1956" s="4">
        <v>74</v>
      </c>
      <c r="L1956" s="4">
        <f>(F1956*0.3611)+(G1956*1.1*0.3611)+(H1956*5.2*0.0666)+(I1956*0.2111)</f>
        <v>73.059224999999998</v>
      </c>
      <c r="M1956" s="4">
        <f>(L1956)*((100+(29-E1956))/100)-(J1956*0.9)</f>
        <v>75.25100175</v>
      </c>
      <c r="N1956" s="207" t="s">
        <v>1029</v>
      </c>
      <c r="O1956" s="207">
        <f>(N1956*((M1956-63)/5.45))+N1956</f>
        <v>7763610.6491965596</v>
      </c>
      <c r="P1956" s="54">
        <f>(O1956-D1956)</f>
        <v>7075113.6491965596</v>
      </c>
      <c r="Q1956" s="4" t="str">
        <f>IF(P1956&lt;(-3000000), "Overpaid", "")</f>
        <v/>
      </c>
      <c r="R1956" s="4"/>
    </row>
    <row r="1957" spans="1:19" x14ac:dyDescent="0.25">
      <c r="A1957" s="4" t="s">
        <v>128</v>
      </c>
      <c r="B1957" s="4" t="s">
        <v>1094</v>
      </c>
      <c r="C1957" s="4" t="s">
        <v>3586</v>
      </c>
      <c r="D1957" s="207" t="s">
        <v>3587</v>
      </c>
      <c r="E1957" s="4" t="s">
        <v>1033</v>
      </c>
      <c r="F1957" s="4" t="s">
        <v>1194</v>
      </c>
      <c r="G1957" s="4" t="s">
        <v>3039</v>
      </c>
      <c r="H1957" s="4" t="s">
        <v>4096</v>
      </c>
      <c r="I1957" s="4">
        <v>72</v>
      </c>
      <c r="L1957" s="4">
        <f>(F1957*0.3611)+(G1957*1.1*0.3611)+(H1957*5.2*0.0666)+(I1957*0.2111)</f>
        <v>62.170416000000003</v>
      </c>
      <c r="M1957" s="4">
        <f>(L1957)*((100+(29-E1957))/100)-(J1957*0.9)</f>
        <v>63.413824320000003</v>
      </c>
      <c r="N1957" s="207">
        <v>6000000</v>
      </c>
      <c r="O1957" s="207">
        <f>(N1957*((M1957-63)/5.45))+N1957</f>
        <v>6455586.4073394537</v>
      </c>
      <c r="P1957" s="54">
        <f>(O1957-D1957)</f>
        <v>5777865.4073394537</v>
      </c>
      <c r="Q1957" s="4" t="str">
        <f>IF(P1957&lt;(-3000000), "Overpaid", "")</f>
        <v/>
      </c>
      <c r="R1957" s="4"/>
      <c r="S1957" s="207" t="s">
        <v>1098</v>
      </c>
    </row>
    <row r="1958" spans="1:19" x14ac:dyDescent="0.25">
      <c r="A1958" s="4" t="s">
        <v>132</v>
      </c>
      <c r="B1958" s="4" t="s">
        <v>1099</v>
      </c>
      <c r="C1958" s="4" t="s">
        <v>3490</v>
      </c>
      <c r="D1958" s="207" t="s">
        <v>3491</v>
      </c>
      <c r="E1958" s="4" t="s">
        <v>1237</v>
      </c>
      <c r="F1958" s="4" t="s">
        <v>1328</v>
      </c>
      <c r="G1958" s="4" t="s">
        <v>3091</v>
      </c>
      <c r="H1958" s="4" t="s">
        <v>4095</v>
      </c>
      <c r="I1958" s="4" t="s">
        <v>1328</v>
      </c>
      <c r="L1958" s="4">
        <f>(F1958*0.3611)+(G1958*1.1*0.3611)+(H1958*5.2*0.0666)+(I1958*0.2111)</f>
        <v>69.253872000000001</v>
      </c>
      <c r="M1958" s="4">
        <f>(L1958)*((100+(29-E1958))/100)-(J1958*0.9)</f>
        <v>71.816265263999995</v>
      </c>
      <c r="N1958" s="207" t="s">
        <v>1105</v>
      </c>
      <c r="O1958" s="207">
        <f>(N1958*((M1958-63)/5.45))+N1958</f>
        <v>4637795.3068719218</v>
      </c>
      <c r="P1958" s="54">
        <f>(O1958-D1958)</f>
        <v>3964819.3068719218</v>
      </c>
      <c r="Q1958" s="4" t="str">
        <f>IF(P1958&lt;(-3000000), "Overpaid", "")</f>
        <v/>
      </c>
      <c r="R1958" s="4"/>
    </row>
    <row r="1959" spans="1:19" x14ac:dyDescent="0.25">
      <c r="A1959" s="4" t="s">
        <v>115</v>
      </c>
      <c r="B1959" s="4" t="s">
        <v>1117</v>
      </c>
      <c r="C1959" s="4" t="s">
        <v>2989</v>
      </c>
      <c r="D1959" s="207">
        <v>672429</v>
      </c>
      <c r="E1959" s="4" t="s">
        <v>1204</v>
      </c>
      <c r="F1959" s="4" t="s">
        <v>1111</v>
      </c>
      <c r="G1959" s="4" t="s">
        <v>1478</v>
      </c>
      <c r="H1959" s="4" t="s">
        <v>4147</v>
      </c>
      <c r="I1959" s="4" t="s">
        <v>1111</v>
      </c>
      <c r="L1959" s="4">
        <f>(F1959*0.3611)+(G1959*1.1*0.3611)+(H1959*5.2*0.0666)+(I1959*0.2111)</f>
        <v>75.832521999999997</v>
      </c>
      <c r="M1959" s="4">
        <f>(L1959)*((100+(29-E1959))/100)-(J1959*0.9)</f>
        <v>77.955832615999995</v>
      </c>
      <c r="N1959" s="207" t="s">
        <v>1121</v>
      </c>
      <c r="O1959" s="207">
        <f>(N1959*((M1959-63)/5.45))+N1959</f>
        <v>12546310.893053023</v>
      </c>
      <c r="P1959" s="54">
        <f>(O1959-D1959)</f>
        <v>11873881.893053023</v>
      </c>
      <c r="Q1959" s="4" t="str">
        <f>IF(P1959&lt;(-3000000), "Overpaid", "")</f>
        <v/>
      </c>
      <c r="R1959" s="4"/>
    </row>
    <row r="1960" spans="1:19" x14ac:dyDescent="0.25">
      <c r="A1960" s="4" t="s">
        <v>123</v>
      </c>
      <c r="B1960" s="4" t="s">
        <v>16</v>
      </c>
      <c r="C1960" s="4" t="s">
        <v>2026</v>
      </c>
      <c r="D1960" s="207" t="s">
        <v>2027</v>
      </c>
      <c r="E1960" s="4" t="s">
        <v>1174</v>
      </c>
      <c r="F1960" s="4" t="s">
        <v>1218</v>
      </c>
      <c r="G1960" s="4" t="s">
        <v>1621</v>
      </c>
      <c r="H1960" s="4" t="s">
        <v>4197</v>
      </c>
      <c r="I1960" s="4" t="s">
        <v>1218</v>
      </c>
      <c r="L1960" s="4">
        <f>(F1960*0.3611)+(G1960*1.1*0.3611)+(H1960*5.2*0.0666)+(I1960*0.2111)</f>
        <v>61.684751000000006</v>
      </c>
      <c r="M1960" s="4">
        <f>(L1960)*((100+(29-E1960))/100)-(J1960*0.9)</f>
        <v>63.535293530000004</v>
      </c>
      <c r="N1960" s="207" t="s">
        <v>1116</v>
      </c>
      <c r="O1960" s="207">
        <f>(N1960*((M1960-63)/5.45))+N1960</f>
        <v>2692772.5769570386</v>
      </c>
      <c r="P1960" s="54">
        <f>(O1960-D1960)</f>
        <v>2020438.5769570386</v>
      </c>
      <c r="Q1960" s="4" t="str">
        <f>IF(P1960&lt;(-3000000), "Overpaid", "")</f>
        <v/>
      </c>
      <c r="R1960" s="4"/>
    </row>
    <row r="1961" spans="1:19" x14ac:dyDescent="0.25">
      <c r="A1961" s="4" t="s">
        <v>133</v>
      </c>
      <c r="B1961" s="4" t="s">
        <v>1187</v>
      </c>
      <c r="C1961" s="4" t="s">
        <v>1736</v>
      </c>
      <c r="D1961" s="207" t="s">
        <v>1737</v>
      </c>
      <c r="E1961" s="4" t="s">
        <v>1738</v>
      </c>
      <c r="F1961" s="4" t="s">
        <v>1157</v>
      </c>
      <c r="G1961" s="4" t="s">
        <v>1739</v>
      </c>
      <c r="H1961" s="4" t="s">
        <v>4099</v>
      </c>
      <c r="I1961" s="4" t="s">
        <v>1157</v>
      </c>
      <c r="L1961" s="4">
        <f>(F1961*0.3611)+(G1961*1.1*0.3611)+(H1961*5.2*0.0666)+(I1961*0.2111)</f>
        <v>61.328332000000003</v>
      </c>
      <c r="M1961" s="4">
        <f>(L1961)*((100+(29-E1961))/100)-(J1961*0.9)</f>
        <v>62.922868632000004</v>
      </c>
      <c r="N1961" s="207" t="s">
        <v>1190</v>
      </c>
      <c r="O1961" s="207">
        <f>(N1961*((M1961-63)/5.45))+N1961</f>
        <v>2948709.1730380352</v>
      </c>
      <c r="P1961" s="54">
        <f>(O1961-D1961)</f>
        <v>2276596.1730380352</v>
      </c>
      <c r="Q1961" s="4" t="str">
        <f>IF(P1961&lt;(-3000000), "Overpaid", "")</f>
        <v/>
      </c>
      <c r="R1961" s="4"/>
    </row>
    <row r="1962" spans="1:19" x14ac:dyDescent="0.25">
      <c r="A1962" s="4" t="s">
        <v>128</v>
      </c>
      <c r="B1962" s="4" t="s">
        <v>1083</v>
      </c>
      <c r="C1962" s="4" t="s">
        <v>3562</v>
      </c>
      <c r="D1962" s="207">
        <v>672029</v>
      </c>
      <c r="E1962" s="4" t="s">
        <v>1356</v>
      </c>
      <c r="F1962" s="4" t="s">
        <v>1307</v>
      </c>
      <c r="G1962" s="4" t="s">
        <v>2206</v>
      </c>
      <c r="H1962" s="4" t="s">
        <v>4099</v>
      </c>
      <c r="I1962" s="4" t="s">
        <v>1307</v>
      </c>
      <c r="L1962" s="4">
        <f>(F1962*0.3611)+(G1962*1.1*0.3611)+(H1962*5.2*0.0666)+(I1962*0.2111)</f>
        <v>67.009523000000002</v>
      </c>
      <c r="M1962" s="4">
        <f>(L1962)*((100+(29-E1962))/100)-(J1962*0.9)</f>
        <v>68.416722983</v>
      </c>
      <c r="N1962" s="207" t="s">
        <v>1088</v>
      </c>
      <c r="O1962" s="207">
        <f>(N1962*((M1962-63)/5.45))+N1962</f>
        <v>7075024.2501125019</v>
      </c>
      <c r="P1962" s="54">
        <f>(O1962-D1962)</f>
        <v>6402995.2501125019</v>
      </c>
      <c r="Q1962" s="4" t="str">
        <f>IF(P1962&lt;(-3000000), "Overpaid", "")</f>
        <v/>
      </c>
      <c r="R1962" s="4"/>
    </row>
    <row r="1963" spans="1:19" x14ac:dyDescent="0.25">
      <c r="A1963" s="4" t="s">
        <v>129</v>
      </c>
      <c r="B1963" s="4" t="s">
        <v>1059</v>
      </c>
      <c r="C1963" s="4" t="s">
        <v>1317</v>
      </c>
      <c r="D1963" s="207">
        <v>668205</v>
      </c>
      <c r="E1963" s="4" t="s">
        <v>1318</v>
      </c>
      <c r="F1963" s="4" t="s">
        <v>1125</v>
      </c>
      <c r="G1963" s="4" t="s">
        <v>1319</v>
      </c>
      <c r="H1963" s="4" t="s">
        <v>4095</v>
      </c>
      <c r="I1963" s="4" t="s">
        <v>1125</v>
      </c>
      <c r="L1963" s="4">
        <f>(F1963*0.3611)+(G1963*1.1*0.3611)+(H1963*5.2*0.0666)+(I1963*0.2111)</f>
        <v>64.599006000000003</v>
      </c>
      <c r="M1963" s="4">
        <f>(L1963)*((100+(29-E1963))/100)-(J1963*0.9)</f>
        <v>66.601575185999991</v>
      </c>
      <c r="N1963" s="207" t="s">
        <v>1064</v>
      </c>
      <c r="O1963" s="207">
        <f>(N1963*((M1963-63)/5.45))+N1963</f>
        <v>3664624.0514829238</v>
      </c>
      <c r="P1963" s="54">
        <f>(O1963-D1963)</f>
        <v>2996419.0514829238</v>
      </c>
      <c r="Q1963" s="4" t="str">
        <f>IF(P1963&lt;(-3000000), "Overpaid", "")</f>
        <v/>
      </c>
      <c r="R1963" s="4"/>
    </row>
    <row r="1964" spans="1:19" x14ac:dyDescent="0.25">
      <c r="A1964" s="4" t="s">
        <v>126</v>
      </c>
      <c r="B1964" s="4" t="s">
        <v>1099</v>
      </c>
      <c r="C1964" s="4" t="s">
        <v>3826</v>
      </c>
      <c r="D1964" s="207" t="s">
        <v>3827</v>
      </c>
      <c r="E1964" s="4" t="s">
        <v>1067</v>
      </c>
      <c r="F1964" s="4" t="s">
        <v>1162</v>
      </c>
      <c r="G1964" s="4" t="s">
        <v>1772</v>
      </c>
      <c r="H1964" s="4" t="s">
        <v>4096</v>
      </c>
      <c r="I1964" s="4" t="s">
        <v>1162</v>
      </c>
      <c r="L1964" s="4">
        <f>(F1964*0.3611)+(G1964*1.1*0.3611)+(H1964*5.2*0.0666)+(I1964*0.2111)</f>
        <v>65.278111999999993</v>
      </c>
      <c r="M1964" s="4">
        <f>(L1964)*((100+(29-E1964))/100)-(J1964*0.9)</f>
        <v>68.280905151999988</v>
      </c>
      <c r="N1964" s="207" t="s">
        <v>1105</v>
      </c>
      <c r="O1964" s="207">
        <f>(N1964*((M1964-63)/5.45))+N1964</f>
        <v>3488491.2506161635</v>
      </c>
      <c r="P1964" s="54">
        <f>(O1964-D1964)</f>
        <v>2822787.2506161635</v>
      </c>
      <c r="Q1964" s="4" t="str">
        <f>IF(P1964&lt;(-3000000), "Overpaid", "")</f>
        <v/>
      </c>
      <c r="R1964" s="4"/>
    </row>
    <row r="1965" spans="1:19" x14ac:dyDescent="0.25">
      <c r="A1965" s="4" t="s">
        <v>113</v>
      </c>
      <c r="B1965" s="4" t="s">
        <v>1024</v>
      </c>
      <c r="C1965" s="4" t="s">
        <v>3896</v>
      </c>
      <c r="D1965" s="207">
        <v>661960</v>
      </c>
      <c r="E1965" s="4" t="s">
        <v>1096</v>
      </c>
      <c r="F1965" s="4" t="s">
        <v>1125</v>
      </c>
      <c r="G1965" s="4" t="s">
        <v>1347</v>
      </c>
      <c r="H1965" s="4" t="s">
        <v>4095</v>
      </c>
      <c r="I1965" s="4">
        <v>67</v>
      </c>
      <c r="L1965" s="4">
        <f>(F1965*0.3611)+(G1965*1.1*0.3611)+(H1965*5.2*0.0666)+(I1965*0.2111)</f>
        <v>63.054358999999998</v>
      </c>
      <c r="M1965" s="4">
        <f>(L1965)*((100+(29-E1965))/100)-(J1965*0.9)</f>
        <v>65.324315924000004</v>
      </c>
      <c r="N1965" s="207" t="s">
        <v>1029</v>
      </c>
      <c r="O1965" s="207">
        <f>(N1965*((M1965-63)/5.45))+N1965</f>
        <v>3409793.5670666108</v>
      </c>
      <c r="P1965" s="54">
        <f>(O1965-D1965)</f>
        <v>2747833.5670666108</v>
      </c>
      <c r="Q1965" s="4" t="str">
        <f>IF(P1965&lt;(-3000000), "Overpaid", "")</f>
        <v/>
      </c>
      <c r="R1965" s="4"/>
    </row>
    <row r="1966" spans="1:19" x14ac:dyDescent="0.25">
      <c r="A1966" s="4" t="s">
        <v>112</v>
      </c>
      <c r="B1966" s="4" t="s">
        <v>1030</v>
      </c>
      <c r="C1966" s="4" t="s">
        <v>2065</v>
      </c>
      <c r="D1966" s="207">
        <v>661839</v>
      </c>
      <c r="E1966" s="4" t="s">
        <v>1310</v>
      </c>
      <c r="F1966" s="4" t="s">
        <v>1062</v>
      </c>
      <c r="G1966" s="4" t="s">
        <v>2066</v>
      </c>
      <c r="H1966" s="4" t="s">
        <v>4147</v>
      </c>
      <c r="I1966" s="4" t="s">
        <v>1062</v>
      </c>
      <c r="L1966" s="4">
        <f>(F1966*0.3611)+(G1966*1.1*0.3611)+(H1966*5.2*0.0666)+(I1966*0.2111)</f>
        <v>76.84274099999999</v>
      </c>
      <c r="M1966" s="4">
        <f>(L1966)*((100+(29-E1966))/100)-(J1966*0.9)</f>
        <v>77.688011150999984</v>
      </c>
      <c r="N1966" s="207" t="s">
        <v>1036</v>
      </c>
      <c r="O1966" s="207">
        <f>(N1966*((M1966-63)/5.45))+N1966</f>
        <v>11964073.715863278</v>
      </c>
      <c r="P1966" s="54">
        <f>(O1966-D1966)</f>
        <v>11302234.715863278</v>
      </c>
      <c r="Q1966" s="4" t="str">
        <f>IF(P1966&lt;(-3000000), "Overpaid", "")</f>
        <v/>
      </c>
      <c r="R1966" s="4"/>
    </row>
    <row r="1967" spans="1:19" x14ac:dyDescent="0.25">
      <c r="A1967" s="4" t="s">
        <v>132</v>
      </c>
      <c r="B1967" s="4" t="s">
        <v>1048</v>
      </c>
      <c r="C1967" s="4" t="s">
        <v>3517</v>
      </c>
      <c r="D1967" s="207" t="s">
        <v>2212</v>
      </c>
      <c r="E1967" s="4" t="s">
        <v>1027</v>
      </c>
      <c r="F1967" s="4" t="s">
        <v>1221</v>
      </c>
      <c r="G1967" s="4" t="s">
        <v>1027</v>
      </c>
      <c r="H1967" s="4" t="s">
        <v>4197</v>
      </c>
      <c r="I1967" s="4" t="s">
        <v>1221</v>
      </c>
      <c r="L1967" s="4" t="e">
        <f>(F1967*0.3611)+(G1967*1.1*0.3611)+(H1967*5.2*0.0666)+(I1967*0.2111)</f>
        <v>#VALUE!</v>
      </c>
      <c r="M1967" s="4" t="e">
        <f>(L1967)*((100+(29-E1967))/100)-(J1967*0.9)</f>
        <v>#VALUE!</v>
      </c>
      <c r="N1967" s="207" t="s">
        <v>1053</v>
      </c>
      <c r="O1967" s="207" t="e">
        <f>(N1967*((M1967-63)/5.45))+N1967</f>
        <v>#VALUE!</v>
      </c>
      <c r="P1967" s="54" t="e">
        <f>(O1967-D1967)</f>
        <v>#VALUE!</v>
      </c>
      <c r="Q1967" s="4" t="e">
        <f>IF(P1967&lt;(-3000000), "Overpaid", "")</f>
        <v>#VALUE!</v>
      </c>
      <c r="R1967" s="4"/>
    </row>
    <row r="1968" spans="1:19" x14ac:dyDescent="0.25">
      <c r="A1968" s="4" t="s">
        <v>127</v>
      </c>
      <c r="B1968" s="4" t="s">
        <v>1117</v>
      </c>
      <c r="C1968" s="4" t="s">
        <v>4087</v>
      </c>
      <c r="D1968" s="207" t="s">
        <v>2212</v>
      </c>
      <c r="E1968" s="4" t="s">
        <v>1179</v>
      </c>
      <c r="F1968" s="4" t="s">
        <v>1405</v>
      </c>
      <c r="G1968" s="4">
        <v>45</v>
      </c>
      <c r="H1968" s="4" t="s">
        <v>1027</v>
      </c>
      <c r="I1968" s="4" t="s">
        <v>1405</v>
      </c>
      <c r="L1968" s="4" t="e">
        <f>(F1968*0.3611)+(G1968*1.1*0.3611)+(H1968*5.2*0.0666)+(I1968*0.2111)</f>
        <v>#VALUE!</v>
      </c>
      <c r="M1968" s="4" t="e">
        <f>(L1968)*((100+(29-E1968))/100)-(J1968*0.9)</f>
        <v>#VALUE!</v>
      </c>
      <c r="N1968" s="207" t="s">
        <v>1121</v>
      </c>
      <c r="O1968" s="207" t="e">
        <f>(N1968*((M1968-63)/5.45))+N1968</f>
        <v>#VALUE!</v>
      </c>
      <c r="P1968" s="54" t="e">
        <f>(O1968-D1968)</f>
        <v>#VALUE!</v>
      </c>
      <c r="Q1968" s="4" t="e">
        <f>IF(P1968&lt;(-3000000), "Overpaid", "")</f>
        <v>#VALUE!</v>
      </c>
      <c r="R1968" s="4"/>
    </row>
    <row r="1969" spans="1:19" x14ac:dyDescent="0.25">
      <c r="A1969" s="4" t="s">
        <v>110</v>
      </c>
      <c r="B1969" s="4" t="s">
        <v>1099</v>
      </c>
      <c r="C1969" s="4" t="s">
        <v>2443</v>
      </c>
      <c r="D1969" s="207" t="s">
        <v>2212</v>
      </c>
      <c r="E1969" s="4" t="s">
        <v>1572</v>
      </c>
      <c r="F1969" s="4" t="s">
        <v>1244</v>
      </c>
      <c r="G1969" s="4" t="s">
        <v>1472</v>
      </c>
      <c r="H1969" s="4" t="s">
        <v>1027</v>
      </c>
      <c r="I1969" s="4" t="s">
        <v>1244</v>
      </c>
      <c r="L1969" s="4" t="e">
        <f>(F1969*0.3611)+(G1969*1.1*0.3611)+(H1969*5.2*0.0666)+(I1969*0.2111)</f>
        <v>#VALUE!</v>
      </c>
      <c r="M1969" s="4" t="e">
        <f>(L1969)*((100+(29-E1969))/100)-(J1969*0.9)</f>
        <v>#VALUE!</v>
      </c>
      <c r="N1969" s="207" t="s">
        <v>1105</v>
      </c>
      <c r="O1969" s="207" t="e">
        <f>(N1969*((M1969-63)/5.45))+N1969</f>
        <v>#VALUE!</v>
      </c>
      <c r="P1969" s="54" t="e">
        <f>(O1969-D1969)</f>
        <v>#VALUE!</v>
      </c>
      <c r="Q1969" s="4" t="e">
        <f>IF(P1969&lt;(-3000000), "Overpaid", "")</f>
        <v>#VALUE!</v>
      </c>
      <c r="R1969" s="4"/>
    </row>
    <row r="1970" spans="1:19" x14ac:dyDescent="0.25">
      <c r="A1970" s="4" t="s">
        <v>119</v>
      </c>
      <c r="B1970" s="4" t="s">
        <v>1393</v>
      </c>
      <c r="C1970" s="4" t="s">
        <v>3379</v>
      </c>
      <c r="D1970" s="207" t="s">
        <v>2212</v>
      </c>
      <c r="E1970" s="4" t="s">
        <v>1027</v>
      </c>
      <c r="F1970" s="4" t="s">
        <v>1234</v>
      </c>
      <c r="G1970" s="4" t="s">
        <v>1653</v>
      </c>
      <c r="H1970" s="4" t="s">
        <v>4197</v>
      </c>
      <c r="I1970" s="4" t="s">
        <v>1234</v>
      </c>
      <c r="L1970" s="4">
        <f>(F1970*0.3611)+(G1970*1.1*0.3611)+(H1970*5.2*0.0666)+(I1970*0.2111)</f>
        <v>56.925739999999998</v>
      </c>
      <c r="M1970" s="4" t="e">
        <f>(L1970)*((100+(29-E1970))/100)-(J1970*0.9)</f>
        <v>#VALUE!</v>
      </c>
      <c r="N1970" s="207" t="s">
        <v>1397</v>
      </c>
      <c r="O1970" s="207" t="e">
        <f>(N1970*((M1970-63)/5.45))+N1970</f>
        <v>#VALUE!</v>
      </c>
      <c r="P1970" s="54" t="e">
        <f>(O1970-D1970)</f>
        <v>#VALUE!</v>
      </c>
      <c r="Q1970" s="4" t="e">
        <f>IF(P1970&lt;(-3000000), "Overpaid", "")</f>
        <v>#VALUE!</v>
      </c>
      <c r="R1970" s="4"/>
    </row>
    <row r="1971" spans="1:19" x14ac:dyDescent="0.25">
      <c r="A1971" s="4" t="s">
        <v>127</v>
      </c>
      <c r="B1971" s="4" t="s">
        <v>1059</v>
      </c>
      <c r="C1971" s="4" t="s">
        <v>4084</v>
      </c>
      <c r="D1971" s="207">
        <v>660000</v>
      </c>
      <c r="E1971" s="4" t="s">
        <v>1027</v>
      </c>
      <c r="F1971" s="4" t="s">
        <v>1218</v>
      </c>
      <c r="G1971" s="4" t="s">
        <v>3099</v>
      </c>
      <c r="H1971" s="4" t="s">
        <v>4096</v>
      </c>
      <c r="I1971" s="4" t="s">
        <v>1218</v>
      </c>
      <c r="L1971" s="4">
        <f>(F1971*0.3611)+(G1971*1.1*0.3611)+(H1971*5.2*0.0666)+(I1971*0.2111)</f>
        <v>57.451987000000003</v>
      </c>
      <c r="M1971" s="4" t="e">
        <f>(L1971)*((100+(29-E1971))/100)-(J1971*0.9)</f>
        <v>#VALUE!</v>
      </c>
      <c r="N1971" s="207" t="s">
        <v>1064</v>
      </c>
      <c r="O1971" s="207" t="e">
        <f>(N1971*((M1971-63)/5.45))+N1971</f>
        <v>#VALUE!</v>
      </c>
      <c r="P1971" s="54" t="e">
        <f>(O1971-D1971)</f>
        <v>#VALUE!</v>
      </c>
      <c r="Q1971" s="4" t="e">
        <f>IF(P1971&lt;(-3000000), "Overpaid", "")</f>
        <v>#VALUE!</v>
      </c>
      <c r="R1971" s="4"/>
    </row>
    <row r="1972" spans="1:19" x14ac:dyDescent="0.25">
      <c r="A1972" s="4" t="s">
        <v>111</v>
      </c>
      <c r="B1972" s="4" t="s">
        <v>1024</v>
      </c>
      <c r="C1972" s="4" t="s">
        <v>3739</v>
      </c>
      <c r="D1972" s="207" t="s">
        <v>2212</v>
      </c>
      <c r="E1972" s="4">
        <v>25.6</v>
      </c>
      <c r="F1972" s="4" t="s">
        <v>1125</v>
      </c>
      <c r="G1972" s="4">
        <v>66.3</v>
      </c>
      <c r="H1972" s="4" t="s">
        <v>4098</v>
      </c>
      <c r="I1972" s="4">
        <v>69</v>
      </c>
      <c r="L1972" s="4">
        <f>(F1972*0.3611)+(G1972*1.1*0.3611)+(H1972*5.2*0.0666)+(I1972*0.2111)</f>
        <v>68.64650300000001</v>
      </c>
      <c r="M1972" s="4">
        <f>(L1972)*((100+(29-E1972))/100)-(J1972*0.9)</f>
        <v>70.980484102000005</v>
      </c>
      <c r="N1972" s="207" t="s">
        <v>1029</v>
      </c>
      <c r="O1972" s="207">
        <f>(N1972*((M1972-63)/5.45))+N1972</f>
        <v>5890573.362502059</v>
      </c>
      <c r="P1972" s="54">
        <f>(O1972-D1972)</f>
        <v>5230573.362502059</v>
      </c>
      <c r="Q1972" s="4" t="str">
        <f>IF(P1972&lt;(-3000000), "Overpaid", "")</f>
        <v/>
      </c>
      <c r="R1972" s="4"/>
    </row>
    <row r="1973" spans="1:19" x14ac:dyDescent="0.25">
      <c r="A1973" s="4" t="s">
        <v>126</v>
      </c>
      <c r="B1973" s="4" t="s">
        <v>1117</v>
      </c>
      <c r="C1973" s="4" t="s">
        <v>3835</v>
      </c>
      <c r="D1973" s="207" t="s">
        <v>2212</v>
      </c>
      <c r="E1973" s="4" t="s">
        <v>1303</v>
      </c>
      <c r="F1973" s="4" t="s">
        <v>1194</v>
      </c>
      <c r="G1973" s="4" t="s">
        <v>1579</v>
      </c>
      <c r="H1973" s="4" t="s">
        <v>4095</v>
      </c>
      <c r="I1973" s="4" t="s">
        <v>1194</v>
      </c>
      <c r="L1973" s="4">
        <f>(F1973*0.3611)+(G1973*1.1*0.3611)+(H1973*5.2*0.0666)+(I1973*0.2111)</f>
        <v>66.210373000000004</v>
      </c>
      <c r="M1973" s="4">
        <f>(L1973)*((100+(29-E1973))/100)-(J1973*0.9)</f>
        <v>67.998053071000015</v>
      </c>
      <c r="N1973" s="207" t="s">
        <v>1121</v>
      </c>
      <c r="O1973" s="207">
        <f>(N1973*((M1973-63)/5.45))+N1973</f>
        <v>6423875.1989517752</v>
      </c>
      <c r="P1973" s="54">
        <f>(O1973-D1973)</f>
        <v>5763875.1989517752</v>
      </c>
      <c r="Q1973" s="4" t="str">
        <f>IF(P1973&lt;(-3000000), "Overpaid", "")</f>
        <v/>
      </c>
      <c r="R1973" s="4"/>
    </row>
    <row r="1974" spans="1:19" x14ac:dyDescent="0.25">
      <c r="A1974" s="4" t="s">
        <v>106</v>
      </c>
      <c r="B1974" s="4" t="s">
        <v>1117</v>
      </c>
      <c r="C1974" s="4" t="s">
        <v>3036</v>
      </c>
      <c r="D1974" s="207" t="s">
        <v>2212</v>
      </c>
      <c r="E1974" s="4">
        <v>26</v>
      </c>
      <c r="F1974" s="4" t="s">
        <v>1408</v>
      </c>
      <c r="G1974" s="4" t="s">
        <v>1332</v>
      </c>
      <c r="H1974" s="4" t="s">
        <v>4095</v>
      </c>
      <c r="I1974" s="4" t="s">
        <v>1408</v>
      </c>
      <c r="L1974" s="4">
        <f>(F1974*0.3611)+(G1974*1.1*0.3611)+(H1974*5.2*0.0666)+(I1974*0.2111)</f>
        <v>64.691289999999995</v>
      </c>
      <c r="M1974" s="4">
        <f>(L1974)*((100+(29-E1974))/100)-(J1974*0.9)</f>
        <v>66.632028699999992</v>
      </c>
      <c r="N1974" s="207" t="s">
        <v>1121</v>
      </c>
      <c r="O1974" s="207">
        <f>(N1974*((M1974-63)/5.45))+N1974</f>
        <v>5583989.5266261417</v>
      </c>
      <c r="P1974" s="54">
        <f>(O1974-D1974)</f>
        <v>4923989.5266261417</v>
      </c>
      <c r="Q1974" s="4" t="str">
        <f>IF(P1974&lt;(-3000000), "Overpaid", "")</f>
        <v/>
      </c>
      <c r="R1974" s="4"/>
    </row>
    <row r="1975" spans="1:19" x14ac:dyDescent="0.25">
      <c r="A1975" s="4" t="s">
        <v>119</v>
      </c>
      <c r="B1975" s="4" t="s">
        <v>1030</v>
      </c>
      <c r="C1975" s="4" t="s">
        <v>3375</v>
      </c>
      <c r="D1975" s="207" t="s">
        <v>2212</v>
      </c>
      <c r="E1975" s="4" t="s">
        <v>1033</v>
      </c>
      <c r="F1975" s="4" t="s">
        <v>1221</v>
      </c>
      <c r="G1975" s="4" t="s">
        <v>1829</v>
      </c>
      <c r="H1975" s="4" t="s">
        <v>4095</v>
      </c>
      <c r="I1975" s="4" t="s">
        <v>1221</v>
      </c>
      <c r="L1975" s="4">
        <f>(F1975*0.3611)+(G1975*1.1*0.3611)+(H1975*5.2*0.0666)+(I1975*0.2111)</f>
        <v>65.152923999999999</v>
      </c>
      <c r="M1975" s="4">
        <f>(L1975)*((100+(29-E1975))/100)-(J1975*0.9)</f>
        <v>66.455982480000003</v>
      </c>
      <c r="N1975" s="207" t="s">
        <v>1036</v>
      </c>
      <c r="O1975" s="207">
        <f>(N1975*((M1975-63)/5.45))+N1975</f>
        <v>5291080.1421229672</v>
      </c>
      <c r="P1975" s="54">
        <f>(O1975-D1975)</f>
        <v>4631080.1421229672</v>
      </c>
      <c r="Q1975" s="4" t="str">
        <f>IF(P1975&lt;(-3000000), "Overpaid", "")</f>
        <v/>
      </c>
      <c r="R1975" s="4"/>
    </row>
    <row r="1976" spans="1:19" x14ac:dyDescent="0.25">
      <c r="A1976" s="4" t="s">
        <v>117</v>
      </c>
      <c r="B1976" s="4" t="s">
        <v>1099</v>
      </c>
      <c r="C1976" s="4" t="s">
        <v>2614</v>
      </c>
      <c r="D1976" s="207" t="s">
        <v>2212</v>
      </c>
      <c r="E1976" s="4">
        <v>23.9</v>
      </c>
      <c r="F1976" s="4" t="s">
        <v>1218</v>
      </c>
      <c r="G1976" s="4">
        <v>62.9</v>
      </c>
      <c r="H1976" s="4" t="s">
        <v>4097</v>
      </c>
      <c r="I1976" s="4" t="s">
        <v>1218</v>
      </c>
      <c r="L1976" s="4">
        <f>(F1976*0.3611)+(G1976*1.1*0.3611)+(H1976*5.2*0.0666)+(I1976*0.2111)</f>
        <v>62.644269000000008</v>
      </c>
      <c r="M1976" s="4">
        <f>(L1976)*((100+(29-E1976))/100)-(J1976*0.9)</f>
        <v>65.839126719000006</v>
      </c>
      <c r="N1976" s="207" t="s">
        <v>1105</v>
      </c>
      <c r="O1976" s="207">
        <f>(N1976*((M1976-63)/5.45))+N1976</f>
        <v>2694697.7561432295</v>
      </c>
      <c r="P1976" s="54">
        <f>(O1976-D1976)</f>
        <v>2034697.7561432295</v>
      </c>
      <c r="Q1976" s="4" t="str">
        <f>IF(P1976&lt;(-3000000), "Overpaid", "")</f>
        <v/>
      </c>
      <c r="R1976" s="4"/>
    </row>
    <row r="1977" spans="1:19" x14ac:dyDescent="0.25">
      <c r="A1977" s="4" t="s">
        <v>107</v>
      </c>
      <c r="B1977" s="4" t="s">
        <v>10</v>
      </c>
      <c r="C1977" s="4" t="s">
        <v>2794</v>
      </c>
      <c r="D1977" s="207">
        <v>660000</v>
      </c>
      <c r="E1977" s="4" t="s">
        <v>1301</v>
      </c>
      <c r="F1977" s="4" t="s">
        <v>1240</v>
      </c>
      <c r="G1977" s="4" t="s">
        <v>2105</v>
      </c>
      <c r="H1977" s="4">
        <v>1</v>
      </c>
      <c r="I1977" s="4" t="s">
        <v>1240</v>
      </c>
      <c r="L1977" s="4">
        <f>(F1977*0.3611)+(G1977*1.1*0.3611)+(H1977*5.2*0.0666)+(I1977*0.2111)</f>
        <v>62.419683999999997</v>
      </c>
      <c r="M1977" s="4">
        <f>(L1977)*((100+(29-E1977))/100)-(J1977*0.9)</f>
        <v>64.854051676000012</v>
      </c>
      <c r="N1977" s="207" t="s">
        <v>1093</v>
      </c>
      <c r="O1977" s="207">
        <f>(N1977*((M1977-63)/5.45))+N1977</f>
        <v>4739400.7839971324</v>
      </c>
      <c r="P1977" s="54">
        <f>(O1977-D1977)</f>
        <v>4079400.7839971324</v>
      </c>
      <c r="Q1977" s="4" t="str">
        <f>IF(P1977&lt;(-3000000), "Overpaid", "")</f>
        <v/>
      </c>
      <c r="R1977" s="4"/>
    </row>
    <row r="1978" spans="1:19" x14ac:dyDescent="0.25">
      <c r="A1978" s="4" t="s">
        <v>136</v>
      </c>
      <c r="B1978" s="4" t="s">
        <v>1024</v>
      </c>
      <c r="C1978" s="4" t="s">
        <v>2211</v>
      </c>
      <c r="D1978" s="207" t="s">
        <v>2212</v>
      </c>
      <c r="E1978" s="4" t="s">
        <v>1318</v>
      </c>
      <c r="F1978" s="4" t="s">
        <v>1157</v>
      </c>
      <c r="G1978" s="4" t="s">
        <v>2213</v>
      </c>
      <c r="H1978" s="4" t="s">
        <v>4096</v>
      </c>
      <c r="I1978" s="4">
        <v>64</v>
      </c>
      <c r="L1978" s="4">
        <f>(F1978*0.3611)+(G1978*1.1*0.3611)+(H1978*5.2*0.0666)+(I1978*0.2111)</f>
        <v>62.716825</v>
      </c>
      <c r="M1978" s="4">
        <f>(L1978)*((100+(29-E1978))/100)-(J1978*0.9)</f>
        <v>64.661046575</v>
      </c>
      <c r="N1978" s="207" t="s">
        <v>1029</v>
      </c>
      <c r="O1978" s="207">
        <f>(N1978*((M1978-63)/5.45))+N1978</f>
        <v>3118885.4561071792</v>
      </c>
      <c r="P1978" s="54">
        <f>(O1978-D1978)</f>
        <v>2458885.4561071792</v>
      </c>
      <c r="Q1978" s="4" t="str">
        <f>IF(P1978&lt;(-3000000), "Overpaid", "")</f>
        <v/>
      </c>
      <c r="R1978" s="4"/>
    </row>
    <row r="1979" spans="1:19" x14ac:dyDescent="0.25">
      <c r="A1979" s="4" t="s">
        <v>135</v>
      </c>
      <c r="B1979" s="4" t="s">
        <v>1078</v>
      </c>
      <c r="C1979" s="4" t="s">
        <v>2665</v>
      </c>
      <c r="D1979" s="207" t="s">
        <v>2212</v>
      </c>
      <c r="E1979" s="4" t="s">
        <v>1346</v>
      </c>
      <c r="F1979" s="4" t="s">
        <v>1146</v>
      </c>
      <c r="G1979" s="4">
        <v>45</v>
      </c>
      <c r="H1979" s="4" t="s">
        <v>4097</v>
      </c>
      <c r="I1979" s="4" t="s">
        <v>1146</v>
      </c>
      <c r="L1979" s="4">
        <f>(F1979*0.3611)+(G1979*1.1*0.3611)+(H1979*5.2*0.0666)+(I1979*0.2111)</f>
        <v>60.111810000000006</v>
      </c>
      <c r="M1979" s="4">
        <f>(L1979)*((100+(29-E1979))/100)-(J1979*0.9)</f>
        <v>63.538183170000003</v>
      </c>
      <c r="N1979" s="207" t="s">
        <v>1082</v>
      </c>
      <c r="O1979" s="207">
        <f>(N1979*((M1979-63)/5.45))+N1979</f>
        <v>2123884.4117387794</v>
      </c>
      <c r="P1979" s="54">
        <f>(O1979-D1979)</f>
        <v>1463884.4117387794</v>
      </c>
      <c r="Q1979" s="4" t="str">
        <f>IF(P1979&lt;(-3000000), "Overpaid", "")</f>
        <v/>
      </c>
      <c r="R1979" s="4"/>
    </row>
    <row r="1980" spans="1:19" x14ac:dyDescent="0.25">
      <c r="A1980" s="4" t="s">
        <v>317</v>
      </c>
      <c r="B1980" s="4" t="s">
        <v>1048</v>
      </c>
      <c r="C1980" s="4" t="s">
        <v>2332</v>
      </c>
      <c r="D1980" s="207" t="s">
        <v>2212</v>
      </c>
      <c r="E1980" s="4" t="s">
        <v>1662</v>
      </c>
      <c r="F1980" s="4" t="s">
        <v>1208</v>
      </c>
      <c r="G1980" s="4" t="s">
        <v>1749</v>
      </c>
      <c r="H1980" s="4" t="s">
        <v>4096</v>
      </c>
      <c r="I1980" s="4" t="s">
        <v>1208</v>
      </c>
      <c r="L1980" s="4">
        <f>(F1980*0.3611)+(G1980*1.1*0.3611)+(H1980*5.2*0.0666)+(I1980*0.2111)</f>
        <v>59.414421999999995</v>
      </c>
      <c r="M1980" s="4">
        <f>(L1980)*((100+(29-E1980))/100)-(J1980*0.9)</f>
        <v>62.325728678000004</v>
      </c>
      <c r="N1980" s="207" t="s">
        <v>1053</v>
      </c>
      <c r="O1980" s="207">
        <f>(N1980*((M1980-63)/5.45))+N1980</f>
        <v>1737892.9236071499</v>
      </c>
      <c r="P1980" s="54">
        <f>(O1980-D1980)</f>
        <v>1077892.9236071499</v>
      </c>
      <c r="Q1980" s="4" t="str">
        <f>IF(P1980&lt;(-3000000), "Overpaid", "")</f>
        <v/>
      </c>
      <c r="R1980" s="4"/>
    </row>
    <row r="1981" spans="1:19" x14ac:dyDescent="0.25">
      <c r="A1981" s="4" t="s">
        <v>136</v>
      </c>
      <c r="B1981" s="4" t="s">
        <v>20</v>
      </c>
      <c r="C1981" s="4" t="s">
        <v>2244</v>
      </c>
      <c r="D1981" s="207" t="s">
        <v>2212</v>
      </c>
      <c r="E1981" s="4">
        <v>26.1</v>
      </c>
      <c r="F1981" s="4" t="s">
        <v>1240</v>
      </c>
      <c r="G1981" s="4" t="s">
        <v>2245</v>
      </c>
      <c r="H1981" s="4" t="s">
        <v>4197</v>
      </c>
      <c r="I1981" s="4" t="s">
        <v>1240</v>
      </c>
      <c r="L1981" s="4">
        <f>(F1981*0.3611)+(G1981*1.1*0.3611)+(H1981*5.2*0.0666)+(I1981*0.2111)</f>
        <v>57.505448999999999</v>
      </c>
      <c r="M1981" s="4">
        <f>(L1981)*((100+(29-E1981))/100)-(J1981*0.9)</f>
        <v>59.173107021000007</v>
      </c>
      <c r="N1981" s="207" t="s">
        <v>1134</v>
      </c>
      <c r="O1981" s="207">
        <f>(N1981*((M1981-63)/5.45))+N1981</f>
        <v>828655.39996310533</v>
      </c>
      <c r="P1981" s="54">
        <f>(O1981-D1981)</f>
        <v>168655.39996310533</v>
      </c>
      <c r="Q1981" s="4" t="str">
        <f>IF(P1981&lt;(-3000000), "Overpaid", "")</f>
        <v/>
      </c>
      <c r="R1981" s="4"/>
    </row>
    <row r="1982" spans="1:19" x14ac:dyDescent="0.25">
      <c r="A1982" s="4" t="s">
        <v>317</v>
      </c>
      <c r="B1982" s="4" t="s">
        <v>1024</v>
      </c>
      <c r="C1982" s="4" t="s">
        <v>2319</v>
      </c>
      <c r="D1982" s="207" t="s">
        <v>2212</v>
      </c>
      <c r="E1982" s="4" t="s">
        <v>1174</v>
      </c>
      <c r="F1982" s="4" t="s">
        <v>1194</v>
      </c>
      <c r="G1982" s="4">
        <v>45</v>
      </c>
      <c r="H1982" s="4" t="s">
        <v>4197</v>
      </c>
      <c r="I1982" s="4">
        <v>63</v>
      </c>
      <c r="L1982" s="4">
        <f>(F1982*0.3611)+(G1982*1.1*0.3611)+(H1982*5.2*0.0666)+(I1982*0.2111)</f>
        <v>55.367450000000005</v>
      </c>
      <c r="M1982" s="4">
        <f>(L1982)*((100+(29-E1982))/100)-(J1982*0.9)</f>
        <v>57.028473500000004</v>
      </c>
      <c r="N1982" s="207" t="s">
        <v>1029</v>
      </c>
      <c r="O1982" s="207">
        <f>(N1982*((M1982-63)/5.45))+N1982</f>
        <v>-228740.0875059613</v>
      </c>
      <c r="P1982" s="54">
        <f>(O1982-D1982)</f>
        <v>-888740.0875059613</v>
      </c>
      <c r="Q1982" s="4" t="str">
        <f>IF(P1982&lt;(-3000000), "Overpaid", "")</f>
        <v/>
      </c>
      <c r="R1982" s="4"/>
    </row>
    <row r="1983" spans="1:19" x14ac:dyDescent="0.25">
      <c r="A1983" s="4" t="s">
        <v>110</v>
      </c>
      <c r="B1983" s="4" t="s">
        <v>1037</v>
      </c>
      <c r="C1983" s="4" t="s">
        <v>2444</v>
      </c>
      <c r="D1983" s="207">
        <v>660000</v>
      </c>
      <c r="E1983" s="4" t="s">
        <v>2445</v>
      </c>
      <c r="F1983" s="4" t="s">
        <v>1244</v>
      </c>
      <c r="G1983" s="4" t="s">
        <v>2446</v>
      </c>
      <c r="H1983" s="4" t="s">
        <v>4095</v>
      </c>
      <c r="I1983" s="4" t="s">
        <v>1244</v>
      </c>
      <c r="L1983" s="4">
        <f>(F1983*0.3611)+(G1983*1.1*0.3611)+(H1983*5.2*0.0666)+(I1983*0.2111)</f>
        <v>52.282232</v>
      </c>
      <c r="M1983" s="4">
        <f>(L1983)*((100+(29-E1983))/100)-(J1983*0.9)</f>
        <v>56.098834935999996</v>
      </c>
      <c r="N1983" s="207" t="s">
        <v>1043</v>
      </c>
      <c r="O1983" s="207">
        <f>(N1983*((M1983-63)/5.45))+N1983</f>
        <v>-681128.42011652887</v>
      </c>
      <c r="P1983" s="54">
        <f>(O1983-D1983)</f>
        <v>-1341128.4201165289</v>
      </c>
      <c r="Q1983" s="4" t="str">
        <f>IF(P1983&lt;(-3000000), "Overpaid", "")</f>
        <v/>
      </c>
      <c r="R1983" s="4"/>
    </row>
    <row r="1984" spans="1:19" x14ac:dyDescent="0.25">
      <c r="A1984" s="4" t="s">
        <v>107</v>
      </c>
      <c r="B1984" s="4" t="s">
        <v>1094</v>
      </c>
      <c r="C1984" s="4" t="s">
        <v>2796</v>
      </c>
      <c r="D1984" s="207" t="s">
        <v>2212</v>
      </c>
      <c r="E1984" s="4" t="s">
        <v>1061</v>
      </c>
      <c r="F1984" s="4" t="s">
        <v>2797</v>
      </c>
      <c r="G1984" s="4">
        <v>45</v>
      </c>
      <c r="H1984" s="4">
        <v>1</v>
      </c>
      <c r="I1984" s="4" t="s">
        <v>2797</v>
      </c>
      <c r="L1984" s="4">
        <f>(F1984*0.3611)+(G1984*1.1*0.3611)+(H1984*5.2*0.0666)+(I1984*0.2111)</f>
        <v>47.975170000000006</v>
      </c>
      <c r="M1984" s="4">
        <f>(L1984)*((100+(29-E1984))/100)-(J1984*0.9)</f>
        <v>49.894176800000011</v>
      </c>
      <c r="N1984" s="207">
        <v>6000000</v>
      </c>
      <c r="O1984" s="207">
        <f>(N1984*((M1984-63)/5.45))+N1984</f>
        <v>-8428429.2110091634</v>
      </c>
      <c r="P1984" s="54">
        <f>(O1984-D1984)</f>
        <v>-9088429.2110091634</v>
      </c>
      <c r="Q1984" s="4" t="str">
        <f>IF(P1984&lt;(-3000000), "Overpaid", "")</f>
        <v>Overpaid</v>
      </c>
      <c r="R1984" s="4"/>
      <c r="S1984" s="207" t="s">
        <v>1098</v>
      </c>
    </row>
    <row r="1985" spans="1:19" x14ac:dyDescent="0.25">
      <c r="A1985" s="4" t="s">
        <v>107</v>
      </c>
      <c r="B1985" s="4" t="s">
        <v>16</v>
      </c>
      <c r="C1985" s="4" t="s">
        <v>2789</v>
      </c>
      <c r="D1985" s="207" t="s">
        <v>2790</v>
      </c>
      <c r="E1985" s="4" t="s">
        <v>1168</v>
      </c>
      <c r="F1985" s="4" t="s">
        <v>1221</v>
      </c>
      <c r="G1985" s="4" t="s">
        <v>2030</v>
      </c>
      <c r="H1985" s="4" t="s">
        <v>4097</v>
      </c>
      <c r="I1985" s="4" t="s">
        <v>1221</v>
      </c>
      <c r="L1985" s="4">
        <f>(F1985*0.3611)+(G1985*1.1*0.3611)+(H1985*5.2*0.0666)+(I1985*0.2111)</f>
        <v>57.901364000000001</v>
      </c>
      <c r="M1985" s="4">
        <f>(L1985)*((100+(29-E1985))/100)-(J1985*0.9)</f>
        <v>59.233095371999994</v>
      </c>
      <c r="N1985" s="207" t="s">
        <v>1116</v>
      </c>
      <c r="O1985" s="207">
        <f>(N1985*((M1985-63)/5.45))+N1985</f>
        <v>757221.51961440849</v>
      </c>
      <c r="P1985" s="54">
        <f>(O1985-D1985)</f>
        <v>99233.519614408491</v>
      </c>
      <c r="Q1985" s="4" t="str">
        <f>IF(P1985&lt;(-3000000), "Overpaid", "")</f>
        <v/>
      </c>
      <c r="R1985" s="4"/>
    </row>
    <row r="1986" spans="1:19" x14ac:dyDescent="0.25">
      <c r="A1986" s="4" t="s">
        <v>108</v>
      </c>
      <c r="B1986" s="4" t="s">
        <v>1117</v>
      </c>
      <c r="C1986" s="4" t="s">
        <v>4212</v>
      </c>
      <c r="D1986" s="207" t="s">
        <v>4213</v>
      </c>
      <c r="E1986" s="4" t="s">
        <v>1233</v>
      </c>
      <c r="F1986" s="4" t="s">
        <v>1208</v>
      </c>
      <c r="G1986" s="4" t="s">
        <v>2206</v>
      </c>
      <c r="H1986" s="4" t="s">
        <v>4197</v>
      </c>
      <c r="I1986" s="4" t="s">
        <v>1208</v>
      </c>
      <c r="L1986" s="4">
        <f>(F1986*0.3611)+(G1986*1.1*0.3611)+(H1986*5.2*0.0666)+(I1986*0.2111)</f>
        <v>59.555923</v>
      </c>
      <c r="M1986" s="4">
        <f>(L1986)*((100+(29-E1986))/100)-(J1986*0.9)</f>
        <v>60.449261844999995</v>
      </c>
      <c r="N1986" s="207" t="s">
        <v>1121</v>
      </c>
      <c r="O1986" s="207">
        <f>(N1986*((M1986-63)/5.45))+N1986</f>
        <v>1782580.5568558457</v>
      </c>
      <c r="P1986" s="54">
        <f>(O1986-D1986)</f>
        <v>1128534.5568558457</v>
      </c>
      <c r="Q1986" s="4" t="str">
        <f>IF(P1986&lt;(-3000000), "Overpaid", "")</f>
        <v/>
      </c>
      <c r="R1986" s="4"/>
    </row>
    <row r="1987" spans="1:19" x14ac:dyDescent="0.25">
      <c r="A1987" s="4" t="s">
        <v>124</v>
      </c>
      <c r="B1987" s="4" t="s">
        <v>1099</v>
      </c>
      <c r="C1987" s="4" t="s">
        <v>3089</v>
      </c>
      <c r="D1987" s="207" t="s">
        <v>3090</v>
      </c>
      <c r="E1987" s="4" t="s">
        <v>1318</v>
      </c>
      <c r="F1987" s="4" t="s">
        <v>1125</v>
      </c>
      <c r="G1987" s="4" t="s">
        <v>1087</v>
      </c>
      <c r="H1987" s="4" t="s">
        <v>4197</v>
      </c>
      <c r="I1987" s="4" t="s">
        <v>1125</v>
      </c>
      <c r="L1987" s="4">
        <f>(F1987*0.3611)+(G1987*1.1*0.3611)+(H1987*5.2*0.0666)+(I1987*0.2111)</f>
        <v>67.589250000000007</v>
      </c>
      <c r="M1987" s="4">
        <f>(L1987)*((100+(29-E1987))/100)-(J1987*0.9)</f>
        <v>69.68451675</v>
      </c>
      <c r="N1987" s="207" t="s">
        <v>1105</v>
      </c>
      <c r="O1987" s="207">
        <f>(N1987*((M1987-63)/5.45))+N1987</f>
        <v>3944788.8983475687</v>
      </c>
      <c r="P1987" s="54">
        <f>(O1987-D1987)</f>
        <v>3293094.8983475687</v>
      </c>
      <c r="Q1987" s="4" t="str">
        <f>IF(P1987&lt;(-3000000), "Overpaid", "")</f>
        <v/>
      </c>
      <c r="R1987" s="4"/>
    </row>
    <row r="1988" spans="1:19" x14ac:dyDescent="0.25">
      <c r="A1988" s="4" t="s">
        <v>106</v>
      </c>
      <c r="B1988" s="4" t="s">
        <v>1083</v>
      </c>
      <c r="C1988" s="4" t="s">
        <v>2993</v>
      </c>
      <c r="D1988" s="207">
        <v>649332</v>
      </c>
      <c r="E1988" s="4" t="s">
        <v>1407</v>
      </c>
      <c r="F1988" s="4" t="s">
        <v>1146</v>
      </c>
      <c r="G1988" s="4" t="s">
        <v>1562</v>
      </c>
      <c r="H1988" s="4" t="s">
        <v>4099</v>
      </c>
      <c r="I1988" s="4" t="s">
        <v>1146</v>
      </c>
      <c r="L1988" s="4">
        <f>(F1988*0.3611)+(G1988*1.1*0.3611)+(H1988*5.2*0.0666)+(I1988*0.2111)</f>
        <v>64.77655</v>
      </c>
      <c r="M1988" s="4">
        <f>(L1988)*((100+(29-E1988))/100)-(J1988*0.9)</f>
        <v>65.683421699999997</v>
      </c>
      <c r="N1988" s="207" t="s">
        <v>1088</v>
      </c>
      <c r="O1988" s="207">
        <f>(N1988*((M1988-63)/5.45))+N1988</f>
        <v>5295447.0132268779</v>
      </c>
      <c r="P1988" s="54">
        <f>(O1988-D1988)</f>
        <v>4646115.0132268779</v>
      </c>
      <c r="Q1988" s="4" t="str">
        <f>IF(P1988&lt;(-3000000), "Overpaid", "")</f>
        <v/>
      </c>
      <c r="R1988" s="4"/>
    </row>
    <row r="1989" spans="1:19" x14ac:dyDescent="0.25">
      <c r="A1989" s="4" t="s">
        <v>119</v>
      </c>
      <c r="B1989" s="4" t="s">
        <v>20</v>
      </c>
      <c r="C1989" s="4" t="s">
        <v>3365</v>
      </c>
      <c r="D1989" s="207">
        <v>649079</v>
      </c>
      <c r="E1989" s="4" t="s">
        <v>1233</v>
      </c>
      <c r="F1989" s="4" t="s">
        <v>1157</v>
      </c>
      <c r="G1989" s="4" t="s">
        <v>1520</v>
      </c>
      <c r="H1989" s="4" t="s">
        <v>4147</v>
      </c>
      <c r="I1989" s="4" t="s">
        <v>1157</v>
      </c>
      <c r="L1989" s="4">
        <f>(F1989*0.3611)+(G1989*1.1*0.3611)+(H1989*5.2*0.0666)+(I1989*0.2111)</f>
        <v>74.504535000000004</v>
      </c>
      <c r="M1989" s="4">
        <f>(L1989)*((100+(29-E1989))/100)-(J1989*0.9)</f>
        <v>75.622103025000001</v>
      </c>
      <c r="N1989" s="207" t="s">
        <v>1134</v>
      </c>
      <c r="O1989" s="207">
        <f>(N1989*((M1989-63)/5.45))+N1989</f>
        <v>9226468.4747215789</v>
      </c>
      <c r="P1989" s="54">
        <f>(O1989-D1989)</f>
        <v>8577389.4747215789</v>
      </c>
      <c r="Q1989" s="4" t="str">
        <f>IF(P1989&lt;(-3000000), "Overpaid", "")</f>
        <v/>
      </c>
      <c r="R1989" s="4"/>
    </row>
    <row r="1990" spans="1:19" x14ac:dyDescent="0.25">
      <c r="A1990" s="4" t="s">
        <v>120</v>
      </c>
      <c r="B1990" s="4" t="s">
        <v>1024</v>
      </c>
      <c r="C1990" s="4" t="s">
        <v>3177</v>
      </c>
      <c r="D1990" s="207">
        <v>648572</v>
      </c>
      <c r="E1990" s="4" t="s">
        <v>1263</v>
      </c>
      <c r="F1990" s="4" t="s">
        <v>1146</v>
      </c>
      <c r="G1990" s="4">
        <v>45</v>
      </c>
      <c r="H1990" s="4" t="s">
        <v>4096</v>
      </c>
      <c r="I1990" s="4">
        <v>66</v>
      </c>
      <c r="L1990" s="4">
        <f>(F1990*0.3611)+(G1990*1.1*0.3611)+(H1990*5.2*0.0666)+(I1990*0.2111)</f>
        <v>58.498889999999996</v>
      </c>
      <c r="M1990" s="4">
        <f>(L1990)*((100+(29-E1990))/100)-(J1990*0.9)</f>
        <v>60.370854479999998</v>
      </c>
      <c r="N1990" s="207" t="s">
        <v>1029</v>
      </c>
      <c r="O1990" s="207">
        <f>(N1990*((M1990-63)/5.45))+N1990</f>
        <v>1237219.0111083298</v>
      </c>
      <c r="P1990" s="54">
        <f>(O1990-D1990)</f>
        <v>588647.01110832975</v>
      </c>
      <c r="Q1990" s="4" t="str">
        <f>IF(P1990&lt;(-3000000), "Overpaid", "")</f>
        <v/>
      </c>
      <c r="R1990" s="4"/>
    </row>
    <row r="1991" spans="1:19" x14ac:dyDescent="0.25">
      <c r="A1991" s="4" t="s">
        <v>116</v>
      </c>
      <c r="B1991" s="4" t="s">
        <v>1094</v>
      </c>
      <c r="C1991" s="4" t="s">
        <v>1249</v>
      </c>
      <c r="D1991" s="207" t="s">
        <v>1250</v>
      </c>
      <c r="E1991" s="4" t="s">
        <v>1170</v>
      </c>
      <c r="F1991" s="4" t="s">
        <v>1251</v>
      </c>
      <c r="G1991" s="4" t="s">
        <v>1252</v>
      </c>
      <c r="H1991" s="4" t="s">
        <v>4095</v>
      </c>
      <c r="I1991" s="4" t="s">
        <v>1251</v>
      </c>
      <c r="L1991" s="4">
        <f>(F1991*0.3611)+(G1991*1.1*0.3611)+(H1991*5.2*0.0666)+(I1991*0.2111)</f>
        <v>52.941382999999995</v>
      </c>
      <c r="M1991" s="4">
        <f>(L1991)*((100+(29-E1991))/100)-(J1991*0.9)</f>
        <v>53.788445127999992</v>
      </c>
      <c r="N1991" s="207">
        <v>6000000</v>
      </c>
      <c r="O1991" s="207">
        <f>(N1991*((M1991-63)/5.45))+N1991</f>
        <v>-4141161.3269724865</v>
      </c>
      <c r="P1991" s="54">
        <f>(O1991-D1991)</f>
        <v>-4732828.3269724865</v>
      </c>
      <c r="Q1991" s="4" t="str">
        <f>IF(P1991&lt;(-3000000), "Overpaid", "")</f>
        <v>Overpaid</v>
      </c>
      <c r="R1991" s="4"/>
      <c r="S1991" s="207" t="s">
        <v>1098</v>
      </c>
    </row>
    <row r="1992" spans="1:19" x14ac:dyDescent="0.25">
      <c r="A1992" s="4" t="s">
        <v>128</v>
      </c>
      <c r="B1992" s="4" t="s">
        <v>1117</v>
      </c>
      <c r="C1992" s="4" t="s">
        <v>3540</v>
      </c>
      <c r="D1992" s="207" t="s">
        <v>3541</v>
      </c>
      <c r="E1992" s="4" t="s">
        <v>1738</v>
      </c>
      <c r="F1992" s="4" t="s">
        <v>1046</v>
      </c>
      <c r="G1992" s="4" t="s">
        <v>2889</v>
      </c>
      <c r="H1992" s="4" t="s">
        <v>4153</v>
      </c>
      <c r="I1992" s="4" t="s">
        <v>1046</v>
      </c>
      <c r="L1992" s="4">
        <f>(F1992*0.3611)+(G1992*1.1*0.3611)+(H1992*5.2*0.0666)+(I1992*0.2111)</f>
        <v>84.518767999999994</v>
      </c>
      <c r="M1992" s="4">
        <f>(L1992)*((100+(29-E1992))/100)-(J1992*0.9)</f>
        <v>86.716255967999999</v>
      </c>
      <c r="N1992" s="207" t="s">
        <v>1121</v>
      </c>
      <c r="O1992" s="207">
        <f>(N1992*((M1992-63)/5.45))+N1992</f>
        <v>17932564.764545321</v>
      </c>
      <c r="P1992" s="54">
        <f>(O1992-D1992)</f>
        <v>17343397.764545321</v>
      </c>
      <c r="Q1992" s="4" t="str">
        <f>IF(P1992&lt;(-3000000), "Overpaid", "")</f>
        <v/>
      </c>
      <c r="R1992" s="4"/>
    </row>
    <row r="1993" spans="1:19" x14ac:dyDescent="0.25">
      <c r="A1993" s="4" t="s">
        <v>126</v>
      </c>
      <c r="B1993" s="4" t="s">
        <v>1024</v>
      </c>
      <c r="C1993" s="4" t="s">
        <v>3850</v>
      </c>
      <c r="D1993" s="207" t="s">
        <v>2489</v>
      </c>
      <c r="E1993" s="4" t="s">
        <v>1033</v>
      </c>
      <c r="F1993" s="4" t="s">
        <v>1201</v>
      </c>
      <c r="G1993" s="4" t="s">
        <v>1027</v>
      </c>
      <c r="H1993" s="4" t="s">
        <v>4197</v>
      </c>
      <c r="I1993" s="4" t="s">
        <v>1201</v>
      </c>
      <c r="L1993" s="4" t="e">
        <f>(F1993*0.3611)+(G1993*1.1*0.3611)+(H1993*5.2*0.0666)+(I1993*0.2111)</f>
        <v>#VALUE!</v>
      </c>
      <c r="M1993" s="4" t="e">
        <f>(L1993)*((100+(29-E1993))/100)-(J1993*0.9)</f>
        <v>#VALUE!</v>
      </c>
      <c r="N1993" s="207" t="s">
        <v>1029</v>
      </c>
      <c r="O1993" s="207" t="e">
        <f>(N1993*((M1993-63)/5.45))+N1993</f>
        <v>#VALUE!</v>
      </c>
      <c r="P1993" s="54" t="e">
        <f>(O1993-D1993)</f>
        <v>#VALUE!</v>
      </c>
      <c r="Q1993" s="4" t="e">
        <f>IF(P1993&lt;(-3000000), "Overpaid", "")</f>
        <v>#VALUE!</v>
      </c>
      <c r="R1993" s="4"/>
    </row>
    <row r="1994" spans="1:19" x14ac:dyDescent="0.25">
      <c r="A1994" s="4" t="s">
        <v>134</v>
      </c>
      <c r="B1994" s="4" t="s">
        <v>1083</v>
      </c>
      <c r="C1994" s="4" t="s">
        <v>2488</v>
      </c>
      <c r="D1994" s="207" t="s">
        <v>2489</v>
      </c>
      <c r="E1994" s="4" t="s">
        <v>1170</v>
      </c>
      <c r="F1994" s="4" t="s">
        <v>1146</v>
      </c>
      <c r="G1994" s="4" t="s">
        <v>1950</v>
      </c>
      <c r="H1994" s="4" t="s">
        <v>4147</v>
      </c>
      <c r="I1994" s="4" t="s">
        <v>1146</v>
      </c>
      <c r="L1994" s="4">
        <f>(F1994*0.3611)+(G1994*1.1*0.3611)+(H1994*5.2*0.0666)+(I1994*0.2111)</f>
        <v>62.461562999999998</v>
      </c>
      <c r="M1994" s="4">
        <f>(L1994)*((100+(29-E1994))/100)-(J1994*0.9)</f>
        <v>63.460948008000003</v>
      </c>
      <c r="N1994" s="207" t="s">
        <v>1088</v>
      </c>
      <c r="O1994" s="207">
        <f>(N1994*((M1994-63)/5.45))+N1994</f>
        <v>3848455.5613663797</v>
      </c>
      <c r="P1994" s="54">
        <f>(O1994-D1994)</f>
        <v>3260955.5613663797</v>
      </c>
      <c r="Q1994" s="4" t="str">
        <f>IF(P1994&lt;(-3000000), "Overpaid", "")</f>
        <v/>
      </c>
      <c r="R1994" s="4"/>
    </row>
    <row r="1995" spans="1:19" x14ac:dyDescent="0.25">
      <c r="A1995" s="4" t="s">
        <v>135</v>
      </c>
      <c r="B1995" s="4" t="s">
        <v>1083</v>
      </c>
      <c r="C1995" s="4" t="s">
        <v>2657</v>
      </c>
      <c r="D1995" s="207" t="s">
        <v>2658</v>
      </c>
      <c r="E1995" s="4" t="s">
        <v>1288</v>
      </c>
      <c r="F1995" s="4" t="s">
        <v>1312</v>
      </c>
      <c r="G1995" s="4" t="s">
        <v>2659</v>
      </c>
      <c r="H1995" s="4" t="s">
        <v>4096</v>
      </c>
      <c r="I1995" s="4" t="s">
        <v>1312</v>
      </c>
      <c r="L1995" s="4">
        <f>(F1995*0.3611)+(G1995*1.1*0.3611)+(H1995*5.2*0.0666)+(I1995*0.2111)</f>
        <v>74.772519000000003</v>
      </c>
      <c r="M1995" s="4">
        <f>(L1995)*((100+(29-E1995))/100)-(J1995*0.9)</f>
        <v>76.940922051000015</v>
      </c>
      <c r="N1995" s="207" t="s">
        <v>1088</v>
      </c>
      <c r="O1995" s="207">
        <f>(N1995*((M1995-63)/5.45))+N1995</f>
        <v>12624895.652303789</v>
      </c>
      <c r="P1995" s="54">
        <f>(O1995-D1995)</f>
        <v>12038228.652303789</v>
      </c>
      <c r="Q1995" s="4" t="str">
        <f>IF(P1995&lt;(-3000000), "Overpaid", "")</f>
        <v/>
      </c>
      <c r="R1995" s="4"/>
    </row>
    <row r="1996" spans="1:19" x14ac:dyDescent="0.25">
      <c r="A1996" s="4" t="s">
        <v>110</v>
      </c>
      <c r="B1996" s="4" t="s">
        <v>1117</v>
      </c>
      <c r="C1996" s="4" t="s">
        <v>611</v>
      </c>
      <c r="D1996" s="207" t="s">
        <v>2418</v>
      </c>
      <c r="E1996" s="4" t="s">
        <v>1184</v>
      </c>
      <c r="F1996" s="4" t="s">
        <v>1186</v>
      </c>
      <c r="G1996" s="4" t="s">
        <v>2206</v>
      </c>
      <c r="H1996" s="4" t="s">
        <v>4095</v>
      </c>
      <c r="I1996" s="4" t="s">
        <v>1186</v>
      </c>
      <c r="L1996" s="4">
        <f>(F1996*0.3611)+(G1996*1.1*0.3611)+(H1996*5.2*0.0666)+(I1996*0.2111)</f>
        <v>61.618842999999998</v>
      </c>
      <c r="M1996" s="4">
        <f>(L1996)*((100+(29-E1996))/100)-(J1996*0.9)</f>
        <v>62.050174901000005</v>
      </c>
      <c r="N1996" s="207" t="s">
        <v>1121</v>
      </c>
      <c r="O1996" s="207">
        <f>(N1996*((M1996-63)/5.45))+N1996</f>
        <v>2766885.0589703475</v>
      </c>
      <c r="P1996" s="54">
        <f>(O1996-D1996)</f>
        <v>2208552.0589703475</v>
      </c>
      <c r="Q1996" s="4" t="str">
        <f>IF(P1996&lt;(-3000000), "Overpaid", "")</f>
        <v/>
      </c>
      <c r="R1996" s="4"/>
    </row>
    <row r="1997" spans="1:19" x14ac:dyDescent="0.25">
      <c r="A1997" s="4" t="s">
        <v>114</v>
      </c>
      <c r="B1997" s="4" t="s">
        <v>27</v>
      </c>
      <c r="C1997" s="4" t="s">
        <v>3301</v>
      </c>
      <c r="D1997" s="207" t="s">
        <v>2414</v>
      </c>
      <c r="E1997" s="4" t="s">
        <v>1090</v>
      </c>
      <c r="F1997" s="4" t="s">
        <v>1234</v>
      </c>
      <c r="G1997" s="4" t="s">
        <v>1769</v>
      </c>
      <c r="H1997" s="4" t="s">
        <v>1027</v>
      </c>
      <c r="I1997" s="4" t="s">
        <v>1234</v>
      </c>
      <c r="L1997" s="4" t="e">
        <f>(F1997*0.3611)+(G1997*1.1*0.3611)+(H1997*5.2*0.0666)+(I1997*0.2111)</f>
        <v>#VALUE!</v>
      </c>
      <c r="M1997" s="4" t="e">
        <f>(L1997)*((100+(29-E1997))/100)-(J1997*0.9)</f>
        <v>#VALUE!</v>
      </c>
      <c r="N1997" s="207" t="s">
        <v>1058</v>
      </c>
      <c r="O1997" s="207" t="e">
        <f>(N1997*((M1997-63)/5.45))+N1997</f>
        <v>#VALUE!</v>
      </c>
      <c r="P1997" s="54" t="e">
        <f>(O1997-D1997)</f>
        <v>#VALUE!</v>
      </c>
      <c r="Q1997" s="4" t="e">
        <f>IF(P1997&lt;(-3000000), "Overpaid", "")</f>
        <v>#VALUE!</v>
      </c>
      <c r="R1997" s="4"/>
    </row>
    <row r="1998" spans="1:19" x14ac:dyDescent="0.25">
      <c r="A1998" s="4" t="s">
        <v>124</v>
      </c>
      <c r="B1998" s="4" t="s">
        <v>1059</v>
      </c>
      <c r="C1998" s="4" t="s">
        <v>3076</v>
      </c>
      <c r="D1998" s="207" t="s">
        <v>2414</v>
      </c>
      <c r="E1998" s="4" t="s">
        <v>1204</v>
      </c>
      <c r="F1998" s="4" t="s">
        <v>1111</v>
      </c>
      <c r="G1998" s="4" t="s">
        <v>2294</v>
      </c>
      <c r="H1998" s="4" t="s">
        <v>4096</v>
      </c>
      <c r="I1998" s="4" t="s">
        <v>1111</v>
      </c>
      <c r="L1998" s="4">
        <f>(F1998*0.3611)+(G1998*1.1*0.3611)+(H1998*5.2*0.0666)+(I1998*0.2111)</f>
        <v>69.482116999999988</v>
      </c>
      <c r="M1998" s="4">
        <f>(L1998)*((100+(29-E1998))/100)-(J1998*0.9)</f>
        <v>71.427616275999995</v>
      </c>
      <c r="N1998" s="207" t="s">
        <v>1064</v>
      </c>
      <c r="O1998" s="207">
        <f>(N1998*((M1998-63)/5.45))+N1998</f>
        <v>5618496.818204578</v>
      </c>
      <c r="P1998" s="54">
        <f>(O1998-D1998)</f>
        <v>5078496.818204578</v>
      </c>
      <c r="Q1998" s="4" t="str">
        <f>IF(P1998&lt;(-3000000), "Overpaid", "")</f>
        <v/>
      </c>
      <c r="R1998" s="4"/>
    </row>
    <row r="1999" spans="1:19" x14ac:dyDescent="0.25">
      <c r="A1999" s="4" t="s">
        <v>110</v>
      </c>
      <c r="B1999" s="4" t="s">
        <v>10</v>
      </c>
      <c r="C1999" s="4" t="s">
        <v>2413</v>
      </c>
      <c r="D1999" s="207" t="s">
        <v>2414</v>
      </c>
      <c r="E1999" s="4" t="s">
        <v>1033</v>
      </c>
      <c r="F1999" s="4" t="s">
        <v>1157</v>
      </c>
      <c r="G1999" s="4" t="s">
        <v>1621</v>
      </c>
      <c r="H1999" s="4" t="s">
        <v>4153</v>
      </c>
      <c r="I1999" s="4" t="s">
        <v>1157</v>
      </c>
      <c r="L1999" s="4">
        <f>(F1999*0.3611)+(G1999*1.1*0.3611)+(H1999*5.2*0.0666)+(I1999*0.2111)</f>
        <v>67.888511000000008</v>
      </c>
      <c r="M1999" s="4">
        <f>(L1999)*((100+(29-E1999))/100)-(J1999*0.9)</f>
        <v>69.246281220000014</v>
      </c>
      <c r="N1999" s="207" t="s">
        <v>1093</v>
      </c>
      <c r="O1999" s="207">
        <f>(N1999*((M1999-63)/5.45))+N1999</f>
        <v>7589399.2598744202</v>
      </c>
      <c r="P1999" s="54">
        <f>(O1999-D1999)</f>
        <v>7049399.2598744202</v>
      </c>
      <c r="Q1999" s="4" t="str">
        <f>IF(P1999&lt;(-3000000), "Overpaid", "")</f>
        <v/>
      </c>
      <c r="R1999" s="4"/>
    </row>
    <row r="2000" spans="1:19" x14ac:dyDescent="0.25">
      <c r="A2000" s="4" t="s">
        <v>111</v>
      </c>
      <c r="B2000" s="4" t="s">
        <v>1037</v>
      </c>
      <c r="C2000" s="4" t="s">
        <v>3757</v>
      </c>
      <c r="D2000" s="207" t="s">
        <v>2688</v>
      </c>
      <c r="E2000" s="4" t="s">
        <v>1487</v>
      </c>
      <c r="F2000" s="4" t="s">
        <v>1194</v>
      </c>
      <c r="G2000" s="4" t="s">
        <v>1171</v>
      </c>
      <c r="H2000" s="4" t="s">
        <v>4096</v>
      </c>
      <c r="I2000" s="4" t="s">
        <v>1194</v>
      </c>
      <c r="L2000" s="4">
        <f>(F2000*0.3611)+(G2000*1.1*0.3611)+(H2000*5.2*0.0666)+(I2000*0.2111)</f>
        <v>66.437529999999995</v>
      </c>
      <c r="M2000" s="4">
        <f>(L2000)*((100+(29-E2000))/100)-(J2000*0.9)</f>
        <v>66.503967529999983</v>
      </c>
      <c r="N2000" s="207" t="s">
        <v>1043</v>
      </c>
      <c r="O2000" s="207">
        <f>(N2000*((M2000-63)/5.45))+N2000</f>
        <v>4202693.3453543847</v>
      </c>
      <c r="P2000" s="54">
        <f>(O2000-D2000)</f>
        <v>3677693.3453543847</v>
      </c>
      <c r="Q2000" s="4" t="str">
        <f>IF(P2000&lt;(-3000000), "Overpaid", "")</f>
        <v/>
      </c>
      <c r="R2000" s="4"/>
    </row>
    <row r="2001" spans="1:18" x14ac:dyDescent="0.25">
      <c r="A2001" s="4" t="s">
        <v>135</v>
      </c>
      <c r="B2001" s="4" t="s">
        <v>27</v>
      </c>
      <c r="C2001" s="4" t="s">
        <v>2687</v>
      </c>
      <c r="D2001" s="207" t="s">
        <v>2688</v>
      </c>
      <c r="E2001" s="4" t="s">
        <v>1166</v>
      </c>
      <c r="F2001" s="4" t="s">
        <v>1201</v>
      </c>
      <c r="G2001" s="4" t="s">
        <v>2689</v>
      </c>
      <c r="H2001" s="4" t="s">
        <v>4197</v>
      </c>
      <c r="I2001" s="4" t="s">
        <v>1201</v>
      </c>
      <c r="L2001" s="4">
        <f>(F2001*0.3611)+(G2001*1.1*0.3611)+(H2001*5.2*0.0666)+(I2001*0.2111)</f>
        <v>62.908592999999996</v>
      </c>
      <c r="M2001" s="4">
        <f>(L2001)*((100+(29-E2001))/100)-(J2001*0.9)</f>
        <v>63.160227371999994</v>
      </c>
      <c r="N2001" s="207" t="s">
        <v>1058</v>
      </c>
      <c r="O2001" s="207">
        <f>(N2001*((M2001-63)/5.45))+N2001</f>
        <v>3292424.2119290233</v>
      </c>
      <c r="P2001" s="54">
        <f>(O2001-D2001)</f>
        <v>2767424.2119290233</v>
      </c>
      <c r="Q2001" s="4" t="str">
        <f>IF(P2001&lt;(-3000000), "Overpaid", "")</f>
        <v/>
      </c>
      <c r="R2001" s="4"/>
    </row>
    <row r="2002" spans="1:18" x14ac:dyDescent="0.25">
      <c r="A2002" s="4" t="s">
        <v>126</v>
      </c>
      <c r="B2002" s="4" t="s">
        <v>1099</v>
      </c>
      <c r="C2002" s="4" t="s">
        <v>3840</v>
      </c>
      <c r="D2002" s="207" t="s">
        <v>3841</v>
      </c>
      <c r="E2002" s="4" t="s">
        <v>1301</v>
      </c>
      <c r="F2002" s="4" t="s">
        <v>1201</v>
      </c>
      <c r="G2002" s="4" t="s">
        <v>1979</v>
      </c>
      <c r="H2002" s="4" t="s">
        <v>4197</v>
      </c>
      <c r="I2002" s="4" t="s">
        <v>1201</v>
      </c>
      <c r="L2002" s="4">
        <f>(F2002*0.3611)+(G2002*1.1*0.3611)+(H2002*5.2*0.0666)+(I2002*0.2111)</f>
        <v>57.943468000000003</v>
      </c>
      <c r="M2002" s="4">
        <f>(L2002)*((100+(29-E2002))/100)-(J2002*0.9)</f>
        <v>60.203263252000013</v>
      </c>
      <c r="N2002" s="207" t="s">
        <v>1105</v>
      </c>
      <c r="O2002" s="207">
        <f>(N2002*((M2002-63)/5.45))+N2002</f>
        <v>862544.72563839203</v>
      </c>
      <c r="P2002" s="54">
        <f>(O2002-D2002)</f>
        <v>655544.72563839203</v>
      </c>
      <c r="Q2002" s="4" t="str">
        <f>IF(P2002&lt;(-3000000), "Overpaid", "")</f>
        <v/>
      </c>
      <c r="R2002" s="4"/>
    </row>
    <row r="2003" spans="1:18" x14ac:dyDescent="0.25">
      <c r="A2003" s="4" t="s">
        <v>126</v>
      </c>
      <c r="B2003" s="4" t="s">
        <v>1059</v>
      </c>
      <c r="C2003" s="4" t="s">
        <v>3842</v>
      </c>
      <c r="D2003" s="207" t="s">
        <v>3843</v>
      </c>
      <c r="E2003" s="4" t="s">
        <v>1297</v>
      </c>
      <c r="F2003" s="4" t="s">
        <v>1201</v>
      </c>
      <c r="G2003" s="4" t="s">
        <v>1137</v>
      </c>
      <c r="H2003" s="4" t="s">
        <v>4197</v>
      </c>
      <c r="I2003" s="4" t="s">
        <v>1201</v>
      </c>
      <c r="L2003" s="4">
        <f>(F2003*0.3611)+(G2003*1.1*0.3611)+(H2003*5.2*0.0666)+(I2003*0.2111)</f>
        <v>53.812484000000005</v>
      </c>
      <c r="M2003" s="4">
        <f>(L2003)*((100+(29-E2003))/100)-(J2003*0.9)</f>
        <v>54.83492119600001</v>
      </c>
      <c r="N2003" s="207" t="s">
        <v>1064</v>
      </c>
      <c r="O2003" s="207">
        <f>(N2003*((M2003-63)/5.45))+N2003</f>
        <v>-1099227.8009466296</v>
      </c>
      <c r="P2003" s="54">
        <f>(O2003-D2003)</f>
        <v>-1268627.8009466296</v>
      </c>
      <c r="Q2003" s="4" t="str">
        <f>IF(P2003&lt;(-3000000), "Overpaid", "")</f>
        <v/>
      </c>
      <c r="R2003" s="4"/>
    </row>
    <row r="2004" spans="1:18" x14ac:dyDescent="0.25">
      <c r="A2004" s="4" t="s">
        <v>111</v>
      </c>
      <c r="B2004" s="4" t="s">
        <v>1187</v>
      </c>
      <c r="C2004" s="4" t="s">
        <v>3760</v>
      </c>
      <c r="D2004" s="207" t="s">
        <v>3761</v>
      </c>
      <c r="E2004" s="4" t="s">
        <v>1564</v>
      </c>
      <c r="F2004" s="4" t="s">
        <v>1208</v>
      </c>
      <c r="G2004" s="4" t="s">
        <v>1626</v>
      </c>
      <c r="H2004" s="4" t="s">
        <v>1027</v>
      </c>
      <c r="I2004" s="4" t="s">
        <v>1208</v>
      </c>
      <c r="L2004" s="4" t="e">
        <f>(F2004*0.3611)+(G2004*1.1*0.3611)+(H2004*5.2*0.0666)+(I2004*0.2111)</f>
        <v>#VALUE!</v>
      </c>
      <c r="M2004" s="4" t="e">
        <f>(L2004)*((100+(29-E2004))/100)-(J2004*0.9)</f>
        <v>#VALUE!</v>
      </c>
      <c r="N2004" s="207" t="s">
        <v>1190</v>
      </c>
      <c r="O2004" s="207" t="e">
        <f>(N2004*((M2004-63)/5.45))+N2004</f>
        <v>#VALUE!</v>
      </c>
      <c r="P2004" s="54" t="e">
        <f>(O2004-D2004)</f>
        <v>#VALUE!</v>
      </c>
      <c r="Q2004" s="4" t="e">
        <f>IF(P2004&lt;(-3000000), "Overpaid", "")</f>
        <v>#VALUE!</v>
      </c>
      <c r="R2004" s="4"/>
    </row>
  </sheetData>
  <sortState xmlns:xlrd2="http://schemas.microsoft.com/office/spreadsheetml/2017/richdata2" ref="A2:BZ2005">
    <sortCondition descending="1" ref="D2:D2005"/>
  </sortState>
  <conditionalFormatting sqref="M1:M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45:K35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FF924-595B-4E3A-A636-29047FA6829F}">
  <dimension ref="A1:U2004"/>
  <sheetViews>
    <sheetView topLeftCell="A1918" workbookViewId="0">
      <selection activeCell="A1813" sqref="A1813:XFD1813"/>
    </sheetView>
  </sheetViews>
  <sheetFormatPr defaultRowHeight="15" x14ac:dyDescent="0.25"/>
  <cols>
    <col min="1" max="1" width="5.85546875" bestFit="1" customWidth="1"/>
    <col min="2" max="2" width="7.85546875" bestFit="1" customWidth="1"/>
    <col min="3" max="3" width="19" bestFit="1" customWidth="1"/>
    <col min="4" max="4" width="14.42578125" bestFit="1" customWidth="1"/>
    <col min="5" max="5" width="5" bestFit="1" customWidth="1"/>
    <col min="6" max="6" width="8.28515625" bestFit="1" customWidth="1"/>
    <col min="7" max="8" width="5" bestFit="1" customWidth="1"/>
    <col min="9" max="9" width="7.7109375" bestFit="1" customWidth="1"/>
    <col min="11" max="11" width="11.28515625" bestFit="1" customWidth="1"/>
    <col min="12" max="12" width="16.85546875" bestFit="1" customWidth="1"/>
    <col min="13" max="13" width="22.140625" bestFit="1" customWidth="1"/>
    <col min="14" max="14" width="15.42578125" bestFit="1" customWidth="1"/>
    <col min="15" max="15" width="16" bestFit="1" customWidth="1"/>
    <col min="16" max="16" width="10.140625" bestFit="1" customWidth="1"/>
    <col min="17" max="17" width="12.28515625" bestFit="1" customWidth="1"/>
    <col min="18" max="18" width="9" bestFit="1" customWidth="1"/>
    <col min="19" max="19" width="7.5703125" bestFit="1" customWidth="1"/>
    <col min="20" max="20" width="10.7109375" bestFit="1" customWidth="1"/>
    <col min="21" max="21" width="13.140625" bestFit="1" customWidth="1"/>
  </cols>
  <sheetData>
    <row r="1" spans="1:21" ht="15.75" x14ac:dyDescent="0.25">
      <c r="A1" s="199" t="s">
        <v>6</v>
      </c>
      <c r="B1" s="199" t="s">
        <v>8</v>
      </c>
      <c r="C1" s="199" t="s">
        <v>5</v>
      </c>
      <c r="D1" s="199" t="s">
        <v>1017</v>
      </c>
      <c r="E1" s="199" t="s">
        <v>7</v>
      </c>
      <c r="F1" s="199" t="s">
        <v>0</v>
      </c>
      <c r="G1" s="199" t="s">
        <v>1</v>
      </c>
      <c r="H1" s="199" t="s">
        <v>2</v>
      </c>
      <c r="I1" s="199" t="s">
        <v>3</v>
      </c>
      <c r="J1" s="199" t="s">
        <v>1018</v>
      </c>
      <c r="K1" s="199" t="s">
        <v>4</v>
      </c>
      <c r="L1" s="199" t="s">
        <v>14</v>
      </c>
      <c r="M1" s="199" t="s">
        <v>43</v>
      </c>
      <c r="N1" s="199" t="s">
        <v>44</v>
      </c>
      <c r="O1" s="199" t="s">
        <v>45</v>
      </c>
      <c r="P1" s="199"/>
      <c r="Q1" s="199" t="s">
        <v>1019</v>
      </c>
      <c r="R1" s="199" t="s">
        <v>1020</v>
      </c>
      <c r="S1" s="199" t="s">
        <v>1021</v>
      </c>
      <c r="T1" s="199" t="s">
        <v>1022</v>
      </c>
      <c r="U1" s="199" t="s">
        <v>1023</v>
      </c>
    </row>
    <row r="2" spans="1:21" ht="15.75" x14ac:dyDescent="0.25">
      <c r="A2" s="199" t="s">
        <v>127</v>
      </c>
      <c r="B2" s="199" t="s">
        <v>16</v>
      </c>
      <c r="C2" s="199" t="s">
        <v>4057</v>
      </c>
      <c r="D2" s="199" t="s">
        <v>4197</v>
      </c>
      <c r="E2" s="199" t="s">
        <v>4197</v>
      </c>
      <c r="F2" s="199" t="s">
        <v>1157</v>
      </c>
      <c r="G2" s="199" t="s">
        <v>4197</v>
      </c>
      <c r="H2" s="199" t="s">
        <v>4096</v>
      </c>
      <c r="K2" s="199">
        <f t="shared" ref="K2:K65" si="0">(F2*0.3611)+(G2*1.1*0.3611)+(H2*5.2*0.0666)+(I2*0.2111)</f>
        <v>25.969639999999998</v>
      </c>
      <c r="L2" s="199">
        <f t="shared" ref="L2:L65" si="1">(K2)*((100+(29-E2))/100)-(J2*0.9)</f>
        <v>33.500835600000002</v>
      </c>
      <c r="M2" s="199" t="s">
        <v>1116</v>
      </c>
      <c r="N2" s="199">
        <f t="shared" ref="N2:N65" si="2">(M2*((L2-63)/5.45))+M2</f>
        <v>-10819674.936652841</v>
      </c>
      <c r="O2" s="199">
        <f t="shared" ref="O2:O65" si="3">(N2-D2)</f>
        <v>-10819674.936652841</v>
      </c>
      <c r="P2" s="199" t="str">
        <f t="shared" ref="P2:P65" si="4">IF(O2&lt;(-3000000), "Overpaid", "")</f>
        <v>Overpaid</v>
      </c>
    </row>
    <row r="3" spans="1:21" ht="15.75" x14ac:dyDescent="0.25">
      <c r="A3" s="199" t="s">
        <v>127</v>
      </c>
      <c r="B3" s="199" t="s">
        <v>16</v>
      </c>
      <c r="C3" s="199" t="s">
        <v>561</v>
      </c>
      <c r="D3" s="199" t="s">
        <v>4197</v>
      </c>
      <c r="E3" s="199" t="s">
        <v>4197</v>
      </c>
      <c r="F3" s="199" t="s">
        <v>1218</v>
      </c>
      <c r="G3" s="199" t="s">
        <v>4197</v>
      </c>
      <c r="H3" s="199" t="s">
        <v>4197</v>
      </c>
      <c r="K3" s="199">
        <f t="shared" si="0"/>
        <v>23.110399999999998</v>
      </c>
      <c r="L3" s="199">
        <f t="shared" si="1"/>
        <v>29.812415999999999</v>
      </c>
      <c r="M3" s="199" t="s">
        <v>1116</v>
      </c>
      <c r="N3" s="199">
        <f t="shared" si="2"/>
        <v>-12479088.146950459</v>
      </c>
      <c r="O3" s="199">
        <f t="shared" si="3"/>
        <v>-12479088.146950459</v>
      </c>
      <c r="P3" s="199" t="str">
        <f t="shared" si="4"/>
        <v>Overpaid</v>
      </c>
    </row>
    <row r="4" spans="1:21" ht="15.75" x14ac:dyDescent="0.25">
      <c r="A4" s="199" t="s">
        <v>127</v>
      </c>
      <c r="B4" s="199" t="s">
        <v>1037</v>
      </c>
      <c r="C4" s="199" t="s">
        <v>4074</v>
      </c>
      <c r="D4" s="199" t="s">
        <v>4197</v>
      </c>
      <c r="E4" s="199" t="s">
        <v>4197</v>
      </c>
      <c r="F4" s="199" t="s">
        <v>1201</v>
      </c>
      <c r="G4" s="199" t="s">
        <v>4197</v>
      </c>
      <c r="H4" s="199" t="s">
        <v>4097</v>
      </c>
      <c r="K4" s="199">
        <f t="shared" si="0"/>
        <v>24.871559999999999</v>
      </c>
      <c r="L4" s="199">
        <f t="shared" si="1"/>
        <v>32.084312400000002</v>
      </c>
      <c r="M4" s="199" t="s">
        <v>1043</v>
      </c>
      <c r="N4" s="199">
        <f t="shared" si="2"/>
        <v>-11952743.345652254</v>
      </c>
      <c r="O4" s="199">
        <f t="shared" si="3"/>
        <v>-11952743.345652254</v>
      </c>
      <c r="P4" s="199" t="str">
        <f t="shared" si="4"/>
        <v>Overpaid</v>
      </c>
    </row>
    <row r="5" spans="1:21" ht="15.75" x14ac:dyDescent="0.25">
      <c r="A5" s="199" t="s">
        <v>127</v>
      </c>
      <c r="B5" s="199" t="s">
        <v>1135</v>
      </c>
      <c r="C5" s="199" t="s">
        <v>4031</v>
      </c>
      <c r="D5" s="199" t="s">
        <v>4197</v>
      </c>
      <c r="E5" s="199" t="s">
        <v>4197</v>
      </c>
      <c r="F5" s="199" t="s">
        <v>1091</v>
      </c>
      <c r="G5" s="199" t="s">
        <v>4197</v>
      </c>
      <c r="H5" s="199" t="s">
        <v>4097</v>
      </c>
      <c r="K5" s="199">
        <f t="shared" si="0"/>
        <v>29.565859999999997</v>
      </c>
      <c r="L5" s="199">
        <f t="shared" si="1"/>
        <v>38.139959399999995</v>
      </c>
      <c r="M5" s="199" t="s">
        <v>1138</v>
      </c>
      <c r="N5" s="199">
        <f t="shared" si="2"/>
        <v>-5402932.6022365885</v>
      </c>
      <c r="O5" s="199">
        <f t="shared" si="3"/>
        <v>-5402932.6022365885</v>
      </c>
      <c r="P5" s="199" t="str">
        <f t="shared" si="4"/>
        <v>Overpaid</v>
      </c>
    </row>
    <row r="6" spans="1:21" ht="15.75" x14ac:dyDescent="0.25">
      <c r="A6" s="199" t="s">
        <v>127</v>
      </c>
      <c r="B6" s="199" t="s">
        <v>16</v>
      </c>
      <c r="C6" s="199" t="s">
        <v>257</v>
      </c>
      <c r="D6" s="199" t="s">
        <v>4197</v>
      </c>
      <c r="E6" s="199" t="s">
        <v>4197</v>
      </c>
      <c r="F6" s="199" t="s">
        <v>1307</v>
      </c>
      <c r="G6" s="199" t="s">
        <v>4197</v>
      </c>
      <c r="H6" s="199" t="s">
        <v>4099</v>
      </c>
      <c r="K6" s="199">
        <f t="shared" si="0"/>
        <v>28.8141</v>
      </c>
      <c r="L6" s="199">
        <f t="shared" si="1"/>
        <v>37.170189000000001</v>
      </c>
      <c r="M6" s="199" t="s">
        <v>1116</v>
      </c>
      <c r="N6" s="199">
        <f t="shared" si="2"/>
        <v>-9168839.5747513752</v>
      </c>
      <c r="O6" s="199">
        <f t="shared" si="3"/>
        <v>-9168839.5747513752</v>
      </c>
      <c r="P6" s="199" t="str">
        <f t="shared" si="4"/>
        <v>Overpaid</v>
      </c>
    </row>
    <row r="7" spans="1:21" ht="15.75" x14ac:dyDescent="0.25">
      <c r="A7" s="199" t="s">
        <v>127</v>
      </c>
      <c r="B7" s="199" t="s">
        <v>1024</v>
      </c>
      <c r="C7" s="199" t="s">
        <v>4014</v>
      </c>
      <c r="D7" s="199" t="s">
        <v>4197</v>
      </c>
      <c r="E7" s="199" t="s">
        <v>4197</v>
      </c>
      <c r="F7" s="199" t="s">
        <v>1794</v>
      </c>
      <c r="G7" s="199" t="s">
        <v>4197</v>
      </c>
      <c r="H7" s="199" t="s">
        <v>4100</v>
      </c>
      <c r="K7" s="199">
        <f t="shared" si="0"/>
        <v>36.699179999999998</v>
      </c>
      <c r="L7" s="199">
        <f t="shared" si="1"/>
        <v>47.341942199999998</v>
      </c>
      <c r="M7" s="199" t="s">
        <v>1029</v>
      </c>
      <c r="N7" s="199">
        <f t="shared" si="2"/>
        <v>-4477226.0555080734</v>
      </c>
      <c r="O7" s="199">
        <f t="shared" si="3"/>
        <v>-4477226.0555080734</v>
      </c>
      <c r="P7" s="199" t="str">
        <f t="shared" si="4"/>
        <v>Overpaid</v>
      </c>
    </row>
    <row r="8" spans="1:21" ht="15.75" x14ac:dyDescent="0.25">
      <c r="A8" s="199" t="s">
        <v>127</v>
      </c>
      <c r="B8" s="199" t="s">
        <v>1094</v>
      </c>
      <c r="C8" s="199" t="s">
        <v>4060</v>
      </c>
      <c r="D8" s="199" t="s">
        <v>4197</v>
      </c>
      <c r="E8" s="199" t="s">
        <v>4197</v>
      </c>
      <c r="F8" s="199" t="s">
        <v>1162</v>
      </c>
      <c r="G8" s="199" t="s">
        <v>4197</v>
      </c>
      <c r="H8" s="199" t="s">
        <v>4147</v>
      </c>
      <c r="K8" s="199">
        <f t="shared" si="0"/>
        <v>26.993819999999996</v>
      </c>
      <c r="L8" s="199">
        <f t="shared" si="1"/>
        <v>34.822027799999994</v>
      </c>
      <c r="M8" s="199" t="s">
        <v>1098</v>
      </c>
      <c r="N8" s="199">
        <f t="shared" si="2"/>
        <v>-23939368.947989877</v>
      </c>
      <c r="O8" s="199">
        <f t="shared" si="3"/>
        <v>-23939368.947989877</v>
      </c>
      <c r="P8" s="199" t="str">
        <f t="shared" si="4"/>
        <v>Overpaid</v>
      </c>
    </row>
    <row r="9" spans="1:21" ht="15.75" x14ac:dyDescent="0.25">
      <c r="A9" s="199" t="s">
        <v>127</v>
      </c>
      <c r="B9" s="199" t="s">
        <v>1059</v>
      </c>
      <c r="C9" s="199" t="s">
        <v>925</v>
      </c>
      <c r="D9" s="199" t="s">
        <v>4197</v>
      </c>
      <c r="E9" s="199" t="s">
        <v>4197</v>
      </c>
      <c r="F9" s="199" t="s">
        <v>1208</v>
      </c>
      <c r="G9" s="199" t="s">
        <v>4197</v>
      </c>
      <c r="H9" s="199" t="s">
        <v>4197</v>
      </c>
      <c r="K9" s="199">
        <f t="shared" si="0"/>
        <v>23.471499999999999</v>
      </c>
      <c r="L9" s="199">
        <f t="shared" si="1"/>
        <v>30.278234999999999</v>
      </c>
      <c r="M9" s="199" t="s">
        <v>1064</v>
      </c>
      <c r="N9" s="199">
        <f t="shared" si="2"/>
        <v>-11041256.785887158</v>
      </c>
      <c r="O9" s="199">
        <f t="shared" si="3"/>
        <v>-11041256.785887158</v>
      </c>
      <c r="P9" s="199" t="str">
        <f t="shared" si="4"/>
        <v>Overpaid</v>
      </c>
    </row>
    <row r="10" spans="1:21" ht="15.75" x14ac:dyDescent="0.25">
      <c r="A10" s="199" t="s">
        <v>127</v>
      </c>
      <c r="B10" s="199" t="s">
        <v>27</v>
      </c>
      <c r="C10" s="199" t="s">
        <v>4082</v>
      </c>
      <c r="D10" s="199" t="s">
        <v>4197</v>
      </c>
      <c r="E10" s="199" t="s">
        <v>4197</v>
      </c>
      <c r="F10" s="199" t="s">
        <v>1218</v>
      </c>
      <c r="G10" s="199" t="s">
        <v>4197</v>
      </c>
      <c r="H10" s="199" t="s">
        <v>4095</v>
      </c>
      <c r="K10" s="199">
        <f t="shared" si="0"/>
        <v>23.456719999999997</v>
      </c>
      <c r="L10" s="199">
        <f t="shared" si="1"/>
        <v>30.259168799999998</v>
      </c>
      <c r="M10" s="199" t="s">
        <v>1058</v>
      </c>
      <c r="N10" s="199">
        <f t="shared" si="2"/>
        <v>-16015927.242983781</v>
      </c>
      <c r="O10" s="199">
        <f t="shared" si="3"/>
        <v>-16015927.242983781</v>
      </c>
      <c r="P10" s="199" t="str">
        <f t="shared" si="4"/>
        <v>Overpaid</v>
      </c>
    </row>
    <row r="11" spans="1:21" ht="15.75" x14ac:dyDescent="0.25">
      <c r="A11" s="199" t="s">
        <v>127</v>
      </c>
      <c r="B11" s="199" t="s">
        <v>1094</v>
      </c>
      <c r="C11" s="199" t="s">
        <v>825</v>
      </c>
      <c r="D11" s="199" t="s">
        <v>4197</v>
      </c>
      <c r="E11" s="199" t="s">
        <v>4197</v>
      </c>
      <c r="F11" s="199" t="s">
        <v>1201</v>
      </c>
      <c r="G11" s="199" t="s">
        <v>4197</v>
      </c>
      <c r="H11" s="199" t="s">
        <v>4095</v>
      </c>
      <c r="K11" s="199">
        <f t="shared" si="0"/>
        <v>24.178919999999998</v>
      </c>
      <c r="L11" s="199">
        <f t="shared" si="1"/>
        <v>31.190806799999997</v>
      </c>
      <c r="M11" s="199" t="s">
        <v>1098</v>
      </c>
      <c r="N11" s="199">
        <f t="shared" si="2"/>
        <v>-27764133.36101079</v>
      </c>
      <c r="O11" s="199">
        <f t="shared" si="3"/>
        <v>-27764133.36101079</v>
      </c>
      <c r="P11" s="199" t="str">
        <f t="shared" si="4"/>
        <v>Overpaid</v>
      </c>
    </row>
    <row r="12" spans="1:21" ht="15.75" x14ac:dyDescent="0.25">
      <c r="A12" s="199" t="s">
        <v>127</v>
      </c>
      <c r="B12" s="199" t="s">
        <v>10</v>
      </c>
      <c r="C12" s="199" t="s">
        <v>4045</v>
      </c>
      <c r="D12" s="199" t="s">
        <v>4197</v>
      </c>
      <c r="E12" s="199" t="s">
        <v>4197</v>
      </c>
      <c r="F12" s="199" t="s">
        <v>1307</v>
      </c>
      <c r="G12" s="199" t="s">
        <v>4197</v>
      </c>
      <c r="H12" s="199" t="s">
        <v>4097</v>
      </c>
      <c r="K12" s="199">
        <f t="shared" si="0"/>
        <v>28.121459999999999</v>
      </c>
      <c r="L12" s="199">
        <f t="shared" si="1"/>
        <v>36.276683400000003</v>
      </c>
      <c r="M12" s="199" t="s">
        <v>1093</v>
      </c>
      <c r="N12" s="199">
        <f t="shared" si="2"/>
        <v>-13803677.444335081</v>
      </c>
      <c r="O12" s="199">
        <f t="shared" si="3"/>
        <v>-13803677.444335081</v>
      </c>
      <c r="P12" s="199" t="str">
        <f t="shared" si="4"/>
        <v>Overpaid</v>
      </c>
    </row>
    <row r="13" spans="1:21" ht="15.75" x14ac:dyDescent="0.25">
      <c r="A13" s="199" t="s">
        <v>127</v>
      </c>
      <c r="B13" s="199" t="s">
        <v>16</v>
      </c>
      <c r="C13" s="199" t="s">
        <v>4069</v>
      </c>
      <c r="D13" s="199" t="s">
        <v>4197</v>
      </c>
      <c r="E13" s="199" t="s">
        <v>4197</v>
      </c>
      <c r="F13" s="199" t="s">
        <v>1201</v>
      </c>
      <c r="G13" s="199" t="s">
        <v>4197</v>
      </c>
      <c r="H13" s="199" t="s">
        <v>4096</v>
      </c>
      <c r="K13" s="199">
        <f t="shared" si="0"/>
        <v>24.52524</v>
      </c>
      <c r="L13" s="199">
        <f t="shared" si="1"/>
        <v>31.637559599999999</v>
      </c>
      <c r="M13" s="199" t="s">
        <v>1116</v>
      </c>
      <c r="N13" s="199">
        <f t="shared" si="2"/>
        <v>-11657959.390197797</v>
      </c>
      <c r="O13" s="199">
        <f t="shared" si="3"/>
        <v>-11657959.390197797</v>
      </c>
      <c r="P13" s="199" t="str">
        <f t="shared" si="4"/>
        <v>Overpaid</v>
      </c>
    </row>
    <row r="14" spans="1:21" ht="15.75" x14ac:dyDescent="0.25">
      <c r="A14" s="199" t="s">
        <v>127</v>
      </c>
      <c r="B14" s="199" t="s">
        <v>1059</v>
      </c>
      <c r="C14" s="199" t="s">
        <v>4084</v>
      </c>
      <c r="D14" s="199" t="s">
        <v>4197</v>
      </c>
      <c r="E14" s="199" t="s">
        <v>4197</v>
      </c>
      <c r="F14" s="199" t="s">
        <v>1218</v>
      </c>
      <c r="G14" s="199" t="s">
        <v>4197</v>
      </c>
      <c r="H14" s="199" t="s">
        <v>4096</v>
      </c>
      <c r="K14" s="199">
        <f t="shared" si="0"/>
        <v>23.803039999999999</v>
      </c>
      <c r="L14" s="199">
        <f t="shared" si="1"/>
        <v>30.7059216</v>
      </c>
      <c r="M14" s="199" t="s">
        <v>1064</v>
      </c>
      <c r="N14" s="199">
        <f t="shared" si="2"/>
        <v>-10868103.432061946</v>
      </c>
      <c r="O14" s="199">
        <f t="shared" si="3"/>
        <v>-10868103.432061946</v>
      </c>
      <c r="P14" s="199" t="str">
        <f t="shared" si="4"/>
        <v>Overpaid</v>
      </c>
    </row>
    <row r="15" spans="1:21" ht="15.75" x14ac:dyDescent="0.25">
      <c r="A15" s="199" t="s">
        <v>127</v>
      </c>
      <c r="B15" s="199" t="s">
        <v>1187</v>
      </c>
      <c r="C15" s="199" t="s">
        <v>518</v>
      </c>
      <c r="D15" s="199" t="s">
        <v>4197</v>
      </c>
      <c r="E15" s="199" t="s">
        <v>4197</v>
      </c>
      <c r="F15" s="199" t="s">
        <v>1328</v>
      </c>
      <c r="G15" s="199" t="s">
        <v>4197</v>
      </c>
      <c r="H15" s="199" t="s">
        <v>4197</v>
      </c>
      <c r="K15" s="199">
        <f t="shared" si="0"/>
        <v>25.638099999999998</v>
      </c>
      <c r="L15" s="199">
        <f t="shared" si="1"/>
        <v>33.073149000000001</v>
      </c>
      <c r="M15" s="199" t="s">
        <v>1190</v>
      </c>
      <c r="N15" s="199">
        <f t="shared" si="2"/>
        <v>-13433255.122025687</v>
      </c>
      <c r="O15" s="199">
        <f t="shared" si="3"/>
        <v>-13433255.122025687</v>
      </c>
      <c r="P15" s="199" t="str">
        <f t="shared" si="4"/>
        <v>Overpaid</v>
      </c>
    </row>
    <row r="16" spans="1:21" ht="15.75" x14ac:dyDescent="0.25">
      <c r="A16" s="199" t="s">
        <v>127</v>
      </c>
      <c r="B16" s="199" t="s">
        <v>1083</v>
      </c>
      <c r="C16" s="199" t="s">
        <v>481</v>
      </c>
      <c r="D16" s="199" t="s">
        <v>4197</v>
      </c>
      <c r="E16" s="199" t="s">
        <v>4197</v>
      </c>
      <c r="F16" s="199" t="s">
        <v>1201</v>
      </c>
      <c r="G16" s="199" t="s">
        <v>4197</v>
      </c>
      <c r="H16" s="199" t="s">
        <v>4095</v>
      </c>
      <c r="K16" s="199">
        <f t="shared" si="0"/>
        <v>24.178919999999998</v>
      </c>
      <c r="L16" s="199">
        <f t="shared" si="1"/>
        <v>31.190806799999997</v>
      </c>
      <c r="M16" s="199" t="s">
        <v>1088</v>
      </c>
      <c r="N16" s="199">
        <f t="shared" si="2"/>
        <v>-17161745.210138347</v>
      </c>
      <c r="O16" s="199">
        <f t="shared" si="3"/>
        <v>-17161745.210138347</v>
      </c>
      <c r="P16" s="199" t="str">
        <f t="shared" si="4"/>
        <v>Overpaid</v>
      </c>
    </row>
    <row r="17" spans="1:16" ht="15.75" x14ac:dyDescent="0.25">
      <c r="A17" s="199" t="s">
        <v>127</v>
      </c>
      <c r="B17" s="199" t="s">
        <v>1037</v>
      </c>
      <c r="C17" s="199" t="s">
        <v>4080</v>
      </c>
      <c r="D17" s="199" t="s">
        <v>4197</v>
      </c>
      <c r="E17" s="199" t="s">
        <v>4197</v>
      </c>
      <c r="F17" s="199" t="s">
        <v>1218</v>
      </c>
      <c r="G17" s="199" t="s">
        <v>4197</v>
      </c>
      <c r="H17" s="199" t="s">
        <v>4095</v>
      </c>
      <c r="K17" s="199">
        <f t="shared" si="0"/>
        <v>23.456719999999997</v>
      </c>
      <c r="L17" s="199">
        <f t="shared" si="1"/>
        <v>30.259168799999998</v>
      </c>
      <c r="M17" s="199" t="s">
        <v>1043</v>
      </c>
      <c r="N17" s="199">
        <f t="shared" si="2"/>
        <v>-12809404.801742679</v>
      </c>
      <c r="O17" s="199">
        <f t="shared" si="3"/>
        <v>-12809404.801742679</v>
      </c>
      <c r="P17" s="199" t="str">
        <f t="shared" si="4"/>
        <v>Overpaid</v>
      </c>
    </row>
    <row r="18" spans="1:16" ht="15.75" x14ac:dyDescent="0.25">
      <c r="A18" s="199" t="s">
        <v>127</v>
      </c>
      <c r="B18" s="199" t="s">
        <v>20</v>
      </c>
      <c r="C18" s="199" t="s">
        <v>4071</v>
      </c>
      <c r="D18" s="199" t="s">
        <v>4197</v>
      </c>
      <c r="E18" s="199" t="s">
        <v>4197</v>
      </c>
      <c r="F18" s="199" t="s">
        <v>1201</v>
      </c>
      <c r="G18" s="199" t="s">
        <v>4197</v>
      </c>
      <c r="H18" s="199" t="s">
        <v>4197</v>
      </c>
      <c r="K18" s="199">
        <f t="shared" si="0"/>
        <v>23.832599999999999</v>
      </c>
      <c r="L18" s="199">
        <f t="shared" si="1"/>
        <v>30.744053999999998</v>
      </c>
      <c r="M18" s="199" t="s">
        <v>1134</v>
      </c>
      <c r="N18" s="199">
        <f t="shared" si="2"/>
        <v>-13685414.218918167</v>
      </c>
      <c r="O18" s="199">
        <f t="shared" si="3"/>
        <v>-13685414.218918167</v>
      </c>
      <c r="P18" s="199" t="str">
        <f t="shared" si="4"/>
        <v>Overpaid</v>
      </c>
    </row>
    <row r="19" spans="1:16" ht="15.75" x14ac:dyDescent="0.25">
      <c r="A19" s="199" t="s">
        <v>127</v>
      </c>
      <c r="B19" s="199" t="s">
        <v>27</v>
      </c>
      <c r="C19" s="199" t="s">
        <v>4025</v>
      </c>
      <c r="D19" s="199" t="s">
        <v>4197</v>
      </c>
      <c r="E19" s="199" t="s">
        <v>4197</v>
      </c>
      <c r="F19" s="199" t="s">
        <v>1062</v>
      </c>
      <c r="G19" s="199" t="s">
        <v>4197</v>
      </c>
      <c r="H19" s="199" t="s">
        <v>4100</v>
      </c>
      <c r="K19" s="199">
        <f t="shared" si="0"/>
        <v>32.727080000000001</v>
      </c>
      <c r="L19" s="199">
        <f t="shared" si="1"/>
        <v>42.217933200000004</v>
      </c>
      <c r="M19" s="199" t="s">
        <v>1058</v>
      </c>
      <c r="N19" s="199">
        <f t="shared" si="2"/>
        <v>-8997793.6015875936</v>
      </c>
      <c r="O19" s="199">
        <f t="shared" si="3"/>
        <v>-8997793.6015875936</v>
      </c>
      <c r="P19" s="199" t="str">
        <f t="shared" si="4"/>
        <v>Overpaid</v>
      </c>
    </row>
    <row r="20" spans="1:16" ht="15.75" x14ac:dyDescent="0.25">
      <c r="A20" s="199" t="s">
        <v>127</v>
      </c>
      <c r="B20" s="199" t="s">
        <v>20</v>
      </c>
      <c r="C20" s="199" t="s">
        <v>4086</v>
      </c>
      <c r="D20" s="199" t="s">
        <v>4197</v>
      </c>
      <c r="E20" s="199" t="s">
        <v>4197</v>
      </c>
      <c r="F20" s="199" t="s">
        <v>1240</v>
      </c>
      <c r="G20" s="199" t="s">
        <v>4197</v>
      </c>
      <c r="H20" s="199" t="s">
        <v>4095</v>
      </c>
      <c r="K20" s="199">
        <f t="shared" si="0"/>
        <v>22.373419999999996</v>
      </c>
      <c r="L20" s="199">
        <f t="shared" si="1"/>
        <v>28.861711799999995</v>
      </c>
      <c r="M20" s="199" t="s">
        <v>1134</v>
      </c>
      <c r="N20" s="199">
        <f t="shared" si="2"/>
        <v>-14646418.643412258</v>
      </c>
      <c r="O20" s="199">
        <f t="shared" si="3"/>
        <v>-14646418.643412258</v>
      </c>
      <c r="P20" s="199" t="str">
        <f t="shared" si="4"/>
        <v>Overpaid</v>
      </c>
    </row>
    <row r="21" spans="1:16" ht="15.75" x14ac:dyDescent="0.25">
      <c r="A21" s="199" t="s">
        <v>127</v>
      </c>
      <c r="B21" s="199" t="s">
        <v>1048</v>
      </c>
      <c r="C21" s="199" t="s">
        <v>4046</v>
      </c>
      <c r="D21" s="199" t="s">
        <v>4197</v>
      </c>
      <c r="E21" s="199" t="s">
        <v>4197</v>
      </c>
      <c r="F21" s="199" t="s">
        <v>1312</v>
      </c>
      <c r="G21" s="199" t="s">
        <v>4197</v>
      </c>
      <c r="H21" s="199" t="s">
        <v>4096</v>
      </c>
      <c r="K21" s="199">
        <f t="shared" si="0"/>
        <v>27.41404</v>
      </c>
      <c r="L21" s="199">
        <f t="shared" si="1"/>
        <v>35.364111600000001</v>
      </c>
      <c r="M21" s="199" t="s">
        <v>1053</v>
      </c>
      <c r="N21" s="199">
        <f t="shared" si="2"/>
        <v>-8073469.2135912646</v>
      </c>
      <c r="O21" s="199">
        <f t="shared" si="3"/>
        <v>-8073469.2135912646</v>
      </c>
      <c r="P21" s="199" t="str">
        <f t="shared" si="4"/>
        <v>Overpaid</v>
      </c>
    </row>
    <row r="22" spans="1:16" ht="15.75" x14ac:dyDescent="0.25">
      <c r="A22" s="199" t="s">
        <v>127</v>
      </c>
      <c r="B22" s="199" t="s">
        <v>20</v>
      </c>
      <c r="C22" s="199" t="s">
        <v>4062</v>
      </c>
      <c r="D22" s="199" t="s">
        <v>4197</v>
      </c>
      <c r="E22" s="199" t="s">
        <v>4197</v>
      </c>
      <c r="F22" s="199" t="s">
        <v>1194</v>
      </c>
      <c r="G22" s="199" t="s">
        <v>4197</v>
      </c>
      <c r="H22" s="199" t="s">
        <v>4095</v>
      </c>
      <c r="K22" s="199">
        <f t="shared" si="0"/>
        <v>24.540019999999998</v>
      </c>
      <c r="L22" s="199">
        <f t="shared" si="1"/>
        <v>31.6566258</v>
      </c>
      <c r="M22" s="199" t="s">
        <v>1134</v>
      </c>
      <c r="N22" s="199">
        <f t="shared" si="2"/>
        <v>-13219512.993589137</v>
      </c>
      <c r="O22" s="199">
        <f t="shared" si="3"/>
        <v>-13219512.993589137</v>
      </c>
      <c r="P22" s="199" t="str">
        <f t="shared" si="4"/>
        <v>Overpaid</v>
      </c>
    </row>
    <row r="23" spans="1:16" ht="15.75" x14ac:dyDescent="0.25">
      <c r="A23" s="199" t="s">
        <v>127</v>
      </c>
      <c r="B23" s="199" t="s">
        <v>1059</v>
      </c>
      <c r="C23" s="199" t="s">
        <v>4017</v>
      </c>
      <c r="D23" s="199" t="s">
        <v>4197</v>
      </c>
      <c r="E23" s="199" t="s">
        <v>4197</v>
      </c>
      <c r="F23" s="199" t="s">
        <v>1266</v>
      </c>
      <c r="G23" s="199" t="s">
        <v>4197</v>
      </c>
      <c r="H23" s="199" t="s">
        <v>4147</v>
      </c>
      <c r="K23" s="199">
        <f t="shared" si="0"/>
        <v>33.85472</v>
      </c>
      <c r="L23" s="199">
        <f t="shared" si="1"/>
        <v>43.6725888</v>
      </c>
      <c r="M23" s="199" t="s">
        <v>1064</v>
      </c>
      <c r="N23" s="199">
        <f t="shared" si="2"/>
        <v>-5618413.7910599634</v>
      </c>
      <c r="O23" s="199">
        <f t="shared" si="3"/>
        <v>-5618413.7910599634</v>
      </c>
      <c r="P23" s="199" t="str">
        <f t="shared" si="4"/>
        <v>Overpaid</v>
      </c>
    </row>
    <row r="24" spans="1:16" ht="15.75" x14ac:dyDescent="0.25">
      <c r="A24" s="199" t="s">
        <v>127</v>
      </c>
      <c r="B24" s="199" t="s">
        <v>1030</v>
      </c>
      <c r="C24" s="199" t="s">
        <v>4022</v>
      </c>
      <c r="D24" s="199" t="s">
        <v>4197</v>
      </c>
      <c r="E24" s="199" t="s">
        <v>4197</v>
      </c>
      <c r="F24" s="199" t="s">
        <v>1062</v>
      </c>
      <c r="G24" s="199" t="s">
        <v>4197</v>
      </c>
      <c r="H24" s="199" t="s">
        <v>4098</v>
      </c>
      <c r="K24" s="199">
        <f t="shared" si="0"/>
        <v>30.995480000000001</v>
      </c>
      <c r="L24" s="199">
        <f t="shared" si="1"/>
        <v>39.984169200000004</v>
      </c>
      <c r="M24" s="199" t="s">
        <v>1036</v>
      </c>
      <c r="N24" s="199">
        <f t="shared" si="2"/>
        <v>-10435930.986220842</v>
      </c>
      <c r="O24" s="199">
        <f t="shared" si="3"/>
        <v>-10435930.986220842</v>
      </c>
      <c r="P24" s="199" t="str">
        <f t="shared" si="4"/>
        <v>Overpaid</v>
      </c>
    </row>
    <row r="25" spans="1:16" ht="15.75" x14ac:dyDescent="0.25">
      <c r="A25" s="199" t="s">
        <v>127</v>
      </c>
      <c r="B25" s="199" t="s">
        <v>1099</v>
      </c>
      <c r="C25" s="199" t="s">
        <v>4075</v>
      </c>
      <c r="D25" s="199" t="s">
        <v>4197</v>
      </c>
      <c r="E25" s="199" t="s">
        <v>4197</v>
      </c>
      <c r="F25" s="199" t="s">
        <v>1208</v>
      </c>
      <c r="G25" s="199" t="s">
        <v>4197</v>
      </c>
      <c r="H25" s="199" t="s">
        <v>4095</v>
      </c>
      <c r="K25" s="199">
        <f t="shared" si="0"/>
        <v>23.817819999999998</v>
      </c>
      <c r="L25" s="199">
        <f t="shared" si="1"/>
        <v>30.724987799999997</v>
      </c>
      <c r="M25" s="199" t="s">
        <v>1105</v>
      </c>
      <c r="N25" s="199">
        <f t="shared" si="2"/>
        <v>-8720496.4569024239</v>
      </c>
      <c r="O25" s="199">
        <f t="shared" si="3"/>
        <v>-8720496.4569024239</v>
      </c>
      <c r="P25" s="199" t="str">
        <f t="shared" si="4"/>
        <v>Overpaid</v>
      </c>
    </row>
    <row r="26" spans="1:16" ht="15.75" x14ac:dyDescent="0.25">
      <c r="A26" s="199" t="s">
        <v>127</v>
      </c>
      <c r="B26" s="199" t="s">
        <v>1187</v>
      </c>
      <c r="C26" s="199" t="s">
        <v>4016</v>
      </c>
      <c r="D26" s="199" t="s">
        <v>4197</v>
      </c>
      <c r="E26" s="199" t="s">
        <v>4197</v>
      </c>
      <c r="F26" s="199" t="s">
        <v>1428</v>
      </c>
      <c r="G26" s="199" t="s">
        <v>4197</v>
      </c>
      <c r="H26" s="199" t="s">
        <v>4222</v>
      </c>
      <c r="K26" s="199">
        <f t="shared" si="0"/>
        <v>37.377039999999994</v>
      </c>
      <c r="L26" s="199">
        <f t="shared" si="1"/>
        <v>48.216381599999991</v>
      </c>
      <c r="M26" s="199" t="s">
        <v>1190</v>
      </c>
      <c r="N26" s="199">
        <f t="shared" si="2"/>
        <v>-5122426.7851625737</v>
      </c>
      <c r="O26" s="199">
        <f t="shared" si="3"/>
        <v>-5122426.7851625737</v>
      </c>
      <c r="P26" s="199" t="str">
        <f t="shared" si="4"/>
        <v>Overpaid</v>
      </c>
    </row>
    <row r="27" spans="1:16" ht="15.75" x14ac:dyDescent="0.25">
      <c r="A27" s="199" t="s">
        <v>127</v>
      </c>
      <c r="B27" s="199" t="s">
        <v>1117</v>
      </c>
      <c r="C27" s="199" t="s">
        <v>4051</v>
      </c>
      <c r="D27" s="199" t="s">
        <v>4197</v>
      </c>
      <c r="E27" s="199" t="s">
        <v>4197</v>
      </c>
      <c r="F27" s="199" t="s">
        <v>1328</v>
      </c>
      <c r="G27" s="199" t="s">
        <v>4197</v>
      </c>
      <c r="H27" s="199" t="s">
        <v>4097</v>
      </c>
      <c r="K27" s="199">
        <f t="shared" si="0"/>
        <v>26.677059999999997</v>
      </c>
      <c r="L27" s="199">
        <f t="shared" si="1"/>
        <v>34.413407399999997</v>
      </c>
      <c r="M27" s="199" t="s">
        <v>1121</v>
      </c>
      <c r="N27" s="199">
        <f t="shared" si="2"/>
        <v>-14225289.858444955</v>
      </c>
      <c r="O27" s="199">
        <f t="shared" si="3"/>
        <v>-14225289.858444955</v>
      </c>
      <c r="P27" s="199" t="str">
        <f t="shared" si="4"/>
        <v>Overpaid</v>
      </c>
    </row>
    <row r="28" spans="1:16" ht="15.75" x14ac:dyDescent="0.25">
      <c r="A28" s="199" t="s">
        <v>127</v>
      </c>
      <c r="B28" s="199" t="s">
        <v>1187</v>
      </c>
      <c r="C28" s="199" t="s">
        <v>872</v>
      </c>
      <c r="D28" s="199" t="s">
        <v>4197</v>
      </c>
      <c r="E28" s="199" t="s">
        <v>4197</v>
      </c>
      <c r="F28" s="199" t="s">
        <v>1201</v>
      </c>
      <c r="G28" s="199" t="s">
        <v>4197</v>
      </c>
      <c r="H28" s="199" t="s">
        <v>4097</v>
      </c>
      <c r="K28" s="199">
        <f t="shared" si="0"/>
        <v>24.871559999999999</v>
      </c>
      <c r="L28" s="199">
        <f t="shared" si="1"/>
        <v>32.084312400000002</v>
      </c>
      <c r="M28" s="199" t="s">
        <v>1190</v>
      </c>
      <c r="N28" s="199">
        <f t="shared" si="2"/>
        <v>-13975943.163138345</v>
      </c>
      <c r="O28" s="199">
        <f t="shared" si="3"/>
        <v>-13975943.163138345</v>
      </c>
      <c r="P28" s="199" t="str">
        <f t="shared" si="4"/>
        <v>Overpaid</v>
      </c>
    </row>
    <row r="29" spans="1:16" ht="15.75" x14ac:dyDescent="0.25">
      <c r="A29" s="199" t="s">
        <v>127</v>
      </c>
      <c r="B29" s="199" t="s">
        <v>1048</v>
      </c>
      <c r="C29" s="199" t="s">
        <v>4067</v>
      </c>
      <c r="D29" s="199" t="s">
        <v>4197</v>
      </c>
      <c r="E29" s="199" t="s">
        <v>4197</v>
      </c>
      <c r="F29" s="199" t="s">
        <v>1201</v>
      </c>
      <c r="G29" s="199" t="s">
        <v>4197</v>
      </c>
      <c r="H29" s="199" t="s">
        <v>4095</v>
      </c>
      <c r="K29" s="199">
        <f t="shared" si="0"/>
        <v>24.178919999999998</v>
      </c>
      <c r="L29" s="199">
        <f t="shared" si="1"/>
        <v>31.190806799999997</v>
      </c>
      <c r="M29" s="199" t="s">
        <v>1053</v>
      </c>
      <c r="N29" s="199">
        <f t="shared" si="2"/>
        <v>-9592139.424775267</v>
      </c>
      <c r="O29" s="199">
        <f t="shared" si="3"/>
        <v>-9592139.424775267</v>
      </c>
      <c r="P29" s="199" t="str">
        <f t="shared" si="4"/>
        <v>Overpaid</v>
      </c>
    </row>
    <row r="30" spans="1:16" ht="15.75" x14ac:dyDescent="0.25">
      <c r="A30" s="199" t="s">
        <v>127</v>
      </c>
      <c r="B30" s="199" t="s">
        <v>1078</v>
      </c>
      <c r="C30" s="199" t="s">
        <v>4048</v>
      </c>
      <c r="D30" s="199" t="s">
        <v>4197</v>
      </c>
      <c r="E30" s="199" t="s">
        <v>4197</v>
      </c>
      <c r="F30" s="199" t="s">
        <v>1125</v>
      </c>
      <c r="G30" s="199" t="s">
        <v>4197</v>
      </c>
      <c r="H30" s="199" t="s">
        <v>4096</v>
      </c>
      <c r="K30" s="199">
        <f t="shared" si="0"/>
        <v>27.05294</v>
      </c>
      <c r="L30" s="199">
        <f t="shared" si="1"/>
        <v>34.898292599999998</v>
      </c>
      <c r="M30" s="199" t="s">
        <v>1082</v>
      </c>
      <c r="N30" s="199">
        <f t="shared" si="2"/>
        <v>-8034090.9555256534</v>
      </c>
      <c r="O30" s="199">
        <f t="shared" si="3"/>
        <v>-8034090.9555256534</v>
      </c>
      <c r="P30" s="199" t="str">
        <f t="shared" si="4"/>
        <v>Overpaid</v>
      </c>
    </row>
    <row r="31" spans="1:16" ht="15.75" x14ac:dyDescent="0.25">
      <c r="A31" s="199" t="s">
        <v>127</v>
      </c>
      <c r="B31" s="199" t="s">
        <v>1083</v>
      </c>
      <c r="C31" s="199" t="s">
        <v>4078</v>
      </c>
      <c r="D31" s="199" t="s">
        <v>4197</v>
      </c>
      <c r="E31" s="199" t="s">
        <v>4197</v>
      </c>
      <c r="F31" s="199" t="s">
        <v>1208</v>
      </c>
      <c r="G31" s="199" t="s">
        <v>4197</v>
      </c>
      <c r="H31" s="199" t="s">
        <v>4102</v>
      </c>
      <c r="K31" s="199">
        <f t="shared" si="0"/>
        <v>25.89574</v>
      </c>
      <c r="L31" s="199">
        <f t="shared" si="1"/>
        <v>33.4055046</v>
      </c>
      <c r="M31" s="199" t="s">
        <v>1088</v>
      </c>
      <c r="N31" s="199">
        <f t="shared" si="2"/>
        <v>-15719816.427543666</v>
      </c>
      <c r="O31" s="199">
        <f t="shared" si="3"/>
        <v>-15719816.427543666</v>
      </c>
      <c r="P31" s="199" t="str">
        <f t="shared" si="4"/>
        <v>Overpaid</v>
      </c>
    </row>
    <row r="32" spans="1:16" ht="15.75" x14ac:dyDescent="0.25">
      <c r="A32" s="199" t="s">
        <v>127</v>
      </c>
      <c r="B32" s="199" t="s">
        <v>20</v>
      </c>
      <c r="C32" s="199" t="s">
        <v>4039</v>
      </c>
      <c r="D32" s="199" t="s">
        <v>4197</v>
      </c>
      <c r="E32" s="199" t="s">
        <v>4197</v>
      </c>
      <c r="F32" s="199" t="s">
        <v>1111</v>
      </c>
      <c r="G32" s="199" t="s">
        <v>4197</v>
      </c>
      <c r="H32" s="199" t="s">
        <v>4153</v>
      </c>
      <c r="K32" s="199">
        <f t="shared" si="0"/>
        <v>30.214159999999996</v>
      </c>
      <c r="L32" s="199">
        <f t="shared" si="1"/>
        <v>38.976266399999993</v>
      </c>
      <c r="M32" s="199" t="s">
        <v>1134</v>
      </c>
      <c r="N32" s="199">
        <f t="shared" si="2"/>
        <v>-9482569.1996782422</v>
      </c>
      <c r="O32" s="199">
        <f t="shared" si="3"/>
        <v>-9482569.1996782422</v>
      </c>
      <c r="P32" s="199" t="str">
        <f t="shared" si="4"/>
        <v>Overpaid</v>
      </c>
    </row>
    <row r="33" spans="1:16" ht="15.75" x14ac:dyDescent="0.25">
      <c r="A33" s="199" t="s">
        <v>127</v>
      </c>
      <c r="B33" s="199" t="s">
        <v>27</v>
      </c>
      <c r="C33" s="199" t="s">
        <v>4055</v>
      </c>
      <c r="D33" s="199" t="s">
        <v>4197</v>
      </c>
      <c r="E33" s="199" t="s">
        <v>4197</v>
      </c>
      <c r="F33" s="199" t="s">
        <v>1157</v>
      </c>
      <c r="G33" s="199" t="s">
        <v>4197</v>
      </c>
      <c r="H33" s="199" t="s">
        <v>1027</v>
      </c>
      <c r="K33" s="199" t="e">
        <f t="shared" si="0"/>
        <v>#VALUE!</v>
      </c>
      <c r="L33" s="199" t="e">
        <f t="shared" si="1"/>
        <v>#VALUE!</v>
      </c>
      <c r="M33" s="199" t="s">
        <v>1058</v>
      </c>
      <c r="N33" s="199" t="e">
        <f t="shared" si="2"/>
        <v>#VALUE!</v>
      </c>
      <c r="O33" s="199" t="e">
        <f t="shared" si="3"/>
        <v>#VALUE!</v>
      </c>
      <c r="P33" s="199" t="e">
        <f t="shared" si="4"/>
        <v>#VALUE!</v>
      </c>
    </row>
    <row r="34" spans="1:16" ht="15.75" x14ac:dyDescent="0.25">
      <c r="A34" s="199" t="s">
        <v>127</v>
      </c>
      <c r="B34" s="199" t="s">
        <v>1024</v>
      </c>
      <c r="C34" s="199" t="s">
        <v>469</v>
      </c>
      <c r="D34" s="199" t="s">
        <v>4197</v>
      </c>
      <c r="E34" s="199" t="s">
        <v>4197</v>
      </c>
      <c r="F34" s="199" t="s">
        <v>1107</v>
      </c>
      <c r="G34" s="199" t="s">
        <v>4197</v>
      </c>
      <c r="H34" s="199" t="s">
        <v>4098</v>
      </c>
      <c r="K34" s="199">
        <f t="shared" si="0"/>
        <v>29.189979999999998</v>
      </c>
      <c r="L34" s="199">
        <f t="shared" si="1"/>
        <v>37.655074200000001</v>
      </c>
      <c r="M34" s="199" t="s">
        <v>1029</v>
      </c>
      <c r="N34" s="199">
        <f t="shared" si="2"/>
        <v>-8725859.6992034838</v>
      </c>
      <c r="O34" s="199">
        <f t="shared" si="3"/>
        <v>-8725859.6992034838</v>
      </c>
      <c r="P34" s="199" t="str">
        <f t="shared" si="4"/>
        <v>Overpaid</v>
      </c>
    </row>
    <row r="35" spans="1:16" ht="15.75" x14ac:dyDescent="0.25">
      <c r="A35" s="199" t="s">
        <v>127</v>
      </c>
      <c r="B35" s="199" t="s">
        <v>1099</v>
      </c>
      <c r="C35" s="199" t="s">
        <v>4041</v>
      </c>
      <c r="D35" s="199" t="s">
        <v>4197</v>
      </c>
      <c r="E35" s="199" t="s">
        <v>4197</v>
      </c>
      <c r="F35" s="199" t="s">
        <v>1307</v>
      </c>
      <c r="G35" s="199" t="s">
        <v>4197</v>
      </c>
      <c r="H35" s="199" t="s">
        <v>4096</v>
      </c>
      <c r="K35" s="199">
        <f t="shared" si="0"/>
        <v>27.77514</v>
      </c>
      <c r="L35" s="199">
        <f t="shared" si="1"/>
        <v>35.829930600000004</v>
      </c>
      <c r="M35" s="199" t="s">
        <v>1105</v>
      </c>
      <c r="N35" s="199">
        <f t="shared" si="2"/>
        <v>-7060939.5005745664</v>
      </c>
      <c r="O35" s="199">
        <f t="shared" si="3"/>
        <v>-7060939.5005745664</v>
      </c>
      <c r="P35" s="199" t="str">
        <f t="shared" si="4"/>
        <v>Overpaid</v>
      </c>
    </row>
    <row r="36" spans="1:16" ht="15.75" x14ac:dyDescent="0.25">
      <c r="A36" s="199" t="s">
        <v>127</v>
      </c>
      <c r="B36" s="199" t="s">
        <v>27</v>
      </c>
      <c r="C36" s="199" t="s">
        <v>392</v>
      </c>
      <c r="D36" s="199" t="s">
        <v>4197</v>
      </c>
      <c r="E36" s="199" t="s">
        <v>4197</v>
      </c>
      <c r="F36" s="199" t="s">
        <v>1146</v>
      </c>
      <c r="G36" s="199" t="s">
        <v>4197</v>
      </c>
      <c r="H36" s="199" t="s">
        <v>4096</v>
      </c>
      <c r="K36" s="199">
        <f t="shared" si="0"/>
        <v>26.691839999999999</v>
      </c>
      <c r="L36" s="199">
        <f t="shared" si="1"/>
        <v>34.432473600000002</v>
      </c>
      <c r="M36" s="199" t="s">
        <v>1058</v>
      </c>
      <c r="N36" s="199">
        <f t="shared" si="2"/>
        <v>-13566776.993591778</v>
      </c>
      <c r="O36" s="199">
        <f t="shared" si="3"/>
        <v>-13566776.993591778</v>
      </c>
      <c r="P36" s="199" t="str">
        <f t="shared" si="4"/>
        <v>Overpaid</v>
      </c>
    </row>
    <row r="37" spans="1:16" ht="15.75" x14ac:dyDescent="0.25">
      <c r="A37" s="199" t="s">
        <v>127</v>
      </c>
      <c r="B37" s="199" t="s">
        <v>1024</v>
      </c>
      <c r="C37" s="199" t="s">
        <v>4052</v>
      </c>
      <c r="D37" s="199" t="s">
        <v>4197</v>
      </c>
      <c r="E37" s="199" t="s">
        <v>4197</v>
      </c>
      <c r="F37" s="199" t="s">
        <v>1328</v>
      </c>
      <c r="G37" s="199" t="s">
        <v>4197</v>
      </c>
      <c r="H37" s="199" t="s">
        <v>4095</v>
      </c>
      <c r="K37" s="199">
        <f t="shared" si="0"/>
        <v>25.984419999999997</v>
      </c>
      <c r="L37" s="199">
        <f t="shared" si="1"/>
        <v>33.5199018</v>
      </c>
      <c r="M37" s="199" t="s">
        <v>1029</v>
      </c>
      <c r="N37" s="199">
        <f t="shared" si="2"/>
        <v>-10539534.932635047</v>
      </c>
      <c r="O37" s="199">
        <f t="shared" si="3"/>
        <v>-10539534.932635047</v>
      </c>
      <c r="P37" s="199" t="str">
        <f t="shared" si="4"/>
        <v>Overpaid</v>
      </c>
    </row>
    <row r="38" spans="1:16" ht="15.75" x14ac:dyDescent="0.25">
      <c r="A38" s="199" t="s">
        <v>127</v>
      </c>
      <c r="B38" s="199" t="s">
        <v>1117</v>
      </c>
      <c r="C38" s="199" t="s">
        <v>4087</v>
      </c>
      <c r="D38" s="199" t="s">
        <v>4197</v>
      </c>
      <c r="E38" s="199" t="s">
        <v>4197</v>
      </c>
      <c r="F38" s="199" t="s">
        <v>1405</v>
      </c>
      <c r="G38" s="199" t="s">
        <v>4197</v>
      </c>
      <c r="H38" s="199" t="s">
        <v>1027</v>
      </c>
      <c r="K38" s="199" t="e">
        <f t="shared" si="0"/>
        <v>#VALUE!</v>
      </c>
      <c r="L38" s="199" t="e">
        <f t="shared" si="1"/>
        <v>#VALUE!</v>
      </c>
      <c r="M38" s="199" t="s">
        <v>1121</v>
      </c>
      <c r="N38" s="199" t="e">
        <f t="shared" si="2"/>
        <v>#VALUE!</v>
      </c>
      <c r="O38" s="199" t="e">
        <f t="shared" si="3"/>
        <v>#VALUE!</v>
      </c>
      <c r="P38" s="199" t="e">
        <f t="shared" si="4"/>
        <v>#VALUE!</v>
      </c>
    </row>
    <row r="39" spans="1:16" ht="15.75" x14ac:dyDescent="0.25">
      <c r="A39" s="199" t="s">
        <v>127</v>
      </c>
      <c r="B39" s="199" t="s">
        <v>1024</v>
      </c>
      <c r="C39" s="199" t="s">
        <v>4065</v>
      </c>
      <c r="D39" s="199" t="s">
        <v>4197</v>
      </c>
      <c r="E39" s="199" t="s">
        <v>4197</v>
      </c>
      <c r="F39" s="199" t="s">
        <v>1201</v>
      </c>
      <c r="G39" s="199" t="s">
        <v>4197</v>
      </c>
      <c r="H39" s="199" t="s">
        <v>4197</v>
      </c>
      <c r="K39" s="199">
        <f t="shared" si="0"/>
        <v>23.832599999999999</v>
      </c>
      <c r="L39" s="199">
        <f t="shared" si="1"/>
        <v>30.744053999999998</v>
      </c>
      <c r="M39" s="199" t="s">
        <v>1029</v>
      </c>
      <c r="N39" s="199">
        <f t="shared" si="2"/>
        <v>-11757014.137766974</v>
      </c>
      <c r="O39" s="199">
        <f t="shared" si="3"/>
        <v>-11757014.137766974</v>
      </c>
      <c r="P39" s="199" t="str">
        <f t="shared" si="4"/>
        <v>Overpaid</v>
      </c>
    </row>
    <row r="40" spans="1:16" ht="15.75" x14ac:dyDescent="0.25">
      <c r="A40" s="199" t="s">
        <v>127</v>
      </c>
      <c r="B40" s="199" t="s">
        <v>20</v>
      </c>
      <c r="C40" s="199" t="s">
        <v>4061</v>
      </c>
      <c r="D40" s="199" t="s">
        <v>4197</v>
      </c>
      <c r="E40" s="199" t="s">
        <v>4197</v>
      </c>
      <c r="F40" s="199" t="s">
        <v>1186</v>
      </c>
      <c r="G40" s="199" t="s">
        <v>4197</v>
      </c>
      <c r="H40" s="199" t="s">
        <v>4096</v>
      </c>
      <c r="K40" s="199">
        <f t="shared" si="0"/>
        <v>25.247440000000001</v>
      </c>
      <c r="L40" s="199">
        <f t="shared" si="1"/>
        <v>32.569197600000003</v>
      </c>
      <c r="M40" s="199" t="s">
        <v>1134</v>
      </c>
      <c r="N40" s="199">
        <f t="shared" si="2"/>
        <v>-12753611.76826011</v>
      </c>
      <c r="O40" s="199">
        <f t="shared" si="3"/>
        <v>-12753611.76826011</v>
      </c>
      <c r="P40" s="199" t="str">
        <f t="shared" si="4"/>
        <v>Overpaid</v>
      </c>
    </row>
    <row r="41" spans="1:16" ht="15.75" x14ac:dyDescent="0.25">
      <c r="A41" s="199" t="s">
        <v>127</v>
      </c>
      <c r="B41" s="199" t="s">
        <v>1187</v>
      </c>
      <c r="C41" s="199" t="s">
        <v>4090</v>
      </c>
      <c r="D41" s="199" t="s">
        <v>4197</v>
      </c>
      <c r="E41" s="199" t="s">
        <v>4197</v>
      </c>
      <c r="F41" s="199" t="s">
        <v>1251</v>
      </c>
      <c r="G41" s="199" t="s">
        <v>4197</v>
      </c>
      <c r="H41" s="199" t="s">
        <v>4197</v>
      </c>
      <c r="K41" s="199">
        <f t="shared" si="0"/>
        <v>20.582699999999999</v>
      </c>
      <c r="L41" s="199">
        <f t="shared" si="1"/>
        <v>26.551683000000001</v>
      </c>
      <c r="M41" s="199" t="s">
        <v>1190</v>
      </c>
      <c r="N41" s="199">
        <f t="shared" si="2"/>
        <v>-17012331.390766975</v>
      </c>
      <c r="O41" s="199">
        <f t="shared" si="3"/>
        <v>-17012331.390766975</v>
      </c>
      <c r="P41" s="199" t="str">
        <f t="shared" si="4"/>
        <v>Overpaid</v>
      </c>
    </row>
    <row r="42" spans="1:16" ht="15.75" x14ac:dyDescent="0.25">
      <c r="A42" s="199" t="s">
        <v>127</v>
      </c>
      <c r="B42" s="199" t="s">
        <v>1030</v>
      </c>
      <c r="C42" s="199" t="s">
        <v>4029</v>
      </c>
      <c r="D42" s="199" t="s">
        <v>4197</v>
      </c>
      <c r="E42" s="199" t="s">
        <v>4197</v>
      </c>
      <c r="F42" s="199" t="s">
        <v>1073</v>
      </c>
      <c r="G42" s="199" t="s">
        <v>4197</v>
      </c>
      <c r="H42" s="199" t="s">
        <v>4099</v>
      </c>
      <c r="K42" s="199">
        <f t="shared" si="0"/>
        <v>30.619599999999998</v>
      </c>
      <c r="L42" s="199">
        <f t="shared" si="1"/>
        <v>39.499283999999996</v>
      </c>
      <c r="M42" s="199" t="s">
        <v>1036</v>
      </c>
      <c r="N42" s="199">
        <f t="shared" si="2"/>
        <v>-10724003.240875598</v>
      </c>
      <c r="O42" s="199">
        <f t="shared" si="3"/>
        <v>-10724003.240875598</v>
      </c>
      <c r="P42" s="199" t="str">
        <f t="shared" si="4"/>
        <v>Overpaid</v>
      </c>
    </row>
    <row r="43" spans="1:16" ht="15.75" x14ac:dyDescent="0.25">
      <c r="A43" s="199" t="s">
        <v>127</v>
      </c>
      <c r="B43" s="199" t="s">
        <v>1187</v>
      </c>
      <c r="C43" s="199" t="s">
        <v>4020</v>
      </c>
      <c r="D43" s="199" t="s">
        <v>4197</v>
      </c>
      <c r="E43" s="199" t="s">
        <v>4197</v>
      </c>
      <c r="F43" s="199" t="s">
        <v>1056</v>
      </c>
      <c r="G43" s="199" t="s">
        <v>4197</v>
      </c>
      <c r="H43" s="199" t="s">
        <v>4103</v>
      </c>
      <c r="K43" s="199">
        <f t="shared" si="0"/>
        <v>34.473460000000003</v>
      </c>
      <c r="L43" s="199">
        <f t="shared" si="1"/>
        <v>44.470763400000003</v>
      </c>
      <c r="M43" s="199" t="s">
        <v>1190</v>
      </c>
      <c r="N43" s="199">
        <f t="shared" si="2"/>
        <v>-7178077.0348741263</v>
      </c>
      <c r="O43" s="199">
        <f t="shared" si="3"/>
        <v>-7178077.0348741263</v>
      </c>
      <c r="P43" s="199" t="str">
        <f t="shared" si="4"/>
        <v>Overpaid</v>
      </c>
    </row>
    <row r="44" spans="1:16" ht="15.75" x14ac:dyDescent="0.25">
      <c r="A44" s="199" t="s">
        <v>127</v>
      </c>
      <c r="B44" s="199" t="s">
        <v>1059</v>
      </c>
      <c r="C44" s="199" t="s">
        <v>4058</v>
      </c>
      <c r="D44" s="199" t="s">
        <v>4197</v>
      </c>
      <c r="E44" s="199" t="s">
        <v>4197</v>
      </c>
      <c r="F44" s="199" t="s">
        <v>1157</v>
      </c>
      <c r="G44" s="199" t="s">
        <v>4197</v>
      </c>
      <c r="H44" s="199" t="s">
        <v>4096</v>
      </c>
      <c r="K44" s="199">
        <f t="shared" si="0"/>
        <v>25.969639999999998</v>
      </c>
      <c r="L44" s="199">
        <f t="shared" si="1"/>
        <v>33.500835600000002</v>
      </c>
      <c r="M44" s="199" t="s">
        <v>1064</v>
      </c>
      <c r="N44" s="199">
        <f t="shared" si="2"/>
        <v>-9736553.5243654288</v>
      </c>
      <c r="O44" s="199">
        <f t="shared" si="3"/>
        <v>-9736553.5243654288</v>
      </c>
      <c r="P44" s="199" t="str">
        <f t="shared" si="4"/>
        <v>Overpaid</v>
      </c>
    </row>
    <row r="45" spans="1:16" ht="15.75" x14ac:dyDescent="0.25">
      <c r="A45" s="199" t="s">
        <v>127</v>
      </c>
      <c r="B45" s="199" t="s">
        <v>1024</v>
      </c>
      <c r="C45" s="199" t="s">
        <v>55</v>
      </c>
      <c r="D45" s="199" t="s">
        <v>4197</v>
      </c>
      <c r="E45" s="199" t="s">
        <v>4197</v>
      </c>
      <c r="F45" s="199" t="s">
        <v>1062</v>
      </c>
      <c r="G45" s="199" t="s">
        <v>4197</v>
      </c>
      <c r="H45" s="199" t="s">
        <v>4147</v>
      </c>
      <c r="K45" s="199">
        <f t="shared" si="0"/>
        <v>31.688119999999998</v>
      </c>
      <c r="L45" s="199">
        <f t="shared" si="1"/>
        <v>40.877674800000001</v>
      </c>
      <c r="M45" s="199" t="s">
        <v>1029</v>
      </c>
      <c r="N45" s="199">
        <f t="shared" si="2"/>
        <v>-7312435.9455864225</v>
      </c>
      <c r="O45" s="199">
        <f t="shared" si="3"/>
        <v>-7312435.9455864225</v>
      </c>
      <c r="P45" s="199" t="str">
        <f t="shared" si="4"/>
        <v>Overpaid</v>
      </c>
    </row>
    <row r="46" spans="1:16" ht="15.75" x14ac:dyDescent="0.25">
      <c r="A46" s="199" t="s">
        <v>127</v>
      </c>
      <c r="B46" s="199" t="s">
        <v>10</v>
      </c>
      <c r="C46" s="199" t="s">
        <v>4049</v>
      </c>
      <c r="D46" s="199" t="s">
        <v>4197</v>
      </c>
      <c r="E46" s="199" t="s">
        <v>4197</v>
      </c>
      <c r="F46" s="199" t="s">
        <v>1146</v>
      </c>
      <c r="G46" s="199" t="s">
        <v>4197</v>
      </c>
      <c r="H46" s="199" t="s">
        <v>1027</v>
      </c>
      <c r="K46" s="199" t="e">
        <f t="shared" si="0"/>
        <v>#VALUE!</v>
      </c>
      <c r="L46" s="199" t="e">
        <f t="shared" si="1"/>
        <v>#VALUE!</v>
      </c>
      <c r="M46" s="199" t="s">
        <v>1093</v>
      </c>
      <c r="N46" s="199" t="e">
        <f t="shared" si="2"/>
        <v>#VALUE!</v>
      </c>
      <c r="O46" s="199" t="e">
        <f t="shared" si="3"/>
        <v>#VALUE!</v>
      </c>
      <c r="P46" s="199" t="e">
        <f t="shared" si="4"/>
        <v>#VALUE!</v>
      </c>
    </row>
    <row r="47" spans="1:16" ht="15.75" x14ac:dyDescent="0.25">
      <c r="A47" s="199" t="s">
        <v>127</v>
      </c>
      <c r="B47" s="199" t="s">
        <v>1048</v>
      </c>
      <c r="C47" s="199" t="s">
        <v>831</v>
      </c>
      <c r="D47" s="199" t="s">
        <v>4197</v>
      </c>
      <c r="E47" s="199" t="s">
        <v>4197</v>
      </c>
      <c r="F47" s="199" t="s">
        <v>1218</v>
      </c>
      <c r="G47" s="199" t="s">
        <v>4197</v>
      </c>
      <c r="H47" s="199" t="s">
        <v>4197</v>
      </c>
      <c r="K47" s="199">
        <f t="shared" si="0"/>
        <v>23.110399999999998</v>
      </c>
      <c r="L47" s="199">
        <f t="shared" si="1"/>
        <v>29.812415999999999</v>
      </c>
      <c r="M47" s="199" t="s">
        <v>1053</v>
      </c>
      <c r="N47" s="199">
        <f t="shared" si="2"/>
        <v>-10093737.354389725</v>
      </c>
      <c r="O47" s="199">
        <f t="shared" si="3"/>
        <v>-10093737.354389725</v>
      </c>
      <c r="P47" s="199" t="str">
        <f t="shared" si="4"/>
        <v>Overpaid</v>
      </c>
    </row>
    <row r="48" spans="1:16" ht="15.75" x14ac:dyDescent="0.25">
      <c r="A48" s="199" t="s">
        <v>127</v>
      </c>
      <c r="B48" s="199" t="s">
        <v>1117</v>
      </c>
      <c r="C48" s="199" t="s">
        <v>4027</v>
      </c>
      <c r="D48" s="199" t="s">
        <v>4197</v>
      </c>
      <c r="E48" s="199" t="s">
        <v>4197</v>
      </c>
      <c r="F48" s="199" t="s">
        <v>1073</v>
      </c>
      <c r="G48" s="199" t="s">
        <v>4197</v>
      </c>
      <c r="H48" s="199" t="s">
        <v>4097</v>
      </c>
      <c r="K48" s="199">
        <f t="shared" si="0"/>
        <v>29.926959999999998</v>
      </c>
      <c r="L48" s="199">
        <f t="shared" si="1"/>
        <v>38.605778399999998</v>
      </c>
      <c r="M48" s="199" t="s">
        <v>1121</v>
      </c>
      <c r="N48" s="199">
        <f t="shared" si="2"/>
        <v>-11647654.78053211</v>
      </c>
      <c r="O48" s="199">
        <f t="shared" si="3"/>
        <v>-11647654.78053211</v>
      </c>
      <c r="P48" s="199" t="str">
        <f t="shared" si="4"/>
        <v>Overpaid</v>
      </c>
    </row>
    <row r="49" spans="1:16" ht="15.75" x14ac:dyDescent="0.25">
      <c r="A49" s="199" t="s">
        <v>127</v>
      </c>
      <c r="B49" s="199" t="s">
        <v>1059</v>
      </c>
      <c r="C49" s="199" t="s">
        <v>951</v>
      </c>
      <c r="D49" s="199" t="s">
        <v>4197</v>
      </c>
      <c r="E49" s="199" t="s">
        <v>4197</v>
      </c>
      <c r="F49" s="199" t="s">
        <v>1208</v>
      </c>
      <c r="G49" s="199" t="s">
        <v>4197</v>
      </c>
      <c r="H49" s="199" t="s">
        <v>4096</v>
      </c>
      <c r="K49" s="199">
        <f t="shared" si="0"/>
        <v>24.16414</v>
      </c>
      <c r="L49" s="199">
        <f t="shared" si="1"/>
        <v>31.1717406</v>
      </c>
      <c r="M49" s="199" t="s">
        <v>1064</v>
      </c>
      <c r="N49" s="199">
        <f t="shared" si="2"/>
        <v>-10679511.780779192</v>
      </c>
      <c r="O49" s="199">
        <f t="shared" si="3"/>
        <v>-10679511.780779192</v>
      </c>
      <c r="P49" s="199" t="str">
        <f t="shared" si="4"/>
        <v>Overpaid</v>
      </c>
    </row>
    <row r="50" spans="1:16" ht="15.75" x14ac:dyDescent="0.25">
      <c r="A50" s="199" t="s">
        <v>127</v>
      </c>
      <c r="B50" s="199" t="s">
        <v>16</v>
      </c>
      <c r="C50" s="199" t="s">
        <v>938</v>
      </c>
      <c r="D50" s="199" t="s">
        <v>4197</v>
      </c>
      <c r="E50" s="199" t="s">
        <v>4197</v>
      </c>
      <c r="F50" s="199" t="s">
        <v>1234</v>
      </c>
      <c r="G50" s="199" t="s">
        <v>4197</v>
      </c>
      <c r="H50" s="199" t="s">
        <v>1027</v>
      </c>
      <c r="K50" s="199" t="e">
        <f t="shared" si="0"/>
        <v>#VALUE!</v>
      </c>
      <c r="L50" s="199" t="e">
        <f t="shared" si="1"/>
        <v>#VALUE!</v>
      </c>
      <c r="M50" s="199" t="s">
        <v>1116</v>
      </c>
      <c r="N50" s="199" t="e">
        <f t="shared" si="2"/>
        <v>#VALUE!</v>
      </c>
      <c r="O50" s="199" t="e">
        <f t="shared" si="3"/>
        <v>#VALUE!</v>
      </c>
      <c r="P50" s="199" t="e">
        <f t="shared" si="4"/>
        <v>#VALUE!</v>
      </c>
    </row>
    <row r="51" spans="1:16" ht="15.75" x14ac:dyDescent="0.25">
      <c r="A51" s="199" t="s">
        <v>127</v>
      </c>
      <c r="B51" s="199" t="s">
        <v>27</v>
      </c>
      <c r="C51" s="199" t="s">
        <v>4018</v>
      </c>
      <c r="D51" s="199" t="s">
        <v>4197</v>
      </c>
      <c r="E51" s="199" t="s">
        <v>4197</v>
      </c>
      <c r="F51" s="199" t="s">
        <v>1450</v>
      </c>
      <c r="G51" s="199" t="s">
        <v>4197</v>
      </c>
      <c r="H51" s="199" t="s">
        <v>4095</v>
      </c>
      <c r="K51" s="199">
        <f t="shared" si="0"/>
        <v>31.039819999999995</v>
      </c>
      <c r="L51" s="199">
        <f t="shared" si="1"/>
        <v>40.041367799999996</v>
      </c>
      <c r="M51" s="199" t="s">
        <v>1058</v>
      </c>
      <c r="N51" s="199">
        <f t="shared" si="2"/>
        <v>-10275135.168450387</v>
      </c>
      <c r="O51" s="199">
        <f t="shared" si="3"/>
        <v>-10275135.168450387</v>
      </c>
      <c r="P51" s="199" t="str">
        <f t="shared" si="4"/>
        <v>Overpaid</v>
      </c>
    </row>
    <row r="52" spans="1:16" ht="15.75" x14ac:dyDescent="0.25">
      <c r="A52" s="199" t="s">
        <v>127</v>
      </c>
      <c r="B52" s="199" t="s">
        <v>1037</v>
      </c>
      <c r="C52" s="199" t="s">
        <v>4032</v>
      </c>
      <c r="D52" s="199" t="s">
        <v>4197</v>
      </c>
      <c r="E52" s="199" t="s">
        <v>4197</v>
      </c>
      <c r="F52" s="199" t="s">
        <v>1091</v>
      </c>
      <c r="G52" s="199" t="s">
        <v>4197</v>
      </c>
      <c r="H52" s="199" t="s">
        <v>4095</v>
      </c>
      <c r="K52" s="199">
        <f t="shared" si="0"/>
        <v>28.873219999999996</v>
      </c>
      <c r="L52" s="199">
        <f t="shared" si="1"/>
        <v>37.246453799999998</v>
      </c>
      <c r="M52" s="199" t="s">
        <v>1043</v>
      </c>
      <c r="N52" s="199">
        <f t="shared" si="2"/>
        <v>-9529806.5595995598</v>
      </c>
      <c r="O52" s="199">
        <f t="shared" si="3"/>
        <v>-9529806.5595995598</v>
      </c>
      <c r="P52" s="199" t="str">
        <f t="shared" si="4"/>
        <v>Overpaid</v>
      </c>
    </row>
    <row r="53" spans="1:16" ht="15.75" x14ac:dyDescent="0.25">
      <c r="A53" s="199" t="s">
        <v>127</v>
      </c>
      <c r="B53" s="199" t="s">
        <v>10</v>
      </c>
      <c r="C53" s="199" t="s">
        <v>4024</v>
      </c>
      <c r="D53" s="199" t="s">
        <v>4197</v>
      </c>
      <c r="E53" s="199" t="s">
        <v>4197</v>
      </c>
      <c r="F53" s="199" t="s">
        <v>1062</v>
      </c>
      <c r="G53" s="199" t="s">
        <v>4197</v>
      </c>
      <c r="H53" s="199" t="s">
        <v>1027</v>
      </c>
      <c r="K53" s="199" t="e">
        <f t="shared" si="0"/>
        <v>#VALUE!</v>
      </c>
      <c r="L53" s="199" t="e">
        <f t="shared" si="1"/>
        <v>#VALUE!</v>
      </c>
      <c r="M53" s="199" t="s">
        <v>1093</v>
      </c>
      <c r="N53" s="199" t="e">
        <f t="shared" si="2"/>
        <v>#VALUE!</v>
      </c>
      <c r="O53" s="199" t="e">
        <f t="shared" si="3"/>
        <v>#VALUE!</v>
      </c>
      <c r="P53" s="199" t="e">
        <f t="shared" si="4"/>
        <v>#VALUE!</v>
      </c>
    </row>
    <row r="54" spans="1:16" ht="15.75" x14ac:dyDescent="0.25">
      <c r="A54" s="199" t="s">
        <v>127</v>
      </c>
      <c r="B54" s="199" t="s">
        <v>27</v>
      </c>
      <c r="C54" s="199" t="s">
        <v>4063</v>
      </c>
      <c r="D54" s="199" t="s">
        <v>4197</v>
      </c>
      <c r="E54" s="199" t="s">
        <v>4197</v>
      </c>
      <c r="F54" s="199" t="s">
        <v>1194</v>
      </c>
      <c r="G54" s="199" t="s">
        <v>4197</v>
      </c>
      <c r="H54" s="199" t="s">
        <v>4096</v>
      </c>
      <c r="K54" s="199">
        <f t="shared" si="0"/>
        <v>24.886340000000001</v>
      </c>
      <c r="L54" s="199">
        <f t="shared" si="1"/>
        <v>32.103378599999999</v>
      </c>
      <c r="M54" s="199" t="s">
        <v>1058</v>
      </c>
      <c r="N54" s="199">
        <f t="shared" si="2"/>
        <v>-14933632.249433063</v>
      </c>
      <c r="O54" s="199">
        <f t="shared" si="3"/>
        <v>-14933632.249433063</v>
      </c>
      <c r="P54" s="199" t="str">
        <f t="shared" si="4"/>
        <v>Overpaid</v>
      </c>
    </row>
    <row r="55" spans="1:16" ht="15.75" x14ac:dyDescent="0.25">
      <c r="A55" s="199" t="s">
        <v>127</v>
      </c>
      <c r="B55" s="199" t="s">
        <v>1094</v>
      </c>
      <c r="C55" s="199" t="s">
        <v>209</v>
      </c>
      <c r="D55" s="199" t="s">
        <v>4197</v>
      </c>
      <c r="E55" s="199" t="s">
        <v>4197</v>
      </c>
      <c r="F55" s="199" t="s">
        <v>1162</v>
      </c>
      <c r="G55" s="199" t="s">
        <v>4197</v>
      </c>
      <c r="H55" s="199" t="s">
        <v>4098</v>
      </c>
      <c r="K55" s="199">
        <f t="shared" si="0"/>
        <v>26.301179999999999</v>
      </c>
      <c r="L55" s="199">
        <f t="shared" si="1"/>
        <v>33.928522199999996</v>
      </c>
      <c r="M55" s="199" t="s">
        <v>1098</v>
      </c>
      <c r="N55" s="199">
        <f t="shared" si="2"/>
        <v>-24880498.232523892</v>
      </c>
      <c r="O55" s="199">
        <f t="shared" si="3"/>
        <v>-24880498.232523892</v>
      </c>
      <c r="P55" s="199" t="str">
        <f t="shared" si="4"/>
        <v>Overpaid</v>
      </c>
    </row>
    <row r="56" spans="1:16" ht="15.75" x14ac:dyDescent="0.25">
      <c r="A56" s="199" t="s">
        <v>127</v>
      </c>
      <c r="B56" s="199" t="s">
        <v>1048</v>
      </c>
      <c r="C56" s="199" t="s">
        <v>4092</v>
      </c>
      <c r="D56" s="199" t="s">
        <v>4197</v>
      </c>
      <c r="E56" s="199" t="s">
        <v>4197</v>
      </c>
      <c r="F56" s="199" t="s">
        <v>4093</v>
      </c>
      <c r="G56" s="199" t="s">
        <v>4197</v>
      </c>
      <c r="H56" s="199" t="s">
        <v>4095</v>
      </c>
      <c r="K56" s="199">
        <f t="shared" si="0"/>
        <v>12.26262</v>
      </c>
      <c r="L56" s="199">
        <f t="shared" si="1"/>
        <v>15.8187798</v>
      </c>
      <c r="M56" s="199" t="s">
        <v>1053</v>
      </c>
      <c r="N56" s="199">
        <f t="shared" si="2"/>
        <v>-15186036.973407745</v>
      </c>
      <c r="O56" s="199">
        <f t="shared" si="3"/>
        <v>-15186036.973407745</v>
      </c>
      <c r="P56" s="199" t="str">
        <f t="shared" si="4"/>
        <v>Overpaid</v>
      </c>
    </row>
    <row r="57" spans="1:16" ht="15.75" x14ac:dyDescent="0.25">
      <c r="A57" s="199" t="s">
        <v>127</v>
      </c>
      <c r="B57" s="199" t="s">
        <v>1024</v>
      </c>
      <c r="C57" s="199" t="s">
        <v>4054</v>
      </c>
      <c r="D57" s="199" t="s">
        <v>4197</v>
      </c>
      <c r="E57" s="199" t="s">
        <v>4197</v>
      </c>
      <c r="F57" s="199" t="s">
        <v>1157</v>
      </c>
      <c r="G57" s="199" t="s">
        <v>4197</v>
      </c>
      <c r="H57" s="199" t="s">
        <v>4095</v>
      </c>
      <c r="K57" s="199">
        <f t="shared" si="0"/>
        <v>25.623319999999996</v>
      </c>
      <c r="L57" s="199">
        <f t="shared" si="1"/>
        <v>33.054082799999996</v>
      </c>
      <c r="M57" s="199" t="s">
        <v>1029</v>
      </c>
      <c r="N57" s="199">
        <f t="shared" si="2"/>
        <v>-10743841.863964405</v>
      </c>
      <c r="O57" s="199">
        <f t="shared" si="3"/>
        <v>-10743841.863964405</v>
      </c>
      <c r="P57" s="199" t="str">
        <f t="shared" si="4"/>
        <v>Overpaid</v>
      </c>
    </row>
    <row r="58" spans="1:16" ht="15.75" x14ac:dyDescent="0.25">
      <c r="A58" s="199" t="s">
        <v>127</v>
      </c>
      <c r="B58" s="199" t="s">
        <v>1099</v>
      </c>
      <c r="C58" s="199" t="s">
        <v>4028</v>
      </c>
      <c r="D58" s="199" t="s">
        <v>4197</v>
      </c>
      <c r="E58" s="199" t="s">
        <v>4197</v>
      </c>
      <c r="F58" s="199" t="s">
        <v>1091</v>
      </c>
      <c r="G58" s="199" t="s">
        <v>4197</v>
      </c>
      <c r="H58" s="199" t="s">
        <v>4097</v>
      </c>
      <c r="K58" s="199">
        <f t="shared" si="0"/>
        <v>29.565859999999997</v>
      </c>
      <c r="L58" s="199">
        <f t="shared" si="1"/>
        <v>38.139959399999995</v>
      </c>
      <c r="M58" s="199" t="s">
        <v>1105</v>
      </c>
      <c r="N58" s="199">
        <f t="shared" si="2"/>
        <v>-6309976.2646382768</v>
      </c>
      <c r="O58" s="199">
        <f t="shared" si="3"/>
        <v>-6309976.2646382768</v>
      </c>
      <c r="P58" s="199" t="str">
        <f t="shared" si="4"/>
        <v>Overpaid</v>
      </c>
    </row>
    <row r="59" spans="1:16" ht="15.75" x14ac:dyDescent="0.25">
      <c r="A59" s="199" t="s">
        <v>127</v>
      </c>
      <c r="B59" s="199" t="s">
        <v>1083</v>
      </c>
      <c r="C59" s="199" t="s">
        <v>4034</v>
      </c>
      <c r="D59" s="199" t="s">
        <v>4197</v>
      </c>
      <c r="E59" s="199" t="s">
        <v>4197</v>
      </c>
      <c r="F59" s="199" t="s">
        <v>1103</v>
      </c>
      <c r="G59" s="199" t="s">
        <v>4197</v>
      </c>
      <c r="H59" s="199" t="s">
        <v>4099</v>
      </c>
      <c r="K59" s="199">
        <f t="shared" si="0"/>
        <v>29.897399999999998</v>
      </c>
      <c r="L59" s="199">
        <f t="shared" si="1"/>
        <v>38.567645999999996</v>
      </c>
      <c r="M59" s="199" t="s">
        <v>1088</v>
      </c>
      <c r="N59" s="199">
        <f t="shared" si="2"/>
        <v>-12358888.239289908</v>
      </c>
      <c r="O59" s="199">
        <f t="shared" si="3"/>
        <v>-12358888.239289908</v>
      </c>
      <c r="P59" s="199" t="str">
        <f t="shared" si="4"/>
        <v>Overpaid</v>
      </c>
    </row>
    <row r="60" spans="1:16" ht="15.75" x14ac:dyDescent="0.25">
      <c r="A60" s="199" t="s">
        <v>127</v>
      </c>
      <c r="B60" s="199" t="s">
        <v>1059</v>
      </c>
      <c r="C60" s="199" t="s">
        <v>4043</v>
      </c>
      <c r="D60" s="199" t="s">
        <v>4197</v>
      </c>
      <c r="E60" s="199" t="s">
        <v>4197</v>
      </c>
      <c r="F60" s="199" t="s">
        <v>1307</v>
      </c>
      <c r="G60" s="199" t="s">
        <v>4197</v>
      </c>
      <c r="H60" s="199" t="s">
        <v>4098</v>
      </c>
      <c r="K60" s="199">
        <f t="shared" si="0"/>
        <v>28.467780000000001</v>
      </c>
      <c r="L60" s="199">
        <f t="shared" si="1"/>
        <v>36.723436200000002</v>
      </c>
      <c r="M60" s="199" t="s">
        <v>1064</v>
      </c>
      <c r="N60" s="199">
        <f t="shared" si="2"/>
        <v>-8431850.2628437057</v>
      </c>
      <c r="O60" s="199">
        <f t="shared" si="3"/>
        <v>-8431850.2628437057</v>
      </c>
      <c r="P60" s="199" t="str">
        <f t="shared" si="4"/>
        <v>Overpaid</v>
      </c>
    </row>
    <row r="61" spans="1:16" ht="15.75" x14ac:dyDescent="0.25">
      <c r="A61" s="199" t="s">
        <v>127</v>
      </c>
      <c r="B61" s="199" t="s">
        <v>1048</v>
      </c>
      <c r="C61" s="199" t="s">
        <v>4088</v>
      </c>
      <c r="D61" s="199" t="s">
        <v>4197</v>
      </c>
      <c r="E61" s="199" t="s">
        <v>4197</v>
      </c>
      <c r="F61" s="199" t="s">
        <v>1244</v>
      </c>
      <c r="G61" s="199" t="s">
        <v>4197</v>
      </c>
      <c r="H61" s="199" t="s">
        <v>1027</v>
      </c>
      <c r="K61" s="199" t="e">
        <f t="shared" si="0"/>
        <v>#VALUE!</v>
      </c>
      <c r="L61" s="199" t="e">
        <f t="shared" si="1"/>
        <v>#VALUE!</v>
      </c>
      <c r="M61" s="199" t="s">
        <v>1053</v>
      </c>
      <c r="N61" s="199" t="e">
        <f t="shared" si="2"/>
        <v>#VALUE!</v>
      </c>
      <c r="O61" s="199" t="e">
        <f t="shared" si="3"/>
        <v>#VALUE!</v>
      </c>
      <c r="P61" s="199" t="e">
        <f t="shared" si="4"/>
        <v>#VALUE!</v>
      </c>
    </row>
    <row r="62" spans="1:16" ht="15.75" x14ac:dyDescent="0.25">
      <c r="A62" s="199" t="s">
        <v>127</v>
      </c>
      <c r="B62" s="199" t="s">
        <v>1099</v>
      </c>
      <c r="C62" s="199" t="s">
        <v>4035</v>
      </c>
      <c r="D62" s="199" t="s">
        <v>4197</v>
      </c>
      <c r="E62" s="199" t="s">
        <v>4197</v>
      </c>
      <c r="F62" s="199" t="s">
        <v>1107</v>
      </c>
      <c r="G62" s="199" t="s">
        <v>4197</v>
      </c>
      <c r="H62" s="199" t="s">
        <v>4147</v>
      </c>
      <c r="K62" s="199">
        <f t="shared" si="0"/>
        <v>29.882619999999996</v>
      </c>
      <c r="L62" s="199">
        <f t="shared" si="1"/>
        <v>38.548579799999999</v>
      </c>
      <c r="M62" s="199" t="s">
        <v>1105</v>
      </c>
      <c r="N62" s="199">
        <f t="shared" si="2"/>
        <v>-6177138.5710763671</v>
      </c>
      <c r="O62" s="199">
        <f t="shared" si="3"/>
        <v>-6177138.5710763671</v>
      </c>
      <c r="P62" s="199" t="str">
        <f t="shared" si="4"/>
        <v>Overpaid</v>
      </c>
    </row>
    <row r="63" spans="1:16" ht="15.75" x14ac:dyDescent="0.25">
      <c r="A63" s="199" t="s">
        <v>127</v>
      </c>
      <c r="B63" s="199" t="s">
        <v>16</v>
      </c>
      <c r="C63" s="199" t="s">
        <v>312</v>
      </c>
      <c r="D63" s="199" t="s">
        <v>4197</v>
      </c>
      <c r="E63" s="199" t="s">
        <v>4197</v>
      </c>
      <c r="F63" s="199" t="s">
        <v>1068</v>
      </c>
      <c r="G63" s="199" t="s">
        <v>4197</v>
      </c>
      <c r="H63" s="199" t="s">
        <v>4147</v>
      </c>
      <c r="K63" s="199">
        <f t="shared" si="0"/>
        <v>31.327019999999997</v>
      </c>
      <c r="L63" s="199">
        <f t="shared" si="1"/>
        <v>40.411855799999998</v>
      </c>
      <c r="M63" s="199" t="s">
        <v>1116</v>
      </c>
      <c r="N63" s="199">
        <f t="shared" si="2"/>
        <v>-7710419.6294438541</v>
      </c>
      <c r="O63" s="199">
        <f t="shared" si="3"/>
        <v>-7710419.6294438541</v>
      </c>
      <c r="P63" s="199" t="str">
        <f t="shared" si="4"/>
        <v>Overpaid</v>
      </c>
    </row>
    <row r="64" spans="1:16" ht="15.75" x14ac:dyDescent="0.25">
      <c r="A64" s="199" t="s">
        <v>115</v>
      </c>
      <c r="B64" s="199" t="s">
        <v>1117</v>
      </c>
      <c r="C64" s="199" t="s">
        <v>3948</v>
      </c>
      <c r="D64" s="199" t="s">
        <v>4197</v>
      </c>
      <c r="E64" s="199" t="s">
        <v>4197</v>
      </c>
      <c r="F64" s="199" t="s">
        <v>1103</v>
      </c>
      <c r="G64" s="199" t="s">
        <v>4197</v>
      </c>
      <c r="H64" s="199" t="s">
        <v>4097</v>
      </c>
      <c r="K64" s="199">
        <f t="shared" si="0"/>
        <v>29.204759999999997</v>
      </c>
      <c r="L64" s="199">
        <f t="shared" si="1"/>
        <v>37.674140399999999</v>
      </c>
      <c r="M64" s="199" t="s">
        <v>1121</v>
      </c>
      <c r="N64" s="199">
        <f t="shared" si="2"/>
        <v>-12220462.575623853</v>
      </c>
      <c r="O64" s="199">
        <f t="shared" si="3"/>
        <v>-12220462.575623853</v>
      </c>
      <c r="P64" s="199" t="str">
        <f t="shared" si="4"/>
        <v>Overpaid</v>
      </c>
    </row>
    <row r="65" spans="1:16" ht="15.75" x14ac:dyDescent="0.25">
      <c r="A65" s="199" t="s">
        <v>115</v>
      </c>
      <c r="B65" s="199" t="s">
        <v>16</v>
      </c>
      <c r="C65" s="199" t="s">
        <v>4009</v>
      </c>
      <c r="D65" s="199" t="s">
        <v>4197</v>
      </c>
      <c r="E65" s="199" t="s">
        <v>4197</v>
      </c>
      <c r="F65" s="199" t="s">
        <v>1422</v>
      </c>
      <c r="G65" s="199" t="s">
        <v>4197</v>
      </c>
      <c r="H65" s="199" t="s">
        <v>4197</v>
      </c>
      <c r="K65" s="199">
        <f t="shared" si="0"/>
        <v>20.221599999999999</v>
      </c>
      <c r="L65" s="199">
        <f t="shared" si="1"/>
        <v>26.085863999999997</v>
      </c>
      <c r="M65" s="199" t="s">
        <v>1116</v>
      </c>
      <c r="N65" s="199">
        <f t="shared" si="2"/>
        <v>-14155657.054040367</v>
      </c>
      <c r="O65" s="199">
        <f t="shared" si="3"/>
        <v>-14155657.054040367</v>
      </c>
      <c r="P65" s="199" t="str">
        <f t="shared" si="4"/>
        <v>Overpaid</v>
      </c>
    </row>
    <row r="66" spans="1:16" ht="15.75" x14ac:dyDescent="0.25">
      <c r="A66" s="199" t="s">
        <v>115</v>
      </c>
      <c r="B66" s="199" t="s">
        <v>1024</v>
      </c>
      <c r="C66" s="199" t="s">
        <v>466</v>
      </c>
      <c r="D66" s="199" t="s">
        <v>4197</v>
      </c>
      <c r="E66" s="199" t="s">
        <v>4197</v>
      </c>
      <c r="F66" s="199" t="s">
        <v>1312</v>
      </c>
      <c r="G66" s="199" t="s">
        <v>4197</v>
      </c>
      <c r="H66" s="199" t="s">
        <v>4098</v>
      </c>
      <c r="K66" s="199">
        <f t="shared" ref="K66:K129" si="5">(F66*0.3611)+(G66*1.1*0.3611)+(H66*5.2*0.0666)+(I66*0.2111)</f>
        <v>28.106680000000001</v>
      </c>
      <c r="L66" s="199">
        <f t="shared" ref="L66:L129" si="6">(K66)*((100+(29-E66))/100)-(J66*0.9)</f>
        <v>36.257617199999999</v>
      </c>
      <c r="M66" s="199" t="s">
        <v>1029</v>
      </c>
      <c r="N66" s="199">
        <f t="shared" ref="N66:N129" si="7">(M66*((L66-63)/5.45))+M66</f>
        <v>-9338780.4931915607</v>
      </c>
      <c r="O66" s="199">
        <f t="shared" ref="O66:O129" si="8">(N66-D66)</f>
        <v>-9338780.4931915607</v>
      </c>
      <c r="P66" s="199" t="str">
        <f t="shared" ref="P66:P129" si="9">IF(O66&lt;(-3000000), "Overpaid", "")</f>
        <v>Overpaid</v>
      </c>
    </row>
    <row r="67" spans="1:16" ht="15.75" x14ac:dyDescent="0.25">
      <c r="A67" s="199" t="s">
        <v>115</v>
      </c>
      <c r="B67" s="199" t="s">
        <v>1099</v>
      </c>
      <c r="C67" s="199" t="s">
        <v>3979</v>
      </c>
      <c r="D67" s="199" t="s">
        <v>4197</v>
      </c>
      <c r="E67" s="199" t="s">
        <v>4197</v>
      </c>
      <c r="F67" s="199" t="s">
        <v>1186</v>
      </c>
      <c r="G67" s="199" t="s">
        <v>4197</v>
      </c>
      <c r="H67" s="199" t="s">
        <v>4197</v>
      </c>
      <c r="K67" s="199">
        <f t="shared" si="5"/>
        <v>24.5548</v>
      </c>
      <c r="L67" s="199">
        <f t="shared" si="6"/>
        <v>31.675692000000002</v>
      </c>
      <c r="M67" s="199" t="s">
        <v>1105</v>
      </c>
      <c r="N67" s="199">
        <f t="shared" si="7"/>
        <v>-8411433.6857152283</v>
      </c>
      <c r="O67" s="199">
        <f t="shared" si="8"/>
        <v>-8411433.6857152283</v>
      </c>
      <c r="P67" s="199" t="str">
        <f t="shared" si="9"/>
        <v>Overpaid</v>
      </c>
    </row>
    <row r="68" spans="1:16" ht="15.75" x14ac:dyDescent="0.25">
      <c r="A68" s="199" t="s">
        <v>115</v>
      </c>
      <c r="B68" s="199" t="s">
        <v>1059</v>
      </c>
      <c r="C68" s="199" t="s">
        <v>4003</v>
      </c>
      <c r="D68" s="199" t="s">
        <v>4197</v>
      </c>
      <c r="E68" s="199" t="s">
        <v>4197</v>
      </c>
      <c r="F68" s="199" t="s">
        <v>1234</v>
      </c>
      <c r="G68" s="199" t="s">
        <v>4197</v>
      </c>
      <c r="H68" s="199" t="s">
        <v>4096</v>
      </c>
      <c r="K68" s="199">
        <f t="shared" si="5"/>
        <v>23.080839999999998</v>
      </c>
      <c r="L68" s="199">
        <f t="shared" si="6"/>
        <v>29.7742836</v>
      </c>
      <c r="M68" s="199" t="s">
        <v>1064</v>
      </c>
      <c r="N68" s="199">
        <f t="shared" si="7"/>
        <v>-11245286.734627448</v>
      </c>
      <c r="O68" s="199">
        <f t="shared" si="8"/>
        <v>-11245286.734627448</v>
      </c>
      <c r="P68" s="199" t="str">
        <f t="shared" si="9"/>
        <v>Overpaid</v>
      </c>
    </row>
    <row r="69" spans="1:16" ht="15.75" x14ac:dyDescent="0.25">
      <c r="A69" s="199" t="s">
        <v>115</v>
      </c>
      <c r="B69" s="199" t="s">
        <v>1059</v>
      </c>
      <c r="C69" s="199" t="s">
        <v>294</v>
      </c>
      <c r="D69" s="199" t="s">
        <v>4197</v>
      </c>
      <c r="E69" s="199" t="s">
        <v>4197</v>
      </c>
      <c r="F69" s="199" t="s">
        <v>1125</v>
      </c>
      <c r="G69" s="199" t="s">
        <v>4197</v>
      </c>
      <c r="H69" s="199" t="s">
        <v>4096</v>
      </c>
      <c r="K69" s="199">
        <f t="shared" si="5"/>
        <v>27.05294</v>
      </c>
      <c r="L69" s="199">
        <f t="shared" si="6"/>
        <v>34.898292599999998</v>
      </c>
      <c r="M69" s="199" t="s">
        <v>1064</v>
      </c>
      <c r="N69" s="199">
        <f t="shared" si="7"/>
        <v>-9170778.5705171749</v>
      </c>
      <c r="O69" s="199">
        <f t="shared" si="8"/>
        <v>-9170778.5705171749</v>
      </c>
      <c r="P69" s="199" t="str">
        <f t="shared" si="9"/>
        <v>Overpaid</v>
      </c>
    </row>
    <row r="70" spans="1:16" ht="15.75" x14ac:dyDescent="0.25">
      <c r="A70" s="199" t="s">
        <v>115</v>
      </c>
      <c r="B70" s="199" t="s">
        <v>1187</v>
      </c>
      <c r="C70" s="199" t="s">
        <v>3945</v>
      </c>
      <c r="D70" s="199" t="s">
        <v>4197</v>
      </c>
      <c r="E70" s="199" t="s">
        <v>4197</v>
      </c>
      <c r="F70" s="199" t="s">
        <v>1103</v>
      </c>
      <c r="G70" s="199" t="s">
        <v>4197</v>
      </c>
      <c r="H70" s="199" t="s">
        <v>4153</v>
      </c>
      <c r="K70" s="199">
        <f t="shared" si="5"/>
        <v>30.936359999999997</v>
      </c>
      <c r="L70" s="199">
        <f t="shared" si="6"/>
        <v>39.9079044</v>
      </c>
      <c r="M70" s="199" t="s">
        <v>1190</v>
      </c>
      <c r="N70" s="199">
        <f t="shared" si="7"/>
        <v>-9682241.0318209156</v>
      </c>
      <c r="O70" s="199">
        <f t="shared" si="8"/>
        <v>-9682241.0318209156</v>
      </c>
      <c r="P70" s="199" t="str">
        <f t="shared" si="9"/>
        <v>Overpaid</v>
      </c>
    </row>
    <row r="71" spans="1:16" ht="15.75" x14ac:dyDescent="0.25">
      <c r="A71" s="199" t="s">
        <v>115</v>
      </c>
      <c r="B71" s="199" t="s">
        <v>10</v>
      </c>
      <c r="C71" s="199" t="s">
        <v>3943</v>
      </c>
      <c r="D71" s="199" t="s">
        <v>4197</v>
      </c>
      <c r="E71" s="199" t="s">
        <v>4197</v>
      </c>
      <c r="F71" s="199" t="s">
        <v>1073</v>
      </c>
      <c r="G71" s="199" t="s">
        <v>4197</v>
      </c>
      <c r="H71" s="199" t="s">
        <v>4095</v>
      </c>
      <c r="K71" s="199">
        <f t="shared" si="5"/>
        <v>29.234319999999997</v>
      </c>
      <c r="L71" s="199">
        <f t="shared" si="6"/>
        <v>37.712272799999994</v>
      </c>
      <c r="M71" s="199" t="s">
        <v>1093</v>
      </c>
      <c r="N71" s="199">
        <f t="shared" si="7"/>
        <v>-12872162.467488151</v>
      </c>
      <c r="O71" s="199">
        <f t="shared" si="8"/>
        <v>-12872162.467488151</v>
      </c>
      <c r="P71" s="199" t="str">
        <f t="shared" si="9"/>
        <v>Overpaid</v>
      </c>
    </row>
    <row r="72" spans="1:16" ht="15.75" x14ac:dyDescent="0.25">
      <c r="A72" s="199" t="s">
        <v>115</v>
      </c>
      <c r="B72" s="199" t="s">
        <v>20</v>
      </c>
      <c r="C72" s="199" t="s">
        <v>3964</v>
      </c>
      <c r="D72" s="199" t="s">
        <v>4197</v>
      </c>
      <c r="E72" s="199" t="s">
        <v>4197</v>
      </c>
      <c r="F72" s="199" t="s">
        <v>1328</v>
      </c>
      <c r="G72" s="199" t="s">
        <v>4197</v>
      </c>
      <c r="H72" s="199" t="s">
        <v>4197</v>
      </c>
      <c r="K72" s="199">
        <f t="shared" si="5"/>
        <v>25.638099999999998</v>
      </c>
      <c r="L72" s="199">
        <f t="shared" si="6"/>
        <v>33.073149000000001</v>
      </c>
      <c r="M72" s="199" t="s">
        <v>1134</v>
      </c>
      <c r="N72" s="199">
        <f t="shared" si="7"/>
        <v>-12496326.177398898</v>
      </c>
      <c r="O72" s="199">
        <f t="shared" si="8"/>
        <v>-12496326.177398898</v>
      </c>
      <c r="P72" s="199" t="str">
        <f t="shared" si="9"/>
        <v>Overpaid</v>
      </c>
    </row>
    <row r="73" spans="1:16" ht="15.75" x14ac:dyDescent="0.25">
      <c r="A73" s="199" t="s">
        <v>115</v>
      </c>
      <c r="B73" s="199" t="s">
        <v>1094</v>
      </c>
      <c r="C73" s="199" t="s">
        <v>402</v>
      </c>
      <c r="D73" s="199" t="s">
        <v>4197</v>
      </c>
      <c r="E73" s="199" t="s">
        <v>4197</v>
      </c>
      <c r="F73" s="199" t="s">
        <v>1103</v>
      </c>
      <c r="G73" s="199" t="s">
        <v>4197</v>
      </c>
      <c r="H73" s="199" t="s">
        <v>4153</v>
      </c>
      <c r="K73" s="199">
        <f t="shared" si="5"/>
        <v>30.936359999999997</v>
      </c>
      <c r="L73" s="199">
        <f t="shared" si="6"/>
        <v>39.9079044</v>
      </c>
      <c r="M73" s="199" t="s">
        <v>1098</v>
      </c>
      <c r="N73" s="199">
        <f t="shared" si="7"/>
        <v>-18582416.058398236</v>
      </c>
      <c r="O73" s="199">
        <f t="shared" si="8"/>
        <v>-18582416.058398236</v>
      </c>
      <c r="P73" s="199" t="str">
        <f t="shared" si="9"/>
        <v>Overpaid</v>
      </c>
    </row>
    <row r="74" spans="1:16" ht="15.75" x14ac:dyDescent="0.25">
      <c r="A74" s="199" t="s">
        <v>115</v>
      </c>
      <c r="B74" s="199" t="s">
        <v>1135</v>
      </c>
      <c r="C74" s="199" t="s">
        <v>3944</v>
      </c>
      <c r="D74" s="199" t="s">
        <v>4197</v>
      </c>
      <c r="E74" s="199" t="s">
        <v>4197</v>
      </c>
      <c r="F74" s="199" t="s">
        <v>1091</v>
      </c>
      <c r="G74" s="199" t="s">
        <v>4197</v>
      </c>
      <c r="H74" s="199" t="s">
        <v>4147</v>
      </c>
      <c r="K74" s="199">
        <f t="shared" si="5"/>
        <v>30.604819999999997</v>
      </c>
      <c r="L74" s="199">
        <f t="shared" si="6"/>
        <v>39.480217799999998</v>
      </c>
      <c r="M74" s="199" t="s">
        <v>1138</v>
      </c>
      <c r="N74" s="199">
        <f t="shared" si="7"/>
        <v>-5029861.4709592294</v>
      </c>
      <c r="O74" s="199">
        <f t="shared" si="8"/>
        <v>-5029861.4709592294</v>
      </c>
      <c r="P74" s="199" t="str">
        <f t="shared" si="9"/>
        <v>Overpaid</v>
      </c>
    </row>
    <row r="75" spans="1:16" ht="15.75" x14ac:dyDescent="0.25">
      <c r="A75" s="199" t="s">
        <v>115</v>
      </c>
      <c r="B75" s="199" t="s">
        <v>1059</v>
      </c>
      <c r="C75" s="199" t="s">
        <v>525</v>
      </c>
      <c r="D75" s="199" t="s">
        <v>4197</v>
      </c>
      <c r="E75" s="199" t="s">
        <v>4197</v>
      </c>
      <c r="F75" s="199" t="s">
        <v>1312</v>
      </c>
      <c r="G75" s="199" t="s">
        <v>4197</v>
      </c>
      <c r="H75" s="199" t="s">
        <v>4147</v>
      </c>
      <c r="K75" s="199">
        <f t="shared" si="5"/>
        <v>28.799319999999998</v>
      </c>
      <c r="L75" s="199">
        <f t="shared" si="6"/>
        <v>37.151122799999996</v>
      </c>
      <c r="M75" s="199" t="s">
        <v>1064</v>
      </c>
      <c r="N75" s="199">
        <f t="shared" si="7"/>
        <v>-8258696.9090184961</v>
      </c>
      <c r="O75" s="199">
        <f t="shared" si="8"/>
        <v>-8258696.9090184961</v>
      </c>
      <c r="P75" s="199" t="str">
        <f t="shared" si="9"/>
        <v>Overpaid</v>
      </c>
    </row>
    <row r="76" spans="1:16" ht="15.75" x14ac:dyDescent="0.25">
      <c r="A76" s="199" t="s">
        <v>115</v>
      </c>
      <c r="B76" s="199" t="s">
        <v>1024</v>
      </c>
      <c r="C76" s="199" t="s">
        <v>349</v>
      </c>
      <c r="D76" s="199" t="s">
        <v>4197</v>
      </c>
      <c r="E76" s="199" t="s">
        <v>4197</v>
      </c>
      <c r="F76" s="199" t="s">
        <v>1103</v>
      </c>
      <c r="G76" s="199" t="s">
        <v>4197</v>
      </c>
      <c r="H76" s="199" t="s">
        <v>4098</v>
      </c>
      <c r="K76" s="199">
        <f t="shared" si="5"/>
        <v>29.551079999999999</v>
      </c>
      <c r="L76" s="199">
        <f t="shared" si="6"/>
        <v>38.120893199999998</v>
      </c>
      <c r="M76" s="199" t="s">
        <v>1029</v>
      </c>
      <c r="N76" s="199">
        <f t="shared" si="7"/>
        <v>-8521552.7678741291</v>
      </c>
      <c r="O76" s="199">
        <f t="shared" si="8"/>
        <v>-8521552.7678741291</v>
      </c>
      <c r="P76" s="199" t="str">
        <f t="shared" si="9"/>
        <v>Overpaid</v>
      </c>
    </row>
    <row r="77" spans="1:16" ht="15.75" x14ac:dyDescent="0.25">
      <c r="A77" s="199" t="s">
        <v>115</v>
      </c>
      <c r="B77" s="199" t="s">
        <v>20</v>
      </c>
      <c r="C77" s="199" t="s">
        <v>3982</v>
      </c>
      <c r="D77" s="199" t="s">
        <v>4197</v>
      </c>
      <c r="E77" s="199" t="s">
        <v>4197</v>
      </c>
      <c r="F77" s="199" t="s">
        <v>1194</v>
      </c>
      <c r="G77" s="199" t="s">
        <v>4197</v>
      </c>
      <c r="H77" s="199" t="s">
        <v>4098</v>
      </c>
      <c r="K77" s="199">
        <f t="shared" si="5"/>
        <v>25.578980000000001</v>
      </c>
      <c r="L77" s="199">
        <f t="shared" si="6"/>
        <v>32.996884200000004</v>
      </c>
      <c r="M77" s="199" t="s">
        <v>1134</v>
      </c>
      <c r="N77" s="199">
        <f t="shared" si="7"/>
        <v>-12535262.142513612</v>
      </c>
      <c r="O77" s="199">
        <f t="shared" si="8"/>
        <v>-12535262.142513612</v>
      </c>
      <c r="P77" s="199" t="str">
        <f t="shared" si="9"/>
        <v>Overpaid</v>
      </c>
    </row>
    <row r="78" spans="1:16" ht="15.75" x14ac:dyDescent="0.25">
      <c r="A78" s="199" t="s">
        <v>115</v>
      </c>
      <c r="B78" s="199" t="s">
        <v>1078</v>
      </c>
      <c r="C78" s="199" t="s">
        <v>3957</v>
      </c>
      <c r="D78" s="199" t="s">
        <v>4197</v>
      </c>
      <c r="E78" s="199" t="s">
        <v>4197</v>
      </c>
      <c r="F78" s="199" t="s">
        <v>1125</v>
      </c>
      <c r="G78" s="199" t="s">
        <v>4197</v>
      </c>
      <c r="H78" s="199" t="s">
        <v>4097</v>
      </c>
      <c r="K78" s="199">
        <f t="shared" si="5"/>
        <v>27.399259999999998</v>
      </c>
      <c r="L78" s="199">
        <f t="shared" si="6"/>
        <v>35.345045399999997</v>
      </c>
      <c r="M78" s="199" t="s">
        <v>1082</v>
      </c>
      <c r="N78" s="199">
        <f t="shared" si="7"/>
        <v>-7875637.0003136154</v>
      </c>
      <c r="O78" s="199">
        <f t="shared" si="8"/>
        <v>-7875637.0003136154</v>
      </c>
      <c r="P78" s="199" t="str">
        <f t="shared" si="9"/>
        <v>Overpaid</v>
      </c>
    </row>
    <row r="79" spans="1:16" ht="15.75" x14ac:dyDescent="0.25">
      <c r="A79" s="199" t="s">
        <v>115</v>
      </c>
      <c r="B79" s="199" t="s">
        <v>1024</v>
      </c>
      <c r="C79" s="199" t="s">
        <v>3991</v>
      </c>
      <c r="D79" s="199" t="s">
        <v>4197</v>
      </c>
      <c r="E79" s="199" t="s">
        <v>4197</v>
      </c>
      <c r="F79" s="199" t="s">
        <v>1218</v>
      </c>
      <c r="G79" s="199" t="s">
        <v>4197</v>
      </c>
      <c r="H79" s="199" t="s">
        <v>4197</v>
      </c>
      <c r="K79" s="199">
        <f t="shared" si="5"/>
        <v>23.110399999999998</v>
      </c>
      <c r="L79" s="199">
        <f t="shared" si="6"/>
        <v>29.812415999999999</v>
      </c>
      <c r="M79" s="199" t="s">
        <v>1029</v>
      </c>
      <c r="N79" s="199">
        <f t="shared" si="7"/>
        <v>-12165628.000425689</v>
      </c>
      <c r="O79" s="199">
        <f t="shared" si="8"/>
        <v>-12165628.000425689</v>
      </c>
      <c r="P79" s="199" t="str">
        <f t="shared" si="9"/>
        <v>Overpaid</v>
      </c>
    </row>
    <row r="80" spans="1:16" ht="15.75" x14ac:dyDescent="0.25">
      <c r="A80" s="199" t="s">
        <v>115</v>
      </c>
      <c r="B80" s="199" t="s">
        <v>1024</v>
      </c>
      <c r="C80" s="199" t="s">
        <v>3967</v>
      </c>
      <c r="D80" s="199" t="s">
        <v>4197</v>
      </c>
      <c r="E80" s="199" t="s">
        <v>4197</v>
      </c>
      <c r="F80" s="199" t="s">
        <v>1157</v>
      </c>
      <c r="G80" s="199" t="s">
        <v>4197</v>
      </c>
      <c r="H80" s="199" t="s">
        <v>4097</v>
      </c>
      <c r="K80" s="199">
        <f t="shared" si="5"/>
        <v>26.315959999999997</v>
      </c>
      <c r="L80" s="199">
        <f t="shared" si="6"/>
        <v>33.947588399999994</v>
      </c>
      <c r="M80" s="199" t="s">
        <v>1029</v>
      </c>
      <c r="N80" s="199">
        <f t="shared" si="7"/>
        <v>-10351952.766994132</v>
      </c>
      <c r="O80" s="199">
        <f t="shared" si="8"/>
        <v>-10351952.766994132</v>
      </c>
      <c r="P80" s="199" t="str">
        <f t="shared" si="9"/>
        <v>Overpaid</v>
      </c>
    </row>
    <row r="81" spans="1:16" ht="15.75" x14ac:dyDescent="0.25">
      <c r="A81" s="199" t="s">
        <v>115</v>
      </c>
      <c r="B81" s="199" t="s">
        <v>10</v>
      </c>
      <c r="C81" s="199" t="s">
        <v>490</v>
      </c>
      <c r="D81" s="199" t="s">
        <v>4197</v>
      </c>
      <c r="E81" s="199" t="s">
        <v>4197</v>
      </c>
      <c r="F81" s="199" t="s">
        <v>1186</v>
      </c>
      <c r="G81" s="199" t="s">
        <v>4197</v>
      </c>
      <c r="H81" s="199" t="s">
        <v>4147</v>
      </c>
      <c r="K81" s="199">
        <f t="shared" si="5"/>
        <v>26.632719999999999</v>
      </c>
      <c r="L81" s="199">
        <f t="shared" si="6"/>
        <v>34.356208799999997</v>
      </c>
      <c r="M81" s="199" t="s">
        <v>1093</v>
      </c>
      <c r="N81" s="199">
        <f t="shared" si="7"/>
        <v>-15049821.259937324</v>
      </c>
      <c r="O81" s="199">
        <f t="shared" si="8"/>
        <v>-15049821.259937324</v>
      </c>
      <c r="P81" s="199" t="str">
        <f t="shared" si="9"/>
        <v>Overpaid</v>
      </c>
    </row>
    <row r="82" spans="1:16" ht="15.75" x14ac:dyDescent="0.25">
      <c r="A82" s="199" t="s">
        <v>115</v>
      </c>
      <c r="B82" s="199" t="s">
        <v>16</v>
      </c>
      <c r="C82" s="199" t="s">
        <v>3950</v>
      </c>
      <c r="D82" s="199" t="s">
        <v>4197</v>
      </c>
      <c r="E82" s="199" t="s">
        <v>4197</v>
      </c>
      <c r="F82" s="199" t="s">
        <v>1107</v>
      </c>
      <c r="G82" s="199" t="s">
        <v>4197</v>
      </c>
      <c r="H82" s="199" t="s">
        <v>4098</v>
      </c>
      <c r="K82" s="199">
        <f t="shared" si="5"/>
        <v>29.189979999999998</v>
      </c>
      <c r="L82" s="199">
        <f t="shared" si="6"/>
        <v>37.655074200000001</v>
      </c>
      <c r="M82" s="199" t="s">
        <v>1116</v>
      </c>
      <c r="N82" s="199">
        <f t="shared" si="7"/>
        <v>-8950690.6129689887</v>
      </c>
      <c r="O82" s="199">
        <f t="shared" si="8"/>
        <v>-8950690.6129689887</v>
      </c>
      <c r="P82" s="199" t="str">
        <f t="shared" si="9"/>
        <v>Overpaid</v>
      </c>
    </row>
    <row r="83" spans="1:16" ht="15.75" x14ac:dyDescent="0.25">
      <c r="A83" s="199" t="s">
        <v>115</v>
      </c>
      <c r="B83" s="199" t="s">
        <v>1187</v>
      </c>
      <c r="C83" s="199" t="s">
        <v>3998</v>
      </c>
      <c r="D83" s="199" t="s">
        <v>4197</v>
      </c>
      <c r="E83" s="199" t="s">
        <v>4197</v>
      </c>
      <c r="F83" s="199" t="s">
        <v>1221</v>
      </c>
      <c r="G83" s="199" t="s">
        <v>4197</v>
      </c>
      <c r="H83" s="199" t="s">
        <v>4095</v>
      </c>
      <c r="K83" s="199">
        <f t="shared" si="5"/>
        <v>23.095619999999997</v>
      </c>
      <c r="L83" s="199">
        <f t="shared" si="6"/>
        <v>29.793349799999998</v>
      </c>
      <c r="M83" s="199" t="s">
        <v>1190</v>
      </c>
      <c r="N83" s="199">
        <f t="shared" si="7"/>
        <v>-15233257.066827156</v>
      </c>
      <c r="O83" s="199">
        <f t="shared" si="8"/>
        <v>-15233257.066827156</v>
      </c>
      <c r="P83" s="199" t="str">
        <f t="shared" si="9"/>
        <v>Overpaid</v>
      </c>
    </row>
    <row r="84" spans="1:16" ht="15.75" x14ac:dyDescent="0.25">
      <c r="A84" s="199" t="s">
        <v>115</v>
      </c>
      <c r="B84" s="199" t="s">
        <v>1048</v>
      </c>
      <c r="C84" s="199" t="s">
        <v>4013</v>
      </c>
      <c r="D84" s="199" t="s">
        <v>4197</v>
      </c>
      <c r="E84" s="199" t="s">
        <v>4197</v>
      </c>
      <c r="F84" s="199" t="s">
        <v>2542</v>
      </c>
      <c r="G84" s="199" t="s">
        <v>4197</v>
      </c>
      <c r="H84" s="199" t="s">
        <v>4197</v>
      </c>
      <c r="K84" s="199">
        <f t="shared" si="5"/>
        <v>10.110799999999999</v>
      </c>
      <c r="L84" s="199">
        <f t="shared" si="6"/>
        <v>13.042931999999999</v>
      </c>
      <c r="M84" s="199" t="s">
        <v>1053</v>
      </c>
      <c r="N84" s="199">
        <f t="shared" si="7"/>
        <v>-16196171.043806974</v>
      </c>
      <c r="O84" s="199">
        <f t="shared" si="8"/>
        <v>-16196171.043806974</v>
      </c>
      <c r="P84" s="199" t="str">
        <f t="shared" si="9"/>
        <v>Overpaid</v>
      </c>
    </row>
    <row r="85" spans="1:16" ht="15.75" x14ac:dyDescent="0.25">
      <c r="A85" s="199" t="s">
        <v>115</v>
      </c>
      <c r="B85" s="199" t="s">
        <v>1117</v>
      </c>
      <c r="C85" s="199" t="s">
        <v>3968</v>
      </c>
      <c r="D85" s="199" t="s">
        <v>4197</v>
      </c>
      <c r="E85" s="199" t="s">
        <v>4197</v>
      </c>
      <c r="F85" s="199" t="s">
        <v>1162</v>
      </c>
      <c r="G85" s="199" t="s">
        <v>4197</v>
      </c>
      <c r="H85" s="199" t="s">
        <v>4097</v>
      </c>
      <c r="K85" s="199">
        <f t="shared" si="5"/>
        <v>25.954859999999996</v>
      </c>
      <c r="L85" s="199">
        <f t="shared" si="6"/>
        <v>33.481769399999997</v>
      </c>
      <c r="M85" s="199" t="s">
        <v>1121</v>
      </c>
      <c r="N85" s="199">
        <f t="shared" si="7"/>
        <v>-14798097.6535367</v>
      </c>
      <c r="O85" s="199">
        <f t="shared" si="8"/>
        <v>-14798097.6535367</v>
      </c>
      <c r="P85" s="199" t="str">
        <f t="shared" si="9"/>
        <v>Overpaid</v>
      </c>
    </row>
    <row r="86" spans="1:16" ht="15.75" x14ac:dyDescent="0.25">
      <c r="A86" s="199" t="s">
        <v>115</v>
      </c>
      <c r="B86" s="199" t="s">
        <v>1083</v>
      </c>
      <c r="C86" s="199" t="s">
        <v>4007</v>
      </c>
      <c r="D86" s="199" t="s">
        <v>4197</v>
      </c>
      <c r="E86" s="199" t="s">
        <v>4197</v>
      </c>
      <c r="F86" s="199" t="s">
        <v>1408</v>
      </c>
      <c r="G86" s="199" t="s">
        <v>4197</v>
      </c>
      <c r="H86" s="199" t="s">
        <v>4102</v>
      </c>
      <c r="K86" s="199">
        <f t="shared" si="5"/>
        <v>23.729140000000001</v>
      </c>
      <c r="L86" s="199">
        <f t="shared" si="6"/>
        <v>30.610590600000002</v>
      </c>
      <c r="M86" s="199" t="s">
        <v>1088</v>
      </c>
      <c r="N86" s="199">
        <f t="shared" si="7"/>
        <v>-17539508.008705135</v>
      </c>
      <c r="O86" s="199">
        <f t="shared" si="8"/>
        <v>-17539508.008705135</v>
      </c>
      <c r="P86" s="199" t="str">
        <f t="shared" si="9"/>
        <v>Overpaid</v>
      </c>
    </row>
    <row r="87" spans="1:16" ht="15.75" x14ac:dyDescent="0.25">
      <c r="A87" s="199" t="s">
        <v>115</v>
      </c>
      <c r="B87" s="199" t="s">
        <v>20</v>
      </c>
      <c r="C87" s="199" t="s">
        <v>3973</v>
      </c>
      <c r="D87" s="199" t="s">
        <v>4197</v>
      </c>
      <c r="E87" s="199" t="s">
        <v>4197</v>
      </c>
      <c r="F87" s="199" t="s">
        <v>1186</v>
      </c>
      <c r="G87" s="199" t="s">
        <v>4197</v>
      </c>
      <c r="H87" s="199" t="s">
        <v>4098</v>
      </c>
      <c r="K87" s="199">
        <f t="shared" si="5"/>
        <v>25.940080000000002</v>
      </c>
      <c r="L87" s="199">
        <f t="shared" si="6"/>
        <v>33.4627032</v>
      </c>
      <c r="M87" s="199" t="s">
        <v>1134</v>
      </c>
      <c r="N87" s="199">
        <f t="shared" si="7"/>
        <v>-12297444.53420976</v>
      </c>
      <c r="O87" s="199">
        <f t="shared" si="8"/>
        <v>-12297444.53420976</v>
      </c>
      <c r="P87" s="199" t="str">
        <f t="shared" si="9"/>
        <v>Overpaid</v>
      </c>
    </row>
    <row r="88" spans="1:16" ht="15.75" x14ac:dyDescent="0.25">
      <c r="A88" s="199" t="s">
        <v>115</v>
      </c>
      <c r="B88" s="199" t="s">
        <v>1094</v>
      </c>
      <c r="C88" s="199" t="s">
        <v>485</v>
      </c>
      <c r="D88" s="199" t="s">
        <v>4197</v>
      </c>
      <c r="E88" s="199" t="s">
        <v>4197</v>
      </c>
      <c r="F88" s="199" t="s">
        <v>1194</v>
      </c>
      <c r="G88" s="199" t="s">
        <v>4197</v>
      </c>
      <c r="H88" s="199" t="s">
        <v>4095</v>
      </c>
      <c r="K88" s="199">
        <f t="shared" si="5"/>
        <v>24.540019999999998</v>
      </c>
      <c r="L88" s="199">
        <f t="shared" si="6"/>
        <v>31.6566258</v>
      </c>
      <c r="M88" s="199" t="s">
        <v>1098</v>
      </c>
      <c r="N88" s="199">
        <f t="shared" si="7"/>
        <v>-27273486.293782163</v>
      </c>
      <c r="O88" s="199">
        <f t="shared" si="8"/>
        <v>-27273486.293782163</v>
      </c>
      <c r="P88" s="199" t="str">
        <f t="shared" si="9"/>
        <v>Overpaid</v>
      </c>
    </row>
    <row r="89" spans="1:16" ht="15.75" x14ac:dyDescent="0.25">
      <c r="A89" s="199" t="s">
        <v>115</v>
      </c>
      <c r="B89" s="199" t="s">
        <v>1030</v>
      </c>
      <c r="C89" s="199" t="s">
        <v>3976</v>
      </c>
      <c r="D89" s="199" t="s">
        <v>4197</v>
      </c>
      <c r="E89" s="199" t="s">
        <v>4197</v>
      </c>
      <c r="F89" s="199" t="s">
        <v>1186</v>
      </c>
      <c r="G89" s="199" t="s">
        <v>4197</v>
      </c>
      <c r="H89" s="199" t="s">
        <v>4095</v>
      </c>
      <c r="K89" s="199">
        <f t="shared" si="5"/>
        <v>24.901119999999999</v>
      </c>
      <c r="L89" s="199">
        <f t="shared" si="6"/>
        <v>32.122444799999997</v>
      </c>
      <c r="M89" s="199" t="s">
        <v>1036</v>
      </c>
      <c r="N89" s="199">
        <f t="shared" si="7"/>
        <v>-15106613.187662091</v>
      </c>
      <c r="O89" s="199">
        <f t="shared" si="8"/>
        <v>-15106613.187662091</v>
      </c>
      <c r="P89" s="199" t="str">
        <f t="shared" si="9"/>
        <v>Overpaid</v>
      </c>
    </row>
    <row r="90" spans="1:16" ht="15.75" x14ac:dyDescent="0.25">
      <c r="A90" s="199" t="s">
        <v>115</v>
      </c>
      <c r="B90" s="199" t="s">
        <v>10</v>
      </c>
      <c r="C90" s="199" t="s">
        <v>4011</v>
      </c>
      <c r="D90" s="199" t="s">
        <v>4197</v>
      </c>
      <c r="E90" s="199" t="s">
        <v>4197</v>
      </c>
      <c r="F90" s="199" t="s">
        <v>1422</v>
      </c>
      <c r="G90" s="199" t="s">
        <v>4197</v>
      </c>
      <c r="H90" s="199" t="s">
        <v>4095</v>
      </c>
      <c r="K90" s="199">
        <f t="shared" si="5"/>
        <v>20.567919999999997</v>
      </c>
      <c r="L90" s="199">
        <f t="shared" si="6"/>
        <v>26.532616799999996</v>
      </c>
      <c r="M90" s="199" t="s">
        <v>1093</v>
      </c>
      <c r="N90" s="199">
        <f t="shared" si="7"/>
        <v>-20126337.651560072</v>
      </c>
      <c r="O90" s="199">
        <f t="shared" si="8"/>
        <v>-20126337.651560072</v>
      </c>
      <c r="P90" s="199" t="str">
        <f t="shared" si="9"/>
        <v>Overpaid</v>
      </c>
    </row>
    <row r="91" spans="1:16" ht="15.75" x14ac:dyDescent="0.25">
      <c r="A91" s="199" t="s">
        <v>115</v>
      </c>
      <c r="B91" s="199" t="s">
        <v>1024</v>
      </c>
      <c r="C91" s="199" t="s">
        <v>852</v>
      </c>
      <c r="D91" s="199" t="s">
        <v>4197</v>
      </c>
      <c r="E91" s="199" t="s">
        <v>4197</v>
      </c>
      <c r="F91" s="199" t="s">
        <v>1328</v>
      </c>
      <c r="G91" s="199" t="s">
        <v>4197</v>
      </c>
      <c r="H91" s="199" t="s">
        <v>4095</v>
      </c>
      <c r="K91" s="199">
        <f t="shared" si="5"/>
        <v>25.984419999999997</v>
      </c>
      <c r="L91" s="199">
        <f t="shared" si="6"/>
        <v>33.5199018</v>
      </c>
      <c r="M91" s="199" t="s">
        <v>1029</v>
      </c>
      <c r="N91" s="199">
        <f t="shared" si="7"/>
        <v>-10539534.932635047</v>
      </c>
      <c r="O91" s="199">
        <f t="shared" si="8"/>
        <v>-10539534.932635047</v>
      </c>
      <c r="P91" s="199" t="str">
        <f t="shared" si="9"/>
        <v>Overpaid</v>
      </c>
    </row>
    <row r="92" spans="1:16" ht="15.75" x14ac:dyDescent="0.25">
      <c r="A92" s="199" t="s">
        <v>115</v>
      </c>
      <c r="B92" s="199" t="s">
        <v>1059</v>
      </c>
      <c r="C92" s="199" t="s">
        <v>3951</v>
      </c>
      <c r="D92" s="199" t="s">
        <v>4197</v>
      </c>
      <c r="E92" s="199" t="s">
        <v>4197</v>
      </c>
      <c r="F92" s="199" t="s">
        <v>1111</v>
      </c>
      <c r="G92" s="199" t="s">
        <v>4197</v>
      </c>
      <c r="H92" s="199" t="s">
        <v>4099</v>
      </c>
      <c r="K92" s="199">
        <f t="shared" si="5"/>
        <v>29.175199999999997</v>
      </c>
      <c r="L92" s="199">
        <f t="shared" si="6"/>
        <v>37.636007999999997</v>
      </c>
      <c r="M92" s="199" t="s">
        <v>1064</v>
      </c>
      <c r="N92" s="199">
        <f t="shared" si="7"/>
        <v>-8062386.1090069748</v>
      </c>
      <c r="O92" s="199">
        <f t="shared" si="8"/>
        <v>-8062386.1090069748</v>
      </c>
      <c r="P92" s="199" t="str">
        <f t="shared" si="9"/>
        <v>Overpaid</v>
      </c>
    </row>
    <row r="93" spans="1:16" ht="15.75" x14ac:dyDescent="0.25">
      <c r="A93" s="199" t="s">
        <v>115</v>
      </c>
      <c r="B93" s="199" t="s">
        <v>27</v>
      </c>
      <c r="C93" s="199" t="s">
        <v>3997</v>
      </c>
      <c r="D93" s="199" t="s">
        <v>4197</v>
      </c>
      <c r="E93" s="199" t="s">
        <v>4197</v>
      </c>
      <c r="F93" s="199" t="s">
        <v>1218</v>
      </c>
      <c r="G93" s="199" t="s">
        <v>4197</v>
      </c>
      <c r="H93" s="199" t="s">
        <v>4096</v>
      </c>
      <c r="K93" s="199">
        <f t="shared" si="5"/>
        <v>23.803039999999999</v>
      </c>
      <c r="L93" s="199">
        <f t="shared" si="6"/>
        <v>30.7059216</v>
      </c>
      <c r="M93" s="199" t="s">
        <v>1058</v>
      </c>
      <c r="N93" s="199">
        <f t="shared" si="7"/>
        <v>-15753745.402937837</v>
      </c>
      <c r="O93" s="199">
        <f t="shared" si="8"/>
        <v>-15753745.402937837</v>
      </c>
      <c r="P93" s="199" t="str">
        <f t="shared" si="9"/>
        <v>Overpaid</v>
      </c>
    </row>
    <row r="94" spans="1:16" ht="15.75" x14ac:dyDescent="0.25">
      <c r="A94" s="199" t="s">
        <v>115</v>
      </c>
      <c r="B94" s="199" t="s">
        <v>1048</v>
      </c>
      <c r="C94" s="199" t="s">
        <v>4008</v>
      </c>
      <c r="D94" s="199" t="s">
        <v>4197</v>
      </c>
      <c r="E94" s="199" t="s">
        <v>4197</v>
      </c>
      <c r="F94" s="199" t="s">
        <v>1251</v>
      </c>
      <c r="G94" s="199" t="s">
        <v>4197</v>
      </c>
      <c r="H94" s="199" t="s">
        <v>4197</v>
      </c>
      <c r="K94" s="199">
        <f t="shared" si="5"/>
        <v>20.582699999999999</v>
      </c>
      <c r="L94" s="199">
        <f t="shared" si="6"/>
        <v>26.551683000000001</v>
      </c>
      <c r="M94" s="199" t="s">
        <v>1053</v>
      </c>
      <c r="N94" s="199">
        <f t="shared" si="7"/>
        <v>-11280321.682887523</v>
      </c>
      <c r="O94" s="199">
        <f t="shared" si="8"/>
        <v>-11280321.682887523</v>
      </c>
      <c r="P94" s="199" t="str">
        <f t="shared" si="9"/>
        <v>Overpaid</v>
      </c>
    </row>
    <row r="95" spans="1:16" ht="15.75" x14ac:dyDescent="0.25">
      <c r="A95" s="199" t="s">
        <v>115</v>
      </c>
      <c r="B95" s="199" t="s">
        <v>1083</v>
      </c>
      <c r="C95" s="199" t="s">
        <v>3932</v>
      </c>
      <c r="D95" s="199" t="s">
        <v>4197</v>
      </c>
      <c r="E95" s="199" t="s">
        <v>4197</v>
      </c>
      <c r="F95" s="199" t="s">
        <v>1428</v>
      </c>
      <c r="G95" s="199" t="s">
        <v>4197</v>
      </c>
      <c r="H95" s="199" t="s">
        <v>4102</v>
      </c>
      <c r="K95" s="199">
        <f t="shared" si="5"/>
        <v>35.645439999999994</v>
      </c>
      <c r="L95" s="199">
        <f t="shared" si="6"/>
        <v>45.98261759999999</v>
      </c>
      <c r="M95" s="199" t="s">
        <v>1088</v>
      </c>
      <c r="N95" s="199">
        <f t="shared" si="7"/>
        <v>-7531204.3123170696</v>
      </c>
      <c r="O95" s="199">
        <f t="shared" si="8"/>
        <v>-7531204.3123170696</v>
      </c>
      <c r="P95" s="199" t="str">
        <f t="shared" si="9"/>
        <v>Overpaid</v>
      </c>
    </row>
    <row r="96" spans="1:16" ht="15.75" x14ac:dyDescent="0.25">
      <c r="A96" s="199" t="s">
        <v>115</v>
      </c>
      <c r="B96" s="199" t="s">
        <v>1099</v>
      </c>
      <c r="C96" s="199" t="s">
        <v>3987</v>
      </c>
      <c r="D96" s="199" t="s">
        <v>4197</v>
      </c>
      <c r="E96" s="199" t="s">
        <v>4197</v>
      </c>
      <c r="F96" s="199" t="s">
        <v>1201</v>
      </c>
      <c r="G96" s="199" t="s">
        <v>4197</v>
      </c>
      <c r="H96" s="199" t="s">
        <v>4197</v>
      </c>
      <c r="K96" s="199">
        <f t="shared" si="5"/>
        <v>23.832599999999999</v>
      </c>
      <c r="L96" s="199">
        <f t="shared" si="6"/>
        <v>30.744053999999998</v>
      </c>
      <c r="M96" s="199" t="s">
        <v>1105</v>
      </c>
      <c r="N96" s="199">
        <f t="shared" si="7"/>
        <v>-8714298.2591790836</v>
      </c>
      <c r="O96" s="199">
        <f t="shared" si="8"/>
        <v>-8714298.2591790836</v>
      </c>
      <c r="P96" s="199" t="str">
        <f t="shared" si="9"/>
        <v>Overpaid</v>
      </c>
    </row>
    <row r="97" spans="1:16" ht="15.75" x14ac:dyDescent="0.25">
      <c r="A97" s="199" t="s">
        <v>115</v>
      </c>
      <c r="B97" s="199" t="s">
        <v>1083</v>
      </c>
      <c r="C97" s="199" t="s">
        <v>3994</v>
      </c>
      <c r="D97" s="199" t="s">
        <v>4197</v>
      </c>
      <c r="E97" s="199" t="s">
        <v>4197</v>
      </c>
      <c r="F97" s="199" t="s">
        <v>1218</v>
      </c>
      <c r="G97" s="199" t="s">
        <v>4197</v>
      </c>
      <c r="H97" s="199" t="s">
        <v>4097</v>
      </c>
      <c r="K97" s="199">
        <f t="shared" si="5"/>
        <v>24.149359999999998</v>
      </c>
      <c r="L97" s="199">
        <f t="shared" si="6"/>
        <v>31.152674399999999</v>
      </c>
      <c r="M97" s="199" t="s">
        <v>1088</v>
      </c>
      <c r="N97" s="199">
        <f t="shared" si="7"/>
        <v>-17186572.166262753</v>
      </c>
      <c r="O97" s="199">
        <f t="shared" si="8"/>
        <v>-17186572.166262753</v>
      </c>
      <c r="P97" s="199" t="str">
        <f t="shared" si="9"/>
        <v>Overpaid</v>
      </c>
    </row>
    <row r="98" spans="1:16" ht="15.75" x14ac:dyDescent="0.25">
      <c r="A98" s="199" t="s">
        <v>115</v>
      </c>
      <c r="B98" s="199" t="s">
        <v>1094</v>
      </c>
      <c r="C98" s="199" t="s">
        <v>4004</v>
      </c>
      <c r="D98" s="199" t="s">
        <v>4197</v>
      </c>
      <c r="E98" s="199" t="s">
        <v>4197</v>
      </c>
      <c r="F98" s="199" t="s">
        <v>1234</v>
      </c>
      <c r="G98" s="199" t="s">
        <v>4197</v>
      </c>
      <c r="H98" s="199" t="s">
        <v>4095</v>
      </c>
      <c r="K98" s="199">
        <f t="shared" si="5"/>
        <v>22.734519999999996</v>
      </c>
      <c r="L98" s="199">
        <f t="shared" si="6"/>
        <v>29.327530799999995</v>
      </c>
      <c r="M98" s="199" t="s">
        <v>1098</v>
      </c>
      <c r="N98" s="199">
        <f t="shared" si="7"/>
        <v>-29726721.629925296</v>
      </c>
      <c r="O98" s="199">
        <f t="shared" si="8"/>
        <v>-29726721.629925296</v>
      </c>
      <c r="P98" s="199" t="str">
        <f t="shared" si="9"/>
        <v>Overpaid</v>
      </c>
    </row>
    <row r="99" spans="1:16" ht="15.75" x14ac:dyDescent="0.25">
      <c r="A99" s="199" t="s">
        <v>115</v>
      </c>
      <c r="B99" s="199" t="s">
        <v>1059</v>
      </c>
      <c r="C99" s="199" t="s">
        <v>4005</v>
      </c>
      <c r="D99" s="199" t="s">
        <v>4197</v>
      </c>
      <c r="E99" s="199" t="s">
        <v>4197</v>
      </c>
      <c r="F99" s="199" t="s">
        <v>1234</v>
      </c>
      <c r="G99" s="199" t="s">
        <v>4197</v>
      </c>
      <c r="H99" s="199" t="s">
        <v>4197</v>
      </c>
      <c r="K99" s="199">
        <f t="shared" si="5"/>
        <v>22.388199999999998</v>
      </c>
      <c r="L99" s="199">
        <f t="shared" si="6"/>
        <v>28.880777999999999</v>
      </c>
      <c r="M99" s="199" t="s">
        <v>1064</v>
      </c>
      <c r="N99" s="199">
        <f t="shared" si="7"/>
        <v>-11607031.739735413</v>
      </c>
      <c r="O99" s="199">
        <f t="shared" si="8"/>
        <v>-11607031.739735413</v>
      </c>
      <c r="P99" s="199" t="str">
        <f t="shared" si="9"/>
        <v>Overpaid</v>
      </c>
    </row>
    <row r="100" spans="1:16" ht="15.75" x14ac:dyDescent="0.25">
      <c r="A100" s="199" t="s">
        <v>115</v>
      </c>
      <c r="B100" s="199" t="s">
        <v>1117</v>
      </c>
      <c r="C100" s="199" t="s">
        <v>4001</v>
      </c>
      <c r="D100" s="199" t="s">
        <v>4197</v>
      </c>
      <c r="E100" s="199" t="s">
        <v>4197</v>
      </c>
      <c r="F100" s="199" t="s">
        <v>1221</v>
      </c>
      <c r="G100" s="199" t="s">
        <v>4197</v>
      </c>
      <c r="H100" s="199" t="s">
        <v>4095</v>
      </c>
      <c r="K100" s="199">
        <f t="shared" si="5"/>
        <v>23.095619999999997</v>
      </c>
      <c r="L100" s="199">
        <f t="shared" si="6"/>
        <v>29.793349799999998</v>
      </c>
      <c r="M100" s="199" t="s">
        <v>1121</v>
      </c>
      <c r="N100" s="199">
        <f t="shared" si="7"/>
        <v>-17065883.530077979</v>
      </c>
      <c r="O100" s="199">
        <f t="shared" si="8"/>
        <v>-17065883.530077979</v>
      </c>
      <c r="P100" s="199" t="str">
        <f t="shared" si="9"/>
        <v>Overpaid</v>
      </c>
    </row>
    <row r="101" spans="1:16" ht="15.75" x14ac:dyDescent="0.25">
      <c r="A101" s="199" t="s">
        <v>115</v>
      </c>
      <c r="B101" s="199" t="s">
        <v>16</v>
      </c>
      <c r="C101" s="199" t="s">
        <v>4010</v>
      </c>
      <c r="D101" s="199" t="s">
        <v>4197</v>
      </c>
      <c r="E101" s="199" t="s">
        <v>4197</v>
      </c>
      <c r="F101" s="199" t="s">
        <v>1422</v>
      </c>
      <c r="G101" s="199" t="s">
        <v>4197</v>
      </c>
      <c r="H101" s="199" t="s">
        <v>4095</v>
      </c>
      <c r="K101" s="199">
        <f t="shared" si="5"/>
        <v>20.567919999999997</v>
      </c>
      <c r="L101" s="199">
        <f t="shared" si="6"/>
        <v>26.532616799999996</v>
      </c>
      <c r="M101" s="199" t="s">
        <v>1116</v>
      </c>
      <c r="N101" s="199">
        <f t="shared" si="7"/>
        <v>-13954663.789050275</v>
      </c>
      <c r="O101" s="199">
        <f t="shared" si="8"/>
        <v>-13954663.789050275</v>
      </c>
      <c r="P101" s="199" t="str">
        <f t="shared" si="9"/>
        <v>Overpaid</v>
      </c>
    </row>
    <row r="102" spans="1:16" ht="15.75" x14ac:dyDescent="0.25">
      <c r="A102" s="199" t="s">
        <v>115</v>
      </c>
      <c r="B102" s="199" t="s">
        <v>1099</v>
      </c>
      <c r="C102" s="199" t="s">
        <v>3989</v>
      </c>
      <c r="D102" s="199" t="s">
        <v>4197</v>
      </c>
      <c r="E102" s="199" t="s">
        <v>4197</v>
      </c>
      <c r="F102" s="199" t="s">
        <v>1208</v>
      </c>
      <c r="G102" s="199" t="s">
        <v>4197</v>
      </c>
      <c r="H102" s="199" t="s">
        <v>4197</v>
      </c>
      <c r="K102" s="199">
        <f t="shared" si="5"/>
        <v>23.471499999999999</v>
      </c>
      <c r="L102" s="199">
        <f t="shared" si="6"/>
        <v>30.278234999999999</v>
      </c>
      <c r="M102" s="199" t="s">
        <v>1105</v>
      </c>
      <c r="N102" s="199">
        <f t="shared" si="7"/>
        <v>-8865730.5459110104</v>
      </c>
      <c r="O102" s="199">
        <f t="shared" si="8"/>
        <v>-8865730.5459110104</v>
      </c>
      <c r="P102" s="199" t="str">
        <f t="shared" si="9"/>
        <v>Overpaid</v>
      </c>
    </row>
    <row r="103" spans="1:16" ht="15.75" x14ac:dyDescent="0.25">
      <c r="A103" s="199" t="s">
        <v>115</v>
      </c>
      <c r="B103" s="199" t="s">
        <v>27</v>
      </c>
      <c r="C103" s="199" t="s">
        <v>3934</v>
      </c>
      <c r="D103" s="199" t="s">
        <v>4197</v>
      </c>
      <c r="E103" s="199" t="s">
        <v>4197</v>
      </c>
      <c r="F103" s="199" t="s">
        <v>1802</v>
      </c>
      <c r="G103" s="199" t="s">
        <v>4197</v>
      </c>
      <c r="H103" s="199" t="s">
        <v>4223</v>
      </c>
      <c r="K103" s="199">
        <f t="shared" si="5"/>
        <v>36.986379999999997</v>
      </c>
      <c r="L103" s="199">
        <f t="shared" si="6"/>
        <v>47.7124302</v>
      </c>
      <c r="M103" s="199" t="s">
        <v>1058</v>
      </c>
      <c r="N103" s="199">
        <f t="shared" si="7"/>
        <v>-5773287.0431800727</v>
      </c>
      <c r="O103" s="199">
        <f t="shared" si="8"/>
        <v>-5773287.0431800727</v>
      </c>
      <c r="P103" s="199" t="str">
        <f t="shared" si="9"/>
        <v>Overpaid</v>
      </c>
    </row>
    <row r="104" spans="1:16" ht="15.75" x14ac:dyDescent="0.25">
      <c r="A104" s="199" t="s">
        <v>115</v>
      </c>
      <c r="B104" s="199" t="s">
        <v>16</v>
      </c>
      <c r="C104" s="199" t="s">
        <v>3995</v>
      </c>
      <c r="D104" s="199" t="s">
        <v>4197</v>
      </c>
      <c r="E104" s="199" t="s">
        <v>4197</v>
      </c>
      <c r="F104" s="199" t="s">
        <v>1218</v>
      </c>
      <c r="G104" s="199" t="s">
        <v>4197</v>
      </c>
      <c r="H104" s="199" t="s">
        <v>4096</v>
      </c>
      <c r="K104" s="199">
        <f t="shared" si="5"/>
        <v>23.803039999999999</v>
      </c>
      <c r="L104" s="199">
        <f t="shared" si="6"/>
        <v>30.7059216</v>
      </c>
      <c r="M104" s="199" t="s">
        <v>1116</v>
      </c>
      <c r="N104" s="199">
        <f t="shared" si="7"/>
        <v>-12077101.616970276</v>
      </c>
      <c r="O104" s="199">
        <f t="shared" si="8"/>
        <v>-12077101.616970276</v>
      </c>
      <c r="P104" s="199" t="str">
        <f t="shared" si="9"/>
        <v>Overpaid</v>
      </c>
    </row>
    <row r="105" spans="1:16" ht="15.75" x14ac:dyDescent="0.25">
      <c r="A105" s="199" t="s">
        <v>115</v>
      </c>
      <c r="B105" s="199" t="s">
        <v>1117</v>
      </c>
      <c r="C105" s="199" t="s">
        <v>3993</v>
      </c>
      <c r="D105" s="199" t="s">
        <v>4197</v>
      </c>
      <c r="E105" s="199" t="s">
        <v>4197</v>
      </c>
      <c r="F105" s="199" t="s">
        <v>1218</v>
      </c>
      <c r="G105" s="199" t="s">
        <v>4197</v>
      </c>
      <c r="H105" s="199" t="s">
        <v>4095</v>
      </c>
      <c r="K105" s="199">
        <f t="shared" si="5"/>
        <v>23.456719999999997</v>
      </c>
      <c r="L105" s="199">
        <f t="shared" si="6"/>
        <v>30.259168799999998</v>
      </c>
      <c r="M105" s="199" t="s">
        <v>1121</v>
      </c>
      <c r="N105" s="199">
        <f t="shared" si="7"/>
        <v>-16779479.632532109</v>
      </c>
      <c r="O105" s="199">
        <f t="shared" si="8"/>
        <v>-16779479.632532109</v>
      </c>
      <c r="P105" s="199" t="str">
        <f t="shared" si="9"/>
        <v>Overpaid</v>
      </c>
    </row>
    <row r="106" spans="1:16" ht="15.75" x14ac:dyDescent="0.25">
      <c r="A106" s="199" t="s">
        <v>115</v>
      </c>
      <c r="B106" s="199" t="s">
        <v>1099</v>
      </c>
      <c r="C106" s="199" t="s">
        <v>806</v>
      </c>
      <c r="D106" s="199" t="s">
        <v>4197</v>
      </c>
      <c r="E106" s="199" t="s">
        <v>4197</v>
      </c>
      <c r="F106" s="199" t="s">
        <v>1162</v>
      </c>
      <c r="G106" s="199" t="s">
        <v>4197</v>
      </c>
      <c r="H106" s="199" t="s">
        <v>4095</v>
      </c>
      <c r="K106" s="199">
        <f t="shared" si="5"/>
        <v>25.262219999999996</v>
      </c>
      <c r="L106" s="199">
        <f t="shared" si="6"/>
        <v>32.588263799999993</v>
      </c>
      <c r="M106" s="199" t="s">
        <v>1105</v>
      </c>
      <c r="N106" s="199">
        <f t="shared" si="7"/>
        <v>-8114767.309974717</v>
      </c>
      <c r="O106" s="199">
        <f t="shared" si="8"/>
        <v>-8114767.309974717</v>
      </c>
      <c r="P106" s="199" t="str">
        <f t="shared" si="9"/>
        <v>Overpaid</v>
      </c>
    </row>
    <row r="107" spans="1:16" ht="15.75" x14ac:dyDescent="0.25">
      <c r="A107" s="199" t="s">
        <v>115</v>
      </c>
      <c r="B107" s="199" t="s">
        <v>20</v>
      </c>
      <c r="C107" s="199" t="s">
        <v>3938</v>
      </c>
      <c r="D107" s="199" t="s">
        <v>4197</v>
      </c>
      <c r="E107" s="199" t="s">
        <v>4197</v>
      </c>
      <c r="F107" s="199" t="s">
        <v>1068</v>
      </c>
      <c r="G107" s="199" t="s">
        <v>4197</v>
      </c>
      <c r="H107" s="199" t="s">
        <v>4125</v>
      </c>
      <c r="K107" s="199">
        <f t="shared" si="5"/>
        <v>33.058619999999998</v>
      </c>
      <c r="L107" s="199">
        <f t="shared" si="6"/>
        <v>42.645619799999999</v>
      </c>
      <c r="M107" s="199" t="s">
        <v>1134</v>
      </c>
      <c r="N107" s="199">
        <f t="shared" si="7"/>
        <v>-7609230.3070834503</v>
      </c>
      <c r="O107" s="199">
        <f t="shared" si="8"/>
        <v>-7609230.3070834503</v>
      </c>
      <c r="P107" s="199" t="str">
        <f t="shared" si="9"/>
        <v>Overpaid</v>
      </c>
    </row>
    <row r="108" spans="1:16" ht="15.75" x14ac:dyDescent="0.25">
      <c r="A108" s="199" t="s">
        <v>115</v>
      </c>
      <c r="B108" s="199" t="s">
        <v>1059</v>
      </c>
      <c r="C108" s="199" t="s">
        <v>3990</v>
      </c>
      <c r="D108" s="199" t="s">
        <v>4197</v>
      </c>
      <c r="E108" s="199" t="s">
        <v>4197</v>
      </c>
      <c r="F108" s="199" t="s">
        <v>1218</v>
      </c>
      <c r="G108" s="199" t="s">
        <v>4197</v>
      </c>
      <c r="H108" s="199" t="s">
        <v>4197</v>
      </c>
      <c r="K108" s="199">
        <f t="shared" si="5"/>
        <v>23.110399999999998</v>
      </c>
      <c r="L108" s="199">
        <f t="shared" si="6"/>
        <v>29.812415999999999</v>
      </c>
      <c r="M108" s="199" t="s">
        <v>1064</v>
      </c>
      <c r="N108" s="199">
        <f t="shared" si="7"/>
        <v>-11229848.437169909</v>
      </c>
      <c r="O108" s="199">
        <f t="shared" si="8"/>
        <v>-11229848.437169909</v>
      </c>
      <c r="P108" s="199" t="str">
        <f t="shared" si="9"/>
        <v>Overpaid</v>
      </c>
    </row>
    <row r="109" spans="1:16" ht="15.75" x14ac:dyDescent="0.25">
      <c r="A109" s="199" t="s">
        <v>115</v>
      </c>
      <c r="B109" s="199" t="s">
        <v>1048</v>
      </c>
      <c r="C109" s="199" t="s">
        <v>3984</v>
      </c>
      <c r="D109" s="199" t="s">
        <v>4197</v>
      </c>
      <c r="E109" s="199" t="s">
        <v>4197</v>
      </c>
      <c r="F109" s="199" t="s">
        <v>1194</v>
      </c>
      <c r="G109" s="199" t="s">
        <v>4197</v>
      </c>
      <c r="H109" s="199" t="s">
        <v>4197</v>
      </c>
      <c r="K109" s="199">
        <f t="shared" si="5"/>
        <v>24.1937</v>
      </c>
      <c r="L109" s="199">
        <f t="shared" si="6"/>
        <v>31.209873000000002</v>
      </c>
      <c r="M109" s="199" t="s">
        <v>1053</v>
      </c>
      <c r="N109" s="199">
        <f t="shared" si="7"/>
        <v>-9585201.2136049531</v>
      </c>
      <c r="O109" s="199">
        <f t="shared" si="8"/>
        <v>-9585201.2136049531</v>
      </c>
      <c r="P109" s="199" t="str">
        <f t="shared" si="9"/>
        <v>Overpaid</v>
      </c>
    </row>
    <row r="110" spans="1:16" ht="15.75" x14ac:dyDescent="0.25">
      <c r="A110" s="199" t="s">
        <v>115</v>
      </c>
      <c r="B110" s="199" t="s">
        <v>1059</v>
      </c>
      <c r="C110" s="199" t="s">
        <v>3966</v>
      </c>
      <c r="D110" s="199" t="s">
        <v>4197</v>
      </c>
      <c r="E110" s="199" t="s">
        <v>4197</v>
      </c>
      <c r="F110" s="199" t="s">
        <v>1328</v>
      </c>
      <c r="G110" s="199" t="s">
        <v>4197</v>
      </c>
      <c r="H110" s="199" t="s">
        <v>4197</v>
      </c>
      <c r="K110" s="199">
        <f t="shared" si="5"/>
        <v>25.638099999999998</v>
      </c>
      <c r="L110" s="199">
        <f t="shared" si="6"/>
        <v>33.073149000000001</v>
      </c>
      <c r="M110" s="199" t="s">
        <v>1064</v>
      </c>
      <c r="N110" s="199">
        <f t="shared" si="7"/>
        <v>-9909706.8781906422</v>
      </c>
      <c r="O110" s="199">
        <f t="shared" si="8"/>
        <v>-9909706.8781906422</v>
      </c>
      <c r="P110" s="199" t="str">
        <f t="shared" si="9"/>
        <v>Overpaid</v>
      </c>
    </row>
    <row r="111" spans="1:16" ht="15.75" x14ac:dyDescent="0.25">
      <c r="A111" s="199" t="s">
        <v>115</v>
      </c>
      <c r="B111" s="199" t="s">
        <v>1117</v>
      </c>
      <c r="C111" s="199" t="s">
        <v>3981</v>
      </c>
      <c r="D111" s="199" t="s">
        <v>4197</v>
      </c>
      <c r="E111" s="199" t="s">
        <v>4197</v>
      </c>
      <c r="F111" s="199" t="s">
        <v>1194</v>
      </c>
      <c r="G111" s="199" t="s">
        <v>4197</v>
      </c>
      <c r="H111" s="199" t="s">
        <v>4098</v>
      </c>
      <c r="K111" s="199">
        <f t="shared" si="5"/>
        <v>25.578980000000001</v>
      </c>
      <c r="L111" s="199">
        <f t="shared" si="6"/>
        <v>32.996884200000004</v>
      </c>
      <c r="M111" s="199" t="s">
        <v>1121</v>
      </c>
      <c r="N111" s="199">
        <f t="shared" si="7"/>
        <v>-15096224.202995408</v>
      </c>
      <c r="O111" s="199">
        <f t="shared" si="8"/>
        <v>-15096224.202995408</v>
      </c>
      <c r="P111" s="199" t="str">
        <f t="shared" si="9"/>
        <v>Overpaid</v>
      </c>
    </row>
    <row r="112" spans="1:16" ht="15.75" x14ac:dyDescent="0.25">
      <c r="A112" s="199" t="s">
        <v>115</v>
      </c>
      <c r="B112" s="199" t="s">
        <v>1099</v>
      </c>
      <c r="C112" s="199" t="s">
        <v>3972</v>
      </c>
      <c r="D112" s="199" t="s">
        <v>4197</v>
      </c>
      <c r="E112" s="199" t="s">
        <v>4197</v>
      </c>
      <c r="F112" s="199" t="s">
        <v>1162</v>
      </c>
      <c r="G112" s="199" t="s">
        <v>4197</v>
      </c>
      <c r="H112" s="199" t="s">
        <v>4096</v>
      </c>
      <c r="K112" s="199">
        <f t="shared" si="5"/>
        <v>25.608539999999998</v>
      </c>
      <c r="L112" s="199">
        <f t="shared" si="6"/>
        <v>33.035016599999999</v>
      </c>
      <c r="M112" s="199" t="s">
        <v>1105</v>
      </c>
      <c r="N112" s="199">
        <f t="shared" si="7"/>
        <v>-7969533.2209661286</v>
      </c>
      <c r="O112" s="199">
        <f t="shared" si="8"/>
        <v>-7969533.2209661286</v>
      </c>
      <c r="P112" s="199" t="str">
        <f t="shared" si="9"/>
        <v>Overpaid</v>
      </c>
    </row>
    <row r="113" spans="1:16" ht="15.75" x14ac:dyDescent="0.25">
      <c r="A113" s="199" t="s">
        <v>115</v>
      </c>
      <c r="B113" s="199" t="s">
        <v>16</v>
      </c>
      <c r="C113" s="199" t="s">
        <v>3960</v>
      </c>
      <c r="D113" s="199" t="s">
        <v>4197</v>
      </c>
      <c r="E113" s="199" t="s">
        <v>4197</v>
      </c>
      <c r="F113" s="199" t="s">
        <v>1146</v>
      </c>
      <c r="G113" s="199" t="s">
        <v>4197</v>
      </c>
      <c r="H113" s="199" t="s">
        <v>4096</v>
      </c>
      <c r="K113" s="199">
        <f t="shared" si="5"/>
        <v>26.691839999999999</v>
      </c>
      <c r="L113" s="199">
        <f t="shared" si="6"/>
        <v>34.432473600000002</v>
      </c>
      <c r="M113" s="199" t="s">
        <v>1116</v>
      </c>
      <c r="N113" s="199">
        <f t="shared" si="7"/>
        <v>-10400532.709880365</v>
      </c>
      <c r="O113" s="199">
        <f t="shared" si="8"/>
        <v>-10400532.709880365</v>
      </c>
      <c r="P113" s="199" t="str">
        <f t="shared" si="9"/>
        <v>Overpaid</v>
      </c>
    </row>
    <row r="114" spans="1:16" ht="15.75" x14ac:dyDescent="0.25">
      <c r="A114" s="199" t="s">
        <v>115</v>
      </c>
      <c r="B114" s="199" t="s">
        <v>1099</v>
      </c>
      <c r="C114" s="199" t="s">
        <v>3931</v>
      </c>
      <c r="D114" s="199" t="s">
        <v>4197</v>
      </c>
      <c r="E114" s="199" t="s">
        <v>4197</v>
      </c>
      <c r="F114" s="199" t="s">
        <v>2807</v>
      </c>
      <c r="G114" s="199" t="s">
        <v>4197</v>
      </c>
      <c r="H114" s="199" t="s">
        <v>4125</v>
      </c>
      <c r="K114" s="199">
        <f t="shared" si="5"/>
        <v>37.752919999999996</v>
      </c>
      <c r="L114" s="199">
        <f t="shared" si="6"/>
        <v>48.701266799999999</v>
      </c>
      <c r="M114" s="199" t="s">
        <v>1105</v>
      </c>
      <c r="N114" s="199">
        <f t="shared" si="7"/>
        <v>-2876619.2515906794</v>
      </c>
      <c r="O114" s="199">
        <f t="shared" si="8"/>
        <v>-2876619.2515906794</v>
      </c>
      <c r="P114" s="199" t="str">
        <f t="shared" si="9"/>
        <v/>
      </c>
    </row>
    <row r="115" spans="1:16" ht="15.75" x14ac:dyDescent="0.25">
      <c r="A115" s="199" t="s">
        <v>115</v>
      </c>
      <c r="B115" s="199" t="s">
        <v>10</v>
      </c>
      <c r="C115" s="199" t="s">
        <v>3996</v>
      </c>
      <c r="D115" s="199" t="s">
        <v>4197</v>
      </c>
      <c r="E115" s="199" t="s">
        <v>4197</v>
      </c>
      <c r="F115" s="199" t="s">
        <v>1218</v>
      </c>
      <c r="G115" s="199" t="s">
        <v>4197</v>
      </c>
      <c r="H115" s="199" t="s">
        <v>4099</v>
      </c>
      <c r="K115" s="199">
        <f t="shared" si="5"/>
        <v>24.841999999999999</v>
      </c>
      <c r="L115" s="199">
        <f t="shared" si="6"/>
        <v>32.04618</v>
      </c>
      <c r="M115" s="199" t="s">
        <v>1093</v>
      </c>
      <c r="N115" s="199">
        <f t="shared" si="7"/>
        <v>-16548736.2172</v>
      </c>
      <c r="O115" s="199">
        <f t="shared" si="8"/>
        <v>-16548736.2172</v>
      </c>
      <c r="P115" s="199" t="str">
        <f t="shared" si="9"/>
        <v>Overpaid</v>
      </c>
    </row>
    <row r="116" spans="1:16" ht="15.75" x14ac:dyDescent="0.25">
      <c r="A116" s="199" t="s">
        <v>115</v>
      </c>
      <c r="B116" s="199" t="s">
        <v>27</v>
      </c>
      <c r="C116" s="199" t="s">
        <v>3939</v>
      </c>
      <c r="D116" s="199" t="s">
        <v>4197</v>
      </c>
      <c r="E116" s="199" t="s">
        <v>4197</v>
      </c>
      <c r="F116" s="199" t="s">
        <v>1068</v>
      </c>
      <c r="G116" s="199" t="s">
        <v>4197</v>
      </c>
      <c r="H116" s="199" t="s">
        <v>4099</v>
      </c>
      <c r="K116" s="199">
        <f t="shared" si="5"/>
        <v>30.980699999999999</v>
      </c>
      <c r="L116" s="199">
        <f t="shared" si="6"/>
        <v>39.965102999999999</v>
      </c>
      <c r="M116" s="199" t="s">
        <v>1058</v>
      </c>
      <c r="N116" s="199">
        <f t="shared" si="7"/>
        <v>-10319892.012939632</v>
      </c>
      <c r="O116" s="199">
        <f t="shared" si="8"/>
        <v>-10319892.012939632</v>
      </c>
      <c r="P116" s="199" t="str">
        <f t="shared" si="9"/>
        <v>Overpaid</v>
      </c>
    </row>
    <row r="117" spans="1:16" ht="15.75" x14ac:dyDescent="0.25">
      <c r="A117" s="199" t="s">
        <v>115</v>
      </c>
      <c r="B117" s="199" t="s">
        <v>27</v>
      </c>
      <c r="C117" s="199" t="s">
        <v>610</v>
      </c>
      <c r="D117" s="199" t="s">
        <v>4197</v>
      </c>
      <c r="E117" s="199" t="s">
        <v>4197</v>
      </c>
      <c r="F117" s="199" t="s">
        <v>1146</v>
      </c>
      <c r="G117" s="199" t="s">
        <v>4197</v>
      </c>
      <c r="H117" s="199" t="s">
        <v>4098</v>
      </c>
      <c r="K117" s="199">
        <f t="shared" si="5"/>
        <v>27.38448</v>
      </c>
      <c r="L117" s="199">
        <f t="shared" si="6"/>
        <v>35.325979199999999</v>
      </c>
      <c r="M117" s="199" t="s">
        <v>1058</v>
      </c>
      <c r="N117" s="199">
        <f t="shared" si="7"/>
        <v>-13042413.31349989</v>
      </c>
      <c r="O117" s="199">
        <f t="shared" si="8"/>
        <v>-13042413.31349989</v>
      </c>
      <c r="P117" s="199" t="str">
        <f t="shared" si="9"/>
        <v>Overpaid</v>
      </c>
    </row>
    <row r="118" spans="1:16" ht="15.75" x14ac:dyDescent="0.25">
      <c r="A118" s="199" t="s">
        <v>115</v>
      </c>
      <c r="B118" s="199" t="s">
        <v>1059</v>
      </c>
      <c r="C118" s="199" t="s">
        <v>3985</v>
      </c>
      <c r="D118" s="199" t="s">
        <v>4197</v>
      </c>
      <c r="E118" s="199" t="s">
        <v>4197</v>
      </c>
      <c r="F118" s="199" t="s">
        <v>1201</v>
      </c>
      <c r="G118" s="199" t="s">
        <v>4197</v>
      </c>
      <c r="H118" s="199" t="s">
        <v>4197</v>
      </c>
      <c r="K118" s="199">
        <f t="shared" si="5"/>
        <v>23.832599999999999</v>
      </c>
      <c r="L118" s="199">
        <f t="shared" si="6"/>
        <v>30.744053999999998</v>
      </c>
      <c r="M118" s="199" t="s">
        <v>1064</v>
      </c>
      <c r="N118" s="199">
        <f t="shared" si="7"/>
        <v>-10852665.134604406</v>
      </c>
      <c r="O118" s="199">
        <f t="shared" si="8"/>
        <v>-10852665.134604406</v>
      </c>
      <c r="P118" s="199" t="str">
        <f t="shared" si="9"/>
        <v>Overpaid</v>
      </c>
    </row>
    <row r="119" spans="1:16" ht="15.75" x14ac:dyDescent="0.25">
      <c r="A119" s="199" t="s">
        <v>115</v>
      </c>
      <c r="B119" s="199" t="s">
        <v>1117</v>
      </c>
      <c r="C119" s="199" t="s">
        <v>2989</v>
      </c>
      <c r="D119" s="199" t="s">
        <v>4197</v>
      </c>
      <c r="E119" s="199" t="s">
        <v>4197</v>
      </c>
      <c r="F119" s="199" t="s">
        <v>1111</v>
      </c>
      <c r="G119" s="199" t="s">
        <v>4197</v>
      </c>
      <c r="H119" s="199" t="s">
        <v>4147</v>
      </c>
      <c r="K119" s="199">
        <f t="shared" si="5"/>
        <v>29.521519999999995</v>
      </c>
      <c r="L119" s="199">
        <f t="shared" si="6"/>
        <v>38.082760799999996</v>
      </c>
      <c r="M119" s="199" t="s">
        <v>1121</v>
      </c>
      <c r="N119" s="199">
        <f t="shared" si="7"/>
        <v>-11969226.633816514</v>
      </c>
      <c r="O119" s="199">
        <f t="shared" si="8"/>
        <v>-11969226.633816514</v>
      </c>
      <c r="P119" s="199" t="str">
        <f t="shared" si="9"/>
        <v>Overpaid</v>
      </c>
    </row>
    <row r="120" spans="1:16" ht="15.75" x14ac:dyDescent="0.25">
      <c r="A120" s="199" t="s">
        <v>115</v>
      </c>
      <c r="B120" s="199" t="s">
        <v>27</v>
      </c>
      <c r="C120" s="199" t="s">
        <v>3962</v>
      </c>
      <c r="D120" s="199" t="s">
        <v>4197</v>
      </c>
      <c r="E120" s="199" t="s">
        <v>4197</v>
      </c>
      <c r="F120" s="199" t="s">
        <v>1328</v>
      </c>
      <c r="G120" s="199" t="s">
        <v>4197</v>
      </c>
      <c r="H120" s="199" t="s">
        <v>4197</v>
      </c>
      <c r="K120" s="199">
        <f t="shared" si="5"/>
        <v>25.638099999999998</v>
      </c>
      <c r="L120" s="199">
        <f t="shared" si="6"/>
        <v>33.073149000000001</v>
      </c>
      <c r="M120" s="199" t="s">
        <v>1058</v>
      </c>
      <c r="N120" s="199">
        <f t="shared" si="7"/>
        <v>-14364511.724851925</v>
      </c>
      <c r="O120" s="199">
        <f t="shared" si="8"/>
        <v>-14364511.724851925</v>
      </c>
      <c r="P120" s="199" t="str">
        <f t="shared" si="9"/>
        <v>Overpaid</v>
      </c>
    </row>
    <row r="121" spans="1:16" ht="15.75" x14ac:dyDescent="0.25">
      <c r="A121" s="199" t="s">
        <v>115</v>
      </c>
      <c r="B121" s="199" t="s">
        <v>1037</v>
      </c>
      <c r="C121" s="199" t="s">
        <v>4012</v>
      </c>
      <c r="D121" s="199" t="s">
        <v>4197</v>
      </c>
      <c r="E121" s="199" t="s">
        <v>4197</v>
      </c>
      <c r="F121" s="199" t="s">
        <v>1906</v>
      </c>
      <c r="G121" s="199" t="s">
        <v>4197</v>
      </c>
      <c r="H121" s="199" t="s">
        <v>4197</v>
      </c>
      <c r="K121" s="199">
        <f t="shared" si="5"/>
        <v>19.499399999999998</v>
      </c>
      <c r="L121" s="199">
        <f t="shared" si="6"/>
        <v>25.154225999999998</v>
      </c>
      <c r="M121" s="199" t="s">
        <v>1043</v>
      </c>
      <c r="N121" s="199">
        <f t="shared" si="7"/>
        <v>-15205494.475073766</v>
      </c>
      <c r="O121" s="199">
        <f t="shared" si="8"/>
        <v>-15205494.475073766</v>
      </c>
      <c r="P121" s="199" t="str">
        <f t="shared" si="9"/>
        <v>Overpaid</v>
      </c>
    </row>
    <row r="122" spans="1:16" ht="15.75" x14ac:dyDescent="0.25">
      <c r="A122" s="199" t="s">
        <v>115</v>
      </c>
      <c r="B122" s="199" t="s">
        <v>1037</v>
      </c>
      <c r="C122" s="199" t="s">
        <v>4006</v>
      </c>
      <c r="D122" s="199" t="s">
        <v>4197</v>
      </c>
      <c r="E122" s="199" t="s">
        <v>4197</v>
      </c>
      <c r="F122" s="199" t="s">
        <v>1240</v>
      </c>
      <c r="G122" s="199" t="s">
        <v>4197</v>
      </c>
      <c r="H122" s="199" t="s">
        <v>4096</v>
      </c>
      <c r="K122" s="199">
        <f t="shared" si="5"/>
        <v>22.719739999999998</v>
      </c>
      <c r="L122" s="199">
        <f t="shared" si="6"/>
        <v>29.308464599999997</v>
      </c>
      <c r="M122" s="199" t="s">
        <v>1043</v>
      </c>
      <c r="N122" s="199">
        <f t="shared" si="7"/>
        <v>-13255633.604935637</v>
      </c>
      <c r="O122" s="199">
        <f t="shared" si="8"/>
        <v>-13255633.604935637</v>
      </c>
      <c r="P122" s="199" t="str">
        <f t="shared" si="9"/>
        <v>Overpaid</v>
      </c>
    </row>
    <row r="123" spans="1:16" ht="15.75" x14ac:dyDescent="0.25">
      <c r="A123" s="199" t="s">
        <v>115</v>
      </c>
      <c r="B123" s="199" t="s">
        <v>1024</v>
      </c>
      <c r="C123" s="199" t="s">
        <v>3988</v>
      </c>
      <c r="D123" s="199" t="s">
        <v>4197</v>
      </c>
      <c r="E123" s="199" t="s">
        <v>4197</v>
      </c>
      <c r="F123" s="199" t="s">
        <v>1208</v>
      </c>
      <c r="G123" s="199" t="s">
        <v>4197</v>
      </c>
      <c r="H123" s="199" t="s">
        <v>4197</v>
      </c>
      <c r="K123" s="199">
        <f t="shared" si="5"/>
        <v>23.471499999999999</v>
      </c>
      <c r="L123" s="199">
        <f t="shared" si="6"/>
        <v>30.278234999999999</v>
      </c>
      <c r="M123" s="199" t="s">
        <v>1029</v>
      </c>
      <c r="N123" s="199">
        <f t="shared" si="7"/>
        <v>-11961321.069096332</v>
      </c>
      <c r="O123" s="199">
        <f t="shared" si="8"/>
        <v>-11961321.069096332</v>
      </c>
      <c r="P123" s="199" t="str">
        <f t="shared" si="9"/>
        <v>Overpaid</v>
      </c>
    </row>
    <row r="124" spans="1:16" ht="15.75" x14ac:dyDescent="0.25">
      <c r="A124" s="199" t="s">
        <v>115</v>
      </c>
      <c r="B124" s="199" t="s">
        <v>1059</v>
      </c>
      <c r="C124" s="199" t="s">
        <v>3970</v>
      </c>
      <c r="D124" s="199" t="s">
        <v>4197</v>
      </c>
      <c r="E124" s="199" t="s">
        <v>4197</v>
      </c>
      <c r="F124" s="199" t="s">
        <v>1162</v>
      </c>
      <c r="G124" s="199" t="s">
        <v>4197</v>
      </c>
      <c r="H124" s="199" t="s">
        <v>4197</v>
      </c>
      <c r="K124" s="199">
        <f t="shared" si="5"/>
        <v>24.915899999999997</v>
      </c>
      <c r="L124" s="199">
        <f t="shared" si="6"/>
        <v>32.141510999999994</v>
      </c>
      <c r="M124" s="199" t="s">
        <v>1064</v>
      </c>
      <c r="N124" s="199">
        <f t="shared" si="7"/>
        <v>-10286890.18075615</v>
      </c>
      <c r="O124" s="199">
        <f t="shared" si="8"/>
        <v>-10286890.18075615</v>
      </c>
      <c r="P124" s="199" t="str">
        <f t="shared" si="9"/>
        <v>Overpaid</v>
      </c>
    </row>
    <row r="125" spans="1:16" ht="15.75" x14ac:dyDescent="0.25">
      <c r="A125" s="199" t="s">
        <v>115</v>
      </c>
      <c r="B125" s="199" t="s">
        <v>1024</v>
      </c>
      <c r="C125" s="199" t="s">
        <v>3974</v>
      </c>
      <c r="D125" s="199" t="s">
        <v>4197</v>
      </c>
      <c r="E125" s="199" t="s">
        <v>4197</v>
      </c>
      <c r="F125" s="199" t="s">
        <v>1186</v>
      </c>
      <c r="G125" s="199" t="s">
        <v>4197</v>
      </c>
      <c r="H125" s="199" t="s">
        <v>4197</v>
      </c>
      <c r="K125" s="199">
        <f t="shared" si="5"/>
        <v>24.5548</v>
      </c>
      <c r="L125" s="199">
        <f t="shared" si="6"/>
        <v>31.675692000000002</v>
      </c>
      <c r="M125" s="199" t="s">
        <v>1029</v>
      </c>
      <c r="N125" s="199">
        <f t="shared" si="7"/>
        <v>-11348400.275108255</v>
      </c>
      <c r="O125" s="199">
        <f t="shared" si="8"/>
        <v>-11348400.275108255</v>
      </c>
      <c r="P125" s="199" t="str">
        <f t="shared" si="9"/>
        <v>Overpaid</v>
      </c>
    </row>
    <row r="126" spans="1:16" ht="15.75" x14ac:dyDescent="0.25">
      <c r="A126" s="199" t="s">
        <v>115</v>
      </c>
      <c r="B126" s="199" t="s">
        <v>1048</v>
      </c>
      <c r="C126" s="199" t="s">
        <v>824</v>
      </c>
      <c r="D126" s="199" t="s">
        <v>4197</v>
      </c>
      <c r="E126" s="199" t="s">
        <v>4197</v>
      </c>
      <c r="F126" s="199" t="s">
        <v>1328</v>
      </c>
      <c r="G126" s="199" t="s">
        <v>4197</v>
      </c>
      <c r="H126" s="199" t="s">
        <v>4098</v>
      </c>
      <c r="K126" s="199">
        <f t="shared" si="5"/>
        <v>27.02338</v>
      </c>
      <c r="L126" s="199">
        <f t="shared" si="6"/>
        <v>34.860160200000003</v>
      </c>
      <c r="M126" s="199" t="s">
        <v>1053</v>
      </c>
      <c r="N126" s="199">
        <f t="shared" si="7"/>
        <v>-8256857.6828601453</v>
      </c>
      <c r="O126" s="199">
        <f t="shared" si="8"/>
        <v>-8256857.6828601453</v>
      </c>
      <c r="P126" s="199" t="str">
        <f t="shared" si="9"/>
        <v>Overpaid</v>
      </c>
    </row>
    <row r="127" spans="1:16" ht="15.75" x14ac:dyDescent="0.25">
      <c r="A127" s="199" t="s">
        <v>115</v>
      </c>
      <c r="B127" s="199" t="s">
        <v>1117</v>
      </c>
      <c r="C127" s="199" t="s">
        <v>922</v>
      </c>
      <c r="D127" s="199" t="s">
        <v>4197</v>
      </c>
      <c r="E127" s="199" t="s">
        <v>4197</v>
      </c>
      <c r="F127" s="199" t="s">
        <v>1218</v>
      </c>
      <c r="G127" s="199" t="s">
        <v>4197</v>
      </c>
      <c r="H127" s="199" t="s">
        <v>1027</v>
      </c>
      <c r="K127" s="199" t="e">
        <f t="shared" si="5"/>
        <v>#VALUE!</v>
      </c>
      <c r="L127" s="199" t="e">
        <f t="shared" si="6"/>
        <v>#VALUE!</v>
      </c>
      <c r="M127" s="199" t="s">
        <v>1121</v>
      </c>
      <c r="N127" s="199" t="e">
        <f t="shared" si="7"/>
        <v>#VALUE!</v>
      </c>
      <c r="O127" s="199" t="e">
        <f t="shared" si="8"/>
        <v>#VALUE!</v>
      </c>
      <c r="P127" s="199" t="e">
        <f t="shared" si="9"/>
        <v>#VALUE!</v>
      </c>
    </row>
    <row r="128" spans="1:16" ht="15.75" x14ac:dyDescent="0.25">
      <c r="A128" s="199" t="s">
        <v>115</v>
      </c>
      <c r="B128" s="199" t="s">
        <v>1059</v>
      </c>
      <c r="C128" s="199" t="s">
        <v>3955</v>
      </c>
      <c r="D128" s="199" t="s">
        <v>4197</v>
      </c>
      <c r="E128" s="199" t="s">
        <v>4197</v>
      </c>
      <c r="F128" s="199" t="s">
        <v>1312</v>
      </c>
      <c r="G128" s="199" t="s">
        <v>4197</v>
      </c>
      <c r="H128" s="199" t="s">
        <v>4095</v>
      </c>
      <c r="K128" s="199">
        <f t="shared" si="5"/>
        <v>27.067719999999998</v>
      </c>
      <c r="L128" s="199">
        <f t="shared" si="6"/>
        <v>34.917358799999995</v>
      </c>
      <c r="M128" s="199" t="s">
        <v>1064</v>
      </c>
      <c r="N128" s="199">
        <f t="shared" si="7"/>
        <v>-9163059.4217884056</v>
      </c>
      <c r="O128" s="199">
        <f t="shared" si="8"/>
        <v>-9163059.4217884056</v>
      </c>
      <c r="P128" s="199" t="str">
        <f t="shared" si="9"/>
        <v>Overpaid</v>
      </c>
    </row>
    <row r="129" spans="1:16" ht="15.75" x14ac:dyDescent="0.25">
      <c r="A129" s="199" t="s">
        <v>115</v>
      </c>
      <c r="B129" s="199" t="s">
        <v>20</v>
      </c>
      <c r="C129" s="199" t="s">
        <v>19</v>
      </c>
      <c r="D129" s="199" t="s">
        <v>4197</v>
      </c>
      <c r="E129" s="199" t="s">
        <v>4197</v>
      </c>
      <c r="F129" s="199" t="s">
        <v>1125</v>
      </c>
      <c r="G129" s="199" t="s">
        <v>4197</v>
      </c>
      <c r="H129" s="199" t="s">
        <v>4147</v>
      </c>
      <c r="K129" s="199">
        <f t="shared" si="5"/>
        <v>28.438219999999998</v>
      </c>
      <c r="L129" s="199">
        <f t="shared" si="6"/>
        <v>36.6853038</v>
      </c>
      <c r="M129" s="199" t="s">
        <v>1134</v>
      </c>
      <c r="N129" s="199">
        <f t="shared" si="7"/>
        <v>-10652189.258640146</v>
      </c>
      <c r="O129" s="199">
        <f t="shared" si="8"/>
        <v>-10652189.258640146</v>
      </c>
      <c r="P129" s="199" t="str">
        <f t="shared" si="9"/>
        <v>Overpaid</v>
      </c>
    </row>
    <row r="130" spans="1:16" ht="15.75" x14ac:dyDescent="0.25">
      <c r="A130" s="199" t="s">
        <v>115</v>
      </c>
      <c r="B130" s="199" t="s">
        <v>1037</v>
      </c>
      <c r="C130" s="199" t="s">
        <v>3937</v>
      </c>
      <c r="D130" s="199" t="s">
        <v>4197</v>
      </c>
      <c r="E130" s="199" t="s">
        <v>4197</v>
      </c>
      <c r="F130" s="199" t="s">
        <v>1062</v>
      </c>
      <c r="G130" s="199" t="s">
        <v>4197</v>
      </c>
      <c r="H130" s="199" t="s">
        <v>4099</v>
      </c>
      <c r="K130" s="199">
        <f t="shared" ref="K130:K193" si="10">(F130*0.3611)+(G130*1.1*0.3611)+(H130*5.2*0.0666)+(I130*0.2111)</f>
        <v>31.341799999999999</v>
      </c>
      <c r="L130" s="199">
        <f t="shared" ref="L130:L193" si="11">(K130)*((100+(29-E130))/100)-(J130*0.9)</f>
        <v>40.430922000000002</v>
      </c>
      <c r="M130" s="199" t="s">
        <v>1043</v>
      </c>
      <c r="N130" s="199">
        <f t="shared" ref="N130:N193" si="12">(M130*((L130-63)/5.45))+M130</f>
        <v>-8035123.5302282553</v>
      </c>
      <c r="O130" s="199">
        <f t="shared" ref="O130:O193" si="13">(N130-D130)</f>
        <v>-8035123.5302282553</v>
      </c>
      <c r="P130" s="199" t="str">
        <f t="shared" ref="P130:P193" si="14">IF(O130&lt;(-3000000), "Overpaid", "")</f>
        <v>Overpaid</v>
      </c>
    </row>
    <row r="131" spans="1:16" ht="15.75" x14ac:dyDescent="0.25">
      <c r="A131" s="199" t="s">
        <v>115</v>
      </c>
      <c r="B131" s="199" t="s">
        <v>1048</v>
      </c>
      <c r="C131" s="199" t="s">
        <v>353</v>
      </c>
      <c r="D131" s="199" t="s">
        <v>4197</v>
      </c>
      <c r="E131" s="199" t="s">
        <v>4197</v>
      </c>
      <c r="F131" s="199" t="s">
        <v>1111</v>
      </c>
      <c r="G131" s="199" t="s">
        <v>4197</v>
      </c>
      <c r="H131" s="199" t="s">
        <v>4098</v>
      </c>
      <c r="K131" s="199">
        <f t="shared" si="10"/>
        <v>28.828879999999998</v>
      </c>
      <c r="L131" s="199">
        <f t="shared" si="11"/>
        <v>37.189255199999998</v>
      </c>
      <c r="M131" s="199" t="s">
        <v>1053</v>
      </c>
      <c r="N131" s="199">
        <f t="shared" si="12"/>
        <v>-7409297.4482188635</v>
      </c>
      <c r="O131" s="199">
        <f t="shared" si="13"/>
        <v>-7409297.4482188635</v>
      </c>
      <c r="P131" s="199" t="str">
        <f t="shared" si="14"/>
        <v>Overpaid</v>
      </c>
    </row>
    <row r="132" spans="1:16" ht="15.75" x14ac:dyDescent="0.25">
      <c r="A132" s="199" t="s">
        <v>115</v>
      </c>
      <c r="B132" s="199" t="s">
        <v>1083</v>
      </c>
      <c r="C132" s="199" t="s">
        <v>3963</v>
      </c>
      <c r="D132" s="199" t="s">
        <v>4197</v>
      </c>
      <c r="E132" s="199" t="s">
        <v>4197</v>
      </c>
      <c r="F132" s="199" t="s">
        <v>1328</v>
      </c>
      <c r="G132" s="199" t="s">
        <v>4197</v>
      </c>
      <c r="H132" s="199" t="s">
        <v>4099</v>
      </c>
      <c r="K132" s="199">
        <f t="shared" si="10"/>
        <v>27.369699999999998</v>
      </c>
      <c r="L132" s="199">
        <f t="shared" si="11"/>
        <v>35.306913000000002</v>
      </c>
      <c r="M132" s="199" t="s">
        <v>1088</v>
      </c>
      <c r="N132" s="199">
        <f t="shared" si="12"/>
        <v>-14481861.750644952</v>
      </c>
      <c r="O132" s="199">
        <f t="shared" si="13"/>
        <v>-14481861.750644952</v>
      </c>
      <c r="P132" s="199" t="str">
        <f t="shared" si="14"/>
        <v>Overpaid</v>
      </c>
    </row>
    <row r="133" spans="1:16" ht="15.75" x14ac:dyDescent="0.25">
      <c r="A133" s="199" t="s">
        <v>115</v>
      </c>
      <c r="B133" s="199" t="s">
        <v>1117</v>
      </c>
      <c r="C133" s="199" t="s">
        <v>3999</v>
      </c>
      <c r="D133" s="199" t="s">
        <v>4197</v>
      </c>
      <c r="E133" s="199" t="s">
        <v>4197</v>
      </c>
      <c r="F133" s="199" t="s">
        <v>1221</v>
      </c>
      <c r="G133" s="199" t="s">
        <v>4197</v>
      </c>
      <c r="H133" s="199" t="s">
        <v>4197</v>
      </c>
      <c r="K133" s="199">
        <f t="shared" si="10"/>
        <v>22.749299999999998</v>
      </c>
      <c r="L133" s="199">
        <f t="shared" si="11"/>
        <v>29.346596999999999</v>
      </c>
      <c r="M133" s="199" t="s">
        <v>1121</v>
      </c>
      <c r="N133" s="199">
        <f t="shared" si="12"/>
        <v>-17340564.775711004</v>
      </c>
      <c r="O133" s="199">
        <f t="shared" si="13"/>
        <v>-17340564.775711004</v>
      </c>
      <c r="P133" s="199" t="str">
        <f t="shared" si="14"/>
        <v>Overpaid</v>
      </c>
    </row>
    <row r="134" spans="1:16" ht="15.75" x14ac:dyDescent="0.25">
      <c r="A134" s="199" t="s">
        <v>115</v>
      </c>
      <c r="B134" s="199" t="s">
        <v>1030</v>
      </c>
      <c r="C134" s="199" t="s">
        <v>3942</v>
      </c>
      <c r="D134" s="199" t="s">
        <v>4197</v>
      </c>
      <c r="E134" s="199" t="s">
        <v>4197</v>
      </c>
      <c r="F134" s="199" t="s">
        <v>1073</v>
      </c>
      <c r="G134" s="199" t="s">
        <v>4197</v>
      </c>
      <c r="H134" s="199" t="s">
        <v>4098</v>
      </c>
      <c r="K134" s="199">
        <f t="shared" si="10"/>
        <v>30.27328</v>
      </c>
      <c r="L134" s="199">
        <f t="shared" si="11"/>
        <v>39.052531200000004</v>
      </c>
      <c r="M134" s="199" t="s">
        <v>1036</v>
      </c>
      <c r="N134" s="199">
        <f t="shared" si="12"/>
        <v>-10989420.882761391</v>
      </c>
      <c r="O134" s="199">
        <f t="shared" si="13"/>
        <v>-10989420.882761391</v>
      </c>
      <c r="P134" s="199" t="str">
        <f t="shared" si="14"/>
        <v>Overpaid</v>
      </c>
    </row>
    <row r="135" spans="1:16" ht="15.75" x14ac:dyDescent="0.25">
      <c r="A135" s="199" t="s">
        <v>115</v>
      </c>
      <c r="B135" s="199" t="s">
        <v>16</v>
      </c>
      <c r="C135" s="199" t="s">
        <v>1258</v>
      </c>
      <c r="D135" s="199" t="s">
        <v>4197</v>
      </c>
      <c r="E135" s="199" t="s">
        <v>4197</v>
      </c>
      <c r="F135" s="199" t="s">
        <v>1186</v>
      </c>
      <c r="G135" s="199" t="s">
        <v>4197</v>
      </c>
      <c r="H135" s="199" t="s">
        <v>4147</v>
      </c>
      <c r="K135" s="199">
        <f t="shared" si="10"/>
        <v>26.632719999999999</v>
      </c>
      <c r="L135" s="199">
        <f t="shared" si="11"/>
        <v>34.356208799999997</v>
      </c>
      <c r="M135" s="199" t="s">
        <v>1116</v>
      </c>
      <c r="N135" s="199">
        <f t="shared" si="12"/>
        <v>-10434844.103464955</v>
      </c>
      <c r="O135" s="199">
        <f t="shared" si="13"/>
        <v>-10434844.103464955</v>
      </c>
      <c r="P135" s="199" t="str">
        <f t="shared" si="14"/>
        <v>Overpaid</v>
      </c>
    </row>
    <row r="136" spans="1:16" ht="15.75" x14ac:dyDescent="0.25">
      <c r="A136" s="199" t="s">
        <v>115</v>
      </c>
      <c r="B136" s="199" t="s">
        <v>1030</v>
      </c>
      <c r="C136" s="199" t="s">
        <v>3986</v>
      </c>
      <c r="D136" s="199" t="s">
        <v>4197</v>
      </c>
      <c r="E136" s="199" t="s">
        <v>4197</v>
      </c>
      <c r="F136" s="199" t="s">
        <v>1201</v>
      </c>
      <c r="G136" s="199" t="s">
        <v>4197</v>
      </c>
      <c r="H136" s="199" t="s">
        <v>4197</v>
      </c>
      <c r="K136" s="199">
        <f t="shared" si="10"/>
        <v>23.832599999999999</v>
      </c>
      <c r="L136" s="199">
        <f t="shared" si="11"/>
        <v>30.744053999999998</v>
      </c>
      <c r="M136" s="199" t="s">
        <v>1036</v>
      </c>
      <c r="N136" s="199">
        <f t="shared" si="12"/>
        <v>-15925520.726088442</v>
      </c>
      <c r="O136" s="199">
        <f t="shared" si="13"/>
        <v>-15925520.726088442</v>
      </c>
      <c r="P136" s="199" t="str">
        <f t="shared" si="14"/>
        <v>Overpaid</v>
      </c>
    </row>
    <row r="137" spans="1:16" ht="15.75" x14ac:dyDescent="0.25">
      <c r="A137" s="199" t="s">
        <v>113</v>
      </c>
      <c r="B137" s="199" t="s">
        <v>1059</v>
      </c>
      <c r="C137" s="199" t="s">
        <v>842</v>
      </c>
      <c r="D137" s="199" t="s">
        <v>4197</v>
      </c>
      <c r="E137" s="199" t="s">
        <v>4197</v>
      </c>
      <c r="F137" s="199" t="s">
        <v>1201</v>
      </c>
      <c r="G137" s="199" t="s">
        <v>4197</v>
      </c>
      <c r="H137" s="199" t="s">
        <v>1027</v>
      </c>
      <c r="K137" s="199" t="e">
        <f t="shared" si="10"/>
        <v>#VALUE!</v>
      </c>
      <c r="L137" s="199" t="e">
        <f t="shared" si="11"/>
        <v>#VALUE!</v>
      </c>
      <c r="M137" s="199" t="s">
        <v>1064</v>
      </c>
      <c r="N137" s="199" t="e">
        <f t="shared" si="12"/>
        <v>#VALUE!</v>
      </c>
      <c r="O137" s="199" t="e">
        <f t="shared" si="13"/>
        <v>#VALUE!</v>
      </c>
      <c r="P137" s="199" t="e">
        <f t="shared" si="14"/>
        <v>#VALUE!</v>
      </c>
    </row>
    <row r="138" spans="1:16" ht="15.75" x14ac:dyDescent="0.25">
      <c r="A138" s="199" t="s">
        <v>113</v>
      </c>
      <c r="B138" s="199" t="s">
        <v>1037</v>
      </c>
      <c r="C138" s="199" t="s">
        <v>3929</v>
      </c>
      <c r="D138" s="199" t="s">
        <v>4197</v>
      </c>
      <c r="E138" s="199" t="s">
        <v>4197</v>
      </c>
      <c r="F138" s="199" t="s">
        <v>1679</v>
      </c>
      <c r="G138" s="199" t="s">
        <v>4197</v>
      </c>
      <c r="H138" s="199" t="s">
        <v>4095</v>
      </c>
      <c r="K138" s="199">
        <f t="shared" si="10"/>
        <v>20.206819999999997</v>
      </c>
      <c r="L138" s="199">
        <f t="shared" si="11"/>
        <v>26.066797799999996</v>
      </c>
      <c r="M138" s="199" t="s">
        <v>1043</v>
      </c>
      <c r="N138" s="199">
        <f t="shared" si="12"/>
        <v>-14777163.747028552</v>
      </c>
      <c r="O138" s="199">
        <f t="shared" si="13"/>
        <v>-14777163.747028552</v>
      </c>
      <c r="P138" s="199" t="str">
        <f t="shared" si="14"/>
        <v>Overpaid</v>
      </c>
    </row>
    <row r="139" spans="1:16" ht="15.75" x14ac:dyDescent="0.25">
      <c r="A139" s="199" t="s">
        <v>113</v>
      </c>
      <c r="B139" s="199" t="s">
        <v>27</v>
      </c>
      <c r="C139" s="199" t="s">
        <v>3891</v>
      </c>
      <c r="D139" s="199" t="s">
        <v>4197</v>
      </c>
      <c r="E139" s="199" t="s">
        <v>4197</v>
      </c>
      <c r="F139" s="199" t="s">
        <v>1312</v>
      </c>
      <c r="G139" s="199" t="s">
        <v>4197</v>
      </c>
      <c r="H139" s="199" t="s">
        <v>1027</v>
      </c>
      <c r="K139" s="199" t="e">
        <f t="shared" si="10"/>
        <v>#VALUE!</v>
      </c>
      <c r="L139" s="199" t="e">
        <f t="shared" si="11"/>
        <v>#VALUE!</v>
      </c>
      <c r="M139" s="199" t="s">
        <v>1058</v>
      </c>
      <c r="N139" s="199" t="e">
        <f t="shared" si="12"/>
        <v>#VALUE!</v>
      </c>
      <c r="O139" s="199" t="e">
        <f t="shared" si="13"/>
        <v>#VALUE!</v>
      </c>
      <c r="P139" s="199" t="e">
        <f t="shared" si="14"/>
        <v>#VALUE!</v>
      </c>
    </row>
    <row r="140" spans="1:16" ht="15.75" x14ac:dyDescent="0.25">
      <c r="A140" s="199" t="s">
        <v>113</v>
      </c>
      <c r="B140" s="199" t="s">
        <v>1187</v>
      </c>
      <c r="C140" s="199" t="s">
        <v>3876</v>
      </c>
      <c r="D140" s="199" t="s">
        <v>4197</v>
      </c>
      <c r="E140" s="199" t="s">
        <v>4197</v>
      </c>
      <c r="F140" s="199" t="s">
        <v>1266</v>
      </c>
      <c r="G140" s="199" t="s">
        <v>4197</v>
      </c>
      <c r="H140" s="199" t="s">
        <v>4153</v>
      </c>
      <c r="K140" s="199">
        <f t="shared" si="10"/>
        <v>34.547359999999998</v>
      </c>
      <c r="L140" s="199">
        <f t="shared" si="11"/>
        <v>44.566094399999997</v>
      </c>
      <c r="M140" s="199" t="s">
        <v>1190</v>
      </c>
      <c r="N140" s="199">
        <f t="shared" si="12"/>
        <v>-7125757.9827200007</v>
      </c>
      <c r="O140" s="199">
        <f t="shared" si="13"/>
        <v>-7125757.9827200007</v>
      </c>
      <c r="P140" s="199" t="str">
        <f t="shared" si="14"/>
        <v>Overpaid</v>
      </c>
    </row>
    <row r="141" spans="1:16" ht="15.75" x14ac:dyDescent="0.25">
      <c r="A141" s="199" t="s">
        <v>113</v>
      </c>
      <c r="B141" s="199" t="s">
        <v>10</v>
      </c>
      <c r="C141" s="199" t="s">
        <v>3868</v>
      </c>
      <c r="D141" s="199" t="s">
        <v>4197</v>
      </c>
      <c r="E141" s="199" t="s">
        <v>4197</v>
      </c>
      <c r="F141" s="199" t="s">
        <v>1428</v>
      </c>
      <c r="G141" s="199" t="s">
        <v>4197</v>
      </c>
      <c r="H141" s="199" t="s">
        <v>4100</v>
      </c>
      <c r="K141" s="199">
        <f t="shared" si="10"/>
        <v>36.338079999999998</v>
      </c>
      <c r="L141" s="199">
        <f t="shared" si="11"/>
        <v>46.876123200000002</v>
      </c>
      <c r="M141" s="199" t="s">
        <v>1093</v>
      </c>
      <c r="N141" s="199">
        <f t="shared" si="12"/>
        <v>-6925988.7961133197</v>
      </c>
      <c r="O141" s="199">
        <f t="shared" si="13"/>
        <v>-6925988.7961133197</v>
      </c>
      <c r="P141" s="199" t="str">
        <f t="shared" si="14"/>
        <v>Overpaid</v>
      </c>
    </row>
    <row r="142" spans="1:16" ht="15.75" x14ac:dyDescent="0.25">
      <c r="A142" s="199" t="s">
        <v>113</v>
      </c>
      <c r="B142" s="199" t="s">
        <v>1094</v>
      </c>
      <c r="C142" s="199" t="s">
        <v>410</v>
      </c>
      <c r="D142" s="199" t="s">
        <v>4197</v>
      </c>
      <c r="E142" s="199" t="s">
        <v>4197</v>
      </c>
      <c r="F142" s="199" t="s">
        <v>1441</v>
      </c>
      <c r="G142" s="199" t="s">
        <v>4197</v>
      </c>
      <c r="H142" s="199" t="s">
        <v>4164</v>
      </c>
      <c r="K142" s="199">
        <f t="shared" si="10"/>
        <v>35.962199999999996</v>
      </c>
      <c r="L142" s="199">
        <f t="shared" si="11"/>
        <v>46.391237999999994</v>
      </c>
      <c r="M142" s="199" t="s">
        <v>1098</v>
      </c>
      <c r="N142" s="199">
        <f t="shared" si="12"/>
        <v>-11753521.967120741</v>
      </c>
      <c r="O142" s="199">
        <f t="shared" si="13"/>
        <v>-11753521.967120741</v>
      </c>
      <c r="P142" s="199" t="str">
        <f t="shared" si="14"/>
        <v>Overpaid</v>
      </c>
    </row>
    <row r="143" spans="1:16" ht="15.75" x14ac:dyDescent="0.25">
      <c r="A143" s="199" t="s">
        <v>113</v>
      </c>
      <c r="B143" s="199" t="s">
        <v>20</v>
      </c>
      <c r="C143" s="199" t="s">
        <v>23</v>
      </c>
      <c r="D143" s="199" t="s">
        <v>4197</v>
      </c>
      <c r="E143" s="199" t="s">
        <v>4197</v>
      </c>
      <c r="F143" s="199" t="s">
        <v>1073</v>
      </c>
      <c r="G143" s="199" t="s">
        <v>4197</v>
      </c>
      <c r="H143" s="199" t="s">
        <v>4098</v>
      </c>
      <c r="K143" s="199">
        <f t="shared" si="10"/>
        <v>30.27328</v>
      </c>
      <c r="L143" s="199">
        <f t="shared" si="11"/>
        <v>39.052531200000004</v>
      </c>
      <c r="M143" s="199" t="s">
        <v>1134</v>
      </c>
      <c r="N143" s="199">
        <f t="shared" si="12"/>
        <v>-9443633.2345635202</v>
      </c>
      <c r="O143" s="199">
        <f t="shared" si="13"/>
        <v>-9443633.2345635202</v>
      </c>
      <c r="P143" s="199" t="str">
        <f t="shared" si="14"/>
        <v>Overpaid</v>
      </c>
    </row>
    <row r="144" spans="1:16" ht="15.75" x14ac:dyDescent="0.25">
      <c r="A144" s="199" t="s">
        <v>113</v>
      </c>
      <c r="B144" s="199" t="s">
        <v>16</v>
      </c>
      <c r="C144" s="199" t="s">
        <v>422</v>
      </c>
      <c r="D144" s="199" t="s">
        <v>4197</v>
      </c>
      <c r="E144" s="199" t="s">
        <v>4197</v>
      </c>
      <c r="F144" s="199" t="s">
        <v>1450</v>
      </c>
      <c r="G144" s="199" t="s">
        <v>4197</v>
      </c>
      <c r="H144" s="199" t="s">
        <v>4147</v>
      </c>
      <c r="K144" s="199">
        <f t="shared" si="10"/>
        <v>32.771419999999999</v>
      </c>
      <c r="L144" s="199">
        <f t="shared" si="11"/>
        <v>42.275131799999997</v>
      </c>
      <c r="M144" s="199" t="s">
        <v>1116</v>
      </c>
      <c r="N144" s="199">
        <f t="shared" si="12"/>
        <v>-6872135.1758989003</v>
      </c>
      <c r="O144" s="199">
        <f t="shared" si="13"/>
        <v>-6872135.1758989003</v>
      </c>
      <c r="P144" s="199" t="str">
        <f t="shared" si="14"/>
        <v>Overpaid</v>
      </c>
    </row>
    <row r="145" spans="1:16" ht="15.75" x14ac:dyDescent="0.25">
      <c r="A145" s="199" t="s">
        <v>113</v>
      </c>
      <c r="B145" s="199" t="s">
        <v>1059</v>
      </c>
      <c r="C145" s="199" t="s">
        <v>3886</v>
      </c>
      <c r="D145" s="199" t="s">
        <v>4197</v>
      </c>
      <c r="E145" s="199" t="s">
        <v>4197</v>
      </c>
      <c r="F145" s="199" t="s">
        <v>1107</v>
      </c>
      <c r="G145" s="199" t="s">
        <v>4197</v>
      </c>
      <c r="H145" s="199" t="s">
        <v>4097</v>
      </c>
      <c r="K145" s="199">
        <f t="shared" si="10"/>
        <v>28.843659999999996</v>
      </c>
      <c r="L145" s="199">
        <f t="shared" si="11"/>
        <v>37.208321399999996</v>
      </c>
      <c r="M145" s="199" t="s">
        <v>1064</v>
      </c>
      <c r="N145" s="199">
        <f t="shared" si="12"/>
        <v>-8235539.4628321845</v>
      </c>
      <c r="O145" s="199">
        <f t="shared" si="13"/>
        <v>-8235539.4628321845</v>
      </c>
      <c r="P145" s="199" t="str">
        <f t="shared" si="14"/>
        <v>Overpaid</v>
      </c>
    </row>
    <row r="146" spans="1:16" ht="15.75" x14ac:dyDescent="0.25">
      <c r="A146" s="199" t="s">
        <v>113</v>
      </c>
      <c r="B146" s="199" t="s">
        <v>1024</v>
      </c>
      <c r="C146" s="199" t="s">
        <v>3896</v>
      </c>
      <c r="D146" s="199" t="s">
        <v>4197</v>
      </c>
      <c r="E146" s="199" t="s">
        <v>4197</v>
      </c>
      <c r="F146" s="199" t="s">
        <v>1125</v>
      </c>
      <c r="G146" s="199" t="s">
        <v>4197</v>
      </c>
      <c r="H146" s="199" t="s">
        <v>4095</v>
      </c>
      <c r="K146" s="199">
        <f t="shared" si="10"/>
        <v>26.706619999999997</v>
      </c>
      <c r="L146" s="199">
        <f t="shared" si="11"/>
        <v>34.451539799999999</v>
      </c>
      <c r="M146" s="199" t="s">
        <v>1029</v>
      </c>
      <c r="N146" s="199">
        <f t="shared" si="12"/>
        <v>-10130921.069976332</v>
      </c>
      <c r="O146" s="199">
        <f t="shared" si="13"/>
        <v>-10130921.069976332</v>
      </c>
      <c r="P146" s="199" t="str">
        <f t="shared" si="14"/>
        <v>Overpaid</v>
      </c>
    </row>
    <row r="147" spans="1:16" ht="15.75" x14ac:dyDescent="0.25">
      <c r="A147" s="199" t="s">
        <v>113</v>
      </c>
      <c r="B147" s="199" t="s">
        <v>1078</v>
      </c>
      <c r="C147" s="199" t="s">
        <v>3898</v>
      </c>
      <c r="D147" s="199" t="s">
        <v>4197</v>
      </c>
      <c r="E147" s="199" t="s">
        <v>4197</v>
      </c>
      <c r="F147" s="199" t="s">
        <v>1125</v>
      </c>
      <c r="G147" s="199" t="s">
        <v>4197</v>
      </c>
      <c r="H147" s="199" t="s">
        <v>4096</v>
      </c>
      <c r="K147" s="199">
        <f t="shared" si="10"/>
        <v>27.05294</v>
      </c>
      <c r="L147" s="199">
        <f t="shared" si="11"/>
        <v>34.898292599999998</v>
      </c>
      <c r="M147" s="199" t="s">
        <v>1082</v>
      </c>
      <c r="N147" s="199">
        <f t="shared" si="12"/>
        <v>-8034090.9555256534</v>
      </c>
      <c r="O147" s="199">
        <f t="shared" si="13"/>
        <v>-8034090.9555256534</v>
      </c>
      <c r="P147" s="199" t="str">
        <f t="shared" si="14"/>
        <v>Overpaid</v>
      </c>
    </row>
    <row r="148" spans="1:16" ht="15.75" x14ac:dyDescent="0.25">
      <c r="A148" s="199" t="s">
        <v>113</v>
      </c>
      <c r="B148" s="199" t="s">
        <v>1037</v>
      </c>
      <c r="C148" s="199" t="s">
        <v>3873</v>
      </c>
      <c r="D148" s="199" t="s">
        <v>4197</v>
      </c>
      <c r="E148" s="199" t="s">
        <v>4197</v>
      </c>
      <c r="F148" s="199" t="s">
        <v>1802</v>
      </c>
      <c r="G148" s="199" t="s">
        <v>4197</v>
      </c>
      <c r="H148" s="199"/>
      <c r="K148" s="199">
        <f t="shared" si="10"/>
        <v>32.137899999999995</v>
      </c>
      <c r="L148" s="199">
        <f t="shared" si="11"/>
        <v>41.457890999999996</v>
      </c>
      <c r="M148" s="199" t="s">
        <v>1043</v>
      </c>
      <c r="N148" s="199">
        <f t="shared" si="12"/>
        <v>-7553098.5767398179</v>
      </c>
      <c r="O148" s="199">
        <f t="shared" si="13"/>
        <v>-7553098.5767398179</v>
      </c>
      <c r="P148" s="199" t="str">
        <f t="shared" si="14"/>
        <v>Overpaid</v>
      </c>
    </row>
    <row r="149" spans="1:16" ht="15.75" x14ac:dyDescent="0.25">
      <c r="A149" s="199" t="s">
        <v>113</v>
      </c>
      <c r="B149" s="199" t="s">
        <v>1024</v>
      </c>
      <c r="C149" s="199" t="s">
        <v>3890</v>
      </c>
      <c r="D149" s="199" t="s">
        <v>4197</v>
      </c>
      <c r="E149" s="199" t="s">
        <v>4197</v>
      </c>
      <c r="F149" s="199" t="s">
        <v>1111</v>
      </c>
      <c r="G149" s="199" t="s">
        <v>4197</v>
      </c>
      <c r="H149" s="199" t="s">
        <v>4097</v>
      </c>
      <c r="K149" s="199">
        <f t="shared" si="10"/>
        <v>28.482559999999996</v>
      </c>
      <c r="L149" s="199">
        <f t="shared" si="11"/>
        <v>36.742502399999992</v>
      </c>
      <c r="M149" s="199" t="s">
        <v>1029</v>
      </c>
      <c r="N149" s="199">
        <f t="shared" si="12"/>
        <v>-9126111.1790179834</v>
      </c>
      <c r="O149" s="199">
        <f t="shared" si="13"/>
        <v>-9126111.1790179834</v>
      </c>
      <c r="P149" s="199" t="str">
        <f t="shared" si="14"/>
        <v>Overpaid</v>
      </c>
    </row>
    <row r="150" spans="1:16" ht="15.75" x14ac:dyDescent="0.25">
      <c r="A150" s="199" t="s">
        <v>113</v>
      </c>
      <c r="B150" s="199" t="s">
        <v>1037</v>
      </c>
      <c r="C150" s="199" t="s">
        <v>3900</v>
      </c>
      <c r="D150" s="199" t="s">
        <v>4197</v>
      </c>
      <c r="E150" s="199" t="s">
        <v>4197</v>
      </c>
      <c r="F150" s="199" t="s">
        <v>1146</v>
      </c>
      <c r="G150" s="199" t="s">
        <v>4197</v>
      </c>
      <c r="H150" s="199" t="s">
        <v>1027</v>
      </c>
      <c r="K150" s="199" t="e">
        <f t="shared" si="10"/>
        <v>#VALUE!</v>
      </c>
      <c r="L150" s="199" t="e">
        <f t="shared" si="11"/>
        <v>#VALUE!</v>
      </c>
      <c r="M150" s="199" t="s">
        <v>1043</v>
      </c>
      <c r="N150" s="199" t="e">
        <f t="shared" si="12"/>
        <v>#VALUE!</v>
      </c>
      <c r="O150" s="199" t="e">
        <f t="shared" si="13"/>
        <v>#VALUE!</v>
      </c>
      <c r="P150" s="199" t="e">
        <f t="shared" si="14"/>
        <v>#VALUE!</v>
      </c>
    </row>
    <row r="151" spans="1:16" ht="15.75" x14ac:dyDescent="0.25">
      <c r="A151" s="199" t="s">
        <v>113</v>
      </c>
      <c r="B151" s="199" t="s">
        <v>1187</v>
      </c>
      <c r="C151" s="199" t="s">
        <v>3909</v>
      </c>
      <c r="D151" s="199" t="s">
        <v>4197</v>
      </c>
      <c r="E151" s="199" t="s">
        <v>4197</v>
      </c>
      <c r="F151" s="199" t="s">
        <v>1162</v>
      </c>
      <c r="G151" s="199" t="s">
        <v>4197</v>
      </c>
      <c r="H151" s="199" t="s">
        <v>1027</v>
      </c>
      <c r="K151" s="199" t="e">
        <f t="shared" si="10"/>
        <v>#VALUE!</v>
      </c>
      <c r="L151" s="199" t="e">
        <f t="shared" si="11"/>
        <v>#VALUE!</v>
      </c>
      <c r="M151" s="199" t="s">
        <v>1190</v>
      </c>
      <c r="N151" s="199" t="e">
        <f t="shared" si="12"/>
        <v>#VALUE!</v>
      </c>
      <c r="O151" s="199" t="e">
        <f t="shared" si="13"/>
        <v>#VALUE!</v>
      </c>
      <c r="P151" s="199" t="e">
        <f t="shared" si="14"/>
        <v>#VALUE!</v>
      </c>
    </row>
    <row r="152" spans="1:16" ht="15.75" x14ac:dyDescent="0.25">
      <c r="A152" s="199" t="s">
        <v>113</v>
      </c>
      <c r="B152" s="199" t="s">
        <v>1099</v>
      </c>
      <c r="C152" s="199" t="s">
        <v>509</v>
      </c>
      <c r="D152" s="199" t="s">
        <v>4197</v>
      </c>
      <c r="E152" s="199" t="s">
        <v>4197</v>
      </c>
      <c r="F152" s="199" t="s">
        <v>1312</v>
      </c>
      <c r="G152" s="199" t="s">
        <v>4197</v>
      </c>
      <c r="H152" s="199" t="s">
        <v>4098</v>
      </c>
      <c r="K152" s="199">
        <f t="shared" si="10"/>
        <v>28.106680000000001</v>
      </c>
      <c r="L152" s="199">
        <f t="shared" si="11"/>
        <v>36.257617199999999</v>
      </c>
      <c r="M152" s="199" t="s">
        <v>1105</v>
      </c>
      <c r="N152" s="199">
        <f t="shared" si="12"/>
        <v>-6921903.609289322</v>
      </c>
      <c r="O152" s="199">
        <f t="shared" si="13"/>
        <v>-6921903.609289322</v>
      </c>
      <c r="P152" s="199" t="str">
        <f t="shared" si="14"/>
        <v>Overpaid</v>
      </c>
    </row>
    <row r="153" spans="1:16" ht="15.75" x14ac:dyDescent="0.25">
      <c r="A153" s="199" t="s">
        <v>113</v>
      </c>
      <c r="B153" s="199" t="s">
        <v>20</v>
      </c>
      <c r="C153" s="199" t="s">
        <v>3919</v>
      </c>
      <c r="D153" s="199" t="s">
        <v>4197</v>
      </c>
      <c r="E153" s="199" t="s">
        <v>4197</v>
      </c>
      <c r="F153" s="199" t="s">
        <v>1221</v>
      </c>
      <c r="G153" s="199" t="s">
        <v>4197</v>
      </c>
      <c r="H153" s="199" t="s">
        <v>4095</v>
      </c>
      <c r="K153" s="199">
        <f t="shared" si="10"/>
        <v>23.095619999999997</v>
      </c>
      <c r="L153" s="199">
        <f t="shared" si="11"/>
        <v>29.793349799999998</v>
      </c>
      <c r="M153" s="199" t="s">
        <v>1134</v>
      </c>
      <c r="N153" s="199">
        <f t="shared" si="12"/>
        <v>-14170783.42680455</v>
      </c>
      <c r="O153" s="199">
        <f t="shared" si="13"/>
        <v>-14170783.42680455</v>
      </c>
      <c r="P153" s="199" t="str">
        <f t="shared" si="14"/>
        <v>Overpaid</v>
      </c>
    </row>
    <row r="154" spans="1:16" ht="15.75" x14ac:dyDescent="0.25">
      <c r="A154" s="199" t="s">
        <v>113</v>
      </c>
      <c r="B154" s="199" t="s">
        <v>16</v>
      </c>
      <c r="C154" s="199" t="s">
        <v>3910</v>
      </c>
      <c r="D154" s="199" t="s">
        <v>4197</v>
      </c>
      <c r="E154" s="199" t="s">
        <v>4197</v>
      </c>
      <c r="F154" s="199" t="s">
        <v>1186</v>
      </c>
      <c r="G154" s="199" t="s">
        <v>4197</v>
      </c>
      <c r="H154" s="199" t="s">
        <v>4098</v>
      </c>
      <c r="K154" s="199">
        <f t="shared" si="10"/>
        <v>25.940080000000002</v>
      </c>
      <c r="L154" s="199">
        <f t="shared" si="11"/>
        <v>33.4627032</v>
      </c>
      <c r="M154" s="199" t="s">
        <v>1116</v>
      </c>
      <c r="N154" s="199">
        <f t="shared" si="12"/>
        <v>-10836830.633445136</v>
      </c>
      <c r="O154" s="199">
        <f t="shared" si="13"/>
        <v>-10836830.633445136</v>
      </c>
      <c r="P154" s="199" t="str">
        <f t="shared" si="14"/>
        <v>Overpaid</v>
      </c>
    </row>
    <row r="155" spans="1:16" ht="15.75" x14ac:dyDescent="0.25">
      <c r="A155" s="199" t="s">
        <v>113</v>
      </c>
      <c r="B155" s="199" t="s">
        <v>1024</v>
      </c>
      <c r="C155" s="199" t="s">
        <v>3872</v>
      </c>
      <c r="D155" s="199" t="s">
        <v>4197</v>
      </c>
      <c r="E155" s="199" t="s">
        <v>4197</v>
      </c>
      <c r="F155" s="199" t="s">
        <v>1441</v>
      </c>
      <c r="G155" s="199" t="s">
        <v>4197</v>
      </c>
      <c r="H155" s="199" t="s">
        <v>4102</v>
      </c>
      <c r="K155" s="199">
        <f t="shared" si="10"/>
        <v>34.923239999999993</v>
      </c>
      <c r="L155" s="199">
        <f t="shared" si="11"/>
        <v>45.050979599999991</v>
      </c>
      <c r="M155" s="199" t="s">
        <v>1029</v>
      </c>
      <c r="N155" s="199">
        <f t="shared" si="12"/>
        <v>-5482035.9464664254</v>
      </c>
      <c r="O155" s="199">
        <f t="shared" si="13"/>
        <v>-5482035.9464664254</v>
      </c>
      <c r="P155" s="199" t="str">
        <f t="shared" si="14"/>
        <v>Overpaid</v>
      </c>
    </row>
    <row r="156" spans="1:16" ht="15.75" x14ac:dyDescent="0.25">
      <c r="A156" s="199" t="s">
        <v>113</v>
      </c>
      <c r="B156" s="199" t="s">
        <v>1030</v>
      </c>
      <c r="C156" s="199" t="s">
        <v>3888</v>
      </c>
      <c r="D156" s="199" t="s">
        <v>4197</v>
      </c>
      <c r="E156" s="199" t="s">
        <v>4197</v>
      </c>
      <c r="F156" s="199" t="s">
        <v>1111</v>
      </c>
      <c r="G156" s="199" t="s">
        <v>4197</v>
      </c>
      <c r="H156" s="199" t="s">
        <v>4147</v>
      </c>
      <c r="K156" s="199">
        <f t="shared" si="10"/>
        <v>29.521519999999995</v>
      </c>
      <c r="L156" s="199">
        <f t="shared" si="11"/>
        <v>38.082760799999996</v>
      </c>
      <c r="M156" s="199" t="s">
        <v>1036</v>
      </c>
      <c r="N156" s="199">
        <f t="shared" si="12"/>
        <v>-11565565.392070901</v>
      </c>
      <c r="O156" s="199">
        <f t="shared" si="13"/>
        <v>-11565565.392070901</v>
      </c>
      <c r="P156" s="199" t="str">
        <f t="shared" si="14"/>
        <v>Overpaid</v>
      </c>
    </row>
    <row r="157" spans="1:16" ht="15.75" x14ac:dyDescent="0.25">
      <c r="A157" s="199" t="s">
        <v>113</v>
      </c>
      <c r="B157" s="199" t="s">
        <v>16</v>
      </c>
      <c r="C157" s="199" t="s">
        <v>500</v>
      </c>
      <c r="D157" s="199" t="s">
        <v>4197</v>
      </c>
      <c r="E157" s="199" t="s">
        <v>4197</v>
      </c>
      <c r="F157" s="199" t="s">
        <v>1201</v>
      </c>
      <c r="G157" s="199" t="s">
        <v>4197</v>
      </c>
      <c r="H157" s="199" t="s">
        <v>4097</v>
      </c>
      <c r="K157" s="199">
        <f t="shared" si="10"/>
        <v>24.871559999999999</v>
      </c>
      <c r="L157" s="199">
        <f t="shared" si="11"/>
        <v>32.084312400000002</v>
      </c>
      <c r="M157" s="199" t="s">
        <v>1116</v>
      </c>
      <c r="N157" s="199">
        <f t="shared" si="12"/>
        <v>-11456966.125207704</v>
      </c>
      <c r="O157" s="199">
        <f t="shared" si="13"/>
        <v>-11456966.125207704</v>
      </c>
      <c r="P157" s="199" t="str">
        <f t="shared" si="14"/>
        <v>Overpaid</v>
      </c>
    </row>
    <row r="158" spans="1:16" ht="15.75" x14ac:dyDescent="0.25">
      <c r="A158" s="199" t="s">
        <v>113</v>
      </c>
      <c r="B158" s="199" t="s">
        <v>1083</v>
      </c>
      <c r="C158" s="199" t="s">
        <v>351</v>
      </c>
      <c r="D158" s="199" t="s">
        <v>4197</v>
      </c>
      <c r="E158" s="199" t="s">
        <v>4197</v>
      </c>
      <c r="F158" s="199" t="s">
        <v>1107</v>
      </c>
      <c r="G158" s="199" t="s">
        <v>4197</v>
      </c>
      <c r="H158" s="199" t="s">
        <v>4097</v>
      </c>
      <c r="K158" s="199">
        <f t="shared" si="10"/>
        <v>28.843659999999996</v>
      </c>
      <c r="L158" s="199">
        <f t="shared" si="11"/>
        <v>37.208321399999996</v>
      </c>
      <c r="M158" s="199" t="s">
        <v>1088</v>
      </c>
      <c r="N158" s="199">
        <f t="shared" si="12"/>
        <v>-13243907.073746242</v>
      </c>
      <c r="O158" s="199">
        <f t="shared" si="13"/>
        <v>-13243907.073746242</v>
      </c>
      <c r="P158" s="199" t="str">
        <f t="shared" si="14"/>
        <v>Overpaid</v>
      </c>
    </row>
    <row r="159" spans="1:16" ht="15.75" x14ac:dyDescent="0.25">
      <c r="A159" s="199" t="s">
        <v>113</v>
      </c>
      <c r="B159" s="199" t="s">
        <v>27</v>
      </c>
      <c r="C159" s="199" t="s">
        <v>718</v>
      </c>
      <c r="D159" s="199" t="s">
        <v>4197</v>
      </c>
      <c r="E159" s="199" t="s">
        <v>4197</v>
      </c>
      <c r="F159" s="199" t="s">
        <v>1157</v>
      </c>
      <c r="G159" s="199" t="s">
        <v>4197</v>
      </c>
      <c r="H159" s="199" t="s">
        <v>1027</v>
      </c>
      <c r="K159" s="199" t="e">
        <f t="shared" si="10"/>
        <v>#VALUE!</v>
      </c>
      <c r="L159" s="199" t="e">
        <f t="shared" si="11"/>
        <v>#VALUE!</v>
      </c>
      <c r="M159" s="199" t="s">
        <v>1058</v>
      </c>
      <c r="N159" s="199" t="e">
        <f t="shared" si="12"/>
        <v>#VALUE!</v>
      </c>
      <c r="O159" s="199" t="e">
        <f t="shared" si="13"/>
        <v>#VALUE!</v>
      </c>
      <c r="P159" s="199" t="e">
        <f t="shared" si="14"/>
        <v>#VALUE!</v>
      </c>
    </row>
    <row r="160" spans="1:16" ht="15.75" x14ac:dyDescent="0.25">
      <c r="A160" s="199" t="s">
        <v>113</v>
      </c>
      <c r="B160" s="199" t="s">
        <v>1099</v>
      </c>
      <c r="C160" s="199" t="s">
        <v>103</v>
      </c>
      <c r="D160" s="199" t="s">
        <v>4197</v>
      </c>
      <c r="E160" s="199" t="s">
        <v>4197</v>
      </c>
      <c r="F160" s="199" t="s">
        <v>1062</v>
      </c>
      <c r="G160" s="199" t="s">
        <v>4197</v>
      </c>
      <c r="H160" s="199" t="s">
        <v>1027</v>
      </c>
      <c r="K160" s="199" t="e">
        <f t="shared" si="10"/>
        <v>#VALUE!</v>
      </c>
      <c r="L160" s="199" t="e">
        <f t="shared" si="11"/>
        <v>#VALUE!</v>
      </c>
      <c r="M160" s="199" t="s">
        <v>1105</v>
      </c>
      <c r="N160" s="199" t="e">
        <f t="shared" si="12"/>
        <v>#VALUE!</v>
      </c>
      <c r="O160" s="199" t="e">
        <f t="shared" si="13"/>
        <v>#VALUE!</v>
      </c>
      <c r="P160" s="199" t="e">
        <f t="shared" si="14"/>
        <v>#VALUE!</v>
      </c>
    </row>
    <row r="161" spans="1:16" ht="15.75" x14ac:dyDescent="0.25">
      <c r="A161" s="199" t="s">
        <v>113</v>
      </c>
      <c r="B161" s="199" t="s">
        <v>1117</v>
      </c>
      <c r="C161" s="199" t="s">
        <v>3871</v>
      </c>
      <c r="D161" s="199" t="s">
        <v>4197</v>
      </c>
      <c r="E161" s="199" t="s">
        <v>4197</v>
      </c>
      <c r="F161" s="199" t="s">
        <v>1034</v>
      </c>
      <c r="G161" s="199" t="s">
        <v>4197</v>
      </c>
      <c r="H161" s="199" t="s">
        <v>4100</v>
      </c>
      <c r="K161" s="199">
        <f t="shared" si="10"/>
        <v>35.976979999999998</v>
      </c>
      <c r="L161" s="199">
        <f t="shared" si="11"/>
        <v>46.410304199999999</v>
      </c>
      <c r="M161" s="199" t="s">
        <v>1121</v>
      </c>
      <c r="N161" s="199">
        <f t="shared" si="12"/>
        <v>-6849124.433729358</v>
      </c>
      <c r="O161" s="199">
        <f t="shared" si="13"/>
        <v>-6849124.433729358</v>
      </c>
      <c r="P161" s="199" t="str">
        <f t="shared" si="14"/>
        <v>Overpaid</v>
      </c>
    </row>
    <row r="162" spans="1:16" ht="15.75" x14ac:dyDescent="0.25">
      <c r="A162" s="199" t="s">
        <v>113</v>
      </c>
      <c r="B162" s="199" t="s">
        <v>1083</v>
      </c>
      <c r="C162" s="199" t="s">
        <v>3924</v>
      </c>
      <c r="D162" s="199" t="s">
        <v>4197</v>
      </c>
      <c r="E162" s="199" t="s">
        <v>4197</v>
      </c>
      <c r="F162" s="199" t="s">
        <v>1405</v>
      </c>
      <c r="G162" s="199" t="s">
        <v>4197</v>
      </c>
      <c r="H162" s="199" t="s">
        <v>1027</v>
      </c>
      <c r="K162" s="199" t="e">
        <f t="shared" si="10"/>
        <v>#VALUE!</v>
      </c>
      <c r="L162" s="199" t="e">
        <f t="shared" si="11"/>
        <v>#VALUE!</v>
      </c>
      <c r="M162" s="199" t="s">
        <v>1088</v>
      </c>
      <c r="N162" s="199" t="e">
        <f t="shared" si="12"/>
        <v>#VALUE!</v>
      </c>
      <c r="O162" s="199" t="e">
        <f t="shared" si="13"/>
        <v>#VALUE!</v>
      </c>
      <c r="P162" s="199" t="e">
        <f t="shared" si="14"/>
        <v>#VALUE!</v>
      </c>
    </row>
    <row r="163" spans="1:16" ht="15.75" x14ac:dyDescent="0.25">
      <c r="A163" s="199" t="s">
        <v>113</v>
      </c>
      <c r="B163" s="199" t="s">
        <v>1048</v>
      </c>
      <c r="C163" s="199" t="s">
        <v>288</v>
      </c>
      <c r="D163" s="199" t="s">
        <v>4197</v>
      </c>
      <c r="E163" s="199" t="s">
        <v>4197</v>
      </c>
      <c r="F163" s="199" t="s">
        <v>1194</v>
      </c>
      <c r="G163" s="199" t="s">
        <v>4197</v>
      </c>
      <c r="H163" s="199" t="s">
        <v>4197</v>
      </c>
      <c r="K163" s="199">
        <f t="shared" si="10"/>
        <v>24.1937</v>
      </c>
      <c r="L163" s="199">
        <f t="shared" si="11"/>
        <v>31.209873000000002</v>
      </c>
      <c r="M163" s="199" t="s">
        <v>1053</v>
      </c>
      <c r="N163" s="199">
        <f t="shared" si="12"/>
        <v>-9585201.2136049531</v>
      </c>
      <c r="O163" s="199">
        <f t="shared" si="13"/>
        <v>-9585201.2136049531</v>
      </c>
      <c r="P163" s="199" t="str">
        <f t="shared" si="14"/>
        <v>Overpaid</v>
      </c>
    </row>
    <row r="164" spans="1:16" ht="15.75" x14ac:dyDescent="0.25">
      <c r="A164" s="199" t="s">
        <v>113</v>
      </c>
      <c r="B164" s="199" t="s">
        <v>1048</v>
      </c>
      <c r="C164" s="199" t="s">
        <v>921</v>
      </c>
      <c r="D164" s="199" t="s">
        <v>4197</v>
      </c>
      <c r="E164" s="199" t="s">
        <v>4197</v>
      </c>
      <c r="F164" s="199" t="s">
        <v>1208</v>
      </c>
      <c r="G164" s="199" t="s">
        <v>4197</v>
      </c>
      <c r="H164" s="199" t="s">
        <v>1027</v>
      </c>
      <c r="K164" s="199" t="e">
        <f t="shared" si="10"/>
        <v>#VALUE!</v>
      </c>
      <c r="L164" s="199" t="e">
        <f t="shared" si="11"/>
        <v>#VALUE!</v>
      </c>
      <c r="M164" s="199" t="s">
        <v>1053</v>
      </c>
      <c r="N164" s="199" t="e">
        <f t="shared" si="12"/>
        <v>#VALUE!</v>
      </c>
      <c r="O164" s="199" t="e">
        <f t="shared" si="13"/>
        <v>#VALUE!</v>
      </c>
      <c r="P164" s="199" t="e">
        <f t="shared" si="14"/>
        <v>#VALUE!</v>
      </c>
    </row>
    <row r="165" spans="1:16" ht="15.75" x14ac:dyDescent="0.25">
      <c r="A165" s="199" t="s">
        <v>113</v>
      </c>
      <c r="B165" s="199" t="s">
        <v>1099</v>
      </c>
      <c r="C165" s="199" t="s">
        <v>3905</v>
      </c>
      <c r="D165" s="199" t="s">
        <v>4197</v>
      </c>
      <c r="E165" s="199" t="s">
        <v>4197</v>
      </c>
      <c r="F165" s="199" t="s">
        <v>1157</v>
      </c>
      <c r="G165" s="199" t="s">
        <v>4197</v>
      </c>
      <c r="H165" s="199" t="s">
        <v>1027</v>
      </c>
      <c r="K165" s="199" t="e">
        <f t="shared" si="10"/>
        <v>#VALUE!</v>
      </c>
      <c r="L165" s="199" t="e">
        <f t="shared" si="11"/>
        <v>#VALUE!</v>
      </c>
      <c r="M165" s="199" t="s">
        <v>1105</v>
      </c>
      <c r="N165" s="199" t="e">
        <f t="shared" si="12"/>
        <v>#VALUE!</v>
      </c>
      <c r="O165" s="199" t="e">
        <f t="shared" si="13"/>
        <v>#VALUE!</v>
      </c>
      <c r="P165" s="199" t="e">
        <f t="shared" si="14"/>
        <v>#VALUE!</v>
      </c>
    </row>
    <row r="166" spans="1:16" ht="15.75" x14ac:dyDescent="0.25">
      <c r="A166" s="199" t="s">
        <v>113</v>
      </c>
      <c r="B166" s="199" t="s">
        <v>1030</v>
      </c>
      <c r="C166" s="199" t="s">
        <v>204</v>
      </c>
      <c r="D166" s="199" t="s">
        <v>4197</v>
      </c>
      <c r="E166" s="199" t="s">
        <v>4197</v>
      </c>
      <c r="F166" s="199" t="s">
        <v>1111</v>
      </c>
      <c r="G166" s="199" t="s">
        <v>4197</v>
      </c>
      <c r="H166" s="199" t="s">
        <v>4098</v>
      </c>
      <c r="K166" s="199">
        <f t="shared" si="10"/>
        <v>28.828879999999998</v>
      </c>
      <c r="L166" s="199">
        <f t="shared" si="11"/>
        <v>37.189255199999998</v>
      </c>
      <c r="M166" s="199" t="s">
        <v>1036</v>
      </c>
      <c r="N166" s="199">
        <f t="shared" si="12"/>
        <v>-12096400.675842497</v>
      </c>
      <c r="O166" s="199">
        <f t="shared" si="13"/>
        <v>-12096400.675842497</v>
      </c>
      <c r="P166" s="199" t="str">
        <f t="shared" si="14"/>
        <v>Overpaid</v>
      </c>
    </row>
    <row r="167" spans="1:16" ht="15.75" x14ac:dyDescent="0.25">
      <c r="A167" s="199" t="s">
        <v>113</v>
      </c>
      <c r="B167" s="199" t="s">
        <v>1117</v>
      </c>
      <c r="C167" s="199" t="s">
        <v>3916</v>
      </c>
      <c r="D167" s="199" t="s">
        <v>4197</v>
      </c>
      <c r="E167" s="199" t="s">
        <v>4197</v>
      </c>
      <c r="F167" s="199" t="s">
        <v>1221</v>
      </c>
      <c r="G167" s="199" t="s">
        <v>4197</v>
      </c>
      <c r="H167" s="199" t="s">
        <v>4095</v>
      </c>
      <c r="K167" s="199">
        <f t="shared" si="10"/>
        <v>23.095619999999997</v>
      </c>
      <c r="L167" s="199">
        <f t="shared" si="11"/>
        <v>29.793349799999998</v>
      </c>
      <c r="M167" s="199" t="s">
        <v>1121</v>
      </c>
      <c r="N167" s="199">
        <f t="shared" si="12"/>
        <v>-17065883.530077979</v>
      </c>
      <c r="O167" s="199">
        <f t="shared" si="13"/>
        <v>-17065883.530077979</v>
      </c>
      <c r="P167" s="199" t="str">
        <f t="shared" si="14"/>
        <v>Overpaid</v>
      </c>
    </row>
    <row r="168" spans="1:16" ht="15.75" x14ac:dyDescent="0.25">
      <c r="A168" s="199" t="s">
        <v>113</v>
      </c>
      <c r="B168" s="199" t="s">
        <v>1024</v>
      </c>
      <c r="C168" s="199" t="s">
        <v>362</v>
      </c>
      <c r="D168" s="199" t="s">
        <v>4197</v>
      </c>
      <c r="E168" s="199" t="s">
        <v>4197</v>
      </c>
      <c r="F168" s="199" t="s">
        <v>1073</v>
      </c>
      <c r="G168" s="199" t="s">
        <v>4197</v>
      </c>
      <c r="H168" s="199" t="s">
        <v>4096</v>
      </c>
      <c r="K168" s="199">
        <f t="shared" si="10"/>
        <v>29.580639999999999</v>
      </c>
      <c r="L168" s="199">
        <f t="shared" si="11"/>
        <v>38.1590256</v>
      </c>
      <c r="M168" s="199" t="s">
        <v>1029</v>
      </c>
      <c r="N168" s="199">
        <f t="shared" si="12"/>
        <v>-8504828.0021856874</v>
      </c>
      <c r="O168" s="199">
        <f t="shared" si="13"/>
        <v>-8504828.0021856874</v>
      </c>
      <c r="P168" s="199" t="str">
        <f t="shared" si="14"/>
        <v>Overpaid</v>
      </c>
    </row>
    <row r="169" spans="1:16" ht="15.75" x14ac:dyDescent="0.25">
      <c r="A169" s="199" t="s">
        <v>113</v>
      </c>
      <c r="B169" s="199" t="s">
        <v>10</v>
      </c>
      <c r="C169" s="199" t="s">
        <v>3914</v>
      </c>
      <c r="D169" s="199" t="s">
        <v>4197</v>
      </c>
      <c r="E169" s="199" t="s">
        <v>4197</v>
      </c>
      <c r="F169" s="199" t="s">
        <v>1201</v>
      </c>
      <c r="G169" s="199" t="s">
        <v>4197</v>
      </c>
      <c r="H169" s="199" t="s">
        <v>4097</v>
      </c>
      <c r="K169" s="199">
        <f t="shared" si="10"/>
        <v>24.871559999999999</v>
      </c>
      <c r="L169" s="199">
        <f t="shared" si="11"/>
        <v>32.084312400000002</v>
      </c>
      <c r="M169" s="199" t="s">
        <v>1093</v>
      </c>
      <c r="N169" s="199">
        <f t="shared" si="12"/>
        <v>-16523993.13836205</v>
      </c>
      <c r="O169" s="199">
        <f t="shared" si="13"/>
        <v>-16523993.13836205</v>
      </c>
      <c r="P169" s="199" t="str">
        <f t="shared" si="14"/>
        <v>Overpaid</v>
      </c>
    </row>
    <row r="170" spans="1:16" ht="15.75" x14ac:dyDescent="0.25">
      <c r="A170" s="199" t="s">
        <v>113</v>
      </c>
      <c r="B170" s="199" t="s">
        <v>1094</v>
      </c>
      <c r="C170" s="199" t="s">
        <v>3928</v>
      </c>
      <c r="D170" s="199" t="s">
        <v>4197</v>
      </c>
      <c r="E170" s="199" t="s">
        <v>4197</v>
      </c>
      <c r="F170" s="199" t="s">
        <v>1244</v>
      </c>
      <c r="G170" s="199" t="s">
        <v>4197</v>
      </c>
      <c r="H170" s="199" t="s">
        <v>1027</v>
      </c>
      <c r="K170" s="199" t="e">
        <f t="shared" si="10"/>
        <v>#VALUE!</v>
      </c>
      <c r="L170" s="199" t="e">
        <f t="shared" si="11"/>
        <v>#VALUE!</v>
      </c>
      <c r="M170" s="199" t="s">
        <v>1098</v>
      </c>
      <c r="N170" s="199" t="e">
        <f t="shared" si="12"/>
        <v>#VALUE!</v>
      </c>
      <c r="O170" s="199" t="e">
        <f t="shared" si="13"/>
        <v>#VALUE!</v>
      </c>
      <c r="P170" s="199" t="e">
        <f t="shared" si="14"/>
        <v>#VALUE!</v>
      </c>
    </row>
    <row r="171" spans="1:16" ht="15.75" x14ac:dyDescent="0.25">
      <c r="A171" s="199" t="s">
        <v>113</v>
      </c>
      <c r="B171" s="199" t="s">
        <v>20</v>
      </c>
      <c r="C171" s="199" t="s">
        <v>3894</v>
      </c>
      <c r="D171" s="199" t="s">
        <v>4197</v>
      </c>
      <c r="E171" s="199" t="s">
        <v>4197</v>
      </c>
      <c r="F171" s="199" t="s">
        <v>1312</v>
      </c>
      <c r="G171" s="199" t="s">
        <v>4197</v>
      </c>
      <c r="H171" s="199" t="s">
        <v>4153</v>
      </c>
      <c r="K171" s="199">
        <f t="shared" si="10"/>
        <v>29.491959999999999</v>
      </c>
      <c r="L171" s="199">
        <f t="shared" si="11"/>
        <v>38.044628400000001</v>
      </c>
      <c r="M171" s="199" t="s">
        <v>1134</v>
      </c>
      <c r="N171" s="199">
        <f t="shared" si="12"/>
        <v>-9958204.4162859451</v>
      </c>
      <c r="O171" s="199">
        <f t="shared" si="13"/>
        <v>-9958204.4162859451</v>
      </c>
      <c r="P171" s="199" t="str">
        <f t="shared" si="14"/>
        <v>Overpaid</v>
      </c>
    </row>
    <row r="172" spans="1:16" ht="15.75" x14ac:dyDescent="0.25">
      <c r="A172" s="199" t="s">
        <v>113</v>
      </c>
      <c r="B172" s="199" t="s">
        <v>1059</v>
      </c>
      <c r="C172" s="199" t="s">
        <v>3880</v>
      </c>
      <c r="D172" s="199" t="s">
        <v>4197</v>
      </c>
      <c r="E172" s="199" t="s">
        <v>4197</v>
      </c>
      <c r="F172" s="199" t="s">
        <v>1046</v>
      </c>
      <c r="G172" s="199" t="s">
        <v>4197</v>
      </c>
      <c r="H172" s="199" t="s">
        <v>4147</v>
      </c>
      <c r="K172" s="199">
        <f t="shared" si="10"/>
        <v>32.410319999999999</v>
      </c>
      <c r="L172" s="199">
        <f t="shared" si="11"/>
        <v>41.809312800000001</v>
      </c>
      <c r="M172" s="199" t="s">
        <v>1064</v>
      </c>
      <c r="N172" s="199">
        <f t="shared" si="12"/>
        <v>-6372780.3961909711</v>
      </c>
      <c r="O172" s="199">
        <f t="shared" si="13"/>
        <v>-6372780.3961909711</v>
      </c>
      <c r="P172" s="199" t="str">
        <f t="shared" si="14"/>
        <v>Overpaid</v>
      </c>
    </row>
    <row r="173" spans="1:16" ht="15.75" x14ac:dyDescent="0.25">
      <c r="A173" s="199" t="s">
        <v>113</v>
      </c>
      <c r="B173" s="199" t="s">
        <v>1135</v>
      </c>
      <c r="C173" s="199" t="s">
        <v>809</v>
      </c>
      <c r="D173" s="199" t="s">
        <v>4197</v>
      </c>
      <c r="E173" s="199" t="s">
        <v>4197</v>
      </c>
      <c r="F173" s="199" t="s">
        <v>1111</v>
      </c>
      <c r="G173" s="199" t="s">
        <v>4197</v>
      </c>
      <c r="H173" s="199" t="s">
        <v>4098</v>
      </c>
      <c r="K173" s="199">
        <f t="shared" si="10"/>
        <v>28.828879999999998</v>
      </c>
      <c r="L173" s="199">
        <f t="shared" si="11"/>
        <v>37.189255199999998</v>
      </c>
      <c r="M173" s="199" t="s">
        <v>1138</v>
      </c>
      <c r="N173" s="199">
        <f t="shared" si="12"/>
        <v>-5667568.3556137988</v>
      </c>
      <c r="O173" s="199">
        <f t="shared" si="13"/>
        <v>-5667568.3556137988</v>
      </c>
      <c r="P173" s="199" t="str">
        <f t="shared" si="14"/>
        <v>Overpaid</v>
      </c>
    </row>
    <row r="174" spans="1:16" ht="15.75" x14ac:dyDescent="0.25">
      <c r="A174" s="199" t="s">
        <v>113</v>
      </c>
      <c r="B174" s="199" t="s">
        <v>1024</v>
      </c>
      <c r="C174" s="199" t="s">
        <v>3922</v>
      </c>
      <c r="D174" s="199" t="s">
        <v>4197</v>
      </c>
      <c r="E174" s="199" t="s">
        <v>4197</v>
      </c>
      <c r="F174" s="199" t="s">
        <v>1234</v>
      </c>
      <c r="G174" s="199" t="s">
        <v>4197</v>
      </c>
      <c r="H174" s="199" t="s">
        <v>4197</v>
      </c>
      <c r="K174" s="199">
        <f t="shared" si="10"/>
        <v>22.388199999999998</v>
      </c>
      <c r="L174" s="199">
        <f t="shared" si="11"/>
        <v>28.880777999999999</v>
      </c>
      <c r="M174" s="199" t="s">
        <v>1029</v>
      </c>
      <c r="N174" s="199">
        <f t="shared" si="12"/>
        <v>-12574241.863084404</v>
      </c>
      <c r="O174" s="199">
        <f t="shared" si="13"/>
        <v>-12574241.863084404</v>
      </c>
      <c r="P174" s="199" t="str">
        <f t="shared" si="14"/>
        <v>Overpaid</v>
      </c>
    </row>
    <row r="175" spans="1:16" ht="15.75" x14ac:dyDescent="0.25">
      <c r="A175" s="199" t="s">
        <v>113</v>
      </c>
      <c r="B175" s="199" t="s">
        <v>1099</v>
      </c>
      <c r="C175" s="199" t="s">
        <v>3893</v>
      </c>
      <c r="D175" s="199" t="s">
        <v>4197</v>
      </c>
      <c r="E175" s="199" t="s">
        <v>4197</v>
      </c>
      <c r="F175" s="199" t="s">
        <v>1312</v>
      </c>
      <c r="G175" s="199" t="s">
        <v>4197</v>
      </c>
      <c r="H175" s="199" t="s">
        <v>1027</v>
      </c>
      <c r="K175" s="199" t="e">
        <f t="shared" si="10"/>
        <v>#VALUE!</v>
      </c>
      <c r="L175" s="199" t="e">
        <f t="shared" si="11"/>
        <v>#VALUE!</v>
      </c>
      <c r="M175" s="199" t="s">
        <v>1105</v>
      </c>
      <c r="N175" s="199" t="e">
        <f t="shared" si="12"/>
        <v>#VALUE!</v>
      </c>
      <c r="O175" s="199" t="e">
        <f t="shared" si="13"/>
        <v>#VALUE!</v>
      </c>
      <c r="P175" s="199" t="e">
        <f t="shared" si="14"/>
        <v>#VALUE!</v>
      </c>
    </row>
    <row r="176" spans="1:16" ht="15.75" x14ac:dyDescent="0.25">
      <c r="A176" s="199" t="s">
        <v>113</v>
      </c>
      <c r="B176" s="199" t="s">
        <v>20</v>
      </c>
      <c r="C176" s="199" t="s">
        <v>3908</v>
      </c>
      <c r="D176" s="199" t="s">
        <v>4197</v>
      </c>
      <c r="E176" s="199" t="s">
        <v>4197</v>
      </c>
      <c r="F176" s="199" t="s">
        <v>1162</v>
      </c>
      <c r="G176" s="199" t="s">
        <v>4197</v>
      </c>
      <c r="H176" s="199" t="s">
        <v>4095</v>
      </c>
      <c r="K176" s="199">
        <f t="shared" si="10"/>
        <v>25.262219999999996</v>
      </c>
      <c r="L176" s="199">
        <f t="shared" si="11"/>
        <v>32.588263799999993</v>
      </c>
      <c r="M176" s="199" t="s">
        <v>1134</v>
      </c>
      <c r="N176" s="199">
        <f t="shared" si="12"/>
        <v>-12743877.776981434</v>
      </c>
      <c r="O176" s="199">
        <f t="shared" si="13"/>
        <v>-12743877.776981434</v>
      </c>
      <c r="P176" s="199" t="str">
        <f t="shared" si="14"/>
        <v>Overpaid</v>
      </c>
    </row>
    <row r="177" spans="1:16" ht="15.75" x14ac:dyDescent="0.25">
      <c r="A177" s="199" t="s">
        <v>113</v>
      </c>
      <c r="B177" s="199" t="s">
        <v>10</v>
      </c>
      <c r="C177" s="199" t="s">
        <v>3897</v>
      </c>
      <c r="D177" s="199" t="s">
        <v>4197</v>
      </c>
      <c r="E177" s="199" t="s">
        <v>4197</v>
      </c>
      <c r="F177" s="199" t="s">
        <v>1125</v>
      </c>
      <c r="G177" s="199" t="s">
        <v>4197</v>
      </c>
      <c r="H177" s="199" t="s">
        <v>4147</v>
      </c>
      <c r="K177" s="199">
        <f t="shared" si="10"/>
        <v>28.438219999999998</v>
      </c>
      <c r="L177" s="199">
        <f t="shared" si="11"/>
        <v>36.6853038</v>
      </c>
      <c r="M177" s="199" t="s">
        <v>1093</v>
      </c>
      <c r="N177" s="199">
        <f t="shared" si="12"/>
        <v>-13538534.763255667</v>
      </c>
      <c r="O177" s="199">
        <f t="shared" si="13"/>
        <v>-13538534.763255667</v>
      </c>
      <c r="P177" s="199" t="str">
        <f t="shared" si="14"/>
        <v>Overpaid</v>
      </c>
    </row>
    <row r="178" spans="1:16" ht="15.75" x14ac:dyDescent="0.25">
      <c r="A178" s="199" t="s">
        <v>113</v>
      </c>
      <c r="B178" s="199" t="s">
        <v>1117</v>
      </c>
      <c r="C178" s="199" t="s">
        <v>3884</v>
      </c>
      <c r="D178" s="199" t="s">
        <v>4197</v>
      </c>
      <c r="E178" s="199" t="s">
        <v>4197</v>
      </c>
      <c r="F178" s="199" t="s">
        <v>1073</v>
      </c>
      <c r="G178" s="199" t="s">
        <v>4197</v>
      </c>
      <c r="H178" s="199" t="s">
        <v>4164</v>
      </c>
      <c r="K178" s="199">
        <f t="shared" si="10"/>
        <v>32.351199999999999</v>
      </c>
      <c r="L178" s="199">
        <f t="shared" si="11"/>
        <v>41.733047999999997</v>
      </c>
      <c r="M178" s="199" t="s">
        <v>1121</v>
      </c>
      <c r="N178" s="199">
        <f t="shared" si="12"/>
        <v>-9724886.0611009188</v>
      </c>
      <c r="O178" s="199">
        <f t="shared" si="13"/>
        <v>-9724886.0611009188</v>
      </c>
      <c r="P178" s="199" t="str">
        <f t="shared" si="14"/>
        <v>Overpaid</v>
      </c>
    </row>
    <row r="179" spans="1:16" ht="15.75" x14ac:dyDescent="0.25">
      <c r="A179" s="199" t="s">
        <v>113</v>
      </c>
      <c r="B179" s="199" t="s">
        <v>16</v>
      </c>
      <c r="C179" s="199" t="s">
        <v>3921</v>
      </c>
      <c r="D179" s="199" t="s">
        <v>4197</v>
      </c>
      <c r="E179" s="199" t="s">
        <v>4197</v>
      </c>
      <c r="F179" s="199" t="s">
        <v>1234</v>
      </c>
      <c r="G179" s="199" t="s">
        <v>4197</v>
      </c>
      <c r="H179" s="199" t="s">
        <v>1027</v>
      </c>
      <c r="K179" s="199" t="e">
        <f t="shared" si="10"/>
        <v>#VALUE!</v>
      </c>
      <c r="L179" s="199" t="e">
        <f t="shared" si="11"/>
        <v>#VALUE!</v>
      </c>
      <c r="M179" s="199" t="s">
        <v>1116</v>
      </c>
      <c r="N179" s="199" t="e">
        <f t="shared" si="12"/>
        <v>#VALUE!</v>
      </c>
      <c r="O179" s="199" t="e">
        <f t="shared" si="13"/>
        <v>#VALUE!</v>
      </c>
      <c r="P179" s="199" t="e">
        <f t="shared" si="14"/>
        <v>#VALUE!</v>
      </c>
    </row>
    <row r="180" spans="1:16" ht="15.75" x14ac:dyDescent="0.25">
      <c r="A180" s="199" t="s">
        <v>113</v>
      </c>
      <c r="B180" s="199" t="s">
        <v>1117</v>
      </c>
      <c r="C180" s="199" t="s">
        <v>3923</v>
      </c>
      <c r="D180" s="199" t="s">
        <v>4197</v>
      </c>
      <c r="E180" s="199" t="s">
        <v>4197</v>
      </c>
      <c r="F180" s="199" t="s">
        <v>1405</v>
      </c>
      <c r="G180" s="199" t="s">
        <v>4197</v>
      </c>
      <c r="H180" s="199" t="s">
        <v>4095</v>
      </c>
      <c r="K180" s="199">
        <f t="shared" si="10"/>
        <v>22.012319999999995</v>
      </c>
      <c r="L180" s="199">
        <f t="shared" si="11"/>
        <v>28.395892799999995</v>
      </c>
      <c r="M180" s="199" t="s">
        <v>1121</v>
      </c>
      <c r="N180" s="199">
        <f t="shared" si="12"/>
        <v>-17925095.222715598</v>
      </c>
      <c r="O180" s="199">
        <f t="shared" si="13"/>
        <v>-17925095.222715598</v>
      </c>
      <c r="P180" s="199" t="str">
        <f t="shared" si="14"/>
        <v>Overpaid</v>
      </c>
    </row>
    <row r="181" spans="1:16" ht="15.75" x14ac:dyDescent="0.25">
      <c r="A181" s="199" t="s">
        <v>113</v>
      </c>
      <c r="B181" s="199" t="s">
        <v>27</v>
      </c>
      <c r="C181" s="199" t="s">
        <v>3911</v>
      </c>
      <c r="D181" s="199" t="s">
        <v>4197</v>
      </c>
      <c r="E181" s="199" t="s">
        <v>4197</v>
      </c>
      <c r="F181" s="199" t="s">
        <v>1186</v>
      </c>
      <c r="G181" s="199" t="s">
        <v>4197</v>
      </c>
      <c r="H181" s="199" t="s">
        <v>4095</v>
      </c>
      <c r="K181" s="199">
        <f t="shared" si="10"/>
        <v>24.901119999999999</v>
      </c>
      <c r="L181" s="199">
        <f t="shared" si="11"/>
        <v>32.122444799999997</v>
      </c>
      <c r="M181" s="199" t="s">
        <v>1058</v>
      </c>
      <c r="N181" s="199">
        <f t="shared" si="12"/>
        <v>-14922443.038310751</v>
      </c>
      <c r="O181" s="199">
        <f t="shared" si="13"/>
        <v>-14922443.038310751</v>
      </c>
      <c r="P181" s="199" t="str">
        <f t="shared" si="14"/>
        <v>Overpaid</v>
      </c>
    </row>
    <row r="182" spans="1:16" ht="15.75" x14ac:dyDescent="0.25">
      <c r="A182" s="199" t="s">
        <v>113</v>
      </c>
      <c r="B182" s="199" t="s">
        <v>1024</v>
      </c>
      <c r="C182" s="199" t="s">
        <v>3875</v>
      </c>
      <c r="D182" s="199" t="s">
        <v>4197</v>
      </c>
      <c r="E182" s="199" t="s">
        <v>4197</v>
      </c>
      <c r="F182" s="199" t="s">
        <v>1802</v>
      </c>
      <c r="G182" s="199" t="s">
        <v>4197</v>
      </c>
      <c r="H182" s="199" t="s">
        <v>4102</v>
      </c>
      <c r="K182" s="199">
        <f t="shared" si="10"/>
        <v>34.562139999999992</v>
      </c>
      <c r="L182" s="199">
        <f t="shared" si="11"/>
        <v>44.585160599999995</v>
      </c>
      <c r="M182" s="199" t="s">
        <v>1029</v>
      </c>
      <c r="N182" s="199">
        <f t="shared" si="12"/>
        <v>-5686342.8777957819</v>
      </c>
      <c r="O182" s="199">
        <f t="shared" si="13"/>
        <v>-5686342.8777957819</v>
      </c>
      <c r="P182" s="199" t="str">
        <f t="shared" si="14"/>
        <v>Overpaid</v>
      </c>
    </row>
    <row r="183" spans="1:16" ht="15.75" x14ac:dyDescent="0.25">
      <c r="A183" s="199" t="s">
        <v>113</v>
      </c>
      <c r="B183" s="199" t="s">
        <v>1059</v>
      </c>
      <c r="C183" s="199" t="s">
        <v>3882</v>
      </c>
      <c r="D183" s="199" t="s">
        <v>4197</v>
      </c>
      <c r="E183" s="199" t="s">
        <v>4197</v>
      </c>
      <c r="F183" s="199" t="s">
        <v>1068</v>
      </c>
      <c r="G183" s="199" t="s">
        <v>4197</v>
      </c>
      <c r="H183" s="199" t="s">
        <v>1027</v>
      </c>
      <c r="K183" s="199" t="e">
        <f t="shared" si="10"/>
        <v>#VALUE!</v>
      </c>
      <c r="L183" s="199" t="e">
        <f t="shared" si="11"/>
        <v>#VALUE!</v>
      </c>
      <c r="M183" s="199" t="s">
        <v>1064</v>
      </c>
      <c r="N183" s="199" t="e">
        <f t="shared" si="12"/>
        <v>#VALUE!</v>
      </c>
      <c r="O183" s="199" t="e">
        <f t="shared" si="13"/>
        <v>#VALUE!</v>
      </c>
      <c r="P183" s="199" t="e">
        <f t="shared" si="14"/>
        <v>#VALUE!</v>
      </c>
    </row>
    <row r="184" spans="1:16" ht="15.75" x14ac:dyDescent="0.25">
      <c r="A184" s="199" t="s">
        <v>113</v>
      </c>
      <c r="B184" s="199" t="s">
        <v>20</v>
      </c>
      <c r="C184" s="199" t="s">
        <v>367</v>
      </c>
      <c r="D184" s="199" t="s">
        <v>4197</v>
      </c>
      <c r="E184" s="199" t="s">
        <v>4197</v>
      </c>
      <c r="F184" s="199" t="s">
        <v>1125</v>
      </c>
      <c r="G184" s="199" t="s">
        <v>4197</v>
      </c>
      <c r="H184" s="199" t="s">
        <v>4096</v>
      </c>
      <c r="K184" s="199">
        <f t="shared" si="10"/>
        <v>27.05294</v>
      </c>
      <c r="L184" s="199">
        <f t="shared" si="11"/>
        <v>34.898292599999998</v>
      </c>
      <c r="M184" s="199" t="s">
        <v>1134</v>
      </c>
      <c r="N184" s="199">
        <f t="shared" si="12"/>
        <v>-11564523.726740846</v>
      </c>
      <c r="O184" s="199">
        <f t="shared" si="13"/>
        <v>-11564523.726740846</v>
      </c>
      <c r="P184" s="199" t="str">
        <f t="shared" si="14"/>
        <v>Overpaid</v>
      </c>
    </row>
    <row r="185" spans="1:16" ht="15.75" x14ac:dyDescent="0.25">
      <c r="A185" s="199" t="s">
        <v>113</v>
      </c>
      <c r="B185" s="199" t="s">
        <v>1048</v>
      </c>
      <c r="C185" s="199" t="s">
        <v>3902</v>
      </c>
      <c r="D185" s="199" t="s">
        <v>4197</v>
      </c>
      <c r="E185" s="199" t="s">
        <v>4197</v>
      </c>
      <c r="F185" s="199" t="s">
        <v>1328</v>
      </c>
      <c r="G185" s="199" t="s">
        <v>4197</v>
      </c>
      <c r="H185" s="199" t="s">
        <v>4095</v>
      </c>
      <c r="K185" s="199">
        <f t="shared" si="10"/>
        <v>25.984419999999997</v>
      </c>
      <c r="L185" s="199">
        <f t="shared" si="11"/>
        <v>33.5199018</v>
      </c>
      <c r="M185" s="199" t="s">
        <v>1053</v>
      </c>
      <c r="N185" s="199">
        <f t="shared" si="12"/>
        <v>-8744579.1901339814</v>
      </c>
      <c r="O185" s="199">
        <f t="shared" si="13"/>
        <v>-8744579.1901339814</v>
      </c>
      <c r="P185" s="199" t="str">
        <f t="shared" si="14"/>
        <v>Overpaid</v>
      </c>
    </row>
    <row r="186" spans="1:16" ht="15.75" x14ac:dyDescent="0.25">
      <c r="A186" s="199" t="s">
        <v>113</v>
      </c>
      <c r="B186" s="199" t="s">
        <v>1059</v>
      </c>
      <c r="C186" s="199" t="s">
        <v>3918</v>
      </c>
      <c r="D186" s="199" t="s">
        <v>4197</v>
      </c>
      <c r="E186" s="199" t="s">
        <v>4197</v>
      </c>
      <c r="F186" s="199" t="s">
        <v>1221</v>
      </c>
      <c r="G186" s="199" t="s">
        <v>4197</v>
      </c>
      <c r="H186" s="199" t="s">
        <v>4095</v>
      </c>
      <c r="K186" s="199">
        <f t="shared" si="10"/>
        <v>23.095619999999997</v>
      </c>
      <c r="L186" s="199">
        <f t="shared" si="11"/>
        <v>29.793349799999998</v>
      </c>
      <c r="M186" s="199" t="s">
        <v>1064</v>
      </c>
      <c r="N186" s="199">
        <f t="shared" si="12"/>
        <v>-11237567.585898677</v>
      </c>
      <c r="O186" s="199">
        <f t="shared" si="13"/>
        <v>-11237567.585898677</v>
      </c>
      <c r="P186" s="199" t="str">
        <f t="shared" si="14"/>
        <v>Overpaid</v>
      </c>
    </row>
    <row r="187" spans="1:16" ht="15.75" x14ac:dyDescent="0.25">
      <c r="A187" s="199" t="s">
        <v>113</v>
      </c>
      <c r="B187" s="199" t="s">
        <v>1048</v>
      </c>
      <c r="C187" s="199" t="s">
        <v>786</v>
      </c>
      <c r="D187" s="199" t="s">
        <v>4197</v>
      </c>
      <c r="E187" s="199" t="s">
        <v>4197</v>
      </c>
      <c r="F187" s="199" t="s">
        <v>1125</v>
      </c>
      <c r="G187" s="199" t="s">
        <v>4197</v>
      </c>
      <c r="H187" s="199" t="s">
        <v>4097</v>
      </c>
      <c r="K187" s="199">
        <f t="shared" si="10"/>
        <v>27.399259999999998</v>
      </c>
      <c r="L187" s="199">
        <f t="shared" si="11"/>
        <v>35.345045399999997</v>
      </c>
      <c r="M187" s="199" t="s">
        <v>1053</v>
      </c>
      <c r="N187" s="199">
        <f t="shared" si="12"/>
        <v>-8080407.4247615784</v>
      </c>
      <c r="O187" s="199">
        <f t="shared" si="13"/>
        <v>-8080407.4247615784</v>
      </c>
      <c r="P187" s="199" t="str">
        <f t="shared" si="14"/>
        <v>Overpaid</v>
      </c>
    </row>
    <row r="188" spans="1:16" ht="15.75" x14ac:dyDescent="0.25">
      <c r="A188" s="199" t="s">
        <v>113</v>
      </c>
      <c r="B188" s="199" t="s">
        <v>1024</v>
      </c>
      <c r="C188" s="199" t="s">
        <v>3903</v>
      </c>
      <c r="D188" s="199" t="s">
        <v>4197</v>
      </c>
      <c r="E188" s="199" t="s">
        <v>4197</v>
      </c>
      <c r="F188" s="199" t="s">
        <v>1328</v>
      </c>
      <c r="G188" s="199" t="s">
        <v>4197</v>
      </c>
      <c r="H188" s="199" t="s">
        <v>4095</v>
      </c>
      <c r="K188" s="199">
        <f t="shared" si="10"/>
        <v>25.984419999999997</v>
      </c>
      <c r="L188" s="199">
        <f t="shared" si="11"/>
        <v>33.5199018</v>
      </c>
      <c r="M188" s="199" t="s">
        <v>1029</v>
      </c>
      <c r="N188" s="199">
        <f t="shared" si="12"/>
        <v>-10539534.932635047</v>
      </c>
      <c r="O188" s="199">
        <f t="shared" si="13"/>
        <v>-10539534.932635047</v>
      </c>
      <c r="P188" s="199" t="str">
        <f t="shared" si="14"/>
        <v>Overpaid</v>
      </c>
    </row>
    <row r="189" spans="1:16" ht="15.75" x14ac:dyDescent="0.25">
      <c r="A189" s="199" t="s">
        <v>113</v>
      </c>
      <c r="B189" s="199" t="s">
        <v>27</v>
      </c>
      <c r="C189" s="199" t="s">
        <v>3920</v>
      </c>
      <c r="D189" s="199" t="s">
        <v>4197</v>
      </c>
      <c r="E189" s="199" t="s">
        <v>4197</v>
      </c>
      <c r="F189" s="199" t="s">
        <v>1234</v>
      </c>
      <c r="G189" s="199" t="s">
        <v>4197</v>
      </c>
      <c r="H189" s="199" t="s">
        <v>4095</v>
      </c>
      <c r="K189" s="199">
        <f t="shared" si="10"/>
        <v>22.734519999999996</v>
      </c>
      <c r="L189" s="199">
        <f t="shared" si="11"/>
        <v>29.327530799999995</v>
      </c>
      <c r="M189" s="199" t="s">
        <v>1058</v>
      </c>
      <c r="N189" s="199">
        <f t="shared" si="12"/>
        <v>-16562669.345320299</v>
      </c>
      <c r="O189" s="199">
        <f t="shared" si="13"/>
        <v>-16562669.345320299</v>
      </c>
      <c r="P189" s="199" t="str">
        <f t="shared" si="14"/>
        <v>Overpaid</v>
      </c>
    </row>
    <row r="190" spans="1:16" ht="15.75" x14ac:dyDescent="0.25">
      <c r="A190" s="199" t="s">
        <v>113</v>
      </c>
      <c r="B190" s="199" t="s">
        <v>1094</v>
      </c>
      <c r="C190" s="199" t="s">
        <v>3927</v>
      </c>
      <c r="D190" s="199" t="s">
        <v>4197</v>
      </c>
      <c r="E190" s="199" t="s">
        <v>4197</v>
      </c>
      <c r="F190" s="199" t="s">
        <v>1408</v>
      </c>
      <c r="G190" s="199" t="s">
        <v>4197</v>
      </c>
      <c r="H190" s="199" t="s">
        <v>4197</v>
      </c>
      <c r="K190" s="199">
        <f t="shared" si="10"/>
        <v>21.3049</v>
      </c>
      <c r="L190" s="199">
        <f t="shared" si="11"/>
        <v>27.483321</v>
      </c>
      <c r="M190" s="199" t="s">
        <v>1098</v>
      </c>
      <c r="N190" s="199">
        <f t="shared" si="12"/>
        <v>-31669227.47387816</v>
      </c>
      <c r="O190" s="199">
        <f t="shared" si="13"/>
        <v>-31669227.47387816</v>
      </c>
      <c r="P190" s="199" t="str">
        <f t="shared" si="14"/>
        <v>Overpaid</v>
      </c>
    </row>
    <row r="191" spans="1:16" ht="15.75" x14ac:dyDescent="0.25">
      <c r="A191" s="199" t="s">
        <v>113</v>
      </c>
      <c r="B191" s="199" t="s">
        <v>1083</v>
      </c>
      <c r="C191" s="199" t="s">
        <v>3878</v>
      </c>
      <c r="D191" s="199" t="s">
        <v>4197</v>
      </c>
      <c r="E191" s="199" t="s">
        <v>4197</v>
      </c>
      <c r="F191" s="199" t="s">
        <v>1041</v>
      </c>
      <c r="G191" s="199" t="s">
        <v>4197</v>
      </c>
      <c r="H191" s="199" t="s">
        <v>1027</v>
      </c>
      <c r="K191" s="199" t="e">
        <f t="shared" si="10"/>
        <v>#VALUE!</v>
      </c>
      <c r="L191" s="199" t="e">
        <f t="shared" si="11"/>
        <v>#VALUE!</v>
      </c>
      <c r="M191" s="199" t="s">
        <v>1088</v>
      </c>
      <c r="N191" s="199" t="e">
        <f t="shared" si="12"/>
        <v>#VALUE!</v>
      </c>
      <c r="O191" s="199" t="e">
        <f t="shared" si="13"/>
        <v>#VALUE!</v>
      </c>
      <c r="P191" s="199" t="e">
        <f t="shared" si="14"/>
        <v>#VALUE!</v>
      </c>
    </row>
    <row r="192" spans="1:16" ht="15.75" x14ac:dyDescent="0.25">
      <c r="A192" s="199" t="s">
        <v>113</v>
      </c>
      <c r="B192" s="199" t="s">
        <v>20</v>
      </c>
      <c r="C192" s="199" t="s">
        <v>3907</v>
      </c>
      <c r="D192" s="199" t="s">
        <v>4197</v>
      </c>
      <c r="E192" s="199" t="s">
        <v>4197</v>
      </c>
      <c r="F192" s="199" t="s">
        <v>1162</v>
      </c>
      <c r="G192" s="199" t="s">
        <v>4197</v>
      </c>
      <c r="H192" s="199" t="s">
        <v>4099</v>
      </c>
      <c r="K192" s="199">
        <f t="shared" si="10"/>
        <v>26.647499999999997</v>
      </c>
      <c r="L192" s="199">
        <f t="shared" si="11"/>
        <v>34.375274999999995</v>
      </c>
      <c r="M192" s="199" t="s">
        <v>1134</v>
      </c>
      <c r="N192" s="199">
        <f t="shared" si="12"/>
        <v>-11831543.308880735</v>
      </c>
      <c r="O192" s="199">
        <f t="shared" si="13"/>
        <v>-11831543.308880735</v>
      </c>
      <c r="P192" s="199" t="str">
        <f t="shared" si="14"/>
        <v>Overpaid</v>
      </c>
    </row>
    <row r="193" spans="1:16" ht="15.75" x14ac:dyDescent="0.25">
      <c r="A193" s="199" t="s">
        <v>113</v>
      </c>
      <c r="B193" s="199" t="s">
        <v>1117</v>
      </c>
      <c r="C193" s="199" t="s">
        <v>3917</v>
      </c>
      <c r="D193" s="199" t="s">
        <v>4197</v>
      </c>
      <c r="E193" s="199" t="s">
        <v>4197</v>
      </c>
      <c r="F193" s="199" t="s">
        <v>1221</v>
      </c>
      <c r="G193" s="199" t="s">
        <v>4197</v>
      </c>
      <c r="H193" s="199" t="s">
        <v>4197</v>
      </c>
      <c r="K193" s="199">
        <f t="shared" si="10"/>
        <v>22.749299999999998</v>
      </c>
      <c r="L193" s="199">
        <f t="shared" si="11"/>
        <v>29.346596999999999</v>
      </c>
      <c r="M193" s="199" t="s">
        <v>1121</v>
      </c>
      <c r="N193" s="199">
        <f t="shared" si="12"/>
        <v>-17340564.775711004</v>
      </c>
      <c r="O193" s="199">
        <f t="shared" si="13"/>
        <v>-17340564.775711004</v>
      </c>
      <c r="P193" s="199" t="str">
        <f t="shared" si="14"/>
        <v>Overpaid</v>
      </c>
    </row>
    <row r="194" spans="1:16" ht="15.75" x14ac:dyDescent="0.25">
      <c r="A194" s="199" t="s">
        <v>113</v>
      </c>
      <c r="B194" s="199" t="s">
        <v>27</v>
      </c>
      <c r="C194" s="199" t="s">
        <v>440</v>
      </c>
      <c r="D194" s="199" t="s">
        <v>4197</v>
      </c>
      <c r="E194" s="199" t="s">
        <v>4197</v>
      </c>
      <c r="F194" s="199" t="s">
        <v>1091</v>
      </c>
      <c r="G194" s="199" t="s">
        <v>4197</v>
      </c>
      <c r="H194" s="199" t="s">
        <v>4099</v>
      </c>
      <c r="K194" s="199">
        <f t="shared" ref="K194:K257" si="15">(F194*0.3611)+(G194*1.1*0.3611)+(H194*5.2*0.0666)+(I194*0.2111)</f>
        <v>30.258499999999998</v>
      </c>
      <c r="L194" s="199">
        <f t="shared" ref="L194:L257" si="16">(K194)*((100+(29-E194))/100)-(J194*0.9)</f>
        <v>39.033465</v>
      </c>
      <c r="M194" s="199" t="s">
        <v>1058</v>
      </c>
      <c r="N194" s="199">
        <f t="shared" ref="N194:N257" si="17">(M194*((L194-63)/5.45))+M194</f>
        <v>-10866634.115276147</v>
      </c>
      <c r="O194" s="199">
        <f t="shared" ref="O194:O257" si="18">(N194-D194)</f>
        <v>-10866634.115276147</v>
      </c>
      <c r="P194" s="199" t="str">
        <f t="shared" ref="P194:P257" si="19">IF(O194&lt;(-3000000), "Overpaid", "")</f>
        <v>Overpaid</v>
      </c>
    </row>
    <row r="195" spans="1:16" ht="15.75" x14ac:dyDescent="0.25">
      <c r="A195" s="199" t="s">
        <v>113</v>
      </c>
      <c r="B195" s="199" t="s">
        <v>16</v>
      </c>
      <c r="C195" s="199" t="s">
        <v>3912</v>
      </c>
      <c r="D195" s="199" t="s">
        <v>4197</v>
      </c>
      <c r="E195" s="199" t="s">
        <v>4197</v>
      </c>
      <c r="F195" s="199" t="s">
        <v>1194</v>
      </c>
      <c r="G195" s="199" t="s">
        <v>4197</v>
      </c>
      <c r="H195" s="199" t="s">
        <v>4095</v>
      </c>
      <c r="K195" s="199">
        <f t="shared" si="15"/>
        <v>24.540019999999998</v>
      </c>
      <c r="L195" s="199">
        <f t="shared" si="16"/>
        <v>31.6566258</v>
      </c>
      <c r="M195" s="199" t="s">
        <v>1116</v>
      </c>
      <c r="N195" s="199">
        <f t="shared" si="17"/>
        <v>-11649381.54180165</v>
      </c>
      <c r="O195" s="199">
        <f t="shared" si="18"/>
        <v>-11649381.54180165</v>
      </c>
      <c r="P195" s="199" t="str">
        <f t="shared" si="19"/>
        <v>Overpaid</v>
      </c>
    </row>
    <row r="196" spans="1:16" ht="15.75" x14ac:dyDescent="0.25">
      <c r="A196" s="199" t="s">
        <v>111</v>
      </c>
      <c r="B196" s="199" t="s">
        <v>1099</v>
      </c>
      <c r="C196" s="199" t="s">
        <v>508</v>
      </c>
      <c r="D196" s="199" t="s">
        <v>4197</v>
      </c>
      <c r="E196" s="199" t="s">
        <v>4197</v>
      </c>
      <c r="F196" s="199" t="s">
        <v>1328</v>
      </c>
      <c r="G196" s="199" t="s">
        <v>4197</v>
      </c>
      <c r="H196" s="199" t="s">
        <v>1027</v>
      </c>
      <c r="K196" s="199" t="e">
        <f t="shared" si="15"/>
        <v>#VALUE!</v>
      </c>
      <c r="L196" s="199" t="e">
        <f t="shared" si="16"/>
        <v>#VALUE!</v>
      </c>
      <c r="M196" s="199" t="s">
        <v>1105</v>
      </c>
      <c r="N196" s="199" t="e">
        <f t="shared" si="17"/>
        <v>#VALUE!</v>
      </c>
      <c r="O196" s="199" t="e">
        <f t="shared" si="18"/>
        <v>#VALUE!</v>
      </c>
      <c r="P196" s="199" t="e">
        <f t="shared" si="19"/>
        <v>#VALUE!</v>
      </c>
    </row>
    <row r="197" spans="1:16" ht="15.75" x14ac:dyDescent="0.25">
      <c r="A197" s="199" t="s">
        <v>111</v>
      </c>
      <c r="B197" s="199" t="s">
        <v>1048</v>
      </c>
      <c r="C197" s="199" t="s">
        <v>3747</v>
      </c>
      <c r="D197" s="199" t="s">
        <v>4197</v>
      </c>
      <c r="E197" s="199" t="s">
        <v>4197</v>
      </c>
      <c r="F197" s="199" t="s">
        <v>1162</v>
      </c>
      <c r="G197" s="199" t="s">
        <v>4197</v>
      </c>
      <c r="H197" s="199" t="s">
        <v>4095</v>
      </c>
      <c r="K197" s="199">
        <f t="shared" si="15"/>
        <v>25.262219999999996</v>
      </c>
      <c r="L197" s="199">
        <f t="shared" si="16"/>
        <v>32.588263799999993</v>
      </c>
      <c r="M197" s="199" t="s">
        <v>1053</v>
      </c>
      <c r="N197" s="199">
        <f t="shared" si="17"/>
        <v>-9083603.2839904968</v>
      </c>
      <c r="O197" s="199">
        <f t="shared" si="18"/>
        <v>-9083603.2839904968</v>
      </c>
      <c r="P197" s="199" t="str">
        <f t="shared" si="19"/>
        <v>Overpaid</v>
      </c>
    </row>
    <row r="198" spans="1:16" ht="15.75" x14ac:dyDescent="0.25">
      <c r="A198" s="199" t="s">
        <v>111</v>
      </c>
      <c r="B198" s="199" t="s">
        <v>1094</v>
      </c>
      <c r="C198" s="199" t="s">
        <v>420</v>
      </c>
      <c r="D198" s="199" t="s">
        <v>4197</v>
      </c>
      <c r="E198" s="199" t="s">
        <v>4197</v>
      </c>
      <c r="F198" s="199" t="s">
        <v>1328</v>
      </c>
      <c r="G198" s="199" t="s">
        <v>4197</v>
      </c>
      <c r="H198" s="199" t="s">
        <v>4095</v>
      </c>
      <c r="K198" s="199">
        <f t="shared" si="15"/>
        <v>25.984419999999997</v>
      </c>
      <c r="L198" s="199">
        <f t="shared" si="16"/>
        <v>33.5199018</v>
      </c>
      <c r="M198" s="199" t="s">
        <v>1098</v>
      </c>
      <c r="N198" s="199">
        <f t="shared" si="17"/>
        <v>-25310898.024867669</v>
      </c>
      <c r="O198" s="199">
        <f t="shared" si="18"/>
        <v>-25310898.024867669</v>
      </c>
      <c r="P198" s="199" t="str">
        <f t="shared" si="19"/>
        <v>Overpaid</v>
      </c>
    </row>
    <row r="199" spans="1:16" ht="15.75" x14ac:dyDescent="0.25">
      <c r="A199" s="199" t="s">
        <v>111</v>
      </c>
      <c r="B199" s="199" t="s">
        <v>10</v>
      </c>
      <c r="C199" s="199" t="s">
        <v>9</v>
      </c>
      <c r="D199" s="199" t="s">
        <v>4197</v>
      </c>
      <c r="E199" s="199" t="s">
        <v>4197</v>
      </c>
      <c r="F199" s="199" t="s">
        <v>1915</v>
      </c>
      <c r="G199" s="199" t="s">
        <v>4197</v>
      </c>
      <c r="H199" s="199" t="s">
        <v>1027</v>
      </c>
      <c r="K199" s="199" t="e">
        <f t="shared" si="15"/>
        <v>#VALUE!</v>
      </c>
      <c r="L199" s="199" t="e">
        <f t="shared" si="16"/>
        <v>#VALUE!</v>
      </c>
      <c r="M199" s="199" t="s">
        <v>1093</v>
      </c>
      <c r="N199" s="199" t="e">
        <f t="shared" si="17"/>
        <v>#VALUE!</v>
      </c>
      <c r="O199" s="199" t="e">
        <f t="shared" si="18"/>
        <v>#VALUE!</v>
      </c>
      <c r="P199" s="199" t="e">
        <f t="shared" si="19"/>
        <v>#VALUE!</v>
      </c>
    </row>
    <row r="200" spans="1:16" ht="15.75" x14ac:dyDescent="0.25">
      <c r="A200" s="199" t="s">
        <v>111</v>
      </c>
      <c r="B200" s="199" t="s">
        <v>1048</v>
      </c>
      <c r="C200" s="199" t="s">
        <v>3770</v>
      </c>
      <c r="D200" s="199" t="s">
        <v>4197</v>
      </c>
      <c r="E200" s="199" t="s">
        <v>4197</v>
      </c>
      <c r="F200" s="199" t="s">
        <v>3772</v>
      </c>
      <c r="G200" s="199" t="s">
        <v>4197</v>
      </c>
      <c r="H200" s="199" t="s">
        <v>4095</v>
      </c>
      <c r="K200" s="199">
        <f t="shared" si="15"/>
        <v>10.096019999999999</v>
      </c>
      <c r="L200" s="199">
        <f t="shared" si="16"/>
        <v>13.023865799999999</v>
      </c>
      <c r="M200" s="199" t="s">
        <v>1053</v>
      </c>
      <c r="N200" s="199">
        <f t="shared" si="17"/>
        <v>-16203109.254977286</v>
      </c>
      <c r="O200" s="199">
        <f t="shared" si="18"/>
        <v>-16203109.254977286</v>
      </c>
      <c r="P200" s="199" t="str">
        <f t="shared" si="19"/>
        <v>Overpaid</v>
      </c>
    </row>
    <row r="201" spans="1:16" ht="15.75" x14ac:dyDescent="0.25">
      <c r="A201" s="199" t="s">
        <v>111</v>
      </c>
      <c r="B201" s="199" t="s">
        <v>1083</v>
      </c>
      <c r="C201" s="199" t="s">
        <v>3718</v>
      </c>
      <c r="D201" s="199" t="s">
        <v>4197</v>
      </c>
      <c r="E201" s="199" t="s">
        <v>4197</v>
      </c>
      <c r="F201" s="199" t="s">
        <v>1091</v>
      </c>
      <c r="G201" s="199" t="s">
        <v>4197</v>
      </c>
      <c r="H201" s="199" t="s">
        <v>4102</v>
      </c>
      <c r="K201" s="199">
        <f t="shared" si="15"/>
        <v>30.951139999999999</v>
      </c>
      <c r="L201" s="199">
        <f t="shared" si="16"/>
        <v>39.926970599999997</v>
      </c>
      <c r="M201" s="199" t="s">
        <v>1088</v>
      </c>
      <c r="N201" s="199">
        <f t="shared" si="17"/>
        <v>-11473869.404833579</v>
      </c>
      <c r="O201" s="199">
        <f t="shared" si="18"/>
        <v>-11473869.404833579</v>
      </c>
      <c r="P201" s="199" t="str">
        <f t="shared" si="19"/>
        <v>Overpaid</v>
      </c>
    </row>
    <row r="202" spans="1:16" ht="15.75" x14ac:dyDescent="0.25">
      <c r="A202" s="199" t="s">
        <v>111</v>
      </c>
      <c r="B202" s="199" t="s">
        <v>1083</v>
      </c>
      <c r="C202" s="199" t="s">
        <v>3748</v>
      </c>
      <c r="D202" s="199" t="s">
        <v>4197</v>
      </c>
      <c r="E202" s="199" t="s">
        <v>4197</v>
      </c>
      <c r="F202" s="199" t="s">
        <v>1162</v>
      </c>
      <c r="G202" s="199" t="s">
        <v>4197</v>
      </c>
      <c r="H202" s="199" t="s">
        <v>4095</v>
      </c>
      <c r="K202" s="199">
        <f t="shared" si="15"/>
        <v>25.262219999999996</v>
      </c>
      <c r="L202" s="199">
        <f t="shared" si="16"/>
        <v>32.588263799999993</v>
      </c>
      <c r="M202" s="199" t="s">
        <v>1088</v>
      </c>
      <c r="N202" s="199">
        <f t="shared" si="17"/>
        <v>-16251899.419557616</v>
      </c>
      <c r="O202" s="199">
        <f t="shared" si="18"/>
        <v>-16251899.419557616</v>
      </c>
      <c r="P202" s="199" t="str">
        <f t="shared" si="19"/>
        <v>Overpaid</v>
      </c>
    </row>
    <row r="203" spans="1:16" ht="15.75" x14ac:dyDescent="0.25">
      <c r="A203" s="199" t="s">
        <v>111</v>
      </c>
      <c r="B203" s="199" t="s">
        <v>1030</v>
      </c>
      <c r="C203" s="199" t="s">
        <v>3709</v>
      </c>
      <c r="D203" s="199" t="s">
        <v>4197</v>
      </c>
      <c r="E203" s="199" t="s">
        <v>4197</v>
      </c>
      <c r="F203" s="199" t="s">
        <v>1056</v>
      </c>
      <c r="G203" s="199" t="s">
        <v>4197</v>
      </c>
      <c r="H203" s="199" t="s">
        <v>4103</v>
      </c>
      <c r="K203" s="199">
        <f t="shared" si="15"/>
        <v>34.473460000000003</v>
      </c>
      <c r="L203" s="199">
        <f t="shared" si="16"/>
        <v>44.470763400000003</v>
      </c>
      <c r="M203" s="199" t="s">
        <v>1036</v>
      </c>
      <c r="N203" s="199">
        <f t="shared" si="17"/>
        <v>-7770427.2609783839</v>
      </c>
      <c r="O203" s="199">
        <f t="shared" si="18"/>
        <v>-7770427.2609783839</v>
      </c>
      <c r="P203" s="199" t="str">
        <f t="shared" si="19"/>
        <v>Overpaid</v>
      </c>
    </row>
    <row r="204" spans="1:16" ht="15.75" x14ac:dyDescent="0.25">
      <c r="A204" s="199" t="s">
        <v>111</v>
      </c>
      <c r="B204" s="199" t="s">
        <v>1187</v>
      </c>
      <c r="C204" s="199" t="s">
        <v>3760</v>
      </c>
      <c r="D204" s="199" t="s">
        <v>4197</v>
      </c>
      <c r="E204" s="199" t="s">
        <v>4197</v>
      </c>
      <c r="F204" s="199" t="s">
        <v>1208</v>
      </c>
      <c r="G204" s="199" t="s">
        <v>4197</v>
      </c>
      <c r="H204" s="199" t="s">
        <v>1027</v>
      </c>
      <c r="K204" s="199" t="e">
        <f t="shared" si="15"/>
        <v>#VALUE!</v>
      </c>
      <c r="L204" s="199" t="e">
        <f t="shared" si="16"/>
        <v>#VALUE!</v>
      </c>
      <c r="M204" s="199" t="s">
        <v>1190</v>
      </c>
      <c r="N204" s="199" t="e">
        <f t="shared" si="17"/>
        <v>#VALUE!</v>
      </c>
      <c r="O204" s="199" t="e">
        <f t="shared" si="18"/>
        <v>#VALUE!</v>
      </c>
      <c r="P204" s="199" t="e">
        <f t="shared" si="19"/>
        <v>#VALUE!</v>
      </c>
    </row>
    <row r="205" spans="1:16" ht="15.75" x14ac:dyDescent="0.25">
      <c r="A205" s="199" t="s">
        <v>111</v>
      </c>
      <c r="B205" s="199" t="s">
        <v>16</v>
      </c>
      <c r="C205" s="199" t="s">
        <v>810</v>
      </c>
      <c r="D205" s="199" t="s">
        <v>4197</v>
      </c>
      <c r="E205" s="199" t="s">
        <v>4197</v>
      </c>
      <c r="F205" s="199" t="s">
        <v>1146</v>
      </c>
      <c r="G205" s="199" t="s">
        <v>4197</v>
      </c>
      <c r="H205" s="199" t="s">
        <v>4102</v>
      </c>
      <c r="K205" s="199">
        <f t="shared" si="15"/>
        <v>28.423439999999999</v>
      </c>
      <c r="L205" s="199">
        <f t="shared" si="16"/>
        <v>36.666237600000002</v>
      </c>
      <c r="M205" s="199" t="s">
        <v>1116</v>
      </c>
      <c r="N205" s="199">
        <f t="shared" si="17"/>
        <v>-9395566.3849299066</v>
      </c>
      <c r="O205" s="199">
        <f t="shared" si="18"/>
        <v>-9395566.3849299066</v>
      </c>
      <c r="P205" s="199" t="str">
        <f t="shared" si="19"/>
        <v>Overpaid</v>
      </c>
    </row>
    <row r="206" spans="1:16" ht="15.75" x14ac:dyDescent="0.25">
      <c r="A206" s="199" t="s">
        <v>111</v>
      </c>
      <c r="B206" s="199" t="s">
        <v>1059</v>
      </c>
      <c r="C206" s="199" t="s">
        <v>3753</v>
      </c>
      <c r="D206" s="199" t="s">
        <v>4197</v>
      </c>
      <c r="E206" s="199" t="s">
        <v>4197</v>
      </c>
      <c r="F206" s="199" t="s">
        <v>1186</v>
      </c>
      <c r="G206" s="199" t="s">
        <v>4197</v>
      </c>
      <c r="H206" s="199" t="s">
        <v>1027</v>
      </c>
      <c r="K206" s="199" t="e">
        <f t="shared" si="15"/>
        <v>#VALUE!</v>
      </c>
      <c r="L206" s="199" t="e">
        <f t="shared" si="16"/>
        <v>#VALUE!</v>
      </c>
      <c r="M206" s="199" t="s">
        <v>1064</v>
      </c>
      <c r="N206" s="199" t="e">
        <f t="shared" si="17"/>
        <v>#VALUE!</v>
      </c>
      <c r="O206" s="199" t="e">
        <f t="shared" si="18"/>
        <v>#VALUE!</v>
      </c>
      <c r="P206" s="199" t="e">
        <f t="shared" si="19"/>
        <v>#VALUE!</v>
      </c>
    </row>
    <row r="207" spans="1:16" ht="15.75" x14ac:dyDescent="0.25">
      <c r="A207" s="199" t="s">
        <v>111</v>
      </c>
      <c r="B207" s="199" t="s">
        <v>27</v>
      </c>
      <c r="C207" s="199" t="s">
        <v>3724</v>
      </c>
      <c r="D207" s="199" t="s">
        <v>4197</v>
      </c>
      <c r="E207" s="199" t="s">
        <v>4197</v>
      </c>
      <c r="F207" s="199" t="s">
        <v>1111</v>
      </c>
      <c r="G207" s="199" t="s">
        <v>4197</v>
      </c>
      <c r="H207" s="199" t="s">
        <v>4102</v>
      </c>
      <c r="K207" s="199">
        <f t="shared" si="15"/>
        <v>29.867839999999998</v>
      </c>
      <c r="L207" s="199">
        <f t="shared" si="16"/>
        <v>38.529513600000001</v>
      </c>
      <c r="M207" s="199" t="s">
        <v>1058</v>
      </c>
      <c r="N207" s="199">
        <f t="shared" si="17"/>
        <v>-11162383.588689027</v>
      </c>
      <c r="O207" s="199">
        <f t="shared" si="18"/>
        <v>-11162383.588689027</v>
      </c>
      <c r="P207" s="199" t="str">
        <f t="shared" si="19"/>
        <v>Overpaid</v>
      </c>
    </row>
    <row r="208" spans="1:16" ht="15.75" x14ac:dyDescent="0.25">
      <c r="A208" s="199" t="s">
        <v>111</v>
      </c>
      <c r="B208" s="199" t="s">
        <v>1048</v>
      </c>
      <c r="C208" s="199" t="s">
        <v>3762</v>
      </c>
      <c r="D208" s="199" t="s">
        <v>4197</v>
      </c>
      <c r="E208" s="199" t="s">
        <v>4197</v>
      </c>
      <c r="F208" s="199" t="s">
        <v>1218</v>
      </c>
      <c r="G208" s="199" t="s">
        <v>4197</v>
      </c>
      <c r="H208" s="199" t="s">
        <v>4095</v>
      </c>
      <c r="K208" s="199">
        <f t="shared" si="15"/>
        <v>23.456719999999997</v>
      </c>
      <c r="L208" s="199">
        <f t="shared" si="16"/>
        <v>30.259168799999998</v>
      </c>
      <c r="M208" s="199" t="s">
        <v>1053</v>
      </c>
      <c r="N208" s="199">
        <f t="shared" si="17"/>
        <v>-9931163.5186317787</v>
      </c>
      <c r="O208" s="199">
        <f t="shared" si="18"/>
        <v>-9931163.5186317787</v>
      </c>
      <c r="P208" s="199" t="str">
        <f t="shared" si="19"/>
        <v>Overpaid</v>
      </c>
    </row>
    <row r="209" spans="1:16" ht="15.75" x14ac:dyDescent="0.25">
      <c r="A209" s="199" t="s">
        <v>111</v>
      </c>
      <c r="B209" s="199" t="s">
        <v>1078</v>
      </c>
      <c r="C209" s="199" t="s">
        <v>3713</v>
      </c>
      <c r="D209" s="199" t="s">
        <v>4197</v>
      </c>
      <c r="E209" s="199" t="s">
        <v>4197</v>
      </c>
      <c r="F209" s="199" t="s">
        <v>1068</v>
      </c>
      <c r="G209" s="199" t="s">
        <v>4197</v>
      </c>
      <c r="H209" s="199" t="s">
        <v>4097</v>
      </c>
      <c r="K209" s="199">
        <f t="shared" si="15"/>
        <v>30.288059999999998</v>
      </c>
      <c r="L209" s="199">
        <f t="shared" si="16"/>
        <v>39.071597400000002</v>
      </c>
      <c r="M209" s="199" t="s">
        <v>1082</v>
      </c>
      <c r="N209" s="199">
        <f t="shared" si="17"/>
        <v>-6553906.2720376514</v>
      </c>
      <c r="O209" s="199">
        <f t="shared" si="18"/>
        <v>-6553906.2720376514</v>
      </c>
      <c r="P209" s="199" t="str">
        <f t="shared" si="19"/>
        <v>Overpaid</v>
      </c>
    </row>
    <row r="210" spans="1:16" ht="15.75" x14ac:dyDescent="0.25">
      <c r="A210" s="199" t="s">
        <v>111</v>
      </c>
      <c r="B210" s="199" t="s">
        <v>1024</v>
      </c>
      <c r="C210" s="199" t="s">
        <v>3732</v>
      </c>
      <c r="D210" s="199" t="s">
        <v>4197</v>
      </c>
      <c r="E210" s="199" t="s">
        <v>4197</v>
      </c>
      <c r="F210" s="199" t="s">
        <v>1125</v>
      </c>
      <c r="G210" s="199" t="s">
        <v>4197</v>
      </c>
      <c r="H210" s="199" t="s">
        <v>1027</v>
      </c>
      <c r="K210" s="199" t="e">
        <f t="shared" si="15"/>
        <v>#VALUE!</v>
      </c>
      <c r="L210" s="199" t="e">
        <f t="shared" si="16"/>
        <v>#VALUE!</v>
      </c>
      <c r="M210" s="199" t="s">
        <v>1029</v>
      </c>
      <c r="N210" s="199" t="e">
        <f t="shared" si="17"/>
        <v>#VALUE!</v>
      </c>
      <c r="O210" s="199" t="e">
        <f t="shared" si="18"/>
        <v>#VALUE!</v>
      </c>
      <c r="P210" s="199" t="e">
        <f t="shared" si="19"/>
        <v>#VALUE!</v>
      </c>
    </row>
    <row r="211" spans="1:16" ht="15.75" x14ac:dyDescent="0.25">
      <c r="A211" s="199" t="s">
        <v>111</v>
      </c>
      <c r="B211" s="199" t="s">
        <v>1117</v>
      </c>
      <c r="C211" s="199" t="s">
        <v>3750</v>
      </c>
      <c r="D211" s="199" t="s">
        <v>4197</v>
      </c>
      <c r="E211" s="199" t="s">
        <v>4197</v>
      </c>
      <c r="F211" s="199" t="s">
        <v>1162</v>
      </c>
      <c r="G211" s="199" t="s">
        <v>4197</v>
      </c>
      <c r="H211" s="199" t="s">
        <v>4096</v>
      </c>
      <c r="K211" s="199">
        <f t="shared" si="15"/>
        <v>25.608539999999998</v>
      </c>
      <c r="L211" s="199">
        <f t="shared" si="16"/>
        <v>33.035016599999999</v>
      </c>
      <c r="M211" s="199" t="s">
        <v>1121</v>
      </c>
      <c r="N211" s="199">
        <f t="shared" si="17"/>
        <v>-15072778.899169724</v>
      </c>
      <c r="O211" s="199">
        <f t="shared" si="18"/>
        <v>-15072778.899169724</v>
      </c>
      <c r="P211" s="199" t="str">
        <f t="shared" si="19"/>
        <v>Overpaid</v>
      </c>
    </row>
    <row r="212" spans="1:16" ht="15.75" x14ac:dyDescent="0.25">
      <c r="A212" s="199" t="s">
        <v>111</v>
      </c>
      <c r="B212" s="199" t="s">
        <v>16</v>
      </c>
      <c r="C212" s="199" t="s">
        <v>883</v>
      </c>
      <c r="D212" s="199" t="s">
        <v>4197</v>
      </c>
      <c r="E212" s="199" t="s">
        <v>4197</v>
      </c>
      <c r="F212" s="199" t="s">
        <v>1221</v>
      </c>
      <c r="G212" s="199" t="s">
        <v>4197</v>
      </c>
      <c r="H212" s="199" t="s">
        <v>4197</v>
      </c>
      <c r="K212" s="199">
        <f t="shared" si="15"/>
        <v>22.749299999999998</v>
      </c>
      <c r="L212" s="199">
        <f t="shared" si="16"/>
        <v>29.346596999999999</v>
      </c>
      <c r="M212" s="199" t="s">
        <v>1116</v>
      </c>
      <c r="N212" s="199">
        <f t="shared" si="17"/>
        <v>-12688659.260336695</v>
      </c>
      <c r="O212" s="199">
        <f t="shared" si="18"/>
        <v>-12688659.260336695</v>
      </c>
      <c r="P212" s="199" t="str">
        <f t="shared" si="19"/>
        <v>Overpaid</v>
      </c>
    </row>
    <row r="213" spans="1:16" ht="15.75" x14ac:dyDescent="0.25">
      <c r="A213" s="199" t="s">
        <v>111</v>
      </c>
      <c r="B213" s="199" t="s">
        <v>27</v>
      </c>
      <c r="C213" s="199" t="s">
        <v>3686</v>
      </c>
      <c r="D213" s="199" t="s">
        <v>4197</v>
      </c>
      <c r="E213" s="199" t="s">
        <v>4197</v>
      </c>
      <c r="F213" s="199" t="s">
        <v>1918</v>
      </c>
      <c r="G213" s="199" t="s">
        <v>4197</v>
      </c>
      <c r="H213" s="199" t="s">
        <v>4105</v>
      </c>
      <c r="K213" s="199">
        <f t="shared" si="15"/>
        <v>41.260460000000002</v>
      </c>
      <c r="L213" s="199">
        <f t="shared" si="16"/>
        <v>53.225993400000007</v>
      </c>
      <c r="M213" s="199" t="s">
        <v>1058</v>
      </c>
      <c r="N213" s="199">
        <f t="shared" si="17"/>
        <v>-2537591.2736502336</v>
      </c>
      <c r="O213" s="199">
        <f t="shared" si="18"/>
        <v>-2537591.2736502336</v>
      </c>
      <c r="P213" s="199" t="str">
        <f t="shared" si="19"/>
        <v/>
      </c>
    </row>
    <row r="214" spans="1:16" ht="15.75" x14ac:dyDescent="0.25">
      <c r="A214" s="199" t="s">
        <v>111</v>
      </c>
      <c r="B214" s="199" t="s">
        <v>1135</v>
      </c>
      <c r="C214" s="199" t="s">
        <v>3723</v>
      </c>
      <c r="D214" s="199" t="s">
        <v>4197</v>
      </c>
      <c r="E214" s="199" t="s">
        <v>4197</v>
      </c>
      <c r="F214" s="199" t="s">
        <v>1107</v>
      </c>
      <c r="G214" s="199" t="s">
        <v>4197</v>
      </c>
      <c r="H214" s="199" t="s">
        <v>4095</v>
      </c>
      <c r="K214" s="199">
        <f t="shared" si="15"/>
        <v>28.151019999999995</v>
      </c>
      <c r="L214" s="199">
        <f t="shared" si="16"/>
        <v>36.314815799999998</v>
      </c>
      <c r="M214" s="199" t="s">
        <v>1138</v>
      </c>
      <c r="N214" s="199">
        <f t="shared" si="17"/>
        <v>-5910975.2211790467</v>
      </c>
      <c r="O214" s="199">
        <f t="shared" si="18"/>
        <v>-5910975.2211790467</v>
      </c>
      <c r="P214" s="199" t="str">
        <f t="shared" si="19"/>
        <v>Overpaid</v>
      </c>
    </row>
    <row r="215" spans="1:16" ht="15.75" x14ac:dyDescent="0.25">
      <c r="A215" s="199" t="s">
        <v>111</v>
      </c>
      <c r="B215" s="199" t="s">
        <v>10</v>
      </c>
      <c r="C215" s="199" t="s">
        <v>3711</v>
      </c>
      <c r="D215" s="199" t="s">
        <v>4197</v>
      </c>
      <c r="E215" s="199" t="s">
        <v>4197</v>
      </c>
      <c r="F215" s="199" t="s">
        <v>1073</v>
      </c>
      <c r="G215" s="199" t="s">
        <v>4197</v>
      </c>
      <c r="H215" s="199" t="s">
        <v>1027</v>
      </c>
      <c r="K215" s="199" t="e">
        <f t="shared" si="15"/>
        <v>#VALUE!</v>
      </c>
      <c r="L215" s="199" t="e">
        <f t="shared" si="16"/>
        <v>#VALUE!</v>
      </c>
      <c r="M215" s="199" t="s">
        <v>1093</v>
      </c>
      <c r="N215" s="199" t="e">
        <f t="shared" si="17"/>
        <v>#VALUE!</v>
      </c>
      <c r="O215" s="199" t="e">
        <f t="shared" si="18"/>
        <v>#VALUE!</v>
      </c>
      <c r="P215" s="199" t="e">
        <f t="shared" si="19"/>
        <v>#VALUE!</v>
      </c>
    </row>
    <row r="216" spans="1:16" ht="15.75" x14ac:dyDescent="0.25">
      <c r="A216" s="199" t="s">
        <v>111</v>
      </c>
      <c r="B216" s="199" t="s">
        <v>1187</v>
      </c>
      <c r="C216" s="199" t="s">
        <v>3734</v>
      </c>
      <c r="D216" s="199" t="s">
        <v>4197</v>
      </c>
      <c r="E216" s="199" t="s">
        <v>4197</v>
      </c>
      <c r="F216" s="199" t="s">
        <v>1125</v>
      </c>
      <c r="G216" s="199" t="s">
        <v>4197</v>
      </c>
      <c r="H216" s="199" t="s">
        <v>4096</v>
      </c>
      <c r="K216" s="199">
        <f t="shared" si="15"/>
        <v>27.05294</v>
      </c>
      <c r="L216" s="199">
        <f t="shared" si="16"/>
        <v>34.898292599999998</v>
      </c>
      <c r="M216" s="199" t="s">
        <v>1190</v>
      </c>
      <c r="N216" s="199">
        <f t="shared" si="17"/>
        <v>-12431589.523246974</v>
      </c>
      <c r="O216" s="199">
        <f t="shared" si="18"/>
        <v>-12431589.523246974</v>
      </c>
      <c r="P216" s="199" t="str">
        <f t="shared" si="19"/>
        <v>Overpaid</v>
      </c>
    </row>
    <row r="217" spans="1:16" ht="15.75" x14ac:dyDescent="0.25">
      <c r="A217" s="199" t="s">
        <v>111</v>
      </c>
      <c r="B217" s="199" t="s">
        <v>1393</v>
      </c>
      <c r="C217" s="199" t="s">
        <v>3699</v>
      </c>
      <c r="D217" s="199" t="s">
        <v>4197</v>
      </c>
      <c r="E217" s="199" t="s">
        <v>4197</v>
      </c>
      <c r="F217" s="199" t="s">
        <v>1041</v>
      </c>
      <c r="G217" s="199" t="s">
        <v>4197</v>
      </c>
      <c r="H217" s="199" t="s">
        <v>4096</v>
      </c>
      <c r="K217" s="199">
        <f t="shared" si="15"/>
        <v>32.108339999999998</v>
      </c>
      <c r="L217" s="199">
        <f t="shared" si="16"/>
        <v>41.419758600000002</v>
      </c>
      <c r="M217" s="199" t="s">
        <v>1397</v>
      </c>
      <c r="N217" s="199">
        <f t="shared" si="17"/>
        <v>-3747211.9401180176</v>
      </c>
      <c r="O217" s="199">
        <f t="shared" si="18"/>
        <v>-3747211.9401180176</v>
      </c>
      <c r="P217" s="199" t="str">
        <f t="shared" si="19"/>
        <v>Overpaid</v>
      </c>
    </row>
    <row r="218" spans="1:16" ht="15.75" x14ac:dyDescent="0.25">
      <c r="A218" s="199" t="s">
        <v>111</v>
      </c>
      <c r="B218" s="199" t="s">
        <v>1187</v>
      </c>
      <c r="C218" s="199" t="s">
        <v>3746</v>
      </c>
      <c r="D218" s="199" t="s">
        <v>4197</v>
      </c>
      <c r="E218" s="199" t="s">
        <v>4197</v>
      </c>
      <c r="F218" s="199" t="s">
        <v>1157</v>
      </c>
      <c r="G218" s="199" t="s">
        <v>4197</v>
      </c>
      <c r="H218" s="199" t="s">
        <v>4099</v>
      </c>
      <c r="K218" s="199">
        <f t="shared" si="15"/>
        <v>27.008599999999998</v>
      </c>
      <c r="L218" s="199">
        <f t="shared" si="16"/>
        <v>34.841093999999998</v>
      </c>
      <c r="M218" s="199" t="s">
        <v>1190</v>
      </c>
      <c r="N218" s="199">
        <f t="shared" si="17"/>
        <v>-12462980.95453945</v>
      </c>
      <c r="O218" s="199">
        <f t="shared" si="18"/>
        <v>-12462980.95453945</v>
      </c>
      <c r="P218" s="199" t="str">
        <f t="shared" si="19"/>
        <v>Overpaid</v>
      </c>
    </row>
    <row r="219" spans="1:16" ht="15.75" x14ac:dyDescent="0.25">
      <c r="A219" s="199" t="s">
        <v>111</v>
      </c>
      <c r="B219" s="199" t="s">
        <v>27</v>
      </c>
      <c r="C219" s="199" t="s">
        <v>3741</v>
      </c>
      <c r="D219" s="199" t="s">
        <v>4197</v>
      </c>
      <c r="E219" s="199" t="s">
        <v>4197</v>
      </c>
      <c r="F219" s="199" t="s">
        <v>1146</v>
      </c>
      <c r="G219" s="199" t="s">
        <v>4197</v>
      </c>
      <c r="H219" s="199" t="s">
        <v>4096</v>
      </c>
      <c r="K219" s="199">
        <f t="shared" si="15"/>
        <v>26.691839999999999</v>
      </c>
      <c r="L219" s="199">
        <f t="shared" si="16"/>
        <v>34.432473600000002</v>
      </c>
      <c r="M219" s="199" t="s">
        <v>1058</v>
      </c>
      <c r="N219" s="199">
        <f t="shared" si="17"/>
        <v>-13566776.993591778</v>
      </c>
      <c r="O219" s="199">
        <f t="shared" si="18"/>
        <v>-13566776.993591778</v>
      </c>
      <c r="P219" s="199" t="str">
        <f t="shared" si="19"/>
        <v>Overpaid</v>
      </c>
    </row>
    <row r="220" spans="1:16" ht="15.75" x14ac:dyDescent="0.25">
      <c r="A220" s="199" t="s">
        <v>111</v>
      </c>
      <c r="B220" s="199" t="s">
        <v>1187</v>
      </c>
      <c r="C220" s="199" t="s">
        <v>923</v>
      </c>
      <c r="D220" s="199" t="s">
        <v>4197</v>
      </c>
      <c r="E220" s="199" t="s">
        <v>4197</v>
      </c>
      <c r="F220" s="199" t="s">
        <v>1218</v>
      </c>
      <c r="G220" s="199" t="s">
        <v>4197</v>
      </c>
      <c r="H220" s="199" t="s">
        <v>1027</v>
      </c>
      <c r="K220" s="199" t="e">
        <f t="shared" si="15"/>
        <v>#VALUE!</v>
      </c>
      <c r="L220" s="199" t="e">
        <f t="shared" si="16"/>
        <v>#VALUE!</v>
      </c>
      <c r="M220" s="199" t="s">
        <v>1190</v>
      </c>
      <c r="N220" s="199" t="e">
        <f t="shared" si="17"/>
        <v>#VALUE!</v>
      </c>
      <c r="O220" s="199" t="e">
        <f t="shared" si="18"/>
        <v>#VALUE!</v>
      </c>
      <c r="P220" s="199" t="e">
        <f t="shared" si="19"/>
        <v>#VALUE!</v>
      </c>
    </row>
    <row r="221" spans="1:16" ht="15.75" x14ac:dyDescent="0.25">
      <c r="A221" s="199" t="s">
        <v>111</v>
      </c>
      <c r="B221" s="199" t="s">
        <v>1094</v>
      </c>
      <c r="C221" s="199" t="s">
        <v>3769</v>
      </c>
      <c r="D221" s="199" t="s">
        <v>4197</v>
      </c>
      <c r="E221" s="199" t="s">
        <v>4197</v>
      </c>
      <c r="F221" s="199" t="s">
        <v>1408</v>
      </c>
      <c r="G221" s="199" t="s">
        <v>4197</v>
      </c>
      <c r="H221" s="199" t="s">
        <v>4197</v>
      </c>
      <c r="K221" s="199">
        <f t="shared" si="15"/>
        <v>21.3049</v>
      </c>
      <c r="L221" s="199">
        <f t="shared" si="16"/>
        <v>27.483321</v>
      </c>
      <c r="M221" s="199" t="s">
        <v>1098</v>
      </c>
      <c r="N221" s="199">
        <f t="shared" si="17"/>
        <v>-31669227.47387816</v>
      </c>
      <c r="O221" s="199">
        <f t="shared" si="18"/>
        <v>-31669227.47387816</v>
      </c>
      <c r="P221" s="199" t="str">
        <f t="shared" si="19"/>
        <v>Overpaid</v>
      </c>
    </row>
    <row r="222" spans="1:16" ht="15.75" x14ac:dyDescent="0.25">
      <c r="A222" s="199" t="s">
        <v>111</v>
      </c>
      <c r="B222" s="199" t="s">
        <v>27</v>
      </c>
      <c r="C222" s="199" t="s">
        <v>3744</v>
      </c>
      <c r="D222" s="199" t="s">
        <v>4197</v>
      </c>
      <c r="E222" s="199" t="s">
        <v>4197</v>
      </c>
      <c r="F222" s="199" t="s">
        <v>1328</v>
      </c>
      <c r="G222" s="199" t="s">
        <v>4197</v>
      </c>
      <c r="H222" s="199" t="s">
        <v>1027</v>
      </c>
      <c r="K222" s="199" t="e">
        <f t="shared" si="15"/>
        <v>#VALUE!</v>
      </c>
      <c r="L222" s="199" t="e">
        <f t="shared" si="16"/>
        <v>#VALUE!</v>
      </c>
      <c r="M222" s="199" t="s">
        <v>1058</v>
      </c>
      <c r="N222" s="199" t="e">
        <f t="shared" si="17"/>
        <v>#VALUE!</v>
      </c>
      <c r="O222" s="199" t="e">
        <f t="shared" si="18"/>
        <v>#VALUE!</v>
      </c>
      <c r="P222" s="199" t="e">
        <f t="shared" si="19"/>
        <v>#VALUE!</v>
      </c>
    </row>
    <row r="223" spans="1:16" ht="15.75" x14ac:dyDescent="0.25">
      <c r="A223" s="199" t="s">
        <v>111</v>
      </c>
      <c r="B223" s="199" t="s">
        <v>1048</v>
      </c>
      <c r="C223" s="199" t="s">
        <v>3765</v>
      </c>
      <c r="D223" s="199" t="s">
        <v>4197</v>
      </c>
      <c r="E223" s="199" t="s">
        <v>4197</v>
      </c>
      <c r="F223" s="199" t="s">
        <v>1221</v>
      </c>
      <c r="G223" s="199" t="s">
        <v>4197</v>
      </c>
      <c r="H223" s="199" t="s">
        <v>4197</v>
      </c>
      <c r="K223" s="199">
        <f t="shared" si="15"/>
        <v>22.749299999999998</v>
      </c>
      <c r="L223" s="199">
        <f t="shared" si="16"/>
        <v>29.346596999999999</v>
      </c>
      <c r="M223" s="199" t="s">
        <v>1053</v>
      </c>
      <c r="N223" s="199">
        <f t="shared" si="17"/>
        <v>-10263249.40131798</v>
      </c>
      <c r="O223" s="199">
        <f t="shared" si="18"/>
        <v>-10263249.40131798</v>
      </c>
      <c r="P223" s="199" t="str">
        <f t="shared" si="19"/>
        <v>Overpaid</v>
      </c>
    </row>
    <row r="224" spans="1:16" ht="15.75" x14ac:dyDescent="0.25">
      <c r="A224" s="199" t="s">
        <v>111</v>
      </c>
      <c r="B224" s="199" t="s">
        <v>1099</v>
      </c>
      <c r="C224" s="199" t="s">
        <v>3758</v>
      </c>
      <c r="D224" s="199" t="s">
        <v>4197</v>
      </c>
      <c r="E224" s="199" t="s">
        <v>4197</v>
      </c>
      <c r="F224" s="199" t="s">
        <v>1201</v>
      </c>
      <c r="G224" s="199" t="s">
        <v>4197</v>
      </c>
      <c r="H224" s="199" t="s">
        <v>4096</v>
      </c>
      <c r="K224" s="199">
        <f t="shared" si="15"/>
        <v>24.52524</v>
      </c>
      <c r="L224" s="199">
        <f t="shared" si="16"/>
        <v>31.637559599999999</v>
      </c>
      <c r="M224" s="199" t="s">
        <v>1105</v>
      </c>
      <c r="N224" s="199">
        <f t="shared" si="17"/>
        <v>-8423830.0811619069</v>
      </c>
      <c r="O224" s="199">
        <f t="shared" si="18"/>
        <v>-8423830.0811619069</v>
      </c>
      <c r="P224" s="199" t="str">
        <f t="shared" si="19"/>
        <v>Overpaid</v>
      </c>
    </row>
    <row r="225" spans="1:16" ht="15.75" x14ac:dyDescent="0.25">
      <c r="A225" s="199" t="s">
        <v>111</v>
      </c>
      <c r="B225" s="199" t="s">
        <v>1094</v>
      </c>
      <c r="C225" s="199" t="s">
        <v>3719</v>
      </c>
      <c r="D225" s="199" t="s">
        <v>4197</v>
      </c>
      <c r="E225" s="199" t="s">
        <v>4197</v>
      </c>
      <c r="F225" s="199" t="s">
        <v>1107</v>
      </c>
      <c r="G225" s="199" t="s">
        <v>4197</v>
      </c>
      <c r="H225" s="199" t="s">
        <v>4164</v>
      </c>
      <c r="K225" s="199">
        <f t="shared" si="15"/>
        <v>31.267899999999997</v>
      </c>
      <c r="L225" s="199">
        <f t="shared" si="16"/>
        <v>40.335591000000001</v>
      </c>
      <c r="M225" s="199" t="s">
        <v>1098</v>
      </c>
      <c r="N225" s="199">
        <f t="shared" si="17"/>
        <v>-18131933.841092844</v>
      </c>
      <c r="O225" s="199">
        <f t="shared" si="18"/>
        <v>-18131933.841092844</v>
      </c>
      <c r="P225" s="199" t="str">
        <f t="shared" si="19"/>
        <v>Overpaid</v>
      </c>
    </row>
    <row r="226" spans="1:16" ht="15.75" x14ac:dyDescent="0.25">
      <c r="A226" s="199" t="s">
        <v>111</v>
      </c>
      <c r="B226" s="199" t="s">
        <v>1030</v>
      </c>
      <c r="C226" s="199" t="s">
        <v>3701</v>
      </c>
      <c r="D226" s="199" t="s">
        <v>4197</v>
      </c>
      <c r="E226" s="199" t="s">
        <v>4197</v>
      </c>
      <c r="F226" s="199" t="s">
        <v>1041</v>
      </c>
      <c r="G226" s="199" t="s">
        <v>4197</v>
      </c>
      <c r="H226" s="199" t="s">
        <v>1027</v>
      </c>
      <c r="K226" s="199" t="e">
        <f t="shared" si="15"/>
        <v>#VALUE!</v>
      </c>
      <c r="L226" s="199" t="e">
        <f t="shared" si="16"/>
        <v>#VALUE!</v>
      </c>
      <c r="M226" s="199" t="s">
        <v>1036</v>
      </c>
      <c r="N226" s="199" t="e">
        <f t="shared" si="17"/>
        <v>#VALUE!</v>
      </c>
      <c r="O226" s="199" t="e">
        <f t="shared" si="18"/>
        <v>#VALUE!</v>
      </c>
      <c r="P226" s="199" t="e">
        <f t="shared" si="19"/>
        <v>#VALUE!</v>
      </c>
    </row>
    <row r="227" spans="1:16" ht="15.75" x14ac:dyDescent="0.25">
      <c r="A227" s="199" t="s">
        <v>111</v>
      </c>
      <c r="B227" s="199" t="s">
        <v>10</v>
      </c>
      <c r="C227" s="199" t="s">
        <v>3766</v>
      </c>
      <c r="D227" s="199" t="s">
        <v>4197</v>
      </c>
      <c r="E227" s="199" t="s">
        <v>4197</v>
      </c>
      <c r="F227" s="199" t="s">
        <v>1234</v>
      </c>
      <c r="G227" s="199" t="s">
        <v>4197</v>
      </c>
      <c r="H227" s="199" t="s">
        <v>4096</v>
      </c>
      <c r="K227" s="199">
        <f t="shared" si="15"/>
        <v>23.080839999999998</v>
      </c>
      <c r="L227" s="199">
        <f t="shared" si="16"/>
        <v>29.7742836</v>
      </c>
      <c r="M227" s="199" t="s">
        <v>1093</v>
      </c>
      <c r="N227" s="199">
        <f t="shared" si="17"/>
        <v>-18022908.09562473</v>
      </c>
      <c r="O227" s="199">
        <f t="shared" si="18"/>
        <v>-18022908.09562473</v>
      </c>
      <c r="P227" s="199" t="str">
        <f t="shared" si="19"/>
        <v>Overpaid</v>
      </c>
    </row>
    <row r="228" spans="1:16" ht="15.75" x14ac:dyDescent="0.25">
      <c r="A228" s="199" t="s">
        <v>111</v>
      </c>
      <c r="B228" s="199" t="s">
        <v>1187</v>
      </c>
      <c r="C228" s="199" t="s">
        <v>3736</v>
      </c>
      <c r="D228" s="199" t="s">
        <v>4197</v>
      </c>
      <c r="E228" s="199" t="s">
        <v>4197</v>
      </c>
      <c r="F228" s="199" t="s">
        <v>1157</v>
      </c>
      <c r="G228" s="199" t="s">
        <v>4197</v>
      </c>
      <c r="H228" s="199" t="s">
        <v>4097</v>
      </c>
      <c r="K228" s="199">
        <f t="shared" si="15"/>
        <v>26.315959999999997</v>
      </c>
      <c r="L228" s="199">
        <f t="shared" si="16"/>
        <v>33.947588399999994</v>
      </c>
      <c r="M228" s="199" t="s">
        <v>1190</v>
      </c>
      <c r="N228" s="199">
        <f t="shared" si="17"/>
        <v>-12953349.943497986</v>
      </c>
      <c r="O228" s="199">
        <f t="shared" si="18"/>
        <v>-12953349.943497986</v>
      </c>
      <c r="P228" s="199" t="str">
        <f t="shared" si="19"/>
        <v>Overpaid</v>
      </c>
    </row>
    <row r="229" spans="1:16" ht="15.75" x14ac:dyDescent="0.25">
      <c r="A229" s="199" t="s">
        <v>111</v>
      </c>
      <c r="B229" s="199" t="s">
        <v>1024</v>
      </c>
      <c r="C229" s="199" t="s">
        <v>3739</v>
      </c>
      <c r="D229" s="199" t="s">
        <v>4197</v>
      </c>
      <c r="E229" s="199" t="s">
        <v>4197</v>
      </c>
      <c r="F229" s="199" t="s">
        <v>1125</v>
      </c>
      <c r="G229" s="199" t="s">
        <v>4197</v>
      </c>
      <c r="H229" s="199" t="s">
        <v>4098</v>
      </c>
      <c r="K229" s="199">
        <f t="shared" si="15"/>
        <v>27.74558</v>
      </c>
      <c r="L229" s="199">
        <f t="shared" si="16"/>
        <v>35.791798200000002</v>
      </c>
      <c r="M229" s="199" t="s">
        <v>1029</v>
      </c>
      <c r="N229" s="199">
        <f t="shared" si="17"/>
        <v>-9543087.4245209172</v>
      </c>
      <c r="O229" s="199">
        <f t="shared" si="18"/>
        <v>-9543087.4245209172</v>
      </c>
      <c r="P229" s="199" t="str">
        <f t="shared" si="19"/>
        <v>Overpaid</v>
      </c>
    </row>
    <row r="230" spans="1:16" ht="15.75" x14ac:dyDescent="0.25">
      <c r="A230" s="199" t="s">
        <v>111</v>
      </c>
      <c r="B230" s="199" t="s">
        <v>1059</v>
      </c>
      <c r="C230" s="199" t="s">
        <v>3708</v>
      </c>
      <c r="D230" s="199" t="s">
        <v>4197</v>
      </c>
      <c r="E230" s="199" t="s">
        <v>4197</v>
      </c>
      <c r="F230" s="199" t="s">
        <v>1068</v>
      </c>
      <c r="G230" s="199" t="s">
        <v>4197</v>
      </c>
      <c r="H230" s="199" t="s">
        <v>4099</v>
      </c>
      <c r="K230" s="199">
        <f t="shared" si="15"/>
        <v>30.980699999999999</v>
      </c>
      <c r="L230" s="199">
        <f t="shared" si="16"/>
        <v>39.965102999999999</v>
      </c>
      <c r="M230" s="199" t="s">
        <v>1064</v>
      </c>
      <c r="N230" s="199">
        <f t="shared" si="17"/>
        <v>-7119427.8525932115</v>
      </c>
      <c r="O230" s="199">
        <f t="shared" si="18"/>
        <v>-7119427.8525932115</v>
      </c>
      <c r="P230" s="199" t="str">
        <f t="shared" si="19"/>
        <v>Overpaid</v>
      </c>
    </row>
    <row r="231" spans="1:16" ht="15.75" x14ac:dyDescent="0.25">
      <c r="A231" s="199" t="s">
        <v>111</v>
      </c>
      <c r="B231" s="199" t="s">
        <v>1037</v>
      </c>
      <c r="C231" s="199" t="s">
        <v>3731</v>
      </c>
      <c r="D231" s="199" t="s">
        <v>4197</v>
      </c>
      <c r="E231" s="199" t="s">
        <v>4197</v>
      </c>
      <c r="F231" s="199" t="s">
        <v>1312</v>
      </c>
      <c r="G231" s="199" t="s">
        <v>4197</v>
      </c>
      <c r="H231" s="199" t="s">
        <v>4153</v>
      </c>
      <c r="K231" s="199">
        <f t="shared" si="15"/>
        <v>29.491959999999999</v>
      </c>
      <c r="L231" s="199">
        <f t="shared" si="16"/>
        <v>38.044628400000001</v>
      </c>
      <c r="M231" s="199" t="s">
        <v>1043</v>
      </c>
      <c r="N231" s="199">
        <f t="shared" si="17"/>
        <v>-9155170.0569975786</v>
      </c>
      <c r="O231" s="199">
        <f t="shared" si="18"/>
        <v>-9155170.0569975786</v>
      </c>
      <c r="P231" s="199" t="str">
        <f t="shared" si="19"/>
        <v>Overpaid</v>
      </c>
    </row>
    <row r="232" spans="1:16" ht="15.75" x14ac:dyDescent="0.25">
      <c r="A232" s="199" t="s">
        <v>111</v>
      </c>
      <c r="B232" s="199" t="s">
        <v>1187</v>
      </c>
      <c r="C232" s="199" t="s">
        <v>3752</v>
      </c>
      <c r="D232" s="199" t="s">
        <v>4197</v>
      </c>
      <c r="E232" s="199" t="s">
        <v>4197</v>
      </c>
      <c r="F232" s="199" t="s">
        <v>1186</v>
      </c>
      <c r="G232" s="199" t="s">
        <v>4197</v>
      </c>
      <c r="H232" s="199" t="s">
        <v>1027</v>
      </c>
      <c r="K232" s="199" t="e">
        <f t="shared" si="15"/>
        <v>#VALUE!</v>
      </c>
      <c r="L232" s="199" t="e">
        <f t="shared" si="16"/>
        <v>#VALUE!</v>
      </c>
      <c r="M232" s="199" t="s">
        <v>1190</v>
      </c>
      <c r="N232" s="199" t="e">
        <f t="shared" si="17"/>
        <v>#VALUE!</v>
      </c>
      <c r="O232" s="199" t="e">
        <f t="shared" si="18"/>
        <v>#VALUE!</v>
      </c>
      <c r="P232" s="199" t="e">
        <f t="shared" si="19"/>
        <v>#VALUE!</v>
      </c>
    </row>
    <row r="233" spans="1:16" ht="15.75" x14ac:dyDescent="0.25">
      <c r="A233" s="199" t="s">
        <v>111</v>
      </c>
      <c r="B233" s="199" t="s">
        <v>1030</v>
      </c>
      <c r="C233" s="199" t="s">
        <v>214</v>
      </c>
      <c r="D233" s="199" t="s">
        <v>4197</v>
      </c>
      <c r="E233" s="199" t="s">
        <v>4197</v>
      </c>
      <c r="F233" s="199" t="s">
        <v>1328</v>
      </c>
      <c r="G233" s="199" t="s">
        <v>4197</v>
      </c>
      <c r="H233" s="199" t="s">
        <v>4099</v>
      </c>
      <c r="K233" s="199">
        <f t="shared" si="15"/>
        <v>27.369699999999998</v>
      </c>
      <c r="L233" s="199">
        <f t="shared" si="16"/>
        <v>35.306913000000002</v>
      </c>
      <c r="M233" s="199" t="s">
        <v>1036</v>
      </c>
      <c r="N233" s="199">
        <f t="shared" si="17"/>
        <v>-13214707.775308073</v>
      </c>
      <c r="O233" s="199">
        <f t="shared" si="18"/>
        <v>-13214707.775308073</v>
      </c>
      <c r="P233" s="199" t="str">
        <f t="shared" si="19"/>
        <v>Overpaid</v>
      </c>
    </row>
    <row r="234" spans="1:16" ht="15.75" x14ac:dyDescent="0.25">
      <c r="A234" s="199" t="s">
        <v>111</v>
      </c>
      <c r="B234" s="199" t="s">
        <v>1048</v>
      </c>
      <c r="C234" s="199" t="s">
        <v>3689</v>
      </c>
      <c r="D234" s="199" t="s">
        <v>4197</v>
      </c>
      <c r="E234" s="199" t="s">
        <v>4197</v>
      </c>
      <c r="F234" s="199" t="s">
        <v>2047</v>
      </c>
      <c r="G234" s="199" t="s">
        <v>4197</v>
      </c>
      <c r="H234" s="199" t="s">
        <v>4153</v>
      </c>
      <c r="K234" s="199">
        <f t="shared" si="15"/>
        <v>37.436160000000001</v>
      </c>
      <c r="L234" s="199">
        <f t="shared" si="16"/>
        <v>48.292646400000002</v>
      </c>
      <c r="M234" s="199" t="s">
        <v>1053</v>
      </c>
      <c r="N234" s="199">
        <f t="shared" si="17"/>
        <v>-3368761.1666219439</v>
      </c>
      <c r="O234" s="199">
        <f t="shared" si="18"/>
        <v>-3368761.1666219439</v>
      </c>
      <c r="P234" s="199" t="str">
        <f t="shared" si="19"/>
        <v>Overpaid</v>
      </c>
    </row>
    <row r="235" spans="1:16" ht="15.75" x14ac:dyDescent="0.25">
      <c r="A235" s="199" t="s">
        <v>111</v>
      </c>
      <c r="B235" s="199" t="s">
        <v>1117</v>
      </c>
      <c r="C235" s="199" t="s">
        <v>3694</v>
      </c>
      <c r="D235" s="199" t="s">
        <v>4197</v>
      </c>
      <c r="E235" s="199" t="s">
        <v>4197</v>
      </c>
      <c r="F235" s="199" t="s">
        <v>2047</v>
      </c>
      <c r="G235" s="199" t="s">
        <v>4197</v>
      </c>
      <c r="H235" s="199" t="s">
        <v>4104</v>
      </c>
      <c r="K235" s="199">
        <f t="shared" si="15"/>
        <v>40.553039999999996</v>
      </c>
      <c r="L235" s="199">
        <f t="shared" si="16"/>
        <v>52.313421599999998</v>
      </c>
      <c r="M235" s="199" t="s">
        <v>1121</v>
      </c>
      <c r="N235" s="199">
        <f t="shared" si="17"/>
        <v>-3219654.9809357813</v>
      </c>
      <c r="O235" s="199">
        <f t="shared" si="18"/>
        <v>-3219654.9809357813</v>
      </c>
      <c r="P235" s="199" t="str">
        <f t="shared" si="19"/>
        <v>Overpaid</v>
      </c>
    </row>
    <row r="236" spans="1:16" ht="15.75" x14ac:dyDescent="0.25">
      <c r="A236" s="199" t="s">
        <v>111</v>
      </c>
      <c r="B236" s="199" t="s">
        <v>1059</v>
      </c>
      <c r="C236" s="199" t="s">
        <v>3721</v>
      </c>
      <c r="D236" s="199" t="s">
        <v>4197</v>
      </c>
      <c r="E236" s="199" t="s">
        <v>4197</v>
      </c>
      <c r="F236" s="199" t="s">
        <v>1107</v>
      </c>
      <c r="G236" s="199" t="s">
        <v>4197</v>
      </c>
      <c r="H236" s="199" t="s">
        <v>1027</v>
      </c>
      <c r="K236" s="199" t="e">
        <f t="shared" si="15"/>
        <v>#VALUE!</v>
      </c>
      <c r="L236" s="199" t="e">
        <f t="shared" si="16"/>
        <v>#VALUE!</v>
      </c>
      <c r="M236" s="199" t="s">
        <v>1064</v>
      </c>
      <c r="N236" s="199" t="e">
        <f t="shared" si="17"/>
        <v>#VALUE!</v>
      </c>
      <c r="O236" s="199" t="e">
        <f t="shared" si="18"/>
        <v>#VALUE!</v>
      </c>
      <c r="P236" s="199" t="e">
        <f t="shared" si="19"/>
        <v>#VALUE!</v>
      </c>
    </row>
    <row r="237" spans="1:16" ht="15.75" x14ac:dyDescent="0.25">
      <c r="A237" s="199" t="s">
        <v>111</v>
      </c>
      <c r="B237" s="199" t="s">
        <v>1099</v>
      </c>
      <c r="C237" s="199" t="s">
        <v>3715</v>
      </c>
      <c r="D237" s="199" t="s">
        <v>4197</v>
      </c>
      <c r="E237" s="199" t="s">
        <v>4197</v>
      </c>
      <c r="F237" s="199" t="s">
        <v>1073</v>
      </c>
      <c r="G237" s="199" t="s">
        <v>4197</v>
      </c>
      <c r="H237" s="199" t="s">
        <v>4096</v>
      </c>
      <c r="K237" s="199">
        <f t="shared" si="15"/>
        <v>29.580639999999999</v>
      </c>
      <c r="L237" s="199">
        <f t="shared" si="16"/>
        <v>38.1590256</v>
      </c>
      <c r="M237" s="199" t="s">
        <v>1105</v>
      </c>
      <c r="N237" s="199">
        <f t="shared" si="17"/>
        <v>-6303778.0669149356</v>
      </c>
      <c r="O237" s="199">
        <f t="shared" si="18"/>
        <v>-6303778.0669149356</v>
      </c>
      <c r="P237" s="199" t="str">
        <f t="shared" si="19"/>
        <v>Overpaid</v>
      </c>
    </row>
    <row r="238" spans="1:16" ht="15.75" x14ac:dyDescent="0.25">
      <c r="A238" s="199" t="s">
        <v>111</v>
      </c>
      <c r="B238" s="199" t="s">
        <v>20</v>
      </c>
      <c r="C238" s="199" t="s">
        <v>3703</v>
      </c>
      <c r="D238" s="199" t="s">
        <v>4197</v>
      </c>
      <c r="E238" s="199" t="s">
        <v>4197</v>
      </c>
      <c r="F238" s="199" t="s">
        <v>1270</v>
      </c>
      <c r="G238" s="199" t="s">
        <v>4197</v>
      </c>
      <c r="H238" s="199" t="s">
        <v>4153</v>
      </c>
      <c r="K238" s="199">
        <f t="shared" si="15"/>
        <v>33.825159999999997</v>
      </c>
      <c r="L238" s="199">
        <f t="shared" si="16"/>
        <v>43.634456399999998</v>
      </c>
      <c r="M238" s="199" t="s">
        <v>1134</v>
      </c>
      <c r="N238" s="199">
        <f t="shared" si="17"/>
        <v>-7104393.1166397072</v>
      </c>
      <c r="O238" s="199">
        <f t="shared" si="18"/>
        <v>-7104393.1166397072</v>
      </c>
      <c r="P238" s="199" t="str">
        <f t="shared" si="19"/>
        <v>Overpaid</v>
      </c>
    </row>
    <row r="239" spans="1:16" ht="15.75" x14ac:dyDescent="0.25">
      <c r="A239" s="199" t="s">
        <v>111</v>
      </c>
      <c r="B239" s="199" t="s">
        <v>27</v>
      </c>
      <c r="C239" s="199" t="s">
        <v>521</v>
      </c>
      <c r="D239" s="199" t="s">
        <v>4197</v>
      </c>
      <c r="E239" s="199" t="s">
        <v>4197</v>
      </c>
      <c r="F239" s="199" t="s">
        <v>1146</v>
      </c>
      <c r="G239" s="199" t="s">
        <v>4197</v>
      </c>
      <c r="H239" s="199" t="s">
        <v>4096</v>
      </c>
      <c r="K239" s="199">
        <f t="shared" si="15"/>
        <v>26.691839999999999</v>
      </c>
      <c r="L239" s="199">
        <f t="shared" si="16"/>
        <v>34.432473600000002</v>
      </c>
      <c r="M239" s="199" t="s">
        <v>1058</v>
      </c>
      <c r="N239" s="199">
        <f t="shared" si="17"/>
        <v>-13566776.993591778</v>
      </c>
      <c r="O239" s="199">
        <f t="shared" si="18"/>
        <v>-13566776.993591778</v>
      </c>
      <c r="P239" s="199" t="str">
        <f t="shared" si="19"/>
        <v>Overpaid</v>
      </c>
    </row>
    <row r="240" spans="1:16" ht="15.75" x14ac:dyDescent="0.25">
      <c r="A240" s="199" t="s">
        <v>111</v>
      </c>
      <c r="B240" s="199" t="s">
        <v>1059</v>
      </c>
      <c r="C240" s="199" t="s">
        <v>3725</v>
      </c>
      <c r="D240" s="199" t="s">
        <v>4197</v>
      </c>
      <c r="E240" s="199" t="s">
        <v>4197</v>
      </c>
      <c r="F240" s="199" t="s">
        <v>1111</v>
      </c>
      <c r="G240" s="199" t="s">
        <v>4197</v>
      </c>
      <c r="H240" s="199" t="s">
        <v>1027</v>
      </c>
      <c r="K240" s="199" t="e">
        <f t="shared" si="15"/>
        <v>#VALUE!</v>
      </c>
      <c r="L240" s="199" t="e">
        <f t="shared" si="16"/>
        <v>#VALUE!</v>
      </c>
      <c r="M240" s="199" t="s">
        <v>1064</v>
      </c>
      <c r="N240" s="199" t="e">
        <f t="shared" si="17"/>
        <v>#VALUE!</v>
      </c>
      <c r="O240" s="199" t="e">
        <f t="shared" si="18"/>
        <v>#VALUE!</v>
      </c>
      <c r="P240" s="199" t="e">
        <f t="shared" si="19"/>
        <v>#VALUE!</v>
      </c>
    </row>
    <row r="241" spans="1:16" ht="15.75" x14ac:dyDescent="0.25">
      <c r="A241" s="199" t="s">
        <v>111</v>
      </c>
      <c r="B241" s="199" t="s">
        <v>20</v>
      </c>
      <c r="C241" s="199" t="s">
        <v>3763</v>
      </c>
      <c r="D241" s="199" t="s">
        <v>4197</v>
      </c>
      <c r="E241" s="199" t="s">
        <v>4197</v>
      </c>
      <c r="F241" s="199" t="s">
        <v>1221</v>
      </c>
      <c r="G241" s="199" t="s">
        <v>4197</v>
      </c>
      <c r="H241" s="199" t="s">
        <v>4095</v>
      </c>
      <c r="K241" s="199">
        <f t="shared" si="15"/>
        <v>23.095619999999997</v>
      </c>
      <c r="L241" s="199">
        <f t="shared" si="16"/>
        <v>29.793349799999998</v>
      </c>
      <c r="M241" s="199" t="s">
        <v>1134</v>
      </c>
      <c r="N241" s="199">
        <f t="shared" si="17"/>
        <v>-14170783.42680455</v>
      </c>
      <c r="O241" s="199">
        <f t="shared" si="18"/>
        <v>-14170783.42680455</v>
      </c>
      <c r="P241" s="199" t="str">
        <f t="shared" si="19"/>
        <v>Overpaid</v>
      </c>
    </row>
    <row r="242" spans="1:16" ht="15.75" x14ac:dyDescent="0.25">
      <c r="A242" s="199" t="s">
        <v>111</v>
      </c>
      <c r="B242" s="199" t="s">
        <v>1024</v>
      </c>
      <c r="C242" s="199" t="s">
        <v>3697</v>
      </c>
      <c r="D242" s="199" t="s">
        <v>4197</v>
      </c>
      <c r="E242" s="199" t="s">
        <v>4197</v>
      </c>
      <c r="F242" s="199" t="s">
        <v>1802</v>
      </c>
      <c r="G242" s="199" t="s">
        <v>4197</v>
      </c>
      <c r="H242" s="199" t="s">
        <v>1027</v>
      </c>
      <c r="K242" s="199" t="e">
        <f t="shared" si="15"/>
        <v>#VALUE!</v>
      </c>
      <c r="L242" s="199" t="e">
        <f t="shared" si="16"/>
        <v>#VALUE!</v>
      </c>
      <c r="M242" s="199" t="s">
        <v>1029</v>
      </c>
      <c r="N242" s="199" t="e">
        <f t="shared" si="17"/>
        <v>#VALUE!</v>
      </c>
      <c r="O242" s="199" t="e">
        <f t="shared" si="18"/>
        <v>#VALUE!</v>
      </c>
      <c r="P242" s="199" t="e">
        <f t="shared" si="19"/>
        <v>#VALUE!</v>
      </c>
    </row>
    <row r="243" spans="1:16" ht="15.75" x14ac:dyDescent="0.25">
      <c r="A243" s="199" t="s">
        <v>111</v>
      </c>
      <c r="B243" s="199" t="s">
        <v>1024</v>
      </c>
      <c r="C243" s="199" t="s">
        <v>784</v>
      </c>
      <c r="D243" s="199" t="s">
        <v>4197</v>
      </c>
      <c r="E243" s="199" t="s">
        <v>4197</v>
      </c>
      <c r="F243" s="199" t="s">
        <v>1157</v>
      </c>
      <c r="G243" s="199" t="s">
        <v>4197</v>
      </c>
      <c r="H243" s="199" t="s">
        <v>1027</v>
      </c>
      <c r="K243" s="199" t="e">
        <f t="shared" si="15"/>
        <v>#VALUE!</v>
      </c>
      <c r="L243" s="199" t="e">
        <f t="shared" si="16"/>
        <v>#VALUE!</v>
      </c>
      <c r="M243" s="199" t="s">
        <v>1029</v>
      </c>
      <c r="N243" s="199" t="e">
        <f t="shared" si="17"/>
        <v>#VALUE!</v>
      </c>
      <c r="O243" s="199" t="e">
        <f t="shared" si="18"/>
        <v>#VALUE!</v>
      </c>
      <c r="P243" s="199" t="e">
        <f t="shared" si="19"/>
        <v>#VALUE!</v>
      </c>
    </row>
    <row r="244" spans="1:16" ht="15.75" x14ac:dyDescent="0.25">
      <c r="A244" s="199" t="s">
        <v>111</v>
      </c>
      <c r="B244" s="199" t="s">
        <v>1037</v>
      </c>
      <c r="C244" s="199" t="s">
        <v>3757</v>
      </c>
      <c r="D244" s="199" t="s">
        <v>4197</v>
      </c>
      <c r="E244" s="199" t="s">
        <v>4197</v>
      </c>
      <c r="F244" s="199" t="s">
        <v>1186</v>
      </c>
      <c r="G244" s="199" t="s">
        <v>4197</v>
      </c>
      <c r="H244" s="199" t="s">
        <v>4096</v>
      </c>
      <c r="K244" s="199">
        <f t="shared" si="15"/>
        <v>25.247440000000001</v>
      </c>
      <c r="L244" s="199">
        <f t="shared" si="16"/>
        <v>32.569197600000003</v>
      </c>
      <c r="M244" s="199" t="s">
        <v>1043</v>
      </c>
      <c r="N244" s="199">
        <f t="shared" si="17"/>
        <v>-11725154.425268844</v>
      </c>
      <c r="O244" s="199">
        <f t="shared" si="18"/>
        <v>-11725154.425268844</v>
      </c>
      <c r="P244" s="199" t="str">
        <f t="shared" si="19"/>
        <v>Overpaid</v>
      </c>
    </row>
    <row r="245" spans="1:16" ht="15.75" x14ac:dyDescent="0.25">
      <c r="A245" s="199" t="s">
        <v>111</v>
      </c>
      <c r="B245" s="199" t="s">
        <v>10</v>
      </c>
      <c r="C245" s="199" t="s">
        <v>3768</v>
      </c>
      <c r="D245" s="199" t="s">
        <v>4197</v>
      </c>
      <c r="E245" s="199" t="s">
        <v>4197</v>
      </c>
      <c r="F245" s="199" t="s">
        <v>1234</v>
      </c>
      <c r="G245" s="199" t="s">
        <v>4197</v>
      </c>
      <c r="H245" s="199" t="s">
        <v>1027</v>
      </c>
      <c r="K245" s="199" t="e">
        <f t="shared" si="15"/>
        <v>#VALUE!</v>
      </c>
      <c r="L245" s="199" t="e">
        <f t="shared" si="16"/>
        <v>#VALUE!</v>
      </c>
      <c r="M245" s="199" t="s">
        <v>1093</v>
      </c>
      <c r="N245" s="199" t="e">
        <f t="shared" si="17"/>
        <v>#VALUE!</v>
      </c>
      <c r="O245" s="199" t="e">
        <f t="shared" si="18"/>
        <v>#VALUE!</v>
      </c>
      <c r="P245" s="199" t="e">
        <f t="shared" si="19"/>
        <v>#VALUE!</v>
      </c>
    </row>
    <row r="246" spans="1:16" ht="15.75" x14ac:dyDescent="0.25">
      <c r="A246" s="199" t="s">
        <v>111</v>
      </c>
      <c r="B246" s="199" t="s">
        <v>1099</v>
      </c>
      <c r="C246" s="199" t="s">
        <v>3691</v>
      </c>
      <c r="D246" s="199" t="s">
        <v>4197</v>
      </c>
      <c r="E246" s="199" t="s">
        <v>4197</v>
      </c>
      <c r="F246" s="199" t="s">
        <v>2047</v>
      </c>
      <c r="G246" s="199" t="s">
        <v>4197</v>
      </c>
      <c r="H246" s="199" t="s">
        <v>4164</v>
      </c>
      <c r="K246" s="199">
        <f t="shared" si="15"/>
        <v>38.128799999999998</v>
      </c>
      <c r="L246" s="199">
        <f t="shared" si="16"/>
        <v>49.186152</v>
      </c>
      <c r="M246" s="199" t="s">
        <v>1105</v>
      </c>
      <c r="N246" s="199">
        <f t="shared" si="17"/>
        <v>-2718988.7671354124</v>
      </c>
      <c r="O246" s="199">
        <f t="shared" si="18"/>
        <v>-2718988.7671354124</v>
      </c>
      <c r="P246" s="199" t="str">
        <f t="shared" si="19"/>
        <v/>
      </c>
    </row>
    <row r="247" spans="1:16" ht="15.75" x14ac:dyDescent="0.25">
      <c r="A247" s="199" t="s">
        <v>111</v>
      </c>
      <c r="B247" s="199" t="s">
        <v>1059</v>
      </c>
      <c r="C247" s="199" t="s">
        <v>145</v>
      </c>
      <c r="D247" s="199" t="s">
        <v>4197</v>
      </c>
      <c r="E247" s="199" t="s">
        <v>4197</v>
      </c>
      <c r="F247" s="199" t="s">
        <v>1270</v>
      </c>
      <c r="G247" s="199" t="s">
        <v>4197</v>
      </c>
      <c r="H247" s="199" t="s">
        <v>4147</v>
      </c>
      <c r="K247" s="199">
        <f t="shared" si="15"/>
        <v>33.13252</v>
      </c>
      <c r="L247" s="199">
        <f t="shared" si="16"/>
        <v>42.7409508</v>
      </c>
      <c r="M247" s="199" t="s">
        <v>1064</v>
      </c>
      <c r="N247" s="199">
        <f t="shared" si="17"/>
        <v>-5995597.0936254673</v>
      </c>
      <c r="O247" s="199">
        <f t="shared" si="18"/>
        <v>-5995597.0936254673</v>
      </c>
      <c r="P247" s="199" t="str">
        <f t="shared" si="19"/>
        <v>Overpaid</v>
      </c>
    </row>
    <row r="248" spans="1:16" ht="15.75" x14ac:dyDescent="0.25">
      <c r="A248" s="199" t="s">
        <v>111</v>
      </c>
      <c r="B248" s="199" t="s">
        <v>1048</v>
      </c>
      <c r="C248" s="199" t="s">
        <v>3755</v>
      </c>
      <c r="D248" s="199" t="s">
        <v>4197</v>
      </c>
      <c r="E248" s="199" t="s">
        <v>4197</v>
      </c>
      <c r="F248" s="199" t="s">
        <v>1194</v>
      </c>
      <c r="G248" s="199" t="s">
        <v>4197</v>
      </c>
      <c r="H248" s="199" t="s">
        <v>4197</v>
      </c>
      <c r="K248" s="199">
        <f t="shared" si="15"/>
        <v>24.1937</v>
      </c>
      <c r="L248" s="199">
        <f t="shared" si="16"/>
        <v>31.209873000000002</v>
      </c>
      <c r="M248" s="199" t="s">
        <v>1053</v>
      </c>
      <c r="N248" s="199">
        <f t="shared" si="17"/>
        <v>-9585201.2136049531</v>
      </c>
      <c r="O248" s="199">
        <f t="shared" si="18"/>
        <v>-9585201.2136049531</v>
      </c>
      <c r="P248" s="199" t="str">
        <f t="shared" si="19"/>
        <v>Overpaid</v>
      </c>
    </row>
    <row r="249" spans="1:16" ht="15.75" x14ac:dyDescent="0.25">
      <c r="A249" s="199" t="s">
        <v>111</v>
      </c>
      <c r="B249" s="199" t="s">
        <v>27</v>
      </c>
      <c r="C249" s="199" t="s">
        <v>3727</v>
      </c>
      <c r="D249" s="199" t="s">
        <v>4197</v>
      </c>
      <c r="E249" s="199" t="s">
        <v>4197</v>
      </c>
      <c r="F249" s="199" t="s">
        <v>1111</v>
      </c>
      <c r="G249" s="199" t="s">
        <v>4197</v>
      </c>
      <c r="H249" s="199" t="s">
        <v>4097</v>
      </c>
      <c r="K249" s="199">
        <f t="shared" si="15"/>
        <v>28.482559999999996</v>
      </c>
      <c r="L249" s="199">
        <f t="shared" si="16"/>
        <v>36.742502399999992</v>
      </c>
      <c r="M249" s="199" t="s">
        <v>1058</v>
      </c>
      <c r="N249" s="199">
        <f t="shared" si="17"/>
        <v>-12211110.94887281</v>
      </c>
      <c r="O249" s="199">
        <f t="shared" si="18"/>
        <v>-12211110.94887281</v>
      </c>
      <c r="P249" s="199" t="str">
        <f t="shared" si="19"/>
        <v>Overpaid</v>
      </c>
    </row>
    <row r="250" spans="1:16" ht="15.75" x14ac:dyDescent="0.25">
      <c r="A250" s="199" t="s">
        <v>111</v>
      </c>
      <c r="B250" s="199" t="s">
        <v>1094</v>
      </c>
      <c r="C250" s="199" t="s">
        <v>976</v>
      </c>
      <c r="D250" s="199" t="s">
        <v>4197</v>
      </c>
      <c r="E250" s="199" t="s">
        <v>4197</v>
      </c>
      <c r="F250" s="199" t="s">
        <v>1146</v>
      </c>
      <c r="G250" s="199" t="s">
        <v>4197</v>
      </c>
      <c r="H250" s="199" t="s">
        <v>4147</v>
      </c>
      <c r="K250" s="199">
        <f t="shared" si="15"/>
        <v>28.077119999999997</v>
      </c>
      <c r="L250" s="199">
        <f t="shared" si="16"/>
        <v>36.219484799999996</v>
      </c>
      <c r="M250" s="199" t="s">
        <v>1098</v>
      </c>
      <c r="N250" s="199">
        <f t="shared" si="17"/>
        <v>-22467427.746304005</v>
      </c>
      <c r="O250" s="199">
        <f t="shared" si="18"/>
        <v>-22467427.746304005</v>
      </c>
      <c r="P250" s="199" t="str">
        <f t="shared" si="19"/>
        <v>Overpaid</v>
      </c>
    </row>
    <row r="251" spans="1:16" ht="15.75" x14ac:dyDescent="0.25">
      <c r="A251" s="199" t="s">
        <v>111</v>
      </c>
      <c r="B251" s="199" t="s">
        <v>1024</v>
      </c>
      <c r="C251" s="199" t="s">
        <v>3705</v>
      </c>
      <c r="D251" s="199" t="s">
        <v>4197</v>
      </c>
      <c r="E251" s="199" t="s">
        <v>4197</v>
      </c>
      <c r="F251" s="199" t="s">
        <v>1450</v>
      </c>
      <c r="G251" s="199" t="s">
        <v>4197</v>
      </c>
      <c r="H251" s="199" t="s">
        <v>1027</v>
      </c>
      <c r="K251" s="199" t="e">
        <f t="shared" si="15"/>
        <v>#VALUE!</v>
      </c>
      <c r="L251" s="199" t="e">
        <f t="shared" si="16"/>
        <v>#VALUE!</v>
      </c>
      <c r="M251" s="199" t="s">
        <v>1029</v>
      </c>
      <c r="N251" s="199" t="e">
        <f t="shared" si="17"/>
        <v>#VALUE!</v>
      </c>
      <c r="O251" s="199" t="e">
        <f t="shared" si="18"/>
        <v>#VALUE!</v>
      </c>
      <c r="P251" s="199" t="e">
        <f t="shared" si="19"/>
        <v>#VALUE!</v>
      </c>
    </row>
    <row r="252" spans="1:16" ht="15.75" x14ac:dyDescent="0.25">
      <c r="A252" s="199" t="s">
        <v>111</v>
      </c>
      <c r="B252" s="199" t="s">
        <v>20</v>
      </c>
      <c r="C252" s="199" t="s">
        <v>3720</v>
      </c>
      <c r="D252" s="199" t="s">
        <v>4197</v>
      </c>
      <c r="E252" s="199" t="s">
        <v>4197</v>
      </c>
      <c r="F252" s="199" t="s">
        <v>1107</v>
      </c>
      <c r="G252" s="199" t="s">
        <v>4197</v>
      </c>
      <c r="H252" s="199" t="s">
        <v>4099</v>
      </c>
      <c r="K252" s="199">
        <f t="shared" si="15"/>
        <v>29.536299999999997</v>
      </c>
      <c r="L252" s="199">
        <f t="shared" si="16"/>
        <v>38.101827</v>
      </c>
      <c r="M252" s="199" t="s">
        <v>1134</v>
      </c>
      <c r="N252" s="199">
        <f t="shared" si="17"/>
        <v>-9929002.4424499068</v>
      </c>
      <c r="O252" s="199">
        <f t="shared" si="18"/>
        <v>-9929002.4424499068</v>
      </c>
      <c r="P252" s="199" t="str">
        <f t="shared" si="19"/>
        <v>Overpaid</v>
      </c>
    </row>
    <row r="253" spans="1:16" ht="15.75" x14ac:dyDescent="0.25">
      <c r="A253" s="199" t="s">
        <v>111</v>
      </c>
      <c r="B253" s="199" t="s">
        <v>1187</v>
      </c>
      <c r="C253" s="199" t="s">
        <v>3707</v>
      </c>
      <c r="D253" s="199" t="s">
        <v>4197</v>
      </c>
      <c r="E253" s="199" t="s">
        <v>4197</v>
      </c>
      <c r="F253" s="199" t="s">
        <v>1062</v>
      </c>
      <c r="G253" s="199" t="s">
        <v>4197</v>
      </c>
      <c r="H253" s="199" t="s">
        <v>4098</v>
      </c>
      <c r="K253" s="199">
        <f t="shared" si="15"/>
        <v>30.995480000000001</v>
      </c>
      <c r="L253" s="199">
        <f t="shared" si="16"/>
        <v>39.984169200000004</v>
      </c>
      <c r="M253" s="199" t="s">
        <v>1190</v>
      </c>
      <c r="N253" s="199">
        <f t="shared" si="17"/>
        <v>-9640385.7900976129</v>
      </c>
      <c r="O253" s="199">
        <f t="shared" si="18"/>
        <v>-9640385.7900976129</v>
      </c>
      <c r="P253" s="199" t="str">
        <f t="shared" si="19"/>
        <v>Overpaid</v>
      </c>
    </row>
    <row r="254" spans="1:16" ht="15.75" x14ac:dyDescent="0.25">
      <c r="A254" s="199" t="s">
        <v>111</v>
      </c>
      <c r="B254" s="199" t="s">
        <v>1059</v>
      </c>
      <c r="C254" s="199" t="s">
        <v>3735</v>
      </c>
      <c r="D254" s="199" t="s">
        <v>4197</v>
      </c>
      <c r="E254" s="199" t="s">
        <v>4197</v>
      </c>
      <c r="F254" s="199" t="s">
        <v>1125</v>
      </c>
      <c r="G254" s="199" t="s">
        <v>4197</v>
      </c>
      <c r="H254" s="199" t="s">
        <v>1027</v>
      </c>
      <c r="K254" s="199" t="e">
        <f t="shared" si="15"/>
        <v>#VALUE!</v>
      </c>
      <c r="L254" s="199" t="e">
        <f t="shared" si="16"/>
        <v>#VALUE!</v>
      </c>
      <c r="M254" s="199" t="s">
        <v>1064</v>
      </c>
      <c r="N254" s="199" t="e">
        <f t="shared" si="17"/>
        <v>#VALUE!</v>
      </c>
      <c r="O254" s="199" t="e">
        <f t="shared" si="18"/>
        <v>#VALUE!</v>
      </c>
      <c r="P254" s="199" t="e">
        <f t="shared" si="19"/>
        <v>#VALUE!</v>
      </c>
    </row>
    <row r="255" spans="1:16" ht="15.75" x14ac:dyDescent="0.25">
      <c r="A255" s="199" t="s">
        <v>111</v>
      </c>
      <c r="B255" s="199" t="s">
        <v>16</v>
      </c>
      <c r="C255" s="199" t="s">
        <v>3729</v>
      </c>
      <c r="D255" s="199" t="s">
        <v>4197</v>
      </c>
      <c r="E255" s="199" t="s">
        <v>4197</v>
      </c>
      <c r="F255" s="199" t="s">
        <v>1125</v>
      </c>
      <c r="G255" s="199" t="s">
        <v>4197</v>
      </c>
      <c r="H255" s="199" t="s">
        <v>1027</v>
      </c>
      <c r="K255" s="199" t="e">
        <f t="shared" si="15"/>
        <v>#VALUE!</v>
      </c>
      <c r="L255" s="199" t="e">
        <f t="shared" si="16"/>
        <v>#VALUE!</v>
      </c>
      <c r="M255" s="199" t="s">
        <v>1116</v>
      </c>
      <c r="N255" s="199" t="e">
        <f t="shared" si="17"/>
        <v>#VALUE!</v>
      </c>
      <c r="O255" s="199" t="e">
        <f t="shared" si="18"/>
        <v>#VALUE!</v>
      </c>
      <c r="P255" s="199" t="e">
        <f t="shared" si="19"/>
        <v>#VALUE!</v>
      </c>
    </row>
    <row r="256" spans="1:16" ht="15.75" x14ac:dyDescent="0.25">
      <c r="A256" s="199" t="s">
        <v>126</v>
      </c>
      <c r="B256" s="199" t="s">
        <v>1059</v>
      </c>
      <c r="C256" s="199" t="s">
        <v>3842</v>
      </c>
      <c r="D256" s="199" t="s">
        <v>4197</v>
      </c>
      <c r="E256" s="199" t="s">
        <v>4197</v>
      </c>
      <c r="F256" s="199" t="s">
        <v>1201</v>
      </c>
      <c r="G256" s="199" t="s">
        <v>4197</v>
      </c>
      <c r="H256" s="199" t="s">
        <v>4197</v>
      </c>
      <c r="K256" s="199">
        <f t="shared" si="15"/>
        <v>23.832599999999999</v>
      </c>
      <c r="L256" s="199">
        <f t="shared" si="16"/>
        <v>30.744053999999998</v>
      </c>
      <c r="M256" s="199" t="s">
        <v>1064</v>
      </c>
      <c r="N256" s="199">
        <f t="shared" si="17"/>
        <v>-10852665.134604406</v>
      </c>
      <c r="O256" s="199">
        <f t="shared" si="18"/>
        <v>-10852665.134604406</v>
      </c>
      <c r="P256" s="199" t="str">
        <f t="shared" si="19"/>
        <v>Overpaid</v>
      </c>
    </row>
    <row r="257" spans="1:16" ht="15.75" x14ac:dyDescent="0.25">
      <c r="A257" s="199" t="s">
        <v>126</v>
      </c>
      <c r="B257" s="199" t="s">
        <v>1048</v>
      </c>
      <c r="C257" s="199" t="s">
        <v>3803</v>
      </c>
      <c r="D257" s="199" t="s">
        <v>4197</v>
      </c>
      <c r="E257" s="199" t="s">
        <v>4197</v>
      </c>
      <c r="F257" s="199" t="s">
        <v>1107</v>
      </c>
      <c r="G257" s="199" t="s">
        <v>4197</v>
      </c>
      <c r="H257" s="199" t="s">
        <v>4097</v>
      </c>
      <c r="K257" s="199">
        <f t="shared" si="15"/>
        <v>28.843659999999996</v>
      </c>
      <c r="L257" s="199">
        <f t="shared" si="16"/>
        <v>37.208321399999996</v>
      </c>
      <c r="M257" s="199" t="s">
        <v>1053</v>
      </c>
      <c r="N257" s="199">
        <f t="shared" si="17"/>
        <v>-7402359.2370485514</v>
      </c>
      <c r="O257" s="199">
        <f t="shared" si="18"/>
        <v>-7402359.2370485514</v>
      </c>
      <c r="P257" s="199" t="str">
        <f t="shared" si="19"/>
        <v>Overpaid</v>
      </c>
    </row>
    <row r="258" spans="1:16" ht="15.75" x14ac:dyDescent="0.25">
      <c r="A258" s="199" t="s">
        <v>126</v>
      </c>
      <c r="B258" s="199" t="s">
        <v>10</v>
      </c>
      <c r="C258" s="199" t="s">
        <v>3865</v>
      </c>
      <c r="D258" s="199" t="s">
        <v>4197</v>
      </c>
      <c r="E258" s="199" t="s">
        <v>4197</v>
      </c>
      <c r="F258" s="199" t="s">
        <v>1251</v>
      </c>
      <c r="G258" s="199" t="s">
        <v>4197</v>
      </c>
      <c r="H258" s="199" t="s">
        <v>4197</v>
      </c>
      <c r="K258" s="199">
        <f t="shared" ref="K258:K321" si="20">(F258*0.3611)+(G258*1.1*0.3611)+(H258*5.2*0.0666)+(I258*0.2111)</f>
        <v>20.582699999999999</v>
      </c>
      <c r="L258" s="199">
        <f t="shared" ref="L258:L321" si="21">(K258)*((100+(29-E258))/100)-(J258*0.9)</f>
        <v>26.551683000000001</v>
      </c>
      <c r="M258" s="199" t="s">
        <v>1093</v>
      </c>
      <c r="N258" s="199">
        <f t="shared" ref="N258:N321" si="22">(M258*((L258-63)/5.45))+M258</f>
        <v>-20113966.112141103</v>
      </c>
      <c r="O258" s="199">
        <f t="shared" ref="O258:O321" si="23">(N258-D258)</f>
        <v>-20113966.112141103</v>
      </c>
      <c r="P258" s="199" t="str">
        <f t="shared" ref="P258:P321" si="24">IF(O258&lt;(-3000000), "Overpaid", "")</f>
        <v>Overpaid</v>
      </c>
    </row>
    <row r="259" spans="1:16" ht="15.75" x14ac:dyDescent="0.25">
      <c r="A259" s="199" t="s">
        <v>126</v>
      </c>
      <c r="B259" s="199" t="s">
        <v>20</v>
      </c>
      <c r="C259" s="199" t="s">
        <v>224</v>
      </c>
      <c r="D259" s="199" t="s">
        <v>4197</v>
      </c>
      <c r="E259" s="199" t="s">
        <v>4197</v>
      </c>
      <c r="F259" s="199" t="s">
        <v>1091</v>
      </c>
      <c r="G259" s="199" t="s">
        <v>4197</v>
      </c>
      <c r="H259" s="199" t="s">
        <v>4153</v>
      </c>
      <c r="K259" s="199">
        <f t="shared" si="20"/>
        <v>31.297459999999997</v>
      </c>
      <c r="L259" s="199">
        <f t="shared" si="21"/>
        <v>40.373723399999996</v>
      </c>
      <c r="M259" s="199" t="s">
        <v>1134</v>
      </c>
      <c r="N259" s="199">
        <f t="shared" si="22"/>
        <v>-8769116.3747666813</v>
      </c>
      <c r="O259" s="199">
        <f t="shared" si="23"/>
        <v>-8769116.3747666813</v>
      </c>
      <c r="P259" s="199" t="str">
        <f t="shared" si="24"/>
        <v>Overpaid</v>
      </c>
    </row>
    <row r="260" spans="1:16" ht="15.75" x14ac:dyDescent="0.25">
      <c r="A260" s="199" t="s">
        <v>126</v>
      </c>
      <c r="B260" s="199" t="s">
        <v>20</v>
      </c>
      <c r="C260" s="199" t="s">
        <v>844</v>
      </c>
      <c r="D260" s="199" t="s">
        <v>4197</v>
      </c>
      <c r="E260" s="199" t="s">
        <v>4197</v>
      </c>
      <c r="F260" s="199" t="s">
        <v>1218</v>
      </c>
      <c r="G260" s="199" t="s">
        <v>4197</v>
      </c>
      <c r="H260" s="199" t="s">
        <v>1027</v>
      </c>
      <c r="K260" s="199" t="e">
        <f t="shared" si="20"/>
        <v>#VALUE!</v>
      </c>
      <c r="L260" s="199" t="e">
        <f t="shared" si="21"/>
        <v>#VALUE!</v>
      </c>
      <c r="M260" s="199" t="s">
        <v>1134</v>
      </c>
      <c r="N260" s="199" t="e">
        <f t="shared" si="22"/>
        <v>#VALUE!</v>
      </c>
      <c r="O260" s="199" t="e">
        <f t="shared" si="23"/>
        <v>#VALUE!</v>
      </c>
      <c r="P260" s="199" t="e">
        <f t="shared" si="24"/>
        <v>#VALUE!</v>
      </c>
    </row>
    <row r="261" spans="1:16" ht="15.75" x14ac:dyDescent="0.25">
      <c r="A261" s="199" t="s">
        <v>126</v>
      </c>
      <c r="B261" s="199" t="s">
        <v>1117</v>
      </c>
      <c r="C261" s="199" t="s">
        <v>3866</v>
      </c>
      <c r="D261" s="199" t="s">
        <v>4197</v>
      </c>
      <c r="E261" s="199" t="s">
        <v>4197</v>
      </c>
      <c r="F261" s="199" t="s">
        <v>1251</v>
      </c>
      <c r="G261" s="199" t="s">
        <v>4197</v>
      </c>
      <c r="H261" s="199" t="s">
        <v>4095</v>
      </c>
      <c r="K261" s="199">
        <f t="shared" si="20"/>
        <v>20.929019999999998</v>
      </c>
      <c r="L261" s="199">
        <f t="shared" si="21"/>
        <v>26.998435799999999</v>
      </c>
      <c r="M261" s="199" t="s">
        <v>1121</v>
      </c>
      <c r="N261" s="199">
        <f t="shared" si="22"/>
        <v>-18784306.915353213</v>
      </c>
      <c r="O261" s="199">
        <f t="shared" si="23"/>
        <v>-18784306.915353213</v>
      </c>
      <c r="P261" s="199" t="str">
        <f t="shared" si="24"/>
        <v>Overpaid</v>
      </c>
    </row>
    <row r="262" spans="1:16" ht="15.75" x14ac:dyDescent="0.25">
      <c r="A262" s="199" t="s">
        <v>126</v>
      </c>
      <c r="B262" s="199" t="s">
        <v>1024</v>
      </c>
      <c r="C262" s="199" t="s">
        <v>3773</v>
      </c>
      <c r="D262" s="199" t="s">
        <v>4197</v>
      </c>
      <c r="E262" s="199" t="s">
        <v>4197</v>
      </c>
      <c r="F262" s="199" t="s">
        <v>1034</v>
      </c>
      <c r="G262" s="199" t="s">
        <v>4197</v>
      </c>
      <c r="H262" s="199" t="s">
        <v>4100</v>
      </c>
      <c r="K262" s="199">
        <f t="shared" si="20"/>
        <v>35.976979999999998</v>
      </c>
      <c r="L262" s="199">
        <f t="shared" si="21"/>
        <v>46.410304199999999</v>
      </c>
      <c r="M262" s="199" t="s">
        <v>1029</v>
      </c>
      <c r="N262" s="199">
        <f t="shared" si="22"/>
        <v>-4885839.9181667892</v>
      </c>
      <c r="O262" s="199">
        <f t="shared" si="23"/>
        <v>-4885839.9181667892</v>
      </c>
      <c r="P262" s="199" t="str">
        <f t="shared" si="24"/>
        <v>Overpaid</v>
      </c>
    </row>
    <row r="263" spans="1:16" ht="15.75" x14ac:dyDescent="0.25">
      <c r="A263" s="199" t="s">
        <v>126</v>
      </c>
      <c r="B263" s="199" t="s">
        <v>1059</v>
      </c>
      <c r="C263" s="199" t="s">
        <v>3821</v>
      </c>
      <c r="D263" s="199" t="s">
        <v>4197</v>
      </c>
      <c r="E263" s="199" t="s">
        <v>4197</v>
      </c>
      <c r="F263" s="199" t="s">
        <v>1157</v>
      </c>
      <c r="G263" s="199" t="s">
        <v>4197</v>
      </c>
      <c r="H263" s="199" t="s">
        <v>4197</v>
      </c>
      <c r="K263" s="199">
        <f t="shared" si="20"/>
        <v>25.276999999999997</v>
      </c>
      <c r="L263" s="199">
        <f t="shared" si="21"/>
        <v>32.607329999999997</v>
      </c>
      <c r="M263" s="199" t="s">
        <v>1064</v>
      </c>
      <c r="N263" s="199">
        <f t="shared" si="22"/>
        <v>-10098298.529473394</v>
      </c>
      <c r="O263" s="199">
        <f t="shared" si="23"/>
        <v>-10098298.529473394</v>
      </c>
      <c r="P263" s="199" t="str">
        <f t="shared" si="24"/>
        <v>Overpaid</v>
      </c>
    </row>
    <row r="264" spans="1:16" ht="15.75" x14ac:dyDescent="0.25">
      <c r="A264" s="199" t="s">
        <v>126</v>
      </c>
      <c r="B264" s="199" t="s">
        <v>1099</v>
      </c>
      <c r="C264" s="199" t="s">
        <v>3826</v>
      </c>
      <c r="D264" s="199" t="s">
        <v>4197</v>
      </c>
      <c r="E264" s="199" t="s">
        <v>4197</v>
      </c>
      <c r="F264" s="199" t="s">
        <v>1162</v>
      </c>
      <c r="G264" s="199" t="s">
        <v>4197</v>
      </c>
      <c r="H264" s="199" t="s">
        <v>4096</v>
      </c>
      <c r="K264" s="199">
        <f t="shared" si="20"/>
        <v>25.608539999999998</v>
      </c>
      <c r="L264" s="199">
        <f t="shared" si="21"/>
        <v>33.035016599999999</v>
      </c>
      <c r="M264" s="199" t="s">
        <v>1105</v>
      </c>
      <c r="N264" s="199">
        <f t="shared" si="22"/>
        <v>-7969533.2209661286</v>
      </c>
      <c r="O264" s="199">
        <f t="shared" si="23"/>
        <v>-7969533.2209661286</v>
      </c>
      <c r="P264" s="199" t="str">
        <f t="shared" si="24"/>
        <v>Overpaid</v>
      </c>
    </row>
    <row r="265" spans="1:16" ht="15.75" x14ac:dyDescent="0.25">
      <c r="A265" s="199" t="s">
        <v>126</v>
      </c>
      <c r="B265" s="199" t="s">
        <v>1099</v>
      </c>
      <c r="C265" s="199" t="s">
        <v>3840</v>
      </c>
      <c r="D265" s="199" t="s">
        <v>4197</v>
      </c>
      <c r="E265" s="199" t="s">
        <v>4197</v>
      </c>
      <c r="F265" s="199" t="s">
        <v>1201</v>
      </c>
      <c r="G265" s="199" t="s">
        <v>4197</v>
      </c>
      <c r="H265" s="199" t="s">
        <v>4197</v>
      </c>
      <c r="K265" s="199">
        <f t="shared" si="20"/>
        <v>23.832599999999999</v>
      </c>
      <c r="L265" s="199">
        <f t="shared" si="21"/>
        <v>30.744053999999998</v>
      </c>
      <c r="M265" s="199" t="s">
        <v>1105</v>
      </c>
      <c r="N265" s="199">
        <f t="shared" si="22"/>
        <v>-8714298.2591790836</v>
      </c>
      <c r="O265" s="199">
        <f t="shared" si="23"/>
        <v>-8714298.2591790836</v>
      </c>
      <c r="P265" s="199" t="str">
        <f t="shared" si="24"/>
        <v>Overpaid</v>
      </c>
    </row>
    <row r="266" spans="1:16" ht="15.75" x14ac:dyDescent="0.25">
      <c r="A266" s="199" t="s">
        <v>126</v>
      </c>
      <c r="B266" s="199" t="s">
        <v>1030</v>
      </c>
      <c r="C266" s="199" t="s">
        <v>3844</v>
      </c>
      <c r="D266" s="199" t="s">
        <v>4197</v>
      </c>
      <c r="E266" s="199" t="s">
        <v>4197</v>
      </c>
      <c r="F266" s="199" t="s">
        <v>1201</v>
      </c>
      <c r="G266" s="199" t="s">
        <v>4197</v>
      </c>
      <c r="H266" s="199" t="s">
        <v>4095</v>
      </c>
      <c r="K266" s="199">
        <f t="shared" si="20"/>
        <v>24.178919999999998</v>
      </c>
      <c r="L266" s="199">
        <f t="shared" si="21"/>
        <v>31.190806799999997</v>
      </c>
      <c r="M266" s="199" t="s">
        <v>1036</v>
      </c>
      <c r="N266" s="199">
        <f t="shared" si="22"/>
        <v>-15660103.084202643</v>
      </c>
      <c r="O266" s="199">
        <f t="shared" si="23"/>
        <v>-15660103.084202643</v>
      </c>
      <c r="P266" s="199" t="str">
        <f t="shared" si="24"/>
        <v>Overpaid</v>
      </c>
    </row>
    <row r="267" spans="1:16" ht="15.75" x14ac:dyDescent="0.25">
      <c r="A267" s="199" t="s">
        <v>126</v>
      </c>
      <c r="B267" s="199" t="s">
        <v>1059</v>
      </c>
      <c r="C267" s="199" t="s">
        <v>837</v>
      </c>
      <c r="D267" s="199" t="s">
        <v>4197</v>
      </c>
      <c r="E267" s="199" t="s">
        <v>4197</v>
      </c>
      <c r="F267" s="199" t="s">
        <v>1068</v>
      </c>
      <c r="G267" s="199" t="s">
        <v>4197</v>
      </c>
      <c r="H267" s="199" t="s">
        <v>4164</v>
      </c>
      <c r="K267" s="199">
        <f t="shared" si="20"/>
        <v>32.712299999999999</v>
      </c>
      <c r="L267" s="199">
        <f t="shared" si="21"/>
        <v>42.198867</v>
      </c>
      <c r="M267" s="199" t="s">
        <v>1064</v>
      </c>
      <c r="N267" s="199">
        <f t="shared" si="22"/>
        <v>-6215065.3398233019</v>
      </c>
      <c r="O267" s="199">
        <f t="shared" si="23"/>
        <v>-6215065.3398233019</v>
      </c>
      <c r="P267" s="199" t="str">
        <f t="shared" si="24"/>
        <v>Overpaid</v>
      </c>
    </row>
    <row r="268" spans="1:16" ht="15.75" x14ac:dyDescent="0.25">
      <c r="A268" s="199" t="s">
        <v>126</v>
      </c>
      <c r="B268" s="199" t="s">
        <v>1117</v>
      </c>
      <c r="C268" s="199" t="s">
        <v>3835</v>
      </c>
      <c r="D268" s="199" t="s">
        <v>4197</v>
      </c>
      <c r="E268" s="199" t="s">
        <v>4197</v>
      </c>
      <c r="F268" s="199" t="s">
        <v>1194</v>
      </c>
      <c r="G268" s="199" t="s">
        <v>4197</v>
      </c>
      <c r="H268" s="199" t="s">
        <v>4095</v>
      </c>
      <c r="K268" s="199">
        <f t="shared" si="20"/>
        <v>24.540019999999998</v>
      </c>
      <c r="L268" s="199">
        <f t="shared" si="21"/>
        <v>31.6566258</v>
      </c>
      <c r="M268" s="199" t="s">
        <v>1121</v>
      </c>
      <c r="N268" s="199">
        <f t="shared" si="22"/>
        <v>-15920267.939894494</v>
      </c>
      <c r="O268" s="199">
        <f t="shared" si="23"/>
        <v>-15920267.939894494</v>
      </c>
      <c r="P268" s="199" t="str">
        <f t="shared" si="24"/>
        <v>Overpaid</v>
      </c>
    </row>
    <row r="269" spans="1:16" ht="15.75" x14ac:dyDescent="0.25">
      <c r="A269" s="199" t="s">
        <v>126</v>
      </c>
      <c r="B269" s="199" t="s">
        <v>1037</v>
      </c>
      <c r="C269" s="199" t="s">
        <v>3862</v>
      </c>
      <c r="D269" s="199" t="s">
        <v>4197</v>
      </c>
      <c r="E269" s="199" t="s">
        <v>4197</v>
      </c>
      <c r="F269" s="199" t="s">
        <v>1408</v>
      </c>
      <c r="G269" s="199" t="s">
        <v>4197</v>
      </c>
      <c r="H269" s="199" t="s">
        <v>4096</v>
      </c>
      <c r="K269" s="199">
        <f t="shared" si="20"/>
        <v>21.997540000000001</v>
      </c>
      <c r="L269" s="199">
        <f t="shared" si="21"/>
        <v>28.376826600000001</v>
      </c>
      <c r="M269" s="199" t="s">
        <v>1043</v>
      </c>
      <c r="N269" s="199">
        <f t="shared" si="22"/>
        <v>-13692913.370554714</v>
      </c>
      <c r="O269" s="199">
        <f t="shared" si="23"/>
        <v>-13692913.370554714</v>
      </c>
      <c r="P269" s="199" t="str">
        <f t="shared" si="24"/>
        <v>Overpaid</v>
      </c>
    </row>
    <row r="270" spans="1:16" ht="15.75" x14ac:dyDescent="0.25">
      <c r="A270" s="199" t="s">
        <v>126</v>
      </c>
      <c r="B270" s="199" t="s">
        <v>27</v>
      </c>
      <c r="C270" s="199" t="s">
        <v>264</v>
      </c>
      <c r="D270" s="199" t="s">
        <v>4197</v>
      </c>
      <c r="E270" s="199" t="s">
        <v>4197</v>
      </c>
      <c r="F270" s="199" t="s">
        <v>1107</v>
      </c>
      <c r="G270" s="199" t="s">
        <v>4197</v>
      </c>
      <c r="H270" s="199" t="s">
        <v>4147</v>
      </c>
      <c r="K270" s="199">
        <f t="shared" si="20"/>
        <v>29.882619999999996</v>
      </c>
      <c r="L270" s="199">
        <f t="shared" si="21"/>
        <v>38.548579799999999</v>
      </c>
      <c r="M270" s="199" t="s">
        <v>1058</v>
      </c>
      <c r="N270" s="199">
        <f t="shared" si="22"/>
        <v>-11151194.377566716</v>
      </c>
      <c r="O270" s="199">
        <f t="shared" si="23"/>
        <v>-11151194.377566716</v>
      </c>
      <c r="P270" s="199" t="str">
        <f t="shared" si="24"/>
        <v>Overpaid</v>
      </c>
    </row>
    <row r="271" spans="1:16" ht="15.75" x14ac:dyDescent="0.25">
      <c r="A271" s="199" t="s">
        <v>126</v>
      </c>
      <c r="B271" s="199" t="s">
        <v>1030</v>
      </c>
      <c r="C271" s="199" t="s">
        <v>3805</v>
      </c>
      <c r="D271" s="199" t="s">
        <v>4197</v>
      </c>
      <c r="E271" s="199" t="s">
        <v>4197</v>
      </c>
      <c r="F271" s="199" t="s">
        <v>1307</v>
      </c>
      <c r="G271" s="199" t="s">
        <v>4197</v>
      </c>
      <c r="H271" s="199" t="s">
        <v>4097</v>
      </c>
      <c r="K271" s="199">
        <f t="shared" si="20"/>
        <v>28.121459999999999</v>
      </c>
      <c r="L271" s="199">
        <f t="shared" si="21"/>
        <v>36.276683400000003</v>
      </c>
      <c r="M271" s="199" t="s">
        <v>1036</v>
      </c>
      <c r="N271" s="199">
        <f t="shared" si="22"/>
        <v>-12638563.265998567</v>
      </c>
      <c r="O271" s="199">
        <f t="shared" si="23"/>
        <v>-12638563.265998567</v>
      </c>
      <c r="P271" s="199" t="str">
        <f t="shared" si="24"/>
        <v>Overpaid</v>
      </c>
    </row>
    <row r="272" spans="1:16" ht="15.75" x14ac:dyDescent="0.25">
      <c r="A272" s="199" t="s">
        <v>126</v>
      </c>
      <c r="B272" s="199" t="s">
        <v>1099</v>
      </c>
      <c r="C272" s="199" t="s">
        <v>3787</v>
      </c>
      <c r="D272" s="199" t="s">
        <v>4197</v>
      </c>
      <c r="E272" s="199" t="s">
        <v>4197</v>
      </c>
      <c r="F272" s="199" t="s">
        <v>1091</v>
      </c>
      <c r="G272" s="199" t="s">
        <v>4197</v>
      </c>
      <c r="H272" s="199" t="s">
        <v>4096</v>
      </c>
      <c r="K272" s="199">
        <f t="shared" si="20"/>
        <v>29.219539999999999</v>
      </c>
      <c r="L272" s="199">
        <f t="shared" si="21"/>
        <v>37.693206599999996</v>
      </c>
      <c r="M272" s="199" t="s">
        <v>1105</v>
      </c>
      <c r="N272" s="199">
        <f t="shared" si="22"/>
        <v>-6455210.3536468633</v>
      </c>
      <c r="O272" s="199">
        <f t="shared" si="23"/>
        <v>-6455210.3536468633</v>
      </c>
      <c r="P272" s="199" t="str">
        <f t="shared" si="24"/>
        <v>Overpaid</v>
      </c>
    </row>
    <row r="273" spans="1:16" ht="15.75" x14ac:dyDescent="0.25">
      <c r="A273" s="199" t="s">
        <v>126</v>
      </c>
      <c r="B273" s="199" t="s">
        <v>27</v>
      </c>
      <c r="C273" s="199" t="s">
        <v>249</v>
      </c>
      <c r="D273" s="199" t="s">
        <v>4197</v>
      </c>
      <c r="E273" s="199" t="s">
        <v>4197</v>
      </c>
      <c r="F273" s="199" t="s">
        <v>1146</v>
      </c>
      <c r="G273" s="199" t="s">
        <v>4197</v>
      </c>
      <c r="H273" s="199" t="s">
        <v>4096</v>
      </c>
      <c r="K273" s="199">
        <f t="shared" si="20"/>
        <v>26.691839999999999</v>
      </c>
      <c r="L273" s="199">
        <f t="shared" si="21"/>
        <v>34.432473600000002</v>
      </c>
      <c r="M273" s="199" t="s">
        <v>1058</v>
      </c>
      <c r="N273" s="199">
        <f t="shared" si="22"/>
        <v>-13566776.993591778</v>
      </c>
      <c r="O273" s="199">
        <f t="shared" si="23"/>
        <v>-13566776.993591778</v>
      </c>
      <c r="P273" s="199" t="str">
        <f t="shared" si="24"/>
        <v>Overpaid</v>
      </c>
    </row>
    <row r="274" spans="1:16" ht="15.75" x14ac:dyDescent="0.25">
      <c r="A274" s="199" t="s">
        <v>126</v>
      </c>
      <c r="B274" s="199" t="s">
        <v>1083</v>
      </c>
      <c r="C274" s="199" t="s">
        <v>3780</v>
      </c>
      <c r="D274" s="199" t="s">
        <v>4197</v>
      </c>
      <c r="E274" s="199" t="s">
        <v>4197</v>
      </c>
      <c r="F274" s="199" t="s">
        <v>1270</v>
      </c>
      <c r="G274" s="199" t="s">
        <v>4197</v>
      </c>
      <c r="H274" s="199" t="s">
        <v>4153</v>
      </c>
      <c r="K274" s="199">
        <f t="shared" si="20"/>
        <v>33.825159999999997</v>
      </c>
      <c r="L274" s="199">
        <f t="shared" si="21"/>
        <v>43.634456399999998</v>
      </c>
      <c r="M274" s="199" t="s">
        <v>1088</v>
      </c>
      <c r="N274" s="199">
        <f t="shared" si="22"/>
        <v>-9060027.4413471576</v>
      </c>
      <c r="O274" s="199">
        <f t="shared" si="23"/>
        <v>-9060027.4413471576</v>
      </c>
      <c r="P274" s="199" t="str">
        <f t="shared" si="24"/>
        <v>Overpaid</v>
      </c>
    </row>
    <row r="275" spans="1:16" ht="15.75" x14ac:dyDescent="0.25">
      <c r="A275" s="199" t="s">
        <v>126</v>
      </c>
      <c r="B275" s="199" t="s">
        <v>27</v>
      </c>
      <c r="C275" s="199" t="s">
        <v>3808</v>
      </c>
      <c r="D275" s="199" t="s">
        <v>4197</v>
      </c>
      <c r="E275" s="199" t="s">
        <v>4197</v>
      </c>
      <c r="F275" s="199" t="s">
        <v>1307</v>
      </c>
      <c r="G275" s="199" t="s">
        <v>4197</v>
      </c>
      <c r="H275" s="199" t="s">
        <v>4102</v>
      </c>
      <c r="K275" s="199">
        <f t="shared" si="20"/>
        <v>29.506740000000001</v>
      </c>
      <c r="L275" s="199">
        <f t="shared" si="21"/>
        <v>38.063694600000005</v>
      </c>
      <c r="M275" s="199" t="s">
        <v>1058</v>
      </c>
      <c r="N275" s="199">
        <f t="shared" si="22"/>
        <v>-11435754.639857279</v>
      </c>
      <c r="O275" s="199">
        <f t="shared" si="23"/>
        <v>-11435754.639857279</v>
      </c>
      <c r="P275" s="199" t="str">
        <f t="shared" si="24"/>
        <v>Overpaid</v>
      </c>
    </row>
    <row r="276" spans="1:16" ht="15.75" x14ac:dyDescent="0.25">
      <c r="A276" s="199" t="s">
        <v>126</v>
      </c>
      <c r="B276" s="199" t="s">
        <v>16</v>
      </c>
      <c r="C276" s="199" t="s">
        <v>3825</v>
      </c>
      <c r="D276" s="199" t="s">
        <v>4197</v>
      </c>
      <c r="E276" s="199" t="s">
        <v>4197</v>
      </c>
      <c r="F276" s="199" t="s">
        <v>1157</v>
      </c>
      <c r="G276" s="199" t="s">
        <v>4197</v>
      </c>
      <c r="H276" s="199" t="s">
        <v>4096</v>
      </c>
      <c r="K276" s="199">
        <f t="shared" si="20"/>
        <v>25.969639999999998</v>
      </c>
      <c r="L276" s="199">
        <f t="shared" si="21"/>
        <v>33.500835600000002</v>
      </c>
      <c r="M276" s="199" t="s">
        <v>1116</v>
      </c>
      <c r="N276" s="199">
        <f t="shared" si="22"/>
        <v>-10819674.936652841</v>
      </c>
      <c r="O276" s="199">
        <f t="shared" si="23"/>
        <v>-10819674.936652841</v>
      </c>
      <c r="P276" s="199" t="str">
        <f t="shared" si="24"/>
        <v>Overpaid</v>
      </c>
    </row>
    <row r="277" spans="1:16" ht="15.75" x14ac:dyDescent="0.25">
      <c r="A277" s="199" t="s">
        <v>126</v>
      </c>
      <c r="B277" s="199" t="s">
        <v>1024</v>
      </c>
      <c r="C277" s="199" t="s">
        <v>3845</v>
      </c>
      <c r="D277" s="199" t="s">
        <v>4197</v>
      </c>
      <c r="E277" s="199" t="s">
        <v>4197</v>
      </c>
      <c r="F277" s="199" t="s">
        <v>1201</v>
      </c>
      <c r="G277" s="199" t="s">
        <v>4197</v>
      </c>
      <c r="H277" s="199" t="s">
        <v>4197</v>
      </c>
      <c r="K277" s="199">
        <f t="shared" si="20"/>
        <v>23.832599999999999</v>
      </c>
      <c r="L277" s="199">
        <f t="shared" si="21"/>
        <v>30.744053999999998</v>
      </c>
      <c r="M277" s="199" t="s">
        <v>1029</v>
      </c>
      <c r="N277" s="199">
        <f t="shared" si="22"/>
        <v>-11757014.137766974</v>
      </c>
      <c r="O277" s="199">
        <f t="shared" si="23"/>
        <v>-11757014.137766974</v>
      </c>
      <c r="P277" s="199" t="str">
        <f t="shared" si="24"/>
        <v>Overpaid</v>
      </c>
    </row>
    <row r="278" spans="1:16" ht="15.75" x14ac:dyDescent="0.25">
      <c r="A278" s="199" t="s">
        <v>126</v>
      </c>
      <c r="B278" s="199" t="s">
        <v>1048</v>
      </c>
      <c r="C278" s="199" t="s">
        <v>262</v>
      </c>
      <c r="D278" s="199" t="s">
        <v>4197</v>
      </c>
      <c r="E278" s="199" t="s">
        <v>4197</v>
      </c>
      <c r="F278" s="199" t="s">
        <v>1107</v>
      </c>
      <c r="G278" s="199" t="s">
        <v>4197</v>
      </c>
      <c r="H278" s="199" t="s">
        <v>4098</v>
      </c>
      <c r="K278" s="199">
        <f t="shared" si="20"/>
        <v>29.189979999999998</v>
      </c>
      <c r="L278" s="199">
        <f t="shared" si="21"/>
        <v>37.655074200000001</v>
      </c>
      <c r="M278" s="199" t="s">
        <v>1053</v>
      </c>
      <c r="N278" s="199">
        <f t="shared" si="22"/>
        <v>-7239785.401290603</v>
      </c>
      <c r="O278" s="199">
        <f t="shared" si="23"/>
        <v>-7239785.401290603</v>
      </c>
      <c r="P278" s="199" t="str">
        <f t="shared" si="24"/>
        <v>Overpaid</v>
      </c>
    </row>
    <row r="279" spans="1:16" ht="15.75" x14ac:dyDescent="0.25">
      <c r="A279" s="199" t="s">
        <v>126</v>
      </c>
      <c r="B279" s="199" t="s">
        <v>1117</v>
      </c>
      <c r="C279" s="199" t="s">
        <v>3833</v>
      </c>
      <c r="D279" s="199" t="s">
        <v>4197</v>
      </c>
      <c r="E279" s="199" t="s">
        <v>4197</v>
      </c>
      <c r="F279" s="199" t="s">
        <v>1194</v>
      </c>
      <c r="G279" s="199" t="s">
        <v>4197</v>
      </c>
      <c r="H279" s="199" t="s">
        <v>4095</v>
      </c>
      <c r="K279" s="199">
        <f t="shared" si="20"/>
        <v>24.540019999999998</v>
      </c>
      <c r="L279" s="199">
        <f t="shared" si="21"/>
        <v>31.6566258</v>
      </c>
      <c r="M279" s="199" t="s">
        <v>1121</v>
      </c>
      <c r="N279" s="199">
        <f t="shared" si="22"/>
        <v>-15920267.939894494</v>
      </c>
      <c r="O279" s="199">
        <f t="shared" si="23"/>
        <v>-15920267.939894494</v>
      </c>
      <c r="P279" s="199" t="str">
        <f t="shared" si="24"/>
        <v>Overpaid</v>
      </c>
    </row>
    <row r="280" spans="1:16" ht="15.75" x14ac:dyDescent="0.25">
      <c r="A280" s="199" t="s">
        <v>126</v>
      </c>
      <c r="B280" s="199" t="s">
        <v>27</v>
      </c>
      <c r="C280" s="199" t="s">
        <v>3857</v>
      </c>
      <c r="D280" s="199" t="s">
        <v>4197</v>
      </c>
      <c r="E280" s="199" t="s">
        <v>4197</v>
      </c>
      <c r="F280" s="199" t="s">
        <v>1221</v>
      </c>
      <c r="G280" s="199" t="s">
        <v>4197</v>
      </c>
      <c r="H280" s="199" t="s">
        <v>4095</v>
      </c>
      <c r="K280" s="199">
        <f t="shared" si="20"/>
        <v>23.095619999999997</v>
      </c>
      <c r="L280" s="199">
        <f t="shared" si="21"/>
        <v>29.793349799999998</v>
      </c>
      <c r="M280" s="199" t="s">
        <v>1058</v>
      </c>
      <c r="N280" s="199">
        <f t="shared" si="22"/>
        <v>-16289298.294152036</v>
      </c>
      <c r="O280" s="199">
        <f t="shared" si="23"/>
        <v>-16289298.294152036</v>
      </c>
      <c r="P280" s="199" t="str">
        <f t="shared" si="24"/>
        <v>Overpaid</v>
      </c>
    </row>
    <row r="281" spans="1:16" ht="15.75" x14ac:dyDescent="0.25">
      <c r="A281" s="199" t="s">
        <v>126</v>
      </c>
      <c r="B281" s="199" t="s">
        <v>1059</v>
      </c>
      <c r="C281" s="199" t="s">
        <v>3815</v>
      </c>
      <c r="D281" s="199" t="s">
        <v>4197</v>
      </c>
      <c r="E281" s="199" t="s">
        <v>4197</v>
      </c>
      <c r="F281" s="199" t="s">
        <v>1146</v>
      </c>
      <c r="G281" s="199" t="s">
        <v>4197</v>
      </c>
      <c r="H281" s="199" t="s">
        <v>4147</v>
      </c>
      <c r="K281" s="199">
        <f t="shared" si="20"/>
        <v>28.077119999999997</v>
      </c>
      <c r="L281" s="199">
        <f t="shared" si="21"/>
        <v>36.219484799999996</v>
      </c>
      <c r="M281" s="199" t="s">
        <v>1064</v>
      </c>
      <c r="N281" s="199">
        <f t="shared" si="22"/>
        <v>-8635880.2115840018</v>
      </c>
      <c r="O281" s="199">
        <f t="shared" si="23"/>
        <v>-8635880.2115840018</v>
      </c>
      <c r="P281" s="199" t="str">
        <f t="shared" si="24"/>
        <v>Overpaid</v>
      </c>
    </row>
    <row r="282" spans="1:16" ht="15.75" x14ac:dyDescent="0.25">
      <c r="A282" s="199" t="s">
        <v>126</v>
      </c>
      <c r="B282" s="199" t="s">
        <v>1135</v>
      </c>
      <c r="C282" s="199" t="s">
        <v>3792</v>
      </c>
      <c r="D282" s="199" t="s">
        <v>4197</v>
      </c>
      <c r="E282" s="199" t="s">
        <v>4197</v>
      </c>
      <c r="F282" s="199" t="s">
        <v>1103</v>
      </c>
      <c r="G282" s="199" t="s">
        <v>4197</v>
      </c>
      <c r="H282" s="199" t="s">
        <v>4097</v>
      </c>
      <c r="K282" s="199">
        <f t="shared" si="20"/>
        <v>29.204759999999997</v>
      </c>
      <c r="L282" s="199">
        <f t="shared" si="21"/>
        <v>37.674140399999999</v>
      </c>
      <c r="M282" s="199" t="s">
        <v>1138</v>
      </c>
      <c r="N282" s="199">
        <f t="shared" si="22"/>
        <v>-5532596.8679486979</v>
      </c>
      <c r="O282" s="199">
        <f t="shared" si="23"/>
        <v>-5532596.8679486979</v>
      </c>
      <c r="P282" s="199" t="str">
        <f t="shared" si="24"/>
        <v>Overpaid</v>
      </c>
    </row>
    <row r="283" spans="1:16" ht="15.75" x14ac:dyDescent="0.25">
      <c r="A283" s="199" t="s">
        <v>126</v>
      </c>
      <c r="B283" s="199" t="s">
        <v>1024</v>
      </c>
      <c r="C283" s="199" t="s">
        <v>617</v>
      </c>
      <c r="D283" s="199" t="s">
        <v>4197</v>
      </c>
      <c r="E283" s="199" t="s">
        <v>4197</v>
      </c>
      <c r="F283" s="199" t="s">
        <v>1111</v>
      </c>
      <c r="G283" s="199" t="s">
        <v>4197</v>
      </c>
      <c r="H283" s="199" t="s">
        <v>4098</v>
      </c>
      <c r="K283" s="199">
        <f t="shared" si="20"/>
        <v>28.828879999999998</v>
      </c>
      <c r="L283" s="199">
        <f t="shared" si="21"/>
        <v>37.189255199999998</v>
      </c>
      <c r="M283" s="199" t="s">
        <v>1029</v>
      </c>
      <c r="N283" s="199">
        <f t="shared" si="22"/>
        <v>-8930166.6305328459</v>
      </c>
      <c r="O283" s="199">
        <f t="shared" si="23"/>
        <v>-8930166.6305328459</v>
      </c>
      <c r="P283" s="199" t="str">
        <f t="shared" si="24"/>
        <v>Overpaid</v>
      </c>
    </row>
    <row r="284" spans="1:16" ht="15.75" x14ac:dyDescent="0.25">
      <c r="A284" s="199" t="s">
        <v>126</v>
      </c>
      <c r="B284" s="199" t="s">
        <v>1024</v>
      </c>
      <c r="C284" s="199" t="s">
        <v>3832</v>
      </c>
      <c r="D284" s="199" t="s">
        <v>4197</v>
      </c>
      <c r="E284" s="199" t="s">
        <v>4197</v>
      </c>
      <c r="F284" s="199" t="s">
        <v>1186</v>
      </c>
      <c r="G284" s="199" t="s">
        <v>4197</v>
      </c>
      <c r="H284" s="199" t="s">
        <v>4197</v>
      </c>
      <c r="K284" s="199">
        <f t="shared" si="20"/>
        <v>24.5548</v>
      </c>
      <c r="L284" s="199">
        <f t="shared" si="21"/>
        <v>31.675692000000002</v>
      </c>
      <c r="M284" s="199" t="s">
        <v>1029</v>
      </c>
      <c r="N284" s="199">
        <f t="shared" si="22"/>
        <v>-11348400.275108255</v>
      </c>
      <c r="O284" s="199">
        <f t="shared" si="23"/>
        <v>-11348400.275108255</v>
      </c>
      <c r="P284" s="199" t="str">
        <f t="shared" si="24"/>
        <v>Overpaid</v>
      </c>
    </row>
    <row r="285" spans="1:16" ht="15.75" x14ac:dyDescent="0.25">
      <c r="A285" s="199" t="s">
        <v>126</v>
      </c>
      <c r="B285" s="199" t="s">
        <v>27</v>
      </c>
      <c r="C285" s="199" t="s">
        <v>3824</v>
      </c>
      <c r="D285" s="199" t="s">
        <v>4197</v>
      </c>
      <c r="E285" s="199" t="s">
        <v>4197</v>
      </c>
      <c r="F285" s="199" t="s">
        <v>1157</v>
      </c>
      <c r="G285" s="199" t="s">
        <v>4197</v>
      </c>
      <c r="H285" s="199" t="s">
        <v>4095</v>
      </c>
      <c r="K285" s="199">
        <f t="shared" si="20"/>
        <v>25.623319999999996</v>
      </c>
      <c r="L285" s="199">
        <f t="shared" si="21"/>
        <v>33.054082799999996</v>
      </c>
      <c r="M285" s="199" t="s">
        <v>1058</v>
      </c>
      <c r="N285" s="199">
        <f t="shared" si="22"/>
        <v>-14375700.93597424</v>
      </c>
      <c r="O285" s="199">
        <f t="shared" si="23"/>
        <v>-14375700.93597424</v>
      </c>
      <c r="P285" s="199" t="str">
        <f t="shared" si="24"/>
        <v>Overpaid</v>
      </c>
    </row>
    <row r="286" spans="1:16" ht="15.75" x14ac:dyDescent="0.25">
      <c r="A286" s="199" t="s">
        <v>126</v>
      </c>
      <c r="B286" s="199" t="s">
        <v>20</v>
      </c>
      <c r="C286" s="199" t="s">
        <v>83</v>
      </c>
      <c r="D286" s="199" t="s">
        <v>4197</v>
      </c>
      <c r="E286" s="199" t="s">
        <v>4197</v>
      </c>
      <c r="F286" s="199" t="s">
        <v>1405</v>
      </c>
      <c r="G286" s="199" t="s">
        <v>4197</v>
      </c>
      <c r="H286" s="199" t="s">
        <v>4095</v>
      </c>
      <c r="K286" s="199">
        <f t="shared" si="20"/>
        <v>22.012319999999995</v>
      </c>
      <c r="L286" s="199">
        <f t="shared" si="21"/>
        <v>28.395892799999995</v>
      </c>
      <c r="M286" s="199" t="s">
        <v>1134</v>
      </c>
      <c r="N286" s="199">
        <f t="shared" si="22"/>
        <v>-14884236.251716111</v>
      </c>
      <c r="O286" s="199">
        <f t="shared" si="23"/>
        <v>-14884236.251716111</v>
      </c>
      <c r="P286" s="199" t="str">
        <f t="shared" si="24"/>
        <v>Overpaid</v>
      </c>
    </row>
    <row r="287" spans="1:16" ht="15.75" x14ac:dyDescent="0.25">
      <c r="A287" s="199" t="s">
        <v>126</v>
      </c>
      <c r="B287" s="199" t="s">
        <v>1099</v>
      </c>
      <c r="C287" s="199" t="s">
        <v>728</v>
      </c>
      <c r="D287" s="199" t="s">
        <v>4197</v>
      </c>
      <c r="E287" s="199" t="s">
        <v>4197</v>
      </c>
      <c r="F287" s="199" t="s">
        <v>1450</v>
      </c>
      <c r="G287" s="199" t="s">
        <v>4197</v>
      </c>
      <c r="H287" s="199" t="s">
        <v>1027</v>
      </c>
      <c r="K287" s="199" t="e">
        <f t="shared" si="20"/>
        <v>#VALUE!</v>
      </c>
      <c r="L287" s="199" t="e">
        <f t="shared" si="21"/>
        <v>#VALUE!</v>
      </c>
      <c r="M287" s="199" t="s">
        <v>1105</v>
      </c>
      <c r="N287" s="199" t="e">
        <f t="shared" si="22"/>
        <v>#VALUE!</v>
      </c>
      <c r="O287" s="199" t="e">
        <f t="shared" si="23"/>
        <v>#VALUE!</v>
      </c>
      <c r="P287" s="199" t="e">
        <f t="shared" si="24"/>
        <v>#VALUE!</v>
      </c>
    </row>
    <row r="288" spans="1:16" ht="15.75" x14ac:dyDescent="0.25">
      <c r="A288" s="199" t="s">
        <v>126</v>
      </c>
      <c r="B288" s="199" t="s">
        <v>1059</v>
      </c>
      <c r="C288" s="199" t="s">
        <v>271</v>
      </c>
      <c r="D288" s="199" t="s">
        <v>4197</v>
      </c>
      <c r="E288" s="199" t="s">
        <v>4197</v>
      </c>
      <c r="F288" s="199" t="s">
        <v>1312</v>
      </c>
      <c r="G288" s="199" t="s">
        <v>4197</v>
      </c>
      <c r="H288" s="199" t="s">
        <v>4095</v>
      </c>
      <c r="K288" s="199">
        <f t="shared" si="20"/>
        <v>27.067719999999998</v>
      </c>
      <c r="L288" s="199">
        <f t="shared" si="21"/>
        <v>34.917358799999995</v>
      </c>
      <c r="M288" s="199" t="s">
        <v>1064</v>
      </c>
      <c r="N288" s="199">
        <f t="shared" si="22"/>
        <v>-9163059.4217884056</v>
      </c>
      <c r="O288" s="199">
        <f t="shared" si="23"/>
        <v>-9163059.4217884056</v>
      </c>
      <c r="P288" s="199" t="str">
        <f t="shared" si="24"/>
        <v>Overpaid</v>
      </c>
    </row>
    <row r="289" spans="1:16" ht="15.75" x14ac:dyDescent="0.25">
      <c r="A289" s="199" t="s">
        <v>126</v>
      </c>
      <c r="B289" s="199" t="s">
        <v>1083</v>
      </c>
      <c r="C289" s="199" t="s">
        <v>1143</v>
      </c>
      <c r="D289" s="199" t="s">
        <v>4197</v>
      </c>
      <c r="E289" s="199" t="s">
        <v>4197</v>
      </c>
      <c r="F289" s="199" t="s">
        <v>1194</v>
      </c>
      <c r="G289" s="199" t="s">
        <v>4197</v>
      </c>
      <c r="H289" s="199" t="s">
        <v>1027</v>
      </c>
      <c r="K289" s="199" t="e">
        <f t="shared" si="20"/>
        <v>#VALUE!</v>
      </c>
      <c r="L289" s="199" t="e">
        <f t="shared" si="21"/>
        <v>#VALUE!</v>
      </c>
      <c r="M289" s="199" t="s">
        <v>1088</v>
      </c>
      <c r="N289" s="199" t="e">
        <f t="shared" si="22"/>
        <v>#VALUE!</v>
      </c>
      <c r="O289" s="199" t="e">
        <f t="shared" si="23"/>
        <v>#VALUE!</v>
      </c>
      <c r="P289" s="199" t="e">
        <f t="shared" si="24"/>
        <v>#VALUE!</v>
      </c>
    </row>
    <row r="290" spans="1:16" ht="15.75" x14ac:dyDescent="0.25">
      <c r="A290" s="199" t="s">
        <v>126</v>
      </c>
      <c r="B290" s="199" t="s">
        <v>1117</v>
      </c>
      <c r="C290" s="199" t="s">
        <v>3782</v>
      </c>
      <c r="D290" s="199" t="s">
        <v>4197</v>
      </c>
      <c r="E290" s="199" t="s">
        <v>4197</v>
      </c>
      <c r="F290" s="199" t="s">
        <v>1068</v>
      </c>
      <c r="G290" s="199" t="s">
        <v>4197</v>
      </c>
      <c r="H290" s="199" t="s">
        <v>4102</v>
      </c>
      <c r="K290" s="199">
        <f t="shared" si="20"/>
        <v>31.67334</v>
      </c>
      <c r="L290" s="199">
        <f t="shared" si="21"/>
        <v>40.858608600000004</v>
      </c>
      <c r="M290" s="199" t="s">
        <v>1121</v>
      </c>
      <c r="N290" s="199">
        <f t="shared" si="22"/>
        <v>-10262525.900454124</v>
      </c>
      <c r="O290" s="199">
        <f t="shared" si="23"/>
        <v>-10262525.900454124</v>
      </c>
      <c r="P290" s="199" t="str">
        <f t="shared" si="24"/>
        <v>Overpaid</v>
      </c>
    </row>
    <row r="291" spans="1:16" ht="15.75" x14ac:dyDescent="0.25">
      <c r="A291" s="199" t="s">
        <v>126</v>
      </c>
      <c r="B291" s="199" t="s">
        <v>1117</v>
      </c>
      <c r="C291" s="199" t="s">
        <v>3854</v>
      </c>
      <c r="D291" s="199" t="s">
        <v>4197</v>
      </c>
      <c r="E291" s="199" t="s">
        <v>4197</v>
      </c>
      <c r="F291" s="199" t="s">
        <v>1221</v>
      </c>
      <c r="G291" s="199" t="s">
        <v>4197</v>
      </c>
      <c r="H291" s="199" t="s">
        <v>4197</v>
      </c>
      <c r="K291" s="199">
        <f t="shared" si="20"/>
        <v>22.749299999999998</v>
      </c>
      <c r="L291" s="199">
        <f t="shared" si="21"/>
        <v>29.346596999999999</v>
      </c>
      <c r="M291" s="199" t="s">
        <v>1121</v>
      </c>
      <c r="N291" s="199">
        <f t="shared" si="22"/>
        <v>-17340564.775711004</v>
      </c>
      <c r="O291" s="199">
        <f t="shared" si="23"/>
        <v>-17340564.775711004</v>
      </c>
      <c r="P291" s="199" t="str">
        <f t="shared" si="24"/>
        <v>Overpaid</v>
      </c>
    </row>
    <row r="292" spans="1:16" ht="15.75" x14ac:dyDescent="0.25">
      <c r="A292" s="199" t="s">
        <v>126</v>
      </c>
      <c r="B292" s="199" t="s">
        <v>1030</v>
      </c>
      <c r="C292" s="199" t="s">
        <v>3816</v>
      </c>
      <c r="D292" s="199" t="s">
        <v>4197</v>
      </c>
      <c r="E292" s="199" t="s">
        <v>4197</v>
      </c>
      <c r="F292" s="199" t="s">
        <v>1328</v>
      </c>
      <c r="G292" s="199" t="s">
        <v>4197</v>
      </c>
      <c r="H292" s="199" t="s">
        <v>4096</v>
      </c>
      <c r="K292" s="199">
        <f t="shared" si="20"/>
        <v>26.330739999999999</v>
      </c>
      <c r="L292" s="199">
        <f t="shared" si="21"/>
        <v>33.966654599999998</v>
      </c>
      <c r="M292" s="199" t="s">
        <v>1036</v>
      </c>
      <c r="N292" s="199">
        <f t="shared" si="22"/>
        <v>-14010960.700965468</v>
      </c>
      <c r="O292" s="199">
        <f t="shared" si="23"/>
        <v>-14010960.700965468</v>
      </c>
      <c r="P292" s="199" t="str">
        <f t="shared" si="24"/>
        <v>Overpaid</v>
      </c>
    </row>
    <row r="293" spans="1:16" ht="15.75" x14ac:dyDescent="0.25">
      <c r="A293" s="199" t="s">
        <v>126</v>
      </c>
      <c r="B293" s="199" t="s">
        <v>1083</v>
      </c>
      <c r="C293" s="199" t="s">
        <v>3858</v>
      </c>
      <c r="D293" s="199" t="s">
        <v>4197</v>
      </c>
      <c r="E293" s="199" t="s">
        <v>4197</v>
      </c>
      <c r="F293" s="199" t="s">
        <v>1234</v>
      </c>
      <c r="G293" s="199" t="s">
        <v>4197</v>
      </c>
      <c r="H293" s="199" t="s">
        <v>4095</v>
      </c>
      <c r="K293" s="199">
        <f t="shared" si="20"/>
        <v>22.734519999999996</v>
      </c>
      <c r="L293" s="199">
        <f t="shared" si="21"/>
        <v>29.327530799999995</v>
      </c>
      <c r="M293" s="199" t="s">
        <v>1088</v>
      </c>
      <c r="N293" s="199">
        <f t="shared" si="22"/>
        <v>-18374872.930912666</v>
      </c>
      <c r="O293" s="199">
        <f t="shared" si="23"/>
        <v>-18374872.930912666</v>
      </c>
      <c r="P293" s="199" t="str">
        <f t="shared" si="24"/>
        <v>Overpaid</v>
      </c>
    </row>
    <row r="294" spans="1:16" ht="15.75" x14ac:dyDescent="0.25">
      <c r="A294" s="199" t="s">
        <v>126</v>
      </c>
      <c r="B294" s="199" t="s">
        <v>1078</v>
      </c>
      <c r="C294" s="199" t="s">
        <v>3790</v>
      </c>
      <c r="D294" s="199" t="s">
        <v>4197</v>
      </c>
      <c r="E294" s="199" t="s">
        <v>4197</v>
      </c>
      <c r="F294" s="199" t="s">
        <v>1103</v>
      </c>
      <c r="G294" s="199" t="s">
        <v>4197</v>
      </c>
      <c r="H294" s="199" t="s">
        <v>4098</v>
      </c>
      <c r="K294" s="199">
        <f t="shared" si="20"/>
        <v>29.551079999999999</v>
      </c>
      <c r="L294" s="199">
        <f t="shared" si="21"/>
        <v>38.120893199999998</v>
      </c>
      <c r="M294" s="199" t="s">
        <v>1082</v>
      </c>
      <c r="N294" s="199">
        <f t="shared" si="22"/>
        <v>-6891101.339929102</v>
      </c>
      <c r="O294" s="199">
        <f t="shared" si="23"/>
        <v>-6891101.339929102</v>
      </c>
      <c r="P294" s="199" t="str">
        <f t="shared" si="24"/>
        <v>Overpaid</v>
      </c>
    </row>
    <row r="295" spans="1:16" ht="15.75" x14ac:dyDescent="0.25">
      <c r="A295" s="199" t="s">
        <v>126</v>
      </c>
      <c r="B295" s="199" t="s">
        <v>1030</v>
      </c>
      <c r="C295" s="199" t="s">
        <v>3775</v>
      </c>
      <c r="D295" s="199" t="s">
        <v>4197</v>
      </c>
      <c r="E295" s="199" t="s">
        <v>4197</v>
      </c>
      <c r="F295" s="199" t="s">
        <v>1802</v>
      </c>
      <c r="G295" s="199" t="s">
        <v>4197</v>
      </c>
      <c r="H295" s="199" t="s">
        <v>4197</v>
      </c>
      <c r="K295" s="199">
        <f t="shared" si="20"/>
        <v>32.137899999999995</v>
      </c>
      <c r="L295" s="199">
        <f t="shared" si="21"/>
        <v>41.457890999999996</v>
      </c>
      <c r="M295" s="199" t="s">
        <v>1036</v>
      </c>
      <c r="N295" s="199">
        <f t="shared" si="22"/>
        <v>-9560386.9158721119</v>
      </c>
      <c r="O295" s="199">
        <f t="shared" si="23"/>
        <v>-9560386.9158721119</v>
      </c>
      <c r="P295" s="199" t="str">
        <f t="shared" si="24"/>
        <v>Overpaid</v>
      </c>
    </row>
    <row r="296" spans="1:16" ht="15.75" x14ac:dyDescent="0.25">
      <c r="A296" s="199" t="s">
        <v>126</v>
      </c>
      <c r="B296" s="199" t="s">
        <v>10</v>
      </c>
      <c r="C296" s="199" t="s">
        <v>3860</v>
      </c>
      <c r="D296" s="199" t="s">
        <v>4197</v>
      </c>
      <c r="E296" s="199" t="s">
        <v>4197</v>
      </c>
      <c r="F296" s="199" t="s">
        <v>1405</v>
      </c>
      <c r="G296" s="199" t="s">
        <v>4197</v>
      </c>
      <c r="H296" s="199" t="s">
        <v>4197</v>
      </c>
      <c r="K296" s="199">
        <f t="shared" si="20"/>
        <v>21.665999999999997</v>
      </c>
      <c r="L296" s="199">
        <f t="shared" si="21"/>
        <v>27.949139999999996</v>
      </c>
      <c r="M296" s="199" t="s">
        <v>1093</v>
      </c>
      <c r="N296" s="199">
        <f t="shared" si="22"/>
        <v>-19207194.214132112</v>
      </c>
      <c r="O296" s="199">
        <f t="shared" si="23"/>
        <v>-19207194.214132112</v>
      </c>
      <c r="P296" s="199" t="str">
        <f t="shared" si="24"/>
        <v>Overpaid</v>
      </c>
    </row>
    <row r="297" spans="1:16" ht="15.75" x14ac:dyDescent="0.25">
      <c r="A297" s="199" t="s">
        <v>126</v>
      </c>
      <c r="B297" s="199" t="s">
        <v>1059</v>
      </c>
      <c r="C297" s="199" t="s">
        <v>3849</v>
      </c>
      <c r="D297" s="199" t="s">
        <v>4197</v>
      </c>
      <c r="E297" s="199" t="s">
        <v>4197</v>
      </c>
      <c r="F297" s="199" t="s">
        <v>1201</v>
      </c>
      <c r="G297" s="199" t="s">
        <v>4197</v>
      </c>
      <c r="H297" s="199" t="s">
        <v>4197</v>
      </c>
      <c r="K297" s="199">
        <f t="shared" si="20"/>
        <v>23.832599999999999</v>
      </c>
      <c r="L297" s="199">
        <f t="shared" si="21"/>
        <v>30.744053999999998</v>
      </c>
      <c r="M297" s="199" t="s">
        <v>1064</v>
      </c>
      <c r="N297" s="199">
        <f t="shared" si="22"/>
        <v>-10852665.134604406</v>
      </c>
      <c r="O297" s="199">
        <f t="shared" si="23"/>
        <v>-10852665.134604406</v>
      </c>
      <c r="P297" s="199" t="str">
        <f t="shared" si="24"/>
        <v>Overpaid</v>
      </c>
    </row>
    <row r="298" spans="1:16" ht="15.75" x14ac:dyDescent="0.25">
      <c r="A298" s="199" t="s">
        <v>126</v>
      </c>
      <c r="B298" s="199" t="s">
        <v>1099</v>
      </c>
      <c r="C298" s="199" t="s">
        <v>3851</v>
      </c>
      <c r="D298" s="199" t="s">
        <v>4197</v>
      </c>
      <c r="E298" s="199" t="s">
        <v>4197</v>
      </c>
      <c r="F298" s="199" t="s">
        <v>1218</v>
      </c>
      <c r="G298" s="199" t="s">
        <v>4197</v>
      </c>
      <c r="H298" s="199" t="s">
        <v>4197</v>
      </c>
      <c r="K298" s="199">
        <f t="shared" si="20"/>
        <v>23.110399999999998</v>
      </c>
      <c r="L298" s="199">
        <f t="shared" si="21"/>
        <v>29.812415999999999</v>
      </c>
      <c r="M298" s="199" t="s">
        <v>1105</v>
      </c>
      <c r="N298" s="199">
        <f t="shared" si="22"/>
        <v>-9017162.8326429371</v>
      </c>
      <c r="O298" s="199">
        <f t="shared" si="23"/>
        <v>-9017162.8326429371</v>
      </c>
      <c r="P298" s="199" t="str">
        <f t="shared" si="24"/>
        <v>Overpaid</v>
      </c>
    </row>
    <row r="299" spans="1:16" ht="15.75" x14ac:dyDescent="0.25">
      <c r="A299" s="199" t="s">
        <v>126</v>
      </c>
      <c r="B299" s="199" t="s">
        <v>1094</v>
      </c>
      <c r="C299" s="199" t="s">
        <v>3785</v>
      </c>
      <c r="D299" s="199" t="s">
        <v>4197</v>
      </c>
      <c r="E299" s="199" t="s">
        <v>4197</v>
      </c>
      <c r="F299" s="199" t="s">
        <v>1073</v>
      </c>
      <c r="G299" s="199" t="s">
        <v>4197</v>
      </c>
      <c r="H299" s="199" t="s">
        <v>4118</v>
      </c>
      <c r="K299" s="199">
        <f t="shared" si="20"/>
        <v>34.082799999999999</v>
      </c>
      <c r="L299" s="199">
        <f t="shared" si="21"/>
        <v>43.966811999999997</v>
      </c>
      <c r="M299" s="199" t="s">
        <v>1098</v>
      </c>
      <c r="N299" s="199">
        <f t="shared" si="22"/>
        <v>-14307169.428071931</v>
      </c>
      <c r="O299" s="199">
        <f t="shared" si="23"/>
        <v>-14307169.428071931</v>
      </c>
      <c r="P299" s="199" t="str">
        <f t="shared" si="24"/>
        <v>Overpaid</v>
      </c>
    </row>
    <row r="300" spans="1:16" ht="15.75" x14ac:dyDescent="0.25">
      <c r="A300" s="199" t="s">
        <v>126</v>
      </c>
      <c r="B300" s="199" t="s">
        <v>16</v>
      </c>
      <c r="C300" s="199" t="s">
        <v>3801</v>
      </c>
      <c r="D300" s="199" t="s">
        <v>4197</v>
      </c>
      <c r="E300" s="199" t="s">
        <v>4197</v>
      </c>
      <c r="F300" s="199" t="s">
        <v>1103</v>
      </c>
      <c r="G300" s="199" t="s">
        <v>4197</v>
      </c>
      <c r="H300" s="199" t="s">
        <v>4102</v>
      </c>
      <c r="K300" s="199">
        <f t="shared" si="20"/>
        <v>30.590039999999998</v>
      </c>
      <c r="L300" s="199">
        <f t="shared" si="21"/>
        <v>39.461151600000001</v>
      </c>
      <c r="M300" s="199" t="s">
        <v>1116</v>
      </c>
      <c r="N300" s="199">
        <f t="shared" si="22"/>
        <v>-8138139.7046124768</v>
      </c>
      <c r="O300" s="199">
        <f t="shared" si="23"/>
        <v>-8138139.7046124768</v>
      </c>
      <c r="P300" s="199" t="str">
        <f t="shared" si="24"/>
        <v>Overpaid</v>
      </c>
    </row>
    <row r="301" spans="1:16" ht="15.75" x14ac:dyDescent="0.25">
      <c r="A301" s="199" t="s">
        <v>126</v>
      </c>
      <c r="B301" s="199" t="s">
        <v>1024</v>
      </c>
      <c r="C301" s="199" t="s">
        <v>3817</v>
      </c>
      <c r="D301" s="199" t="s">
        <v>4197</v>
      </c>
      <c r="E301" s="199" t="s">
        <v>4197</v>
      </c>
      <c r="F301" s="199" t="s">
        <v>1146</v>
      </c>
      <c r="G301" s="199" t="s">
        <v>4197</v>
      </c>
      <c r="H301" s="199" t="s">
        <v>1027</v>
      </c>
      <c r="K301" s="199" t="e">
        <f t="shared" si="20"/>
        <v>#VALUE!</v>
      </c>
      <c r="L301" s="199" t="e">
        <f t="shared" si="21"/>
        <v>#VALUE!</v>
      </c>
      <c r="M301" s="199" t="s">
        <v>1029</v>
      </c>
      <c r="N301" s="199" t="e">
        <f t="shared" si="22"/>
        <v>#VALUE!</v>
      </c>
      <c r="O301" s="199" t="e">
        <f t="shared" si="23"/>
        <v>#VALUE!</v>
      </c>
      <c r="P301" s="199" t="e">
        <f t="shared" si="24"/>
        <v>#VALUE!</v>
      </c>
    </row>
    <row r="302" spans="1:16" ht="15.75" x14ac:dyDescent="0.25">
      <c r="A302" s="199" t="s">
        <v>126</v>
      </c>
      <c r="B302" s="199" t="s">
        <v>1094</v>
      </c>
      <c r="C302" s="199" t="s">
        <v>267</v>
      </c>
      <c r="D302" s="199" t="s">
        <v>4197</v>
      </c>
      <c r="E302" s="199" t="s">
        <v>4197</v>
      </c>
      <c r="F302" s="199" t="s">
        <v>1221</v>
      </c>
      <c r="G302" s="199" t="s">
        <v>4197</v>
      </c>
      <c r="H302" s="199" t="s">
        <v>1027</v>
      </c>
      <c r="K302" s="199" t="e">
        <f t="shared" si="20"/>
        <v>#VALUE!</v>
      </c>
      <c r="L302" s="199" t="e">
        <f t="shared" si="21"/>
        <v>#VALUE!</v>
      </c>
      <c r="M302" s="199" t="s">
        <v>1098</v>
      </c>
      <c r="N302" s="199" t="e">
        <f t="shared" si="22"/>
        <v>#VALUE!</v>
      </c>
      <c r="O302" s="199" t="e">
        <f t="shared" si="23"/>
        <v>#VALUE!</v>
      </c>
      <c r="P302" s="199" t="e">
        <f t="shared" si="24"/>
        <v>#VALUE!</v>
      </c>
    </row>
    <row r="303" spans="1:16" ht="15.75" x14ac:dyDescent="0.25">
      <c r="A303" s="199" t="s">
        <v>126</v>
      </c>
      <c r="B303" s="199" t="s">
        <v>1099</v>
      </c>
      <c r="C303" s="199" t="s">
        <v>3831</v>
      </c>
      <c r="D303" s="199" t="s">
        <v>4197</v>
      </c>
      <c r="E303" s="199" t="s">
        <v>4197</v>
      </c>
      <c r="F303" s="199" t="s">
        <v>1186</v>
      </c>
      <c r="G303" s="199" t="s">
        <v>4197</v>
      </c>
      <c r="H303" s="199" t="s">
        <v>4096</v>
      </c>
      <c r="K303" s="199">
        <f t="shared" si="20"/>
        <v>25.247440000000001</v>
      </c>
      <c r="L303" s="199">
        <f t="shared" si="21"/>
        <v>32.569197600000003</v>
      </c>
      <c r="M303" s="199" t="s">
        <v>1105</v>
      </c>
      <c r="N303" s="199">
        <f t="shared" si="22"/>
        <v>-8120965.5076980554</v>
      </c>
      <c r="O303" s="199">
        <f t="shared" si="23"/>
        <v>-8120965.5076980554</v>
      </c>
      <c r="P303" s="199" t="str">
        <f t="shared" si="24"/>
        <v>Overpaid</v>
      </c>
    </row>
    <row r="304" spans="1:16" ht="15.75" x14ac:dyDescent="0.25">
      <c r="A304" s="199" t="s">
        <v>126</v>
      </c>
      <c r="B304" s="199" t="s">
        <v>20</v>
      </c>
      <c r="C304" s="199" t="s">
        <v>3856</v>
      </c>
      <c r="D304" s="199" t="s">
        <v>4197</v>
      </c>
      <c r="E304" s="199" t="s">
        <v>4197</v>
      </c>
      <c r="F304" s="199" t="s">
        <v>1221</v>
      </c>
      <c r="G304" s="199" t="s">
        <v>4197</v>
      </c>
      <c r="H304" s="199" t="s">
        <v>4095</v>
      </c>
      <c r="K304" s="199">
        <f t="shared" si="20"/>
        <v>23.095619999999997</v>
      </c>
      <c r="L304" s="199">
        <f t="shared" si="21"/>
        <v>29.793349799999998</v>
      </c>
      <c r="M304" s="199" t="s">
        <v>1134</v>
      </c>
      <c r="N304" s="199">
        <f t="shared" si="22"/>
        <v>-14170783.42680455</v>
      </c>
      <c r="O304" s="199">
        <f t="shared" si="23"/>
        <v>-14170783.42680455</v>
      </c>
      <c r="P304" s="199" t="str">
        <f t="shared" si="24"/>
        <v>Overpaid</v>
      </c>
    </row>
    <row r="305" spans="1:16" ht="15.75" x14ac:dyDescent="0.25">
      <c r="A305" s="199" t="s">
        <v>126</v>
      </c>
      <c r="B305" s="199" t="s">
        <v>20</v>
      </c>
      <c r="C305" s="199" t="s">
        <v>3812</v>
      </c>
      <c r="D305" s="199" t="s">
        <v>4197</v>
      </c>
      <c r="E305" s="199" t="s">
        <v>4197</v>
      </c>
      <c r="F305" s="199" t="s">
        <v>1125</v>
      </c>
      <c r="G305" s="199" t="s">
        <v>4197</v>
      </c>
      <c r="H305" s="199" t="s">
        <v>4097</v>
      </c>
      <c r="K305" s="199">
        <f t="shared" si="20"/>
        <v>27.399259999999998</v>
      </c>
      <c r="L305" s="199">
        <f t="shared" si="21"/>
        <v>35.345045399999997</v>
      </c>
      <c r="M305" s="199" t="s">
        <v>1134</v>
      </c>
      <c r="N305" s="199">
        <f t="shared" si="22"/>
        <v>-11336440.10971567</v>
      </c>
      <c r="O305" s="199">
        <f t="shared" si="23"/>
        <v>-11336440.10971567</v>
      </c>
      <c r="P305" s="199" t="str">
        <f t="shared" si="24"/>
        <v>Overpaid</v>
      </c>
    </row>
    <row r="306" spans="1:16" ht="15.75" x14ac:dyDescent="0.25">
      <c r="A306" s="199" t="s">
        <v>126</v>
      </c>
      <c r="B306" s="199" t="s">
        <v>1024</v>
      </c>
      <c r="C306" s="199" t="s">
        <v>941</v>
      </c>
      <c r="D306" s="199" t="s">
        <v>4197</v>
      </c>
      <c r="E306" s="199" t="s">
        <v>4197</v>
      </c>
      <c r="F306" s="199" t="s">
        <v>1201</v>
      </c>
      <c r="G306" s="199" t="s">
        <v>4197</v>
      </c>
      <c r="H306" s="199" t="s">
        <v>4197</v>
      </c>
      <c r="K306" s="199">
        <f t="shared" si="20"/>
        <v>23.832599999999999</v>
      </c>
      <c r="L306" s="199">
        <f t="shared" si="21"/>
        <v>30.744053999999998</v>
      </c>
      <c r="M306" s="199" t="s">
        <v>1029</v>
      </c>
      <c r="N306" s="199">
        <f t="shared" si="22"/>
        <v>-11757014.137766974</v>
      </c>
      <c r="O306" s="199">
        <f t="shared" si="23"/>
        <v>-11757014.137766974</v>
      </c>
      <c r="P306" s="199" t="str">
        <f t="shared" si="24"/>
        <v>Overpaid</v>
      </c>
    </row>
    <row r="307" spans="1:16" ht="15.75" x14ac:dyDescent="0.25">
      <c r="A307" s="199" t="s">
        <v>126</v>
      </c>
      <c r="B307" s="199" t="s">
        <v>16</v>
      </c>
      <c r="C307" s="199" t="s">
        <v>3799</v>
      </c>
      <c r="D307" s="199" t="s">
        <v>4197</v>
      </c>
      <c r="E307" s="199" t="s">
        <v>4197</v>
      </c>
      <c r="F307" s="199" t="s">
        <v>1107</v>
      </c>
      <c r="G307" s="199" t="s">
        <v>4197</v>
      </c>
      <c r="H307" s="199" t="s">
        <v>4102</v>
      </c>
      <c r="K307" s="199">
        <f t="shared" si="20"/>
        <v>30.228939999999998</v>
      </c>
      <c r="L307" s="199">
        <f t="shared" si="21"/>
        <v>38.995332599999998</v>
      </c>
      <c r="M307" s="199" t="s">
        <v>1116</v>
      </c>
      <c r="N307" s="199">
        <f t="shared" si="22"/>
        <v>-8347710.8179987166</v>
      </c>
      <c r="O307" s="199">
        <f t="shared" si="23"/>
        <v>-8347710.8179987166</v>
      </c>
      <c r="P307" s="199" t="str">
        <f t="shared" si="24"/>
        <v>Overpaid</v>
      </c>
    </row>
    <row r="308" spans="1:16" ht="15.75" x14ac:dyDescent="0.25">
      <c r="A308" s="199" t="s">
        <v>126</v>
      </c>
      <c r="B308" s="199" t="s">
        <v>1024</v>
      </c>
      <c r="C308" s="199" t="s">
        <v>3778</v>
      </c>
      <c r="D308" s="199" t="s">
        <v>4197</v>
      </c>
      <c r="E308" s="199" t="s">
        <v>4197</v>
      </c>
      <c r="F308" s="199" t="s">
        <v>1266</v>
      </c>
      <c r="G308" s="199" t="s">
        <v>4197</v>
      </c>
      <c r="H308" s="199" t="s">
        <v>4164</v>
      </c>
      <c r="K308" s="199">
        <f t="shared" si="20"/>
        <v>35.239999999999995</v>
      </c>
      <c r="L308" s="199">
        <f t="shared" si="21"/>
        <v>45.459599999999995</v>
      </c>
      <c r="M308" s="199" t="s">
        <v>1029</v>
      </c>
      <c r="N308" s="199">
        <f t="shared" si="22"/>
        <v>-5302816.1636697268</v>
      </c>
      <c r="O308" s="199">
        <f t="shared" si="23"/>
        <v>-5302816.1636697268</v>
      </c>
      <c r="P308" s="199" t="str">
        <f t="shared" si="24"/>
        <v>Overpaid</v>
      </c>
    </row>
    <row r="309" spans="1:16" ht="15.75" x14ac:dyDescent="0.25">
      <c r="A309" s="199" t="s">
        <v>126</v>
      </c>
      <c r="B309" s="199" t="s">
        <v>1393</v>
      </c>
      <c r="C309" s="199" t="s">
        <v>3853</v>
      </c>
      <c r="D309" s="199" t="s">
        <v>4197</v>
      </c>
      <c r="E309" s="199" t="s">
        <v>4197</v>
      </c>
      <c r="F309" s="199" t="s">
        <v>1218</v>
      </c>
      <c r="G309" s="199" t="s">
        <v>4197</v>
      </c>
      <c r="H309" s="199" t="s">
        <v>4197</v>
      </c>
      <c r="K309" s="199">
        <f t="shared" si="20"/>
        <v>23.110399999999998</v>
      </c>
      <c r="L309" s="199">
        <f t="shared" si="21"/>
        <v>29.812415999999999</v>
      </c>
      <c r="M309" s="199" t="s">
        <v>1397</v>
      </c>
      <c r="N309" s="199">
        <f t="shared" si="22"/>
        <v>-6443710.5048425691</v>
      </c>
      <c r="O309" s="199">
        <f t="shared" si="23"/>
        <v>-6443710.5048425691</v>
      </c>
      <c r="P309" s="199" t="str">
        <f t="shared" si="24"/>
        <v>Overpaid</v>
      </c>
    </row>
    <row r="310" spans="1:16" ht="15.75" x14ac:dyDescent="0.25">
      <c r="A310" s="199" t="s">
        <v>126</v>
      </c>
      <c r="B310" s="199" t="s">
        <v>1048</v>
      </c>
      <c r="C310" s="199" t="s">
        <v>3836</v>
      </c>
      <c r="D310" s="199" t="s">
        <v>4197</v>
      </c>
      <c r="E310" s="199" t="s">
        <v>4197</v>
      </c>
      <c r="F310" s="199" t="s">
        <v>1194</v>
      </c>
      <c r="G310" s="199" t="s">
        <v>4197</v>
      </c>
      <c r="H310" s="199" t="s">
        <v>4097</v>
      </c>
      <c r="K310" s="199">
        <f t="shared" si="20"/>
        <v>25.232659999999999</v>
      </c>
      <c r="L310" s="199">
        <f t="shared" si="21"/>
        <v>32.550131399999998</v>
      </c>
      <c r="M310" s="199" t="s">
        <v>1053</v>
      </c>
      <c r="N310" s="199">
        <f t="shared" si="22"/>
        <v>-9097479.7063311208</v>
      </c>
      <c r="O310" s="199">
        <f t="shared" si="23"/>
        <v>-9097479.7063311208</v>
      </c>
      <c r="P310" s="199" t="str">
        <f t="shared" si="24"/>
        <v>Overpaid</v>
      </c>
    </row>
    <row r="311" spans="1:16" ht="15.75" x14ac:dyDescent="0.25">
      <c r="A311" s="199" t="s">
        <v>126</v>
      </c>
      <c r="B311" s="199" t="s">
        <v>1024</v>
      </c>
      <c r="C311" s="199" t="s">
        <v>3850</v>
      </c>
      <c r="D311" s="199" t="s">
        <v>4197</v>
      </c>
      <c r="E311" s="199" t="s">
        <v>4197</v>
      </c>
      <c r="F311" s="199" t="s">
        <v>1201</v>
      </c>
      <c r="G311" s="199" t="s">
        <v>4197</v>
      </c>
      <c r="H311" s="199" t="s">
        <v>4197</v>
      </c>
      <c r="K311" s="199">
        <f t="shared" si="20"/>
        <v>23.832599999999999</v>
      </c>
      <c r="L311" s="199">
        <f t="shared" si="21"/>
        <v>30.744053999999998</v>
      </c>
      <c r="M311" s="199" t="s">
        <v>1029</v>
      </c>
      <c r="N311" s="199">
        <f t="shared" si="22"/>
        <v>-11757014.137766974</v>
      </c>
      <c r="O311" s="199">
        <f t="shared" si="23"/>
        <v>-11757014.137766974</v>
      </c>
      <c r="P311" s="199" t="str">
        <f t="shared" si="24"/>
        <v>Overpaid</v>
      </c>
    </row>
    <row r="312" spans="1:16" ht="15.75" x14ac:dyDescent="0.25">
      <c r="A312" s="199" t="s">
        <v>126</v>
      </c>
      <c r="B312" s="199" t="s">
        <v>1117</v>
      </c>
      <c r="C312" s="199" t="s">
        <v>3794</v>
      </c>
      <c r="D312" s="199" t="s">
        <v>4197</v>
      </c>
      <c r="E312" s="199" t="s">
        <v>4197</v>
      </c>
      <c r="F312" s="199" t="s">
        <v>1103</v>
      </c>
      <c r="G312" s="199" t="s">
        <v>4197</v>
      </c>
      <c r="H312" s="199" t="s">
        <v>4099</v>
      </c>
      <c r="K312" s="199">
        <f t="shared" si="20"/>
        <v>29.897399999999998</v>
      </c>
      <c r="L312" s="199">
        <f t="shared" si="21"/>
        <v>38.567645999999996</v>
      </c>
      <c r="M312" s="199" t="s">
        <v>1121</v>
      </c>
      <c r="N312" s="199">
        <f t="shared" si="22"/>
        <v>-11671100.084357798</v>
      </c>
      <c r="O312" s="199">
        <f t="shared" si="23"/>
        <v>-11671100.084357798</v>
      </c>
      <c r="P312" s="199" t="str">
        <f t="shared" si="24"/>
        <v>Overpaid</v>
      </c>
    </row>
    <row r="313" spans="1:16" ht="15.75" x14ac:dyDescent="0.25">
      <c r="A313" s="199" t="s">
        <v>126</v>
      </c>
      <c r="B313" s="199" t="s">
        <v>1059</v>
      </c>
      <c r="C313" s="199" t="s">
        <v>530</v>
      </c>
      <c r="D313" s="199" t="s">
        <v>4197</v>
      </c>
      <c r="E313" s="199" t="s">
        <v>4197</v>
      </c>
      <c r="F313" s="199" t="s">
        <v>1125</v>
      </c>
      <c r="G313" s="199" t="s">
        <v>4197</v>
      </c>
      <c r="H313" s="199" t="s">
        <v>4096</v>
      </c>
      <c r="K313" s="199">
        <f t="shared" si="20"/>
        <v>27.05294</v>
      </c>
      <c r="L313" s="199">
        <f t="shared" si="21"/>
        <v>34.898292599999998</v>
      </c>
      <c r="M313" s="199" t="s">
        <v>1064</v>
      </c>
      <c r="N313" s="199">
        <f t="shared" si="22"/>
        <v>-9170778.5705171749</v>
      </c>
      <c r="O313" s="199">
        <f t="shared" si="23"/>
        <v>-9170778.5705171749</v>
      </c>
      <c r="P313" s="199" t="str">
        <f t="shared" si="24"/>
        <v>Overpaid</v>
      </c>
    </row>
    <row r="314" spans="1:16" ht="15.75" x14ac:dyDescent="0.25">
      <c r="A314" s="199" t="s">
        <v>126</v>
      </c>
      <c r="B314" s="199" t="s">
        <v>10</v>
      </c>
      <c r="C314" s="199" t="s">
        <v>493</v>
      </c>
      <c r="D314" s="199" t="s">
        <v>4197</v>
      </c>
      <c r="E314" s="199" t="s">
        <v>4197</v>
      </c>
      <c r="F314" s="199" t="s">
        <v>1111</v>
      </c>
      <c r="G314" s="199" t="s">
        <v>4197</v>
      </c>
      <c r="H314" s="199" t="s">
        <v>4100</v>
      </c>
      <c r="K314" s="199">
        <f t="shared" si="20"/>
        <v>30.560479999999998</v>
      </c>
      <c r="L314" s="199">
        <f t="shared" si="21"/>
        <v>39.423019199999999</v>
      </c>
      <c r="M314" s="199" t="s">
        <v>1093</v>
      </c>
      <c r="N314" s="199">
        <f t="shared" si="22"/>
        <v>-11762105.585494606</v>
      </c>
      <c r="O314" s="199">
        <f t="shared" si="23"/>
        <v>-11762105.585494606</v>
      </c>
      <c r="P314" s="199" t="str">
        <f t="shared" si="24"/>
        <v>Overpaid</v>
      </c>
    </row>
    <row r="315" spans="1:16" ht="15.75" x14ac:dyDescent="0.25">
      <c r="A315" s="199" t="s">
        <v>126</v>
      </c>
      <c r="B315" s="199" t="s">
        <v>1048</v>
      </c>
      <c r="C315" s="199" t="s">
        <v>3867</v>
      </c>
      <c r="D315" s="199" t="s">
        <v>4197</v>
      </c>
      <c r="E315" s="199" t="s">
        <v>4197</v>
      </c>
      <c r="F315" s="199" t="s">
        <v>1415</v>
      </c>
      <c r="G315" s="199" t="s">
        <v>4197</v>
      </c>
      <c r="H315" s="199" t="s">
        <v>4095</v>
      </c>
      <c r="K315" s="199">
        <f t="shared" si="20"/>
        <v>12.62372</v>
      </c>
      <c r="L315" s="199">
        <f t="shared" si="21"/>
        <v>16.284598800000001</v>
      </c>
      <c r="M315" s="199" t="s">
        <v>1053</v>
      </c>
      <c r="N315" s="199">
        <f t="shared" si="22"/>
        <v>-15016524.926479489</v>
      </c>
      <c r="O315" s="199">
        <f t="shared" si="23"/>
        <v>-15016524.926479489</v>
      </c>
      <c r="P315" s="199" t="str">
        <f t="shared" si="24"/>
        <v>Overpaid</v>
      </c>
    </row>
    <row r="316" spans="1:16" ht="15.75" x14ac:dyDescent="0.25">
      <c r="A316" s="199" t="s">
        <v>126</v>
      </c>
      <c r="B316" s="199" t="s">
        <v>1187</v>
      </c>
      <c r="C316" s="199" t="s">
        <v>3847</v>
      </c>
      <c r="D316" s="199" t="s">
        <v>4197</v>
      </c>
      <c r="E316" s="199" t="s">
        <v>4197</v>
      </c>
      <c r="F316" s="199" t="s">
        <v>1201</v>
      </c>
      <c r="G316" s="199" t="s">
        <v>4197</v>
      </c>
      <c r="H316" s="199" t="s">
        <v>4096</v>
      </c>
      <c r="K316" s="199">
        <f t="shared" si="20"/>
        <v>24.52524</v>
      </c>
      <c r="L316" s="199">
        <f t="shared" si="21"/>
        <v>31.637559599999999</v>
      </c>
      <c r="M316" s="199" t="s">
        <v>1190</v>
      </c>
      <c r="N316" s="199">
        <f t="shared" si="22"/>
        <v>-14221127.657617614</v>
      </c>
      <c r="O316" s="199">
        <f t="shared" si="23"/>
        <v>-14221127.657617614</v>
      </c>
      <c r="P316" s="199" t="str">
        <f t="shared" si="24"/>
        <v>Overpaid</v>
      </c>
    </row>
    <row r="317" spans="1:16" ht="15.75" x14ac:dyDescent="0.25">
      <c r="A317" s="199" t="s">
        <v>126</v>
      </c>
      <c r="B317" s="199" t="s">
        <v>20</v>
      </c>
      <c r="C317" s="199" t="s">
        <v>3830</v>
      </c>
      <c r="D317" s="199" t="s">
        <v>4197</v>
      </c>
      <c r="E317" s="199" t="s">
        <v>4197</v>
      </c>
      <c r="F317" s="199" t="s">
        <v>1162</v>
      </c>
      <c r="G317" s="199" t="s">
        <v>4197</v>
      </c>
      <c r="H317" s="199" t="s">
        <v>4098</v>
      </c>
      <c r="K317" s="199">
        <f t="shared" si="20"/>
        <v>26.301179999999999</v>
      </c>
      <c r="L317" s="199">
        <f t="shared" si="21"/>
        <v>33.928522199999996</v>
      </c>
      <c r="M317" s="199" t="s">
        <v>1134</v>
      </c>
      <c r="N317" s="199">
        <f t="shared" si="22"/>
        <v>-12059626.925905909</v>
      </c>
      <c r="O317" s="199">
        <f t="shared" si="23"/>
        <v>-12059626.925905909</v>
      </c>
      <c r="P317" s="199" t="str">
        <f t="shared" si="24"/>
        <v>Overpaid</v>
      </c>
    </row>
    <row r="318" spans="1:16" ht="15.75" x14ac:dyDescent="0.25">
      <c r="A318" s="199" t="s">
        <v>126</v>
      </c>
      <c r="B318" s="199" t="s">
        <v>20</v>
      </c>
      <c r="C318" s="199" t="s">
        <v>726</v>
      </c>
      <c r="D318" s="199" t="s">
        <v>4197</v>
      </c>
      <c r="E318" s="199" t="s">
        <v>4197</v>
      </c>
      <c r="F318" s="199" t="s">
        <v>1157</v>
      </c>
      <c r="G318" s="199" t="s">
        <v>4197</v>
      </c>
      <c r="H318" s="199" t="s">
        <v>4096</v>
      </c>
      <c r="K318" s="199">
        <f t="shared" si="20"/>
        <v>25.969639999999998</v>
      </c>
      <c r="L318" s="199">
        <f t="shared" si="21"/>
        <v>33.500835600000002</v>
      </c>
      <c r="M318" s="199" t="s">
        <v>1134</v>
      </c>
      <c r="N318" s="199">
        <f t="shared" si="22"/>
        <v>-12277976.551652402</v>
      </c>
      <c r="O318" s="199">
        <f t="shared" si="23"/>
        <v>-12277976.551652402</v>
      </c>
      <c r="P318" s="199" t="str">
        <f t="shared" si="24"/>
        <v>Overpaid</v>
      </c>
    </row>
    <row r="319" spans="1:16" ht="15.75" x14ac:dyDescent="0.25">
      <c r="A319" s="199" t="s">
        <v>126</v>
      </c>
      <c r="B319" s="199" t="s">
        <v>1117</v>
      </c>
      <c r="C319" s="199" t="s">
        <v>3838</v>
      </c>
      <c r="D319" s="199" t="s">
        <v>4197</v>
      </c>
      <c r="E319" s="199" t="s">
        <v>4197</v>
      </c>
      <c r="F319" s="199" t="s">
        <v>1194</v>
      </c>
      <c r="G319" s="199" t="s">
        <v>4197</v>
      </c>
      <c r="H319" s="199" t="s">
        <v>4095</v>
      </c>
      <c r="K319" s="199">
        <f t="shared" si="20"/>
        <v>24.540019999999998</v>
      </c>
      <c r="L319" s="199">
        <f t="shared" si="21"/>
        <v>31.6566258</v>
      </c>
      <c r="M319" s="199" t="s">
        <v>1121</v>
      </c>
      <c r="N319" s="199">
        <f t="shared" si="22"/>
        <v>-15920267.939894494</v>
      </c>
      <c r="O319" s="199">
        <f t="shared" si="23"/>
        <v>-15920267.939894494</v>
      </c>
      <c r="P319" s="199" t="str">
        <f t="shared" si="24"/>
        <v>Overpaid</v>
      </c>
    </row>
    <row r="320" spans="1:16" ht="15.75" x14ac:dyDescent="0.25">
      <c r="A320" s="199" t="s">
        <v>126</v>
      </c>
      <c r="B320" s="199" t="s">
        <v>1037</v>
      </c>
      <c r="C320" s="199" t="s">
        <v>347</v>
      </c>
      <c r="D320" s="199" t="s">
        <v>4197</v>
      </c>
      <c r="E320" s="199" t="s">
        <v>4197</v>
      </c>
      <c r="F320" s="199" t="s">
        <v>1146</v>
      </c>
      <c r="G320" s="199" t="s">
        <v>4197</v>
      </c>
      <c r="H320" s="199" t="s">
        <v>4153</v>
      </c>
      <c r="K320" s="199">
        <f t="shared" si="20"/>
        <v>28.769759999999998</v>
      </c>
      <c r="L320" s="199">
        <f t="shared" si="21"/>
        <v>37.112990400000001</v>
      </c>
      <c r="M320" s="199" t="s">
        <v>1043</v>
      </c>
      <c r="N320" s="199">
        <f t="shared" si="22"/>
        <v>-9592449.822616661</v>
      </c>
      <c r="O320" s="199">
        <f t="shared" si="23"/>
        <v>-9592449.822616661</v>
      </c>
      <c r="P320" s="199" t="str">
        <f t="shared" si="24"/>
        <v>Overpaid</v>
      </c>
    </row>
    <row r="321" spans="1:16" ht="15.75" x14ac:dyDescent="0.25">
      <c r="A321" s="199" t="s">
        <v>126</v>
      </c>
      <c r="B321" s="199" t="s">
        <v>1059</v>
      </c>
      <c r="C321" s="199" t="s">
        <v>366</v>
      </c>
      <c r="D321" s="199" t="s">
        <v>4197</v>
      </c>
      <c r="E321" s="199" t="s">
        <v>4197</v>
      </c>
      <c r="F321" s="199" t="s">
        <v>1162</v>
      </c>
      <c r="G321" s="199" t="s">
        <v>4197</v>
      </c>
      <c r="H321" s="199" t="s">
        <v>4197</v>
      </c>
      <c r="K321" s="199">
        <f t="shared" si="20"/>
        <v>24.915899999999997</v>
      </c>
      <c r="L321" s="199">
        <f t="shared" si="21"/>
        <v>32.141510999999994</v>
      </c>
      <c r="M321" s="199" t="s">
        <v>1064</v>
      </c>
      <c r="N321" s="199">
        <f t="shared" si="22"/>
        <v>-10286890.18075615</v>
      </c>
      <c r="O321" s="199">
        <f t="shared" si="23"/>
        <v>-10286890.18075615</v>
      </c>
      <c r="P321" s="199" t="str">
        <f t="shared" si="24"/>
        <v>Overpaid</v>
      </c>
    </row>
    <row r="322" spans="1:16" ht="15.75" x14ac:dyDescent="0.25">
      <c r="A322" s="199" t="s">
        <v>126</v>
      </c>
      <c r="B322" s="199" t="s">
        <v>20</v>
      </c>
      <c r="C322" s="199" t="s">
        <v>3828</v>
      </c>
      <c r="D322" s="199" t="s">
        <v>4197</v>
      </c>
      <c r="E322" s="199" t="s">
        <v>4197</v>
      </c>
      <c r="F322" s="199" t="s">
        <v>1162</v>
      </c>
      <c r="G322" s="199" t="s">
        <v>4197</v>
      </c>
      <c r="H322" s="199" t="s">
        <v>4096</v>
      </c>
      <c r="K322" s="199">
        <f t="shared" ref="K322:K385" si="25">(F322*0.3611)+(G322*1.1*0.3611)+(H322*5.2*0.0666)+(I322*0.2111)</f>
        <v>25.608539999999998</v>
      </c>
      <c r="L322" s="199">
        <f t="shared" ref="L322:L385" si="26">(K322)*((100+(29-E322))/100)-(J322*0.9)</f>
        <v>33.035016599999999</v>
      </c>
      <c r="M322" s="199" t="s">
        <v>1134</v>
      </c>
      <c r="N322" s="199">
        <f t="shared" ref="N322:N385" si="27">(M322*((L322-63)/5.45))+M322</f>
        <v>-12515794.159956258</v>
      </c>
      <c r="O322" s="199">
        <f t="shared" ref="O322:O385" si="28">(N322-D322)</f>
        <v>-12515794.159956258</v>
      </c>
      <c r="P322" s="199" t="str">
        <f t="shared" ref="P322:P385" si="29">IF(O322&lt;(-3000000), "Overpaid", "")</f>
        <v>Overpaid</v>
      </c>
    </row>
    <row r="323" spans="1:16" ht="15.75" x14ac:dyDescent="0.25">
      <c r="A323" s="199" t="s">
        <v>126</v>
      </c>
      <c r="B323" s="199" t="s">
        <v>1187</v>
      </c>
      <c r="C323" s="199" t="s">
        <v>3798</v>
      </c>
      <c r="D323" s="199" t="s">
        <v>4197</v>
      </c>
      <c r="E323" s="199" t="s">
        <v>4197</v>
      </c>
      <c r="F323" s="199" t="s">
        <v>1103</v>
      </c>
      <c r="G323" s="199" t="s">
        <v>4197</v>
      </c>
      <c r="H323" s="199" t="s">
        <v>4147</v>
      </c>
      <c r="K323" s="199">
        <f t="shared" si="25"/>
        <v>30.243719999999996</v>
      </c>
      <c r="L323" s="199">
        <f t="shared" si="26"/>
        <v>39.014398799999995</v>
      </c>
      <c r="M323" s="199" t="s">
        <v>1190</v>
      </c>
      <c r="N323" s="199">
        <f t="shared" si="27"/>
        <v>-10172610.020779451</v>
      </c>
      <c r="O323" s="199">
        <f t="shared" si="28"/>
        <v>-10172610.020779451</v>
      </c>
      <c r="P323" s="199" t="str">
        <f t="shared" si="29"/>
        <v>Overpaid</v>
      </c>
    </row>
    <row r="324" spans="1:16" ht="15.75" x14ac:dyDescent="0.25">
      <c r="A324" s="199" t="s">
        <v>126</v>
      </c>
      <c r="B324" s="199" t="s">
        <v>10</v>
      </c>
      <c r="C324" s="199" t="s">
        <v>494</v>
      </c>
      <c r="D324" s="199" t="s">
        <v>4197</v>
      </c>
      <c r="E324" s="199" t="s">
        <v>4197</v>
      </c>
      <c r="F324" s="199" t="s">
        <v>1307</v>
      </c>
      <c r="G324" s="199" t="s">
        <v>4197</v>
      </c>
      <c r="H324" s="199" t="s">
        <v>4100</v>
      </c>
      <c r="K324" s="199">
        <f t="shared" si="25"/>
        <v>30.199380000000001</v>
      </c>
      <c r="L324" s="199">
        <f t="shared" si="26"/>
        <v>38.957200200000003</v>
      </c>
      <c r="M324" s="199" t="s">
        <v>1093</v>
      </c>
      <c r="N324" s="199">
        <f t="shared" si="27"/>
        <v>-12064362.884830933</v>
      </c>
      <c r="O324" s="199">
        <f t="shared" si="28"/>
        <v>-12064362.884830933</v>
      </c>
      <c r="P324" s="199" t="str">
        <f t="shared" si="29"/>
        <v>Overpaid</v>
      </c>
    </row>
    <row r="325" spans="1:16" ht="15.75" x14ac:dyDescent="0.25">
      <c r="A325" s="199" t="s">
        <v>122</v>
      </c>
      <c r="B325" s="199" t="s">
        <v>1048</v>
      </c>
      <c r="C325" s="199" t="s">
        <v>3666</v>
      </c>
      <c r="D325" s="199" t="s">
        <v>4197</v>
      </c>
      <c r="E325" s="199" t="s">
        <v>4197</v>
      </c>
      <c r="F325" s="199" t="s">
        <v>1208</v>
      </c>
      <c r="G325" s="199" t="s">
        <v>4197</v>
      </c>
      <c r="H325" s="199" t="s">
        <v>4095</v>
      </c>
      <c r="K325" s="199">
        <f t="shared" si="25"/>
        <v>23.817819999999998</v>
      </c>
      <c r="L325" s="199">
        <f t="shared" si="26"/>
        <v>30.724987799999997</v>
      </c>
      <c r="M325" s="199" t="s">
        <v>1053</v>
      </c>
      <c r="N325" s="199">
        <f t="shared" si="27"/>
        <v>-9761651.4717035256</v>
      </c>
      <c r="O325" s="199">
        <f t="shared" si="28"/>
        <v>-9761651.4717035256</v>
      </c>
      <c r="P325" s="199" t="str">
        <f t="shared" si="29"/>
        <v>Overpaid</v>
      </c>
    </row>
    <row r="326" spans="1:16" ht="15.75" x14ac:dyDescent="0.25">
      <c r="A326" s="199" t="s">
        <v>122</v>
      </c>
      <c r="B326" s="199" t="s">
        <v>1059</v>
      </c>
      <c r="C326" s="199" t="s">
        <v>3620</v>
      </c>
      <c r="D326" s="199" t="s">
        <v>4197</v>
      </c>
      <c r="E326" s="199" t="s">
        <v>4197</v>
      </c>
      <c r="F326" s="199" t="s">
        <v>1068</v>
      </c>
      <c r="G326" s="199" t="s">
        <v>4197</v>
      </c>
      <c r="H326" s="199" t="s">
        <v>4095</v>
      </c>
      <c r="K326" s="199">
        <f t="shared" si="25"/>
        <v>29.595419999999997</v>
      </c>
      <c r="L326" s="199">
        <f t="shared" si="26"/>
        <v>38.178091799999997</v>
      </c>
      <c r="M326" s="199" t="s">
        <v>1064</v>
      </c>
      <c r="N326" s="199">
        <f t="shared" si="27"/>
        <v>-7842917.8628091384</v>
      </c>
      <c r="O326" s="199">
        <f t="shared" si="28"/>
        <v>-7842917.8628091384</v>
      </c>
      <c r="P326" s="199" t="str">
        <f t="shared" si="29"/>
        <v>Overpaid</v>
      </c>
    </row>
    <row r="327" spans="1:16" ht="15.75" x14ac:dyDescent="0.25">
      <c r="A327" s="199" t="s">
        <v>122</v>
      </c>
      <c r="B327" s="199" t="s">
        <v>1187</v>
      </c>
      <c r="C327" s="199" t="s">
        <v>3653</v>
      </c>
      <c r="D327" s="199" t="s">
        <v>4197</v>
      </c>
      <c r="E327" s="199" t="s">
        <v>4197</v>
      </c>
      <c r="F327" s="199" t="s">
        <v>1162</v>
      </c>
      <c r="G327" s="199" t="s">
        <v>4197</v>
      </c>
      <c r="H327" s="199" t="s">
        <v>4096</v>
      </c>
      <c r="K327" s="199">
        <f t="shared" si="25"/>
        <v>25.608539999999998</v>
      </c>
      <c r="L327" s="199">
        <f t="shared" si="26"/>
        <v>33.035016599999999</v>
      </c>
      <c r="M327" s="199" t="s">
        <v>1190</v>
      </c>
      <c r="N327" s="199">
        <f t="shared" si="27"/>
        <v>-13454182.74288734</v>
      </c>
      <c r="O327" s="199">
        <f t="shared" si="28"/>
        <v>-13454182.74288734</v>
      </c>
      <c r="P327" s="199" t="str">
        <f t="shared" si="29"/>
        <v>Overpaid</v>
      </c>
    </row>
    <row r="328" spans="1:16" ht="15.75" x14ac:dyDescent="0.25">
      <c r="A328" s="199" t="s">
        <v>122</v>
      </c>
      <c r="B328" s="199" t="s">
        <v>10</v>
      </c>
      <c r="C328" s="199" t="s">
        <v>3682</v>
      </c>
      <c r="D328" s="199" t="s">
        <v>4197</v>
      </c>
      <c r="E328" s="199" t="s">
        <v>4197</v>
      </c>
      <c r="F328" s="199" t="s">
        <v>1251</v>
      </c>
      <c r="G328" s="199" t="s">
        <v>4197</v>
      </c>
      <c r="H328" s="199" t="s">
        <v>4095</v>
      </c>
      <c r="K328" s="199">
        <f t="shared" si="25"/>
        <v>20.929019999999998</v>
      </c>
      <c r="L328" s="199">
        <f t="shared" si="26"/>
        <v>26.998435799999999</v>
      </c>
      <c r="M328" s="199" t="s">
        <v>1093</v>
      </c>
      <c r="N328" s="199">
        <f t="shared" si="27"/>
        <v>-19824080.352223746</v>
      </c>
      <c r="O328" s="199">
        <f t="shared" si="28"/>
        <v>-19824080.352223746</v>
      </c>
      <c r="P328" s="199" t="str">
        <f t="shared" si="29"/>
        <v>Overpaid</v>
      </c>
    </row>
    <row r="329" spans="1:16" ht="15.75" x14ac:dyDescent="0.25">
      <c r="A329" s="199" t="s">
        <v>122</v>
      </c>
      <c r="B329" s="199" t="s">
        <v>1083</v>
      </c>
      <c r="C329" s="199" t="s">
        <v>3667</v>
      </c>
      <c r="D329" s="199" t="s">
        <v>4197</v>
      </c>
      <c r="E329" s="199" t="s">
        <v>4197</v>
      </c>
      <c r="F329" s="199" t="s">
        <v>1208</v>
      </c>
      <c r="G329" s="199" t="s">
        <v>4197</v>
      </c>
      <c r="H329" s="199" t="s">
        <v>4095</v>
      </c>
      <c r="K329" s="199">
        <f t="shared" si="25"/>
        <v>23.817819999999998</v>
      </c>
      <c r="L329" s="199">
        <f t="shared" si="26"/>
        <v>30.724987799999997</v>
      </c>
      <c r="M329" s="199" t="s">
        <v>1088</v>
      </c>
      <c r="N329" s="199">
        <f t="shared" si="27"/>
        <v>-17465027.140331931</v>
      </c>
      <c r="O329" s="199">
        <f t="shared" si="28"/>
        <v>-17465027.140331931</v>
      </c>
      <c r="P329" s="199" t="str">
        <f t="shared" si="29"/>
        <v>Overpaid</v>
      </c>
    </row>
    <row r="330" spans="1:16" ht="15.75" x14ac:dyDescent="0.25">
      <c r="A330" s="199" t="s">
        <v>122</v>
      </c>
      <c r="B330" s="199" t="s">
        <v>1030</v>
      </c>
      <c r="C330" s="199" t="s">
        <v>3624</v>
      </c>
      <c r="D330" s="199" t="s">
        <v>4197</v>
      </c>
      <c r="E330" s="199" t="s">
        <v>4197</v>
      </c>
      <c r="F330" s="199" t="s">
        <v>1103</v>
      </c>
      <c r="G330" s="199" t="s">
        <v>4197</v>
      </c>
      <c r="H330" s="199" t="s">
        <v>4099</v>
      </c>
      <c r="K330" s="199">
        <f t="shared" si="25"/>
        <v>29.897399999999998</v>
      </c>
      <c r="L330" s="199">
        <f t="shared" si="26"/>
        <v>38.567645999999996</v>
      </c>
      <c r="M330" s="199" t="s">
        <v>1036</v>
      </c>
      <c r="N330" s="199">
        <f t="shared" si="27"/>
        <v>-11277493.137416147</v>
      </c>
      <c r="O330" s="199">
        <f t="shared" si="28"/>
        <v>-11277493.137416147</v>
      </c>
      <c r="P330" s="199" t="str">
        <f t="shared" si="29"/>
        <v>Overpaid</v>
      </c>
    </row>
    <row r="331" spans="1:16" ht="15.75" x14ac:dyDescent="0.25">
      <c r="A331" s="199" t="s">
        <v>122</v>
      </c>
      <c r="B331" s="199" t="s">
        <v>1117</v>
      </c>
      <c r="C331" s="199" t="s">
        <v>568</v>
      </c>
      <c r="D331" s="199" t="s">
        <v>4197</v>
      </c>
      <c r="E331" s="199" t="s">
        <v>4197</v>
      </c>
      <c r="F331" s="199" t="s">
        <v>1157</v>
      </c>
      <c r="G331" s="199" t="s">
        <v>4197</v>
      </c>
      <c r="H331" s="199" t="s">
        <v>4098</v>
      </c>
      <c r="K331" s="199">
        <f t="shared" si="25"/>
        <v>26.662279999999999</v>
      </c>
      <c r="L331" s="199">
        <f t="shared" si="26"/>
        <v>34.3943412</v>
      </c>
      <c r="M331" s="199" t="s">
        <v>1121</v>
      </c>
      <c r="N331" s="199">
        <f t="shared" si="27"/>
        <v>-14237012.510357797</v>
      </c>
      <c r="O331" s="199">
        <f t="shared" si="28"/>
        <v>-14237012.510357797</v>
      </c>
      <c r="P331" s="199" t="str">
        <f t="shared" si="29"/>
        <v>Overpaid</v>
      </c>
    </row>
    <row r="332" spans="1:16" ht="15.75" x14ac:dyDescent="0.25">
      <c r="A332" s="199" t="s">
        <v>122</v>
      </c>
      <c r="B332" s="199" t="s">
        <v>20</v>
      </c>
      <c r="C332" s="199" t="s">
        <v>3607</v>
      </c>
      <c r="D332" s="199" t="s">
        <v>4197</v>
      </c>
      <c r="E332" s="199" t="s">
        <v>4197</v>
      </c>
      <c r="F332" s="199" t="s">
        <v>2807</v>
      </c>
      <c r="G332" s="199" t="s">
        <v>4197</v>
      </c>
      <c r="H332" s="199" t="s">
        <v>4153</v>
      </c>
      <c r="K332" s="199">
        <f t="shared" si="25"/>
        <v>36.71396</v>
      </c>
      <c r="L332" s="199">
        <f t="shared" si="26"/>
        <v>47.361008400000003</v>
      </c>
      <c r="M332" s="199" t="s">
        <v>1134</v>
      </c>
      <c r="N332" s="199">
        <f t="shared" si="27"/>
        <v>-5201852.2502088789</v>
      </c>
      <c r="O332" s="199">
        <f t="shared" si="28"/>
        <v>-5201852.2502088789</v>
      </c>
      <c r="P332" s="199" t="str">
        <f t="shared" si="29"/>
        <v>Overpaid</v>
      </c>
    </row>
    <row r="333" spans="1:16" ht="15.75" x14ac:dyDescent="0.25">
      <c r="A333" s="199" t="s">
        <v>122</v>
      </c>
      <c r="B333" s="199" t="s">
        <v>1024</v>
      </c>
      <c r="C333" s="199" t="s">
        <v>3655</v>
      </c>
      <c r="D333" s="199" t="s">
        <v>4197</v>
      </c>
      <c r="E333" s="199" t="s">
        <v>4197</v>
      </c>
      <c r="F333" s="199" t="s">
        <v>1162</v>
      </c>
      <c r="G333" s="199" t="s">
        <v>4197</v>
      </c>
      <c r="H333" s="199" t="s">
        <v>4095</v>
      </c>
      <c r="K333" s="199">
        <f t="shared" si="25"/>
        <v>25.262219999999996</v>
      </c>
      <c r="L333" s="199">
        <f t="shared" si="26"/>
        <v>32.588263799999993</v>
      </c>
      <c r="M333" s="199" t="s">
        <v>1029</v>
      </c>
      <c r="N333" s="199">
        <f t="shared" si="27"/>
        <v>-10948148.795293763</v>
      </c>
      <c r="O333" s="199">
        <f t="shared" si="28"/>
        <v>-10948148.795293763</v>
      </c>
      <c r="P333" s="199" t="str">
        <f t="shared" si="29"/>
        <v>Overpaid</v>
      </c>
    </row>
    <row r="334" spans="1:16" ht="15.75" x14ac:dyDescent="0.25">
      <c r="A334" s="199" t="s">
        <v>122</v>
      </c>
      <c r="B334" s="199" t="s">
        <v>1117</v>
      </c>
      <c r="C334" s="199" t="s">
        <v>3643</v>
      </c>
      <c r="D334" s="199" t="s">
        <v>4197</v>
      </c>
      <c r="E334" s="199" t="s">
        <v>4197</v>
      </c>
      <c r="F334" s="199" t="s">
        <v>1146</v>
      </c>
      <c r="G334" s="199" t="s">
        <v>4197</v>
      </c>
      <c r="H334" s="199" t="s">
        <v>4097</v>
      </c>
      <c r="K334" s="199">
        <f t="shared" si="25"/>
        <v>27.038159999999998</v>
      </c>
      <c r="L334" s="199">
        <f t="shared" si="26"/>
        <v>34.8792264</v>
      </c>
      <c r="M334" s="199" t="s">
        <v>1121</v>
      </c>
      <c r="N334" s="199">
        <f t="shared" si="27"/>
        <v>-13938885.960899081</v>
      </c>
      <c r="O334" s="199">
        <f t="shared" si="28"/>
        <v>-13938885.960899081</v>
      </c>
      <c r="P334" s="199" t="str">
        <f t="shared" si="29"/>
        <v>Overpaid</v>
      </c>
    </row>
    <row r="335" spans="1:16" ht="15.75" x14ac:dyDescent="0.25">
      <c r="A335" s="199" t="s">
        <v>122</v>
      </c>
      <c r="B335" s="199" t="s">
        <v>1135</v>
      </c>
      <c r="C335" s="199" t="s">
        <v>3647</v>
      </c>
      <c r="D335" s="199" t="s">
        <v>4197</v>
      </c>
      <c r="E335" s="199" t="s">
        <v>4197</v>
      </c>
      <c r="F335" s="199" t="s">
        <v>1328</v>
      </c>
      <c r="G335" s="199" t="s">
        <v>4197</v>
      </c>
      <c r="H335" s="199" t="s">
        <v>4096</v>
      </c>
      <c r="K335" s="199">
        <f t="shared" si="25"/>
        <v>26.330739999999999</v>
      </c>
      <c r="L335" s="199">
        <f t="shared" si="26"/>
        <v>33.966654599999998</v>
      </c>
      <c r="M335" s="199" t="s">
        <v>1138</v>
      </c>
      <c r="N335" s="199">
        <f t="shared" si="27"/>
        <v>-6564603.771692588</v>
      </c>
      <c r="O335" s="199">
        <f t="shared" si="28"/>
        <v>-6564603.771692588</v>
      </c>
      <c r="P335" s="199" t="str">
        <f t="shared" si="29"/>
        <v>Overpaid</v>
      </c>
    </row>
    <row r="336" spans="1:16" ht="15.75" x14ac:dyDescent="0.25">
      <c r="A336" s="199" t="s">
        <v>122</v>
      </c>
      <c r="B336" s="199" t="s">
        <v>1048</v>
      </c>
      <c r="C336" s="199" t="s">
        <v>3613</v>
      </c>
      <c r="D336" s="199" t="s">
        <v>4197</v>
      </c>
      <c r="E336" s="199" t="s">
        <v>4197</v>
      </c>
      <c r="F336" s="199" t="s">
        <v>1046</v>
      </c>
      <c r="G336" s="199" t="s">
        <v>4197</v>
      </c>
      <c r="H336" s="199" t="s">
        <v>4147</v>
      </c>
      <c r="K336" s="199">
        <f t="shared" si="25"/>
        <v>32.410319999999999</v>
      </c>
      <c r="L336" s="199">
        <f t="shared" si="26"/>
        <v>41.809312800000001</v>
      </c>
      <c r="M336" s="199" t="s">
        <v>1053</v>
      </c>
      <c r="N336" s="199">
        <f t="shared" si="27"/>
        <v>-5728053.4012769172</v>
      </c>
      <c r="O336" s="199">
        <f t="shared" si="28"/>
        <v>-5728053.4012769172</v>
      </c>
      <c r="P336" s="199" t="str">
        <f t="shared" si="29"/>
        <v>Overpaid</v>
      </c>
    </row>
    <row r="337" spans="1:16" ht="15.75" x14ac:dyDescent="0.25">
      <c r="A337" s="199" t="s">
        <v>122</v>
      </c>
      <c r="B337" s="199" t="s">
        <v>1099</v>
      </c>
      <c r="C337" s="199" t="s">
        <v>3615</v>
      </c>
      <c r="D337" s="199" t="s">
        <v>4197</v>
      </c>
      <c r="E337" s="199" t="s">
        <v>4197</v>
      </c>
      <c r="F337" s="199" t="s">
        <v>1056</v>
      </c>
      <c r="G337" s="199" t="s">
        <v>4197</v>
      </c>
      <c r="H337" s="199" t="s">
        <v>4147</v>
      </c>
      <c r="K337" s="199">
        <f t="shared" si="25"/>
        <v>32.049219999999998</v>
      </c>
      <c r="L337" s="199">
        <f t="shared" si="26"/>
        <v>41.343493799999997</v>
      </c>
      <c r="M337" s="199" t="s">
        <v>1105</v>
      </c>
      <c r="N337" s="199">
        <f t="shared" si="27"/>
        <v>-5268544.8506848086</v>
      </c>
      <c r="O337" s="199">
        <f t="shared" si="28"/>
        <v>-5268544.8506848086</v>
      </c>
      <c r="P337" s="199" t="str">
        <f t="shared" si="29"/>
        <v>Overpaid</v>
      </c>
    </row>
    <row r="338" spans="1:16" ht="15.75" x14ac:dyDescent="0.25">
      <c r="A338" s="199" t="s">
        <v>122</v>
      </c>
      <c r="B338" s="199" t="s">
        <v>1117</v>
      </c>
      <c r="C338" s="199" t="s">
        <v>325</v>
      </c>
      <c r="D338" s="199" t="s">
        <v>4197</v>
      </c>
      <c r="E338" s="199" t="s">
        <v>4197</v>
      </c>
      <c r="F338" s="199" t="s">
        <v>1062</v>
      </c>
      <c r="G338" s="199" t="s">
        <v>4197</v>
      </c>
      <c r="H338" s="199" t="s">
        <v>4147</v>
      </c>
      <c r="K338" s="199">
        <f t="shared" si="25"/>
        <v>31.688119999999998</v>
      </c>
      <c r="L338" s="199">
        <f t="shared" si="26"/>
        <v>40.877674800000001</v>
      </c>
      <c r="M338" s="199" t="s">
        <v>1121</v>
      </c>
      <c r="N338" s="199">
        <f t="shared" si="27"/>
        <v>-10250803.248541284</v>
      </c>
      <c r="O338" s="199">
        <f t="shared" si="28"/>
        <v>-10250803.248541284</v>
      </c>
      <c r="P338" s="199" t="str">
        <f t="shared" si="29"/>
        <v>Overpaid</v>
      </c>
    </row>
    <row r="339" spans="1:16" ht="15.75" x14ac:dyDescent="0.25">
      <c r="A339" s="199" t="s">
        <v>122</v>
      </c>
      <c r="B339" s="199" t="s">
        <v>1187</v>
      </c>
      <c r="C339" s="199" t="s">
        <v>3644</v>
      </c>
      <c r="D339" s="199" t="s">
        <v>4197</v>
      </c>
      <c r="E339" s="199" t="s">
        <v>4197</v>
      </c>
      <c r="F339" s="199" t="s">
        <v>1328</v>
      </c>
      <c r="G339" s="199" t="s">
        <v>4197</v>
      </c>
      <c r="H339" s="199" t="s">
        <v>4098</v>
      </c>
      <c r="K339" s="199">
        <f t="shared" si="25"/>
        <v>27.02338</v>
      </c>
      <c r="L339" s="199">
        <f t="shared" si="26"/>
        <v>34.860160200000003</v>
      </c>
      <c r="M339" s="199" t="s">
        <v>1190</v>
      </c>
      <c r="N339" s="199">
        <f t="shared" si="27"/>
        <v>-12452517.144108623</v>
      </c>
      <c r="O339" s="199">
        <f t="shared" si="28"/>
        <v>-12452517.144108623</v>
      </c>
      <c r="P339" s="199" t="str">
        <f t="shared" si="29"/>
        <v>Overpaid</v>
      </c>
    </row>
    <row r="340" spans="1:16" ht="15.75" x14ac:dyDescent="0.25">
      <c r="A340" s="199" t="s">
        <v>122</v>
      </c>
      <c r="B340" s="199" t="s">
        <v>1094</v>
      </c>
      <c r="C340" s="199" t="s">
        <v>3657</v>
      </c>
      <c r="D340" s="199" t="s">
        <v>4197</v>
      </c>
      <c r="E340" s="199" t="s">
        <v>4197</v>
      </c>
      <c r="F340" s="199" t="s">
        <v>1186</v>
      </c>
      <c r="G340" s="199" t="s">
        <v>4197</v>
      </c>
      <c r="H340" s="199" t="s">
        <v>4098</v>
      </c>
      <c r="K340" s="199">
        <f t="shared" si="25"/>
        <v>25.940080000000002</v>
      </c>
      <c r="L340" s="199">
        <f t="shared" si="26"/>
        <v>33.4627032</v>
      </c>
      <c r="M340" s="199" t="s">
        <v>1098</v>
      </c>
      <c r="N340" s="199">
        <f t="shared" si="27"/>
        <v>-25371145.299752511</v>
      </c>
      <c r="O340" s="199">
        <f t="shared" si="28"/>
        <v>-25371145.299752511</v>
      </c>
      <c r="P340" s="199" t="str">
        <f t="shared" si="29"/>
        <v>Overpaid</v>
      </c>
    </row>
    <row r="341" spans="1:16" ht="15.75" x14ac:dyDescent="0.25">
      <c r="A341" s="199" t="s">
        <v>122</v>
      </c>
      <c r="B341" s="199" t="s">
        <v>1083</v>
      </c>
      <c r="C341" s="199" t="s">
        <v>3610</v>
      </c>
      <c r="D341" s="199" t="s">
        <v>4197</v>
      </c>
      <c r="E341" s="199" t="s">
        <v>4197</v>
      </c>
      <c r="F341" s="199" t="s">
        <v>1428</v>
      </c>
      <c r="G341" s="199" t="s">
        <v>4197</v>
      </c>
      <c r="H341" s="199" t="s">
        <v>4125</v>
      </c>
      <c r="K341" s="199">
        <f t="shared" si="25"/>
        <v>37.030719999999995</v>
      </c>
      <c r="L341" s="199">
        <f t="shared" si="26"/>
        <v>47.769628799999992</v>
      </c>
      <c r="M341" s="199" t="s">
        <v>1088</v>
      </c>
      <c r="N341" s="199">
        <f t="shared" si="27"/>
        <v>-6367730.5037915632</v>
      </c>
      <c r="O341" s="199">
        <f t="shared" si="28"/>
        <v>-6367730.5037915632</v>
      </c>
      <c r="P341" s="199" t="str">
        <f t="shared" si="29"/>
        <v>Overpaid</v>
      </c>
    </row>
    <row r="342" spans="1:16" ht="15.75" x14ac:dyDescent="0.25">
      <c r="A342" s="199" t="s">
        <v>122</v>
      </c>
      <c r="B342" s="199" t="s">
        <v>1030</v>
      </c>
      <c r="C342" s="199" t="s">
        <v>3661</v>
      </c>
      <c r="D342" s="199" t="s">
        <v>4197</v>
      </c>
      <c r="E342" s="199" t="s">
        <v>4197</v>
      </c>
      <c r="F342" s="199" t="s">
        <v>1194</v>
      </c>
      <c r="G342" s="199" t="s">
        <v>4197</v>
      </c>
      <c r="H342" s="199" t="s">
        <v>4095</v>
      </c>
      <c r="K342" s="199">
        <f t="shared" si="25"/>
        <v>24.540019999999998</v>
      </c>
      <c r="L342" s="199">
        <f t="shared" si="26"/>
        <v>31.6566258</v>
      </c>
      <c r="M342" s="199" t="s">
        <v>1036</v>
      </c>
      <c r="N342" s="199">
        <f t="shared" si="27"/>
        <v>-15383358.135932367</v>
      </c>
      <c r="O342" s="199">
        <f t="shared" si="28"/>
        <v>-15383358.135932367</v>
      </c>
      <c r="P342" s="199" t="str">
        <f t="shared" si="29"/>
        <v>Overpaid</v>
      </c>
    </row>
    <row r="343" spans="1:16" ht="15.75" x14ac:dyDescent="0.25">
      <c r="A343" s="199" t="s">
        <v>122</v>
      </c>
      <c r="B343" s="199" t="s">
        <v>1024</v>
      </c>
      <c r="C343" s="199" t="s">
        <v>3649</v>
      </c>
      <c r="D343" s="199" t="s">
        <v>4197</v>
      </c>
      <c r="E343" s="199" t="s">
        <v>4197</v>
      </c>
      <c r="F343" s="199" t="s">
        <v>1328</v>
      </c>
      <c r="G343" s="199" t="s">
        <v>4197</v>
      </c>
      <c r="H343" s="199" t="s">
        <v>4197</v>
      </c>
      <c r="K343" s="199">
        <f t="shared" si="25"/>
        <v>25.638099999999998</v>
      </c>
      <c r="L343" s="199">
        <f t="shared" si="26"/>
        <v>33.073149000000001</v>
      </c>
      <c r="M343" s="199" t="s">
        <v>1029</v>
      </c>
      <c r="N343" s="199">
        <f t="shared" si="27"/>
        <v>-10735479.481120182</v>
      </c>
      <c r="O343" s="199">
        <f t="shared" si="28"/>
        <v>-10735479.481120182</v>
      </c>
      <c r="P343" s="199" t="str">
        <f t="shared" si="29"/>
        <v>Overpaid</v>
      </c>
    </row>
    <row r="344" spans="1:16" ht="15.75" x14ac:dyDescent="0.25">
      <c r="A344" s="199" t="s">
        <v>122</v>
      </c>
      <c r="B344" s="199" t="s">
        <v>1094</v>
      </c>
      <c r="C344" s="199" t="s">
        <v>3680</v>
      </c>
      <c r="D344" s="199" t="s">
        <v>4197</v>
      </c>
      <c r="E344" s="199" t="s">
        <v>4197</v>
      </c>
      <c r="F344" s="199" t="s">
        <v>1405</v>
      </c>
      <c r="G344" s="199" t="s">
        <v>4197</v>
      </c>
      <c r="H344" s="199" t="s">
        <v>4095</v>
      </c>
      <c r="K344" s="199">
        <f t="shared" si="25"/>
        <v>22.012319999999995</v>
      </c>
      <c r="L344" s="199">
        <f t="shared" si="26"/>
        <v>28.395892799999995</v>
      </c>
      <c r="M344" s="199" t="s">
        <v>1098</v>
      </c>
      <c r="N344" s="199">
        <f t="shared" si="27"/>
        <v>-30708015.764382534</v>
      </c>
      <c r="O344" s="199">
        <f t="shared" si="28"/>
        <v>-30708015.764382534</v>
      </c>
      <c r="P344" s="199" t="str">
        <f t="shared" si="29"/>
        <v>Overpaid</v>
      </c>
    </row>
    <row r="345" spans="1:16" ht="15.75" x14ac:dyDescent="0.25">
      <c r="A345" s="199" t="s">
        <v>122</v>
      </c>
      <c r="B345" s="199" t="s">
        <v>1037</v>
      </c>
      <c r="C345" s="199" t="s">
        <v>423</v>
      </c>
      <c r="D345" s="199" t="s">
        <v>4197</v>
      </c>
      <c r="E345" s="199" t="s">
        <v>4197</v>
      </c>
      <c r="F345" s="199" t="s">
        <v>1328</v>
      </c>
      <c r="G345" s="199" t="s">
        <v>4197</v>
      </c>
      <c r="H345" s="199" t="s">
        <v>4102</v>
      </c>
      <c r="K345" s="199">
        <f t="shared" si="25"/>
        <v>28.062339999999999</v>
      </c>
      <c r="L345" s="199">
        <f t="shared" si="26"/>
        <v>36.200418599999999</v>
      </c>
      <c r="M345" s="199" t="s">
        <v>1043</v>
      </c>
      <c r="N345" s="199">
        <f t="shared" si="27"/>
        <v>-10020780.550661871</v>
      </c>
      <c r="O345" s="199">
        <f t="shared" si="28"/>
        <v>-10020780.550661871</v>
      </c>
      <c r="P345" s="199" t="str">
        <f t="shared" si="29"/>
        <v>Overpaid</v>
      </c>
    </row>
    <row r="346" spans="1:16" ht="15.75" x14ac:dyDescent="0.25">
      <c r="A346" s="199" t="s">
        <v>122</v>
      </c>
      <c r="B346" s="199" t="s">
        <v>1117</v>
      </c>
      <c r="C346" s="199" t="s">
        <v>930</v>
      </c>
      <c r="D346" s="199" t="s">
        <v>4197</v>
      </c>
      <c r="E346" s="199" t="s">
        <v>4197</v>
      </c>
      <c r="F346" s="199" t="s">
        <v>1221</v>
      </c>
      <c r="G346" s="199" t="s">
        <v>4197</v>
      </c>
      <c r="H346" s="199" t="s">
        <v>4095</v>
      </c>
      <c r="K346" s="199">
        <f t="shared" si="25"/>
        <v>23.095619999999997</v>
      </c>
      <c r="L346" s="199">
        <f t="shared" si="26"/>
        <v>29.793349799999998</v>
      </c>
      <c r="M346" s="199" t="s">
        <v>1121</v>
      </c>
      <c r="N346" s="199">
        <f t="shared" si="27"/>
        <v>-17065883.530077979</v>
      </c>
      <c r="O346" s="199">
        <f t="shared" si="28"/>
        <v>-17065883.530077979</v>
      </c>
      <c r="P346" s="199" t="str">
        <f t="shared" si="29"/>
        <v>Overpaid</v>
      </c>
    </row>
    <row r="347" spans="1:16" ht="15.75" x14ac:dyDescent="0.25">
      <c r="A347" s="199" t="s">
        <v>122</v>
      </c>
      <c r="B347" s="199" t="s">
        <v>1117</v>
      </c>
      <c r="C347" s="199" t="s">
        <v>3669</v>
      </c>
      <c r="D347" s="199" t="s">
        <v>4197</v>
      </c>
      <c r="E347" s="199" t="s">
        <v>4197</v>
      </c>
      <c r="F347" s="199" t="s">
        <v>1208</v>
      </c>
      <c r="G347" s="199" t="s">
        <v>4197</v>
      </c>
      <c r="H347" s="199" t="s">
        <v>4095</v>
      </c>
      <c r="K347" s="199">
        <f t="shared" si="25"/>
        <v>23.817819999999998</v>
      </c>
      <c r="L347" s="199">
        <f t="shared" si="26"/>
        <v>30.724987799999997</v>
      </c>
      <c r="M347" s="199" t="s">
        <v>1121</v>
      </c>
      <c r="N347" s="199">
        <f t="shared" si="27"/>
        <v>-16493075.734986242</v>
      </c>
      <c r="O347" s="199">
        <f t="shared" si="28"/>
        <v>-16493075.734986242</v>
      </c>
      <c r="P347" s="199" t="str">
        <f t="shared" si="29"/>
        <v>Overpaid</v>
      </c>
    </row>
    <row r="348" spans="1:16" ht="15.75" x14ac:dyDescent="0.25">
      <c r="A348" s="199" t="s">
        <v>122</v>
      </c>
      <c r="B348" s="199" t="s">
        <v>20</v>
      </c>
      <c r="C348" s="199" t="s">
        <v>623</v>
      </c>
      <c r="D348" s="199" t="s">
        <v>4197</v>
      </c>
      <c r="E348" s="199" t="s">
        <v>4197</v>
      </c>
      <c r="F348" s="199" t="s">
        <v>1146</v>
      </c>
      <c r="G348" s="199" t="s">
        <v>4197</v>
      </c>
      <c r="H348" s="199" t="s">
        <v>4096</v>
      </c>
      <c r="K348" s="199">
        <f t="shared" si="25"/>
        <v>26.691839999999999</v>
      </c>
      <c r="L348" s="199">
        <f t="shared" si="26"/>
        <v>34.432473600000002</v>
      </c>
      <c r="M348" s="199" t="s">
        <v>1134</v>
      </c>
      <c r="N348" s="199">
        <f t="shared" si="27"/>
        <v>-11802341.335044695</v>
      </c>
      <c r="O348" s="199">
        <f t="shared" si="28"/>
        <v>-11802341.335044695</v>
      </c>
      <c r="P348" s="199" t="str">
        <f t="shared" si="29"/>
        <v>Overpaid</v>
      </c>
    </row>
    <row r="349" spans="1:16" ht="15.75" x14ac:dyDescent="0.25">
      <c r="A349" s="199" t="s">
        <v>122</v>
      </c>
      <c r="B349" s="199" t="s">
        <v>1059</v>
      </c>
      <c r="C349" s="199" t="s">
        <v>156</v>
      </c>
      <c r="D349" s="199" t="s">
        <v>4197</v>
      </c>
      <c r="E349" s="199" t="s">
        <v>4197</v>
      </c>
      <c r="F349" s="199" t="s">
        <v>1091</v>
      </c>
      <c r="G349" s="199" t="s">
        <v>4197</v>
      </c>
      <c r="H349" s="199" t="s">
        <v>4098</v>
      </c>
      <c r="K349" s="199">
        <f t="shared" si="25"/>
        <v>29.912179999999999</v>
      </c>
      <c r="L349" s="199">
        <f t="shared" si="26"/>
        <v>38.586712200000001</v>
      </c>
      <c r="M349" s="199" t="s">
        <v>1064</v>
      </c>
      <c r="N349" s="199">
        <f t="shared" si="27"/>
        <v>-7677483.6577126961</v>
      </c>
      <c r="O349" s="199">
        <f t="shared" si="28"/>
        <v>-7677483.6577126961</v>
      </c>
      <c r="P349" s="199" t="str">
        <f t="shared" si="29"/>
        <v>Overpaid</v>
      </c>
    </row>
    <row r="350" spans="1:16" ht="15.75" x14ac:dyDescent="0.25">
      <c r="A350" s="199" t="s">
        <v>122</v>
      </c>
      <c r="B350" s="199" t="s">
        <v>27</v>
      </c>
      <c r="C350" s="199" t="s">
        <v>178</v>
      </c>
      <c r="D350" s="199" t="s">
        <v>4197</v>
      </c>
      <c r="E350" s="199" t="s">
        <v>4197</v>
      </c>
      <c r="F350" s="199" t="s">
        <v>1312</v>
      </c>
      <c r="G350" s="199" t="s">
        <v>4197</v>
      </c>
      <c r="H350" s="199" t="s">
        <v>4102</v>
      </c>
      <c r="K350" s="199">
        <f t="shared" si="25"/>
        <v>29.14564</v>
      </c>
      <c r="L350" s="199">
        <f t="shared" si="26"/>
        <v>37.597875600000002</v>
      </c>
      <c r="M350" s="199" t="s">
        <v>1058</v>
      </c>
      <c r="N350" s="199">
        <f t="shared" si="27"/>
        <v>-11709125.69102554</v>
      </c>
      <c r="O350" s="199">
        <f t="shared" si="28"/>
        <v>-11709125.69102554</v>
      </c>
      <c r="P350" s="199" t="str">
        <f t="shared" si="29"/>
        <v>Overpaid</v>
      </c>
    </row>
    <row r="351" spans="1:16" ht="15.75" x14ac:dyDescent="0.25">
      <c r="A351" s="199" t="s">
        <v>122</v>
      </c>
      <c r="B351" s="199" t="s">
        <v>16</v>
      </c>
      <c r="C351" s="199" t="s">
        <v>3628</v>
      </c>
      <c r="D351" s="199" t="s">
        <v>4197</v>
      </c>
      <c r="E351" s="199" t="s">
        <v>4197</v>
      </c>
      <c r="F351" s="199" t="s">
        <v>1107</v>
      </c>
      <c r="G351" s="199" t="s">
        <v>4197</v>
      </c>
      <c r="H351" s="199" t="s">
        <v>4102</v>
      </c>
      <c r="K351" s="199">
        <f t="shared" si="25"/>
        <v>30.228939999999998</v>
      </c>
      <c r="L351" s="199">
        <f t="shared" si="26"/>
        <v>38.995332599999998</v>
      </c>
      <c r="M351" s="199" t="s">
        <v>1116</v>
      </c>
      <c r="N351" s="199">
        <f t="shared" si="27"/>
        <v>-8347710.8179987166</v>
      </c>
      <c r="O351" s="199">
        <f t="shared" si="28"/>
        <v>-8347710.8179987166</v>
      </c>
      <c r="P351" s="199" t="str">
        <f t="shared" si="29"/>
        <v>Overpaid</v>
      </c>
    </row>
    <row r="352" spans="1:16" ht="15.75" x14ac:dyDescent="0.25">
      <c r="A352" s="199" t="s">
        <v>122</v>
      </c>
      <c r="B352" s="199" t="s">
        <v>1094</v>
      </c>
      <c r="C352" s="199" t="s">
        <v>484</v>
      </c>
      <c r="D352" s="199" t="s">
        <v>4197</v>
      </c>
      <c r="E352" s="199" t="s">
        <v>4197</v>
      </c>
      <c r="F352" s="199" t="s">
        <v>1146</v>
      </c>
      <c r="G352" s="199" t="s">
        <v>4197</v>
      </c>
      <c r="H352" s="199" t="s">
        <v>4102</v>
      </c>
      <c r="K352" s="199">
        <f t="shared" si="25"/>
        <v>28.423439999999999</v>
      </c>
      <c r="L352" s="199">
        <f t="shared" si="26"/>
        <v>36.666237600000002</v>
      </c>
      <c r="M352" s="199" t="s">
        <v>1098</v>
      </c>
      <c r="N352" s="199">
        <f t="shared" si="27"/>
        <v>-21996863.104036987</v>
      </c>
      <c r="O352" s="199">
        <f t="shared" si="28"/>
        <v>-21996863.104036987</v>
      </c>
      <c r="P352" s="199" t="str">
        <f t="shared" si="29"/>
        <v>Overpaid</v>
      </c>
    </row>
    <row r="353" spans="1:16" ht="15.75" x14ac:dyDescent="0.25">
      <c r="A353" s="199" t="s">
        <v>122</v>
      </c>
      <c r="B353" s="199" t="s">
        <v>16</v>
      </c>
      <c r="C353" s="199" t="s">
        <v>3633</v>
      </c>
      <c r="D353" s="199" t="s">
        <v>4197</v>
      </c>
      <c r="E353" s="199" t="s">
        <v>4197</v>
      </c>
      <c r="F353" s="199" t="s">
        <v>1146</v>
      </c>
      <c r="G353" s="199" t="s">
        <v>4197</v>
      </c>
      <c r="H353" s="199" t="s">
        <v>4099</v>
      </c>
      <c r="K353" s="199">
        <f t="shared" si="25"/>
        <v>27.730799999999999</v>
      </c>
      <c r="L353" s="199">
        <f t="shared" si="26"/>
        <v>35.772731999999998</v>
      </c>
      <c r="M353" s="199" t="s">
        <v>1116</v>
      </c>
      <c r="N353" s="199">
        <f t="shared" si="27"/>
        <v>-9797552.9149100929</v>
      </c>
      <c r="O353" s="199">
        <f t="shared" si="28"/>
        <v>-9797552.9149100929</v>
      </c>
      <c r="P353" s="199" t="str">
        <f t="shared" si="29"/>
        <v>Overpaid</v>
      </c>
    </row>
    <row r="354" spans="1:16" ht="15.75" x14ac:dyDescent="0.25">
      <c r="A354" s="199" t="s">
        <v>122</v>
      </c>
      <c r="B354" s="199" t="s">
        <v>1030</v>
      </c>
      <c r="C354" s="199" t="s">
        <v>3632</v>
      </c>
      <c r="D354" s="199" t="s">
        <v>4197</v>
      </c>
      <c r="E354" s="199" t="s">
        <v>4197</v>
      </c>
      <c r="F354" s="199" t="s">
        <v>1125</v>
      </c>
      <c r="G354" s="199" t="s">
        <v>4197</v>
      </c>
      <c r="H354" s="199" t="s">
        <v>4197</v>
      </c>
      <c r="K354" s="199">
        <f t="shared" si="25"/>
        <v>26.360299999999999</v>
      </c>
      <c r="L354" s="199">
        <f t="shared" si="26"/>
        <v>34.004787</v>
      </c>
      <c r="M354" s="199" t="s">
        <v>1036</v>
      </c>
      <c r="N354" s="199">
        <f t="shared" si="27"/>
        <v>-13988306.088196512</v>
      </c>
      <c r="O354" s="199">
        <f t="shared" si="28"/>
        <v>-13988306.088196512</v>
      </c>
      <c r="P354" s="199" t="str">
        <f t="shared" si="29"/>
        <v>Overpaid</v>
      </c>
    </row>
    <row r="355" spans="1:16" ht="15.75" x14ac:dyDescent="0.25">
      <c r="A355" s="199" t="s">
        <v>122</v>
      </c>
      <c r="B355" s="199" t="s">
        <v>27</v>
      </c>
      <c r="C355" s="199" t="s">
        <v>3670</v>
      </c>
      <c r="D355" s="199" t="s">
        <v>4197</v>
      </c>
      <c r="E355" s="199" t="s">
        <v>4197</v>
      </c>
      <c r="F355" s="199" t="s">
        <v>1218</v>
      </c>
      <c r="G355" s="199" t="s">
        <v>4197</v>
      </c>
      <c r="H355" s="199" t="s">
        <v>4197</v>
      </c>
      <c r="K355" s="199">
        <f t="shared" si="25"/>
        <v>23.110399999999998</v>
      </c>
      <c r="L355" s="199">
        <f t="shared" si="26"/>
        <v>29.812415999999999</v>
      </c>
      <c r="M355" s="199" t="s">
        <v>1058</v>
      </c>
      <c r="N355" s="199">
        <f t="shared" si="27"/>
        <v>-16278109.083029725</v>
      </c>
      <c r="O355" s="199">
        <f t="shared" si="28"/>
        <v>-16278109.083029725</v>
      </c>
      <c r="P355" s="199" t="str">
        <f t="shared" si="29"/>
        <v>Overpaid</v>
      </c>
    </row>
    <row r="356" spans="1:16" ht="15.75" x14ac:dyDescent="0.25">
      <c r="A356" s="199" t="s">
        <v>122</v>
      </c>
      <c r="B356" s="199" t="s">
        <v>10</v>
      </c>
      <c r="C356" s="199" t="s">
        <v>430</v>
      </c>
      <c r="D356" s="199" t="s">
        <v>4197</v>
      </c>
      <c r="E356" s="199" t="s">
        <v>4197</v>
      </c>
      <c r="F356" s="199" t="s">
        <v>1218</v>
      </c>
      <c r="G356" s="199" t="s">
        <v>4197</v>
      </c>
      <c r="H356" s="199" t="s">
        <v>4095</v>
      </c>
      <c r="K356" s="199">
        <f t="shared" si="25"/>
        <v>23.456719999999997</v>
      </c>
      <c r="L356" s="199">
        <f t="shared" si="26"/>
        <v>30.259168799999998</v>
      </c>
      <c r="M356" s="199" t="s">
        <v>1093</v>
      </c>
      <c r="N356" s="199">
        <f t="shared" si="27"/>
        <v>-17708279.256869432</v>
      </c>
      <c r="O356" s="199">
        <f t="shared" si="28"/>
        <v>-17708279.256869432</v>
      </c>
      <c r="P356" s="199" t="str">
        <f t="shared" si="29"/>
        <v>Overpaid</v>
      </c>
    </row>
    <row r="357" spans="1:16" ht="15.75" x14ac:dyDescent="0.25">
      <c r="A357" s="199" t="s">
        <v>122</v>
      </c>
      <c r="B357" s="199" t="s">
        <v>1099</v>
      </c>
      <c r="C357" s="199" t="s">
        <v>3671</v>
      </c>
      <c r="D357" s="199" t="s">
        <v>4197</v>
      </c>
      <c r="E357" s="199" t="s">
        <v>4197</v>
      </c>
      <c r="F357" s="199" t="s">
        <v>1218</v>
      </c>
      <c r="G357" s="199" t="s">
        <v>4197</v>
      </c>
      <c r="H357" s="199" t="s">
        <v>4097</v>
      </c>
      <c r="K357" s="199">
        <f t="shared" si="25"/>
        <v>24.149359999999998</v>
      </c>
      <c r="L357" s="199">
        <f t="shared" si="26"/>
        <v>31.152674399999999</v>
      </c>
      <c r="M357" s="199" t="s">
        <v>1105</v>
      </c>
      <c r="N357" s="199">
        <f t="shared" si="27"/>
        <v>-8581460.5656171739</v>
      </c>
      <c r="O357" s="199">
        <f t="shared" si="28"/>
        <v>-8581460.5656171739</v>
      </c>
      <c r="P357" s="199" t="str">
        <f t="shared" si="29"/>
        <v>Overpaid</v>
      </c>
    </row>
    <row r="358" spans="1:16" ht="15.75" x14ac:dyDescent="0.25">
      <c r="A358" s="199" t="s">
        <v>122</v>
      </c>
      <c r="B358" s="199" t="s">
        <v>1099</v>
      </c>
      <c r="C358" s="199" t="s">
        <v>3638</v>
      </c>
      <c r="D358" s="199" t="s">
        <v>4197</v>
      </c>
      <c r="E358" s="199" t="s">
        <v>4197</v>
      </c>
      <c r="F358" s="199" t="s">
        <v>1146</v>
      </c>
      <c r="G358" s="199" t="s">
        <v>4197</v>
      </c>
      <c r="H358" s="199" t="s">
        <v>4098</v>
      </c>
      <c r="K358" s="199">
        <f t="shared" si="25"/>
        <v>27.38448</v>
      </c>
      <c r="L358" s="199">
        <f t="shared" si="26"/>
        <v>35.325979199999999</v>
      </c>
      <c r="M358" s="199" t="s">
        <v>1105</v>
      </c>
      <c r="N358" s="199">
        <f t="shared" si="27"/>
        <v>-7224768.1827531736</v>
      </c>
      <c r="O358" s="199">
        <f t="shared" si="28"/>
        <v>-7224768.1827531736</v>
      </c>
      <c r="P358" s="199" t="str">
        <f t="shared" si="29"/>
        <v>Overpaid</v>
      </c>
    </row>
    <row r="359" spans="1:16" ht="15.75" x14ac:dyDescent="0.25">
      <c r="A359" s="199" t="s">
        <v>122</v>
      </c>
      <c r="B359" s="199" t="s">
        <v>20</v>
      </c>
      <c r="C359" s="199" t="s">
        <v>3672</v>
      </c>
      <c r="D359" s="199" t="s">
        <v>4197</v>
      </c>
      <c r="E359" s="199" t="s">
        <v>4197</v>
      </c>
      <c r="F359" s="199" t="s">
        <v>1218</v>
      </c>
      <c r="G359" s="199" t="s">
        <v>4197</v>
      </c>
      <c r="H359" s="199" t="s">
        <v>4095</v>
      </c>
      <c r="K359" s="199">
        <f t="shared" si="25"/>
        <v>23.456719999999997</v>
      </c>
      <c r="L359" s="199">
        <f t="shared" si="26"/>
        <v>30.259168799999998</v>
      </c>
      <c r="M359" s="199" t="s">
        <v>1134</v>
      </c>
      <c r="N359" s="199">
        <f t="shared" si="27"/>
        <v>-13932965.818500698</v>
      </c>
      <c r="O359" s="199">
        <f t="shared" si="28"/>
        <v>-13932965.818500698</v>
      </c>
      <c r="P359" s="199" t="str">
        <f t="shared" si="29"/>
        <v>Overpaid</v>
      </c>
    </row>
    <row r="360" spans="1:16" ht="15.75" x14ac:dyDescent="0.25">
      <c r="A360" s="199" t="s">
        <v>122</v>
      </c>
      <c r="B360" s="199" t="s">
        <v>1059</v>
      </c>
      <c r="C360" s="199" t="s">
        <v>3645</v>
      </c>
      <c r="D360" s="199" t="s">
        <v>4197</v>
      </c>
      <c r="E360" s="199" t="s">
        <v>4197</v>
      </c>
      <c r="F360" s="199" t="s">
        <v>1328</v>
      </c>
      <c r="G360" s="199" t="s">
        <v>4197</v>
      </c>
      <c r="H360" s="199" t="s">
        <v>4096</v>
      </c>
      <c r="K360" s="199">
        <f t="shared" si="25"/>
        <v>26.330739999999999</v>
      </c>
      <c r="L360" s="199">
        <f t="shared" si="26"/>
        <v>33.966654599999998</v>
      </c>
      <c r="M360" s="199" t="s">
        <v>1064</v>
      </c>
      <c r="N360" s="199">
        <f t="shared" si="27"/>
        <v>-9547961.8730826806</v>
      </c>
      <c r="O360" s="199">
        <f t="shared" si="28"/>
        <v>-9547961.8730826806</v>
      </c>
      <c r="P360" s="199" t="str">
        <f t="shared" si="29"/>
        <v>Overpaid</v>
      </c>
    </row>
    <row r="361" spans="1:16" ht="15.75" x14ac:dyDescent="0.25">
      <c r="A361" s="199" t="s">
        <v>122</v>
      </c>
      <c r="B361" s="199" t="s">
        <v>16</v>
      </c>
      <c r="C361" s="199" t="s">
        <v>299</v>
      </c>
      <c r="D361" s="199" t="s">
        <v>4197</v>
      </c>
      <c r="E361" s="199" t="s">
        <v>4197</v>
      </c>
      <c r="F361" s="199" t="s">
        <v>1073</v>
      </c>
      <c r="G361" s="199" t="s">
        <v>4197</v>
      </c>
      <c r="H361" s="199" t="s">
        <v>4102</v>
      </c>
      <c r="K361" s="199">
        <f t="shared" si="25"/>
        <v>31.312239999999999</v>
      </c>
      <c r="L361" s="199">
        <f t="shared" si="26"/>
        <v>40.3927896</v>
      </c>
      <c r="M361" s="199" t="s">
        <v>1116</v>
      </c>
      <c r="N361" s="199">
        <f t="shared" si="27"/>
        <v>-7718997.4778399989</v>
      </c>
      <c r="O361" s="199">
        <f t="shared" si="28"/>
        <v>-7718997.4778399989</v>
      </c>
      <c r="P361" s="199" t="str">
        <f t="shared" si="29"/>
        <v>Overpaid</v>
      </c>
    </row>
    <row r="362" spans="1:16" ht="15.75" x14ac:dyDescent="0.25">
      <c r="A362" s="199" t="s">
        <v>122</v>
      </c>
      <c r="B362" s="199" t="s">
        <v>1037</v>
      </c>
      <c r="C362" s="199" t="s">
        <v>3678</v>
      </c>
      <c r="D362" s="199" t="s">
        <v>4197</v>
      </c>
      <c r="E362" s="199" t="s">
        <v>4197</v>
      </c>
      <c r="F362" s="199" t="s">
        <v>1234</v>
      </c>
      <c r="G362" s="199" t="s">
        <v>4197</v>
      </c>
      <c r="H362" s="199" t="s">
        <v>4095</v>
      </c>
      <c r="K362" s="199">
        <f t="shared" si="25"/>
        <v>22.734519999999996</v>
      </c>
      <c r="L362" s="199">
        <f t="shared" si="26"/>
        <v>29.327530799999995</v>
      </c>
      <c r="M362" s="199" t="s">
        <v>1043</v>
      </c>
      <c r="N362" s="199">
        <f t="shared" si="27"/>
        <v>-13246684.567361765</v>
      </c>
      <c r="O362" s="199">
        <f t="shared" si="28"/>
        <v>-13246684.567361765</v>
      </c>
      <c r="P362" s="199" t="str">
        <f t="shared" si="29"/>
        <v>Overpaid</v>
      </c>
    </row>
    <row r="363" spans="1:16" ht="15.75" x14ac:dyDescent="0.25">
      <c r="A363" s="199" t="s">
        <v>122</v>
      </c>
      <c r="B363" s="199" t="s">
        <v>27</v>
      </c>
      <c r="C363" s="199" t="s">
        <v>3675</v>
      </c>
      <c r="D363" s="199" t="s">
        <v>4197</v>
      </c>
      <c r="E363" s="199" t="s">
        <v>4197</v>
      </c>
      <c r="F363" s="199" t="s">
        <v>1221</v>
      </c>
      <c r="G363" s="199" t="s">
        <v>4197</v>
      </c>
      <c r="H363" s="199" t="s">
        <v>4096</v>
      </c>
      <c r="K363" s="199">
        <f t="shared" si="25"/>
        <v>23.441939999999999</v>
      </c>
      <c r="L363" s="199">
        <f t="shared" si="26"/>
        <v>30.2401026</v>
      </c>
      <c r="M363" s="199" t="s">
        <v>1058</v>
      </c>
      <c r="N363" s="199">
        <f t="shared" si="27"/>
        <v>-16027116.454106092</v>
      </c>
      <c r="O363" s="199">
        <f t="shared" si="28"/>
        <v>-16027116.454106092</v>
      </c>
      <c r="P363" s="199" t="str">
        <f t="shared" si="29"/>
        <v>Overpaid</v>
      </c>
    </row>
    <row r="364" spans="1:16" ht="15.75" x14ac:dyDescent="0.25">
      <c r="A364" s="199" t="s">
        <v>122</v>
      </c>
      <c r="B364" s="199" t="s">
        <v>1024</v>
      </c>
      <c r="C364" s="199" t="s">
        <v>3659</v>
      </c>
      <c r="D364" s="199" t="s">
        <v>4197</v>
      </c>
      <c r="E364" s="199" t="s">
        <v>4197</v>
      </c>
      <c r="F364" s="199" t="s">
        <v>1194</v>
      </c>
      <c r="G364" s="199" t="s">
        <v>4197</v>
      </c>
      <c r="H364" s="199" t="s">
        <v>4095</v>
      </c>
      <c r="K364" s="199">
        <f t="shared" si="25"/>
        <v>24.540019999999998</v>
      </c>
      <c r="L364" s="199">
        <f t="shared" si="26"/>
        <v>31.6566258</v>
      </c>
      <c r="M364" s="199" t="s">
        <v>1029</v>
      </c>
      <c r="N364" s="199">
        <f t="shared" si="27"/>
        <v>-11356762.657952476</v>
      </c>
      <c r="O364" s="199">
        <f t="shared" si="28"/>
        <v>-11356762.657952476</v>
      </c>
      <c r="P364" s="199" t="str">
        <f t="shared" si="29"/>
        <v>Overpaid</v>
      </c>
    </row>
    <row r="365" spans="1:16" ht="15.75" x14ac:dyDescent="0.25">
      <c r="A365" s="199" t="s">
        <v>122</v>
      </c>
      <c r="B365" s="199" t="s">
        <v>1024</v>
      </c>
      <c r="C365" s="199" t="s">
        <v>463</v>
      </c>
      <c r="D365" s="199" t="s">
        <v>4197</v>
      </c>
      <c r="E365" s="199" t="s">
        <v>4197</v>
      </c>
      <c r="F365" s="199" t="s">
        <v>1091</v>
      </c>
      <c r="G365" s="199" t="s">
        <v>4197</v>
      </c>
      <c r="H365" s="199" t="s">
        <v>4102</v>
      </c>
      <c r="K365" s="199">
        <f t="shared" si="25"/>
        <v>30.951139999999999</v>
      </c>
      <c r="L365" s="199">
        <f t="shared" si="26"/>
        <v>39.926970599999997</v>
      </c>
      <c r="M365" s="199" t="s">
        <v>1029</v>
      </c>
      <c r="N365" s="199">
        <f t="shared" si="27"/>
        <v>-7729412.19108936</v>
      </c>
      <c r="O365" s="199">
        <f t="shared" si="28"/>
        <v>-7729412.19108936</v>
      </c>
      <c r="P365" s="199" t="str">
        <f t="shared" si="29"/>
        <v>Overpaid</v>
      </c>
    </row>
    <row r="366" spans="1:16" ht="15.75" x14ac:dyDescent="0.25">
      <c r="A366" s="199" t="s">
        <v>122</v>
      </c>
      <c r="B366" s="199" t="s">
        <v>1030</v>
      </c>
      <c r="C366" s="199" t="s">
        <v>3673</v>
      </c>
      <c r="D366" s="199" t="s">
        <v>4197</v>
      </c>
      <c r="E366" s="199" t="s">
        <v>4197</v>
      </c>
      <c r="F366" s="199" t="s">
        <v>1221</v>
      </c>
      <c r="G366" s="199" t="s">
        <v>4197</v>
      </c>
      <c r="H366" s="199" t="s">
        <v>4197</v>
      </c>
      <c r="K366" s="199">
        <f t="shared" si="25"/>
        <v>22.749299999999998</v>
      </c>
      <c r="L366" s="199">
        <f t="shared" si="26"/>
        <v>29.346596999999999</v>
      </c>
      <c r="M366" s="199" t="s">
        <v>1036</v>
      </c>
      <c r="N366" s="199">
        <f t="shared" si="27"/>
        <v>-16755755.570899263</v>
      </c>
      <c r="O366" s="199">
        <f t="shared" si="28"/>
        <v>-16755755.570899263</v>
      </c>
      <c r="P366" s="199" t="str">
        <f t="shared" si="29"/>
        <v>Overpaid</v>
      </c>
    </row>
    <row r="367" spans="1:16" ht="15.75" x14ac:dyDescent="0.25">
      <c r="A367" s="199" t="s">
        <v>122</v>
      </c>
      <c r="B367" s="199" t="s">
        <v>1024</v>
      </c>
      <c r="C367" s="199" t="s">
        <v>3618</v>
      </c>
      <c r="D367" s="199" t="s">
        <v>4197</v>
      </c>
      <c r="E367" s="199" t="s">
        <v>4197</v>
      </c>
      <c r="F367" s="199" t="s">
        <v>1062</v>
      </c>
      <c r="G367" s="199" t="s">
        <v>4197</v>
      </c>
      <c r="H367" s="199" t="s">
        <v>4102</v>
      </c>
      <c r="K367" s="199">
        <f t="shared" si="25"/>
        <v>32.034439999999996</v>
      </c>
      <c r="L367" s="199">
        <f t="shared" si="26"/>
        <v>41.3244276</v>
      </c>
      <c r="M367" s="199" t="s">
        <v>1029</v>
      </c>
      <c r="N367" s="199">
        <f t="shared" si="27"/>
        <v>-7116491.3971012849</v>
      </c>
      <c r="O367" s="199">
        <f t="shared" si="28"/>
        <v>-7116491.3971012849</v>
      </c>
      <c r="P367" s="199" t="str">
        <f t="shared" si="29"/>
        <v>Overpaid</v>
      </c>
    </row>
    <row r="368" spans="1:16" ht="15.75" x14ac:dyDescent="0.25">
      <c r="A368" s="199" t="s">
        <v>122</v>
      </c>
      <c r="B368" s="199" t="s">
        <v>1117</v>
      </c>
      <c r="C368" s="199" t="s">
        <v>3625</v>
      </c>
      <c r="D368" s="199" t="s">
        <v>4197</v>
      </c>
      <c r="E368" s="199" t="s">
        <v>4197</v>
      </c>
      <c r="F368" s="199" t="s">
        <v>1107</v>
      </c>
      <c r="G368" s="199" t="s">
        <v>4197</v>
      </c>
      <c r="H368" s="199" t="s">
        <v>4147</v>
      </c>
      <c r="K368" s="199">
        <f t="shared" si="25"/>
        <v>29.882619999999996</v>
      </c>
      <c r="L368" s="199">
        <f t="shared" si="26"/>
        <v>38.548579799999999</v>
      </c>
      <c r="M368" s="199" t="s">
        <v>1121</v>
      </c>
      <c r="N368" s="199">
        <f t="shared" si="27"/>
        <v>-11682822.736270642</v>
      </c>
      <c r="O368" s="199">
        <f t="shared" si="28"/>
        <v>-11682822.736270642</v>
      </c>
      <c r="P368" s="199" t="str">
        <f t="shared" si="29"/>
        <v>Overpaid</v>
      </c>
    </row>
    <row r="369" spans="1:16" ht="15.75" x14ac:dyDescent="0.25">
      <c r="A369" s="199" t="s">
        <v>122</v>
      </c>
      <c r="B369" s="199" t="s">
        <v>1393</v>
      </c>
      <c r="C369" s="199" t="s">
        <v>3656</v>
      </c>
      <c r="D369" s="199" t="s">
        <v>4197</v>
      </c>
      <c r="E369" s="199" t="s">
        <v>4197</v>
      </c>
      <c r="F369" s="199" t="s">
        <v>1162</v>
      </c>
      <c r="G369" s="199" t="s">
        <v>4197</v>
      </c>
      <c r="H369" s="199" t="s">
        <v>4197</v>
      </c>
      <c r="K369" s="199">
        <f t="shared" si="25"/>
        <v>24.915899999999997</v>
      </c>
      <c r="L369" s="199">
        <f t="shared" si="26"/>
        <v>32.141510999999994</v>
      </c>
      <c r="M369" s="199" t="s">
        <v>1397</v>
      </c>
      <c r="N369" s="199">
        <f t="shared" si="27"/>
        <v>-5902639.0864278916</v>
      </c>
      <c r="O369" s="199">
        <f t="shared" si="28"/>
        <v>-5902639.0864278916</v>
      </c>
      <c r="P369" s="199" t="str">
        <f t="shared" si="29"/>
        <v>Overpaid</v>
      </c>
    </row>
    <row r="370" spans="1:16" ht="15.75" x14ac:dyDescent="0.25">
      <c r="A370" s="199" t="s">
        <v>122</v>
      </c>
      <c r="B370" s="199" t="s">
        <v>27</v>
      </c>
      <c r="C370" s="199" t="s">
        <v>765</v>
      </c>
      <c r="D370" s="199" t="s">
        <v>4197</v>
      </c>
      <c r="E370" s="199" t="s">
        <v>4197</v>
      </c>
      <c r="F370" s="199" t="s">
        <v>1201</v>
      </c>
      <c r="G370" s="199" t="s">
        <v>4197</v>
      </c>
      <c r="H370" s="199" t="s">
        <v>4096</v>
      </c>
      <c r="K370" s="199">
        <f t="shared" si="25"/>
        <v>24.52524</v>
      </c>
      <c r="L370" s="199">
        <f t="shared" si="26"/>
        <v>31.637559599999999</v>
      </c>
      <c r="M370" s="199" t="s">
        <v>1058</v>
      </c>
      <c r="N370" s="199">
        <f t="shared" si="27"/>
        <v>-15207003.300601318</v>
      </c>
      <c r="O370" s="199">
        <f t="shared" si="28"/>
        <v>-15207003.300601318</v>
      </c>
      <c r="P370" s="199" t="str">
        <f t="shared" si="29"/>
        <v>Overpaid</v>
      </c>
    </row>
    <row r="371" spans="1:16" ht="15.75" x14ac:dyDescent="0.25">
      <c r="A371" s="199" t="s">
        <v>122</v>
      </c>
      <c r="B371" s="199" t="s">
        <v>10</v>
      </c>
      <c r="C371" s="199" t="s">
        <v>3642</v>
      </c>
      <c r="D371" s="199" t="s">
        <v>4197</v>
      </c>
      <c r="E371" s="199" t="s">
        <v>4197</v>
      </c>
      <c r="F371" s="199" t="s">
        <v>1146</v>
      </c>
      <c r="G371" s="199" t="s">
        <v>4197</v>
      </c>
      <c r="H371" s="199" t="s">
        <v>4153</v>
      </c>
      <c r="K371" s="199">
        <f t="shared" si="25"/>
        <v>28.769759999999998</v>
      </c>
      <c r="L371" s="199">
        <f t="shared" si="26"/>
        <v>37.112990400000001</v>
      </c>
      <c r="M371" s="199" t="s">
        <v>1093</v>
      </c>
      <c r="N371" s="199">
        <f t="shared" si="27"/>
        <v>-13261020.542757284</v>
      </c>
      <c r="O371" s="199">
        <f t="shared" si="28"/>
        <v>-13261020.542757284</v>
      </c>
      <c r="P371" s="199" t="str">
        <f t="shared" si="29"/>
        <v>Overpaid</v>
      </c>
    </row>
    <row r="372" spans="1:16" ht="15.75" x14ac:dyDescent="0.25">
      <c r="A372" s="199" t="s">
        <v>122</v>
      </c>
      <c r="B372" s="199" t="s">
        <v>1083</v>
      </c>
      <c r="C372" s="199" t="s">
        <v>202</v>
      </c>
      <c r="D372" s="199" t="s">
        <v>4197</v>
      </c>
      <c r="E372" s="199" t="s">
        <v>4197</v>
      </c>
      <c r="F372" s="199" t="s">
        <v>1107</v>
      </c>
      <c r="G372" s="199" t="s">
        <v>4197</v>
      </c>
      <c r="H372" s="199" t="s">
        <v>4096</v>
      </c>
      <c r="K372" s="199">
        <f t="shared" si="25"/>
        <v>28.497339999999998</v>
      </c>
      <c r="L372" s="199">
        <f t="shared" si="26"/>
        <v>36.761568599999997</v>
      </c>
      <c r="M372" s="199" t="s">
        <v>1088</v>
      </c>
      <c r="N372" s="199">
        <f t="shared" si="27"/>
        <v>-13534775.525877614</v>
      </c>
      <c r="O372" s="199">
        <f t="shared" si="28"/>
        <v>-13534775.525877614</v>
      </c>
      <c r="P372" s="199" t="str">
        <f t="shared" si="29"/>
        <v>Overpaid</v>
      </c>
    </row>
    <row r="373" spans="1:16" ht="15.75" x14ac:dyDescent="0.25">
      <c r="A373" s="199" t="s">
        <v>122</v>
      </c>
      <c r="B373" s="199" t="s">
        <v>1048</v>
      </c>
      <c r="C373" s="199" t="s">
        <v>910</v>
      </c>
      <c r="D373" s="199" t="s">
        <v>4197</v>
      </c>
      <c r="E373" s="199" t="s">
        <v>4197</v>
      </c>
      <c r="F373" s="199" t="s">
        <v>1234</v>
      </c>
      <c r="G373" s="199" t="s">
        <v>4197</v>
      </c>
      <c r="H373" s="199" t="s">
        <v>4095</v>
      </c>
      <c r="K373" s="199">
        <f t="shared" si="25"/>
        <v>22.734519999999996</v>
      </c>
      <c r="L373" s="199">
        <f t="shared" si="26"/>
        <v>29.327530799999995</v>
      </c>
      <c r="M373" s="199" t="s">
        <v>1053</v>
      </c>
      <c r="N373" s="199">
        <f t="shared" si="27"/>
        <v>-10270187.612488296</v>
      </c>
      <c r="O373" s="199">
        <f t="shared" si="28"/>
        <v>-10270187.612488296</v>
      </c>
      <c r="P373" s="199" t="str">
        <f t="shared" si="29"/>
        <v>Overpaid</v>
      </c>
    </row>
    <row r="374" spans="1:16" ht="15.75" x14ac:dyDescent="0.25">
      <c r="A374" s="199" t="s">
        <v>122</v>
      </c>
      <c r="B374" s="199" t="s">
        <v>10</v>
      </c>
      <c r="C374" s="199" t="s">
        <v>3651</v>
      </c>
      <c r="D374" s="199" t="s">
        <v>4197</v>
      </c>
      <c r="E374" s="199" t="s">
        <v>4197</v>
      </c>
      <c r="F374" s="199" t="s">
        <v>1157</v>
      </c>
      <c r="G374" s="199" t="s">
        <v>4197</v>
      </c>
      <c r="H374" s="199" t="s">
        <v>4102</v>
      </c>
      <c r="K374" s="199">
        <f t="shared" si="25"/>
        <v>27.701239999999999</v>
      </c>
      <c r="L374" s="199">
        <f t="shared" si="26"/>
        <v>35.734599599999996</v>
      </c>
      <c r="M374" s="199" t="s">
        <v>1093</v>
      </c>
      <c r="N374" s="199">
        <f t="shared" si="27"/>
        <v>-14155420.901347302</v>
      </c>
      <c r="O374" s="199">
        <f t="shared" si="28"/>
        <v>-14155420.901347302</v>
      </c>
      <c r="P374" s="199" t="str">
        <f t="shared" si="29"/>
        <v>Overpaid</v>
      </c>
    </row>
    <row r="375" spans="1:16" ht="15.75" x14ac:dyDescent="0.25">
      <c r="A375" s="199" t="s">
        <v>122</v>
      </c>
      <c r="B375" s="199" t="s">
        <v>1117</v>
      </c>
      <c r="C375" s="199" t="s">
        <v>3683</v>
      </c>
      <c r="D375" s="199" t="s">
        <v>4197</v>
      </c>
      <c r="E375" s="199" t="s">
        <v>4197</v>
      </c>
      <c r="F375" s="199" t="s">
        <v>1422</v>
      </c>
      <c r="G375" s="199" t="s">
        <v>4197</v>
      </c>
      <c r="H375" s="199" t="s">
        <v>4095</v>
      </c>
      <c r="K375" s="199">
        <f t="shared" si="25"/>
        <v>20.567919999999997</v>
      </c>
      <c r="L375" s="199">
        <f t="shared" si="26"/>
        <v>26.532616799999996</v>
      </c>
      <c r="M375" s="199" t="s">
        <v>1121</v>
      </c>
      <c r="N375" s="199">
        <f t="shared" si="27"/>
        <v>-19070710.812899083</v>
      </c>
      <c r="O375" s="199">
        <f t="shared" si="28"/>
        <v>-19070710.812899083</v>
      </c>
      <c r="P375" s="199" t="str">
        <f t="shared" si="29"/>
        <v>Overpaid</v>
      </c>
    </row>
    <row r="376" spans="1:16" ht="15.75" x14ac:dyDescent="0.25">
      <c r="A376" s="199" t="s">
        <v>122</v>
      </c>
      <c r="B376" s="199" t="s">
        <v>27</v>
      </c>
      <c r="C376" s="199" t="s">
        <v>3631</v>
      </c>
      <c r="D376" s="199" t="s">
        <v>4197</v>
      </c>
      <c r="E376" s="199" t="s">
        <v>4197</v>
      </c>
      <c r="F376" s="199" t="s">
        <v>1111</v>
      </c>
      <c r="G376" s="199" t="s">
        <v>4197</v>
      </c>
      <c r="H376" s="199" t="s">
        <v>4096</v>
      </c>
      <c r="K376" s="199">
        <f t="shared" si="25"/>
        <v>28.136239999999997</v>
      </c>
      <c r="L376" s="199">
        <f t="shared" si="26"/>
        <v>36.295749600000001</v>
      </c>
      <c r="M376" s="199" t="s">
        <v>1058</v>
      </c>
      <c r="N376" s="199">
        <f t="shared" si="27"/>
        <v>-12473292.78891875</v>
      </c>
      <c r="O376" s="199">
        <f t="shared" si="28"/>
        <v>-12473292.78891875</v>
      </c>
      <c r="P376" s="199" t="str">
        <f t="shared" si="29"/>
        <v>Overpaid</v>
      </c>
    </row>
    <row r="377" spans="1:16" ht="15.75" x14ac:dyDescent="0.25">
      <c r="A377" s="199" t="s">
        <v>122</v>
      </c>
      <c r="B377" s="199" t="s">
        <v>1078</v>
      </c>
      <c r="C377" s="199" t="s">
        <v>3623</v>
      </c>
      <c r="D377" s="199" t="s">
        <v>4197</v>
      </c>
      <c r="E377" s="199" t="s">
        <v>4197</v>
      </c>
      <c r="F377" s="199" t="s">
        <v>1091</v>
      </c>
      <c r="G377" s="199" t="s">
        <v>4197</v>
      </c>
      <c r="H377" s="199" t="s">
        <v>4095</v>
      </c>
      <c r="K377" s="199">
        <f t="shared" si="25"/>
        <v>28.873219999999996</v>
      </c>
      <c r="L377" s="199">
        <f t="shared" si="26"/>
        <v>37.246453799999998</v>
      </c>
      <c r="M377" s="199" t="s">
        <v>1082</v>
      </c>
      <c r="N377" s="199">
        <f t="shared" si="27"/>
        <v>-7201246.8645307161</v>
      </c>
      <c r="O377" s="199">
        <f t="shared" si="28"/>
        <v>-7201246.8645307161</v>
      </c>
      <c r="P377" s="199" t="str">
        <f t="shared" si="29"/>
        <v>Overpaid</v>
      </c>
    </row>
    <row r="378" spans="1:16" ht="15.75" x14ac:dyDescent="0.25">
      <c r="A378" s="199" t="s">
        <v>122</v>
      </c>
      <c r="B378" s="199" t="s">
        <v>1059</v>
      </c>
      <c r="C378" s="199" t="s">
        <v>3627</v>
      </c>
      <c r="D378" s="199" t="s">
        <v>4197</v>
      </c>
      <c r="E378" s="199" t="s">
        <v>4197</v>
      </c>
      <c r="F378" s="199" t="s">
        <v>1107</v>
      </c>
      <c r="G378" s="199" t="s">
        <v>4197</v>
      </c>
      <c r="H378" s="199" t="s">
        <v>4099</v>
      </c>
      <c r="K378" s="199">
        <f t="shared" si="25"/>
        <v>29.536299999999997</v>
      </c>
      <c r="L378" s="199">
        <f t="shared" si="26"/>
        <v>38.101827</v>
      </c>
      <c r="M378" s="199" t="s">
        <v>1064</v>
      </c>
      <c r="N378" s="199">
        <f t="shared" si="27"/>
        <v>-7873794.4577242192</v>
      </c>
      <c r="O378" s="199">
        <f t="shared" si="28"/>
        <v>-7873794.4577242192</v>
      </c>
      <c r="P378" s="199" t="str">
        <f t="shared" si="29"/>
        <v>Overpaid</v>
      </c>
    </row>
    <row r="379" spans="1:16" ht="15.75" x14ac:dyDescent="0.25">
      <c r="A379" s="199" t="s">
        <v>122</v>
      </c>
      <c r="B379" s="199" t="s">
        <v>27</v>
      </c>
      <c r="C379" s="199" t="s">
        <v>3608</v>
      </c>
      <c r="D379" s="199" t="s">
        <v>4197</v>
      </c>
      <c r="E379" s="199" t="s">
        <v>4197</v>
      </c>
      <c r="F379" s="199" t="s">
        <v>1794</v>
      </c>
      <c r="G379" s="199" t="s">
        <v>4197</v>
      </c>
      <c r="H379" s="199" t="s">
        <v>4125</v>
      </c>
      <c r="K379" s="199">
        <f t="shared" si="25"/>
        <v>37.391819999999996</v>
      </c>
      <c r="L379" s="199">
        <f t="shared" si="26"/>
        <v>48.235447799999996</v>
      </c>
      <c r="M379" s="199" t="s">
        <v>1058</v>
      </c>
      <c r="N379" s="199">
        <f t="shared" si="27"/>
        <v>-5466348.3586448841</v>
      </c>
      <c r="O379" s="199">
        <f t="shared" si="28"/>
        <v>-5466348.3586448841</v>
      </c>
      <c r="P379" s="199" t="str">
        <f t="shared" si="29"/>
        <v>Overpaid</v>
      </c>
    </row>
    <row r="380" spans="1:16" ht="15.75" x14ac:dyDescent="0.25">
      <c r="A380" s="199" t="s">
        <v>122</v>
      </c>
      <c r="B380" s="199" t="s">
        <v>1024</v>
      </c>
      <c r="C380" s="199" t="s">
        <v>3650</v>
      </c>
      <c r="D380" s="199" t="s">
        <v>4197</v>
      </c>
      <c r="E380" s="199" t="s">
        <v>4197</v>
      </c>
      <c r="F380" s="199" t="s">
        <v>1157</v>
      </c>
      <c r="G380" s="199" t="s">
        <v>4197</v>
      </c>
      <c r="H380" s="199" t="s">
        <v>1027</v>
      </c>
      <c r="K380" s="199" t="e">
        <f t="shared" si="25"/>
        <v>#VALUE!</v>
      </c>
      <c r="L380" s="199" t="e">
        <f t="shared" si="26"/>
        <v>#VALUE!</v>
      </c>
      <c r="M380" s="199" t="s">
        <v>1029</v>
      </c>
      <c r="N380" s="199" t="e">
        <f t="shared" si="27"/>
        <v>#VALUE!</v>
      </c>
      <c r="O380" s="199" t="e">
        <f t="shared" si="28"/>
        <v>#VALUE!</v>
      </c>
      <c r="P380" s="199" t="e">
        <f t="shared" si="29"/>
        <v>#VALUE!</v>
      </c>
    </row>
    <row r="381" spans="1:16" ht="15.75" x14ac:dyDescent="0.25">
      <c r="A381" s="199" t="s">
        <v>122</v>
      </c>
      <c r="B381" s="199" t="s">
        <v>1099</v>
      </c>
      <c r="C381" s="199" t="s">
        <v>3635</v>
      </c>
      <c r="D381" s="199" t="s">
        <v>4197</v>
      </c>
      <c r="E381" s="199" t="s">
        <v>4197</v>
      </c>
      <c r="F381" s="199" t="s">
        <v>1146</v>
      </c>
      <c r="G381" s="199" t="s">
        <v>4197</v>
      </c>
      <c r="H381" s="199" t="s">
        <v>4095</v>
      </c>
      <c r="K381" s="199">
        <f t="shared" si="25"/>
        <v>26.345519999999997</v>
      </c>
      <c r="L381" s="199">
        <f t="shared" si="26"/>
        <v>33.985720799999996</v>
      </c>
      <c r="M381" s="199" t="s">
        <v>1105</v>
      </c>
      <c r="N381" s="199">
        <f t="shared" si="27"/>
        <v>-7660470.4497789368</v>
      </c>
      <c r="O381" s="199">
        <f t="shared" si="28"/>
        <v>-7660470.4497789368</v>
      </c>
      <c r="P381" s="199" t="str">
        <f t="shared" si="29"/>
        <v>Overpaid</v>
      </c>
    </row>
    <row r="382" spans="1:16" ht="15.75" x14ac:dyDescent="0.25">
      <c r="A382" s="199" t="s">
        <v>122</v>
      </c>
      <c r="B382" s="199" t="s">
        <v>1059</v>
      </c>
      <c r="C382" s="199" t="s">
        <v>3663</v>
      </c>
      <c r="D382" s="199" t="s">
        <v>4197</v>
      </c>
      <c r="E382" s="199" t="s">
        <v>4197</v>
      </c>
      <c r="F382" s="199" t="s">
        <v>1201</v>
      </c>
      <c r="G382" s="199" t="s">
        <v>4197</v>
      </c>
      <c r="H382" s="199" t="s">
        <v>4097</v>
      </c>
      <c r="K382" s="199">
        <f t="shared" si="25"/>
        <v>24.871559999999999</v>
      </c>
      <c r="L382" s="199">
        <f t="shared" si="26"/>
        <v>32.084312400000002</v>
      </c>
      <c r="M382" s="199" t="s">
        <v>1064</v>
      </c>
      <c r="N382" s="199">
        <f t="shared" si="27"/>
        <v>-10310047.626942458</v>
      </c>
      <c r="O382" s="199">
        <f t="shared" si="28"/>
        <v>-10310047.626942458</v>
      </c>
      <c r="P382" s="199" t="str">
        <f t="shared" si="29"/>
        <v>Overpaid</v>
      </c>
    </row>
    <row r="383" spans="1:16" ht="15.75" x14ac:dyDescent="0.25">
      <c r="A383" s="199" t="s">
        <v>122</v>
      </c>
      <c r="B383" s="199" t="s">
        <v>1024</v>
      </c>
      <c r="C383" s="199" t="s">
        <v>3636</v>
      </c>
      <c r="D383" s="199" t="s">
        <v>4197</v>
      </c>
      <c r="E383" s="199" t="s">
        <v>4197</v>
      </c>
      <c r="F383" s="199" t="s">
        <v>1146</v>
      </c>
      <c r="G383" s="199" t="s">
        <v>4197</v>
      </c>
      <c r="H383" s="199" t="s">
        <v>4197</v>
      </c>
      <c r="K383" s="199">
        <f t="shared" si="25"/>
        <v>25.999199999999998</v>
      </c>
      <c r="L383" s="199">
        <f t="shared" si="26"/>
        <v>33.538967999999997</v>
      </c>
      <c r="M383" s="199" t="s">
        <v>1029</v>
      </c>
      <c r="N383" s="199">
        <f t="shared" si="27"/>
        <v>-10531172.549790826</v>
      </c>
      <c r="O383" s="199">
        <f t="shared" si="28"/>
        <v>-10531172.549790826</v>
      </c>
      <c r="P383" s="199" t="str">
        <f t="shared" si="29"/>
        <v>Overpaid</v>
      </c>
    </row>
    <row r="384" spans="1:16" ht="15.75" x14ac:dyDescent="0.25">
      <c r="A384" s="199" t="s">
        <v>122</v>
      </c>
      <c r="B384" s="199" t="s">
        <v>20</v>
      </c>
      <c r="C384" s="199" t="s">
        <v>3617</v>
      </c>
      <c r="D384" s="199" t="s">
        <v>4197</v>
      </c>
      <c r="E384" s="199" t="s">
        <v>4197</v>
      </c>
      <c r="F384" s="199" t="s">
        <v>1062</v>
      </c>
      <c r="G384" s="199" t="s">
        <v>4197</v>
      </c>
      <c r="H384" s="199" t="s">
        <v>4153</v>
      </c>
      <c r="K384" s="199">
        <f t="shared" si="25"/>
        <v>32.380760000000002</v>
      </c>
      <c r="L384" s="199">
        <f t="shared" si="26"/>
        <v>41.771180400000006</v>
      </c>
      <c r="M384" s="199" t="s">
        <v>1134</v>
      </c>
      <c r="N384" s="199">
        <f t="shared" si="27"/>
        <v>-8055663.5498551149</v>
      </c>
      <c r="O384" s="199">
        <f t="shared" si="28"/>
        <v>-8055663.5498551149</v>
      </c>
      <c r="P384" s="199" t="str">
        <f t="shared" si="29"/>
        <v>Overpaid</v>
      </c>
    </row>
    <row r="385" spans="1:16" ht="15.75" x14ac:dyDescent="0.25">
      <c r="A385" s="199" t="s">
        <v>122</v>
      </c>
      <c r="B385" s="199" t="s">
        <v>1059</v>
      </c>
      <c r="C385" s="199" t="s">
        <v>3630</v>
      </c>
      <c r="D385" s="199" t="s">
        <v>4197</v>
      </c>
      <c r="E385" s="199" t="s">
        <v>4197</v>
      </c>
      <c r="F385" s="199" t="s">
        <v>1111</v>
      </c>
      <c r="G385" s="199" t="s">
        <v>4197</v>
      </c>
      <c r="H385" s="199" t="s">
        <v>4095</v>
      </c>
      <c r="K385" s="199">
        <f t="shared" si="25"/>
        <v>27.789919999999995</v>
      </c>
      <c r="L385" s="199">
        <f t="shared" si="26"/>
        <v>35.848996799999995</v>
      </c>
      <c r="M385" s="199" t="s">
        <v>1064</v>
      </c>
      <c r="N385" s="199">
        <f t="shared" si="27"/>
        <v>-8785876.1192229018</v>
      </c>
      <c r="O385" s="199">
        <f t="shared" si="28"/>
        <v>-8785876.1192229018</v>
      </c>
      <c r="P385" s="199" t="str">
        <f t="shared" si="29"/>
        <v>Overpaid</v>
      </c>
    </row>
    <row r="386" spans="1:16" ht="15.75" x14ac:dyDescent="0.25">
      <c r="A386" s="199" t="s">
        <v>128</v>
      </c>
      <c r="B386" s="199" t="s">
        <v>1059</v>
      </c>
      <c r="C386" s="199" t="s">
        <v>3580</v>
      </c>
      <c r="D386" s="199" t="s">
        <v>4197</v>
      </c>
      <c r="E386" s="199" t="s">
        <v>4197</v>
      </c>
      <c r="F386" s="199" t="s">
        <v>1186</v>
      </c>
      <c r="G386" s="199" t="s">
        <v>4197</v>
      </c>
      <c r="H386" s="199" t="s">
        <v>4095</v>
      </c>
      <c r="K386" s="199">
        <f t="shared" ref="K386:K449" si="30">(F386*0.3611)+(G386*1.1*0.3611)+(H386*5.2*0.0666)+(I386*0.2111)</f>
        <v>24.901119999999999</v>
      </c>
      <c r="L386" s="199">
        <f t="shared" ref="L386:L449" si="31">(K386)*((100+(29-E386))/100)-(J386*0.9)</f>
        <v>32.122444799999997</v>
      </c>
      <c r="M386" s="199" t="s">
        <v>1064</v>
      </c>
      <c r="N386" s="199">
        <f t="shared" ref="N386:N449" si="32">(M386*((L386-63)/5.45))+M386</f>
        <v>-10294609.329484917</v>
      </c>
      <c r="O386" s="199">
        <f t="shared" ref="O386:O449" si="33">(N386-D386)</f>
        <v>-10294609.329484917</v>
      </c>
      <c r="P386" s="199" t="str">
        <f t="shared" ref="P386:P449" si="34">IF(O386&lt;(-3000000), "Overpaid", "")</f>
        <v>Overpaid</v>
      </c>
    </row>
    <row r="387" spans="1:16" ht="15.75" x14ac:dyDescent="0.25">
      <c r="A387" s="199" t="s">
        <v>128</v>
      </c>
      <c r="B387" s="199" t="s">
        <v>1024</v>
      </c>
      <c r="C387" s="199" t="s">
        <v>210</v>
      </c>
      <c r="D387" s="199" t="s">
        <v>4197</v>
      </c>
      <c r="E387" s="199" t="s">
        <v>4197</v>
      </c>
      <c r="F387" s="199" t="s">
        <v>1312</v>
      </c>
      <c r="G387" s="199" t="s">
        <v>4197</v>
      </c>
      <c r="H387" s="199" t="s">
        <v>4096</v>
      </c>
      <c r="K387" s="199">
        <f t="shared" si="30"/>
        <v>27.41404</v>
      </c>
      <c r="L387" s="199">
        <f t="shared" si="31"/>
        <v>35.364111600000001</v>
      </c>
      <c r="M387" s="199" t="s">
        <v>1029</v>
      </c>
      <c r="N387" s="199">
        <f t="shared" si="32"/>
        <v>-9730669.5901618339</v>
      </c>
      <c r="O387" s="199">
        <f t="shared" si="33"/>
        <v>-9730669.5901618339</v>
      </c>
      <c r="P387" s="199" t="str">
        <f t="shared" si="34"/>
        <v>Overpaid</v>
      </c>
    </row>
    <row r="388" spans="1:16" ht="15.75" x14ac:dyDescent="0.25">
      <c r="A388" s="199" t="s">
        <v>128</v>
      </c>
      <c r="B388" s="199" t="s">
        <v>1048</v>
      </c>
      <c r="C388" s="199" t="s">
        <v>3601</v>
      </c>
      <c r="D388" s="199" t="s">
        <v>4197</v>
      </c>
      <c r="E388" s="199" t="s">
        <v>4197</v>
      </c>
      <c r="F388" s="199" t="s">
        <v>1422</v>
      </c>
      <c r="G388" s="199" t="s">
        <v>4197</v>
      </c>
      <c r="H388" s="199" t="s">
        <v>4197</v>
      </c>
      <c r="K388" s="199">
        <f t="shared" si="30"/>
        <v>20.221599999999999</v>
      </c>
      <c r="L388" s="199">
        <f t="shared" si="31"/>
        <v>26.085863999999997</v>
      </c>
      <c r="M388" s="199" t="s">
        <v>1053</v>
      </c>
      <c r="N388" s="199">
        <f t="shared" si="32"/>
        <v>-11449833.729815779</v>
      </c>
      <c r="O388" s="199">
        <f t="shared" si="33"/>
        <v>-11449833.729815779</v>
      </c>
      <c r="P388" s="199" t="str">
        <f t="shared" si="34"/>
        <v>Overpaid</v>
      </c>
    </row>
    <row r="389" spans="1:16" ht="15.75" x14ac:dyDescent="0.25">
      <c r="A389" s="199" t="s">
        <v>128</v>
      </c>
      <c r="B389" s="199" t="s">
        <v>1099</v>
      </c>
      <c r="C389" s="199" t="s">
        <v>3576</v>
      </c>
      <c r="D389" s="199" t="s">
        <v>4197</v>
      </c>
      <c r="E389" s="199" t="s">
        <v>4197</v>
      </c>
      <c r="F389" s="199" t="s">
        <v>1157</v>
      </c>
      <c r="G389" s="199" t="s">
        <v>4197</v>
      </c>
      <c r="H389" s="199" t="s">
        <v>4197</v>
      </c>
      <c r="K389" s="199">
        <f t="shared" si="30"/>
        <v>25.276999999999997</v>
      </c>
      <c r="L389" s="199">
        <f t="shared" si="31"/>
        <v>32.607329999999997</v>
      </c>
      <c r="M389" s="199" t="s">
        <v>1105</v>
      </c>
      <c r="N389" s="199">
        <f t="shared" si="32"/>
        <v>-8108569.1122513767</v>
      </c>
      <c r="O389" s="199">
        <f t="shared" si="33"/>
        <v>-8108569.1122513767</v>
      </c>
      <c r="P389" s="199" t="str">
        <f t="shared" si="34"/>
        <v>Overpaid</v>
      </c>
    </row>
    <row r="390" spans="1:16" ht="15.75" x14ac:dyDescent="0.25">
      <c r="A390" s="199" t="s">
        <v>128</v>
      </c>
      <c r="B390" s="199" t="s">
        <v>1117</v>
      </c>
      <c r="C390" s="199" t="s">
        <v>3540</v>
      </c>
      <c r="D390" s="199" t="s">
        <v>4197</v>
      </c>
      <c r="E390" s="199" t="s">
        <v>4197</v>
      </c>
      <c r="F390" s="199" t="s">
        <v>1056</v>
      </c>
      <c r="G390" s="199" t="s">
        <v>4197</v>
      </c>
      <c r="H390" s="199" t="s">
        <v>4153</v>
      </c>
      <c r="K390" s="199">
        <f t="shared" si="30"/>
        <v>32.741860000000003</v>
      </c>
      <c r="L390" s="199">
        <f t="shared" si="31"/>
        <v>42.236999400000002</v>
      </c>
      <c r="M390" s="199" t="s">
        <v>1121</v>
      </c>
      <c r="N390" s="199">
        <f t="shared" si="32"/>
        <v>-9415036.8597293571</v>
      </c>
      <c r="O390" s="199">
        <f t="shared" si="33"/>
        <v>-9415036.8597293571</v>
      </c>
      <c r="P390" s="199" t="str">
        <f t="shared" si="34"/>
        <v>Overpaid</v>
      </c>
    </row>
    <row r="391" spans="1:16" ht="15.75" x14ac:dyDescent="0.25">
      <c r="A391" s="199" t="s">
        <v>128</v>
      </c>
      <c r="B391" s="199" t="s">
        <v>1117</v>
      </c>
      <c r="C391" s="199" t="s">
        <v>3597</v>
      </c>
      <c r="D391" s="199" t="s">
        <v>4197</v>
      </c>
      <c r="E391" s="199" t="s">
        <v>4197</v>
      </c>
      <c r="F391" s="199" t="s">
        <v>1240</v>
      </c>
      <c r="G391" s="199" t="s">
        <v>4197</v>
      </c>
      <c r="H391" s="199" t="s">
        <v>4095</v>
      </c>
      <c r="K391" s="199">
        <f t="shared" si="30"/>
        <v>22.373419999999996</v>
      </c>
      <c r="L391" s="199">
        <f t="shared" si="31"/>
        <v>28.861711799999995</v>
      </c>
      <c r="M391" s="199" t="s">
        <v>1121</v>
      </c>
      <c r="N391" s="199">
        <f t="shared" si="32"/>
        <v>-17638691.325169727</v>
      </c>
      <c r="O391" s="199">
        <f t="shared" si="33"/>
        <v>-17638691.325169727</v>
      </c>
      <c r="P391" s="199" t="str">
        <f t="shared" si="34"/>
        <v>Overpaid</v>
      </c>
    </row>
    <row r="392" spans="1:16" ht="15.75" x14ac:dyDescent="0.25">
      <c r="A392" s="199" t="s">
        <v>128</v>
      </c>
      <c r="B392" s="199" t="s">
        <v>27</v>
      </c>
      <c r="C392" s="199" t="s">
        <v>3555</v>
      </c>
      <c r="D392" s="199" t="s">
        <v>4197</v>
      </c>
      <c r="E392" s="199" t="s">
        <v>4197</v>
      </c>
      <c r="F392" s="199" t="s">
        <v>1103</v>
      </c>
      <c r="G392" s="199" t="s">
        <v>4197</v>
      </c>
      <c r="H392" s="199" t="s">
        <v>4097</v>
      </c>
      <c r="K392" s="199">
        <f t="shared" si="30"/>
        <v>29.204759999999997</v>
      </c>
      <c r="L392" s="199">
        <f t="shared" si="31"/>
        <v>37.674140399999999</v>
      </c>
      <c r="M392" s="199" t="s">
        <v>1058</v>
      </c>
      <c r="N392" s="199">
        <f t="shared" si="32"/>
        <v>-11664368.846536294</v>
      </c>
      <c r="O392" s="199">
        <f t="shared" si="33"/>
        <v>-11664368.846536294</v>
      </c>
      <c r="P392" s="199" t="str">
        <f t="shared" si="34"/>
        <v>Overpaid</v>
      </c>
    </row>
    <row r="393" spans="1:16" ht="15.75" x14ac:dyDescent="0.25">
      <c r="A393" s="199" t="s">
        <v>128</v>
      </c>
      <c r="B393" s="199" t="s">
        <v>1048</v>
      </c>
      <c r="C393" s="199" t="s">
        <v>3606</v>
      </c>
      <c r="D393" s="199" t="s">
        <v>4197</v>
      </c>
      <c r="E393" s="199" t="s">
        <v>4197</v>
      </c>
      <c r="F393" s="199" t="s">
        <v>1259</v>
      </c>
      <c r="G393" s="199" t="s">
        <v>4197</v>
      </c>
      <c r="H393" s="199" t="s">
        <v>4095</v>
      </c>
      <c r="K393" s="199">
        <f t="shared" si="30"/>
        <v>11.90152</v>
      </c>
      <c r="L393" s="199">
        <f t="shared" si="31"/>
        <v>15.3529608</v>
      </c>
      <c r="M393" s="199" t="s">
        <v>1053</v>
      </c>
      <c r="N393" s="199">
        <f t="shared" si="32"/>
        <v>-15355549.020335998</v>
      </c>
      <c r="O393" s="199">
        <f t="shared" si="33"/>
        <v>-15355549.020335998</v>
      </c>
      <c r="P393" s="199" t="str">
        <f t="shared" si="34"/>
        <v>Overpaid</v>
      </c>
    </row>
    <row r="394" spans="1:16" ht="15.75" x14ac:dyDescent="0.25">
      <c r="A394" s="199" t="s">
        <v>128</v>
      </c>
      <c r="B394" s="199" t="s">
        <v>1030</v>
      </c>
      <c r="C394" s="199" t="s">
        <v>3583</v>
      </c>
      <c r="D394" s="199" t="s">
        <v>4197</v>
      </c>
      <c r="E394" s="199" t="s">
        <v>4197</v>
      </c>
      <c r="F394" s="199" t="s">
        <v>1186</v>
      </c>
      <c r="G394" s="199" t="s">
        <v>4197</v>
      </c>
      <c r="H394" s="199" t="s">
        <v>4096</v>
      </c>
      <c r="K394" s="199">
        <f t="shared" si="30"/>
        <v>25.247440000000001</v>
      </c>
      <c r="L394" s="199">
        <f t="shared" si="31"/>
        <v>32.569197600000003</v>
      </c>
      <c r="M394" s="199" t="s">
        <v>1036</v>
      </c>
      <c r="N394" s="199">
        <f t="shared" si="32"/>
        <v>-14841195.545776293</v>
      </c>
      <c r="O394" s="199">
        <f t="shared" si="33"/>
        <v>-14841195.545776293</v>
      </c>
      <c r="P394" s="199" t="str">
        <f t="shared" si="34"/>
        <v>Overpaid</v>
      </c>
    </row>
    <row r="395" spans="1:16" ht="15.75" x14ac:dyDescent="0.25">
      <c r="A395" s="199" t="s">
        <v>128</v>
      </c>
      <c r="B395" s="199" t="s">
        <v>1024</v>
      </c>
      <c r="C395" s="199" t="s">
        <v>3560</v>
      </c>
      <c r="D395" s="199" t="s">
        <v>4197</v>
      </c>
      <c r="E395" s="199" t="s">
        <v>4197</v>
      </c>
      <c r="F395" s="199" t="s">
        <v>1307</v>
      </c>
      <c r="G395" s="199" t="s">
        <v>4197</v>
      </c>
      <c r="H395" s="199" t="s">
        <v>4098</v>
      </c>
      <c r="K395" s="199">
        <f t="shared" si="30"/>
        <v>28.467780000000001</v>
      </c>
      <c r="L395" s="199">
        <f t="shared" si="31"/>
        <v>36.723436200000002</v>
      </c>
      <c r="M395" s="199" t="s">
        <v>1029</v>
      </c>
      <c r="N395" s="199">
        <f t="shared" si="32"/>
        <v>-9134473.5618622024</v>
      </c>
      <c r="O395" s="199">
        <f t="shared" si="33"/>
        <v>-9134473.5618622024</v>
      </c>
      <c r="P395" s="199" t="str">
        <f t="shared" si="34"/>
        <v>Overpaid</v>
      </c>
    </row>
    <row r="396" spans="1:16" ht="15.75" x14ac:dyDescent="0.25">
      <c r="A396" s="199" t="s">
        <v>128</v>
      </c>
      <c r="B396" s="199" t="s">
        <v>20</v>
      </c>
      <c r="C396" s="199" t="s">
        <v>3591</v>
      </c>
      <c r="D396" s="199" t="s">
        <v>4197</v>
      </c>
      <c r="E396" s="199" t="s">
        <v>4197</v>
      </c>
      <c r="F396" s="199" t="s">
        <v>1218</v>
      </c>
      <c r="G396" s="199" t="s">
        <v>4197</v>
      </c>
      <c r="H396" s="199" t="s">
        <v>4095</v>
      </c>
      <c r="K396" s="199">
        <f t="shared" si="30"/>
        <v>23.456719999999997</v>
      </c>
      <c r="L396" s="199">
        <f t="shared" si="31"/>
        <v>30.259168799999998</v>
      </c>
      <c r="M396" s="199" t="s">
        <v>1134</v>
      </c>
      <c r="N396" s="199">
        <f t="shared" si="32"/>
        <v>-13932965.818500698</v>
      </c>
      <c r="O396" s="199">
        <f t="shared" si="33"/>
        <v>-13932965.818500698</v>
      </c>
      <c r="P396" s="199" t="str">
        <f t="shared" si="34"/>
        <v>Overpaid</v>
      </c>
    </row>
    <row r="397" spans="1:16" ht="15.75" x14ac:dyDescent="0.25">
      <c r="A397" s="199" t="s">
        <v>128</v>
      </c>
      <c r="B397" s="199" t="s">
        <v>1187</v>
      </c>
      <c r="C397" s="199" t="s">
        <v>170</v>
      </c>
      <c r="D397" s="199" t="s">
        <v>4197</v>
      </c>
      <c r="E397" s="199" t="s">
        <v>4197</v>
      </c>
      <c r="F397" s="199" t="s">
        <v>1107</v>
      </c>
      <c r="G397" s="199" t="s">
        <v>4197</v>
      </c>
      <c r="H397" s="199" t="s">
        <v>4095</v>
      </c>
      <c r="K397" s="199">
        <f t="shared" si="30"/>
        <v>28.151019999999995</v>
      </c>
      <c r="L397" s="199">
        <f t="shared" si="31"/>
        <v>36.314815799999998</v>
      </c>
      <c r="M397" s="199" t="s">
        <v>1190</v>
      </c>
      <c r="N397" s="199">
        <f t="shared" si="32"/>
        <v>-11654180.798085874</v>
      </c>
      <c r="O397" s="199">
        <f t="shared" si="33"/>
        <v>-11654180.798085874</v>
      </c>
      <c r="P397" s="199" t="str">
        <f t="shared" si="34"/>
        <v>Overpaid</v>
      </c>
    </row>
    <row r="398" spans="1:16" ht="15.75" x14ac:dyDescent="0.25">
      <c r="A398" s="199" t="s">
        <v>128</v>
      </c>
      <c r="B398" s="199" t="s">
        <v>1117</v>
      </c>
      <c r="C398" s="199" t="s">
        <v>503</v>
      </c>
      <c r="D398" s="199" t="s">
        <v>4197</v>
      </c>
      <c r="E398" s="199" t="s">
        <v>4197</v>
      </c>
      <c r="F398" s="199" t="s">
        <v>1328</v>
      </c>
      <c r="G398" s="199" t="s">
        <v>4197</v>
      </c>
      <c r="H398" s="199" t="s">
        <v>4095</v>
      </c>
      <c r="K398" s="199">
        <f t="shared" si="30"/>
        <v>25.984419999999997</v>
      </c>
      <c r="L398" s="199">
        <f t="shared" si="31"/>
        <v>33.5199018</v>
      </c>
      <c r="M398" s="199" t="s">
        <v>1121</v>
      </c>
      <c r="N398" s="199">
        <f t="shared" si="32"/>
        <v>-14774652.349711008</v>
      </c>
      <c r="O398" s="199">
        <f t="shared" si="33"/>
        <v>-14774652.349711008</v>
      </c>
      <c r="P398" s="199" t="str">
        <f t="shared" si="34"/>
        <v>Overpaid</v>
      </c>
    </row>
    <row r="399" spans="1:16" ht="15.75" x14ac:dyDescent="0.25">
      <c r="A399" s="199" t="s">
        <v>128</v>
      </c>
      <c r="B399" s="199" t="s">
        <v>1187</v>
      </c>
      <c r="C399" s="199" t="s">
        <v>3564</v>
      </c>
      <c r="D399" s="199" t="s">
        <v>4197</v>
      </c>
      <c r="E399" s="199" t="s">
        <v>4197</v>
      </c>
      <c r="F399" s="199" t="s">
        <v>1307</v>
      </c>
      <c r="G399" s="199" t="s">
        <v>4197</v>
      </c>
      <c r="H399" s="199" t="s">
        <v>4095</v>
      </c>
      <c r="K399" s="199">
        <f t="shared" si="30"/>
        <v>27.428819999999998</v>
      </c>
      <c r="L399" s="199">
        <f t="shared" si="31"/>
        <v>35.383177799999999</v>
      </c>
      <c r="M399" s="199" t="s">
        <v>1190</v>
      </c>
      <c r="N399" s="199">
        <f t="shared" si="32"/>
        <v>-12165477.407906055</v>
      </c>
      <c r="O399" s="199">
        <f t="shared" si="33"/>
        <v>-12165477.407906055</v>
      </c>
      <c r="P399" s="199" t="str">
        <f t="shared" si="34"/>
        <v>Overpaid</v>
      </c>
    </row>
    <row r="400" spans="1:16" ht="15.75" x14ac:dyDescent="0.25">
      <c r="A400" s="199" t="s">
        <v>128</v>
      </c>
      <c r="B400" s="199" t="s">
        <v>1099</v>
      </c>
      <c r="C400" s="199" t="s">
        <v>3531</v>
      </c>
      <c r="D400" s="199" t="s">
        <v>4197</v>
      </c>
      <c r="E400" s="199" t="s">
        <v>4197</v>
      </c>
      <c r="F400" s="199" t="s">
        <v>1270</v>
      </c>
      <c r="G400" s="199" t="s">
        <v>4197</v>
      </c>
      <c r="H400" s="199" t="s">
        <v>4164</v>
      </c>
      <c r="K400" s="199">
        <f t="shared" si="30"/>
        <v>34.517799999999994</v>
      </c>
      <c r="L400" s="199">
        <f t="shared" si="31"/>
        <v>44.527961999999995</v>
      </c>
      <c r="M400" s="199" t="s">
        <v>1105</v>
      </c>
      <c r="N400" s="199">
        <f t="shared" si="32"/>
        <v>-4233311.6344546806</v>
      </c>
      <c r="O400" s="199">
        <f t="shared" si="33"/>
        <v>-4233311.6344546806</v>
      </c>
      <c r="P400" s="199" t="str">
        <f t="shared" si="34"/>
        <v>Overpaid</v>
      </c>
    </row>
    <row r="401" spans="1:16" ht="15.75" x14ac:dyDescent="0.25">
      <c r="A401" s="199" t="s">
        <v>128</v>
      </c>
      <c r="B401" s="199" t="s">
        <v>1187</v>
      </c>
      <c r="C401" s="199" t="s">
        <v>3584</v>
      </c>
      <c r="D401" s="199" t="s">
        <v>4197</v>
      </c>
      <c r="E401" s="199" t="s">
        <v>4197</v>
      </c>
      <c r="F401" s="199" t="s">
        <v>1194</v>
      </c>
      <c r="G401" s="199" t="s">
        <v>4197</v>
      </c>
      <c r="H401" s="199" t="s">
        <v>4095</v>
      </c>
      <c r="K401" s="199">
        <f t="shared" si="30"/>
        <v>24.540019999999998</v>
      </c>
      <c r="L401" s="199">
        <f t="shared" si="31"/>
        <v>31.6566258</v>
      </c>
      <c r="M401" s="199" t="s">
        <v>1190</v>
      </c>
      <c r="N401" s="199">
        <f t="shared" si="32"/>
        <v>-14210663.847186789</v>
      </c>
      <c r="O401" s="199">
        <f t="shared" si="33"/>
        <v>-14210663.847186789</v>
      </c>
      <c r="P401" s="199" t="str">
        <f t="shared" si="34"/>
        <v>Overpaid</v>
      </c>
    </row>
    <row r="402" spans="1:16" ht="15.75" x14ac:dyDescent="0.25">
      <c r="A402" s="199" t="s">
        <v>128</v>
      </c>
      <c r="B402" s="199" t="s">
        <v>1083</v>
      </c>
      <c r="C402" s="199" t="s">
        <v>3562</v>
      </c>
      <c r="D402" s="199" t="s">
        <v>4197</v>
      </c>
      <c r="E402" s="199" t="s">
        <v>4197</v>
      </c>
      <c r="F402" s="199" t="s">
        <v>1307</v>
      </c>
      <c r="G402" s="199" t="s">
        <v>4197</v>
      </c>
      <c r="H402" s="199" t="s">
        <v>4099</v>
      </c>
      <c r="K402" s="199">
        <f t="shared" si="30"/>
        <v>28.8141</v>
      </c>
      <c r="L402" s="199">
        <f t="shared" si="31"/>
        <v>37.170189000000001</v>
      </c>
      <c r="M402" s="199" t="s">
        <v>1088</v>
      </c>
      <c r="N402" s="199">
        <f t="shared" si="32"/>
        <v>-13268734.02987064</v>
      </c>
      <c r="O402" s="199">
        <f t="shared" si="33"/>
        <v>-13268734.02987064</v>
      </c>
      <c r="P402" s="199" t="str">
        <f t="shared" si="34"/>
        <v>Overpaid</v>
      </c>
    </row>
    <row r="403" spans="1:16" ht="15.75" x14ac:dyDescent="0.25">
      <c r="A403" s="199" t="s">
        <v>128</v>
      </c>
      <c r="B403" s="199" t="s">
        <v>1187</v>
      </c>
      <c r="C403" s="199" t="s">
        <v>227</v>
      </c>
      <c r="D403" s="199" t="s">
        <v>4197</v>
      </c>
      <c r="E403" s="199" t="s">
        <v>4197</v>
      </c>
      <c r="F403" s="199" t="s">
        <v>1107</v>
      </c>
      <c r="G403" s="199" t="s">
        <v>4197</v>
      </c>
      <c r="H403" s="199" t="s">
        <v>4097</v>
      </c>
      <c r="K403" s="199">
        <f t="shared" si="30"/>
        <v>28.843659999999996</v>
      </c>
      <c r="L403" s="199">
        <f t="shared" si="31"/>
        <v>37.208321399999996</v>
      </c>
      <c r="M403" s="199" t="s">
        <v>1190</v>
      </c>
      <c r="N403" s="199">
        <f t="shared" si="32"/>
        <v>-11163811.80912734</v>
      </c>
      <c r="O403" s="199">
        <f t="shared" si="33"/>
        <v>-11163811.80912734</v>
      </c>
      <c r="P403" s="199" t="str">
        <f t="shared" si="34"/>
        <v>Overpaid</v>
      </c>
    </row>
    <row r="404" spans="1:16" ht="15.75" x14ac:dyDescent="0.25">
      <c r="A404" s="199" t="s">
        <v>128</v>
      </c>
      <c r="B404" s="199" t="s">
        <v>10</v>
      </c>
      <c r="C404" s="199" t="s">
        <v>3522</v>
      </c>
      <c r="D404" s="199" t="s">
        <v>4197</v>
      </c>
      <c r="E404" s="199" t="s">
        <v>4197</v>
      </c>
      <c r="F404" s="199" t="s">
        <v>1028</v>
      </c>
      <c r="G404" s="199" t="s">
        <v>4197</v>
      </c>
      <c r="H404" s="199" t="s">
        <v>4118</v>
      </c>
      <c r="K404" s="199">
        <f t="shared" si="30"/>
        <v>39.499299999999998</v>
      </c>
      <c r="L404" s="199">
        <f t="shared" si="31"/>
        <v>50.954096999999997</v>
      </c>
      <c r="M404" s="199" t="s">
        <v>1093</v>
      </c>
      <c r="N404" s="199">
        <f t="shared" si="32"/>
        <v>-4279902.3386001857</v>
      </c>
      <c r="O404" s="199">
        <f t="shared" si="33"/>
        <v>-4279902.3386001857</v>
      </c>
      <c r="P404" s="199" t="str">
        <f t="shared" si="34"/>
        <v>Overpaid</v>
      </c>
    </row>
    <row r="405" spans="1:16" ht="15.75" x14ac:dyDescent="0.25">
      <c r="A405" s="199" t="s">
        <v>128</v>
      </c>
      <c r="B405" s="199" t="s">
        <v>16</v>
      </c>
      <c r="C405" s="199" t="s">
        <v>3551</v>
      </c>
      <c r="D405" s="199" t="s">
        <v>4197</v>
      </c>
      <c r="E405" s="199" t="s">
        <v>4197</v>
      </c>
      <c r="F405" s="199" t="s">
        <v>1073</v>
      </c>
      <c r="G405" s="199" t="s">
        <v>4197</v>
      </c>
      <c r="H405" s="199" t="s">
        <v>4164</v>
      </c>
      <c r="K405" s="199">
        <f t="shared" si="30"/>
        <v>32.351199999999999</v>
      </c>
      <c r="L405" s="199">
        <f t="shared" si="31"/>
        <v>41.733047999999997</v>
      </c>
      <c r="M405" s="199" t="s">
        <v>1116</v>
      </c>
      <c r="N405" s="199">
        <f t="shared" si="32"/>
        <v>-7116017.6828697268</v>
      </c>
      <c r="O405" s="199">
        <f t="shared" si="33"/>
        <v>-7116017.6828697268</v>
      </c>
      <c r="P405" s="199" t="str">
        <f t="shared" si="34"/>
        <v>Overpaid</v>
      </c>
    </row>
    <row r="406" spans="1:16" ht="15.75" x14ac:dyDescent="0.25">
      <c r="A406" s="199" t="s">
        <v>128</v>
      </c>
      <c r="B406" s="199" t="s">
        <v>20</v>
      </c>
      <c r="C406" s="199" t="s">
        <v>223</v>
      </c>
      <c r="D406" s="199" t="s">
        <v>4197</v>
      </c>
      <c r="E406" s="199" t="s">
        <v>4197</v>
      </c>
      <c r="F406" s="199" t="s">
        <v>1312</v>
      </c>
      <c r="G406" s="199" t="s">
        <v>4197</v>
      </c>
      <c r="H406" s="199" t="s">
        <v>4098</v>
      </c>
      <c r="K406" s="199">
        <f t="shared" si="30"/>
        <v>28.106680000000001</v>
      </c>
      <c r="L406" s="199">
        <f t="shared" si="31"/>
        <v>36.257617199999999</v>
      </c>
      <c r="M406" s="199" t="s">
        <v>1134</v>
      </c>
      <c r="N406" s="199">
        <f t="shared" si="32"/>
        <v>-10870538.884386642</v>
      </c>
      <c r="O406" s="199">
        <f t="shared" si="33"/>
        <v>-10870538.884386642</v>
      </c>
      <c r="P406" s="199" t="str">
        <f t="shared" si="34"/>
        <v>Overpaid</v>
      </c>
    </row>
    <row r="407" spans="1:16" ht="15.75" x14ac:dyDescent="0.25">
      <c r="A407" s="199" t="s">
        <v>128</v>
      </c>
      <c r="B407" s="199" t="s">
        <v>27</v>
      </c>
      <c r="C407" s="199" t="s">
        <v>876</v>
      </c>
      <c r="D407" s="199" t="s">
        <v>4197</v>
      </c>
      <c r="E407" s="199" t="s">
        <v>4197</v>
      </c>
      <c r="F407" s="199" t="s">
        <v>1186</v>
      </c>
      <c r="G407" s="199" t="s">
        <v>4197</v>
      </c>
      <c r="H407" s="199" t="s">
        <v>4095</v>
      </c>
      <c r="K407" s="199">
        <f t="shared" si="30"/>
        <v>24.901119999999999</v>
      </c>
      <c r="L407" s="199">
        <f t="shared" si="31"/>
        <v>32.122444799999997</v>
      </c>
      <c r="M407" s="199" t="s">
        <v>1058</v>
      </c>
      <c r="N407" s="199">
        <f t="shared" si="32"/>
        <v>-14922443.038310751</v>
      </c>
      <c r="O407" s="199">
        <f t="shared" si="33"/>
        <v>-14922443.038310751</v>
      </c>
      <c r="P407" s="199" t="str">
        <f t="shared" si="34"/>
        <v>Overpaid</v>
      </c>
    </row>
    <row r="408" spans="1:16" ht="15.75" x14ac:dyDescent="0.25">
      <c r="A408" s="199" t="s">
        <v>128</v>
      </c>
      <c r="B408" s="199" t="s">
        <v>1030</v>
      </c>
      <c r="C408" s="199" t="s">
        <v>3571</v>
      </c>
      <c r="D408" s="199" t="s">
        <v>4197</v>
      </c>
      <c r="E408" s="199" t="s">
        <v>4197</v>
      </c>
      <c r="F408" s="199" t="s">
        <v>1146</v>
      </c>
      <c r="G408" s="199" t="s">
        <v>4197</v>
      </c>
      <c r="H408" s="199" t="s">
        <v>4095</v>
      </c>
      <c r="K408" s="199">
        <f t="shared" si="30"/>
        <v>26.345519999999997</v>
      </c>
      <c r="L408" s="199">
        <f t="shared" si="31"/>
        <v>33.985720799999996</v>
      </c>
      <c r="M408" s="199" t="s">
        <v>1036</v>
      </c>
      <c r="N408" s="199">
        <f t="shared" si="32"/>
        <v>-13999633.394580994</v>
      </c>
      <c r="O408" s="199">
        <f t="shared" si="33"/>
        <v>-13999633.394580994</v>
      </c>
      <c r="P408" s="199" t="str">
        <f t="shared" si="34"/>
        <v>Overpaid</v>
      </c>
    </row>
    <row r="409" spans="1:16" ht="15.75" x14ac:dyDescent="0.25">
      <c r="A409" s="199" t="s">
        <v>128</v>
      </c>
      <c r="B409" s="199" t="s">
        <v>1099</v>
      </c>
      <c r="C409" s="199" t="s">
        <v>3558</v>
      </c>
      <c r="D409" s="199" t="s">
        <v>4197</v>
      </c>
      <c r="E409" s="199" t="s">
        <v>4197</v>
      </c>
      <c r="F409" s="199" t="s">
        <v>1111</v>
      </c>
      <c r="G409" s="199" t="s">
        <v>4197</v>
      </c>
      <c r="H409" s="199" t="s">
        <v>4098</v>
      </c>
      <c r="K409" s="199">
        <f t="shared" si="30"/>
        <v>28.828879999999998</v>
      </c>
      <c r="L409" s="199">
        <f t="shared" si="31"/>
        <v>37.189255199999998</v>
      </c>
      <c r="M409" s="199" t="s">
        <v>1105</v>
      </c>
      <c r="N409" s="199">
        <f t="shared" si="32"/>
        <v>-6619039.0358254686</v>
      </c>
      <c r="O409" s="199">
        <f t="shared" si="33"/>
        <v>-6619039.0358254686</v>
      </c>
      <c r="P409" s="199" t="str">
        <f t="shared" si="34"/>
        <v>Overpaid</v>
      </c>
    </row>
    <row r="410" spans="1:16" ht="15.75" x14ac:dyDescent="0.25">
      <c r="A410" s="199" t="s">
        <v>128</v>
      </c>
      <c r="B410" s="199" t="s">
        <v>1059</v>
      </c>
      <c r="C410" s="199" t="s">
        <v>3574</v>
      </c>
      <c r="D410" s="199" t="s">
        <v>4197</v>
      </c>
      <c r="E410" s="199" t="s">
        <v>4197</v>
      </c>
      <c r="F410" s="199" t="s">
        <v>1328</v>
      </c>
      <c r="G410" s="199" t="s">
        <v>4197</v>
      </c>
      <c r="H410" s="199" t="s">
        <v>4096</v>
      </c>
      <c r="K410" s="199">
        <f t="shared" si="30"/>
        <v>26.330739999999999</v>
      </c>
      <c r="L410" s="199">
        <f t="shared" si="31"/>
        <v>33.966654599999998</v>
      </c>
      <c r="M410" s="199" t="s">
        <v>1064</v>
      </c>
      <c r="N410" s="199">
        <f t="shared" si="32"/>
        <v>-9547961.8730826806</v>
      </c>
      <c r="O410" s="199">
        <f t="shared" si="33"/>
        <v>-9547961.8730826806</v>
      </c>
      <c r="P410" s="199" t="str">
        <f t="shared" si="34"/>
        <v>Overpaid</v>
      </c>
    </row>
    <row r="411" spans="1:16" ht="15.75" x14ac:dyDescent="0.25">
      <c r="A411" s="199" t="s">
        <v>128</v>
      </c>
      <c r="B411" s="199" t="s">
        <v>27</v>
      </c>
      <c r="C411" s="199" t="s">
        <v>3537</v>
      </c>
      <c r="D411" s="199" t="s">
        <v>4197</v>
      </c>
      <c r="E411" s="199" t="s">
        <v>4197</v>
      </c>
      <c r="F411" s="199" t="s">
        <v>1046</v>
      </c>
      <c r="G411" s="199" t="s">
        <v>4197</v>
      </c>
      <c r="H411" s="199" t="s">
        <v>4153</v>
      </c>
      <c r="K411" s="199">
        <f t="shared" si="30"/>
        <v>33.102960000000003</v>
      </c>
      <c r="L411" s="199">
        <f t="shared" si="31"/>
        <v>42.702818400000005</v>
      </c>
      <c r="M411" s="199" t="s">
        <v>1058</v>
      </c>
      <c r="N411" s="199">
        <f t="shared" si="32"/>
        <v>-8713233.3392970245</v>
      </c>
      <c r="O411" s="199">
        <f t="shared" si="33"/>
        <v>-8713233.3392970245</v>
      </c>
      <c r="P411" s="199" t="str">
        <f t="shared" si="34"/>
        <v>Overpaid</v>
      </c>
    </row>
    <row r="412" spans="1:16" ht="15.75" x14ac:dyDescent="0.25">
      <c r="A412" s="199" t="s">
        <v>128</v>
      </c>
      <c r="B412" s="199" t="s">
        <v>16</v>
      </c>
      <c r="C412" s="199" t="s">
        <v>3599</v>
      </c>
      <c r="D412" s="199" t="s">
        <v>4197</v>
      </c>
      <c r="E412" s="199" t="s">
        <v>4197</v>
      </c>
      <c r="F412" s="199" t="s">
        <v>1405</v>
      </c>
      <c r="G412" s="199" t="s">
        <v>4197</v>
      </c>
      <c r="H412" s="199" t="s">
        <v>4197</v>
      </c>
      <c r="K412" s="199">
        <f t="shared" si="30"/>
        <v>21.665999999999997</v>
      </c>
      <c r="L412" s="199">
        <f t="shared" si="31"/>
        <v>27.949139999999996</v>
      </c>
      <c r="M412" s="199" t="s">
        <v>1116</v>
      </c>
      <c r="N412" s="199">
        <f t="shared" si="32"/>
        <v>-13317372.600495413</v>
      </c>
      <c r="O412" s="199">
        <f t="shared" si="33"/>
        <v>-13317372.600495413</v>
      </c>
      <c r="P412" s="199" t="str">
        <f t="shared" si="34"/>
        <v>Overpaid</v>
      </c>
    </row>
    <row r="413" spans="1:16" ht="15.75" x14ac:dyDescent="0.25">
      <c r="A413" s="199" t="s">
        <v>128</v>
      </c>
      <c r="B413" s="199" t="s">
        <v>1059</v>
      </c>
      <c r="C413" s="199" t="s">
        <v>3593</v>
      </c>
      <c r="D413" s="199" t="s">
        <v>4197</v>
      </c>
      <c r="E413" s="199" t="s">
        <v>4197</v>
      </c>
      <c r="F413" s="199" t="s">
        <v>1221</v>
      </c>
      <c r="G413" s="199" t="s">
        <v>4197</v>
      </c>
      <c r="H413" s="199" t="s">
        <v>4221</v>
      </c>
      <c r="K413" s="199" t="e">
        <f t="shared" si="30"/>
        <v>#VALUE!</v>
      </c>
      <c r="L413" s="199" t="e">
        <f t="shared" si="31"/>
        <v>#VALUE!</v>
      </c>
      <c r="M413" s="199" t="s">
        <v>1064</v>
      </c>
      <c r="N413" s="199" t="e">
        <f t="shared" si="32"/>
        <v>#VALUE!</v>
      </c>
      <c r="O413" s="199" t="e">
        <f t="shared" si="33"/>
        <v>#VALUE!</v>
      </c>
      <c r="P413" s="199" t="e">
        <f t="shared" si="34"/>
        <v>#VALUE!</v>
      </c>
    </row>
    <row r="414" spans="1:16" ht="15.75" x14ac:dyDescent="0.25">
      <c r="A414" s="199" t="s">
        <v>128</v>
      </c>
      <c r="B414" s="199" t="s">
        <v>10</v>
      </c>
      <c r="C414" s="199" t="s">
        <v>3538</v>
      </c>
      <c r="D414" s="199" t="s">
        <v>4197</v>
      </c>
      <c r="E414" s="199" t="s">
        <v>4197</v>
      </c>
      <c r="F414" s="199" t="s">
        <v>1270</v>
      </c>
      <c r="G414" s="199" t="s">
        <v>4197</v>
      </c>
      <c r="H414" s="199" t="s">
        <v>4100</v>
      </c>
      <c r="K414" s="199">
        <f t="shared" si="30"/>
        <v>34.171479999999995</v>
      </c>
      <c r="L414" s="199">
        <f t="shared" si="31"/>
        <v>44.081209199999996</v>
      </c>
      <c r="M414" s="199" t="s">
        <v>1093</v>
      </c>
      <c r="N414" s="199">
        <f t="shared" si="32"/>
        <v>-8739532.5921313055</v>
      </c>
      <c r="O414" s="199">
        <f t="shared" si="33"/>
        <v>-8739532.5921313055</v>
      </c>
      <c r="P414" s="199" t="str">
        <f t="shared" si="34"/>
        <v>Overpaid</v>
      </c>
    </row>
    <row r="415" spans="1:16" ht="15.75" x14ac:dyDescent="0.25">
      <c r="A415" s="199" t="s">
        <v>128</v>
      </c>
      <c r="B415" s="199" t="s">
        <v>1187</v>
      </c>
      <c r="C415" s="199" t="s">
        <v>517</v>
      </c>
      <c r="D415" s="199" t="s">
        <v>4197</v>
      </c>
      <c r="E415" s="199" t="s">
        <v>4197</v>
      </c>
      <c r="F415" s="199" t="s">
        <v>1091</v>
      </c>
      <c r="G415" s="199" t="s">
        <v>4197</v>
      </c>
      <c r="H415" s="199" t="s">
        <v>4097</v>
      </c>
      <c r="K415" s="199">
        <f t="shared" si="30"/>
        <v>29.565859999999997</v>
      </c>
      <c r="L415" s="199">
        <f t="shared" si="31"/>
        <v>38.139959399999995</v>
      </c>
      <c r="M415" s="199" t="s">
        <v>1190</v>
      </c>
      <c r="N415" s="199">
        <f t="shared" si="32"/>
        <v>-10652515.199307159</v>
      </c>
      <c r="O415" s="199">
        <f t="shared" si="33"/>
        <v>-10652515.199307159</v>
      </c>
      <c r="P415" s="199" t="str">
        <f t="shared" si="34"/>
        <v>Overpaid</v>
      </c>
    </row>
    <row r="416" spans="1:16" ht="15.75" x14ac:dyDescent="0.25">
      <c r="A416" s="199" t="s">
        <v>128</v>
      </c>
      <c r="B416" s="199" t="s">
        <v>1187</v>
      </c>
      <c r="C416" s="199" t="s">
        <v>3544</v>
      </c>
      <c r="D416" s="199" t="s">
        <v>4197</v>
      </c>
      <c r="E416" s="199" t="s">
        <v>4197</v>
      </c>
      <c r="F416" s="199" t="s">
        <v>1046</v>
      </c>
      <c r="G416" s="199" t="s">
        <v>4197</v>
      </c>
      <c r="H416" s="199" t="s">
        <v>4100</v>
      </c>
      <c r="K416" s="199">
        <f t="shared" si="30"/>
        <v>33.449280000000002</v>
      </c>
      <c r="L416" s="199">
        <f t="shared" si="31"/>
        <v>43.149571200000004</v>
      </c>
      <c r="M416" s="199" t="s">
        <v>1190</v>
      </c>
      <c r="N416" s="199">
        <f t="shared" si="32"/>
        <v>-7903166.7078810986</v>
      </c>
      <c r="O416" s="199">
        <f t="shared" si="33"/>
        <v>-7903166.7078810986</v>
      </c>
      <c r="P416" s="199" t="str">
        <f t="shared" si="34"/>
        <v>Overpaid</v>
      </c>
    </row>
    <row r="417" spans="1:16" ht="15.75" x14ac:dyDescent="0.25">
      <c r="A417" s="199" t="s">
        <v>128</v>
      </c>
      <c r="B417" s="199" t="s">
        <v>1037</v>
      </c>
      <c r="C417" s="199" t="s">
        <v>3523</v>
      </c>
      <c r="D417" s="199" t="s">
        <v>4197</v>
      </c>
      <c r="E417" s="199" t="s">
        <v>4197</v>
      </c>
      <c r="F417" s="199" t="s">
        <v>1794</v>
      </c>
      <c r="G417" s="199" t="s">
        <v>4197</v>
      </c>
      <c r="H417" s="199" t="s">
        <v>4223</v>
      </c>
      <c r="K417" s="199">
        <f t="shared" si="30"/>
        <v>38.430779999999999</v>
      </c>
      <c r="L417" s="199">
        <f t="shared" si="31"/>
        <v>49.575706199999999</v>
      </c>
      <c r="M417" s="199" t="s">
        <v>1043</v>
      </c>
      <c r="N417" s="199">
        <f t="shared" si="32"/>
        <v>-3742867.2122022752</v>
      </c>
      <c r="O417" s="199">
        <f t="shared" si="33"/>
        <v>-3742867.2122022752</v>
      </c>
      <c r="P417" s="199" t="str">
        <f t="shared" si="34"/>
        <v>Overpaid</v>
      </c>
    </row>
    <row r="418" spans="1:16" ht="15.75" x14ac:dyDescent="0.25">
      <c r="A418" s="199" t="s">
        <v>128</v>
      </c>
      <c r="B418" s="199" t="s">
        <v>27</v>
      </c>
      <c r="C418" s="199" t="s">
        <v>3589</v>
      </c>
      <c r="D418" s="199" t="s">
        <v>4197</v>
      </c>
      <c r="E418" s="199" t="s">
        <v>4197</v>
      </c>
      <c r="F418" s="199" t="s">
        <v>1201</v>
      </c>
      <c r="G418" s="199" t="s">
        <v>4197</v>
      </c>
      <c r="H418" s="199" t="s">
        <v>1027</v>
      </c>
      <c r="K418" s="199" t="e">
        <f t="shared" si="30"/>
        <v>#VALUE!</v>
      </c>
      <c r="L418" s="199" t="e">
        <f t="shared" si="31"/>
        <v>#VALUE!</v>
      </c>
      <c r="M418" s="199" t="s">
        <v>1058</v>
      </c>
      <c r="N418" s="199" t="e">
        <f t="shared" si="32"/>
        <v>#VALUE!</v>
      </c>
      <c r="O418" s="199" t="e">
        <f t="shared" si="33"/>
        <v>#VALUE!</v>
      </c>
      <c r="P418" s="199" t="e">
        <f t="shared" si="34"/>
        <v>#VALUE!</v>
      </c>
    </row>
    <row r="419" spans="1:16" ht="15.75" x14ac:dyDescent="0.25">
      <c r="A419" s="199" t="s">
        <v>128</v>
      </c>
      <c r="B419" s="199" t="s">
        <v>1059</v>
      </c>
      <c r="C419" s="199" t="s">
        <v>3536</v>
      </c>
      <c r="D419" s="199" t="s">
        <v>4197</v>
      </c>
      <c r="E419" s="199" t="s">
        <v>4197</v>
      </c>
      <c r="F419" s="199" t="s">
        <v>1450</v>
      </c>
      <c r="G419" s="199" t="s">
        <v>4197</v>
      </c>
      <c r="H419" s="199" t="s">
        <v>4125</v>
      </c>
      <c r="K419" s="199">
        <f t="shared" si="30"/>
        <v>34.503019999999999</v>
      </c>
      <c r="L419" s="199">
        <f t="shared" si="31"/>
        <v>44.508895799999998</v>
      </c>
      <c r="M419" s="199" t="s">
        <v>1064</v>
      </c>
      <c r="N419" s="199">
        <f t="shared" si="32"/>
        <v>-5279826.2321383124</v>
      </c>
      <c r="O419" s="199">
        <f t="shared" si="33"/>
        <v>-5279826.2321383124</v>
      </c>
      <c r="P419" s="199" t="str">
        <f t="shared" si="34"/>
        <v>Overpaid</v>
      </c>
    </row>
    <row r="420" spans="1:16" ht="15.75" x14ac:dyDescent="0.25">
      <c r="A420" s="199" t="s">
        <v>128</v>
      </c>
      <c r="B420" s="199" t="s">
        <v>1094</v>
      </c>
      <c r="C420" s="199" t="s">
        <v>395</v>
      </c>
      <c r="D420" s="199" t="s">
        <v>4197</v>
      </c>
      <c r="E420" s="199" t="s">
        <v>4197</v>
      </c>
      <c r="F420" s="199" t="s">
        <v>1270</v>
      </c>
      <c r="G420" s="199" t="s">
        <v>4197</v>
      </c>
      <c r="H420" s="199" t="s">
        <v>4101</v>
      </c>
      <c r="K420" s="199">
        <f t="shared" si="30"/>
        <v>37.980999999999995</v>
      </c>
      <c r="L420" s="199">
        <f t="shared" si="31"/>
        <v>48.995489999999997</v>
      </c>
      <c r="M420" s="199" t="s">
        <v>1098</v>
      </c>
      <c r="N420" s="199">
        <f t="shared" si="32"/>
        <v>-9010463.8133651409</v>
      </c>
      <c r="O420" s="199">
        <f t="shared" si="33"/>
        <v>-9010463.8133651409</v>
      </c>
      <c r="P420" s="199" t="str">
        <f t="shared" si="34"/>
        <v>Overpaid</v>
      </c>
    </row>
    <row r="421" spans="1:16" ht="15.75" x14ac:dyDescent="0.25">
      <c r="A421" s="199" t="s">
        <v>128</v>
      </c>
      <c r="B421" s="199" t="s">
        <v>1078</v>
      </c>
      <c r="C421" s="199" t="s">
        <v>3553</v>
      </c>
      <c r="D421" s="199" t="s">
        <v>4197</v>
      </c>
      <c r="E421" s="199" t="s">
        <v>4197</v>
      </c>
      <c r="F421" s="199" t="s">
        <v>1073</v>
      </c>
      <c r="G421" s="199" t="s">
        <v>4197</v>
      </c>
      <c r="H421" s="199" t="s">
        <v>4097</v>
      </c>
      <c r="K421" s="199">
        <f t="shared" si="30"/>
        <v>29.926959999999998</v>
      </c>
      <c r="L421" s="199">
        <f t="shared" si="31"/>
        <v>38.605778399999998</v>
      </c>
      <c r="M421" s="199" t="s">
        <v>1082</v>
      </c>
      <c r="N421" s="199">
        <f t="shared" si="32"/>
        <v>-6719122.6130721476</v>
      </c>
      <c r="O421" s="199">
        <f t="shared" si="33"/>
        <v>-6719122.6130721476</v>
      </c>
      <c r="P421" s="199" t="str">
        <f t="shared" si="34"/>
        <v>Overpaid</v>
      </c>
    </row>
    <row r="422" spans="1:16" ht="15.75" x14ac:dyDescent="0.25">
      <c r="A422" s="199" t="s">
        <v>128</v>
      </c>
      <c r="B422" s="199" t="s">
        <v>1048</v>
      </c>
      <c r="C422" s="199" t="s">
        <v>3594</v>
      </c>
      <c r="D422" s="199" t="s">
        <v>4197</v>
      </c>
      <c r="E422" s="199" t="s">
        <v>4197</v>
      </c>
      <c r="F422" s="199" t="s">
        <v>1221</v>
      </c>
      <c r="G422" s="199" t="s">
        <v>4197</v>
      </c>
      <c r="H422" s="199" t="s">
        <v>4095</v>
      </c>
      <c r="K422" s="199">
        <f t="shared" si="30"/>
        <v>23.095619999999997</v>
      </c>
      <c r="L422" s="199">
        <f t="shared" si="31"/>
        <v>29.793349799999998</v>
      </c>
      <c r="M422" s="199" t="s">
        <v>1053</v>
      </c>
      <c r="N422" s="199">
        <f t="shared" si="32"/>
        <v>-10100675.565560035</v>
      </c>
      <c r="O422" s="199">
        <f t="shared" si="33"/>
        <v>-10100675.565560035</v>
      </c>
      <c r="P422" s="199" t="str">
        <f t="shared" si="34"/>
        <v>Overpaid</v>
      </c>
    </row>
    <row r="423" spans="1:16" ht="15.75" x14ac:dyDescent="0.25">
      <c r="A423" s="199" t="s">
        <v>128</v>
      </c>
      <c r="B423" s="199" t="s">
        <v>10</v>
      </c>
      <c r="C423" s="199" t="s">
        <v>3588</v>
      </c>
      <c r="D423" s="199" t="s">
        <v>4197</v>
      </c>
      <c r="E423" s="199" t="s">
        <v>4197</v>
      </c>
      <c r="F423" s="199" t="s">
        <v>1194</v>
      </c>
      <c r="G423" s="199" t="s">
        <v>4197</v>
      </c>
      <c r="H423" s="199" t="s">
        <v>4097</v>
      </c>
      <c r="K423" s="199">
        <f t="shared" si="30"/>
        <v>25.232659999999999</v>
      </c>
      <c r="L423" s="199">
        <f t="shared" si="31"/>
        <v>32.550131399999998</v>
      </c>
      <c r="M423" s="199" t="s">
        <v>1093</v>
      </c>
      <c r="N423" s="199">
        <f t="shared" si="32"/>
        <v>-16221735.839025728</v>
      </c>
      <c r="O423" s="199">
        <f t="shared" si="33"/>
        <v>-16221735.839025728</v>
      </c>
      <c r="P423" s="199" t="str">
        <f t="shared" si="34"/>
        <v>Overpaid</v>
      </c>
    </row>
    <row r="424" spans="1:16" ht="15.75" x14ac:dyDescent="0.25">
      <c r="A424" s="199" t="s">
        <v>128</v>
      </c>
      <c r="B424" s="199" t="s">
        <v>16</v>
      </c>
      <c r="C424" s="199" t="s">
        <v>3548</v>
      </c>
      <c r="D424" s="199" t="s">
        <v>4197</v>
      </c>
      <c r="E424" s="199" t="s">
        <v>4197</v>
      </c>
      <c r="F424" s="199" t="s">
        <v>1103</v>
      </c>
      <c r="G424" s="199" t="s">
        <v>4197</v>
      </c>
      <c r="H424" s="199" t="s">
        <v>4153</v>
      </c>
      <c r="K424" s="199">
        <f t="shared" si="30"/>
        <v>30.936359999999997</v>
      </c>
      <c r="L424" s="199">
        <f t="shared" si="31"/>
        <v>39.9079044</v>
      </c>
      <c r="M424" s="199" t="s">
        <v>1116</v>
      </c>
      <c r="N424" s="199">
        <f t="shared" si="32"/>
        <v>-7937146.4396223836</v>
      </c>
      <c r="O424" s="199">
        <f t="shared" si="33"/>
        <v>-7937146.4396223836</v>
      </c>
      <c r="P424" s="199" t="str">
        <f t="shared" si="34"/>
        <v>Overpaid</v>
      </c>
    </row>
    <row r="425" spans="1:16" ht="15.75" x14ac:dyDescent="0.25">
      <c r="A425" s="199" t="s">
        <v>128</v>
      </c>
      <c r="B425" s="199" t="s">
        <v>1094</v>
      </c>
      <c r="C425" s="199" t="s">
        <v>3603</v>
      </c>
      <c r="D425" s="199" t="s">
        <v>4197</v>
      </c>
      <c r="E425" s="199" t="s">
        <v>4197</v>
      </c>
      <c r="F425" s="199" t="s">
        <v>1422</v>
      </c>
      <c r="G425" s="199" t="s">
        <v>4197</v>
      </c>
      <c r="H425" s="199" t="s">
        <v>4197</v>
      </c>
      <c r="K425" s="199">
        <f t="shared" si="30"/>
        <v>20.221599999999999</v>
      </c>
      <c r="L425" s="199">
        <f t="shared" si="31"/>
        <v>26.085863999999997</v>
      </c>
      <c r="M425" s="199" t="s">
        <v>1098</v>
      </c>
      <c r="N425" s="199">
        <f t="shared" si="32"/>
        <v>-33141168.675564036</v>
      </c>
      <c r="O425" s="199">
        <f t="shared" si="33"/>
        <v>-33141168.675564036</v>
      </c>
      <c r="P425" s="199" t="str">
        <f t="shared" si="34"/>
        <v>Overpaid</v>
      </c>
    </row>
    <row r="426" spans="1:16" ht="15.75" x14ac:dyDescent="0.25">
      <c r="A426" s="199" t="s">
        <v>128</v>
      </c>
      <c r="B426" s="199" t="s">
        <v>20</v>
      </c>
      <c r="C426" s="199" t="s">
        <v>75</v>
      </c>
      <c r="D426" s="199" t="s">
        <v>4197</v>
      </c>
      <c r="E426" s="199" t="s">
        <v>4197</v>
      </c>
      <c r="F426" s="199" t="s">
        <v>1441</v>
      </c>
      <c r="G426" s="199" t="s">
        <v>4197</v>
      </c>
      <c r="H426" s="199" t="s">
        <v>4118</v>
      </c>
      <c r="K426" s="199">
        <f t="shared" si="30"/>
        <v>37.693799999999996</v>
      </c>
      <c r="L426" s="199">
        <f t="shared" si="31"/>
        <v>48.625001999999995</v>
      </c>
      <c r="M426" s="199" t="s">
        <v>1134</v>
      </c>
      <c r="N426" s="199">
        <f t="shared" si="32"/>
        <v>-4556537.3642480765</v>
      </c>
      <c r="O426" s="199">
        <f t="shared" si="33"/>
        <v>-4556537.3642480765</v>
      </c>
      <c r="P426" s="199" t="str">
        <f t="shared" si="34"/>
        <v>Overpaid</v>
      </c>
    </row>
    <row r="427" spans="1:16" ht="15.75" x14ac:dyDescent="0.25">
      <c r="A427" s="199" t="s">
        <v>128</v>
      </c>
      <c r="B427" s="199" t="s">
        <v>1048</v>
      </c>
      <c r="C427" s="199" t="s">
        <v>899</v>
      </c>
      <c r="D427" s="199" t="s">
        <v>4197</v>
      </c>
      <c r="E427" s="199" t="s">
        <v>4197</v>
      </c>
      <c r="F427" s="199" t="s">
        <v>1208</v>
      </c>
      <c r="G427" s="199" t="s">
        <v>4197</v>
      </c>
      <c r="H427" s="199" t="s">
        <v>4095</v>
      </c>
      <c r="K427" s="199">
        <f t="shared" si="30"/>
        <v>23.817819999999998</v>
      </c>
      <c r="L427" s="199">
        <f t="shared" si="31"/>
        <v>30.724987799999997</v>
      </c>
      <c r="M427" s="199" t="s">
        <v>1053</v>
      </c>
      <c r="N427" s="199">
        <f t="shared" si="32"/>
        <v>-9761651.4717035256</v>
      </c>
      <c r="O427" s="199">
        <f t="shared" si="33"/>
        <v>-9761651.4717035256</v>
      </c>
      <c r="P427" s="199" t="str">
        <f t="shared" si="34"/>
        <v>Overpaid</v>
      </c>
    </row>
    <row r="428" spans="1:16" ht="15.75" x14ac:dyDescent="0.25">
      <c r="A428" s="199" t="s">
        <v>128</v>
      </c>
      <c r="B428" s="199" t="s">
        <v>1094</v>
      </c>
      <c r="C428" s="199" t="s">
        <v>3586</v>
      </c>
      <c r="D428" s="199" t="s">
        <v>4197</v>
      </c>
      <c r="E428" s="199" t="s">
        <v>4197</v>
      </c>
      <c r="F428" s="199" t="s">
        <v>1194</v>
      </c>
      <c r="G428" s="199" t="s">
        <v>4197</v>
      </c>
      <c r="H428" s="199" t="s">
        <v>4096</v>
      </c>
      <c r="K428" s="199">
        <f t="shared" si="30"/>
        <v>24.886340000000001</v>
      </c>
      <c r="L428" s="199">
        <f t="shared" si="31"/>
        <v>32.103378599999999</v>
      </c>
      <c r="M428" s="199" t="s">
        <v>1098</v>
      </c>
      <c r="N428" s="199">
        <f t="shared" si="32"/>
        <v>-26802921.651515156</v>
      </c>
      <c r="O428" s="199">
        <f t="shared" si="33"/>
        <v>-26802921.651515156</v>
      </c>
      <c r="P428" s="199" t="str">
        <f t="shared" si="34"/>
        <v>Overpaid</v>
      </c>
    </row>
    <row r="429" spans="1:16" ht="15.75" x14ac:dyDescent="0.25">
      <c r="A429" s="199" t="s">
        <v>128</v>
      </c>
      <c r="B429" s="199" t="s">
        <v>1187</v>
      </c>
      <c r="C429" s="199" t="s">
        <v>3546</v>
      </c>
      <c r="D429" s="199" t="s">
        <v>4197</v>
      </c>
      <c r="E429" s="199" t="s">
        <v>4197</v>
      </c>
      <c r="F429" s="199" t="s">
        <v>1068</v>
      </c>
      <c r="G429" s="199" t="s">
        <v>4197</v>
      </c>
      <c r="H429" s="199" t="s">
        <v>4153</v>
      </c>
      <c r="K429" s="199">
        <f t="shared" si="30"/>
        <v>32.019660000000002</v>
      </c>
      <c r="L429" s="199">
        <f t="shared" si="31"/>
        <v>41.305361400000002</v>
      </c>
      <c r="M429" s="199" t="s">
        <v>1190</v>
      </c>
      <c r="N429" s="199">
        <f t="shared" si="32"/>
        <v>-8915296.1170906406</v>
      </c>
      <c r="O429" s="199">
        <f t="shared" si="33"/>
        <v>-8915296.1170906406</v>
      </c>
      <c r="P429" s="199" t="str">
        <f t="shared" si="34"/>
        <v>Overpaid</v>
      </c>
    </row>
    <row r="430" spans="1:16" ht="15.75" x14ac:dyDescent="0.25">
      <c r="A430" s="199" t="s">
        <v>128</v>
      </c>
      <c r="B430" s="199" t="s">
        <v>1024</v>
      </c>
      <c r="C430" s="199" t="s">
        <v>3529</v>
      </c>
      <c r="D430" s="199" t="s">
        <v>4197</v>
      </c>
      <c r="E430" s="199" t="s">
        <v>4197</v>
      </c>
      <c r="F430" s="199" t="s">
        <v>1041</v>
      </c>
      <c r="G430" s="199" t="s">
        <v>4197</v>
      </c>
      <c r="H430" s="199" t="s">
        <v>4103</v>
      </c>
      <c r="K430" s="199">
        <f t="shared" si="30"/>
        <v>35.917859999999997</v>
      </c>
      <c r="L430" s="199">
        <f t="shared" si="31"/>
        <v>46.334039399999995</v>
      </c>
      <c r="M430" s="199" t="s">
        <v>1029</v>
      </c>
      <c r="N430" s="199">
        <f t="shared" si="32"/>
        <v>-4919289.4495436717</v>
      </c>
      <c r="O430" s="199">
        <f t="shared" si="33"/>
        <v>-4919289.4495436717</v>
      </c>
      <c r="P430" s="199" t="str">
        <f t="shared" si="34"/>
        <v>Overpaid</v>
      </c>
    </row>
    <row r="431" spans="1:16" ht="15.75" x14ac:dyDescent="0.25">
      <c r="A431" s="199" t="s">
        <v>128</v>
      </c>
      <c r="B431" s="199" t="s">
        <v>27</v>
      </c>
      <c r="C431" s="199" t="s">
        <v>3569</v>
      </c>
      <c r="D431" s="199" t="s">
        <v>4197</v>
      </c>
      <c r="E431" s="199" t="s">
        <v>4197</v>
      </c>
      <c r="F431" s="199" t="s">
        <v>1146</v>
      </c>
      <c r="G431" s="199" t="s">
        <v>4197</v>
      </c>
      <c r="H431" s="199" t="s">
        <v>4197</v>
      </c>
      <c r="K431" s="199">
        <f t="shared" si="30"/>
        <v>25.999199999999998</v>
      </c>
      <c r="L431" s="199">
        <f t="shared" si="31"/>
        <v>33.538967999999997</v>
      </c>
      <c r="M431" s="199" t="s">
        <v>1058</v>
      </c>
      <c r="N431" s="199">
        <f t="shared" si="32"/>
        <v>-14091140.673683669</v>
      </c>
      <c r="O431" s="199">
        <f t="shared" si="33"/>
        <v>-14091140.673683669</v>
      </c>
      <c r="P431" s="199" t="str">
        <f t="shared" si="34"/>
        <v>Overpaid</v>
      </c>
    </row>
    <row r="432" spans="1:16" ht="15.75" x14ac:dyDescent="0.25">
      <c r="A432" s="199" t="s">
        <v>128</v>
      </c>
      <c r="B432" s="199" t="s">
        <v>1059</v>
      </c>
      <c r="C432" s="199" t="s">
        <v>3524</v>
      </c>
      <c r="D432" s="199" t="s">
        <v>4197</v>
      </c>
      <c r="E432" s="199" t="s">
        <v>4197</v>
      </c>
      <c r="F432" s="199" t="s">
        <v>1794</v>
      </c>
      <c r="G432" s="199" t="s">
        <v>4197</v>
      </c>
      <c r="H432" s="199" t="s">
        <v>4153</v>
      </c>
      <c r="K432" s="199">
        <f t="shared" si="30"/>
        <v>36.35286</v>
      </c>
      <c r="L432" s="199">
        <f t="shared" si="31"/>
        <v>46.8951894</v>
      </c>
      <c r="M432" s="199" t="s">
        <v>1064</v>
      </c>
      <c r="N432" s="199">
        <f t="shared" si="32"/>
        <v>-4313710.5295382384</v>
      </c>
      <c r="O432" s="199">
        <f t="shared" si="33"/>
        <v>-4313710.5295382384</v>
      </c>
      <c r="P432" s="199" t="str">
        <f t="shared" si="34"/>
        <v>Overpaid</v>
      </c>
    </row>
    <row r="433" spans="1:16" ht="15.75" x14ac:dyDescent="0.25">
      <c r="A433" s="199" t="s">
        <v>128</v>
      </c>
      <c r="B433" s="199" t="s">
        <v>1048</v>
      </c>
      <c r="C433" s="199" t="s">
        <v>3528</v>
      </c>
      <c r="D433" s="199" t="s">
        <v>4197</v>
      </c>
      <c r="E433" s="199" t="s">
        <v>4197</v>
      </c>
      <c r="F433" s="199" t="s">
        <v>1802</v>
      </c>
      <c r="G433" s="199" t="s">
        <v>4197</v>
      </c>
      <c r="H433" s="199" t="s">
        <v>4102</v>
      </c>
      <c r="K433" s="199">
        <f t="shared" si="30"/>
        <v>34.562139999999992</v>
      </c>
      <c r="L433" s="199">
        <f t="shared" si="31"/>
        <v>44.585160599999995</v>
      </c>
      <c r="M433" s="199" t="s">
        <v>1053</v>
      </c>
      <c r="N433" s="199">
        <f t="shared" si="32"/>
        <v>-4717919.3308776906</v>
      </c>
      <c r="O433" s="199">
        <f t="shared" si="33"/>
        <v>-4717919.3308776906</v>
      </c>
      <c r="P433" s="199" t="str">
        <f t="shared" si="34"/>
        <v>Overpaid</v>
      </c>
    </row>
    <row r="434" spans="1:16" ht="15.75" x14ac:dyDescent="0.25">
      <c r="A434" s="199" t="s">
        <v>128</v>
      </c>
      <c r="B434" s="199" t="s">
        <v>20</v>
      </c>
      <c r="C434" s="199" t="s">
        <v>3600</v>
      </c>
      <c r="D434" s="199" t="s">
        <v>4197</v>
      </c>
      <c r="E434" s="199" t="s">
        <v>4197</v>
      </c>
      <c r="F434" s="199" t="s">
        <v>1244</v>
      </c>
      <c r="G434" s="199" t="s">
        <v>4197</v>
      </c>
      <c r="H434" s="199" t="s">
        <v>4197</v>
      </c>
      <c r="K434" s="199">
        <f t="shared" si="30"/>
        <v>20.9438</v>
      </c>
      <c r="L434" s="199">
        <f t="shared" si="31"/>
        <v>27.017502</v>
      </c>
      <c r="M434" s="199" t="s">
        <v>1134</v>
      </c>
      <c r="N434" s="199">
        <f t="shared" si="32"/>
        <v>-15587955.08534899</v>
      </c>
      <c r="O434" s="199">
        <f t="shared" si="33"/>
        <v>-15587955.08534899</v>
      </c>
      <c r="P434" s="199" t="str">
        <f t="shared" si="34"/>
        <v>Overpaid</v>
      </c>
    </row>
    <row r="435" spans="1:16" ht="15.75" x14ac:dyDescent="0.25">
      <c r="A435" s="199" t="s">
        <v>128</v>
      </c>
      <c r="B435" s="199" t="s">
        <v>1037</v>
      </c>
      <c r="C435" s="199" t="s">
        <v>533</v>
      </c>
      <c r="D435" s="199" t="s">
        <v>4197</v>
      </c>
      <c r="E435" s="199" t="s">
        <v>4197</v>
      </c>
      <c r="F435" s="199" t="s">
        <v>1186</v>
      </c>
      <c r="G435" s="199" t="s">
        <v>4197</v>
      </c>
      <c r="H435" s="199" t="s">
        <v>4095</v>
      </c>
      <c r="K435" s="199">
        <f t="shared" si="30"/>
        <v>24.901119999999999</v>
      </c>
      <c r="L435" s="199">
        <f t="shared" si="31"/>
        <v>32.122444799999997</v>
      </c>
      <c r="M435" s="199" t="s">
        <v>1043</v>
      </c>
      <c r="N435" s="199">
        <f t="shared" si="32"/>
        <v>-11934845.270504514</v>
      </c>
      <c r="O435" s="199">
        <f t="shared" si="33"/>
        <v>-11934845.270504514</v>
      </c>
      <c r="P435" s="199" t="str">
        <f t="shared" si="34"/>
        <v>Overpaid</v>
      </c>
    </row>
    <row r="436" spans="1:16" ht="15.75" x14ac:dyDescent="0.25">
      <c r="A436" s="199" t="s">
        <v>128</v>
      </c>
      <c r="B436" s="199" t="s">
        <v>1030</v>
      </c>
      <c r="C436" s="199" t="s">
        <v>3532</v>
      </c>
      <c r="D436" s="199" t="s">
        <v>4197</v>
      </c>
      <c r="E436" s="199" t="s">
        <v>4197</v>
      </c>
      <c r="F436" s="199" t="s">
        <v>1450</v>
      </c>
      <c r="G436" s="199" t="s">
        <v>4197</v>
      </c>
      <c r="H436" s="199" t="s">
        <v>4099</v>
      </c>
      <c r="K436" s="199">
        <f t="shared" si="30"/>
        <v>32.4251</v>
      </c>
      <c r="L436" s="199">
        <f t="shared" si="31"/>
        <v>41.828379000000005</v>
      </c>
      <c r="M436" s="199" t="s">
        <v>1036</v>
      </c>
      <c r="N436" s="199">
        <f t="shared" si="32"/>
        <v>-9340278.4995242171</v>
      </c>
      <c r="O436" s="199">
        <f t="shared" si="33"/>
        <v>-9340278.4995242171</v>
      </c>
      <c r="P436" s="199" t="str">
        <f t="shared" si="34"/>
        <v>Overpaid</v>
      </c>
    </row>
    <row r="437" spans="1:16" ht="15.75" x14ac:dyDescent="0.25">
      <c r="A437" s="199" t="s">
        <v>128</v>
      </c>
      <c r="B437" s="199" t="s">
        <v>1024</v>
      </c>
      <c r="C437" s="199" t="s">
        <v>3596</v>
      </c>
      <c r="D437" s="199" t="s">
        <v>4197</v>
      </c>
      <c r="E437" s="199" t="s">
        <v>4197</v>
      </c>
      <c r="F437" s="199" t="s">
        <v>1234</v>
      </c>
      <c r="G437" s="199" t="s">
        <v>4197</v>
      </c>
      <c r="H437" s="199" t="s">
        <v>4197</v>
      </c>
      <c r="K437" s="199">
        <f t="shared" si="30"/>
        <v>22.388199999999998</v>
      </c>
      <c r="L437" s="199">
        <f t="shared" si="31"/>
        <v>28.880777999999999</v>
      </c>
      <c r="M437" s="199" t="s">
        <v>1029</v>
      </c>
      <c r="N437" s="199">
        <f t="shared" si="32"/>
        <v>-12574241.863084404</v>
      </c>
      <c r="O437" s="199">
        <f t="shared" si="33"/>
        <v>-12574241.863084404</v>
      </c>
      <c r="P437" s="199" t="str">
        <f t="shared" si="34"/>
        <v>Overpaid</v>
      </c>
    </row>
    <row r="438" spans="1:16" ht="15.75" x14ac:dyDescent="0.25">
      <c r="A438" s="199" t="s">
        <v>128</v>
      </c>
      <c r="B438" s="199" t="s">
        <v>10</v>
      </c>
      <c r="C438" s="199" t="s">
        <v>3605</v>
      </c>
      <c r="D438" s="199" t="s">
        <v>4197</v>
      </c>
      <c r="E438" s="199" t="s">
        <v>4197</v>
      </c>
      <c r="F438" s="199" t="s">
        <v>2042</v>
      </c>
      <c r="G438" s="199" t="s">
        <v>4197</v>
      </c>
      <c r="H438" s="199" t="s">
        <v>4095</v>
      </c>
      <c r="K438" s="199">
        <f t="shared" si="30"/>
        <v>19.484619999999996</v>
      </c>
      <c r="L438" s="199">
        <f t="shared" si="31"/>
        <v>25.135159799999997</v>
      </c>
      <c r="M438" s="199" t="s">
        <v>1093</v>
      </c>
      <c r="N438" s="199">
        <f t="shared" si="32"/>
        <v>-21033109.549569067</v>
      </c>
      <c r="O438" s="199">
        <f t="shared" si="33"/>
        <v>-21033109.549569067</v>
      </c>
      <c r="P438" s="199" t="str">
        <f t="shared" si="34"/>
        <v>Overpaid</v>
      </c>
    </row>
    <row r="439" spans="1:16" ht="15.75" x14ac:dyDescent="0.25">
      <c r="A439" s="199" t="s">
        <v>128</v>
      </c>
      <c r="B439" s="199" t="s">
        <v>1135</v>
      </c>
      <c r="C439" s="199" t="s">
        <v>3557</v>
      </c>
      <c r="D439" s="199" t="s">
        <v>4197</v>
      </c>
      <c r="E439" s="199" t="s">
        <v>4197</v>
      </c>
      <c r="F439" s="199" t="s">
        <v>1307</v>
      </c>
      <c r="G439" s="199" t="s">
        <v>4197</v>
      </c>
      <c r="H439" s="199" t="s">
        <v>4197</v>
      </c>
      <c r="K439" s="199">
        <f t="shared" si="30"/>
        <v>27.0825</v>
      </c>
      <c r="L439" s="199">
        <f t="shared" si="31"/>
        <v>34.936425</v>
      </c>
      <c r="M439" s="199" t="s">
        <v>1138</v>
      </c>
      <c r="N439" s="199">
        <f t="shared" si="32"/>
        <v>-6294660.7963623852</v>
      </c>
      <c r="O439" s="199">
        <f t="shared" si="33"/>
        <v>-6294660.7963623852</v>
      </c>
      <c r="P439" s="199" t="str">
        <f t="shared" si="34"/>
        <v>Overpaid</v>
      </c>
    </row>
    <row r="440" spans="1:16" ht="15.75" x14ac:dyDescent="0.25">
      <c r="A440" s="199" t="s">
        <v>128</v>
      </c>
      <c r="B440" s="199" t="s">
        <v>27</v>
      </c>
      <c r="C440" s="199" t="s">
        <v>3542</v>
      </c>
      <c r="D440" s="199" t="s">
        <v>4197</v>
      </c>
      <c r="E440" s="199" t="s">
        <v>4197</v>
      </c>
      <c r="F440" s="199" t="s">
        <v>1062</v>
      </c>
      <c r="G440" s="199" t="s">
        <v>4197</v>
      </c>
      <c r="H440" s="199" t="s">
        <v>4096</v>
      </c>
      <c r="K440" s="199">
        <f t="shared" si="30"/>
        <v>30.30284</v>
      </c>
      <c r="L440" s="199">
        <f t="shared" si="31"/>
        <v>39.090663599999999</v>
      </c>
      <c r="M440" s="199" t="s">
        <v>1058</v>
      </c>
      <c r="N440" s="199">
        <f t="shared" si="32"/>
        <v>-10833066.481909212</v>
      </c>
      <c r="O440" s="199">
        <f t="shared" si="33"/>
        <v>-10833066.481909212</v>
      </c>
      <c r="P440" s="199" t="str">
        <f t="shared" si="34"/>
        <v>Overpaid</v>
      </c>
    </row>
    <row r="441" spans="1:16" ht="15.75" x14ac:dyDescent="0.25">
      <c r="A441" s="199" t="s">
        <v>128</v>
      </c>
      <c r="B441" s="199" t="s">
        <v>1099</v>
      </c>
      <c r="C441" s="199" t="s">
        <v>3563</v>
      </c>
      <c r="D441" s="199" t="s">
        <v>4197</v>
      </c>
      <c r="E441" s="199" t="s">
        <v>4197</v>
      </c>
      <c r="F441" s="199" t="s">
        <v>1312</v>
      </c>
      <c r="G441" s="199" t="s">
        <v>4197</v>
      </c>
      <c r="H441" s="199" t="s">
        <v>4096</v>
      </c>
      <c r="K441" s="199">
        <f t="shared" si="30"/>
        <v>27.41404</v>
      </c>
      <c r="L441" s="199">
        <f t="shared" si="31"/>
        <v>35.364111600000001</v>
      </c>
      <c r="M441" s="199" t="s">
        <v>1105</v>
      </c>
      <c r="N441" s="199">
        <f t="shared" si="32"/>
        <v>-7212371.787306495</v>
      </c>
      <c r="O441" s="199">
        <f t="shared" si="33"/>
        <v>-7212371.787306495</v>
      </c>
      <c r="P441" s="199" t="str">
        <f t="shared" si="34"/>
        <v>Overpaid</v>
      </c>
    </row>
    <row r="442" spans="1:16" ht="15.75" x14ac:dyDescent="0.25">
      <c r="A442" s="199" t="s">
        <v>128</v>
      </c>
      <c r="B442" s="199" t="s">
        <v>1059</v>
      </c>
      <c r="C442" s="199" t="s">
        <v>3550</v>
      </c>
      <c r="D442" s="199" t="s">
        <v>4197</v>
      </c>
      <c r="E442" s="199" t="s">
        <v>4197</v>
      </c>
      <c r="F442" s="199" t="s">
        <v>1091</v>
      </c>
      <c r="G442" s="199" t="s">
        <v>4197</v>
      </c>
      <c r="H442" s="199" t="s">
        <v>4097</v>
      </c>
      <c r="K442" s="199">
        <f t="shared" si="30"/>
        <v>29.565859999999997</v>
      </c>
      <c r="L442" s="199">
        <f t="shared" si="31"/>
        <v>38.139959399999995</v>
      </c>
      <c r="M442" s="199" t="s">
        <v>1064</v>
      </c>
      <c r="N442" s="199">
        <f t="shared" si="32"/>
        <v>-7858356.1602666806</v>
      </c>
      <c r="O442" s="199">
        <f t="shared" si="33"/>
        <v>-7858356.1602666806</v>
      </c>
      <c r="P442" s="199" t="str">
        <f t="shared" si="34"/>
        <v>Overpaid</v>
      </c>
    </row>
    <row r="443" spans="1:16" ht="15.75" x14ac:dyDescent="0.25">
      <c r="A443" s="199" t="s">
        <v>128</v>
      </c>
      <c r="B443" s="199" t="s">
        <v>1135</v>
      </c>
      <c r="C443" s="199" t="s">
        <v>3567</v>
      </c>
      <c r="D443" s="199" t="s">
        <v>4197</v>
      </c>
      <c r="E443" s="199" t="s">
        <v>4197</v>
      </c>
      <c r="F443" s="199" t="s">
        <v>1146</v>
      </c>
      <c r="G443" s="199" t="s">
        <v>4197</v>
      </c>
      <c r="H443" s="199" t="s">
        <v>4095</v>
      </c>
      <c r="K443" s="199">
        <f t="shared" si="30"/>
        <v>26.345519999999997</v>
      </c>
      <c r="L443" s="199">
        <f t="shared" si="31"/>
        <v>33.985720799999996</v>
      </c>
      <c r="M443" s="199" t="s">
        <v>1138</v>
      </c>
      <c r="N443" s="199">
        <f t="shared" si="32"/>
        <v>-6559296.5497395974</v>
      </c>
      <c r="O443" s="199">
        <f t="shared" si="33"/>
        <v>-6559296.5497395974</v>
      </c>
      <c r="P443" s="199" t="str">
        <f t="shared" si="34"/>
        <v>Overpaid</v>
      </c>
    </row>
    <row r="444" spans="1:16" ht="15.75" x14ac:dyDescent="0.25">
      <c r="A444" s="199" t="s">
        <v>128</v>
      </c>
      <c r="B444" s="199" t="s">
        <v>10</v>
      </c>
      <c r="C444" s="199" t="s">
        <v>3566</v>
      </c>
      <c r="D444" s="199" t="s">
        <v>4197</v>
      </c>
      <c r="E444" s="199" t="s">
        <v>4197</v>
      </c>
      <c r="F444" s="199" t="s">
        <v>1125</v>
      </c>
      <c r="G444" s="199" t="s">
        <v>4197</v>
      </c>
      <c r="H444" s="199" t="s">
        <v>4095</v>
      </c>
      <c r="K444" s="199">
        <f t="shared" si="30"/>
        <v>26.706619999999997</v>
      </c>
      <c r="L444" s="199">
        <f t="shared" si="31"/>
        <v>34.451539799999999</v>
      </c>
      <c r="M444" s="199" t="s">
        <v>1093</v>
      </c>
      <c r="N444" s="199">
        <f t="shared" si="32"/>
        <v>-14987963.562842458</v>
      </c>
      <c r="O444" s="199">
        <f t="shared" si="33"/>
        <v>-14987963.562842458</v>
      </c>
      <c r="P444" s="199" t="str">
        <f t="shared" si="34"/>
        <v>Overpaid</v>
      </c>
    </row>
    <row r="445" spans="1:16" ht="15.75" x14ac:dyDescent="0.25">
      <c r="A445" s="199" t="s">
        <v>128</v>
      </c>
      <c r="B445" s="199" t="s">
        <v>1024</v>
      </c>
      <c r="C445" s="199" t="s">
        <v>3526</v>
      </c>
      <c r="D445" s="199" t="s">
        <v>4197</v>
      </c>
      <c r="E445" s="199" t="s">
        <v>4197</v>
      </c>
      <c r="F445" s="199" t="s">
        <v>1034</v>
      </c>
      <c r="G445" s="199" t="s">
        <v>4197</v>
      </c>
      <c r="H445" s="199" t="s">
        <v>4110</v>
      </c>
      <c r="K445" s="199">
        <f t="shared" si="30"/>
        <v>38.401219999999995</v>
      </c>
      <c r="L445" s="199">
        <f t="shared" si="31"/>
        <v>49.537573799999997</v>
      </c>
      <c r="M445" s="199" t="s">
        <v>1029</v>
      </c>
      <c r="N445" s="199">
        <f t="shared" si="32"/>
        <v>-3514228.0787708275</v>
      </c>
      <c r="O445" s="199">
        <f t="shared" si="33"/>
        <v>-3514228.0787708275</v>
      </c>
      <c r="P445" s="199" t="str">
        <f t="shared" si="34"/>
        <v>Overpaid</v>
      </c>
    </row>
    <row r="446" spans="1:16" ht="15.75" x14ac:dyDescent="0.25">
      <c r="A446" s="199" t="s">
        <v>132</v>
      </c>
      <c r="B446" s="199" t="s">
        <v>1099</v>
      </c>
      <c r="C446" s="199" t="s">
        <v>3498</v>
      </c>
      <c r="D446" s="199" t="s">
        <v>4197</v>
      </c>
      <c r="E446" s="199" t="s">
        <v>4197</v>
      </c>
      <c r="F446" s="199" t="s">
        <v>1157</v>
      </c>
      <c r="G446" s="199" t="s">
        <v>4197</v>
      </c>
      <c r="H446" s="199" t="s">
        <v>4096</v>
      </c>
      <c r="K446" s="199">
        <f t="shared" si="30"/>
        <v>25.969639999999998</v>
      </c>
      <c r="L446" s="199">
        <f t="shared" si="31"/>
        <v>33.500835600000002</v>
      </c>
      <c r="M446" s="199" t="s">
        <v>1105</v>
      </c>
      <c r="N446" s="199">
        <f t="shared" si="32"/>
        <v>-7818100.9342342</v>
      </c>
      <c r="O446" s="199">
        <f t="shared" si="33"/>
        <v>-7818100.9342342</v>
      </c>
      <c r="P446" s="199" t="str">
        <f t="shared" si="34"/>
        <v>Overpaid</v>
      </c>
    </row>
    <row r="447" spans="1:16" ht="15.75" x14ac:dyDescent="0.25">
      <c r="A447" s="199" t="s">
        <v>132</v>
      </c>
      <c r="B447" s="199" t="s">
        <v>1094</v>
      </c>
      <c r="C447" s="199" t="s">
        <v>3494</v>
      </c>
      <c r="D447" s="199" t="s">
        <v>4197</v>
      </c>
      <c r="E447" s="199" t="s">
        <v>4197</v>
      </c>
      <c r="F447" s="199" t="s">
        <v>1157</v>
      </c>
      <c r="G447" s="199" t="s">
        <v>4197</v>
      </c>
      <c r="H447" s="199" t="s">
        <v>4098</v>
      </c>
      <c r="K447" s="199">
        <f t="shared" si="30"/>
        <v>26.662279999999999</v>
      </c>
      <c r="L447" s="199">
        <f t="shared" si="31"/>
        <v>34.3943412</v>
      </c>
      <c r="M447" s="199" t="s">
        <v>1098</v>
      </c>
      <c r="N447" s="199">
        <f t="shared" si="32"/>
        <v>-24389851.165295266</v>
      </c>
      <c r="O447" s="199">
        <f t="shared" si="33"/>
        <v>-24389851.165295266</v>
      </c>
      <c r="P447" s="199" t="str">
        <f t="shared" si="34"/>
        <v>Overpaid</v>
      </c>
    </row>
    <row r="448" spans="1:16" ht="15.75" x14ac:dyDescent="0.25">
      <c r="A448" s="199" t="s">
        <v>132</v>
      </c>
      <c r="B448" s="199" t="s">
        <v>27</v>
      </c>
      <c r="C448" s="199" t="s">
        <v>3489</v>
      </c>
      <c r="D448" s="199" t="s">
        <v>4197</v>
      </c>
      <c r="E448" s="199" t="s">
        <v>4197</v>
      </c>
      <c r="F448" s="199" t="s">
        <v>1328</v>
      </c>
      <c r="G448" s="199" t="s">
        <v>4197</v>
      </c>
      <c r="H448" s="199" t="s">
        <v>4095</v>
      </c>
      <c r="K448" s="199">
        <f t="shared" si="30"/>
        <v>25.984419999999997</v>
      </c>
      <c r="L448" s="199">
        <f t="shared" si="31"/>
        <v>33.5199018</v>
      </c>
      <c r="M448" s="199" t="s">
        <v>1058</v>
      </c>
      <c r="N448" s="199">
        <f t="shared" si="32"/>
        <v>-14102329.884805981</v>
      </c>
      <c r="O448" s="199">
        <f t="shared" si="33"/>
        <v>-14102329.884805981</v>
      </c>
      <c r="P448" s="199" t="str">
        <f t="shared" si="34"/>
        <v>Overpaid</v>
      </c>
    </row>
    <row r="449" spans="1:16" ht="15.75" x14ac:dyDescent="0.25">
      <c r="A449" s="199" t="s">
        <v>132</v>
      </c>
      <c r="B449" s="199" t="s">
        <v>1048</v>
      </c>
      <c r="C449" s="199" t="s">
        <v>236</v>
      </c>
      <c r="D449" s="199" t="s">
        <v>4197</v>
      </c>
      <c r="E449" s="199" t="s">
        <v>4197</v>
      </c>
      <c r="F449" s="199" t="s">
        <v>1103</v>
      </c>
      <c r="G449" s="199" t="s">
        <v>4197</v>
      </c>
      <c r="H449" s="199" t="s">
        <v>4098</v>
      </c>
      <c r="K449" s="199">
        <f t="shared" si="30"/>
        <v>29.551079999999999</v>
      </c>
      <c r="L449" s="199">
        <f t="shared" si="31"/>
        <v>38.120893199999998</v>
      </c>
      <c r="M449" s="199" t="s">
        <v>1053</v>
      </c>
      <c r="N449" s="199">
        <f t="shared" si="32"/>
        <v>-7070273.35436235</v>
      </c>
      <c r="O449" s="199">
        <f t="shared" si="33"/>
        <v>-7070273.35436235</v>
      </c>
      <c r="P449" s="199" t="str">
        <f t="shared" si="34"/>
        <v>Overpaid</v>
      </c>
    </row>
    <row r="450" spans="1:16" ht="15.75" x14ac:dyDescent="0.25">
      <c r="A450" s="199" t="s">
        <v>132</v>
      </c>
      <c r="B450" s="199" t="s">
        <v>1099</v>
      </c>
      <c r="C450" s="199" t="s">
        <v>3490</v>
      </c>
      <c r="D450" s="199" t="s">
        <v>4197</v>
      </c>
      <c r="E450" s="199" t="s">
        <v>4197</v>
      </c>
      <c r="F450" s="199" t="s">
        <v>1328</v>
      </c>
      <c r="G450" s="199" t="s">
        <v>4197</v>
      </c>
      <c r="H450" s="199" t="s">
        <v>4095</v>
      </c>
      <c r="K450" s="199">
        <f t="shared" ref="K450:K513" si="35">(F450*0.3611)+(G450*1.1*0.3611)+(H450*5.2*0.0666)+(I450*0.2111)</f>
        <v>25.984419999999997</v>
      </c>
      <c r="L450" s="199">
        <f t="shared" ref="L450:L513" si="36">(K450)*((100+(29-E450))/100)-(J450*0.9)</f>
        <v>33.5199018</v>
      </c>
      <c r="M450" s="199" t="s">
        <v>1105</v>
      </c>
      <c r="N450" s="199">
        <f t="shared" ref="N450:N513" si="37">(M450*((L450-63)/5.45))+M450</f>
        <v>-7811902.7365108617</v>
      </c>
      <c r="O450" s="199">
        <f t="shared" ref="O450:O513" si="38">(N450-D450)</f>
        <v>-7811902.7365108617</v>
      </c>
      <c r="P450" s="199" t="str">
        <f t="shared" ref="P450:P513" si="39">IF(O450&lt;(-3000000), "Overpaid", "")</f>
        <v>Overpaid</v>
      </c>
    </row>
    <row r="451" spans="1:16" ht="15.75" x14ac:dyDescent="0.25">
      <c r="A451" s="199" t="s">
        <v>132</v>
      </c>
      <c r="B451" s="199" t="s">
        <v>1083</v>
      </c>
      <c r="C451" s="199" t="s">
        <v>3518</v>
      </c>
      <c r="D451" s="199" t="s">
        <v>4197</v>
      </c>
      <c r="E451" s="199" t="s">
        <v>4197</v>
      </c>
      <c r="F451" s="199" t="s">
        <v>1240</v>
      </c>
      <c r="G451" s="199" t="s">
        <v>4197</v>
      </c>
      <c r="H451" s="199" t="s">
        <v>4095</v>
      </c>
      <c r="K451" s="199">
        <f t="shared" si="35"/>
        <v>22.373419999999996</v>
      </c>
      <c r="L451" s="199">
        <f t="shared" si="36"/>
        <v>28.861711799999995</v>
      </c>
      <c r="M451" s="199" t="s">
        <v>1088</v>
      </c>
      <c r="N451" s="199">
        <f t="shared" si="37"/>
        <v>-18678154.861106243</v>
      </c>
      <c r="O451" s="199">
        <f t="shared" si="38"/>
        <v>-18678154.861106243</v>
      </c>
      <c r="P451" s="199" t="str">
        <f t="shared" si="39"/>
        <v>Overpaid</v>
      </c>
    </row>
    <row r="452" spans="1:16" ht="15.75" x14ac:dyDescent="0.25">
      <c r="A452" s="199" t="s">
        <v>132</v>
      </c>
      <c r="B452" s="199" t="s">
        <v>1048</v>
      </c>
      <c r="C452" s="199" t="s">
        <v>3521</v>
      </c>
      <c r="D452" s="199" t="s">
        <v>4197</v>
      </c>
      <c r="E452" s="199" t="s">
        <v>4197</v>
      </c>
      <c r="F452" s="199" t="s">
        <v>3138</v>
      </c>
      <c r="G452" s="199" t="s">
        <v>4197</v>
      </c>
      <c r="H452" s="199" t="s">
        <v>4095</v>
      </c>
      <c r="K452" s="199">
        <f t="shared" si="35"/>
        <v>11.179319999999999</v>
      </c>
      <c r="L452" s="199">
        <f t="shared" si="36"/>
        <v>14.421322799999999</v>
      </c>
      <c r="M452" s="199" t="s">
        <v>1053</v>
      </c>
      <c r="N452" s="199">
        <f t="shared" si="37"/>
        <v>-15694573.114192516</v>
      </c>
      <c r="O452" s="199">
        <f t="shared" si="38"/>
        <v>-15694573.114192516</v>
      </c>
      <c r="P452" s="199" t="str">
        <f t="shared" si="39"/>
        <v>Overpaid</v>
      </c>
    </row>
    <row r="453" spans="1:16" ht="15.75" x14ac:dyDescent="0.25">
      <c r="A453" s="199" t="s">
        <v>132</v>
      </c>
      <c r="B453" s="199" t="s">
        <v>1187</v>
      </c>
      <c r="C453" s="199" t="s">
        <v>251</v>
      </c>
      <c r="D453" s="199" t="s">
        <v>4197</v>
      </c>
      <c r="E453" s="199" t="s">
        <v>4197</v>
      </c>
      <c r="F453" s="199" t="s">
        <v>1328</v>
      </c>
      <c r="G453" s="199" t="s">
        <v>4197</v>
      </c>
      <c r="H453" s="199" t="s">
        <v>4095</v>
      </c>
      <c r="K453" s="199">
        <f t="shared" si="35"/>
        <v>25.984419999999997</v>
      </c>
      <c r="L453" s="199">
        <f t="shared" si="36"/>
        <v>33.5199018</v>
      </c>
      <c r="M453" s="199" t="s">
        <v>1190</v>
      </c>
      <c r="N453" s="199">
        <f t="shared" si="37"/>
        <v>-13188070.627546422</v>
      </c>
      <c r="O453" s="199">
        <f t="shared" si="38"/>
        <v>-13188070.627546422</v>
      </c>
      <c r="P453" s="199" t="str">
        <f t="shared" si="39"/>
        <v>Overpaid</v>
      </c>
    </row>
    <row r="454" spans="1:16" ht="15.75" x14ac:dyDescent="0.25">
      <c r="A454" s="199" t="s">
        <v>132</v>
      </c>
      <c r="B454" s="199" t="s">
        <v>1187</v>
      </c>
      <c r="C454" s="199" t="s">
        <v>3476</v>
      </c>
      <c r="D454" s="199" t="s">
        <v>4197</v>
      </c>
      <c r="E454" s="199" t="s">
        <v>4197</v>
      </c>
      <c r="F454" s="199" t="s">
        <v>1111</v>
      </c>
      <c r="G454" s="199" t="s">
        <v>4197</v>
      </c>
      <c r="H454" s="199" t="s">
        <v>4102</v>
      </c>
      <c r="K454" s="199">
        <f t="shared" si="35"/>
        <v>29.867839999999998</v>
      </c>
      <c r="L454" s="199">
        <f t="shared" si="36"/>
        <v>38.529513600000001</v>
      </c>
      <c r="M454" s="199" t="s">
        <v>1190</v>
      </c>
      <c r="N454" s="199">
        <f t="shared" si="37"/>
        <v>-10438722.136120366</v>
      </c>
      <c r="O454" s="199">
        <f t="shared" si="38"/>
        <v>-10438722.136120366</v>
      </c>
      <c r="P454" s="199" t="str">
        <f t="shared" si="39"/>
        <v>Overpaid</v>
      </c>
    </row>
    <row r="455" spans="1:16" ht="15.75" x14ac:dyDescent="0.25">
      <c r="A455" s="199" t="s">
        <v>132</v>
      </c>
      <c r="B455" s="199" t="s">
        <v>1059</v>
      </c>
      <c r="C455" s="199" t="s">
        <v>522</v>
      </c>
      <c r="D455" s="199" t="s">
        <v>4197</v>
      </c>
      <c r="E455" s="199" t="s">
        <v>4197</v>
      </c>
      <c r="F455" s="199" t="s">
        <v>1802</v>
      </c>
      <c r="G455" s="199" t="s">
        <v>4197</v>
      </c>
      <c r="H455" s="199" t="s">
        <v>4223</v>
      </c>
      <c r="K455" s="199">
        <f t="shared" si="35"/>
        <v>36.986379999999997</v>
      </c>
      <c r="L455" s="199">
        <f t="shared" si="36"/>
        <v>47.7124302</v>
      </c>
      <c r="M455" s="199" t="s">
        <v>1064</v>
      </c>
      <c r="N455" s="199">
        <f t="shared" si="37"/>
        <v>-3982842.1193453576</v>
      </c>
      <c r="O455" s="199">
        <f t="shared" si="38"/>
        <v>-3982842.1193453576</v>
      </c>
      <c r="P455" s="199" t="str">
        <f t="shared" si="39"/>
        <v>Overpaid</v>
      </c>
    </row>
    <row r="456" spans="1:16" ht="15.75" x14ac:dyDescent="0.25">
      <c r="A456" s="199" t="s">
        <v>132</v>
      </c>
      <c r="B456" s="199" t="s">
        <v>1187</v>
      </c>
      <c r="C456" s="199" t="s">
        <v>3452</v>
      </c>
      <c r="D456" s="199" t="s">
        <v>4197</v>
      </c>
      <c r="E456" s="199" t="s">
        <v>4197</v>
      </c>
      <c r="F456" s="199" t="s">
        <v>1794</v>
      </c>
      <c r="G456" s="199" t="s">
        <v>4197</v>
      </c>
      <c r="H456" s="199" t="s">
        <v>4104</v>
      </c>
      <c r="K456" s="199">
        <f t="shared" si="35"/>
        <v>39.469739999999994</v>
      </c>
      <c r="L456" s="199">
        <f t="shared" si="36"/>
        <v>50.915964599999995</v>
      </c>
      <c r="M456" s="199" t="s">
        <v>1190</v>
      </c>
      <c r="N456" s="199">
        <f t="shared" si="37"/>
        <v>-3640856.0078561492</v>
      </c>
      <c r="O456" s="199">
        <f t="shared" si="38"/>
        <v>-3640856.0078561492</v>
      </c>
      <c r="P456" s="199" t="str">
        <f t="shared" si="39"/>
        <v>Overpaid</v>
      </c>
    </row>
    <row r="457" spans="1:16" ht="15.75" x14ac:dyDescent="0.25">
      <c r="A457" s="199" t="s">
        <v>132</v>
      </c>
      <c r="B457" s="199" t="s">
        <v>20</v>
      </c>
      <c r="C457" s="199" t="s">
        <v>3492</v>
      </c>
      <c r="D457" s="199" t="s">
        <v>4197</v>
      </c>
      <c r="E457" s="199" t="s">
        <v>4197</v>
      </c>
      <c r="F457" s="199" t="s">
        <v>1328</v>
      </c>
      <c r="G457" s="199" t="s">
        <v>4197</v>
      </c>
      <c r="H457" s="199" t="s">
        <v>4102</v>
      </c>
      <c r="K457" s="199">
        <f t="shared" si="35"/>
        <v>28.062339999999999</v>
      </c>
      <c r="L457" s="199">
        <f t="shared" si="36"/>
        <v>36.200418599999999</v>
      </c>
      <c r="M457" s="199" t="s">
        <v>1134</v>
      </c>
      <c r="N457" s="199">
        <f t="shared" si="37"/>
        <v>-10899740.858222678</v>
      </c>
      <c r="O457" s="199">
        <f t="shared" si="38"/>
        <v>-10899740.858222678</v>
      </c>
      <c r="P457" s="199" t="str">
        <f t="shared" si="39"/>
        <v>Overpaid</v>
      </c>
    </row>
    <row r="458" spans="1:16" ht="15.75" x14ac:dyDescent="0.25">
      <c r="A458" s="199" t="s">
        <v>132</v>
      </c>
      <c r="B458" s="199" t="s">
        <v>1393</v>
      </c>
      <c r="C458" s="199" t="s">
        <v>3510</v>
      </c>
      <c r="D458" s="199" t="s">
        <v>4197</v>
      </c>
      <c r="E458" s="199" t="s">
        <v>4197</v>
      </c>
      <c r="F458" s="199" t="s">
        <v>1208</v>
      </c>
      <c r="G458" s="199" t="s">
        <v>4197</v>
      </c>
      <c r="H458" s="199" t="s">
        <v>4197</v>
      </c>
      <c r="K458" s="199">
        <f t="shared" si="35"/>
        <v>23.471499999999999</v>
      </c>
      <c r="L458" s="199">
        <f t="shared" si="36"/>
        <v>30.278234999999999</v>
      </c>
      <c r="M458" s="199" t="s">
        <v>1397</v>
      </c>
      <c r="N458" s="199">
        <f t="shared" si="37"/>
        <v>-6335496.2211596342</v>
      </c>
      <c r="O458" s="199">
        <f t="shared" si="38"/>
        <v>-6335496.2211596342</v>
      </c>
      <c r="P458" s="199" t="str">
        <f t="shared" si="39"/>
        <v>Overpaid</v>
      </c>
    </row>
    <row r="459" spans="1:16" ht="15.75" x14ac:dyDescent="0.25">
      <c r="A459" s="199" t="s">
        <v>132</v>
      </c>
      <c r="B459" s="199" t="s">
        <v>1187</v>
      </c>
      <c r="C459" s="199" t="s">
        <v>3488</v>
      </c>
      <c r="D459" s="199" t="s">
        <v>4197</v>
      </c>
      <c r="E459" s="199" t="s">
        <v>4197</v>
      </c>
      <c r="F459" s="199" t="s">
        <v>1146</v>
      </c>
      <c r="G459" s="199" t="s">
        <v>4197</v>
      </c>
      <c r="H459" s="199" t="s">
        <v>4096</v>
      </c>
      <c r="K459" s="199">
        <f t="shared" si="35"/>
        <v>26.691839999999999</v>
      </c>
      <c r="L459" s="199">
        <f t="shared" si="36"/>
        <v>34.432473600000002</v>
      </c>
      <c r="M459" s="199" t="s">
        <v>1190</v>
      </c>
      <c r="N459" s="199">
        <f t="shared" si="37"/>
        <v>-12687237.828157062</v>
      </c>
      <c r="O459" s="199">
        <f t="shared" si="38"/>
        <v>-12687237.828157062</v>
      </c>
      <c r="P459" s="199" t="str">
        <f t="shared" si="39"/>
        <v>Overpaid</v>
      </c>
    </row>
    <row r="460" spans="1:16" ht="15.75" x14ac:dyDescent="0.25">
      <c r="A460" s="199" t="s">
        <v>132</v>
      </c>
      <c r="B460" s="199" t="s">
        <v>16</v>
      </c>
      <c r="C460" s="199" t="s">
        <v>3511</v>
      </c>
      <c r="D460" s="199" t="s">
        <v>4197</v>
      </c>
      <c r="E460" s="199" t="s">
        <v>4197</v>
      </c>
      <c r="F460" s="199" t="s">
        <v>1208</v>
      </c>
      <c r="G460" s="199" t="s">
        <v>4197</v>
      </c>
      <c r="H460" s="199" t="s">
        <v>4098</v>
      </c>
      <c r="K460" s="199">
        <f t="shared" si="35"/>
        <v>24.856780000000001</v>
      </c>
      <c r="L460" s="199">
        <f t="shared" si="36"/>
        <v>32.065246200000004</v>
      </c>
      <c r="M460" s="199" t="s">
        <v>1116</v>
      </c>
      <c r="N460" s="199">
        <f t="shared" si="37"/>
        <v>-11465543.97360385</v>
      </c>
      <c r="O460" s="199">
        <f t="shared" si="38"/>
        <v>-11465543.97360385</v>
      </c>
      <c r="P460" s="199" t="str">
        <f t="shared" si="39"/>
        <v>Overpaid</v>
      </c>
    </row>
    <row r="461" spans="1:16" ht="15.75" x14ac:dyDescent="0.25">
      <c r="A461" s="199" t="s">
        <v>132</v>
      </c>
      <c r="B461" s="199" t="s">
        <v>1094</v>
      </c>
      <c r="C461" s="199" t="s">
        <v>3509</v>
      </c>
      <c r="D461" s="199" t="s">
        <v>4197</v>
      </c>
      <c r="E461" s="199" t="s">
        <v>4197</v>
      </c>
      <c r="F461" s="199" t="s">
        <v>1201</v>
      </c>
      <c r="G461" s="199" t="s">
        <v>4197</v>
      </c>
      <c r="H461" s="199" t="s">
        <v>4097</v>
      </c>
      <c r="K461" s="199">
        <f t="shared" si="35"/>
        <v>24.871559999999999</v>
      </c>
      <c r="L461" s="199">
        <f t="shared" si="36"/>
        <v>32.084312400000002</v>
      </c>
      <c r="M461" s="199" t="s">
        <v>1098</v>
      </c>
      <c r="N461" s="199">
        <f t="shared" si="37"/>
        <v>-26823004.076476764</v>
      </c>
      <c r="O461" s="199">
        <f t="shared" si="38"/>
        <v>-26823004.076476764</v>
      </c>
      <c r="P461" s="199" t="str">
        <f t="shared" si="39"/>
        <v>Overpaid</v>
      </c>
    </row>
    <row r="462" spans="1:16" ht="15.75" x14ac:dyDescent="0.25">
      <c r="A462" s="199" t="s">
        <v>132</v>
      </c>
      <c r="B462" s="199" t="s">
        <v>10</v>
      </c>
      <c r="C462" s="199" t="s">
        <v>3493</v>
      </c>
      <c r="D462" s="199" t="s">
        <v>4197</v>
      </c>
      <c r="E462" s="199" t="s">
        <v>4197</v>
      </c>
      <c r="F462" s="199" t="s">
        <v>1328</v>
      </c>
      <c r="G462" s="199" t="s">
        <v>4197</v>
      </c>
      <c r="H462" s="199" t="s">
        <v>4095</v>
      </c>
      <c r="K462" s="199">
        <f t="shared" si="35"/>
        <v>25.984419999999997</v>
      </c>
      <c r="L462" s="199">
        <f t="shared" si="36"/>
        <v>33.5199018</v>
      </c>
      <c r="M462" s="199" t="s">
        <v>1093</v>
      </c>
      <c r="N462" s="199">
        <f t="shared" si="37"/>
        <v>-15592478.16151512</v>
      </c>
      <c r="O462" s="199">
        <f t="shared" si="38"/>
        <v>-15592478.16151512</v>
      </c>
      <c r="P462" s="199" t="str">
        <f t="shared" si="39"/>
        <v>Overpaid</v>
      </c>
    </row>
    <row r="463" spans="1:16" ht="15.75" x14ac:dyDescent="0.25">
      <c r="A463" s="199" t="s">
        <v>132</v>
      </c>
      <c r="B463" s="199" t="s">
        <v>27</v>
      </c>
      <c r="C463" s="199" t="s">
        <v>791</v>
      </c>
      <c r="D463" s="199" t="s">
        <v>4197</v>
      </c>
      <c r="E463" s="199" t="s">
        <v>4197</v>
      </c>
      <c r="F463" s="199" t="s">
        <v>1157</v>
      </c>
      <c r="G463" s="199" t="s">
        <v>4197</v>
      </c>
      <c r="H463" s="199" t="s">
        <v>1027</v>
      </c>
      <c r="K463" s="199" t="e">
        <f t="shared" si="35"/>
        <v>#VALUE!</v>
      </c>
      <c r="L463" s="199" t="e">
        <f t="shared" si="36"/>
        <v>#VALUE!</v>
      </c>
      <c r="M463" s="199" t="s">
        <v>1058</v>
      </c>
      <c r="N463" s="199" t="e">
        <f t="shared" si="37"/>
        <v>#VALUE!</v>
      </c>
      <c r="O463" s="199" t="e">
        <f t="shared" si="38"/>
        <v>#VALUE!</v>
      </c>
      <c r="P463" s="199" t="e">
        <f t="shared" si="39"/>
        <v>#VALUE!</v>
      </c>
    </row>
    <row r="464" spans="1:16" ht="15.75" x14ac:dyDescent="0.25">
      <c r="A464" s="199" t="s">
        <v>132</v>
      </c>
      <c r="B464" s="199" t="s">
        <v>1059</v>
      </c>
      <c r="C464" s="199" t="s">
        <v>3477</v>
      </c>
      <c r="D464" s="199" t="s">
        <v>4197</v>
      </c>
      <c r="E464" s="199" t="s">
        <v>4197</v>
      </c>
      <c r="F464" s="199" t="s">
        <v>1307</v>
      </c>
      <c r="G464" s="199" t="s">
        <v>4197</v>
      </c>
      <c r="H464" s="199" t="s">
        <v>4097</v>
      </c>
      <c r="K464" s="199">
        <f t="shared" si="35"/>
        <v>28.121459999999999</v>
      </c>
      <c r="L464" s="199">
        <f t="shared" si="36"/>
        <v>36.276683400000003</v>
      </c>
      <c r="M464" s="199" t="s">
        <v>1064</v>
      </c>
      <c r="N464" s="199">
        <f t="shared" si="37"/>
        <v>-8612722.7653976865</v>
      </c>
      <c r="O464" s="199">
        <f t="shared" si="38"/>
        <v>-8612722.7653976865</v>
      </c>
      <c r="P464" s="199" t="str">
        <f t="shared" si="39"/>
        <v>Overpaid</v>
      </c>
    </row>
    <row r="465" spans="1:16" ht="15.75" x14ac:dyDescent="0.25">
      <c r="A465" s="199" t="s">
        <v>132</v>
      </c>
      <c r="B465" s="199" t="s">
        <v>1099</v>
      </c>
      <c r="C465" s="199" t="s">
        <v>3479</v>
      </c>
      <c r="D465" s="199" t="s">
        <v>4197</v>
      </c>
      <c r="E465" s="199" t="s">
        <v>4197</v>
      </c>
      <c r="F465" s="199" t="s">
        <v>1307</v>
      </c>
      <c r="G465" s="199" t="s">
        <v>4197</v>
      </c>
      <c r="H465" s="199" t="s">
        <v>4098</v>
      </c>
      <c r="K465" s="199">
        <f t="shared" si="35"/>
        <v>28.467780000000001</v>
      </c>
      <c r="L465" s="199">
        <f t="shared" si="36"/>
        <v>36.723436200000002</v>
      </c>
      <c r="M465" s="199" t="s">
        <v>1105</v>
      </c>
      <c r="N465" s="199">
        <f t="shared" si="37"/>
        <v>-6770471.3225573935</v>
      </c>
      <c r="O465" s="199">
        <f t="shared" si="38"/>
        <v>-6770471.3225573935</v>
      </c>
      <c r="P465" s="199" t="str">
        <f t="shared" si="39"/>
        <v>Overpaid</v>
      </c>
    </row>
    <row r="466" spans="1:16" ht="15.75" x14ac:dyDescent="0.25">
      <c r="A466" s="199" t="s">
        <v>132</v>
      </c>
      <c r="B466" s="199" t="s">
        <v>10</v>
      </c>
      <c r="C466" s="199" t="s">
        <v>3468</v>
      </c>
      <c r="D466" s="199" t="s">
        <v>4197</v>
      </c>
      <c r="E466" s="199" t="s">
        <v>4197</v>
      </c>
      <c r="F466" s="199" t="s">
        <v>1103</v>
      </c>
      <c r="G466" s="199" t="s">
        <v>4197</v>
      </c>
      <c r="H466" s="199" t="s">
        <v>4197</v>
      </c>
      <c r="K466" s="199">
        <f t="shared" si="35"/>
        <v>28.165799999999997</v>
      </c>
      <c r="L466" s="199">
        <f t="shared" si="36"/>
        <v>36.333881999999996</v>
      </c>
      <c r="M466" s="199" t="s">
        <v>1093</v>
      </c>
      <c r="N466" s="199">
        <f t="shared" si="37"/>
        <v>-13766562.826078169</v>
      </c>
      <c r="O466" s="199">
        <f t="shared" si="38"/>
        <v>-13766562.826078169</v>
      </c>
      <c r="P466" s="199" t="str">
        <f t="shared" si="39"/>
        <v>Overpaid</v>
      </c>
    </row>
    <row r="467" spans="1:16" ht="15.75" x14ac:dyDescent="0.25">
      <c r="A467" s="199" t="s">
        <v>132</v>
      </c>
      <c r="B467" s="199" t="s">
        <v>10</v>
      </c>
      <c r="C467" s="199" t="s">
        <v>787</v>
      </c>
      <c r="D467" s="199" t="s">
        <v>4197</v>
      </c>
      <c r="E467" s="199" t="s">
        <v>4197</v>
      </c>
      <c r="F467" s="199" t="s">
        <v>1194</v>
      </c>
      <c r="G467" s="199" t="s">
        <v>4197</v>
      </c>
      <c r="H467" s="199" t="s">
        <v>4096</v>
      </c>
      <c r="K467" s="199">
        <f t="shared" si="35"/>
        <v>24.886340000000001</v>
      </c>
      <c r="L467" s="199">
        <f t="shared" si="36"/>
        <v>32.103378599999999</v>
      </c>
      <c r="M467" s="199" t="s">
        <v>1093</v>
      </c>
      <c r="N467" s="199">
        <f t="shared" si="37"/>
        <v>-16511621.598943084</v>
      </c>
      <c r="O467" s="199">
        <f t="shared" si="38"/>
        <v>-16511621.598943084</v>
      </c>
      <c r="P467" s="199" t="str">
        <f t="shared" si="39"/>
        <v>Overpaid</v>
      </c>
    </row>
    <row r="468" spans="1:16" ht="15.75" x14ac:dyDescent="0.25">
      <c r="A468" s="199" t="s">
        <v>132</v>
      </c>
      <c r="B468" s="199" t="s">
        <v>16</v>
      </c>
      <c r="C468" s="199" t="s">
        <v>310</v>
      </c>
      <c r="D468" s="199" t="s">
        <v>4197</v>
      </c>
      <c r="E468" s="199" t="s">
        <v>4197</v>
      </c>
      <c r="F468" s="199" t="s">
        <v>1162</v>
      </c>
      <c r="G468" s="199" t="s">
        <v>4197</v>
      </c>
      <c r="H468" s="199" t="s">
        <v>4095</v>
      </c>
      <c r="K468" s="199">
        <f t="shared" si="35"/>
        <v>25.262219999999996</v>
      </c>
      <c r="L468" s="199">
        <f t="shared" si="36"/>
        <v>32.588263799999993</v>
      </c>
      <c r="M468" s="199" t="s">
        <v>1116</v>
      </c>
      <c r="N468" s="199">
        <f t="shared" si="37"/>
        <v>-11230239.315029176</v>
      </c>
      <c r="O468" s="199">
        <f t="shared" si="38"/>
        <v>-11230239.315029176</v>
      </c>
      <c r="P468" s="199" t="str">
        <f t="shared" si="39"/>
        <v>Overpaid</v>
      </c>
    </row>
    <row r="469" spans="1:16" ht="15.75" x14ac:dyDescent="0.25">
      <c r="A469" s="199" t="s">
        <v>132</v>
      </c>
      <c r="B469" s="199" t="s">
        <v>1083</v>
      </c>
      <c r="C469" s="199" t="s">
        <v>3467</v>
      </c>
      <c r="D469" s="199" t="s">
        <v>4197</v>
      </c>
      <c r="E469" s="199" t="s">
        <v>4197</v>
      </c>
      <c r="F469" s="199" t="s">
        <v>1103</v>
      </c>
      <c r="G469" s="199" t="s">
        <v>4197</v>
      </c>
      <c r="H469" s="199" t="s">
        <v>4099</v>
      </c>
      <c r="K469" s="199">
        <f t="shared" si="35"/>
        <v>29.897399999999998</v>
      </c>
      <c r="L469" s="199">
        <f t="shared" si="36"/>
        <v>38.567645999999996</v>
      </c>
      <c r="M469" s="199" t="s">
        <v>1088</v>
      </c>
      <c r="N469" s="199">
        <f t="shared" si="37"/>
        <v>-12358888.239289908</v>
      </c>
      <c r="O469" s="199">
        <f t="shared" si="38"/>
        <v>-12358888.239289908</v>
      </c>
      <c r="P469" s="199" t="str">
        <f t="shared" si="39"/>
        <v>Overpaid</v>
      </c>
    </row>
    <row r="470" spans="1:16" ht="15.75" x14ac:dyDescent="0.25">
      <c r="A470" s="199" t="s">
        <v>132</v>
      </c>
      <c r="B470" s="199" t="s">
        <v>16</v>
      </c>
      <c r="C470" s="199" t="s">
        <v>184</v>
      </c>
      <c r="D470" s="199" t="s">
        <v>4197</v>
      </c>
      <c r="E470" s="199" t="s">
        <v>4197</v>
      </c>
      <c r="F470" s="199" t="s">
        <v>1068</v>
      </c>
      <c r="G470" s="199" t="s">
        <v>4197</v>
      </c>
      <c r="H470" s="199" t="s">
        <v>4147</v>
      </c>
      <c r="K470" s="199">
        <f t="shared" si="35"/>
        <v>31.327019999999997</v>
      </c>
      <c r="L470" s="199">
        <f t="shared" si="36"/>
        <v>40.411855799999998</v>
      </c>
      <c r="M470" s="199" t="s">
        <v>1116</v>
      </c>
      <c r="N470" s="199">
        <f t="shared" si="37"/>
        <v>-7710419.6294438541</v>
      </c>
      <c r="O470" s="199">
        <f t="shared" si="38"/>
        <v>-7710419.6294438541</v>
      </c>
      <c r="P470" s="199" t="str">
        <f t="shared" si="39"/>
        <v>Overpaid</v>
      </c>
    </row>
    <row r="471" spans="1:16" ht="15.75" x14ac:dyDescent="0.25">
      <c r="A471" s="199" t="s">
        <v>132</v>
      </c>
      <c r="B471" s="199" t="s">
        <v>20</v>
      </c>
      <c r="C471" s="199" t="s">
        <v>232</v>
      </c>
      <c r="D471" s="199" t="s">
        <v>4197</v>
      </c>
      <c r="E471" s="199" t="s">
        <v>4197</v>
      </c>
      <c r="F471" s="199" t="s">
        <v>1312</v>
      </c>
      <c r="G471" s="199" t="s">
        <v>4197</v>
      </c>
      <c r="H471" s="199" t="s">
        <v>4147</v>
      </c>
      <c r="K471" s="199">
        <f t="shared" si="35"/>
        <v>28.799319999999998</v>
      </c>
      <c r="L471" s="199">
        <f t="shared" si="36"/>
        <v>37.151122799999996</v>
      </c>
      <c r="M471" s="199" t="s">
        <v>1134</v>
      </c>
      <c r="N471" s="199">
        <f t="shared" si="37"/>
        <v>-10414371.650336294</v>
      </c>
      <c r="O471" s="199">
        <f t="shared" si="38"/>
        <v>-10414371.650336294</v>
      </c>
      <c r="P471" s="199" t="str">
        <f t="shared" si="39"/>
        <v>Overpaid</v>
      </c>
    </row>
    <row r="472" spans="1:16" ht="15.75" x14ac:dyDescent="0.25">
      <c r="A472" s="199" t="s">
        <v>132</v>
      </c>
      <c r="B472" s="199" t="s">
        <v>1048</v>
      </c>
      <c r="C472" s="199" t="s">
        <v>3517</v>
      </c>
      <c r="D472" s="199" t="s">
        <v>4197</v>
      </c>
      <c r="E472" s="199" t="s">
        <v>4197</v>
      </c>
      <c r="F472" s="199" t="s">
        <v>1221</v>
      </c>
      <c r="G472" s="199" t="s">
        <v>4197</v>
      </c>
      <c r="H472" s="199" t="s">
        <v>4197</v>
      </c>
      <c r="K472" s="199">
        <f t="shared" si="35"/>
        <v>22.749299999999998</v>
      </c>
      <c r="L472" s="199">
        <f t="shared" si="36"/>
        <v>29.346596999999999</v>
      </c>
      <c r="M472" s="199" t="s">
        <v>1053</v>
      </c>
      <c r="N472" s="199">
        <f t="shared" si="37"/>
        <v>-10263249.40131798</v>
      </c>
      <c r="O472" s="199">
        <f t="shared" si="38"/>
        <v>-10263249.40131798</v>
      </c>
      <c r="P472" s="199" t="str">
        <f t="shared" si="39"/>
        <v>Overpaid</v>
      </c>
    </row>
    <row r="473" spans="1:16" ht="15.75" x14ac:dyDescent="0.25">
      <c r="A473" s="199" t="s">
        <v>132</v>
      </c>
      <c r="B473" s="199" t="s">
        <v>1059</v>
      </c>
      <c r="C473" s="199" t="s">
        <v>3508</v>
      </c>
      <c r="D473" s="199" t="s">
        <v>4197</v>
      </c>
      <c r="E473" s="199" t="s">
        <v>4197</v>
      </c>
      <c r="F473" s="199" t="s">
        <v>1201</v>
      </c>
      <c r="G473" s="199" t="s">
        <v>4197</v>
      </c>
      <c r="H473" s="199" t="s">
        <v>4098</v>
      </c>
      <c r="K473" s="199">
        <f t="shared" si="35"/>
        <v>25.217880000000001</v>
      </c>
      <c r="L473" s="199">
        <f t="shared" si="36"/>
        <v>32.5310652</v>
      </c>
      <c r="M473" s="199" t="s">
        <v>1064</v>
      </c>
      <c r="N473" s="199">
        <f t="shared" si="37"/>
        <v>-10129175.124388477</v>
      </c>
      <c r="O473" s="199">
        <f t="shared" si="38"/>
        <v>-10129175.124388477</v>
      </c>
      <c r="P473" s="199" t="str">
        <f t="shared" si="39"/>
        <v>Overpaid</v>
      </c>
    </row>
    <row r="474" spans="1:16" ht="15.75" x14ac:dyDescent="0.25">
      <c r="A474" s="199" t="s">
        <v>132</v>
      </c>
      <c r="B474" s="199" t="s">
        <v>1030</v>
      </c>
      <c r="C474" s="199" t="s">
        <v>169</v>
      </c>
      <c r="D474" s="199" t="s">
        <v>4197</v>
      </c>
      <c r="E474" s="199" t="s">
        <v>4197</v>
      </c>
      <c r="F474" s="199" t="s">
        <v>1091</v>
      </c>
      <c r="G474" s="199" t="s">
        <v>4197</v>
      </c>
      <c r="H474" s="199" t="s">
        <v>4147</v>
      </c>
      <c r="K474" s="199">
        <f t="shared" si="35"/>
        <v>30.604819999999997</v>
      </c>
      <c r="L474" s="199">
        <f t="shared" si="36"/>
        <v>39.480217799999998</v>
      </c>
      <c r="M474" s="199" t="s">
        <v>1036</v>
      </c>
      <c r="N474" s="199">
        <f t="shared" si="37"/>
        <v>-10735330.547260074</v>
      </c>
      <c r="O474" s="199">
        <f t="shared" si="38"/>
        <v>-10735330.547260074</v>
      </c>
      <c r="P474" s="199" t="str">
        <f t="shared" si="39"/>
        <v>Overpaid</v>
      </c>
    </row>
    <row r="475" spans="1:16" ht="15.75" x14ac:dyDescent="0.25">
      <c r="A475" s="199" t="s">
        <v>132</v>
      </c>
      <c r="B475" s="199" t="s">
        <v>27</v>
      </c>
      <c r="C475" s="199" t="s">
        <v>3458</v>
      </c>
      <c r="D475" s="199" t="s">
        <v>4197</v>
      </c>
      <c r="E475" s="199" t="s">
        <v>4197</v>
      </c>
      <c r="F475" s="199" t="s">
        <v>1056</v>
      </c>
      <c r="G475" s="199" t="s">
        <v>4197</v>
      </c>
      <c r="H475" s="199" t="s">
        <v>4153</v>
      </c>
      <c r="K475" s="199">
        <f t="shared" si="35"/>
        <v>32.741860000000003</v>
      </c>
      <c r="L475" s="199">
        <f t="shared" si="36"/>
        <v>42.236999400000002</v>
      </c>
      <c r="M475" s="199" t="s">
        <v>1058</v>
      </c>
      <c r="N475" s="199">
        <f t="shared" si="37"/>
        <v>-8986604.3904652838</v>
      </c>
      <c r="O475" s="199">
        <f t="shared" si="38"/>
        <v>-8986604.3904652838</v>
      </c>
      <c r="P475" s="199" t="str">
        <f t="shared" si="39"/>
        <v>Overpaid</v>
      </c>
    </row>
    <row r="476" spans="1:16" ht="15.75" x14ac:dyDescent="0.25">
      <c r="A476" s="199" t="s">
        <v>132</v>
      </c>
      <c r="B476" s="199" t="s">
        <v>1094</v>
      </c>
      <c r="C476" s="199" t="s">
        <v>3515</v>
      </c>
      <c r="D476" s="199" t="s">
        <v>4197</v>
      </c>
      <c r="E476" s="199" t="s">
        <v>4197</v>
      </c>
      <c r="F476" s="199" t="s">
        <v>1218</v>
      </c>
      <c r="G476" s="199" t="s">
        <v>4197</v>
      </c>
      <c r="H476" s="199" t="s">
        <v>4095</v>
      </c>
      <c r="K476" s="199">
        <f t="shared" si="35"/>
        <v>23.456719999999997</v>
      </c>
      <c r="L476" s="199">
        <f t="shared" si="36"/>
        <v>30.259168799999998</v>
      </c>
      <c r="M476" s="199" t="s">
        <v>1098</v>
      </c>
      <c r="N476" s="199">
        <f t="shared" si="37"/>
        <v>-28745427.495468035</v>
      </c>
      <c r="O476" s="199">
        <f t="shared" si="38"/>
        <v>-28745427.495468035</v>
      </c>
      <c r="P476" s="199" t="str">
        <f t="shared" si="39"/>
        <v>Overpaid</v>
      </c>
    </row>
    <row r="477" spans="1:16" ht="15.75" x14ac:dyDescent="0.25">
      <c r="A477" s="199" t="s">
        <v>132</v>
      </c>
      <c r="B477" s="199" t="s">
        <v>27</v>
      </c>
      <c r="C477" s="199" t="s">
        <v>706</v>
      </c>
      <c r="D477" s="199" t="s">
        <v>4197</v>
      </c>
      <c r="E477" s="199" t="s">
        <v>4197</v>
      </c>
      <c r="F477" s="199" t="s">
        <v>1125</v>
      </c>
      <c r="G477" s="199" t="s">
        <v>4197</v>
      </c>
      <c r="H477" s="199" t="s">
        <v>4095</v>
      </c>
      <c r="K477" s="199">
        <f t="shared" si="35"/>
        <v>26.706619999999997</v>
      </c>
      <c r="L477" s="199">
        <f t="shared" si="36"/>
        <v>34.451539799999999</v>
      </c>
      <c r="M477" s="199" t="s">
        <v>1058</v>
      </c>
      <c r="N477" s="199">
        <f t="shared" si="37"/>
        <v>-13555587.782469468</v>
      </c>
      <c r="O477" s="199">
        <f t="shared" si="38"/>
        <v>-13555587.782469468</v>
      </c>
      <c r="P477" s="199" t="str">
        <f t="shared" si="39"/>
        <v>Overpaid</v>
      </c>
    </row>
    <row r="478" spans="1:16" ht="15.75" x14ac:dyDescent="0.25">
      <c r="A478" s="199" t="s">
        <v>132</v>
      </c>
      <c r="B478" s="199" t="s">
        <v>1048</v>
      </c>
      <c r="C478" s="199" t="s">
        <v>781</v>
      </c>
      <c r="D478" s="199" t="s">
        <v>4197</v>
      </c>
      <c r="E478" s="199" t="s">
        <v>4197</v>
      </c>
      <c r="F478" s="199" t="s">
        <v>1194</v>
      </c>
      <c r="G478" s="199" t="s">
        <v>4197</v>
      </c>
      <c r="H478" s="199" t="s">
        <v>4197</v>
      </c>
      <c r="K478" s="199">
        <f t="shared" si="35"/>
        <v>24.1937</v>
      </c>
      <c r="L478" s="199">
        <f t="shared" si="36"/>
        <v>31.209873000000002</v>
      </c>
      <c r="M478" s="199" t="s">
        <v>1053</v>
      </c>
      <c r="N478" s="199">
        <f t="shared" si="37"/>
        <v>-9585201.2136049531</v>
      </c>
      <c r="O478" s="199">
        <f t="shared" si="38"/>
        <v>-9585201.2136049531</v>
      </c>
      <c r="P478" s="199" t="str">
        <f t="shared" si="39"/>
        <v>Overpaid</v>
      </c>
    </row>
    <row r="479" spans="1:16" ht="15.75" x14ac:dyDescent="0.25">
      <c r="A479" s="199" t="s">
        <v>132</v>
      </c>
      <c r="B479" s="199" t="s">
        <v>1024</v>
      </c>
      <c r="C479" s="199" t="s">
        <v>3500</v>
      </c>
      <c r="D479" s="199" t="s">
        <v>4197</v>
      </c>
      <c r="E479" s="199" t="s">
        <v>4197</v>
      </c>
      <c r="F479" s="199" t="s">
        <v>1162</v>
      </c>
      <c r="G479" s="199" t="s">
        <v>4197</v>
      </c>
      <c r="H479" s="199" t="s">
        <v>4095</v>
      </c>
      <c r="K479" s="199">
        <f t="shared" si="35"/>
        <v>25.262219999999996</v>
      </c>
      <c r="L479" s="199">
        <f t="shared" si="36"/>
        <v>32.588263799999993</v>
      </c>
      <c r="M479" s="199" t="s">
        <v>1029</v>
      </c>
      <c r="N479" s="199">
        <f t="shared" si="37"/>
        <v>-10948148.795293763</v>
      </c>
      <c r="O479" s="199">
        <f t="shared" si="38"/>
        <v>-10948148.795293763</v>
      </c>
      <c r="P479" s="199" t="str">
        <f t="shared" si="39"/>
        <v>Overpaid</v>
      </c>
    </row>
    <row r="480" spans="1:16" ht="15.75" x14ac:dyDescent="0.25">
      <c r="A480" s="199" t="s">
        <v>132</v>
      </c>
      <c r="B480" s="199" t="s">
        <v>1117</v>
      </c>
      <c r="C480" s="199" t="s">
        <v>3513</v>
      </c>
      <c r="D480" s="199" t="s">
        <v>4197</v>
      </c>
      <c r="E480" s="199" t="s">
        <v>4197</v>
      </c>
      <c r="F480" s="199" t="s">
        <v>1218</v>
      </c>
      <c r="G480" s="199" t="s">
        <v>4197</v>
      </c>
      <c r="H480" s="199" t="s">
        <v>4095</v>
      </c>
      <c r="K480" s="199">
        <f t="shared" si="35"/>
        <v>23.456719999999997</v>
      </c>
      <c r="L480" s="199">
        <f t="shared" si="36"/>
        <v>30.259168799999998</v>
      </c>
      <c r="M480" s="199" t="s">
        <v>1121</v>
      </c>
      <c r="N480" s="199">
        <f t="shared" si="37"/>
        <v>-16779479.632532109</v>
      </c>
      <c r="O480" s="199">
        <f t="shared" si="38"/>
        <v>-16779479.632532109</v>
      </c>
      <c r="P480" s="199" t="str">
        <f t="shared" si="39"/>
        <v>Overpaid</v>
      </c>
    </row>
    <row r="481" spans="1:16" ht="15.75" x14ac:dyDescent="0.25">
      <c r="A481" s="199" t="s">
        <v>132</v>
      </c>
      <c r="B481" s="199" t="s">
        <v>1099</v>
      </c>
      <c r="C481" s="199" t="s">
        <v>3475</v>
      </c>
      <c r="D481" s="199" t="s">
        <v>4197</v>
      </c>
      <c r="E481" s="199" t="s">
        <v>4197</v>
      </c>
      <c r="F481" s="199" t="s">
        <v>1307</v>
      </c>
      <c r="G481" s="199" t="s">
        <v>4197</v>
      </c>
      <c r="H481" s="199" t="s">
        <v>4197</v>
      </c>
      <c r="K481" s="199">
        <f t="shared" si="35"/>
        <v>27.0825</v>
      </c>
      <c r="L481" s="199">
        <f t="shared" si="36"/>
        <v>34.936425</v>
      </c>
      <c r="M481" s="199" t="s">
        <v>1105</v>
      </c>
      <c r="N481" s="199">
        <f t="shared" si="37"/>
        <v>-7351407.6785917431</v>
      </c>
      <c r="O481" s="199">
        <f t="shared" si="38"/>
        <v>-7351407.6785917431</v>
      </c>
      <c r="P481" s="199" t="str">
        <f t="shared" si="39"/>
        <v>Overpaid</v>
      </c>
    </row>
    <row r="482" spans="1:16" ht="15.75" x14ac:dyDescent="0.25">
      <c r="A482" s="199" t="s">
        <v>132</v>
      </c>
      <c r="B482" s="199" t="s">
        <v>20</v>
      </c>
      <c r="C482" s="199" t="s">
        <v>3506</v>
      </c>
      <c r="D482" s="199" t="s">
        <v>4197</v>
      </c>
      <c r="E482" s="199" t="s">
        <v>4197</v>
      </c>
      <c r="F482" s="199" t="s">
        <v>1201</v>
      </c>
      <c r="G482" s="199" t="s">
        <v>4197</v>
      </c>
      <c r="H482" s="199" t="s">
        <v>4095</v>
      </c>
      <c r="K482" s="199">
        <f t="shared" si="35"/>
        <v>24.178919999999998</v>
      </c>
      <c r="L482" s="199">
        <f t="shared" si="36"/>
        <v>31.190806799999997</v>
      </c>
      <c r="M482" s="199" t="s">
        <v>1134</v>
      </c>
      <c r="N482" s="199">
        <f t="shared" si="37"/>
        <v>-13457330.601892991</v>
      </c>
      <c r="O482" s="199">
        <f t="shared" si="38"/>
        <v>-13457330.601892991</v>
      </c>
      <c r="P482" s="199" t="str">
        <f t="shared" si="39"/>
        <v>Overpaid</v>
      </c>
    </row>
    <row r="483" spans="1:16" ht="15.75" x14ac:dyDescent="0.25">
      <c r="A483" s="199" t="s">
        <v>132</v>
      </c>
      <c r="B483" s="199" t="s">
        <v>1078</v>
      </c>
      <c r="C483" s="199" t="s">
        <v>3470</v>
      </c>
      <c r="D483" s="199" t="s">
        <v>4197</v>
      </c>
      <c r="E483" s="199" t="s">
        <v>4197</v>
      </c>
      <c r="F483" s="199" t="s">
        <v>1103</v>
      </c>
      <c r="G483" s="199" t="s">
        <v>4197</v>
      </c>
      <c r="H483" s="199" t="s">
        <v>4096</v>
      </c>
      <c r="K483" s="199">
        <f t="shared" si="35"/>
        <v>28.858439999999998</v>
      </c>
      <c r="L483" s="199">
        <f t="shared" si="36"/>
        <v>37.2273876</v>
      </c>
      <c r="M483" s="199" t="s">
        <v>1082</v>
      </c>
      <c r="N483" s="199">
        <f t="shared" si="37"/>
        <v>-7208009.2503531743</v>
      </c>
      <c r="O483" s="199">
        <f t="shared" si="38"/>
        <v>-7208009.2503531743</v>
      </c>
      <c r="P483" s="199" t="str">
        <f t="shared" si="39"/>
        <v>Overpaid</v>
      </c>
    </row>
    <row r="484" spans="1:16" ht="15.75" x14ac:dyDescent="0.25">
      <c r="A484" s="199" t="s">
        <v>132</v>
      </c>
      <c r="B484" s="199" t="s">
        <v>10</v>
      </c>
      <c r="C484" s="199" t="s">
        <v>3520</v>
      </c>
      <c r="D484" s="199" t="s">
        <v>4197</v>
      </c>
      <c r="E484" s="199" t="s">
        <v>4197</v>
      </c>
      <c r="F484" s="199" t="s">
        <v>1251</v>
      </c>
      <c r="G484" s="199" t="s">
        <v>4197</v>
      </c>
      <c r="H484" s="199" t="s">
        <v>4095</v>
      </c>
      <c r="K484" s="199">
        <f t="shared" si="35"/>
        <v>20.929019999999998</v>
      </c>
      <c r="L484" s="199">
        <f t="shared" si="36"/>
        <v>26.998435799999999</v>
      </c>
      <c r="M484" s="199" t="s">
        <v>1093</v>
      </c>
      <c r="N484" s="199">
        <f t="shared" si="37"/>
        <v>-19824080.352223746</v>
      </c>
      <c r="O484" s="199">
        <f t="shared" si="38"/>
        <v>-19824080.352223746</v>
      </c>
      <c r="P484" s="199" t="str">
        <f t="shared" si="39"/>
        <v>Overpaid</v>
      </c>
    </row>
    <row r="485" spans="1:16" ht="15.75" x14ac:dyDescent="0.25">
      <c r="A485" s="199" t="s">
        <v>132</v>
      </c>
      <c r="B485" s="199" t="s">
        <v>10</v>
      </c>
      <c r="C485" s="199" t="s">
        <v>3484</v>
      </c>
      <c r="D485" s="199" t="s">
        <v>4197</v>
      </c>
      <c r="E485" s="199" t="s">
        <v>4197</v>
      </c>
      <c r="F485" s="199" t="s">
        <v>1312</v>
      </c>
      <c r="G485" s="199" t="s">
        <v>4197</v>
      </c>
      <c r="H485" s="199" t="s">
        <v>4097</v>
      </c>
      <c r="K485" s="199">
        <f t="shared" si="35"/>
        <v>27.760359999999999</v>
      </c>
      <c r="L485" s="199">
        <f t="shared" si="36"/>
        <v>35.8108644</v>
      </c>
      <c r="M485" s="199" t="s">
        <v>1093</v>
      </c>
      <c r="N485" s="199">
        <f t="shared" si="37"/>
        <v>-14105934.743671414</v>
      </c>
      <c r="O485" s="199">
        <f t="shared" si="38"/>
        <v>-14105934.743671414</v>
      </c>
      <c r="P485" s="199" t="str">
        <f t="shared" si="39"/>
        <v>Overpaid</v>
      </c>
    </row>
    <row r="486" spans="1:16" ht="15.75" x14ac:dyDescent="0.25">
      <c r="A486" s="199" t="s">
        <v>132</v>
      </c>
      <c r="B486" s="199" t="s">
        <v>1024</v>
      </c>
      <c r="C486" s="199" t="s">
        <v>461</v>
      </c>
      <c r="D486" s="199" t="s">
        <v>4197</v>
      </c>
      <c r="E486" s="199" t="s">
        <v>4197</v>
      </c>
      <c r="F486" s="199" t="s">
        <v>1056</v>
      </c>
      <c r="G486" s="199" t="s">
        <v>4197</v>
      </c>
      <c r="H486" s="199" t="s">
        <v>1027</v>
      </c>
      <c r="K486" s="199" t="e">
        <f t="shared" si="35"/>
        <v>#VALUE!</v>
      </c>
      <c r="L486" s="199" t="e">
        <f t="shared" si="36"/>
        <v>#VALUE!</v>
      </c>
      <c r="M486" s="199" t="s">
        <v>1029</v>
      </c>
      <c r="N486" s="199" t="e">
        <f t="shared" si="37"/>
        <v>#VALUE!</v>
      </c>
      <c r="O486" s="199" t="e">
        <f t="shared" si="38"/>
        <v>#VALUE!</v>
      </c>
      <c r="P486" s="199" t="e">
        <f t="shared" si="39"/>
        <v>#VALUE!</v>
      </c>
    </row>
    <row r="487" spans="1:16" ht="15.75" x14ac:dyDescent="0.25">
      <c r="A487" s="199" t="s">
        <v>132</v>
      </c>
      <c r="B487" s="199" t="s">
        <v>1024</v>
      </c>
      <c r="C487" s="199" t="s">
        <v>3462</v>
      </c>
      <c r="D487" s="199" t="s">
        <v>4197</v>
      </c>
      <c r="E487" s="199" t="s">
        <v>4197</v>
      </c>
      <c r="F487" s="199" t="s">
        <v>1091</v>
      </c>
      <c r="G487" s="199" t="s">
        <v>4197</v>
      </c>
      <c r="H487" s="199" t="s">
        <v>4097</v>
      </c>
      <c r="K487" s="199">
        <f t="shared" si="35"/>
        <v>29.565859999999997</v>
      </c>
      <c r="L487" s="199">
        <f t="shared" si="36"/>
        <v>38.139959399999995</v>
      </c>
      <c r="M487" s="199" t="s">
        <v>1029</v>
      </c>
      <c r="N487" s="199">
        <f t="shared" si="37"/>
        <v>-8513190.3850299101</v>
      </c>
      <c r="O487" s="199">
        <f t="shared" si="38"/>
        <v>-8513190.3850299101</v>
      </c>
      <c r="P487" s="199" t="str">
        <f t="shared" si="39"/>
        <v>Overpaid</v>
      </c>
    </row>
    <row r="488" spans="1:16" ht="15.75" x14ac:dyDescent="0.25">
      <c r="A488" s="199" t="s">
        <v>132</v>
      </c>
      <c r="B488" s="199" t="s">
        <v>10</v>
      </c>
      <c r="C488" s="199" t="s">
        <v>241</v>
      </c>
      <c r="D488" s="199" t="s">
        <v>4197</v>
      </c>
      <c r="E488" s="199" t="s">
        <v>4197</v>
      </c>
      <c r="F488" s="199" t="s">
        <v>1111</v>
      </c>
      <c r="G488" s="199" t="s">
        <v>4197</v>
      </c>
      <c r="H488" s="199" t="s">
        <v>4099</v>
      </c>
      <c r="K488" s="199">
        <f t="shared" si="35"/>
        <v>29.175199999999997</v>
      </c>
      <c r="L488" s="199">
        <f t="shared" si="36"/>
        <v>37.636007999999997</v>
      </c>
      <c r="M488" s="199" t="s">
        <v>1093</v>
      </c>
      <c r="N488" s="199">
        <f t="shared" si="37"/>
        <v>-12921648.625164039</v>
      </c>
      <c r="O488" s="199">
        <f t="shared" si="38"/>
        <v>-12921648.625164039</v>
      </c>
      <c r="P488" s="199" t="str">
        <f t="shared" si="39"/>
        <v>Overpaid</v>
      </c>
    </row>
    <row r="489" spans="1:16" ht="15.75" x14ac:dyDescent="0.25">
      <c r="A489" s="199" t="s">
        <v>132</v>
      </c>
      <c r="B489" s="199" t="s">
        <v>16</v>
      </c>
      <c r="C489" s="199" t="s">
        <v>3519</v>
      </c>
      <c r="D489" s="199" t="s">
        <v>4197</v>
      </c>
      <c r="E489" s="199" t="s">
        <v>4197</v>
      </c>
      <c r="F489" s="199" t="s">
        <v>1240</v>
      </c>
      <c r="G489" s="199" t="s">
        <v>4197</v>
      </c>
      <c r="H489" s="199" t="s">
        <v>4097</v>
      </c>
      <c r="K489" s="199">
        <f t="shared" si="35"/>
        <v>23.066059999999997</v>
      </c>
      <c r="L489" s="199">
        <f t="shared" si="36"/>
        <v>29.755217399999996</v>
      </c>
      <c r="M489" s="199" t="s">
        <v>1116</v>
      </c>
      <c r="N489" s="199">
        <f t="shared" si="37"/>
        <v>-12504821.692138901</v>
      </c>
      <c r="O489" s="199">
        <f t="shared" si="38"/>
        <v>-12504821.692138901</v>
      </c>
      <c r="P489" s="199" t="str">
        <f t="shared" si="39"/>
        <v>Overpaid</v>
      </c>
    </row>
    <row r="490" spans="1:16" ht="15.75" x14ac:dyDescent="0.25">
      <c r="A490" s="199" t="s">
        <v>132</v>
      </c>
      <c r="B490" s="199" t="s">
        <v>1024</v>
      </c>
      <c r="C490" s="199" t="s">
        <v>3496</v>
      </c>
      <c r="D490" s="199" t="s">
        <v>4197</v>
      </c>
      <c r="E490" s="199" t="s">
        <v>4197</v>
      </c>
      <c r="F490" s="199" t="s">
        <v>1157</v>
      </c>
      <c r="G490" s="199" t="s">
        <v>4197</v>
      </c>
      <c r="H490" s="199" t="s">
        <v>4095</v>
      </c>
      <c r="K490" s="199">
        <f t="shared" si="35"/>
        <v>25.623319999999996</v>
      </c>
      <c r="L490" s="199">
        <f t="shared" si="36"/>
        <v>33.054082799999996</v>
      </c>
      <c r="M490" s="199" t="s">
        <v>1029</v>
      </c>
      <c r="N490" s="199">
        <f t="shared" si="37"/>
        <v>-10743841.863964405</v>
      </c>
      <c r="O490" s="199">
        <f t="shared" si="38"/>
        <v>-10743841.863964405</v>
      </c>
      <c r="P490" s="199" t="str">
        <f t="shared" si="39"/>
        <v>Overpaid</v>
      </c>
    </row>
    <row r="491" spans="1:16" ht="15.75" x14ac:dyDescent="0.25">
      <c r="A491" s="199" t="s">
        <v>132</v>
      </c>
      <c r="B491" s="199" t="s">
        <v>1037</v>
      </c>
      <c r="C491" s="199" t="s">
        <v>3502</v>
      </c>
      <c r="D491" s="199" t="s">
        <v>4197</v>
      </c>
      <c r="E491" s="199" t="s">
        <v>4197</v>
      </c>
      <c r="F491" s="199" t="s">
        <v>1186</v>
      </c>
      <c r="G491" s="199" t="s">
        <v>4197</v>
      </c>
      <c r="H491" s="199" t="s">
        <v>4096</v>
      </c>
      <c r="K491" s="199">
        <f t="shared" si="35"/>
        <v>25.247440000000001</v>
      </c>
      <c r="L491" s="199">
        <f t="shared" si="36"/>
        <v>32.569197600000003</v>
      </c>
      <c r="M491" s="199" t="s">
        <v>1043</v>
      </c>
      <c r="N491" s="199">
        <f t="shared" si="37"/>
        <v>-11725154.425268844</v>
      </c>
      <c r="O491" s="199">
        <f t="shared" si="38"/>
        <v>-11725154.425268844</v>
      </c>
      <c r="P491" s="199" t="str">
        <f t="shared" si="39"/>
        <v>Overpaid</v>
      </c>
    </row>
    <row r="492" spans="1:16" ht="15.75" x14ac:dyDescent="0.25">
      <c r="A492" s="199" t="s">
        <v>132</v>
      </c>
      <c r="B492" s="199" t="s">
        <v>1059</v>
      </c>
      <c r="C492" s="199" t="s">
        <v>3456</v>
      </c>
      <c r="D492" s="199" t="s">
        <v>4197</v>
      </c>
      <c r="E492" s="199" t="s">
        <v>4197</v>
      </c>
      <c r="F492" s="199" t="s">
        <v>1056</v>
      </c>
      <c r="G492" s="199" t="s">
        <v>4197</v>
      </c>
      <c r="H492" s="199" t="s">
        <v>1027</v>
      </c>
      <c r="K492" s="199" t="e">
        <f t="shared" si="35"/>
        <v>#VALUE!</v>
      </c>
      <c r="L492" s="199" t="e">
        <f t="shared" si="36"/>
        <v>#VALUE!</v>
      </c>
      <c r="M492" s="199" t="s">
        <v>1064</v>
      </c>
      <c r="N492" s="199" t="e">
        <f t="shared" si="37"/>
        <v>#VALUE!</v>
      </c>
      <c r="O492" s="199" t="e">
        <f t="shared" si="38"/>
        <v>#VALUE!</v>
      </c>
      <c r="P492" s="199" t="e">
        <f t="shared" si="39"/>
        <v>#VALUE!</v>
      </c>
    </row>
    <row r="493" spans="1:16" ht="15.75" x14ac:dyDescent="0.25">
      <c r="A493" s="199" t="s">
        <v>132</v>
      </c>
      <c r="B493" s="199" t="s">
        <v>1024</v>
      </c>
      <c r="C493" s="199" t="s">
        <v>54</v>
      </c>
      <c r="D493" s="199" t="s">
        <v>4197</v>
      </c>
      <c r="E493" s="199" t="s">
        <v>4197</v>
      </c>
      <c r="F493" s="199" t="s">
        <v>1103</v>
      </c>
      <c r="G493" s="199" t="s">
        <v>4197</v>
      </c>
      <c r="H493" s="199" t="s">
        <v>4098</v>
      </c>
      <c r="K493" s="199">
        <f t="shared" si="35"/>
        <v>29.551079999999999</v>
      </c>
      <c r="L493" s="199">
        <f t="shared" si="36"/>
        <v>38.120893199999998</v>
      </c>
      <c r="M493" s="199" t="s">
        <v>1029</v>
      </c>
      <c r="N493" s="199">
        <f t="shared" si="37"/>
        <v>-8521552.7678741291</v>
      </c>
      <c r="O493" s="199">
        <f t="shared" si="38"/>
        <v>-8521552.7678741291</v>
      </c>
      <c r="P493" s="199" t="str">
        <f t="shared" si="39"/>
        <v>Overpaid</v>
      </c>
    </row>
    <row r="494" spans="1:16" ht="15.75" x14ac:dyDescent="0.25">
      <c r="A494" s="199" t="s">
        <v>132</v>
      </c>
      <c r="B494" s="199" t="s">
        <v>1037</v>
      </c>
      <c r="C494" s="199" t="s">
        <v>2094</v>
      </c>
      <c r="D494" s="199" t="s">
        <v>4197</v>
      </c>
      <c r="E494" s="199" t="s">
        <v>4197</v>
      </c>
      <c r="F494" s="199" t="s">
        <v>1107</v>
      </c>
      <c r="G494" s="199" t="s">
        <v>4197</v>
      </c>
      <c r="H494" s="199" t="s">
        <v>4147</v>
      </c>
      <c r="K494" s="199">
        <f t="shared" si="35"/>
        <v>29.882619999999996</v>
      </c>
      <c r="L494" s="199">
        <f t="shared" si="36"/>
        <v>38.548579799999999</v>
      </c>
      <c r="M494" s="199" t="s">
        <v>1043</v>
      </c>
      <c r="N494" s="199">
        <f t="shared" si="37"/>
        <v>-8918632.0990402941</v>
      </c>
      <c r="O494" s="199">
        <f t="shared" si="38"/>
        <v>-8918632.0990402941</v>
      </c>
      <c r="P494" s="199" t="str">
        <f t="shared" si="39"/>
        <v>Overpaid</v>
      </c>
    </row>
    <row r="495" spans="1:16" ht="15.75" x14ac:dyDescent="0.25">
      <c r="A495" s="199" t="s">
        <v>132</v>
      </c>
      <c r="B495" s="199" t="s">
        <v>10</v>
      </c>
      <c r="C495" s="199" t="s">
        <v>3512</v>
      </c>
      <c r="D495" s="199" t="s">
        <v>4197</v>
      </c>
      <c r="E495" s="199" t="s">
        <v>4197</v>
      </c>
      <c r="F495" s="199" t="s">
        <v>1208</v>
      </c>
      <c r="G495" s="199" t="s">
        <v>4197</v>
      </c>
      <c r="H495" s="199" t="s">
        <v>4096</v>
      </c>
      <c r="K495" s="199">
        <f t="shared" si="35"/>
        <v>24.16414</v>
      </c>
      <c r="L495" s="199">
        <f t="shared" si="36"/>
        <v>31.1717406</v>
      </c>
      <c r="M495" s="199" t="s">
        <v>1093</v>
      </c>
      <c r="N495" s="199">
        <f t="shared" si="37"/>
        <v>-17116136.197615743</v>
      </c>
      <c r="O495" s="199">
        <f t="shared" si="38"/>
        <v>-17116136.197615743</v>
      </c>
      <c r="P495" s="199" t="str">
        <f t="shared" si="39"/>
        <v>Overpaid</v>
      </c>
    </row>
    <row r="496" spans="1:16" ht="15.75" x14ac:dyDescent="0.25">
      <c r="A496" s="199" t="s">
        <v>132</v>
      </c>
      <c r="B496" s="199" t="s">
        <v>27</v>
      </c>
      <c r="C496" s="199" t="s">
        <v>30</v>
      </c>
      <c r="D496" s="199" t="s">
        <v>4197</v>
      </c>
      <c r="E496" s="199" t="s">
        <v>4197</v>
      </c>
      <c r="F496" s="199" t="s">
        <v>1073</v>
      </c>
      <c r="G496" s="199" t="s">
        <v>4197</v>
      </c>
      <c r="H496" s="199" t="s">
        <v>4153</v>
      </c>
      <c r="K496" s="199">
        <f t="shared" si="35"/>
        <v>31.658559999999998</v>
      </c>
      <c r="L496" s="199">
        <f t="shared" si="36"/>
        <v>40.839542399999999</v>
      </c>
      <c r="M496" s="199" t="s">
        <v>1058</v>
      </c>
      <c r="N496" s="199">
        <f t="shared" si="37"/>
        <v>-9806717.543970054</v>
      </c>
      <c r="O496" s="199">
        <f t="shared" si="38"/>
        <v>-9806717.543970054</v>
      </c>
      <c r="P496" s="199" t="str">
        <f t="shared" si="39"/>
        <v>Overpaid</v>
      </c>
    </row>
    <row r="497" spans="1:16" ht="15.75" x14ac:dyDescent="0.25">
      <c r="A497" s="199" t="s">
        <v>132</v>
      </c>
      <c r="B497" s="199" t="s">
        <v>1048</v>
      </c>
      <c r="C497" s="199" t="s">
        <v>176</v>
      </c>
      <c r="D497" s="199" t="s">
        <v>4197</v>
      </c>
      <c r="E497" s="199" t="s">
        <v>4197</v>
      </c>
      <c r="F497" s="199" t="s">
        <v>1111</v>
      </c>
      <c r="G497" s="199" t="s">
        <v>4197</v>
      </c>
      <c r="H497" s="199" t="s">
        <v>4096</v>
      </c>
      <c r="K497" s="199">
        <f t="shared" si="35"/>
        <v>28.136239999999997</v>
      </c>
      <c r="L497" s="199">
        <f t="shared" si="36"/>
        <v>36.295749600000001</v>
      </c>
      <c r="M497" s="199" t="s">
        <v>1053</v>
      </c>
      <c r="N497" s="199">
        <f t="shared" si="37"/>
        <v>-7734445.1197347511</v>
      </c>
      <c r="O497" s="199">
        <f t="shared" si="38"/>
        <v>-7734445.1197347511</v>
      </c>
      <c r="P497" s="199" t="str">
        <f t="shared" si="39"/>
        <v>Overpaid</v>
      </c>
    </row>
    <row r="498" spans="1:16" ht="15.75" x14ac:dyDescent="0.25">
      <c r="A498" s="199" t="s">
        <v>132</v>
      </c>
      <c r="B498" s="199" t="s">
        <v>1117</v>
      </c>
      <c r="C498" s="199" t="s">
        <v>3455</v>
      </c>
      <c r="D498" s="199" t="s">
        <v>4197</v>
      </c>
      <c r="E498" s="199" t="s">
        <v>4197</v>
      </c>
      <c r="F498" s="199" t="s">
        <v>1450</v>
      </c>
      <c r="G498" s="199" t="s">
        <v>4197</v>
      </c>
      <c r="H498" s="199" t="s">
        <v>4103</v>
      </c>
      <c r="K498" s="199">
        <f t="shared" si="35"/>
        <v>35.195659999999997</v>
      </c>
      <c r="L498" s="199">
        <f t="shared" si="36"/>
        <v>45.402401399999995</v>
      </c>
      <c r="M498" s="199" t="s">
        <v>1121</v>
      </c>
      <c r="N498" s="199">
        <f t="shared" si="37"/>
        <v>-7468822.8364724796</v>
      </c>
      <c r="O498" s="199">
        <f t="shared" si="38"/>
        <v>-7468822.8364724796</v>
      </c>
      <c r="P498" s="199" t="str">
        <f t="shared" si="39"/>
        <v>Overpaid</v>
      </c>
    </row>
    <row r="499" spans="1:16" ht="15.75" x14ac:dyDescent="0.25">
      <c r="A499" s="199" t="s">
        <v>132</v>
      </c>
      <c r="B499" s="199" t="s">
        <v>27</v>
      </c>
      <c r="C499" s="199" t="s">
        <v>3474</v>
      </c>
      <c r="D499" s="199" t="s">
        <v>4197</v>
      </c>
      <c r="E499" s="199" t="s">
        <v>4197</v>
      </c>
      <c r="F499" s="199" t="s">
        <v>1107</v>
      </c>
      <c r="G499" s="199" t="s">
        <v>4197</v>
      </c>
      <c r="H499" s="199" t="s">
        <v>4095</v>
      </c>
      <c r="K499" s="199">
        <f t="shared" si="35"/>
        <v>28.151019999999995</v>
      </c>
      <c r="L499" s="199">
        <f t="shared" si="36"/>
        <v>36.314815799999998</v>
      </c>
      <c r="M499" s="199" t="s">
        <v>1058</v>
      </c>
      <c r="N499" s="199">
        <f t="shared" si="37"/>
        <v>-12462103.577796442</v>
      </c>
      <c r="O499" s="199">
        <f t="shared" si="38"/>
        <v>-12462103.577796442</v>
      </c>
      <c r="P499" s="199" t="str">
        <f t="shared" si="39"/>
        <v>Overpaid</v>
      </c>
    </row>
    <row r="500" spans="1:16" ht="15.75" x14ac:dyDescent="0.25">
      <c r="A500" s="199" t="s">
        <v>132</v>
      </c>
      <c r="B500" s="199" t="s">
        <v>1059</v>
      </c>
      <c r="C500" s="199" t="s">
        <v>3471</v>
      </c>
      <c r="D500" s="199" t="s">
        <v>4197</v>
      </c>
      <c r="E500" s="199" t="s">
        <v>4197</v>
      </c>
      <c r="F500" s="199" t="s">
        <v>1103</v>
      </c>
      <c r="G500" s="199" t="s">
        <v>4197</v>
      </c>
      <c r="H500" s="199" t="s">
        <v>4197</v>
      </c>
      <c r="K500" s="199">
        <f t="shared" si="35"/>
        <v>28.165799999999997</v>
      </c>
      <c r="L500" s="199">
        <f t="shared" si="36"/>
        <v>36.333881999999996</v>
      </c>
      <c r="M500" s="199" t="s">
        <v>1064</v>
      </c>
      <c r="N500" s="199">
        <f t="shared" si="37"/>
        <v>-8589565.3192113768</v>
      </c>
      <c r="O500" s="199">
        <f t="shared" si="38"/>
        <v>-8589565.3192113768</v>
      </c>
      <c r="P500" s="199" t="str">
        <f t="shared" si="39"/>
        <v>Overpaid</v>
      </c>
    </row>
    <row r="501" spans="1:16" ht="15.75" x14ac:dyDescent="0.25">
      <c r="A501" s="199" t="s">
        <v>132</v>
      </c>
      <c r="B501" s="199" t="s">
        <v>1099</v>
      </c>
      <c r="C501" s="199" t="s">
        <v>506</v>
      </c>
      <c r="D501" s="199" t="s">
        <v>4197</v>
      </c>
      <c r="E501" s="199" t="s">
        <v>4197</v>
      </c>
      <c r="F501" s="199" t="s">
        <v>1068</v>
      </c>
      <c r="G501" s="199" t="s">
        <v>4197</v>
      </c>
      <c r="H501" s="199" t="s">
        <v>4098</v>
      </c>
      <c r="K501" s="199">
        <f t="shared" si="35"/>
        <v>30.63438</v>
      </c>
      <c r="L501" s="199">
        <f t="shared" si="36"/>
        <v>39.5183502</v>
      </c>
      <c r="M501" s="199" t="s">
        <v>1105</v>
      </c>
      <c r="N501" s="199">
        <f t="shared" si="37"/>
        <v>-5861877.602165834</v>
      </c>
      <c r="O501" s="199">
        <f t="shared" si="38"/>
        <v>-5861877.602165834</v>
      </c>
      <c r="P501" s="199" t="str">
        <f t="shared" si="39"/>
        <v>Overpaid</v>
      </c>
    </row>
    <row r="502" spans="1:16" ht="15.75" x14ac:dyDescent="0.25">
      <c r="A502" s="199" t="s">
        <v>132</v>
      </c>
      <c r="B502" s="199" t="s">
        <v>1024</v>
      </c>
      <c r="C502" s="199" t="s">
        <v>3487</v>
      </c>
      <c r="D502" s="199" t="s">
        <v>4197</v>
      </c>
      <c r="E502" s="199" t="s">
        <v>4197</v>
      </c>
      <c r="F502" s="199" t="s">
        <v>1125</v>
      </c>
      <c r="G502" s="199" t="s">
        <v>4197</v>
      </c>
      <c r="H502" s="199" t="s">
        <v>4095</v>
      </c>
      <c r="K502" s="199">
        <f t="shared" si="35"/>
        <v>26.706619999999997</v>
      </c>
      <c r="L502" s="199">
        <f t="shared" si="36"/>
        <v>34.451539799999999</v>
      </c>
      <c r="M502" s="199" t="s">
        <v>1029</v>
      </c>
      <c r="N502" s="199">
        <f t="shared" si="37"/>
        <v>-10130921.069976332</v>
      </c>
      <c r="O502" s="199">
        <f t="shared" si="38"/>
        <v>-10130921.069976332</v>
      </c>
      <c r="P502" s="199" t="str">
        <f t="shared" si="39"/>
        <v>Overpaid</v>
      </c>
    </row>
    <row r="503" spans="1:16" ht="15.75" x14ac:dyDescent="0.25">
      <c r="A503" s="199" t="s">
        <v>132</v>
      </c>
      <c r="B503" s="199" t="s">
        <v>1059</v>
      </c>
      <c r="C503" s="199" t="s">
        <v>3503</v>
      </c>
      <c r="D503" s="199" t="s">
        <v>4197</v>
      </c>
      <c r="E503" s="199" t="s">
        <v>4197</v>
      </c>
      <c r="F503" s="199" t="s">
        <v>1186</v>
      </c>
      <c r="G503" s="199" t="s">
        <v>4197</v>
      </c>
      <c r="H503" s="199" t="s">
        <v>4095</v>
      </c>
      <c r="K503" s="199">
        <f t="shared" si="35"/>
        <v>24.901119999999999</v>
      </c>
      <c r="L503" s="199">
        <f t="shared" si="36"/>
        <v>32.122444799999997</v>
      </c>
      <c r="M503" s="199" t="s">
        <v>1064</v>
      </c>
      <c r="N503" s="199">
        <f t="shared" si="37"/>
        <v>-10294609.329484917</v>
      </c>
      <c r="O503" s="199">
        <f t="shared" si="38"/>
        <v>-10294609.329484917</v>
      </c>
      <c r="P503" s="199" t="str">
        <f t="shared" si="39"/>
        <v>Overpaid</v>
      </c>
    </row>
    <row r="504" spans="1:16" ht="15.75" x14ac:dyDescent="0.25">
      <c r="A504" s="199" t="s">
        <v>132</v>
      </c>
      <c r="B504" s="199" t="s">
        <v>1135</v>
      </c>
      <c r="C504" s="199" t="s">
        <v>3480</v>
      </c>
      <c r="D504" s="199" t="s">
        <v>4197</v>
      </c>
      <c r="E504" s="199" t="s">
        <v>4197</v>
      </c>
      <c r="F504" s="199" t="s">
        <v>1307</v>
      </c>
      <c r="G504" s="199" t="s">
        <v>4197</v>
      </c>
      <c r="H504" s="199" t="s">
        <v>4097</v>
      </c>
      <c r="K504" s="199">
        <f t="shared" si="35"/>
        <v>28.121459999999999</v>
      </c>
      <c r="L504" s="199">
        <f t="shared" si="36"/>
        <v>36.276683400000003</v>
      </c>
      <c r="M504" s="199" t="s">
        <v>1138</v>
      </c>
      <c r="N504" s="199">
        <f t="shared" si="37"/>
        <v>-5921589.665085027</v>
      </c>
      <c r="O504" s="199">
        <f t="shared" si="38"/>
        <v>-5921589.665085027</v>
      </c>
      <c r="P504" s="199" t="str">
        <f t="shared" si="39"/>
        <v>Overpaid</v>
      </c>
    </row>
    <row r="505" spans="1:16" ht="15.75" x14ac:dyDescent="0.25">
      <c r="A505" s="199" t="s">
        <v>132</v>
      </c>
      <c r="B505" s="199" t="s">
        <v>1083</v>
      </c>
      <c r="C505" s="199" t="s">
        <v>3482</v>
      </c>
      <c r="D505" s="199" t="s">
        <v>4197</v>
      </c>
      <c r="E505" s="199" t="s">
        <v>4197</v>
      </c>
      <c r="F505" s="199" t="s">
        <v>1312</v>
      </c>
      <c r="G505" s="199" t="s">
        <v>4197</v>
      </c>
      <c r="H505" s="199" t="s">
        <v>4095</v>
      </c>
      <c r="K505" s="199">
        <f t="shared" si="35"/>
        <v>27.067719999999998</v>
      </c>
      <c r="L505" s="199">
        <f t="shared" si="36"/>
        <v>34.917358799999995</v>
      </c>
      <c r="M505" s="199" t="s">
        <v>1088</v>
      </c>
      <c r="N505" s="199">
        <f t="shared" si="37"/>
        <v>-14735489.768589728</v>
      </c>
      <c r="O505" s="199">
        <f t="shared" si="38"/>
        <v>-14735489.768589728</v>
      </c>
      <c r="P505" s="199" t="str">
        <f t="shared" si="39"/>
        <v>Overpaid</v>
      </c>
    </row>
    <row r="506" spans="1:16" ht="15.75" x14ac:dyDescent="0.25">
      <c r="A506" s="199" t="s">
        <v>132</v>
      </c>
      <c r="B506" s="199" t="s">
        <v>16</v>
      </c>
      <c r="C506" s="199" t="s">
        <v>3464</v>
      </c>
      <c r="D506" s="199" t="s">
        <v>4197</v>
      </c>
      <c r="E506" s="199" t="s">
        <v>4197</v>
      </c>
      <c r="F506" s="199" t="s">
        <v>1091</v>
      </c>
      <c r="G506" s="199" t="s">
        <v>4197</v>
      </c>
      <c r="H506" s="199" t="s">
        <v>4096</v>
      </c>
      <c r="K506" s="199">
        <f t="shared" si="35"/>
        <v>29.219539999999999</v>
      </c>
      <c r="L506" s="199">
        <f t="shared" si="36"/>
        <v>37.693206599999996</v>
      </c>
      <c r="M506" s="199" t="s">
        <v>1116</v>
      </c>
      <c r="N506" s="199">
        <f t="shared" si="37"/>
        <v>-8933534.9161766972</v>
      </c>
      <c r="O506" s="199">
        <f t="shared" si="38"/>
        <v>-8933534.9161766972</v>
      </c>
      <c r="P506" s="199" t="str">
        <f t="shared" si="39"/>
        <v>Overpaid</v>
      </c>
    </row>
    <row r="507" spans="1:16" ht="15.75" x14ac:dyDescent="0.25">
      <c r="A507" s="199" t="s">
        <v>130</v>
      </c>
      <c r="B507" s="199" t="s">
        <v>1083</v>
      </c>
      <c r="C507" s="199" t="s">
        <v>543</v>
      </c>
      <c r="D507" s="199" t="s">
        <v>4197</v>
      </c>
      <c r="E507" s="199" t="s">
        <v>4197</v>
      </c>
      <c r="F507" s="199" t="s">
        <v>1062</v>
      </c>
      <c r="G507" s="199" t="s">
        <v>4197</v>
      </c>
      <c r="H507" s="199" t="s">
        <v>4097</v>
      </c>
      <c r="K507" s="199">
        <f t="shared" si="35"/>
        <v>30.649159999999998</v>
      </c>
      <c r="L507" s="199">
        <f t="shared" si="36"/>
        <v>39.537416399999998</v>
      </c>
      <c r="M507" s="199" t="s">
        <v>1088</v>
      </c>
      <c r="N507" s="199">
        <f t="shared" si="37"/>
        <v>-11727497.422778351</v>
      </c>
      <c r="O507" s="199">
        <f t="shared" si="38"/>
        <v>-11727497.422778351</v>
      </c>
      <c r="P507" s="199" t="str">
        <f t="shared" si="39"/>
        <v>Overpaid</v>
      </c>
    </row>
    <row r="508" spans="1:16" ht="15.75" x14ac:dyDescent="0.25">
      <c r="A508" s="199" t="s">
        <v>130</v>
      </c>
      <c r="B508" s="199" t="s">
        <v>16</v>
      </c>
      <c r="C508" s="199" t="s">
        <v>3441</v>
      </c>
      <c r="D508" s="199" t="s">
        <v>4197</v>
      </c>
      <c r="E508" s="199" t="s">
        <v>4197</v>
      </c>
      <c r="F508" s="199" t="s">
        <v>1221</v>
      </c>
      <c r="G508" s="199" t="s">
        <v>4197</v>
      </c>
      <c r="H508" s="199" t="s">
        <v>4197</v>
      </c>
      <c r="K508" s="199">
        <f t="shared" si="35"/>
        <v>22.749299999999998</v>
      </c>
      <c r="L508" s="199">
        <f t="shared" si="36"/>
        <v>29.346596999999999</v>
      </c>
      <c r="M508" s="199" t="s">
        <v>1116</v>
      </c>
      <c r="N508" s="199">
        <f t="shared" si="37"/>
        <v>-12688659.260336695</v>
      </c>
      <c r="O508" s="199">
        <f t="shared" si="38"/>
        <v>-12688659.260336695</v>
      </c>
      <c r="P508" s="199" t="str">
        <f t="shared" si="39"/>
        <v>Overpaid</v>
      </c>
    </row>
    <row r="509" spans="1:16" ht="15.75" x14ac:dyDescent="0.25">
      <c r="A509" s="199" t="s">
        <v>130</v>
      </c>
      <c r="B509" s="199" t="s">
        <v>1024</v>
      </c>
      <c r="C509" s="199" t="s">
        <v>457</v>
      </c>
      <c r="D509" s="199" t="s">
        <v>4197</v>
      </c>
      <c r="E509" s="199" t="s">
        <v>4197</v>
      </c>
      <c r="F509" s="199" t="s">
        <v>1312</v>
      </c>
      <c r="G509" s="199" t="s">
        <v>4197</v>
      </c>
      <c r="H509" s="199" t="s">
        <v>4096</v>
      </c>
      <c r="K509" s="199">
        <f t="shared" si="35"/>
        <v>27.41404</v>
      </c>
      <c r="L509" s="199">
        <f t="shared" si="36"/>
        <v>35.364111600000001</v>
      </c>
      <c r="M509" s="199" t="s">
        <v>1029</v>
      </c>
      <c r="N509" s="199">
        <f t="shared" si="37"/>
        <v>-9730669.5901618339</v>
      </c>
      <c r="O509" s="199">
        <f t="shared" si="38"/>
        <v>-9730669.5901618339</v>
      </c>
      <c r="P509" s="199" t="str">
        <f t="shared" si="39"/>
        <v>Overpaid</v>
      </c>
    </row>
    <row r="510" spans="1:16" ht="15.75" x14ac:dyDescent="0.25">
      <c r="A510" s="199" t="s">
        <v>130</v>
      </c>
      <c r="B510" s="199" t="s">
        <v>1094</v>
      </c>
      <c r="C510" s="199" t="s">
        <v>298</v>
      </c>
      <c r="D510" s="199" t="s">
        <v>4197</v>
      </c>
      <c r="E510" s="199" t="s">
        <v>4197</v>
      </c>
      <c r="F510" s="199" t="s">
        <v>1194</v>
      </c>
      <c r="G510" s="199" t="s">
        <v>4197</v>
      </c>
      <c r="H510" s="199" t="s">
        <v>4095</v>
      </c>
      <c r="K510" s="199">
        <f t="shared" si="35"/>
        <v>24.540019999999998</v>
      </c>
      <c r="L510" s="199">
        <f t="shared" si="36"/>
        <v>31.6566258</v>
      </c>
      <c r="M510" s="199" t="s">
        <v>1098</v>
      </c>
      <c r="N510" s="199">
        <f t="shared" si="37"/>
        <v>-27273486.293782163</v>
      </c>
      <c r="O510" s="199">
        <f t="shared" si="38"/>
        <v>-27273486.293782163</v>
      </c>
      <c r="P510" s="199" t="str">
        <f t="shared" si="39"/>
        <v>Overpaid</v>
      </c>
    </row>
    <row r="511" spans="1:16" ht="15.75" x14ac:dyDescent="0.25">
      <c r="A511" s="199" t="s">
        <v>130</v>
      </c>
      <c r="B511" s="199" t="s">
        <v>10</v>
      </c>
      <c r="C511" s="199" t="s">
        <v>3427</v>
      </c>
      <c r="D511" s="199" t="s">
        <v>4197</v>
      </c>
      <c r="E511" s="199" t="s">
        <v>4197</v>
      </c>
      <c r="F511" s="199" t="s">
        <v>1194</v>
      </c>
      <c r="G511" s="199" t="s">
        <v>4197</v>
      </c>
      <c r="H511" s="199" t="s">
        <v>4097</v>
      </c>
      <c r="K511" s="199">
        <f t="shared" si="35"/>
        <v>25.232659999999999</v>
      </c>
      <c r="L511" s="199">
        <f t="shared" si="36"/>
        <v>32.550131399999998</v>
      </c>
      <c r="M511" s="199" t="s">
        <v>1093</v>
      </c>
      <c r="N511" s="199">
        <f t="shared" si="37"/>
        <v>-16221735.839025728</v>
      </c>
      <c r="O511" s="199">
        <f t="shared" si="38"/>
        <v>-16221735.839025728</v>
      </c>
      <c r="P511" s="199" t="str">
        <f t="shared" si="39"/>
        <v>Overpaid</v>
      </c>
    </row>
    <row r="512" spans="1:16" ht="15.75" x14ac:dyDescent="0.25">
      <c r="A512" s="199" t="s">
        <v>130</v>
      </c>
      <c r="B512" s="199" t="s">
        <v>1030</v>
      </c>
      <c r="C512" s="199" t="s">
        <v>3406</v>
      </c>
      <c r="D512" s="199" t="s">
        <v>4197</v>
      </c>
      <c r="E512" s="199" t="s">
        <v>4197</v>
      </c>
      <c r="F512" s="199" t="s">
        <v>1312</v>
      </c>
      <c r="G512" s="199" t="s">
        <v>4197</v>
      </c>
      <c r="H512" s="199" t="s">
        <v>4095</v>
      </c>
      <c r="K512" s="199">
        <f t="shared" si="35"/>
        <v>27.067719999999998</v>
      </c>
      <c r="L512" s="199">
        <f t="shared" si="36"/>
        <v>34.917358799999995</v>
      </c>
      <c r="M512" s="199" t="s">
        <v>1036</v>
      </c>
      <c r="N512" s="199">
        <f t="shared" si="37"/>
        <v>-13446143.498040443</v>
      </c>
      <c r="O512" s="199">
        <f t="shared" si="38"/>
        <v>-13446143.498040443</v>
      </c>
      <c r="P512" s="199" t="str">
        <f t="shared" si="39"/>
        <v>Overpaid</v>
      </c>
    </row>
    <row r="513" spans="1:16" ht="15.75" x14ac:dyDescent="0.25">
      <c r="A513" s="199" t="s">
        <v>130</v>
      </c>
      <c r="B513" s="199" t="s">
        <v>20</v>
      </c>
      <c r="C513" s="199" t="s">
        <v>3447</v>
      </c>
      <c r="D513" s="199" t="s">
        <v>4197</v>
      </c>
      <c r="E513" s="199" t="s">
        <v>4197</v>
      </c>
      <c r="F513" s="199" t="s">
        <v>1234</v>
      </c>
      <c r="G513" s="199" t="s">
        <v>4197</v>
      </c>
      <c r="H513" s="199" t="s">
        <v>4096</v>
      </c>
      <c r="K513" s="199">
        <f t="shared" si="35"/>
        <v>23.080839999999998</v>
      </c>
      <c r="L513" s="199">
        <f t="shared" si="36"/>
        <v>29.7742836</v>
      </c>
      <c r="M513" s="199" t="s">
        <v>1134</v>
      </c>
      <c r="N513" s="199">
        <f t="shared" si="37"/>
        <v>-14180517.418083228</v>
      </c>
      <c r="O513" s="199">
        <f t="shared" si="38"/>
        <v>-14180517.418083228</v>
      </c>
      <c r="P513" s="199" t="str">
        <f t="shared" si="39"/>
        <v>Overpaid</v>
      </c>
    </row>
    <row r="514" spans="1:16" ht="15.75" x14ac:dyDescent="0.25">
      <c r="A514" s="199" t="s">
        <v>130</v>
      </c>
      <c r="B514" s="199" t="s">
        <v>1024</v>
      </c>
      <c r="C514" s="199" t="s">
        <v>542</v>
      </c>
      <c r="D514" s="199" t="s">
        <v>4197</v>
      </c>
      <c r="E514" s="199" t="s">
        <v>4197</v>
      </c>
      <c r="F514" s="199" t="s">
        <v>1068</v>
      </c>
      <c r="G514" s="199" t="s">
        <v>4197</v>
      </c>
      <c r="H514" s="199" t="s">
        <v>4095</v>
      </c>
      <c r="K514" s="199">
        <f t="shared" ref="K514:K577" si="40">(F514*0.3611)+(G514*1.1*0.3611)+(H514*5.2*0.0666)+(I514*0.2111)</f>
        <v>29.595419999999997</v>
      </c>
      <c r="L514" s="199">
        <f t="shared" ref="L514:L577" si="41">(K514)*((100+(29-E514))/100)-(J514*0.9)</f>
        <v>38.178091799999997</v>
      </c>
      <c r="M514" s="199" t="s">
        <v>1029</v>
      </c>
      <c r="N514" s="199">
        <f t="shared" ref="N514:N577" si="42">(M514*((L514-63)/5.45))+M514</f>
        <v>-8496465.6193414684</v>
      </c>
      <c r="O514" s="199">
        <f t="shared" ref="O514:O577" si="43">(N514-D514)</f>
        <v>-8496465.6193414684</v>
      </c>
      <c r="P514" s="199" t="str">
        <f t="shared" ref="P514:P577" si="44">IF(O514&lt;(-3000000), "Overpaid", "")</f>
        <v>Overpaid</v>
      </c>
    </row>
    <row r="515" spans="1:16" ht="15.75" x14ac:dyDescent="0.25">
      <c r="A515" s="199" t="s">
        <v>130</v>
      </c>
      <c r="B515" s="199" t="s">
        <v>16</v>
      </c>
      <c r="C515" s="199" t="s">
        <v>563</v>
      </c>
      <c r="D515" s="199" t="s">
        <v>4197</v>
      </c>
      <c r="E515" s="199" t="s">
        <v>4197</v>
      </c>
      <c r="F515" s="199" t="s">
        <v>1194</v>
      </c>
      <c r="G515" s="199" t="s">
        <v>4197</v>
      </c>
      <c r="H515" s="199" t="s">
        <v>4197</v>
      </c>
      <c r="K515" s="199">
        <f t="shared" si="40"/>
        <v>24.1937</v>
      </c>
      <c r="L515" s="199">
        <f t="shared" si="41"/>
        <v>31.209873000000002</v>
      </c>
      <c r="M515" s="199" t="s">
        <v>1116</v>
      </c>
      <c r="N515" s="199">
        <f t="shared" si="42"/>
        <v>-11850374.806791741</v>
      </c>
      <c r="O515" s="199">
        <f t="shared" si="43"/>
        <v>-11850374.806791741</v>
      </c>
      <c r="P515" s="199" t="str">
        <f t="shared" si="44"/>
        <v>Overpaid</v>
      </c>
    </row>
    <row r="516" spans="1:16" ht="15.75" x14ac:dyDescent="0.25">
      <c r="A516" s="199" t="s">
        <v>130</v>
      </c>
      <c r="B516" s="199" t="s">
        <v>1099</v>
      </c>
      <c r="C516" s="199" t="s">
        <v>536</v>
      </c>
      <c r="D516" s="199" t="s">
        <v>4197</v>
      </c>
      <c r="E516" s="199" t="s">
        <v>4197</v>
      </c>
      <c r="F516" s="199" t="s">
        <v>1794</v>
      </c>
      <c r="G516" s="199" t="s">
        <v>4197</v>
      </c>
      <c r="H516" s="199" t="s">
        <v>4125</v>
      </c>
      <c r="K516" s="199">
        <f t="shared" si="40"/>
        <v>37.391819999999996</v>
      </c>
      <c r="L516" s="199">
        <f t="shared" si="41"/>
        <v>48.235447799999996</v>
      </c>
      <c r="M516" s="199" t="s">
        <v>1105</v>
      </c>
      <c r="N516" s="199">
        <f t="shared" si="42"/>
        <v>-3028051.5383226071</v>
      </c>
      <c r="O516" s="199">
        <f t="shared" si="43"/>
        <v>-3028051.5383226071</v>
      </c>
      <c r="P516" s="199" t="str">
        <f t="shared" si="44"/>
        <v>Overpaid</v>
      </c>
    </row>
    <row r="517" spans="1:16" ht="15.75" x14ac:dyDescent="0.25">
      <c r="A517" s="199" t="s">
        <v>130</v>
      </c>
      <c r="B517" s="199" t="s">
        <v>27</v>
      </c>
      <c r="C517" s="199" t="s">
        <v>3445</v>
      </c>
      <c r="D517" s="199" t="s">
        <v>4197</v>
      </c>
      <c r="E517" s="199" t="s">
        <v>4197</v>
      </c>
      <c r="F517" s="199" t="s">
        <v>1234</v>
      </c>
      <c r="G517" s="199" t="s">
        <v>4197</v>
      </c>
      <c r="H517" s="199" t="s">
        <v>4095</v>
      </c>
      <c r="K517" s="199">
        <f t="shared" si="40"/>
        <v>22.734519999999996</v>
      </c>
      <c r="L517" s="199">
        <f t="shared" si="41"/>
        <v>29.327530799999995</v>
      </c>
      <c r="M517" s="199" t="s">
        <v>1058</v>
      </c>
      <c r="N517" s="199">
        <f t="shared" si="42"/>
        <v>-16562669.345320299</v>
      </c>
      <c r="O517" s="199">
        <f t="shared" si="43"/>
        <v>-16562669.345320299</v>
      </c>
      <c r="P517" s="199" t="str">
        <f t="shared" si="44"/>
        <v>Overpaid</v>
      </c>
    </row>
    <row r="518" spans="1:16" ht="15.75" x14ac:dyDescent="0.25">
      <c r="A518" s="199" t="s">
        <v>130</v>
      </c>
      <c r="B518" s="199" t="s">
        <v>1059</v>
      </c>
      <c r="C518" s="199" t="s">
        <v>575</v>
      </c>
      <c r="D518" s="199" t="s">
        <v>4197</v>
      </c>
      <c r="E518" s="199" t="s">
        <v>4197</v>
      </c>
      <c r="F518" s="199" t="s">
        <v>1208</v>
      </c>
      <c r="G518" s="199" t="s">
        <v>4197</v>
      </c>
      <c r="H518" s="199" t="s">
        <v>4095</v>
      </c>
      <c r="K518" s="199">
        <f t="shared" si="40"/>
        <v>23.817819999999998</v>
      </c>
      <c r="L518" s="199">
        <f t="shared" si="41"/>
        <v>30.724987799999997</v>
      </c>
      <c r="M518" s="199" t="s">
        <v>1064</v>
      </c>
      <c r="N518" s="199">
        <f t="shared" si="42"/>
        <v>-10860384.283333177</v>
      </c>
      <c r="O518" s="199">
        <f t="shared" si="43"/>
        <v>-10860384.283333177</v>
      </c>
      <c r="P518" s="199" t="str">
        <f t="shared" si="44"/>
        <v>Overpaid</v>
      </c>
    </row>
    <row r="519" spans="1:16" ht="15.75" x14ac:dyDescent="0.25">
      <c r="A519" s="199" t="s">
        <v>130</v>
      </c>
      <c r="B519" s="199" t="s">
        <v>1024</v>
      </c>
      <c r="C519" s="199" t="s">
        <v>3401</v>
      </c>
      <c r="D519" s="199" t="s">
        <v>4197</v>
      </c>
      <c r="E519" s="199" t="s">
        <v>4197</v>
      </c>
      <c r="F519" s="199" t="s">
        <v>1111</v>
      </c>
      <c r="G519" s="199" t="s">
        <v>4197</v>
      </c>
      <c r="H519" s="199" t="s">
        <v>4147</v>
      </c>
      <c r="K519" s="199">
        <f t="shared" si="40"/>
        <v>29.521519999999995</v>
      </c>
      <c r="L519" s="199">
        <f t="shared" si="41"/>
        <v>38.082760799999996</v>
      </c>
      <c r="M519" s="199" t="s">
        <v>1029</v>
      </c>
      <c r="N519" s="199">
        <f t="shared" si="42"/>
        <v>-8538277.5335625689</v>
      </c>
      <c r="O519" s="199">
        <f t="shared" si="43"/>
        <v>-8538277.5335625689</v>
      </c>
      <c r="P519" s="199" t="str">
        <f t="shared" si="44"/>
        <v>Overpaid</v>
      </c>
    </row>
    <row r="520" spans="1:16" ht="15.75" x14ac:dyDescent="0.25">
      <c r="A520" s="199" t="s">
        <v>130</v>
      </c>
      <c r="B520" s="199" t="s">
        <v>20</v>
      </c>
      <c r="C520" s="199" t="s">
        <v>555</v>
      </c>
      <c r="D520" s="199" t="s">
        <v>4197</v>
      </c>
      <c r="E520" s="199" t="s">
        <v>4197</v>
      </c>
      <c r="F520" s="199" t="s">
        <v>1146</v>
      </c>
      <c r="G520" s="199" t="s">
        <v>4197</v>
      </c>
      <c r="H520" s="199" t="s">
        <v>4097</v>
      </c>
      <c r="K520" s="199">
        <f t="shared" si="40"/>
        <v>27.038159999999998</v>
      </c>
      <c r="L520" s="199">
        <f t="shared" si="41"/>
        <v>34.8792264</v>
      </c>
      <c r="M520" s="199" t="s">
        <v>1134</v>
      </c>
      <c r="N520" s="199">
        <f t="shared" si="42"/>
        <v>-11574257.718019523</v>
      </c>
      <c r="O520" s="199">
        <f t="shared" si="43"/>
        <v>-11574257.718019523</v>
      </c>
      <c r="P520" s="199" t="str">
        <f t="shared" si="44"/>
        <v>Overpaid</v>
      </c>
    </row>
    <row r="521" spans="1:16" ht="15.75" x14ac:dyDescent="0.25">
      <c r="A521" s="199" t="s">
        <v>130</v>
      </c>
      <c r="B521" s="199" t="s">
        <v>27</v>
      </c>
      <c r="C521" s="199" t="s">
        <v>3424</v>
      </c>
      <c r="D521" s="199" t="s">
        <v>4197</v>
      </c>
      <c r="E521" s="199" t="s">
        <v>4197</v>
      </c>
      <c r="F521" s="199" t="s">
        <v>1186</v>
      </c>
      <c r="G521" s="199" t="s">
        <v>4197</v>
      </c>
      <c r="H521" s="199" t="s">
        <v>1027</v>
      </c>
      <c r="K521" s="199" t="e">
        <f t="shared" si="40"/>
        <v>#VALUE!</v>
      </c>
      <c r="L521" s="199" t="e">
        <f t="shared" si="41"/>
        <v>#VALUE!</v>
      </c>
      <c r="M521" s="199" t="s">
        <v>1058</v>
      </c>
      <c r="N521" s="199" t="e">
        <f t="shared" si="42"/>
        <v>#VALUE!</v>
      </c>
      <c r="O521" s="199" t="e">
        <f t="shared" si="43"/>
        <v>#VALUE!</v>
      </c>
      <c r="P521" s="199" t="e">
        <f t="shared" si="44"/>
        <v>#VALUE!</v>
      </c>
    </row>
    <row r="522" spans="1:16" ht="15.75" x14ac:dyDescent="0.25">
      <c r="A522" s="199" t="s">
        <v>130</v>
      </c>
      <c r="B522" s="199" t="s">
        <v>1048</v>
      </c>
      <c r="C522" s="199" t="s">
        <v>3434</v>
      </c>
      <c r="D522" s="199" t="s">
        <v>4197</v>
      </c>
      <c r="E522" s="199" t="s">
        <v>4197</v>
      </c>
      <c r="F522" s="199" t="s">
        <v>1201</v>
      </c>
      <c r="G522" s="199" t="s">
        <v>4197</v>
      </c>
      <c r="H522" s="199" t="s">
        <v>4197</v>
      </c>
      <c r="K522" s="199">
        <f t="shared" si="40"/>
        <v>23.832599999999999</v>
      </c>
      <c r="L522" s="199">
        <f t="shared" si="41"/>
        <v>30.744053999999998</v>
      </c>
      <c r="M522" s="199" t="s">
        <v>1053</v>
      </c>
      <c r="N522" s="199">
        <f t="shared" si="42"/>
        <v>-9754713.2605332118</v>
      </c>
      <c r="O522" s="199">
        <f t="shared" si="43"/>
        <v>-9754713.2605332118</v>
      </c>
      <c r="P522" s="199" t="str">
        <f t="shared" si="44"/>
        <v>Overpaid</v>
      </c>
    </row>
    <row r="523" spans="1:16" ht="15.75" x14ac:dyDescent="0.25">
      <c r="A523" s="199" t="s">
        <v>130</v>
      </c>
      <c r="B523" s="199" t="s">
        <v>1059</v>
      </c>
      <c r="C523" s="199" t="s">
        <v>3433</v>
      </c>
      <c r="D523" s="199" t="s">
        <v>4197</v>
      </c>
      <c r="E523" s="199" t="s">
        <v>4197</v>
      </c>
      <c r="F523" s="199" t="s">
        <v>1201</v>
      </c>
      <c r="G523" s="199" t="s">
        <v>4197</v>
      </c>
      <c r="H523" s="199" t="s">
        <v>4097</v>
      </c>
      <c r="K523" s="199">
        <f t="shared" si="40"/>
        <v>24.871559999999999</v>
      </c>
      <c r="L523" s="199">
        <f t="shared" si="41"/>
        <v>32.084312400000002</v>
      </c>
      <c r="M523" s="199" t="s">
        <v>1064</v>
      </c>
      <c r="N523" s="199">
        <f t="shared" si="42"/>
        <v>-10310047.626942458</v>
      </c>
      <c r="O523" s="199">
        <f t="shared" si="43"/>
        <v>-10310047.626942458</v>
      </c>
      <c r="P523" s="199" t="str">
        <f t="shared" si="44"/>
        <v>Overpaid</v>
      </c>
    </row>
    <row r="524" spans="1:16" ht="15.75" x14ac:dyDescent="0.25">
      <c r="A524" s="199" t="s">
        <v>130</v>
      </c>
      <c r="B524" s="199" t="s">
        <v>1037</v>
      </c>
      <c r="C524" s="199" t="s">
        <v>541</v>
      </c>
      <c r="D524" s="199" t="s">
        <v>4197</v>
      </c>
      <c r="E524" s="199" t="s">
        <v>4197</v>
      </c>
      <c r="F524" s="199" t="s">
        <v>1186</v>
      </c>
      <c r="G524" s="199" t="s">
        <v>4197</v>
      </c>
      <c r="H524" s="199" t="s">
        <v>4095</v>
      </c>
      <c r="K524" s="199">
        <f t="shared" si="40"/>
        <v>24.901119999999999</v>
      </c>
      <c r="L524" s="199">
        <f t="shared" si="41"/>
        <v>32.122444799999997</v>
      </c>
      <c r="M524" s="199" t="s">
        <v>1043</v>
      </c>
      <c r="N524" s="199">
        <f t="shared" si="42"/>
        <v>-11934845.270504514</v>
      </c>
      <c r="O524" s="199">
        <f t="shared" si="43"/>
        <v>-11934845.270504514</v>
      </c>
      <c r="P524" s="199" t="str">
        <f t="shared" si="44"/>
        <v>Overpaid</v>
      </c>
    </row>
    <row r="525" spans="1:16" ht="15.75" x14ac:dyDescent="0.25">
      <c r="A525" s="199" t="s">
        <v>130</v>
      </c>
      <c r="B525" s="199" t="s">
        <v>1117</v>
      </c>
      <c r="C525" s="199" t="s">
        <v>604</v>
      </c>
      <c r="D525" s="199" t="s">
        <v>4197</v>
      </c>
      <c r="E525" s="199" t="s">
        <v>4197</v>
      </c>
      <c r="F525" s="199" t="s">
        <v>1186</v>
      </c>
      <c r="G525" s="199" t="s">
        <v>4197</v>
      </c>
      <c r="H525" s="199" t="s">
        <v>4098</v>
      </c>
      <c r="K525" s="199">
        <f t="shared" si="40"/>
        <v>25.940080000000002</v>
      </c>
      <c r="L525" s="199">
        <f t="shared" si="41"/>
        <v>33.4627032</v>
      </c>
      <c r="M525" s="199" t="s">
        <v>1121</v>
      </c>
      <c r="N525" s="199">
        <f t="shared" si="42"/>
        <v>-14809820.305449542</v>
      </c>
      <c r="O525" s="199">
        <f t="shared" si="43"/>
        <v>-14809820.305449542</v>
      </c>
      <c r="P525" s="199" t="str">
        <f t="shared" si="44"/>
        <v>Overpaid</v>
      </c>
    </row>
    <row r="526" spans="1:16" ht="15.75" x14ac:dyDescent="0.25">
      <c r="A526" s="199" t="s">
        <v>130</v>
      </c>
      <c r="B526" s="199" t="s">
        <v>10</v>
      </c>
      <c r="C526" s="199" t="s">
        <v>608</v>
      </c>
      <c r="D526" s="199" t="s">
        <v>4197</v>
      </c>
      <c r="E526" s="199" t="s">
        <v>4197</v>
      </c>
      <c r="F526" s="199" t="s">
        <v>1194</v>
      </c>
      <c r="G526" s="199" t="s">
        <v>4197</v>
      </c>
      <c r="H526" s="199" t="s">
        <v>4095</v>
      </c>
      <c r="K526" s="199">
        <f t="shared" si="40"/>
        <v>24.540019999999998</v>
      </c>
      <c r="L526" s="199">
        <f t="shared" si="41"/>
        <v>31.6566258</v>
      </c>
      <c r="M526" s="199" t="s">
        <v>1093</v>
      </c>
      <c r="N526" s="199">
        <f t="shared" si="42"/>
        <v>-16801507.358860441</v>
      </c>
      <c r="O526" s="199">
        <f t="shared" si="43"/>
        <v>-16801507.358860441</v>
      </c>
      <c r="P526" s="199" t="str">
        <f t="shared" si="44"/>
        <v>Overpaid</v>
      </c>
    </row>
    <row r="527" spans="1:16" ht="15.75" x14ac:dyDescent="0.25">
      <c r="A527" s="199" t="s">
        <v>130</v>
      </c>
      <c r="B527" s="199" t="s">
        <v>1099</v>
      </c>
      <c r="C527" s="199" t="s">
        <v>387</v>
      </c>
      <c r="D527" s="199" t="s">
        <v>4197</v>
      </c>
      <c r="E527" s="199" t="s">
        <v>4197</v>
      </c>
      <c r="F527" s="199" t="s">
        <v>1146</v>
      </c>
      <c r="G527" s="199" t="s">
        <v>4197</v>
      </c>
      <c r="H527" s="199" t="s">
        <v>4097</v>
      </c>
      <c r="K527" s="199">
        <f t="shared" si="40"/>
        <v>27.038159999999998</v>
      </c>
      <c r="L527" s="199">
        <f t="shared" si="41"/>
        <v>34.8792264</v>
      </c>
      <c r="M527" s="199" t="s">
        <v>1105</v>
      </c>
      <c r="N527" s="199">
        <f t="shared" si="42"/>
        <v>-7370002.2717617601</v>
      </c>
      <c r="O527" s="199">
        <f t="shared" si="43"/>
        <v>-7370002.2717617601</v>
      </c>
      <c r="P527" s="199" t="str">
        <f t="shared" si="44"/>
        <v>Overpaid</v>
      </c>
    </row>
    <row r="528" spans="1:16" ht="15.75" x14ac:dyDescent="0.25">
      <c r="A528" s="199" t="s">
        <v>130</v>
      </c>
      <c r="B528" s="199" t="s">
        <v>16</v>
      </c>
      <c r="C528" s="199" t="s">
        <v>211</v>
      </c>
      <c r="D528" s="199" t="s">
        <v>4197</v>
      </c>
      <c r="E528" s="199" t="s">
        <v>4197</v>
      </c>
      <c r="F528" s="199" t="s">
        <v>1307</v>
      </c>
      <c r="G528" s="199" t="s">
        <v>4197</v>
      </c>
      <c r="H528" s="199" t="s">
        <v>4147</v>
      </c>
      <c r="K528" s="199">
        <f t="shared" si="40"/>
        <v>29.160419999999998</v>
      </c>
      <c r="L528" s="199">
        <f t="shared" si="41"/>
        <v>37.616941799999999</v>
      </c>
      <c r="M528" s="199" t="s">
        <v>1116</v>
      </c>
      <c r="N528" s="199">
        <f t="shared" si="42"/>
        <v>-8967846.3097612839</v>
      </c>
      <c r="O528" s="199">
        <f t="shared" si="43"/>
        <v>-8967846.3097612839</v>
      </c>
      <c r="P528" s="199" t="str">
        <f t="shared" si="44"/>
        <v>Overpaid</v>
      </c>
    </row>
    <row r="529" spans="1:16" ht="15.75" x14ac:dyDescent="0.25">
      <c r="A529" s="199" t="s">
        <v>130</v>
      </c>
      <c r="B529" s="199" t="s">
        <v>16</v>
      </c>
      <c r="C529" s="199" t="s">
        <v>605</v>
      </c>
      <c r="D529" s="199" t="s">
        <v>4197</v>
      </c>
      <c r="E529" s="199" t="s">
        <v>4197</v>
      </c>
      <c r="F529" s="199" t="s">
        <v>1208</v>
      </c>
      <c r="G529" s="199" t="s">
        <v>4197</v>
      </c>
      <c r="H529" s="199" t="s">
        <v>1027</v>
      </c>
      <c r="K529" s="199" t="e">
        <f t="shared" si="40"/>
        <v>#VALUE!</v>
      </c>
      <c r="L529" s="199" t="e">
        <f t="shared" si="41"/>
        <v>#VALUE!</v>
      </c>
      <c r="M529" s="199" t="s">
        <v>1116</v>
      </c>
      <c r="N529" s="199" t="e">
        <f t="shared" si="42"/>
        <v>#VALUE!</v>
      </c>
      <c r="O529" s="199" t="e">
        <f t="shared" si="43"/>
        <v>#VALUE!</v>
      </c>
      <c r="P529" s="199" t="e">
        <f t="shared" si="44"/>
        <v>#VALUE!</v>
      </c>
    </row>
    <row r="530" spans="1:16" ht="15.75" x14ac:dyDescent="0.25">
      <c r="A530" s="199" t="s">
        <v>130</v>
      </c>
      <c r="B530" s="199" t="s">
        <v>1024</v>
      </c>
      <c r="C530" s="199" t="s">
        <v>3411</v>
      </c>
      <c r="D530" s="199" t="s">
        <v>4197</v>
      </c>
      <c r="E530" s="199" t="s">
        <v>4197</v>
      </c>
      <c r="F530" s="199" t="s">
        <v>1328</v>
      </c>
      <c r="G530" s="199" t="s">
        <v>4197</v>
      </c>
      <c r="H530" s="199" t="s">
        <v>4095</v>
      </c>
      <c r="K530" s="199">
        <f t="shared" si="40"/>
        <v>25.984419999999997</v>
      </c>
      <c r="L530" s="199">
        <f t="shared" si="41"/>
        <v>33.5199018</v>
      </c>
      <c r="M530" s="199" t="s">
        <v>1029</v>
      </c>
      <c r="N530" s="199">
        <f t="shared" si="42"/>
        <v>-10539534.932635047</v>
      </c>
      <c r="O530" s="199">
        <f t="shared" si="43"/>
        <v>-10539534.932635047</v>
      </c>
      <c r="P530" s="199" t="str">
        <f t="shared" si="44"/>
        <v>Overpaid</v>
      </c>
    </row>
    <row r="531" spans="1:16" ht="15.75" x14ac:dyDescent="0.25">
      <c r="A531" s="199" t="s">
        <v>130</v>
      </c>
      <c r="B531" s="199" t="s">
        <v>27</v>
      </c>
      <c r="C531" s="199" t="s">
        <v>77</v>
      </c>
      <c r="D531" s="199" t="s">
        <v>4197</v>
      </c>
      <c r="E531" s="199" t="s">
        <v>4197</v>
      </c>
      <c r="F531" s="199" t="s">
        <v>1062</v>
      </c>
      <c r="G531" s="199" t="s">
        <v>4197</v>
      </c>
      <c r="H531" s="199" t="s">
        <v>4147</v>
      </c>
      <c r="K531" s="199">
        <f t="shared" si="40"/>
        <v>31.688119999999998</v>
      </c>
      <c r="L531" s="199">
        <f t="shared" si="41"/>
        <v>40.877674800000001</v>
      </c>
      <c r="M531" s="199" t="s">
        <v>1058</v>
      </c>
      <c r="N531" s="199">
        <f t="shared" si="42"/>
        <v>-9784339.1217254307</v>
      </c>
      <c r="O531" s="199">
        <f t="shared" si="43"/>
        <v>-9784339.1217254307</v>
      </c>
      <c r="P531" s="199" t="str">
        <f t="shared" si="44"/>
        <v>Overpaid</v>
      </c>
    </row>
    <row r="532" spans="1:16" ht="15.75" x14ac:dyDescent="0.25">
      <c r="A532" s="199" t="s">
        <v>130</v>
      </c>
      <c r="B532" s="199" t="s">
        <v>1048</v>
      </c>
      <c r="C532" s="199" t="s">
        <v>3432</v>
      </c>
      <c r="D532" s="199" t="s">
        <v>4197</v>
      </c>
      <c r="E532" s="199" t="s">
        <v>4197</v>
      </c>
      <c r="F532" s="199" t="s">
        <v>1201</v>
      </c>
      <c r="G532" s="199" t="s">
        <v>4197</v>
      </c>
      <c r="H532" s="199" t="s">
        <v>4197</v>
      </c>
      <c r="K532" s="199">
        <f t="shared" si="40"/>
        <v>23.832599999999999</v>
      </c>
      <c r="L532" s="199">
        <f t="shared" si="41"/>
        <v>30.744053999999998</v>
      </c>
      <c r="M532" s="199" t="s">
        <v>1053</v>
      </c>
      <c r="N532" s="199">
        <f t="shared" si="42"/>
        <v>-9754713.2605332118</v>
      </c>
      <c r="O532" s="199">
        <f t="shared" si="43"/>
        <v>-9754713.2605332118</v>
      </c>
      <c r="P532" s="199" t="str">
        <f t="shared" si="44"/>
        <v>Overpaid</v>
      </c>
    </row>
    <row r="533" spans="1:16" ht="15.75" x14ac:dyDescent="0.25">
      <c r="A533" s="199" t="s">
        <v>130</v>
      </c>
      <c r="B533" s="199" t="s">
        <v>1117</v>
      </c>
      <c r="C533" s="199" t="s">
        <v>445</v>
      </c>
      <c r="D533" s="199" t="s">
        <v>4197</v>
      </c>
      <c r="E533" s="199" t="s">
        <v>4197</v>
      </c>
      <c r="F533" s="199" t="s">
        <v>1312</v>
      </c>
      <c r="G533" s="199" t="s">
        <v>4197</v>
      </c>
      <c r="H533" s="199" t="s">
        <v>4095</v>
      </c>
      <c r="K533" s="199">
        <f t="shared" si="40"/>
        <v>27.067719999999998</v>
      </c>
      <c r="L533" s="199">
        <f t="shared" si="41"/>
        <v>34.917358799999995</v>
      </c>
      <c r="M533" s="199" t="s">
        <v>1121</v>
      </c>
      <c r="N533" s="199">
        <f t="shared" si="42"/>
        <v>-13915440.657073397</v>
      </c>
      <c r="O533" s="199">
        <f t="shared" si="43"/>
        <v>-13915440.657073397</v>
      </c>
      <c r="P533" s="199" t="str">
        <f t="shared" si="44"/>
        <v>Overpaid</v>
      </c>
    </row>
    <row r="534" spans="1:16" ht="15.75" x14ac:dyDescent="0.25">
      <c r="A534" s="199" t="s">
        <v>130</v>
      </c>
      <c r="B534" s="199" t="s">
        <v>1024</v>
      </c>
      <c r="C534" s="199" t="s">
        <v>11</v>
      </c>
      <c r="D534" s="199" t="s">
        <v>4197</v>
      </c>
      <c r="E534" s="199" t="s">
        <v>4197</v>
      </c>
      <c r="F534" s="199" t="s">
        <v>1125</v>
      </c>
      <c r="G534" s="199" t="s">
        <v>4197</v>
      </c>
      <c r="H534" s="199" t="s">
        <v>4095</v>
      </c>
      <c r="K534" s="199">
        <f t="shared" si="40"/>
        <v>26.706619999999997</v>
      </c>
      <c r="L534" s="199">
        <f t="shared" si="41"/>
        <v>34.451539799999999</v>
      </c>
      <c r="M534" s="199" t="s">
        <v>1029</v>
      </c>
      <c r="N534" s="199">
        <f t="shared" si="42"/>
        <v>-10130921.069976332</v>
      </c>
      <c r="O534" s="199">
        <f t="shared" si="43"/>
        <v>-10130921.069976332</v>
      </c>
      <c r="P534" s="199" t="str">
        <f t="shared" si="44"/>
        <v>Overpaid</v>
      </c>
    </row>
    <row r="535" spans="1:16" ht="15.75" x14ac:dyDescent="0.25">
      <c r="A535" s="199" t="s">
        <v>130</v>
      </c>
      <c r="B535" s="199" t="s">
        <v>20</v>
      </c>
      <c r="C535" s="199" t="s">
        <v>458</v>
      </c>
      <c r="D535" s="199" t="s">
        <v>4197</v>
      </c>
      <c r="E535" s="199" t="s">
        <v>4197</v>
      </c>
      <c r="F535" s="199" t="s">
        <v>1073</v>
      </c>
      <c r="G535" s="199" t="s">
        <v>4197</v>
      </c>
      <c r="H535" s="199" t="s">
        <v>4102</v>
      </c>
      <c r="K535" s="199">
        <f t="shared" si="40"/>
        <v>31.312239999999999</v>
      </c>
      <c r="L535" s="199">
        <f t="shared" si="41"/>
        <v>40.3927896</v>
      </c>
      <c r="M535" s="199" t="s">
        <v>1134</v>
      </c>
      <c r="N535" s="199">
        <f t="shared" si="42"/>
        <v>-8759382.3834879976</v>
      </c>
      <c r="O535" s="199">
        <f t="shared" si="43"/>
        <v>-8759382.3834879976</v>
      </c>
      <c r="P535" s="199" t="str">
        <f t="shared" si="44"/>
        <v>Overpaid</v>
      </c>
    </row>
    <row r="536" spans="1:16" ht="15.75" x14ac:dyDescent="0.25">
      <c r="A536" s="199" t="s">
        <v>130</v>
      </c>
      <c r="B536" s="199" t="s">
        <v>27</v>
      </c>
      <c r="C536" s="199" t="s">
        <v>547</v>
      </c>
      <c r="D536" s="199" t="s">
        <v>4197</v>
      </c>
      <c r="E536" s="199" t="s">
        <v>4197</v>
      </c>
      <c r="F536" s="199" t="s">
        <v>1208</v>
      </c>
      <c r="G536" s="199" t="s">
        <v>4197</v>
      </c>
      <c r="H536" s="199" t="s">
        <v>4097</v>
      </c>
      <c r="K536" s="199">
        <f t="shared" si="40"/>
        <v>24.510459999999998</v>
      </c>
      <c r="L536" s="199">
        <f t="shared" si="41"/>
        <v>31.618493399999998</v>
      </c>
      <c r="M536" s="199" t="s">
        <v>1058</v>
      </c>
      <c r="N536" s="199">
        <f t="shared" si="42"/>
        <v>-15218192.511723634</v>
      </c>
      <c r="O536" s="199">
        <f t="shared" si="43"/>
        <v>-15218192.511723634</v>
      </c>
      <c r="P536" s="199" t="str">
        <f t="shared" si="44"/>
        <v>Overpaid</v>
      </c>
    </row>
    <row r="537" spans="1:16" ht="15.75" x14ac:dyDescent="0.25">
      <c r="A537" s="199" t="s">
        <v>130</v>
      </c>
      <c r="B537" s="199" t="s">
        <v>1030</v>
      </c>
      <c r="C537" s="199" t="s">
        <v>538</v>
      </c>
      <c r="D537" s="199" t="s">
        <v>4197</v>
      </c>
      <c r="E537" s="199" t="s">
        <v>4197</v>
      </c>
      <c r="F537" s="199" t="s">
        <v>1091</v>
      </c>
      <c r="G537" s="199" t="s">
        <v>4197</v>
      </c>
      <c r="H537" s="199" t="s">
        <v>4147</v>
      </c>
      <c r="K537" s="199">
        <f t="shared" si="40"/>
        <v>30.604819999999997</v>
      </c>
      <c r="L537" s="199">
        <f t="shared" si="41"/>
        <v>39.480217799999998</v>
      </c>
      <c r="M537" s="199" t="s">
        <v>1036</v>
      </c>
      <c r="N537" s="199">
        <f t="shared" si="42"/>
        <v>-10735330.547260074</v>
      </c>
      <c r="O537" s="199">
        <f t="shared" si="43"/>
        <v>-10735330.547260074</v>
      </c>
      <c r="P537" s="199" t="str">
        <f t="shared" si="44"/>
        <v>Overpaid</v>
      </c>
    </row>
    <row r="538" spans="1:16" ht="15.75" x14ac:dyDescent="0.25">
      <c r="A538" s="199" t="s">
        <v>130</v>
      </c>
      <c r="B538" s="199" t="s">
        <v>16</v>
      </c>
      <c r="C538" s="199" t="s">
        <v>602</v>
      </c>
      <c r="D538" s="199" t="s">
        <v>4197</v>
      </c>
      <c r="E538" s="199" t="s">
        <v>4197</v>
      </c>
      <c r="F538" s="199" t="s">
        <v>1194</v>
      </c>
      <c r="G538" s="199" t="s">
        <v>4197</v>
      </c>
      <c r="H538" s="199" t="s">
        <v>4095</v>
      </c>
      <c r="K538" s="199">
        <f t="shared" si="40"/>
        <v>24.540019999999998</v>
      </c>
      <c r="L538" s="199">
        <f t="shared" si="41"/>
        <v>31.6566258</v>
      </c>
      <c r="M538" s="199" t="s">
        <v>1116</v>
      </c>
      <c r="N538" s="199">
        <f t="shared" si="42"/>
        <v>-11649381.54180165</v>
      </c>
      <c r="O538" s="199">
        <f t="shared" si="43"/>
        <v>-11649381.54180165</v>
      </c>
      <c r="P538" s="199" t="str">
        <f t="shared" si="44"/>
        <v>Overpaid</v>
      </c>
    </row>
    <row r="539" spans="1:16" ht="15.75" x14ac:dyDescent="0.25">
      <c r="A539" s="199" t="s">
        <v>130</v>
      </c>
      <c r="B539" s="199" t="s">
        <v>1037</v>
      </c>
      <c r="C539" s="199" t="s">
        <v>153</v>
      </c>
      <c r="D539" s="199" t="s">
        <v>4197</v>
      </c>
      <c r="E539" s="199" t="s">
        <v>4197</v>
      </c>
      <c r="F539" s="199" t="s">
        <v>1312</v>
      </c>
      <c r="G539" s="199" t="s">
        <v>4197</v>
      </c>
      <c r="H539" s="199" t="s">
        <v>4147</v>
      </c>
      <c r="K539" s="199">
        <f t="shared" si="40"/>
        <v>28.799319999999998</v>
      </c>
      <c r="L539" s="199">
        <f t="shared" si="41"/>
        <v>37.151122799999996</v>
      </c>
      <c r="M539" s="199" t="s">
        <v>1043</v>
      </c>
      <c r="N539" s="199">
        <f t="shared" si="42"/>
        <v>-9574551.7474689186</v>
      </c>
      <c r="O539" s="199">
        <f t="shared" si="43"/>
        <v>-9574551.7474689186</v>
      </c>
      <c r="P539" s="199" t="str">
        <f t="shared" si="44"/>
        <v>Overpaid</v>
      </c>
    </row>
    <row r="540" spans="1:16" ht="15.75" x14ac:dyDescent="0.25">
      <c r="A540" s="199" t="s">
        <v>130</v>
      </c>
      <c r="B540" s="199" t="s">
        <v>20</v>
      </c>
      <c r="C540" s="199" t="s">
        <v>551</v>
      </c>
      <c r="D540" s="199" t="s">
        <v>4197</v>
      </c>
      <c r="E540" s="199" t="s">
        <v>4197</v>
      </c>
      <c r="F540" s="199" t="s">
        <v>1186</v>
      </c>
      <c r="G540" s="199" t="s">
        <v>4197</v>
      </c>
      <c r="H540" s="199" t="s">
        <v>1027</v>
      </c>
      <c r="K540" s="199" t="e">
        <f t="shared" si="40"/>
        <v>#VALUE!</v>
      </c>
      <c r="L540" s="199" t="e">
        <f t="shared" si="41"/>
        <v>#VALUE!</v>
      </c>
      <c r="M540" s="199" t="s">
        <v>1134</v>
      </c>
      <c r="N540" s="199" t="e">
        <f t="shared" si="42"/>
        <v>#VALUE!</v>
      </c>
      <c r="O540" s="199" t="e">
        <f t="shared" si="43"/>
        <v>#VALUE!</v>
      </c>
      <c r="P540" s="199" t="e">
        <f t="shared" si="44"/>
        <v>#VALUE!</v>
      </c>
    </row>
    <row r="541" spans="1:16" ht="15.75" x14ac:dyDescent="0.25">
      <c r="A541" s="199" t="s">
        <v>130</v>
      </c>
      <c r="B541" s="199" t="s">
        <v>1117</v>
      </c>
      <c r="C541" s="199" t="s">
        <v>3409</v>
      </c>
      <c r="D541" s="199" t="s">
        <v>4197</v>
      </c>
      <c r="E541" s="199" t="s">
        <v>4197</v>
      </c>
      <c r="F541" s="199" t="s">
        <v>1328</v>
      </c>
      <c r="G541" s="199" t="s">
        <v>4197</v>
      </c>
      <c r="H541" s="199" t="s">
        <v>4099</v>
      </c>
      <c r="K541" s="199">
        <f t="shared" si="40"/>
        <v>27.369699999999998</v>
      </c>
      <c r="L541" s="199">
        <f t="shared" si="41"/>
        <v>35.306913000000002</v>
      </c>
      <c r="M541" s="199" t="s">
        <v>1121</v>
      </c>
      <c r="N541" s="199">
        <f t="shared" si="42"/>
        <v>-13675927.367178898</v>
      </c>
      <c r="O541" s="199">
        <f t="shared" si="43"/>
        <v>-13675927.367178898</v>
      </c>
      <c r="P541" s="199" t="str">
        <f t="shared" si="44"/>
        <v>Overpaid</v>
      </c>
    </row>
    <row r="542" spans="1:16" ht="15.75" x14ac:dyDescent="0.25">
      <c r="A542" s="199" t="s">
        <v>130</v>
      </c>
      <c r="B542" s="199" t="s">
        <v>1083</v>
      </c>
      <c r="C542" s="199" t="s">
        <v>3422</v>
      </c>
      <c r="D542" s="199" t="s">
        <v>4197</v>
      </c>
      <c r="E542" s="199" t="s">
        <v>4197</v>
      </c>
      <c r="F542" s="199" t="s">
        <v>1186</v>
      </c>
      <c r="G542" s="199" t="s">
        <v>4197</v>
      </c>
      <c r="H542" s="199" t="s">
        <v>4096</v>
      </c>
      <c r="K542" s="199">
        <f t="shared" si="40"/>
        <v>25.247440000000001</v>
      </c>
      <c r="L542" s="199">
        <f t="shared" si="41"/>
        <v>32.569197600000003</v>
      </c>
      <c r="M542" s="199" t="s">
        <v>1088</v>
      </c>
      <c r="N542" s="199">
        <f t="shared" si="42"/>
        <v>-16264312.897619817</v>
      </c>
      <c r="O542" s="199">
        <f t="shared" si="43"/>
        <v>-16264312.897619817</v>
      </c>
      <c r="P542" s="199" t="str">
        <f t="shared" si="44"/>
        <v>Overpaid</v>
      </c>
    </row>
    <row r="543" spans="1:16" ht="15.75" x14ac:dyDescent="0.25">
      <c r="A543" s="199" t="s">
        <v>130</v>
      </c>
      <c r="B543" s="199" t="s">
        <v>1117</v>
      </c>
      <c r="C543" s="199" t="s">
        <v>3413</v>
      </c>
      <c r="D543" s="199" t="s">
        <v>4197</v>
      </c>
      <c r="E543" s="199" t="s">
        <v>4197</v>
      </c>
      <c r="F543" s="199" t="s">
        <v>1157</v>
      </c>
      <c r="G543" s="199" t="s">
        <v>4197</v>
      </c>
      <c r="H543" s="199" t="s">
        <v>1027</v>
      </c>
      <c r="K543" s="199" t="e">
        <f t="shared" si="40"/>
        <v>#VALUE!</v>
      </c>
      <c r="L543" s="199" t="e">
        <f t="shared" si="41"/>
        <v>#VALUE!</v>
      </c>
      <c r="M543" s="199" t="s">
        <v>1121</v>
      </c>
      <c r="N543" s="199" t="e">
        <f t="shared" si="42"/>
        <v>#VALUE!</v>
      </c>
      <c r="O543" s="199" t="e">
        <f t="shared" si="43"/>
        <v>#VALUE!</v>
      </c>
      <c r="P543" s="199" t="e">
        <f t="shared" si="44"/>
        <v>#VALUE!</v>
      </c>
    </row>
    <row r="544" spans="1:16" ht="15.75" x14ac:dyDescent="0.25">
      <c r="A544" s="199" t="s">
        <v>130</v>
      </c>
      <c r="B544" s="199" t="s">
        <v>1135</v>
      </c>
      <c r="C544" s="199" t="s">
        <v>556</v>
      </c>
      <c r="D544" s="199" t="s">
        <v>4197</v>
      </c>
      <c r="E544" s="199" t="s">
        <v>4197</v>
      </c>
      <c r="F544" s="199" t="s">
        <v>1307</v>
      </c>
      <c r="G544" s="199" t="s">
        <v>4197</v>
      </c>
      <c r="H544" s="199" t="s">
        <v>4096</v>
      </c>
      <c r="K544" s="199">
        <f t="shared" si="40"/>
        <v>27.77514</v>
      </c>
      <c r="L544" s="199">
        <f t="shared" si="41"/>
        <v>35.829930600000004</v>
      </c>
      <c r="M544" s="199" t="s">
        <v>1138</v>
      </c>
      <c r="N544" s="199">
        <f t="shared" si="42"/>
        <v>-6045946.7088441458</v>
      </c>
      <c r="O544" s="199">
        <f t="shared" si="43"/>
        <v>-6045946.7088441458</v>
      </c>
      <c r="P544" s="199" t="str">
        <f t="shared" si="44"/>
        <v>Overpaid</v>
      </c>
    </row>
    <row r="545" spans="1:16" ht="15.75" x14ac:dyDescent="0.25">
      <c r="A545" s="199" t="s">
        <v>130</v>
      </c>
      <c r="B545" s="199" t="s">
        <v>16</v>
      </c>
      <c r="C545" s="199" t="s">
        <v>3449</v>
      </c>
      <c r="D545" s="199" t="s">
        <v>4197</v>
      </c>
      <c r="E545" s="199" t="s">
        <v>4197</v>
      </c>
      <c r="F545" s="199" t="s">
        <v>1240</v>
      </c>
      <c r="G545" s="199" t="s">
        <v>4197</v>
      </c>
      <c r="H545" s="199" t="s">
        <v>1027</v>
      </c>
      <c r="K545" s="199" t="e">
        <f t="shared" si="40"/>
        <v>#VALUE!</v>
      </c>
      <c r="L545" s="199" t="e">
        <f t="shared" si="41"/>
        <v>#VALUE!</v>
      </c>
      <c r="M545" s="199" t="s">
        <v>1116</v>
      </c>
      <c r="N545" s="199" t="e">
        <f t="shared" si="42"/>
        <v>#VALUE!</v>
      </c>
      <c r="O545" s="199" t="e">
        <f t="shared" si="43"/>
        <v>#VALUE!</v>
      </c>
      <c r="P545" s="199" t="e">
        <f t="shared" si="44"/>
        <v>#VALUE!</v>
      </c>
    </row>
    <row r="546" spans="1:16" ht="15.75" x14ac:dyDescent="0.25">
      <c r="A546" s="199" t="s">
        <v>130</v>
      </c>
      <c r="B546" s="199" t="s">
        <v>1024</v>
      </c>
      <c r="C546" s="199" t="s">
        <v>3402</v>
      </c>
      <c r="D546" s="199" t="s">
        <v>4197</v>
      </c>
      <c r="E546" s="199" t="s">
        <v>4197</v>
      </c>
      <c r="F546" s="199" t="s">
        <v>1111</v>
      </c>
      <c r="G546" s="199" t="s">
        <v>4197</v>
      </c>
      <c r="H546" s="199" t="s">
        <v>4097</v>
      </c>
      <c r="K546" s="199">
        <f t="shared" si="40"/>
        <v>28.482559999999996</v>
      </c>
      <c r="L546" s="199">
        <f t="shared" si="41"/>
        <v>36.742502399999992</v>
      </c>
      <c r="M546" s="199" t="s">
        <v>1029</v>
      </c>
      <c r="N546" s="199">
        <f t="shared" si="42"/>
        <v>-9126111.1790179834</v>
      </c>
      <c r="O546" s="199">
        <f t="shared" si="43"/>
        <v>-9126111.1790179834</v>
      </c>
      <c r="P546" s="199" t="str">
        <f t="shared" si="44"/>
        <v>Overpaid</v>
      </c>
    </row>
    <row r="547" spans="1:16" ht="15.75" x14ac:dyDescent="0.25">
      <c r="A547" s="199" t="s">
        <v>130</v>
      </c>
      <c r="B547" s="199" t="s">
        <v>27</v>
      </c>
      <c r="C547" s="199" t="s">
        <v>3440</v>
      </c>
      <c r="D547" s="199" t="s">
        <v>4197</v>
      </c>
      <c r="E547" s="199" t="s">
        <v>4197</v>
      </c>
      <c r="F547" s="199" t="s">
        <v>1218</v>
      </c>
      <c r="G547" s="199" t="s">
        <v>4197</v>
      </c>
      <c r="H547" s="199" t="s">
        <v>4096</v>
      </c>
      <c r="K547" s="199">
        <f t="shared" si="40"/>
        <v>23.803039999999999</v>
      </c>
      <c r="L547" s="199">
        <f t="shared" si="41"/>
        <v>30.7059216</v>
      </c>
      <c r="M547" s="199" t="s">
        <v>1058</v>
      </c>
      <c r="N547" s="199">
        <f t="shared" si="42"/>
        <v>-15753745.402937837</v>
      </c>
      <c r="O547" s="199">
        <f t="shared" si="43"/>
        <v>-15753745.402937837</v>
      </c>
      <c r="P547" s="199" t="str">
        <f t="shared" si="44"/>
        <v>Overpaid</v>
      </c>
    </row>
    <row r="548" spans="1:16" ht="15.75" x14ac:dyDescent="0.25">
      <c r="A548" s="199" t="s">
        <v>130</v>
      </c>
      <c r="B548" s="199" t="s">
        <v>1078</v>
      </c>
      <c r="C548" s="199" t="s">
        <v>546</v>
      </c>
      <c r="D548" s="199" t="s">
        <v>4197</v>
      </c>
      <c r="E548" s="199" t="s">
        <v>4197</v>
      </c>
      <c r="F548" s="199" t="s">
        <v>1056</v>
      </c>
      <c r="G548" s="199" t="s">
        <v>4197</v>
      </c>
      <c r="H548" s="199" t="s">
        <v>4099</v>
      </c>
      <c r="K548" s="199">
        <f t="shared" si="40"/>
        <v>31.7029</v>
      </c>
      <c r="L548" s="199">
        <f t="shared" si="41"/>
        <v>40.896740999999999</v>
      </c>
      <c r="M548" s="199" t="s">
        <v>1082</v>
      </c>
      <c r="N548" s="199">
        <f t="shared" si="42"/>
        <v>-5906565.6795445876</v>
      </c>
      <c r="O548" s="199">
        <f t="shared" si="43"/>
        <v>-5906565.6795445876</v>
      </c>
      <c r="P548" s="199" t="str">
        <f t="shared" si="44"/>
        <v>Overpaid</v>
      </c>
    </row>
    <row r="549" spans="1:16" ht="15.75" x14ac:dyDescent="0.25">
      <c r="A549" s="199" t="s">
        <v>130</v>
      </c>
      <c r="B549" s="199" t="s">
        <v>1099</v>
      </c>
      <c r="C549" s="199" t="s">
        <v>574</v>
      </c>
      <c r="D549" s="199" t="s">
        <v>4197</v>
      </c>
      <c r="E549" s="199" t="s">
        <v>4197</v>
      </c>
      <c r="F549" s="199" t="s">
        <v>1208</v>
      </c>
      <c r="G549" s="199" t="s">
        <v>4197</v>
      </c>
      <c r="H549" s="199" t="s">
        <v>4095</v>
      </c>
      <c r="K549" s="199">
        <f t="shared" si="40"/>
        <v>23.817819999999998</v>
      </c>
      <c r="L549" s="199">
        <f t="shared" si="41"/>
        <v>30.724987799999997</v>
      </c>
      <c r="M549" s="199" t="s">
        <v>1105</v>
      </c>
      <c r="N549" s="199">
        <f t="shared" si="42"/>
        <v>-8720496.4569024239</v>
      </c>
      <c r="O549" s="199">
        <f t="shared" si="43"/>
        <v>-8720496.4569024239</v>
      </c>
      <c r="P549" s="199" t="str">
        <f t="shared" si="44"/>
        <v>Overpaid</v>
      </c>
    </row>
    <row r="550" spans="1:16" ht="15.75" x14ac:dyDescent="0.25">
      <c r="A550" s="199" t="s">
        <v>130</v>
      </c>
      <c r="B550" s="199" t="s">
        <v>1059</v>
      </c>
      <c r="C550" s="199" t="s">
        <v>279</v>
      </c>
      <c r="D550" s="199" t="s">
        <v>4197</v>
      </c>
      <c r="E550" s="199" t="s">
        <v>4197</v>
      </c>
      <c r="F550" s="199" t="s">
        <v>1125</v>
      </c>
      <c r="G550" s="199" t="s">
        <v>4197</v>
      </c>
      <c r="H550" s="199" t="s">
        <v>4098</v>
      </c>
      <c r="K550" s="199">
        <f t="shared" si="40"/>
        <v>27.74558</v>
      </c>
      <c r="L550" s="199">
        <f t="shared" si="41"/>
        <v>35.791798200000002</v>
      </c>
      <c r="M550" s="199" t="s">
        <v>1064</v>
      </c>
      <c r="N550" s="199">
        <f t="shared" si="42"/>
        <v>-8809033.5654092096</v>
      </c>
      <c r="O550" s="199">
        <f t="shared" si="43"/>
        <v>-8809033.5654092096</v>
      </c>
      <c r="P550" s="199" t="str">
        <f t="shared" si="44"/>
        <v>Overpaid</v>
      </c>
    </row>
    <row r="551" spans="1:16" ht="15.75" x14ac:dyDescent="0.25">
      <c r="A551" s="199" t="s">
        <v>130</v>
      </c>
      <c r="B551" s="199" t="s">
        <v>10</v>
      </c>
      <c r="C551" s="199" t="s">
        <v>684</v>
      </c>
      <c r="D551" s="199" t="s">
        <v>4197</v>
      </c>
      <c r="E551" s="199" t="s">
        <v>4197</v>
      </c>
      <c r="F551" s="199" t="s">
        <v>1125</v>
      </c>
      <c r="G551" s="199" t="s">
        <v>4197</v>
      </c>
      <c r="H551" s="199" t="s">
        <v>4147</v>
      </c>
      <c r="K551" s="199">
        <f t="shared" si="40"/>
        <v>28.438219999999998</v>
      </c>
      <c r="L551" s="199">
        <f t="shared" si="41"/>
        <v>36.6853038</v>
      </c>
      <c r="M551" s="199" t="s">
        <v>1093</v>
      </c>
      <c r="N551" s="199">
        <f t="shared" si="42"/>
        <v>-13538534.763255667</v>
      </c>
      <c r="O551" s="199">
        <f t="shared" si="43"/>
        <v>-13538534.763255667</v>
      </c>
      <c r="P551" s="199" t="str">
        <f t="shared" si="44"/>
        <v>Overpaid</v>
      </c>
    </row>
    <row r="552" spans="1:16" ht="15.75" x14ac:dyDescent="0.25">
      <c r="A552" s="199" t="s">
        <v>130</v>
      </c>
      <c r="B552" s="199" t="s">
        <v>20</v>
      </c>
      <c r="C552" s="199" t="s">
        <v>573</v>
      </c>
      <c r="D552" s="199" t="s">
        <v>4197</v>
      </c>
      <c r="E552" s="199" t="s">
        <v>4197</v>
      </c>
      <c r="F552" s="199" t="s">
        <v>1234</v>
      </c>
      <c r="G552" s="199" t="s">
        <v>4197</v>
      </c>
      <c r="H552" s="199" t="s">
        <v>4197</v>
      </c>
      <c r="K552" s="199">
        <f t="shared" si="40"/>
        <v>22.388199999999998</v>
      </c>
      <c r="L552" s="199">
        <f t="shared" si="41"/>
        <v>28.880777999999999</v>
      </c>
      <c r="M552" s="199" t="s">
        <v>1134</v>
      </c>
      <c r="N552" s="199">
        <f t="shared" si="42"/>
        <v>-14636684.652133577</v>
      </c>
      <c r="O552" s="199">
        <f t="shared" si="43"/>
        <v>-14636684.652133577</v>
      </c>
      <c r="P552" s="199" t="str">
        <f t="shared" si="44"/>
        <v>Overpaid</v>
      </c>
    </row>
    <row r="553" spans="1:16" ht="15.75" x14ac:dyDescent="0.25">
      <c r="A553" s="199" t="s">
        <v>130</v>
      </c>
      <c r="B553" s="199" t="s">
        <v>1187</v>
      </c>
      <c r="C553" s="199" t="s">
        <v>3389</v>
      </c>
      <c r="D553" s="199" t="s">
        <v>4197</v>
      </c>
      <c r="E553" s="199" t="s">
        <v>4197</v>
      </c>
      <c r="F553" s="199" t="s">
        <v>2807</v>
      </c>
      <c r="G553" s="199" t="s">
        <v>4197</v>
      </c>
      <c r="H553" s="199" t="s">
        <v>4103</v>
      </c>
      <c r="K553" s="199">
        <f t="shared" si="40"/>
        <v>38.44556</v>
      </c>
      <c r="L553" s="199">
        <f t="shared" si="41"/>
        <v>49.594772400000004</v>
      </c>
      <c r="M553" s="199" t="s">
        <v>1190</v>
      </c>
      <c r="N553" s="199">
        <f t="shared" si="42"/>
        <v>-4365945.6808631169</v>
      </c>
      <c r="O553" s="199">
        <f t="shared" si="43"/>
        <v>-4365945.6808631169</v>
      </c>
      <c r="P553" s="199" t="str">
        <f t="shared" si="44"/>
        <v>Overpaid</v>
      </c>
    </row>
    <row r="554" spans="1:16" ht="15.75" x14ac:dyDescent="0.25">
      <c r="A554" s="199" t="s">
        <v>130</v>
      </c>
      <c r="B554" s="199" t="s">
        <v>1117</v>
      </c>
      <c r="C554" s="199" t="s">
        <v>599</v>
      </c>
      <c r="D554" s="199" t="s">
        <v>4197</v>
      </c>
      <c r="E554" s="199" t="s">
        <v>4197</v>
      </c>
      <c r="F554" s="199" t="s">
        <v>1218</v>
      </c>
      <c r="G554" s="199" t="s">
        <v>4197</v>
      </c>
      <c r="H554" s="199" t="s">
        <v>1027</v>
      </c>
      <c r="K554" s="199" t="e">
        <f t="shared" si="40"/>
        <v>#VALUE!</v>
      </c>
      <c r="L554" s="199" t="e">
        <f t="shared" si="41"/>
        <v>#VALUE!</v>
      </c>
      <c r="M554" s="199" t="s">
        <v>1121</v>
      </c>
      <c r="N554" s="199" t="e">
        <f t="shared" si="42"/>
        <v>#VALUE!</v>
      </c>
      <c r="O554" s="199" t="e">
        <f t="shared" si="43"/>
        <v>#VALUE!</v>
      </c>
      <c r="P554" s="199" t="e">
        <f t="shared" si="44"/>
        <v>#VALUE!</v>
      </c>
    </row>
    <row r="555" spans="1:16" ht="15.75" x14ac:dyDescent="0.25">
      <c r="A555" s="199" t="s">
        <v>130</v>
      </c>
      <c r="B555" s="199" t="s">
        <v>1059</v>
      </c>
      <c r="C555" s="199" t="s">
        <v>562</v>
      </c>
      <c r="D555" s="199" t="s">
        <v>4197</v>
      </c>
      <c r="E555" s="199" t="s">
        <v>4197</v>
      </c>
      <c r="F555" s="199" t="s">
        <v>1328</v>
      </c>
      <c r="G555" s="199" t="s">
        <v>4197</v>
      </c>
      <c r="H555" s="199" t="s">
        <v>4095</v>
      </c>
      <c r="K555" s="199">
        <f t="shared" si="40"/>
        <v>25.984419999999997</v>
      </c>
      <c r="L555" s="199">
        <f t="shared" si="41"/>
        <v>33.5199018</v>
      </c>
      <c r="M555" s="199" t="s">
        <v>1064</v>
      </c>
      <c r="N555" s="199">
        <f t="shared" si="42"/>
        <v>-9728834.3756366614</v>
      </c>
      <c r="O555" s="199">
        <f t="shared" si="43"/>
        <v>-9728834.3756366614</v>
      </c>
      <c r="P555" s="199" t="str">
        <f t="shared" si="44"/>
        <v>Overpaid</v>
      </c>
    </row>
    <row r="556" spans="1:16" ht="15.75" x14ac:dyDescent="0.25">
      <c r="A556" s="199" t="s">
        <v>130</v>
      </c>
      <c r="B556" s="199" t="s">
        <v>1024</v>
      </c>
      <c r="C556" s="199" t="s">
        <v>539</v>
      </c>
      <c r="D556" s="199" t="s">
        <v>4197</v>
      </c>
      <c r="E556" s="199" t="s">
        <v>4197</v>
      </c>
      <c r="F556" s="199" t="s">
        <v>1107</v>
      </c>
      <c r="G556" s="199" t="s">
        <v>4197</v>
      </c>
      <c r="H556" s="199" t="s">
        <v>4102</v>
      </c>
      <c r="K556" s="199">
        <f t="shared" si="40"/>
        <v>30.228939999999998</v>
      </c>
      <c r="L556" s="199">
        <f t="shared" si="41"/>
        <v>38.995332599999998</v>
      </c>
      <c r="M556" s="199" t="s">
        <v>1029</v>
      </c>
      <c r="N556" s="199">
        <f t="shared" si="42"/>
        <v>-8138026.0537480749</v>
      </c>
      <c r="O556" s="199">
        <f t="shared" si="43"/>
        <v>-8138026.0537480749</v>
      </c>
      <c r="P556" s="199" t="str">
        <f t="shared" si="44"/>
        <v>Overpaid</v>
      </c>
    </row>
    <row r="557" spans="1:16" ht="15.75" x14ac:dyDescent="0.25">
      <c r="A557" s="199" t="s">
        <v>130</v>
      </c>
      <c r="B557" s="199" t="s">
        <v>1094</v>
      </c>
      <c r="C557" s="199" t="s">
        <v>419</v>
      </c>
      <c r="D557" s="199" t="s">
        <v>4197</v>
      </c>
      <c r="E557" s="199" t="s">
        <v>4197</v>
      </c>
      <c r="F557" s="199" t="s">
        <v>1307</v>
      </c>
      <c r="G557" s="199" t="s">
        <v>4197</v>
      </c>
      <c r="H557" s="199" t="s">
        <v>1027</v>
      </c>
      <c r="K557" s="199" t="e">
        <f t="shared" si="40"/>
        <v>#VALUE!</v>
      </c>
      <c r="L557" s="199" t="e">
        <f t="shared" si="41"/>
        <v>#VALUE!</v>
      </c>
      <c r="M557" s="199" t="s">
        <v>1098</v>
      </c>
      <c r="N557" s="199" t="e">
        <f t="shared" si="42"/>
        <v>#VALUE!</v>
      </c>
      <c r="O557" s="199" t="e">
        <f t="shared" si="43"/>
        <v>#VALUE!</v>
      </c>
      <c r="P557" s="199" t="e">
        <f t="shared" si="44"/>
        <v>#VALUE!</v>
      </c>
    </row>
    <row r="558" spans="1:16" ht="15.75" x14ac:dyDescent="0.25">
      <c r="A558" s="199" t="s">
        <v>130</v>
      </c>
      <c r="B558" s="199" t="s">
        <v>1048</v>
      </c>
      <c r="C558" s="199" t="s">
        <v>600</v>
      </c>
      <c r="D558" s="199" t="s">
        <v>4197</v>
      </c>
      <c r="E558" s="199" t="s">
        <v>4197</v>
      </c>
      <c r="F558" s="199" t="s">
        <v>1157</v>
      </c>
      <c r="G558" s="199" t="s">
        <v>4197</v>
      </c>
      <c r="H558" s="199" t="s">
        <v>4097</v>
      </c>
      <c r="K558" s="199">
        <f t="shared" si="40"/>
        <v>26.315959999999997</v>
      </c>
      <c r="L558" s="199">
        <f t="shared" si="41"/>
        <v>33.947588399999994</v>
      </c>
      <c r="M558" s="199" t="s">
        <v>1053</v>
      </c>
      <c r="N558" s="199">
        <f t="shared" si="42"/>
        <v>-8588943.5655463506</v>
      </c>
      <c r="O558" s="199">
        <f t="shared" si="43"/>
        <v>-8588943.5655463506</v>
      </c>
      <c r="P558" s="199" t="str">
        <f t="shared" si="44"/>
        <v>Overpaid</v>
      </c>
    </row>
    <row r="559" spans="1:16" ht="15.75" x14ac:dyDescent="0.25">
      <c r="A559" s="199" t="s">
        <v>130</v>
      </c>
      <c r="B559" s="199" t="s">
        <v>1030</v>
      </c>
      <c r="C559" s="199" t="s">
        <v>480</v>
      </c>
      <c r="D559" s="199" t="s">
        <v>4197</v>
      </c>
      <c r="E559" s="199" t="s">
        <v>4197</v>
      </c>
      <c r="F559" s="199" t="s">
        <v>1186</v>
      </c>
      <c r="G559" s="199" t="s">
        <v>4197</v>
      </c>
      <c r="H559" s="199" t="s">
        <v>4097</v>
      </c>
      <c r="K559" s="199">
        <f t="shared" si="40"/>
        <v>25.59376</v>
      </c>
      <c r="L559" s="199">
        <f t="shared" si="41"/>
        <v>33.015950400000001</v>
      </c>
      <c r="M559" s="199" t="s">
        <v>1036</v>
      </c>
      <c r="N559" s="199">
        <f t="shared" si="42"/>
        <v>-14575777.903890494</v>
      </c>
      <c r="O559" s="199">
        <f t="shared" si="43"/>
        <v>-14575777.903890494</v>
      </c>
      <c r="P559" s="199" t="str">
        <f t="shared" si="44"/>
        <v>Overpaid</v>
      </c>
    </row>
    <row r="560" spans="1:16" ht="15.75" x14ac:dyDescent="0.25">
      <c r="A560" s="199" t="s">
        <v>130</v>
      </c>
      <c r="B560" s="199" t="s">
        <v>27</v>
      </c>
      <c r="C560" s="199" t="s">
        <v>828</v>
      </c>
      <c r="D560" s="199" t="s">
        <v>4197</v>
      </c>
      <c r="E560" s="199" t="s">
        <v>4197</v>
      </c>
      <c r="F560" s="199" t="s">
        <v>1221</v>
      </c>
      <c r="G560" s="199" t="s">
        <v>4197</v>
      </c>
      <c r="H560" s="199" t="s">
        <v>1027</v>
      </c>
      <c r="K560" s="199" t="e">
        <f t="shared" si="40"/>
        <v>#VALUE!</v>
      </c>
      <c r="L560" s="199" t="e">
        <f t="shared" si="41"/>
        <v>#VALUE!</v>
      </c>
      <c r="M560" s="199" t="s">
        <v>1058</v>
      </c>
      <c r="N560" s="199" t="e">
        <f t="shared" si="42"/>
        <v>#VALUE!</v>
      </c>
      <c r="O560" s="199" t="e">
        <f t="shared" si="43"/>
        <v>#VALUE!</v>
      </c>
      <c r="P560" s="199" t="e">
        <f t="shared" si="44"/>
        <v>#VALUE!</v>
      </c>
    </row>
    <row r="561" spans="1:16" ht="15.75" x14ac:dyDescent="0.25">
      <c r="A561" s="199" t="s">
        <v>130</v>
      </c>
      <c r="B561" s="199" t="s">
        <v>1059</v>
      </c>
      <c r="C561" s="199" t="s">
        <v>603</v>
      </c>
      <c r="D561" s="199" t="s">
        <v>4197</v>
      </c>
      <c r="E561" s="199" t="s">
        <v>4197</v>
      </c>
      <c r="F561" s="199" t="s">
        <v>1157</v>
      </c>
      <c r="G561" s="199" t="s">
        <v>4197</v>
      </c>
      <c r="H561" s="199" t="s">
        <v>4096</v>
      </c>
      <c r="K561" s="199">
        <f t="shared" si="40"/>
        <v>25.969639999999998</v>
      </c>
      <c r="L561" s="199">
        <f t="shared" si="41"/>
        <v>33.500835600000002</v>
      </c>
      <c r="M561" s="199" t="s">
        <v>1064</v>
      </c>
      <c r="N561" s="199">
        <f t="shared" si="42"/>
        <v>-9736553.5243654288</v>
      </c>
      <c r="O561" s="199">
        <f t="shared" si="43"/>
        <v>-9736553.5243654288</v>
      </c>
      <c r="P561" s="199" t="str">
        <f t="shared" si="44"/>
        <v>Overpaid</v>
      </c>
    </row>
    <row r="562" spans="1:16" ht="15.75" x14ac:dyDescent="0.25">
      <c r="A562" s="199" t="s">
        <v>130</v>
      </c>
      <c r="B562" s="199" t="s">
        <v>1024</v>
      </c>
      <c r="C562" s="199" t="s">
        <v>570</v>
      </c>
      <c r="D562" s="199" t="s">
        <v>4197</v>
      </c>
      <c r="E562" s="199" t="s">
        <v>4197</v>
      </c>
      <c r="F562" s="199" t="s">
        <v>1162</v>
      </c>
      <c r="G562" s="199" t="s">
        <v>4197</v>
      </c>
      <c r="H562" s="199" t="s">
        <v>4095</v>
      </c>
      <c r="K562" s="199">
        <f t="shared" si="40"/>
        <v>25.262219999999996</v>
      </c>
      <c r="L562" s="199">
        <f t="shared" si="41"/>
        <v>32.588263799999993</v>
      </c>
      <c r="M562" s="199" t="s">
        <v>1029</v>
      </c>
      <c r="N562" s="199">
        <f t="shared" si="42"/>
        <v>-10948148.795293763</v>
      </c>
      <c r="O562" s="199">
        <f t="shared" si="43"/>
        <v>-10948148.795293763</v>
      </c>
      <c r="P562" s="199" t="str">
        <f t="shared" si="44"/>
        <v>Overpaid</v>
      </c>
    </row>
    <row r="563" spans="1:16" ht="15.75" x14ac:dyDescent="0.25">
      <c r="A563" s="199" t="s">
        <v>130</v>
      </c>
      <c r="B563" s="199" t="s">
        <v>1048</v>
      </c>
      <c r="C563" s="199" t="s">
        <v>3451</v>
      </c>
      <c r="D563" s="199" t="s">
        <v>4197</v>
      </c>
      <c r="E563" s="199" t="s">
        <v>4197</v>
      </c>
      <c r="F563" s="199" t="s">
        <v>3138</v>
      </c>
      <c r="G563" s="199" t="s">
        <v>4197</v>
      </c>
      <c r="H563" s="199" t="s">
        <v>4095</v>
      </c>
      <c r="K563" s="199">
        <f t="shared" si="40"/>
        <v>11.179319999999999</v>
      </c>
      <c r="L563" s="199">
        <f t="shared" si="41"/>
        <v>14.421322799999999</v>
      </c>
      <c r="M563" s="199" t="s">
        <v>1053</v>
      </c>
      <c r="N563" s="199">
        <f t="shared" si="42"/>
        <v>-15694573.114192516</v>
      </c>
      <c r="O563" s="199">
        <f t="shared" si="43"/>
        <v>-15694573.114192516</v>
      </c>
      <c r="P563" s="199" t="str">
        <f t="shared" si="44"/>
        <v>Overpaid</v>
      </c>
    </row>
    <row r="564" spans="1:16" ht="15.75" x14ac:dyDescent="0.25">
      <c r="A564" s="199" t="s">
        <v>130</v>
      </c>
      <c r="B564" s="199" t="s">
        <v>1117</v>
      </c>
      <c r="C564" s="199" t="s">
        <v>566</v>
      </c>
      <c r="D564" s="199" t="s">
        <v>4197</v>
      </c>
      <c r="E564" s="199" t="s">
        <v>4197</v>
      </c>
      <c r="F564" s="199" t="s">
        <v>1234</v>
      </c>
      <c r="G564" s="199" t="s">
        <v>4197</v>
      </c>
      <c r="H564" s="199" t="s">
        <v>4095</v>
      </c>
      <c r="K564" s="199">
        <f t="shared" si="40"/>
        <v>22.734519999999996</v>
      </c>
      <c r="L564" s="199">
        <f t="shared" si="41"/>
        <v>29.327530799999995</v>
      </c>
      <c r="M564" s="199" t="s">
        <v>1121</v>
      </c>
      <c r="N564" s="199">
        <f t="shared" si="42"/>
        <v>-17352287.427623857</v>
      </c>
      <c r="O564" s="199">
        <f t="shared" si="43"/>
        <v>-17352287.427623857</v>
      </c>
      <c r="P564" s="199" t="str">
        <f t="shared" si="44"/>
        <v>Overpaid</v>
      </c>
    </row>
    <row r="565" spans="1:16" ht="15.75" x14ac:dyDescent="0.25">
      <c r="A565" s="199" t="s">
        <v>130</v>
      </c>
      <c r="B565" s="199" t="s">
        <v>20</v>
      </c>
      <c r="C565" s="199" t="s">
        <v>3443</v>
      </c>
      <c r="D565" s="199" t="s">
        <v>4197</v>
      </c>
      <c r="E565" s="199" t="s">
        <v>4197</v>
      </c>
      <c r="F565" s="199" t="s">
        <v>1221</v>
      </c>
      <c r="G565" s="199" t="s">
        <v>4197</v>
      </c>
      <c r="H565" s="199" t="s">
        <v>4095</v>
      </c>
      <c r="K565" s="199">
        <f t="shared" si="40"/>
        <v>23.095619999999997</v>
      </c>
      <c r="L565" s="199">
        <f t="shared" si="41"/>
        <v>29.793349799999998</v>
      </c>
      <c r="M565" s="199" t="s">
        <v>1134</v>
      </c>
      <c r="N565" s="199">
        <f t="shared" si="42"/>
        <v>-14170783.42680455</v>
      </c>
      <c r="O565" s="199">
        <f t="shared" si="43"/>
        <v>-14170783.42680455</v>
      </c>
      <c r="P565" s="199" t="str">
        <f t="shared" si="44"/>
        <v>Overpaid</v>
      </c>
    </row>
    <row r="566" spans="1:16" ht="15.75" x14ac:dyDescent="0.25">
      <c r="A566" s="199" t="s">
        <v>130</v>
      </c>
      <c r="B566" s="199" t="s">
        <v>16</v>
      </c>
      <c r="C566" s="199" t="s">
        <v>569</v>
      </c>
      <c r="D566" s="199" t="s">
        <v>4197</v>
      </c>
      <c r="E566" s="199" t="s">
        <v>4197</v>
      </c>
      <c r="F566" s="199" t="s">
        <v>1186</v>
      </c>
      <c r="G566" s="199" t="s">
        <v>4197</v>
      </c>
      <c r="H566" s="199" t="s">
        <v>4097</v>
      </c>
      <c r="K566" s="199">
        <f t="shared" si="40"/>
        <v>25.59376</v>
      </c>
      <c r="L566" s="199">
        <f t="shared" si="41"/>
        <v>33.015950400000001</v>
      </c>
      <c r="M566" s="199" t="s">
        <v>1116</v>
      </c>
      <c r="N566" s="199">
        <f t="shared" si="42"/>
        <v>-11037823.898435228</v>
      </c>
      <c r="O566" s="199">
        <f t="shared" si="43"/>
        <v>-11037823.898435228</v>
      </c>
      <c r="P566" s="199" t="str">
        <f t="shared" si="44"/>
        <v>Overpaid</v>
      </c>
    </row>
    <row r="567" spans="1:16" ht="15.75" x14ac:dyDescent="0.25">
      <c r="A567" s="199" t="s">
        <v>130</v>
      </c>
      <c r="B567" s="199" t="s">
        <v>20</v>
      </c>
      <c r="C567" s="199" t="s">
        <v>554</v>
      </c>
      <c r="D567" s="199" t="s">
        <v>4197</v>
      </c>
      <c r="E567" s="199" t="s">
        <v>4197</v>
      </c>
      <c r="F567" s="199" t="s">
        <v>1111</v>
      </c>
      <c r="G567" s="199" t="s">
        <v>4197</v>
      </c>
      <c r="H567" s="199" t="s">
        <v>4097</v>
      </c>
      <c r="K567" s="199">
        <f t="shared" si="40"/>
        <v>28.482559999999996</v>
      </c>
      <c r="L567" s="199">
        <f t="shared" si="41"/>
        <v>36.742502399999992</v>
      </c>
      <c r="M567" s="199" t="s">
        <v>1134</v>
      </c>
      <c r="N567" s="199">
        <f t="shared" si="42"/>
        <v>-10622987.284804113</v>
      </c>
      <c r="O567" s="199">
        <f t="shared" si="43"/>
        <v>-10622987.284804113</v>
      </c>
      <c r="P567" s="199" t="str">
        <f t="shared" si="44"/>
        <v>Overpaid</v>
      </c>
    </row>
    <row r="568" spans="1:16" ht="15.75" x14ac:dyDescent="0.25">
      <c r="A568" s="199" t="s">
        <v>130</v>
      </c>
      <c r="B568" s="199" t="s">
        <v>10</v>
      </c>
      <c r="C568" s="199" t="s">
        <v>537</v>
      </c>
      <c r="D568" s="199" t="s">
        <v>4197</v>
      </c>
      <c r="E568" s="199" t="s">
        <v>4197</v>
      </c>
      <c r="F568" s="199" t="s">
        <v>1034</v>
      </c>
      <c r="G568" s="199" t="s">
        <v>4197</v>
      </c>
      <c r="H568" s="199" t="s">
        <v>4222</v>
      </c>
      <c r="K568" s="199">
        <f t="shared" si="40"/>
        <v>37.015939999999993</v>
      </c>
      <c r="L568" s="199">
        <f t="shared" si="41"/>
        <v>47.750562599999995</v>
      </c>
      <c r="M568" s="199" t="s">
        <v>1093</v>
      </c>
      <c r="N568" s="199">
        <f t="shared" si="42"/>
        <v>-6358588.8156975806</v>
      </c>
      <c r="O568" s="199">
        <f t="shared" si="43"/>
        <v>-6358588.8156975806</v>
      </c>
      <c r="P568" s="199" t="str">
        <f t="shared" si="44"/>
        <v>Overpaid</v>
      </c>
    </row>
    <row r="569" spans="1:16" ht="15.75" x14ac:dyDescent="0.25">
      <c r="A569" s="199" t="s">
        <v>130</v>
      </c>
      <c r="B569" s="199" t="s">
        <v>1059</v>
      </c>
      <c r="C569" s="199" t="s">
        <v>549</v>
      </c>
      <c r="D569" s="199" t="s">
        <v>4197</v>
      </c>
      <c r="E569" s="199" t="s">
        <v>4197</v>
      </c>
      <c r="F569" s="199" t="s">
        <v>1062</v>
      </c>
      <c r="G569" s="199" t="s">
        <v>4197</v>
      </c>
      <c r="H569" s="199" t="s">
        <v>4098</v>
      </c>
      <c r="K569" s="199">
        <f t="shared" si="40"/>
        <v>30.995480000000001</v>
      </c>
      <c r="L569" s="199">
        <f t="shared" si="41"/>
        <v>39.984169200000004</v>
      </c>
      <c r="M569" s="199" t="s">
        <v>1064</v>
      </c>
      <c r="N569" s="199">
        <f t="shared" si="42"/>
        <v>-7111708.7038644385</v>
      </c>
      <c r="O569" s="199">
        <f t="shared" si="43"/>
        <v>-7111708.7038644385</v>
      </c>
      <c r="P569" s="199" t="str">
        <f t="shared" si="44"/>
        <v>Overpaid</v>
      </c>
    </row>
    <row r="570" spans="1:16" ht="15.75" x14ac:dyDescent="0.25">
      <c r="A570" s="199" t="s">
        <v>130</v>
      </c>
      <c r="B570" s="199" t="s">
        <v>1059</v>
      </c>
      <c r="C570" s="199" t="s">
        <v>572</v>
      </c>
      <c r="D570" s="199" t="s">
        <v>4197</v>
      </c>
      <c r="E570" s="199" t="s">
        <v>4197</v>
      </c>
      <c r="F570" s="199" t="s">
        <v>1157</v>
      </c>
      <c r="G570" s="199" t="s">
        <v>4197</v>
      </c>
      <c r="H570" s="199" t="s">
        <v>4095</v>
      </c>
      <c r="K570" s="199">
        <f t="shared" si="40"/>
        <v>25.623319999999996</v>
      </c>
      <c r="L570" s="199">
        <f t="shared" si="41"/>
        <v>33.054082799999996</v>
      </c>
      <c r="M570" s="199" t="s">
        <v>1064</v>
      </c>
      <c r="N570" s="199">
        <f t="shared" si="42"/>
        <v>-9917426.0269194134</v>
      </c>
      <c r="O570" s="199">
        <f t="shared" si="43"/>
        <v>-9917426.0269194134</v>
      </c>
      <c r="P570" s="199" t="str">
        <f t="shared" si="44"/>
        <v>Overpaid</v>
      </c>
    </row>
    <row r="571" spans="1:16" ht="15.75" x14ac:dyDescent="0.25">
      <c r="A571" s="199" t="s">
        <v>119</v>
      </c>
      <c r="B571" s="199" t="s">
        <v>20</v>
      </c>
      <c r="C571" s="199" t="s">
        <v>3369</v>
      </c>
      <c r="D571" s="199" t="s">
        <v>4197</v>
      </c>
      <c r="E571" s="199" t="s">
        <v>4197</v>
      </c>
      <c r="F571" s="199" t="s">
        <v>1186</v>
      </c>
      <c r="G571" s="199" t="s">
        <v>4197</v>
      </c>
      <c r="H571" s="199" t="s">
        <v>1027</v>
      </c>
      <c r="K571" s="199" t="e">
        <f t="shared" si="40"/>
        <v>#VALUE!</v>
      </c>
      <c r="L571" s="199" t="e">
        <f t="shared" si="41"/>
        <v>#VALUE!</v>
      </c>
      <c r="M571" s="199" t="s">
        <v>1134</v>
      </c>
      <c r="N571" s="199" t="e">
        <f t="shared" si="42"/>
        <v>#VALUE!</v>
      </c>
      <c r="O571" s="199" t="e">
        <f t="shared" si="43"/>
        <v>#VALUE!</v>
      </c>
      <c r="P571" s="199" t="e">
        <f t="shared" si="44"/>
        <v>#VALUE!</v>
      </c>
    </row>
    <row r="572" spans="1:16" ht="15.75" x14ac:dyDescent="0.25">
      <c r="A572" s="199" t="s">
        <v>119</v>
      </c>
      <c r="B572" s="199" t="s">
        <v>1048</v>
      </c>
      <c r="C572" s="199" t="s">
        <v>3387</v>
      </c>
      <c r="D572" s="199" t="s">
        <v>4197</v>
      </c>
      <c r="E572" s="199" t="s">
        <v>4197</v>
      </c>
      <c r="F572" s="199" t="s">
        <v>2715</v>
      </c>
      <c r="G572" s="199" t="s">
        <v>4197</v>
      </c>
      <c r="H572" s="199" t="s">
        <v>1027</v>
      </c>
      <c r="K572" s="199" t="e">
        <f t="shared" si="40"/>
        <v>#VALUE!</v>
      </c>
      <c r="L572" s="199" t="e">
        <f t="shared" si="41"/>
        <v>#VALUE!</v>
      </c>
      <c r="M572" s="199" t="s">
        <v>1053</v>
      </c>
      <c r="N572" s="199" t="e">
        <f t="shared" si="42"/>
        <v>#VALUE!</v>
      </c>
      <c r="O572" s="199" t="e">
        <f t="shared" si="43"/>
        <v>#VALUE!</v>
      </c>
      <c r="P572" s="199" t="e">
        <f t="shared" si="44"/>
        <v>#VALUE!</v>
      </c>
    </row>
    <row r="573" spans="1:16" ht="15.75" x14ac:dyDescent="0.25">
      <c r="A573" s="199" t="s">
        <v>119</v>
      </c>
      <c r="B573" s="199" t="s">
        <v>1078</v>
      </c>
      <c r="C573" s="199" t="s">
        <v>3330</v>
      </c>
      <c r="D573" s="199" t="s">
        <v>4197</v>
      </c>
      <c r="E573" s="199" t="s">
        <v>4197</v>
      </c>
      <c r="F573" s="199" t="s">
        <v>1111</v>
      </c>
      <c r="G573" s="199" t="s">
        <v>4197</v>
      </c>
      <c r="H573" s="199" t="s">
        <v>4095</v>
      </c>
      <c r="K573" s="199">
        <f t="shared" si="40"/>
        <v>27.789919999999995</v>
      </c>
      <c r="L573" s="199">
        <f t="shared" si="41"/>
        <v>35.848996799999995</v>
      </c>
      <c r="M573" s="199" t="s">
        <v>1082</v>
      </c>
      <c r="N573" s="199">
        <f t="shared" si="42"/>
        <v>-7696895.8876342028</v>
      </c>
      <c r="O573" s="199">
        <f t="shared" si="43"/>
        <v>-7696895.8876342028</v>
      </c>
      <c r="P573" s="199" t="str">
        <f t="shared" si="44"/>
        <v>Overpaid</v>
      </c>
    </row>
    <row r="574" spans="1:16" ht="15.75" x14ac:dyDescent="0.25">
      <c r="A574" s="199" t="s">
        <v>119</v>
      </c>
      <c r="B574" s="199" t="s">
        <v>1083</v>
      </c>
      <c r="C574" s="199" t="s">
        <v>142</v>
      </c>
      <c r="D574" s="199" t="s">
        <v>4197</v>
      </c>
      <c r="E574" s="199" t="s">
        <v>4197</v>
      </c>
      <c r="F574" s="199" t="s">
        <v>1441</v>
      </c>
      <c r="G574" s="199" t="s">
        <v>4197</v>
      </c>
      <c r="H574" s="199" t="s">
        <v>4102</v>
      </c>
      <c r="K574" s="199">
        <f t="shared" si="40"/>
        <v>34.923239999999993</v>
      </c>
      <c r="L574" s="199">
        <f t="shared" si="41"/>
        <v>45.050979599999991</v>
      </c>
      <c r="M574" s="199" t="s">
        <v>1088</v>
      </c>
      <c r="N574" s="199">
        <f t="shared" si="42"/>
        <v>-8137768.1727042254</v>
      </c>
      <c r="O574" s="199">
        <f t="shared" si="43"/>
        <v>-8137768.1727042254</v>
      </c>
      <c r="P574" s="199" t="str">
        <f t="shared" si="44"/>
        <v>Overpaid</v>
      </c>
    </row>
    <row r="575" spans="1:16" ht="15.75" x14ac:dyDescent="0.25">
      <c r="A575" s="199" t="s">
        <v>119</v>
      </c>
      <c r="B575" s="199" t="s">
        <v>1117</v>
      </c>
      <c r="C575" s="199" t="s">
        <v>3376</v>
      </c>
      <c r="D575" s="199" t="s">
        <v>4197</v>
      </c>
      <c r="E575" s="199" t="s">
        <v>4197</v>
      </c>
      <c r="F575" s="199" t="s">
        <v>1221</v>
      </c>
      <c r="G575" s="199" t="s">
        <v>4197</v>
      </c>
      <c r="H575" s="199" t="s">
        <v>4197</v>
      </c>
      <c r="K575" s="199">
        <f t="shared" si="40"/>
        <v>22.749299999999998</v>
      </c>
      <c r="L575" s="199">
        <f t="shared" si="41"/>
        <v>29.346596999999999</v>
      </c>
      <c r="M575" s="199" t="s">
        <v>1121</v>
      </c>
      <c r="N575" s="199">
        <f t="shared" si="42"/>
        <v>-17340564.775711004</v>
      </c>
      <c r="O575" s="199">
        <f t="shared" si="43"/>
        <v>-17340564.775711004</v>
      </c>
      <c r="P575" s="199" t="str">
        <f t="shared" si="44"/>
        <v>Overpaid</v>
      </c>
    </row>
    <row r="576" spans="1:16" ht="15.75" x14ac:dyDescent="0.25">
      <c r="A576" s="199" t="s">
        <v>119</v>
      </c>
      <c r="B576" s="199" t="s">
        <v>10</v>
      </c>
      <c r="C576" s="199" t="s">
        <v>492</v>
      </c>
      <c r="D576" s="199" t="s">
        <v>4197</v>
      </c>
      <c r="E576" s="199" t="s">
        <v>4197</v>
      </c>
      <c r="F576" s="199" t="s">
        <v>1125</v>
      </c>
      <c r="G576" s="199" t="s">
        <v>4197</v>
      </c>
      <c r="H576" s="199" t="s">
        <v>4095</v>
      </c>
      <c r="K576" s="199">
        <f t="shared" si="40"/>
        <v>26.706619999999997</v>
      </c>
      <c r="L576" s="199">
        <f t="shared" si="41"/>
        <v>34.451539799999999</v>
      </c>
      <c r="M576" s="199" t="s">
        <v>1093</v>
      </c>
      <c r="N576" s="199">
        <f t="shared" si="42"/>
        <v>-14987963.562842458</v>
      </c>
      <c r="O576" s="199">
        <f t="shared" si="43"/>
        <v>-14987963.562842458</v>
      </c>
      <c r="P576" s="199" t="str">
        <f t="shared" si="44"/>
        <v>Overpaid</v>
      </c>
    </row>
    <row r="577" spans="1:16" ht="15.75" x14ac:dyDescent="0.25">
      <c r="A577" s="199" t="s">
        <v>119</v>
      </c>
      <c r="B577" s="199" t="s">
        <v>1024</v>
      </c>
      <c r="C577" s="199" t="s">
        <v>3335</v>
      </c>
      <c r="D577" s="199" t="s">
        <v>4197</v>
      </c>
      <c r="E577" s="199" t="s">
        <v>4197</v>
      </c>
      <c r="F577" s="199" t="s">
        <v>1111</v>
      </c>
      <c r="G577" s="199" t="s">
        <v>4197</v>
      </c>
      <c r="H577" s="199" t="s">
        <v>1027</v>
      </c>
      <c r="K577" s="199" t="e">
        <f t="shared" si="40"/>
        <v>#VALUE!</v>
      </c>
      <c r="L577" s="199" t="e">
        <f t="shared" si="41"/>
        <v>#VALUE!</v>
      </c>
      <c r="M577" s="199" t="s">
        <v>1029</v>
      </c>
      <c r="N577" s="199" t="e">
        <f t="shared" si="42"/>
        <v>#VALUE!</v>
      </c>
      <c r="O577" s="199" t="e">
        <f t="shared" si="43"/>
        <v>#VALUE!</v>
      </c>
      <c r="P577" s="199" t="e">
        <f t="shared" si="44"/>
        <v>#VALUE!</v>
      </c>
    </row>
    <row r="578" spans="1:16" ht="15.75" x14ac:dyDescent="0.25">
      <c r="A578" s="199" t="s">
        <v>119</v>
      </c>
      <c r="B578" s="199" t="s">
        <v>1094</v>
      </c>
      <c r="C578" s="199" t="s">
        <v>3366</v>
      </c>
      <c r="D578" s="199" t="s">
        <v>4197</v>
      </c>
      <c r="E578" s="199" t="s">
        <v>4197</v>
      </c>
      <c r="F578" s="199" t="s">
        <v>1162</v>
      </c>
      <c r="G578" s="199" t="s">
        <v>4197</v>
      </c>
      <c r="H578" s="199" t="s">
        <v>4098</v>
      </c>
      <c r="K578" s="199">
        <f t="shared" ref="K578:K641" si="45">(F578*0.3611)+(G578*1.1*0.3611)+(H578*5.2*0.0666)+(I578*0.2111)</f>
        <v>26.301179999999999</v>
      </c>
      <c r="L578" s="199">
        <f t="shared" ref="L578:L641" si="46">(K578)*((100+(29-E578))/100)-(J578*0.9)</f>
        <v>33.928522199999996</v>
      </c>
      <c r="M578" s="199" t="s">
        <v>1098</v>
      </c>
      <c r="N578" s="199">
        <f t="shared" ref="N578:N641" si="47">(M578*((L578-63)/5.45))+M578</f>
        <v>-24880498.232523892</v>
      </c>
      <c r="O578" s="199">
        <f t="shared" ref="O578:O641" si="48">(N578-D578)</f>
        <v>-24880498.232523892</v>
      </c>
      <c r="P578" s="199" t="str">
        <f t="shared" ref="P578:P641" si="49">IF(O578&lt;(-3000000), "Overpaid", "")</f>
        <v>Overpaid</v>
      </c>
    </row>
    <row r="579" spans="1:16" ht="15.75" x14ac:dyDescent="0.25">
      <c r="A579" s="199" t="s">
        <v>119</v>
      </c>
      <c r="B579" s="199" t="s">
        <v>27</v>
      </c>
      <c r="C579" s="199" t="s">
        <v>3368</v>
      </c>
      <c r="D579" s="199" t="s">
        <v>4197</v>
      </c>
      <c r="E579" s="199" t="s">
        <v>4197</v>
      </c>
      <c r="F579" s="199" t="s">
        <v>1162</v>
      </c>
      <c r="G579" s="199" t="s">
        <v>4197</v>
      </c>
      <c r="H579" s="199" t="s">
        <v>4097</v>
      </c>
      <c r="K579" s="199">
        <f t="shared" si="45"/>
        <v>25.954859999999996</v>
      </c>
      <c r="L579" s="199">
        <f t="shared" si="46"/>
        <v>33.481769399999997</v>
      </c>
      <c r="M579" s="199" t="s">
        <v>1058</v>
      </c>
      <c r="N579" s="199">
        <f t="shared" si="47"/>
        <v>-14124708.307050608</v>
      </c>
      <c r="O579" s="199">
        <f t="shared" si="48"/>
        <v>-14124708.307050608</v>
      </c>
      <c r="P579" s="199" t="str">
        <f t="shared" si="49"/>
        <v>Overpaid</v>
      </c>
    </row>
    <row r="580" spans="1:16" ht="15.75" x14ac:dyDescent="0.25">
      <c r="A580" s="199" t="s">
        <v>119</v>
      </c>
      <c r="B580" s="199" t="s">
        <v>1187</v>
      </c>
      <c r="C580" s="199" t="s">
        <v>3364</v>
      </c>
      <c r="D580" s="199" t="s">
        <v>4197</v>
      </c>
      <c r="E580" s="199" t="s">
        <v>4197</v>
      </c>
      <c r="F580" s="199" t="s">
        <v>1328</v>
      </c>
      <c r="G580" s="199" t="s">
        <v>4197</v>
      </c>
      <c r="H580" s="199" t="s">
        <v>1027</v>
      </c>
      <c r="K580" s="199" t="e">
        <f t="shared" si="45"/>
        <v>#VALUE!</v>
      </c>
      <c r="L580" s="199" t="e">
        <f t="shared" si="46"/>
        <v>#VALUE!</v>
      </c>
      <c r="M580" s="199" t="s">
        <v>1190</v>
      </c>
      <c r="N580" s="199" t="e">
        <f t="shared" si="47"/>
        <v>#VALUE!</v>
      </c>
      <c r="O580" s="199" t="e">
        <f t="shared" si="48"/>
        <v>#VALUE!</v>
      </c>
      <c r="P580" s="199" t="e">
        <f t="shared" si="49"/>
        <v>#VALUE!</v>
      </c>
    </row>
    <row r="581" spans="1:16" ht="15.75" x14ac:dyDescent="0.25">
      <c r="A581" s="199" t="s">
        <v>119</v>
      </c>
      <c r="B581" s="199" t="s">
        <v>10</v>
      </c>
      <c r="C581" s="199" t="s">
        <v>3315</v>
      </c>
      <c r="D581" s="199" t="s">
        <v>4197</v>
      </c>
      <c r="E581" s="199" t="s">
        <v>4197</v>
      </c>
      <c r="F581" s="199" t="s">
        <v>1266</v>
      </c>
      <c r="G581" s="199" t="s">
        <v>4197</v>
      </c>
      <c r="H581" s="199" t="s">
        <v>4153</v>
      </c>
      <c r="K581" s="199">
        <f t="shared" si="45"/>
        <v>34.547359999999998</v>
      </c>
      <c r="L581" s="199">
        <f t="shared" si="46"/>
        <v>44.566094399999997</v>
      </c>
      <c r="M581" s="199" t="s">
        <v>1093</v>
      </c>
      <c r="N581" s="199">
        <f t="shared" si="47"/>
        <v>-8424903.7533760015</v>
      </c>
      <c r="O581" s="199">
        <f t="shared" si="48"/>
        <v>-8424903.7533760015</v>
      </c>
      <c r="P581" s="199" t="str">
        <f t="shared" si="49"/>
        <v>Overpaid</v>
      </c>
    </row>
    <row r="582" spans="1:16" ht="15.75" x14ac:dyDescent="0.25">
      <c r="A582" s="199" t="s">
        <v>119</v>
      </c>
      <c r="B582" s="199" t="s">
        <v>1024</v>
      </c>
      <c r="C582" s="199" t="s">
        <v>3342</v>
      </c>
      <c r="D582" s="199" t="s">
        <v>4197</v>
      </c>
      <c r="E582" s="199" t="s">
        <v>4197</v>
      </c>
      <c r="F582" s="199" t="s">
        <v>1312</v>
      </c>
      <c r="G582" s="199" t="s">
        <v>4197</v>
      </c>
      <c r="H582" s="199" t="s">
        <v>4098</v>
      </c>
      <c r="K582" s="199">
        <f t="shared" si="45"/>
        <v>28.106680000000001</v>
      </c>
      <c r="L582" s="199">
        <f t="shared" si="46"/>
        <v>36.257617199999999</v>
      </c>
      <c r="M582" s="199" t="s">
        <v>1029</v>
      </c>
      <c r="N582" s="199">
        <f t="shared" si="47"/>
        <v>-9338780.4931915607</v>
      </c>
      <c r="O582" s="199">
        <f t="shared" si="48"/>
        <v>-9338780.4931915607</v>
      </c>
      <c r="P582" s="199" t="str">
        <f t="shared" si="49"/>
        <v>Overpaid</v>
      </c>
    </row>
    <row r="583" spans="1:16" ht="15.75" x14ac:dyDescent="0.25">
      <c r="A583" s="199" t="s">
        <v>119</v>
      </c>
      <c r="B583" s="199" t="s">
        <v>20</v>
      </c>
      <c r="C583" s="199" t="s">
        <v>3326</v>
      </c>
      <c r="D583" s="199" t="s">
        <v>4197</v>
      </c>
      <c r="E583" s="199" t="s">
        <v>4197</v>
      </c>
      <c r="F583" s="199" t="s">
        <v>1107</v>
      </c>
      <c r="G583" s="199" t="s">
        <v>4197</v>
      </c>
      <c r="H583" s="199" t="s">
        <v>4099</v>
      </c>
      <c r="K583" s="199">
        <f t="shared" si="45"/>
        <v>29.536299999999997</v>
      </c>
      <c r="L583" s="199">
        <f t="shared" si="46"/>
        <v>38.101827</v>
      </c>
      <c r="M583" s="199" t="s">
        <v>1134</v>
      </c>
      <c r="N583" s="199">
        <f t="shared" si="47"/>
        <v>-9929002.4424499068</v>
      </c>
      <c r="O583" s="199">
        <f t="shared" si="48"/>
        <v>-9929002.4424499068</v>
      </c>
      <c r="P583" s="199" t="str">
        <f t="shared" si="49"/>
        <v>Overpaid</v>
      </c>
    </row>
    <row r="584" spans="1:16" ht="15.75" x14ac:dyDescent="0.25">
      <c r="A584" s="199" t="s">
        <v>119</v>
      </c>
      <c r="B584" s="199" t="s">
        <v>27</v>
      </c>
      <c r="C584" s="199" t="s">
        <v>3362</v>
      </c>
      <c r="D584" s="199" t="s">
        <v>4197</v>
      </c>
      <c r="E584" s="199" t="s">
        <v>4197</v>
      </c>
      <c r="F584" s="199" t="s">
        <v>1328</v>
      </c>
      <c r="G584" s="199" t="s">
        <v>4197</v>
      </c>
      <c r="H584" s="199" t="s">
        <v>4095</v>
      </c>
      <c r="K584" s="199">
        <f t="shared" si="45"/>
        <v>25.984419999999997</v>
      </c>
      <c r="L584" s="199">
        <f t="shared" si="46"/>
        <v>33.5199018</v>
      </c>
      <c r="M584" s="199" t="s">
        <v>1058</v>
      </c>
      <c r="N584" s="199">
        <f t="shared" si="47"/>
        <v>-14102329.884805981</v>
      </c>
      <c r="O584" s="199">
        <f t="shared" si="48"/>
        <v>-14102329.884805981</v>
      </c>
      <c r="P584" s="199" t="str">
        <f t="shared" si="49"/>
        <v>Overpaid</v>
      </c>
    </row>
    <row r="585" spans="1:16" ht="15.75" x14ac:dyDescent="0.25">
      <c r="A585" s="199" t="s">
        <v>119</v>
      </c>
      <c r="B585" s="199" t="s">
        <v>1059</v>
      </c>
      <c r="C585" s="199" t="s">
        <v>3346</v>
      </c>
      <c r="D585" s="199" t="s">
        <v>4197</v>
      </c>
      <c r="E585" s="199" t="s">
        <v>4197</v>
      </c>
      <c r="F585" s="199" t="s">
        <v>1125</v>
      </c>
      <c r="G585" s="199" t="s">
        <v>4197</v>
      </c>
      <c r="H585" s="199" t="s">
        <v>4099</v>
      </c>
      <c r="K585" s="199">
        <f t="shared" si="45"/>
        <v>28.091899999999999</v>
      </c>
      <c r="L585" s="199">
        <f t="shared" si="46"/>
        <v>36.238551000000001</v>
      </c>
      <c r="M585" s="199" t="s">
        <v>1064</v>
      </c>
      <c r="N585" s="199">
        <f t="shared" si="47"/>
        <v>-8628161.0628552269</v>
      </c>
      <c r="O585" s="199">
        <f t="shared" si="48"/>
        <v>-8628161.0628552269</v>
      </c>
      <c r="P585" s="199" t="str">
        <f t="shared" si="49"/>
        <v>Overpaid</v>
      </c>
    </row>
    <row r="586" spans="1:16" ht="15.75" x14ac:dyDescent="0.25">
      <c r="A586" s="199" t="s">
        <v>119</v>
      </c>
      <c r="B586" s="199" t="s">
        <v>1083</v>
      </c>
      <c r="C586" s="199" t="s">
        <v>3338</v>
      </c>
      <c r="D586" s="199" t="s">
        <v>4197</v>
      </c>
      <c r="E586" s="199" t="s">
        <v>4197</v>
      </c>
      <c r="F586" s="199" t="s">
        <v>1312</v>
      </c>
      <c r="G586" s="199" t="s">
        <v>4197</v>
      </c>
      <c r="H586" s="199" t="s">
        <v>4096</v>
      </c>
      <c r="K586" s="199">
        <f t="shared" si="45"/>
        <v>27.41404</v>
      </c>
      <c r="L586" s="199">
        <f t="shared" si="46"/>
        <v>35.364111600000001</v>
      </c>
      <c r="M586" s="199" t="s">
        <v>1088</v>
      </c>
      <c r="N586" s="199">
        <f t="shared" si="47"/>
        <v>-14444621.316458348</v>
      </c>
      <c r="O586" s="199">
        <f t="shared" si="48"/>
        <v>-14444621.316458348</v>
      </c>
      <c r="P586" s="199" t="str">
        <f t="shared" si="49"/>
        <v>Overpaid</v>
      </c>
    </row>
    <row r="587" spans="1:16" ht="15.75" x14ac:dyDescent="0.25">
      <c r="A587" s="199" t="s">
        <v>119</v>
      </c>
      <c r="B587" s="199" t="s">
        <v>1024</v>
      </c>
      <c r="C587" s="199" t="s">
        <v>1848</v>
      </c>
      <c r="D587" s="199" t="s">
        <v>4197</v>
      </c>
      <c r="E587" s="199" t="s">
        <v>4197</v>
      </c>
      <c r="F587" s="199" t="s">
        <v>1270</v>
      </c>
      <c r="G587" s="199" t="s">
        <v>4197</v>
      </c>
      <c r="H587" s="199" t="s">
        <v>4095</v>
      </c>
      <c r="K587" s="199">
        <f t="shared" si="45"/>
        <v>31.400919999999996</v>
      </c>
      <c r="L587" s="199">
        <f t="shared" si="46"/>
        <v>40.507186799999992</v>
      </c>
      <c r="M587" s="199" t="s">
        <v>1029</v>
      </c>
      <c r="N587" s="199">
        <f t="shared" si="47"/>
        <v>-7474930.9626946803</v>
      </c>
      <c r="O587" s="199">
        <f t="shared" si="48"/>
        <v>-7474930.9626946803</v>
      </c>
      <c r="P587" s="199" t="str">
        <f t="shared" si="49"/>
        <v>Overpaid</v>
      </c>
    </row>
    <row r="588" spans="1:16" ht="15.75" x14ac:dyDescent="0.25">
      <c r="A588" s="199" t="s">
        <v>119</v>
      </c>
      <c r="B588" s="199" t="s">
        <v>1059</v>
      </c>
      <c r="C588" s="199" t="s">
        <v>3311</v>
      </c>
      <c r="D588" s="199" t="s">
        <v>4197</v>
      </c>
      <c r="E588" s="199" t="s">
        <v>4197</v>
      </c>
      <c r="F588" s="199" t="s">
        <v>1034</v>
      </c>
      <c r="G588" s="199" t="s">
        <v>4197</v>
      </c>
      <c r="H588" s="199" t="s">
        <v>4097</v>
      </c>
      <c r="K588" s="199">
        <f t="shared" si="45"/>
        <v>33.899059999999999</v>
      </c>
      <c r="L588" s="199">
        <f t="shared" si="46"/>
        <v>43.729787399999999</v>
      </c>
      <c r="M588" s="199" t="s">
        <v>1064</v>
      </c>
      <c r="N588" s="199">
        <f t="shared" si="47"/>
        <v>-5595256.3448736509</v>
      </c>
      <c r="O588" s="199">
        <f t="shared" si="48"/>
        <v>-5595256.3448736509</v>
      </c>
      <c r="P588" s="199" t="str">
        <f t="shared" si="49"/>
        <v>Overpaid</v>
      </c>
    </row>
    <row r="589" spans="1:16" ht="15.75" x14ac:dyDescent="0.25">
      <c r="A589" s="199" t="s">
        <v>119</v>
      </c>
      <c r="B589" s="199" t="s">
        <v>1024</v>
      </c>
      <c r="C589" s="199" t="s">
        <v>3356</v>
      </c>
      <c r="D589" s="199" t="s">
        <v>4197</v>
      </c>
      <c r="E589" s="199" t="s">
        <v>4197</v>
      </c>
      <c r="F589" s="199" t="s">
        <v>1146</v>
      </c>
      <c r="G589" s="199" t="s">
        <v>4197</v>
      </c>
      <c r="H589" s="199" t="s">
        <v>4095</v>
      </c>
      <c r="K589" s="199">
        <f t="shared" si="45"/>
        <v>26.345519999999997</v>
      </c>
      <c r="L589" s="199">
        <f t="shared" si="46"/>
        <v>33.985720799999996</v>
      </c>
      <c r="M589" s="199" t="s">
        <v>1029</v>
      </c>
      <c r="N589" s="199">
        <f t="shared" si="47"/>
        <v>-10335228.00130569</v>
      </c>
      <c r="O589" s="199">
        <f t="shared" si="48"/>
        <v>-10335228.00130569</v>
      </c>
      <c r="P589" s="199" t="str">
        <f t="shared" si="49"/>
        <v>Overpaid</v>
      </c>
    </row>
    <row r="590" spans="1:16" ht="15.75" x14ac:dyDescent="0.25">
      <c r="A590" s="199" t="s">
        <v>119</v>
      </c>
      <c r="B590" s="199" t="s">
        <v>1099</v>
      </c>
      <c r="C590" s="199" t="s">
        <v>3325</v>
      </c>
      <c r="D590" s="199" t="s">
        <v>4197</v>
      </c>
      <c r="E590" s="199" t="s">
        <v>4197</v>
      </c>
      <c r="F590" s="199" t="s">
        <v>1107</v>
      </c>
      <c r="G590" s="199" t="s">
        <v>4197</v>
      </c>
      <c r="H590" s="199" t="s">
        <v>4096</v>
      </c>
      <c r="K590" s="199">
        <f t="shared" si="45"/>
        <v>28.497339999999998</v>
      </c>
      <c r="L590" s="199">
        <f t="shared" si="46"/>
        <v>36.761568599999997</v>
      </c>
      <c r="M590" s="199" t="s">
        <v>1105</v>
      </c>
      <c r="N590" s="199">
        <f t="shared" si="47"/>
        <v>-6758074.9271107148</v>
      </c>
      <c r="O590" s="199">
        <f t="shared" si="48"/>
        <v>-6758074.9271107148</v>
      </c>
      <c r="P590" s="199" t="str">
        <f t="shared" si="49"/>
        <v>Overpaid</v>
      </c>
    </row>
    <row r="591" spans="1:16" ht="15.75" x14ac:dyDescent="0.25">
      <c r="A591" s="199" t="s">
        <v>119</v>
      </c>
      <c r="B591" s="199" t="s">
        <v>1030</v>
      </c>
      <c r="C591" s="199" t="s">
        <v>311</v>
      </c>
      <c r="D591" s="199" t="s">
        <v>4197</v>
      </c>
      <c r="E591" s="199" t="s">
        <v>4197</v>
      </c>
      <c r="F591" s="199" t="s">
        <v>1046</v>
      </c>
      <c r="G591" s="199" t="s">
        <v>4197</v>
      </c>
      <c r="H591" s="199" t="s">
        <v>4098</v>
      </c>
      <c r="K591" s="199">
        <f t="shared" si="45"/>
        <v>31.717680000000001</v>
      </c>
      <c r="L591" s="199">
        <f t="shared" si="46"/>
        <v>40.915807200000003</v>
      </c>
      <c r="M591" s="199" t="s">
        <v>1036</v>
      </c>
      <c r="N591" s="199">
        <f t="shared" si="47"/>
        <v>-9882441.0896802917</v>
      </c>
      <c r="O591" s="199">
        <f t="shared" si="48"/>
        <v>-9882441.0896802917</v>
      </c>
      <c r="P591" s="199" t="str">
        <f t="shared" si="49"/>
        <v>Overpaid</v>
      </c>
    </row>
    <row r="592" spans="1:16" ht="15.75" x14ac:dyDescent="0.25">
      <c r="A592" s="199" t="s">
        <v>119</v>
      </c>
      <c r="B592" s="199" t="s">
        <v>27</v>
      </c>
      <c r="C592" s="199" t="s">
        <v>3328</v>
      </c>
      <c r="D592" s="199" t="s">
        <v>4197</v>
      </c>
      <c r="E592" s="199" t="s">
        <v>4197</v>
      </c>
      <c r="F592" s="199" t="s">
        <v>1107</v>
      </c>
      <c r="G592" s="199" t="s">
        <v>4197</v>
      </c>
      <c r="H592" s="199" t="s">
        <v>4099</v>
      </c>
      <c r="K592" s="199">
        <f t="shared" si="45"/>
        <v>29.536299999999997</v>
      </c>
      <c r="L592" s="199">
        <f t="shared" si="46"/>
        <v>38.101827</v>
      </c>
      <c r="M592" s="199" t="s">
        <v>1058</v>
      </c>
      <c r="N592" s="199">
        <f t="shared" si="47"/>
        <v>-11413376.21761266</v>
      </c>
      <c r="O592" s="199">
        <f t="shared" si="48"/>
        <v>-11413376.21761266</v>
      </c>
      <c r="P592" s="199" t="str">
        <f t="shared" si="49"/>
        <v>Overpaid</v>
      </c>
    </row>
    <row r="593" spans="1:16" ht="15.75" x14ac:dyDescent="0.25">
      <c r="A593" s="199" t="s">
        <v>119</v>
      </c>
      <c r="B593" s="199" t="s">
        <v>1187</v>
      </c>
      <c r="C593" s="199" t="s">
        <v>3371</v>
      </c>
      <c r="D593" s="199" t="s">
        <v>4197</v>
      </c>
      <c r="E593" s="199" t="s">
        <v>4197</v>
      </c>
      <c r="F593" s="199" t="s">
        <v>1194</v>
      </c>
      <c r="G593" s="199" t="s">
        <v>4197</v>
      </c>
      <c r="H593" s="199" t="s">
        <v>4096</v>
      </c>
      <c r="K593" s="199">
        <f t="shared" si="45"/>
        <v>24.886340000000001</v>
      </c>
      <c r="L593" s="199">
        <f t="shared" si="46"/>
        <v>32.103378599999999</v>
      </c>
      <c r="M593" s="199" t="s">
        <v>1190</v>
      </c>
      <c r="N593" s="199">
        <f t="shared" si="47"/>
        <v>-13965479.352707524</v>
      </c>
      <c r="O593" s="199">
        <f t="shared" si="48"/>
        <v>-13965479.352707524</v>
      </c>
      <c r="P593" s="199" t="str">
        <f t="shared" si="49"/>
        <v>Overpaid</v>
      </c>
    </row>
    <row r="594" spans="1:16" ht="15.75" x14ac:dyDescent="0.25">
      <c r="A594" s="199" t="s">
        <v>119</v>
      </c>
      <c r="B594" s="199" t="s">
        <v>10</v>
      </c>
      <c r="C594" s="199" t="s">
        <v>3385</v>
      </c>
      <c r="D594" s="199" t="s">
        <v>4197</v>
      </c>
      <c r="E594" s="199" t="s">
        <v>4197</v>
      </c>
      <c r="F594" s="199" t="s">
        <v>1251</v>
      </c>
      <c r="G594" s="199" t="s">
        <v>4197</v>
      </c>
      <c r="H594" s="199" t="s">
        <v>4095</v>
      </c>
      <c r="K594" s="199">
        <f t="shared" si="45"/>
        <v>20.929019999999998</v>
      </c>
      <c r="L594" s="199">
        <f t="shared" si="46"/>
        <v>26.998435799999999</v>
      </c>
      <c r="M594" s="199" t="s">
        <v>1093</v>
      </c>
      <c r="N594" s="199">
        <f t="shared" si="47"/>
        <v>-19824080.352223746</v>
      </c>
      <c r="O594" s="199">
        <f t="shared" si="48"/>
        <v>-19824080.352223746</v>
      </c>
      <c r="P594" s="199" t="str">
        <f t="shared" si="49"/>
        <v>Overpaid</v>
      </c>
    </row>
    <row r="595" spans="1:16" ht="15.75" x14ac:dyDescent="0.25">
      <c r="A595" s="199" t="s">
        <v>119</v>
      </c>
      <c r="B595" s="199" t="s">
        <v>10</v>
      </c>
      <c r="C595" s="199" t="s">
        <v>3382</v>
      </c>
      <c r="D595" s="199" t="s">
        <v>4197</v>
      </c>
      <c r="E595" s="199" t="s">
        <v>4197</v>
      </c>
      <c r="F595" s="199" t="s">
        <v>1244</v>
      </c>
      <c r="G595" s="199" t="s">
        <v>4197</v>
      </c>
      <c r="H595" s="199" t="s">
        <v>4096</v>
      </c>
      <c r="K595" s="199">
        <f t="shared" si="45"/>
        <v>21.63644</v>
      </c>
      <c r="L595" s="199">
        <f t="shared" si="46"/>
        <v>27.911007600000001</v>
      </c>
      <c r="M595" s="199" t="s">
        <v>1093</v>
      </c>
      <c r="N595" s="199">
        <f t="shared" si="47"/>
        <v>-19231937.29297005</v>
      </c>
      <c r="O595" s="199">
        <f t="shared" si="48"/>
        <v>-19231937.29297005</v>
      </c>
      <c r="P595" s="199" t="str">
        <f t="shared" si="49"/>
        <v>Overpaid</v>
      </c>
    </row>
    <row r="596" spans="1:16" ht="15.75" x14ac:dyDescent="0.25">
      <c r="A596" s="199" t="s">
        <v>119</v>
      </c>
      <c r="B596" s="199" t="s">
        <v>1024</v>
      </c>
      <c r="C596" s="199" t="s">
        <v>3381</v>
      </c>
      <c r="D596" s="199" t="s">
        <v>4197</v>
      </c>
      <c r="E596" s="199" t="s">
        <v>4197</v>
      </c>
      <c r="F596" s="199" t="s">
        <v>1240</v>
      </c>
      <c r="G596" s="199" t="s">
        <v>4197</v>
      </c>
      <c r="H596" s="199" t="s">
        <v>4197</v>
      </c>
      <c r="K596" s="199">
        <f t="shared" si="45"/>
        <v>22.027099999999997</v>
      </c>
      <c r="L596" s="199">
        <f t="shared" si="46"/>
        <v>28.414958999999996</v>
      </c>
      <c r="M596" s="199" t="s">
        <v>1029</v>
      </c>
      <c r="N596" s="199">
        <f t="shared" si="47"/>
        <v>-12778548.794413762</v>
      </c>
      <c r="O596" s="199">
        <f t="shared" si="48"/>
        <v>-12778548.794413762</v>
      </c>
      <c r="P596" s="199" t="str">
        <f t="shared" si="49"/>
        <v>Overpaid</v>
      </c>
    </row>
    <row r="597" spans="1:16" ht="15.75" x14ac:dyDescent="0.25">
      <c r="A597" s="199" t="s">
        <v>119</v>
      </c>
      <c r="B597" s="199" t="s">
        <v>1187</v>
      </c>
      <c r="C597" s="199" t="s">
        <v>3367</v>
      </c>
      <c r="D597" s="199" t="s">
        <v>4197</v>
      </c>
      <c r="E597" s="199" t="s">
        <v>4197</v>
      </c>
      <c r="F597" s="199" t="s">
        <v>1162</v>
      </c>
      <c r="G597" s="199" t="s">
        <v>4197</v>
      </c>
      <c r="H597" s="199" t="s">
        <v>4096</v>
      </c>
      <c r="K597" s="199">
        <f t="shared" si="45"/>
        <v>25.608539999999998</v>
      </c>
      <c r="L597" s="199">
        <f t="shared" si="46"/>
        <v>33.035016599999999</v>
      </c>
      <c r="M597" s="199" t="s">
        <v>1190</v>
      </c>
      <c r="N597" s="199">
        <f t="shared" si="47"/>
        <v>-13454182.74288734</v>
      </c>
      <c r="O597" s="199">
        <f t="shared" si="48"/>
        <v>-13454182.74288734</v>
      </c>
      <c r="P597" s="199" t="str">
        <f t="shared" si="49"/>
        <v>Overpaid</v>
      </c>
    </row>
    <row r="598" spans="1:16" ht="15.75" x14ac:dyDescent="0.25">
      <c r="A598" s="199" t="s">
        <v>119</v>
      </c>
      <c r="B598" s="199" t="s">
        <v>20</v>
      </c>
      <c r="C598" s="199" t="s">
        <v>3365</v>
      </c>
      <c r="D598" s="199" t="s">
        <v>4197</v>
      </c>
      <c r="E598" s="199" t="s">
        <v>4197</v>
      </c>
      <c r="F598" s="199" t="s">
        <v>1157</v>
      </c>
      <c r="G598" s="199" t="s">
        <v>4197</v>
      </c>
      <c r="H598" s="199" t="s">
        <v>4147</v>
      </c>
      <c r="K598" s="199">
        <f t="shared" si="45"/>
        <v>27.354919999999996</v>
      </c>
      <c r="L598" s="199">
        <f t="shared" si="46"/>
        <v>35.287846799999997</v>
      </c>
      <c r="M598" s="199" t="s">
        <v>1134</v>
      </c>
      <c r="N598" s="199">
        <f t="shared" si="47"/>
        <v>-11365642.083551709</v>
      </c>
      <c r="O598" s="199">
        <f t="shared" si="48"/>
        <v>-11365642.083551709</v>
      </c>
      <c r="P598" s="199" t="str">
        <f t="shared" si="49"/>
        <v>Overpaid</v>
      </c>
    </row>
    <row r="599" spans="1:16" ht="15.75" x14ac:dyDescent="0.25">
      <c r="A599" s="199" t="s">
        <v>119</v>
      </c>
      <c r="B599" s="199" t="s">
        <v>1048</v>
      </c>
      <c r="C599" s="199" t="s">
        <v>3336</v>
      </c>
      <c r="D599" s="199" t="s">
        <v>4197</v>
      </c>
      <c r="E599" s="199" t="s">
        <v>4197</v>
      </c>
      <c r="F599" s="199" t="s">
        <v>1307</v>
      </c>
      <c r="G599" s="199" t="s">
        <v>4197</v>
      </c>
      <c r="H599" s="199" t="s">
        <v>4098</v>
      </c>
      <c r="K599" s="199">
        <f t="shared" si="45"/>
        <v>28.467780000000001</v>
      </c>
      <c r="L599" s="199">
        <f t="shared" si="46"/>
        <v>36.723436200000002</v>
      </c>
      <c r="M599" s="199" t="s">
        <v>1053</v>
      </c>
      <c r="N599" s="199">
        <f t="shared" si="47"/>
        <v>-7578809.4951471183</v>
      </c>
      <c r="O599" s="199">
        <f t="shared" si="48"/>
        <v>-7578809.4951471183</v>
      </c>
      <c r="P599" s="199" t="str">
        <f t="shared" si="49"/>
        <v>Overpaid</v>
      </c>
    </row>
    <row r="600" spans="1:16" ht="15.75" x14ac:dyDescent="0.25">
      <c r="A600" s="199" t="s">
        <v>119</v>
      </c>
      <c r="B600" s="199" t="s">
        <v>1030</v>
      </c>
      <c r="C600" s="199" t="s">
        <v>3357</v>
      </c>
      <c r="D600" s="199" t="s">
        <v>4197</v>
      </c>
      <c r="E600" s="199" t="s">
        <v>4197</v>
      </c>
      <c r="F600" s="199" t="s">
        <v>1146</v>
      </c>
      <c r="G600" s="199" t="s">
        <v>4197</v>
      </c>
      <c r="H600" s="199" t="s">
        <v>4096</v>
      </c>
      <c r="K600" s="199">
        <f t="shared" si="45"/>
        <v>26.691839999999999</v>
      </c>
      <c r="L600" s="199">
        <f t="shared" si="46"/>
        <v>34.432473600000002</v>
      </c>
      <c r="M600" s="199" t="s">
        <v>1036</v>
      </c>
      <c r="N600" s="199">
        <f t="shared" si="47"/>
        <v>-13734215.752695192</v>
      </c>
      <c r="O600" s="199">
        <f t="shared" si="48"/>
        <v>-13734215.752695192</v>
      </c>
      <c r="P600" s="199" t="str">
        <f t="shared" si="49"/>
        <v>Overpaid</v>
      </c>
    </row>
    <row r="601" spans="1:16" ht="15.75" x14ac:dyDescent="0.25">
      <c r="A601" s="199" t="s">
        <v>119</v>
      </c>
      <c r="B601" s="199" t="s">
        <v>1024</v>
      </c>
      <c r="C601" s="199" t="s">
        <v>319</v>
      </c>
      <c r="D601" s="199" t="s">
        <v>4197</v>
      </c>
      <c r="E601" s="199" t="s">
        <v>4197</v>
      </c>
      <c r="F601" s="199" t="s">
        <v>1073</v>
      </c>
      <c r="G601" s="199" t="s">
        <v>4197</v>
      </c>
      <c r="H601" s="199" t="s">
        <v>4096</v>
      </c>
      <c r="K601" s="199">
        <f t="shared" si="45"/>
        <v>29.580639999999999</v>
      </c>
      <c r="L601" s="199">
        <f t="shared" si="46"/>
        <v>38.1590256</v>
      </c>
      <c r="M601" s="199" t="s">
        <v>1029</v>
      </c>
      <c r="N601" s="199">
        <f t="shared" si="47"/>
        <v>-8504828.0021856874</v>
      </c>
      <c r="O601" s="199">
        <f t="shared" si="48"/>
        <v>-8504828.0021856874</v>
      </c>
      <c r="P601" s="199" t="str">
        <f t="shared" si="49"/>
        <v>Overpaid</v>
      </c>
    </row>
    <row r="602" spans="1:16" ht="15.75" x14ac:dyDescent="0.25">
      <c r="A602" s="199" t="s">
        <v>119</v>
      </c>
      <c r="B602" s="199" t="s">
        <v>10</v>
      </c>
      <c r="C602" s="199" t="s">
        <v>3344</v>
      </c>
      <c r="D602" s="199" t="s">
        <v>4197</v>
      </c>
      <c r="E602" s="199" t="s">
        <v>4197</v>
      </c>
      <c r="F602" s="199" t="s">
        <v>1125</v>
      </c>
      <c r="G602" s="199" t="s">
        <v>4197</v>
      </c>
      <c r="H602" s="199" t="s">
        <v>4147</v>
      </c>
      <c r="K602" s="199">
        <f t="shared" si="45"/>
        <v>28.438219999999998</v>
      </c>
      <c r="L602" s="199">
        <f t="shared" si="46"/>
        <v>36.6853038</v>
      </c>
      <c r="M602" s="199" t="s">
        <v>1093</v>
      </c>
      <c r="N602" s="199">
        <f t="shared" si="47"/>
        <v>-13538534.763255667</v>
      </c>
      <c r="O602" s="199">
        <f t="shared" si="48"/>
        <v>-13538534.763255667</v>
      </c>
      <c r="P602" s="199" t="str">
        <f t="shared" si="49"/>
        <v>Overpaid</v>
      </c>
    </row>
    <row r="603" spans="1:16" ht="15.75" x14ac:dyDescent="0.25">
      <c r="A603" s="199" t="s">
        <v>119</v>
      </c>
      <c r="B603" s="199" t="s">
        <v>1094</v>
      </c>
      <c r="C603" s="199" t="s">
        <v>412</v>
      </c>
      <c r="D603" s="199" t="s">
        <v>4197</v>
      </c>
      <c r="E603" s="199" t="s">
        <v>4197</v>
      </c>
      <c r="F603" s="199" t="s">
        <v>1157</v>
      </c>
      <c r="G603" s="199" t="s">
        <v>4197</v>
      </c>
      <c r="H603" s="199" t="s">
        <v>4096</v>
      </c>
      <c r="K603" s="199">
        <f t="shared" si="45"/>
        <v>25.969639999999998</v>
      </c>
      <c r="L603" s="199">
        <f t="shared" si="46"/>
        <v>33.500835600000002</v>
      </c>
      <c r="M603" s="199" t="s">
        <v>1098</v>
      </c>
      <c r="N603" s="199">
        <f t="shared" si="47"/>
        <v>-25330980.44982928</v>
      </c>
      <c r="O603" s="199">
        <f t="shared" si="48"/>
        <v>-25330980.44982928</v>
      </c>
      <c r="P603" s="199" t="str">
        <f t="shared" si="49"/>
        <v>Overpaid</v>
      </c>
    </row>
    <row r="604" spans="1:16" ht="15.75" x14ac:dyDescent="0.25">
      <c r="A604" s="199" t="s">
        <v>119</v>
      </c>
      <c r="B604" s="199" t="s">
        <v>1030</v>
      </c>
      <c r="C604" s="199" t="s">
        <v>3375</v>
      </c>
      <c r="D604" s="199" t="s">
        <v>4197</v>
      </c>
      <c r="E604" s="199" t="s">
        <v>4197</v>
      </c>
      <c r="F604" s="199" t="s">
        <v>1221</v>
      </c>
      <c r="G604" s="199" t="s">
        <v>4197</v>
      </c>
      <c r="H604" s="199" t="s">
        <v>4095</v>
      </c>
      <c r="K604" s="199">
        <f t="shared" si="45"/>
        <v>23.095619999999997</v>
      </c>
      <c r="L604" s="199">
        <f t="shared" si="46"/>
        <v>29.793349799999998</v>
      </c>
      <c r="M604" s="199" t="s">
        <v>1036</v>
      </c>
      <c r="N604" s="199">
        <f t="shared" si="47"/>
        <v>-16490337.929013465</v>
      </c>
      <c r="O604" s="199">
        <f t="shared" si="48"/>
        <v>-16490337.929013465</v>
      </c>
      <c r="P604" s="199" t="str">
        <f t="shared" si="49"/>
        <v>Overpaid</v>
      </c>
    </row>
    <row r="605" spans="1:16" ht="15.75" x14ac:dyDescent="0.25">
      <c r="A605" s="199" t="s">
        <v>119</v>
      </c>
      <c r="B605" s="199" t="s">
        <v>1059</v>
      </c>
      <c r="C605" s="199" t="s">
        <v>3353</v>
      </c>
      <c r="D605" s="199" t="s">
        <v>4197</v>
      </c>
      <c r="E605" s="199" t="s">
        <v>4197</v>
      </c>
      <c r="F605" s="199" t="s">
        <v>1146</v>
      </c>
      <c r="G605" s="199" t="s">
        <v>4197</v>
      </c>
      <c r="H605" s="199" t="s">
        <v>4197</v>
      </c>
      <c r="K605" s="199">
        <f t="shared" si="45"/>
        <v>25.999199999999998</v>
      </c>
      <c r="L605" s="199">
        <f t="shared" si="46"/>
        <v>33.538967999999997</v>
      </c>
      <c r="M605" s="199" t="s">
        <v>1064</v>
      </c>
      <c r="N605" s="199">
        <f t="shared" si="47"/>
        <v>-9721115.2269078903</v>
      </c>
      <c r="O605" s="199">
        <f t="shared" si="48"/>
        <v>-9721115.2269078903</v>
      </c>
      <c r="P605" s="199" t="str">
        <f t="shared" si="49"/>
        <v>Overpaid</v>
      </c>
    </row>
    <row r="606" spans="1:16" ht="15.75" x14ac:dyDescent="0.25">
      <c r="A606" s="199" t="s">
        <v>119</v>
      </c>
      <c r="B606" s="199" t="s">
        <v>10</v>
      </c>
      <c r="C606" s="199" t="s">
        <v>3386</v>
      </c>
      <c r="D606" s="199" t="s">
        <v>4197</v>
      </c>
      <c r="E606" s="199" t="s">
        <v>4197</v>
      </c>
      <c r="F606" s="199" t="s">
        <v>1906</v>
      </c>
      <c r="G606" s="199" t="s">
        <v>4197</v>
      </c>
      <c r="H606" s="199" t="s">
        <v>4095</v>
      </c>
      <c r="K606" s="199">
        <f t="shared" si="45"/>
        <v>19.845719999999996</v>
      </c>
      <c r="L606" s="199">
        <f t="shared" si="46"/>
        <v>25.600978799999996</v>
      </c>
      <c r="M606" s="199" t="s">
        <v>1093</v>
      </c>
      <c r="N606" s="199">
        <f t="shared" si="47"/>
        <v>-20730852.250232738</v>
      </c>
      <c r="O606" s="199">
        <f t="shared" si="48"/>
        <v>-20730852.250232738</v>
      </c>
      <c r="P606" s="199" t="str">
        <f t="shared" si="49"/>
        <v>Overpaid</v>
      </c>
    </row>
    <row r="607" spans="1:16" ht="15.75" x14ac:dyDescent="0.25">
      <c r="A607" s="199" t="s">
        <v>119</v>
      </c>
      <c r="B607" s="199" t="s">
        <v>1037</v>
      </c>
      <c r="C607" s="199" t="s">
        <v>3322</v>
      </c>
      <c r="D607" s="199" t="s">
        <v>4197</v>
      </c>
      <c r="E607" s="199" t="s">
        <v>4197</v>
      </c>
      <c r="F607" s="199" t="s">
        <v>1073</v>
      </c>
      <c r="G607" s="199" t="s">
        <v>4197</v>
      </c>
      <c r="H607" s="199" t="s">
        <v>4099</v>
      </c>
      <c r="K607" s="199">
        <f t="shared" si="45"/>
        <v>30.619599999999998</v>
      </c>
      <c r="L607" s="199">
        <f t="shared" si="46"/>
        <v>39.499283999999996</v>
      </c>
      <c r="M607" s="199" t="s">
        <v>1043</v>
      </c>
      <c r="N607" s="199">
        <f t="shared" si="47"/>
        <v>-8472403.2958473396</v>
      </c>
      <c r="O607" s="199">
        <f t="shared" si="48"/>
        <v>-8472403.2958473396</v>
      </c>
      <c r="P607" s="199" t="str">
        <f t="shared" si="49"/>
        <v>Overpaid</v>
      </c>
    </row>
    <row r="608" spans="1:16" ht="15.75" x14ac:dyDescent="0.25">
      <c r="A608" s="199" t="s">
        <v>119</v>
      </c>
      <c r="B608" s="199" t="s">
        <v>1099</v>
      </c>
      <c r="C608" s="199" t="s">
        <v>3359</v>
      </c>
      <c r="D608" s="199" t="s">
        <v>4197</v>
      </c>
      <c r="E608" s="199" t="s">
        <v>4197</v>
      </c>
      <c r="F608" s="199" t="s">
        <v>1328</v>
      </c>
      <c r="G608" s="199" t="s">
        <v>4197</v>
      </c>
      <c r="H608" s="199" t="s">
        <v>4197</v>
      </c>
      <c r="K608" s="199">
        <f t="shared" si="45"/>
        <v>25.638099999999998</v>
      </c>
      <c r="L608" s="199">
        <f t="shared" si="46"/>
        <v>33.073149000000001</v>
      </c>
      <c r="M608" s="199" t="s">
        <v>1105</v>
      </c>
      <c r="N608" s="199">
        <f t="shared" si="47"/>
        <v>-7957136.8255194481</v>
      </c>
      <c r="O608" s="199">
        <f t="shared" si="48"/>
        <v>-7957136.8255194481</v>
      </c>
      <c r="P608" s="199" t="str">
        <f t="shared" si="49"/>
        <v>Overpaid</v>
      </c>
    </row>
    <row r="609" spans="1:16" ht="15.75" x14ac:dyDescent="0.25">
      <c r="A609" s="199" t="s">
        <v>119</v>
      </c>
      <c r="B609" s="199" t="s">
        <v>1099</v>
      </c>
      <c r="C609" s="199" t="s">
        <v>3372</v>
      </c>
      <c r="D609" s="199" t="s">
        <v>4197</v>
      </c>
      <c r="E609" s="199" t="s">
        <v>4197</v>
      </c>
      <c r="F609" s="199" t="s">
        <v>1201</v>
      </c>
      <c r="G609" s="199" t="s">
        <v>4197</v>
      </c>
      <c r="H609" s="199" t="s">
        <v>4197</v>
      </c>
      <c r="K609" s="199">
        <f t="shared" si="45"/>
        <v>23.832599999999999</v>
      </c>
      <c r="L609" s="199">
        <f t="shared" si="46"/>
        <v>30.744053999999998</v>
      </c>
      <c r="M609" s="199" t="s">
        <v>1105</v>
      </c>
      <c r="N609" s="199">
        <f t="shared" si="47"/>
        <v>-8714298.2591790836</v>
      </c>
      <c r="O609" s="199">
        <f t="shared" si="48"/>
        <v>-8714298.2591790836</v>
      </c>
      <c r="P609" s="199" t="str">
        <f t="shared" si="49"/>
        <v>Overpaid</v>
      </c>
    </row>
    <row r="610" spans="1:16" ht="15.75" x14ac:dyDescent="0.25">
      <c r="A610" s="199" t="s">
        <v>119</v>
      </c>
      <c r="B610" s="199" t="s">
        <v>20</v>
      </c>
      <c r="C610" s="199" t="s">
        <v>848</v>
      </c>
      <c r="D610" s="199" t="s">
        <v>4197</v>
      </c>
      <c r="E610" s="199" t="s">
        <v>4197</v>
      </c>
      <c r="F610" s="199" t="s">
        <v>1208</v>
      </c>
      <c r="G610" s="199" t="s">
        <v>4197</v>
      </c>
      <c r="H610" s="199" t="s">
        <v>1027</v>
      </c>
      <c r="K610" s="199" t="e">
        <f t="shared" si="45"/>
        <v>#VALUE!</v>
      </c>
      <c r="L610" s="199" t="e">
        <f t="shared" si="46"/>
        <v>#VALUE!</v>
      </c>
      <c r="M610" s="199" t="s">
        <v>1134</v>
      </c>
      <c r="N610" s="199" t="e">
        <f t="shared" si="47"/>
        <v>#VALUE!</v>
      </c>
      <c r="O610" s="199" t="e">
        <f t="shared" si="48"/>
        <v>#VALUE!</v>
      </c>
      <c r="P610" s="199" t="e">
        <f t="shared" si="49"/>
        <v>#VALUE!</v>
      </c>
    </row>
    <row r="611" spans="1:16" ht="15.75" x14ac:dyDescent="0.25">
      <c r="A611" s="199" t="s">
        <v>119</v>
      </c>
      <c r="B611" s="199" t="s">
        <v>1024</v>
      </c>
      <c r="C611" s="199" t="s">
        <v>3337</v>
      </c>
      <c r="D611" s="199" t="s">
        <v>4197</v>
      </c>
      <c r="E611" s="199" t="s">
        <v>4197</v>
      </c>
      <c r="F611" s="199" t="s">
        <v>1312</v>
      </c>
      <c r="G611" s="199" t="s">
        <v>4197</v>
      </c>
      <c r="H611" s="199" t="s">
        <v>4197</v>
      </c>
      <c r="K611" s="199">
        <f t="shared" si="45"/>
        <v>26.721399999999999</v>
      </c>
      <c r="L611" s="199">
        <f t="shared" si="46"/>
        <v>34.470605999999997</v>
      </c>
      <c r="M611" s="199" t="s">
        <v>1029</v>
      </c>
      <c r="N611" s="199">
        <f t="shared" si="47"/>
        <v>-10122558.687132111</v>
      </c>
      <c r="O611" s="199">
        <f t="shared" si="48"/>
        <v>-10122558.687132111</v>
      </c>
      <c r="P611" s="199" t="str">
        <f t="shared" si="49"/>
        <v>Overpaid</v>
      </c>
    </row>
    <row r="612" spans="1:16" ht="15.75" x14ac:dyDescent="0.25">
      <c r="A612" s="199" t="s">
        <v>119</v>
      </c>
      <c r="B612" s="199" t="s">
        <v>1117</v>
      </c>
      <c r="C612" s="199" t="s">
        <v>3313</v>
      </c>
      <c r="D612" s="199" t="s">
        <v>4197</v>
      </c>
      <c r="E612" s="199" t="s">
        <v>4197</v>
      </c>
      <c r="F612" s="199" t="s">
        <v>1441</v>
      </c>
      <c r="G612" s="199" t="s">
        <v>4197</v>
      </c>
      <c r="H612" s="199" t="s">
        <v>4110</v>
      </c>
      <c r="K612" s="199">
        <f t="shared" si="45"/>
        <v>38.040119999999995</v>
      </c>
      <c r="L612" s="199">
        <f t="shared" si="46"/>
        <v>49.071754799999994</v>
      </c>
      <c r="M612" s="199" t="s">
        <v>1121</v>
      </c>
      <c r="N612" s="199">
        <f t="shared" si="47"/>
        <v>-5212759.6118440405</v>
      </c>
      <c r="O612" s="199">
        <f t="shared" si="48"/>
        <v>-5212759.6118440405</v>
      </c>
      <c r="P612" s="199" t="str">
        <f t="shared" si="49"/>
        <v>Overpaid</v>
      </c>
    </row>
    <row r="613" spans="1:16" ht="15.75" x14ac:dyDescent="0.25">
      <c r="A613" s="199" t="s">
        <v>119</v>
      </c>
      <c r="B613" s="199" t="s">
        <v>1187</v>
      </c>
      <c r="C613" s="199" t="s">
        <v>3332</v>
      </c>
      <c r="D613" s="199" t="s">
        <v>4197</v>
      </c>
      <c r="E613" s="199" t="s">
        <v>4197</v>
      </c>
      <c r="F613" s="199" t="s">
        <v>1111</v>
      </c>
      <c r="G613" s="199" t="s">
        <v>4197</v>
      </c>
      <c r="H613" s="199" t="s">
        <v>4100</v>
      </c>
      <c r="K613" s="199">
        <f t="shared" si="45"/>
        <v>30.560479999999998</v>
      </c>
      <c r="L613" s="199">
        <f t="shared" si="46"/>
        <v>39.423019199999999</v>
      </c>
      <c r="M613" s="199" t="s">
        <v>1190</v>
      </c>
      <c r="N613" s="199">
        <f t="shared" si="47"/>
        <v>-9948353.1471618339</v>
      </c>
      <c r="O613" s="199">
        <f t="shared" si="48"/>
        <v>-9948353.1471618339</v>
      </c>
      <c r="P613" s="199" t="str">
        <f t="shared" si="49"/>
        <v>Overpaid</v>
      </c>
    </row>
    <row r="614" spans="1:16" ht="15.75" x14ac:dyDescent="0.25">
      <c r="A614" s="199" t="s">
        <v>119</v>
      </c>
      <c r="B614" s="199" t="s">
        <v>1099</v>
      </c>
      <c r="C614" s="199" t="s">
        <v>3355</v>
      </c>
      <c r="D614" s="199" t="s">
        <v>4197</v>
      </c>
      <c r="E614" s="199" t="s">
        <v>4197</v>
      </c>
      <c r="F614" s="199" t="s">
        <v>1146</v>
      </c>
      <c r="G614" s="199" t="s">
        <v>4197</v>
      </c>
      <c r="H614" s="199" t="s">
        <v>4197</v>
      </c>
      <c r="K614" s="199">
        <f t="shared" si="45"/>
        <v>25.999199999999998</v>
      </c>
      <c r="L614" s="199">
        <f t="shared" si="46"/>
        <v>33.538967999999997</v>
      </c>
      <c r="M614" s="199" t="s">
        <v>1105</v>
      </c>
      <c r="N614" s="199">
        <f t="shared" si="47"/>
        <v>-7805704.5387875233</v>
      </c>
      <c r="O614" s="199">
        <f t="shared" si="48"/>
        <v>-7805704.5387875233</v>
      </c>
      <c r="P614" s="199" t="str">
        <f t="shared" si="49"/>
        <v>Overpaid</v>
      </c>
    </row>
    <row r="615" spans="1:16" ht="15.75" x14ac:dyDescent="0.25">
      <c r="A615" s="199" t="s">
        <v>119</v>
      </c>
      <c r="B615" s="199" t="s">
        <v>1083</v>
      </c>
      <c r="C615" s="199" t="s">
        <v>3352</v>
      </c>
      <c r="D615" s="199" t="s">
        <v>4197</v>
      </c>
      <c r="E615" s="199" t="s">
        <v>4197</v>
      </c>
      <c r="F615" s="199" t="s">
        <v>1146</v>
      </c>
      <c r="G615" s="199" t="s">
        <v>4197</v>
      </c>
      <c r="H615" s="199" t="s">
        <v>4096</v>
      </c>
      <c r="K615" s="199">
        <f t="shared" si="45"/>
        <v>26.691839999999999</v>
      </c>
      <c r="L615" s="199">
        <f t="shared" si="46"/>
        <v>34.432473600000002</v>
      </c>
      <c r="M615" s="199" t="s">
        <v>1088</v>
      </c>
      <c r="N615" s="199">
        <f t="shared" si="47"/>
        <v>-15051185.176845502</v>
      </c>
      <c r="O615" s="199">
        <f t="shared" si="48"/>
        <v>-15051185.176845502</v>
      </c>
      <c r="P615" s="199" t="str">
        <f t="shared" si="49"/>
        <v>Overpaid</v>
      </c>
    </row>
    <row r="616" spans="1:16" ht="15.75" x14ac:dyDescent="0.25">
      <c r="A616" s="199" t="s">
        <v>119</v>
      </c>
      <c r="B616" s="199" t="s">
        <v>1024</v>
      </c>
      <c r="C616" s="199" t="s">
        <v>474</v>
      </c>
      <c r="D616" s="199" t="s">
        <v>4197</v>
      </c>
      <c r="E616" s="199" t="s">
        <v>4197</v>
      </c>
      <c r="F616" s="199" t="s">
        <v>1046</v>
      </c>
      <c r="G616" s="199" t="s">
        <v>4197</v>
      </c>
      <c r="H616" s="199" t="s">
        <v>1027</v>
      </c>
      <c r="K616" s="199" t="e">
        <f t="shared" si="45"/>
        <v>#VALUE!</v>
      </c>
      <c r="L616" s="199" t="e">
        <f t="shared" si="46"/>
        <v>#VALUE!</v>
      </c>
      <c r="M616" s="199" t="s">
        <v>1029</v>
      </c>
      <c r="N616" s="199" t="e">
        <f t="shared" si="47"/>
        <v>#VALUE!</v>
      </c>
      <c r="O616" s="199" t="e">
        <f t="shared" si="48"/>
        <v>#VALUE!</v>
      </c>
      <c r="P616" s="199" t="e">
        <f t="shared" si="49"/>
        <v>#VALUE!</v>
      </c>
    </row>
    <row r="617" spans="1:16" ht="15.75" x14ac:dyDescent="0.25">
      <c r="A617" s="199" t="s">
        <v>119</v>
      </c>
      <c r="B617" s="199" t="s">
        <v>1059</v>
      </c>
      <c r="C617" s="199" t="s">
        <v>3324</v>
      </c>
      <c r="D617" s="199" t="s">
        <v>4197</v>
      </c>
      <c r="E617" s="199" t="s">
        <v>4197</v>
      </c>
      <c r="F617" s="199" t="s">
        <v>1103</v>
      </c>
      <c r="G617" s="199" t="s">
        <v>4197</v>
      </c>
      <c r="H617" s="199" t="s">
        <v>4096</v>
      </c>
      <c r="K617" s="199">
        <f t="shared" si="45"/>
        <v>28.858439999999998</v>
      </c>
      <c r="L617" s="199">
        <f t="shared" si="46"/>
        <v>37.2273876</v>
      </c>
      <c r="M617" s="199" t="s">
        <v>1064</v>
      </c>
      <c r="N617" s="199">
        <f t="shared" si="47"/>
        <v>-8227820.3141034115</v>
      </c>
      <c r="O617" s="199">
        <f t="shared" si="48"/>
        <v>-8227820.3141034115</v>
      </c>
      <c r="P617" s="199" t="str">
        <f t="shared" si="49"/>
        <v>Overpaid</v>
      </c>
    </row>
    <row r="618" spans="1:16" ht="15.75" x14ac:dyDescent="0.25">
      <c r="A618" s="199" t="s">
        <v>119</v>
      </c>
      <c r="B618" s="199" t="s">
        <v>1117</v>
      </c>
      <c r="C618" s="199" t="s">
        <v>3380</v>
      </c>
      <c r="D618" s="199" t="s">
        <v>4197</v>
      </c>
      <c r="E618" s="199" t="s">
        <v>4197</v>
      </c>
      <c r="F618" s="199" t="s">
        <v>1234</v>
      </c>
      <c r="G618" s="199" t="s">
        <v>4197</v>
      </c>
      <c r="H618" s="199" t="s">
        <v>4095</v>
      </c>
      <c r="K618" s="199">
        <f t="shared" si="45"/>
        <v>22.734519999999996</v>
      </c>
      <c r="L618" s="199">
        <f t="shared" si="46"/>
        <v>29.327530799999995</v>
      </c>
      <c r="M618" s="199" t="s">
        <v>1121</v>
      </c>
      <c r="N618" s="199">
        <f t="shared" si="47"/>
        <v>-17352287.427623857</v>
      </c>
      <c r="O618" s="199">
        <f t="shared" si="48"/>
        <v>-17352287.427623857</v>
      </c>
      <c r="P618" s="199" t="str">
        <f t="shared" si="49"/>
        <v>Overpaid</v>
      </c>
    </row>
    <row r="619" spans="1:16" ht="15.75" x14ac:dyDescent="0.25">
      <c r="A619" s="199" t="s">
        <v>119</v>
      </c>
      <c r="B619" s="199" t="s">
        <v>16</v>
      </c>
      <c r="C619" s="199" t="s">
        <v>3339</v>
      </c>
      <c r="D619" s="199" t="s">
        <v>4197</v>
      </c>
      <c r="E619" s="199" t="s">
        <v>4197</v>
      </c>
      <c r="F619" s="199" t="s">
        <v>1312</v>
      </c>
      <c r="G619" s="199" t="s">
        <v>4197</v>
      </c>
      <c r="H619" s="199" t="s">
        <v>4147</v>
      </c>
      <c r="K619" s="199">
        <f t="shared" si="45"/>
        <v>28.799319999999998</v>
      </c>
      <c r="L619" s="199">
        <f t="shared" si="46"/>
        <v>37.151122799999996</v>
      </c>
      <c r="M619" s="199" t="s">
        <v>1116</v>
      </c>
      <c r="N619" s="199">
        <f t="shared" si="47"/>
        <v>-9177417.4231475238</v>
      </c>
      <c r="O619" s="199">
        <f t="shared" si="48"/>
        <v>-9177417.4231475238</v>
      </c>
      <c r="P619" s="199" t="str">
        <f t="shared" si="49"/>
        <v>Overpaid</v>
      </c>
    </row>
    <row r="620" spans="1:16" ht="15.75" x14ac:dyDescent="0.25">
      <c r="A620" s="199" t="s">
        <v>119</v>
      </c>
      <c r="B620" s="199" t="s">
        <v>27</v>
      </c>
      <c r="C620" s="199" t="s">
        <v>3349</v>
      </c>
      <c r="D620" s="199" t="s">
        <v>4197</v>
      </c>
      <c r="E620" s="199" t="s">
        <v>4197</v>
      </c>
      <c r="F620" s="199" t="s">
        <v>1125</v>
      </c>
      <c r="G620" s="199" t="s">
        <v>4197</v>
      </c>
      <c r="H620" s="199" t="s">
        <v>4098</v>
      </c>
      <c r="K620" s="199">
        <f t="shared" si="45"/>
        <v>27.74558</v>
      </c>
      <c r="L620" s="199">
        <f t="shared" si="46"/>
        <v>35.791798200000002</v>
      </c>
      <c r="M620" s="199" t="s">
        <v>1058</v>
      </c>
      <c r="N620" s="199">
        <f t="shared" si="47"/>
        <v>-12769042.262331633</v>
      </c>
      <c r="O620" s="199">
        <f t="shared" si="48"/>
        <v>-12769042.262331633</v>
      </c>
      <c r="P620" s="199" t="str">
        <f t="shared" si="49"/>
        <v>Overpaid</v>
      </c>
    </row>
    <row r="621" spans="1:16" ht="15.75" x14ac:dyDescent="0.25">
      <c r="A621" s="199" t="s">
        <v>119</v>
      </c>
      <c r="B621" s="199" t="s">
        <v>27</v>
      </c>
      <c r="C621" s="199" t="s">
        <v>3317</v>
      </c>
      <c r="D621" s="199" t="s">
        <v>4197</v>
      </c>
      <c r="E621" s="199" t="s">
        <v>4197</v>
      </c>
      <c r="F621" s="199" t="s">
        <v>1041</v>
      </c>
      <c r="G621" s="199" t="s">
        <v>4197</v>
      </c>
      <c r="H621" s="199" t="s">
        <v>4153</v>
      </c>
      <c r="K621" s="199">
        <f t="shared" si="45"/>
        <v>34.186259999999997</v>
      </c>
      <c r="L621" s="199">
        <f t="shared" si="46"/>
        <v>44.100275400000001</v>
      </c>
      <c r="M621" s="199" t="s">
        <v>1058</v>
      </c>
      <c r="N621" s="199">
        <f t="shared" si="47"/>
        <v>-7893120.1857922561</v>
      </c>
      <c r="O621" s="199">
        <f t="shared" si="48"/>
        <v>-7893120.1857922561</v>
      </c>
      <c r="P621" s="199" t="str">
        <f t="shared" si="49"/>
        <v>Overpaid</v>
      </c>
    </row>
    <row r="622" spans="1:16" ht="15.75" x14ac:dyDescent="0.25">
      <c r="A622" s="199" t="s">
        <v>119</v>
      </c>
      <c r="B622" s="199" t="s">
        <v>16</v>
      </c>
      <c r="C622" s="199" t="s">
        <v>3374</v>
      </c>
      <c r="D622" s="199" t="s">
        <v>4197</v>
      </c>
      <c r="E622" s="199" t="s">
        <v>4197</v>
      </c>
      <c r="F622" s="199" t="s">
        <v>1208</v>
      </c>
      <c r="G622" s="199" t="s">
        <v>4197</v>
      </c>
      <c r="H622" s="199" t="s">
        <v>1027</v>
      </c>
      <c r="K622" s="199" t="e">
        <f t="shared" si="45"/>
        <v>#VALUE!</v>
      </c>
      <c r="L622" s="199" t="e">
        <f t="shared" si="46"/>
        <v>#VALUE!</v>
      </c>
      <c r="M622" s="199" t="s">
        <v>1116</v>
      </c>
      <c r="N622" s="199" t="e">
        <f t="shared" si="47"/>
        <v>#VALUE!</v>
      </c>
      <c r="O622" s="199" t="e">
        <f t="shared" si="48"/>
        <v>#VALUE!</v>
      </c>
      <c r="P622" s="199" t="e">
        <f t="shared" si="49"/>
        <v>#VALUE!</v>
      </c>
    </row>
    <row r="623" spans="1:16" ht="15.75" x14ac:dyDescent="0.25">
      <c r="A623" s="199" t="s">
        <v>119</v>
      </c>
      <c r="B623" s="199" t="s">
        <v>1059</v>
      </c>
      <c r="C623" s="199" t="s">
        <v>3334</v>
      </c>
      <c r="D623" s="199" t="s">
        <v>4197</v>
      </c>
      <c r="E623" s="199" t="s">
        <v>4197</v>
      </c>
      <c r="F623" s="199" t="s">
        <v>1111</v>
      </c>
      <c r="G623" s="199" t="s">
        <v>4197</v>
      </c>
      <c r="H623" s="199" t="s">
        <v>4098</v>
      </c>
      <c r="K623" s="199">
        <f t="shared" si="45"/>
        <v>28.828879999999998</v>
      </c>
      <c r="L623" s="199">
        <f t="shared" si="46"/>
        <v>37.189255199999998</v>
      </c>
      <c r="M623" s="199" t="s">
        <v>1064</v>
      </c>
      <c r="N623" s="199">
        <f t="shared" si="47"/>
        <v>-8243258.6115609556</v>
      </c>
      <c r="O623" s="199">
        <f t="shared" si="48"/>
        <v>-8243258.6115609556</v>
      </c>
      <c r="P623" s="199" t="str">
        <f t="shared" si="49"/>
        <v>Overpaid</v>
      </c>
    </row>
    <row r="624" spans="1:16" ht="15.75" x14ac:dyDescent="0.25">
      <c r="A624" s="199" t="s">
        <v>119</v>
      </c>
      <c r="B624" s="199" t="s">
        <v>1135</v>
      </c>
      <c r="C624" s="199" t="s">
        <v>3323</v>
      </c>
      <c r="D624" s="199" t="s">
        <v>4197</v>
      </c>
      <c r="E624" s="199" t="s">
        <v>4197</v>
      </c>
      <c r="F624" s="199" t="s">
        <v>1091</v>
      </c>
      <c r="G624" s="199" t="s">
        <v>4197</v>
      </c>
      <c r="H624" s="199" t="s">
        <v>4097</v>
      </c>
      <c r="K624" s="199">
        <f t="shared" si="45"/>
        <v>29.565859999999997</v>
      </c>
      <c r="L624" s="199">
        <f t="shared" si="46"/>
        <v>38.139959399999995</v>
      </c>
      <c r="M624" s="199" t="s">
        <v>1138</v>
      </c>
      <c r="N624" s="199">
        <f t="shared" si="47"/>
        <v>-5402932.6022365885</v>
      </c>
      <c r="O624" s="199">
        <f t="shared" si="48"/>
        <v>-5402932.6022365885</v>
      </c>
      <c r="P624" s="199" t="str">
        <f t="shared" si="49"/>
        <v>Overpaid</v>
      </c>
    </row>
    <row r="625" spans="1:16" ht="15.75" x14ac:dyDescent="0.25">
      <c r="A625" s="199" t="s">
        <v>119</v>
      </c>
      <c r="B625" s="199" t="s">
        <v>1094</v>
      </c>
      <c r="C625" s="199" t="s">
        <v>70</v>
      </c>
      <c r="D625" s="199" t="s">
        <v>4197</v>
      </c>
      <c r="E625" s="199" t="s">
        <v>4197</v>
      </c>
      <c r="F625" s="199" t="s">
        <v>1125</v>
      </c>
      <c r="G625" s="199" t="s">
        <v>4197</v>
      </c>
      <c r="H625" s="199" t="s">
        <v>1027</v>
      </c>
      <c r="K625" s="199" t="e">
        <f t="shared" si="45"/>
        <v>#VALUE!</v>
      </c>
      <c r="L625" s="199" t="e">
        <f t="shared" si="46"/>
        <v>#VALUE!</v>
      </c>
      <c r="M625" s="199" t="s">
        <v>1098</v>
      </c>
      <c r="N625" s="199" t="e">
        <f t="shared" si="47"/>
        <v>#VALUE!</v>
      </c>
      <c r="O625" s="199" t="e">
        <f t="shared" si="48"/>
        <v>#VALUE!</v>
      </c>
      <c r="P625" s="199" t="e">
        <f t="shared" si="49"/>
        <v>#VALUE!</v>
      </c>
    </row>
    <row r="626" spans="1:16" ht="15.75" x14ac:dyDescent="0.25">
      <c r="A626" s="199" t="s">
        <v>119</v>
      </c>
      <c r="B626" s="199" t="s">
        <v>16</v>
      </c>
      <c r="C626" s="199" t="s">
        <v>3348</v>
      </c>
      <c r="D626" s="199" t="s">
        <v>4197</v>
      </c>
      <c r="E626" s="199" t="s">
        <v>4197</v>
      </c>
      <c r="F626" s="199" t="s">
        <v>1125</v>
      </c>
      <c r="G626" s="199" t="s">
        <v>4197</v>
      </c>
      <c r="H626" s="199" t="s">
        <v>4098</v>
      </c>
      <c r="K626" s="199">
        <f t="shared" si="45"/>
        <v>27.74558</v>
      </c>
      <c r="L626" s="199">
        <f t="shared" si="46"/>
        <v>35.791798200000002</v>
      </c>
      <c r="M626" s="199" t="s">
        <v>1116</v>
      </c>
      <c r="N626" s="199">
        <f t="shared" si="47"/>
        <v>-9788975.0665139444</v>
      </c>
      <c r="O626" s="199">
        <f t="shared" si="48"/>
        <v>-9788975.0665139444</v>
      </c>
      <c r="P626" s="199" t="str">
        <f t="shared" si="49"/>
        <v>Overpaid</v>
      </c>
    </row>
    <row r="627" spans="1:16" ht="15.75" x14ac:dyDescent="0.25">
      <c r="A627" s="199" t="s">
        <v>119</v>
      </c>
      <c r="B627" s="199" t="s">
        <v>20</v>
      </c>
      <c r="C627" s="199" t="s">
        <v>3378</v>
      </c>
      <c r="D627" s="199" t="s">
        <v>4197</v>
      </c>
      <c r="E627" s="199" t="s">
        <v>4197</v>
      </c>
      <c r="F627" s="199" t="s">
        <v>1234</v>
      </c>
      <c r="G627" s="199" t="s">
        <v>4197</v>
      </c>
      <c r="H627" s="199" t="s">
        <v>4095</v>
      </c>
      <c r="K627" s="199">
        <f t="shared" si="45"/>
        <v>22.734519999999996</v>
      </c>
      <c r="L627" s="199">
        <f t="shared" si="46"/>
        <v>29.327530799999995</v>
      </c>
      <c r="M627" s="199" t="s">
        <v>1134</v>
      </c>
      <c r="N627" s="199">
        <f t="shared" si="47"/>
        <v>-14408601.035108406</v>
      </c>
      <c r="O627" s="199">
        <f t="shared" si="48"/>
        <v>-14408601.035108406</v>
      </c>
      <c r="P627" s="199" t="str">
        <f t="shared" si="49"/>
        <v>Overpaid</v>
      </c>
    </row>
    <row r="628" spans="1:16" ht="15.75" x14ac:dyDescent="0.25">
      <c r="A628" s="199" t="s">
        <v>119</v>
      </c>
      <c r="B628" s="199" t="s">
        <v>1099</v>
      </c>
      <c r="C628" s="199" t="s">
        <v>3319</v>
      </c>
      <c r="D628" s="199" t="s">
        <v>4197</v>
      </c>
      <c r="E628" s="199" t="s">
        <v>4197</v>
      </c>
      <c r="F628" s="199" t="s">
        <v>1041</v>
      </c>
      <c r="G628" s="199" t="s">
        <v>4197</v>
      </c>
      <c r="H628" s="199" t="s">
        <v>4153</v>
      </c>
      <c r="K628" s="199">
        <f t="shared" si="45"/>
        <v>34.186259999999997</v>
      </c>
      <c r="L628" s="199">
        <f t="shared" si="46"/>
        <v>44.100275400000001</v>
      </c>
      <c r="M628" s="199" t="s">
        <v>1105</v>
      </c>
      <c r="N628" s="199">
        <f t="shared" si="47"/>
        <v>-4372347.5257399259</v>
      </c>
      <c r="O628" s="199">
        <f t="shared" si="48"/>
        <v>-4372347.5257399259</v>
      </c>
      <c r="P628" s="199" t="str">
        <f t="shared" si="49"/>
        <v>Overpaid</v>
      </c>
    </row>
    <row r="629" spans="1:16" ht="15.75" x14ac:dyDescent="0.25">
      <c r="A629" s="199" t="s">
        <v>119</v>
      </c>
      <c r="B629" s="199" t="s">
        <v>1059</v>
      </c>
      <c r="C629" s="199" t="s">
        <v>529</v>
      </c>
      <c r="D629" s="199" t="s">
        <v>4197</v>
      </c>
      <c r="E629" s="199" t="s">
        <v>4197</v>
      </c>
      <c r="F629" s="199" t="s">
        <v>1312</v>
      </c>
      <c r="G629" s="199" t="s">
        <v>4197</v>
      </c>
      <c r="H629" s="199" t="s">
        <v>1027</v>
      </c>
      <c r="K629" s="199" t="e">
        <f t="shared" si="45"/>
        <v>#VALUE!</v>
      </c>
      <c r="L629" s="199" t="e">
        <f t="shared" si="46"/>
        <v>#VALUE!</v>
      </c>
      <c r="M629" s="199" t="s">
        <v>1064</v>
      </c>
      <c r="N629" s="199" t="e">
        <f t="shared" si="47"/>
        <v>#VALUE!</v>
      </c>
      <c r="O629" s="199" t="e">
        <f t="shared" si="48"/>
        <v>#VALUE!</v>
      </c>
      <c r="P629" s="199" t="e">
        <f t="shared" si="49"/>
        <v>#VALUE!</v>
      </c>
    </row>
    <row r="630" spans="1:16" ht="15.75" x14ac:dyDescent="0.25">
      <c r="A630" s="199" t="s">
        <v>119</v>
      </c>
      <c r="B630" s="199" t="s">
        <v>1187</v>
      </c>
      <c r="C630" s="199" t="s">
        <v>3377</v>
      </c>
      <c r="D630" s="199" t="s">
        <v>4197</v>
      </c>
      <c r="E630" s="199" t="s">
        <v>4197</v>
      </c>
      <c r="F630" s="199" t="s">
        <v>1234</v>
      </c>
      <c r="G630" s="199" t="s">
        <v>4197</v>
      </c>
      <c r="H630" s="199" t="s">
        <v>4095</v>
      </c>
      <c r="K630" s="199">
        <f t="shared" si="45"/>
        <v>22.734519999999996</v>
      </c>
      <c r="L630" s="199">
        <f t="shared" si="46"/>
        <v>29.327530799999995</v>
      </c>
      <c r="M630" s="199" t="s">
        <v>1190</v>
      </c>
      <c r="N630" s="199">
        <f t="shared" si="47"/>
        <v>-15488905.371737253</v>
      </c>
      <c r="O630" s="199">
        <f t="shared" si="48"/>
        <v>-15488905.371737253</v>
      </c>
      <c r="P630" s="199" t="str">
        <f t="shared" si="49"/>
        <v>Overpaid</v>
      </c>
    </row>
    <row r="631" spans="1:16" ht="15.75" x14ac:dyDescent="0.25">
      <c r="A631" s="199" t="s">
        <v>119</v>
      </c>
      <c r="B631" s="199" t="s">
        <v>1048</v>
      </c>
      <c r="C631" s="199" t="s">
        <v>3354</v>
      </c>
      <c r="D631" s="199" t="s">
        <v>4197</v>
      </c>
      <c r="E631" s="199" t="s">
        <v>4197</v>
      </c>
      <c r="F631" s="199" t="s">
        <v>1146</v>
      </c>
      <c r="G631" s="199" t="s">
        <v>4197</v>
      </c>
      <c r="H631" s="199" t="s">
        <v>4096</v>
      </c>
      <c r="K631" s="199">
        <f t="shared" si="45"/>
        <v>26.691839999999999</v>
      </c>
      <c r="L631" s="199">
        <f t="shared" si="46"/>
        <v>34.432473600000002</v>
      </c>
      <c r="M631" s="199" t="s">
        <v>1053</v>
      </c>
      <c r="N631" s="199">
        <f t="shared" si="47"/>
        <v>-8412493.3074477781</v>
      </c>
      <c r="O631" s="199">
        <f t="shared" si="48"/>
        <v>-8412493.3074477781</v>
      </c>
      <c r="P631" s="199" t="str">
        <f t="shared" si="49"/>
        <v>Overpaid</v>
      </c>
    </row>
    <row r="632" spans="1:16" ht="15.75" x14ac:dyDescent="0.25">
      <c r="A632" s="199" t="s">
        <v>119</v>
      </c>
      <c r="B632" s="199" t="s">
        <v>1393</v>
      </c>
      <c r="C632" s="199" t="s">
        <v>3379</v>
      </c>
      <c r="D632" s="199" t="s">
        <v>4197</v>
      </c>
      <c r="E632" s="199" t="s">
        <v>4197</v>
      </c>
      <c r="F632" s="199" t="s">
        <v>1234</v>
      </c>
      <c r="G632" s="199" t="s">
        <v>4197</v>
      </c>
      <c r="H632" s="199" t="s">
        <v>4197</v>
      </c>
      <c r="K632" s="199">
        <f t="shared" si="45"/>
        <v>22.388199999999998</v>
      </c>
      <c r="L632" s="199">
        <f t="shared" si="46"/>
        <v>28.880777999999999</v>
      </c>
      <c r="M632" s="199" t="s">
        <v>1397</v>
      </c>
      <c r="N632" s="199">
        <f t="shared" si="47"/>
        <v>-6660139.0722084409</v>
      </c>
      <c r="O632" s="199">
        <f t="shared" si="48"/>
        <v>-6660139.0722084409</v>
      </c>
      <c r="P632" s="199" t="str">
        <f t="shared" si="49"/>
        <v>Overpaid</v>
      </c>
    </row>
    <row r="633" spans="1:16" ht="15.75" x14ac:dyDescent="0.25">
      <c r="A633" s="199" t="s">
        <v>114</v>
      </c>
      <c r="B633" s="199" t="s">
        <v>10</v>
      </c>
      <c r="C633" s="199" t="s">
        <v>3302</v>
      </c>
      <c r="D633" s="199" t="s">
        <v>4197</v>
      </c>
      <c r="E633" s="199" t="s">
        <v>4197</v>
      </c>
      <c r="F633" s="199" t="s">
        <v>1234</v>
      </c>
      <c r="G633" s="199" t="s">
        <v>4197</v>
      </c>
      <c r="H633" s="199" t="s">
        <v>4096</v>
      </c>
      <c r="K633" s="199">
        <f t="shared" si="45"/>
        <v>23.080839999999998</v>
      </c>
      <c r="L633" s="199">
        <f t="shared" si="46"/>
        <v>29.7742836</v>
      </c>
      <c r="M633" s="199" t="s">
        <v>1093</v>
      </c>
      <c r="N633" s="199">
        <f t="shared" si="47"/>
        <v>-18022908.09562473</v>
      </c>
      <c r="O633" s="199">
        <f t="shared" si="48"/>
        <v>-18022908.09562473</v>
      </c>
      <c r="P633" s="199" t="str">
        <f t="shared" si="49"/>
        <v>Overpaid</v>
      </c>
    </row>
    <row r="634" spans="1:16" ht="15.75" x14ac:dyDescent="0.25">
      <c r="A634" s="199" t="s">
        <v>114</v>
      </c>
      <c r="B634" s="199" t="s">
        <v>1024</v>
      </c>
      <c r="C634" s="199" t="s">
        <v>735</v>
      </c>
      <c r="D634" s="199" t="s">
        <v>4197</v>
      </c>
      <c r="E634" s="199" t="s">
        <v>4197</v>
      </c>
      <c r="F634" s="199" t="s">
        <v>1157</v>
      </c>
      <c r="G634" s="199" t="s">
        <v>4197</v>
      </c>
      <c r="H634" s="199" t="s">
        <v>4096</v>
      </c>
      <c r="K634" s="199">
        <f t="shared" si="45"/>
        <v>25.969639999999998</v>
      </c>
      <c r="L634" s="199">
        <f t="shared" si="46"/>
        <v>33.500835600000002</v>
      </c>
      <c r="M634" s="199" t="s">
        <v>1029</v>
      </c>
      <c r="N634" s="199">
        <f t="shared" si="47"/>
        <v>-10547897.315479264</v>
      </c>
      <c r="O634" s="199">
        <f t="shared" si="48"/>
        <v>-10547897.315479264</v>
      </c>
      <c r="P634" s="199" t="str">
        <f t="shared" si="49"/>
        <v>Overpaid</v>
      </c>
    </row>
    <row r="635" spans="1:16" ht="15.75" x14ac:dyDescent="0.25">
      <c r="A635" s="199" t="s">
        <v>114</v>
      </c>
      <c r="B635" s="199" t="s">
        <v>1099</v>
      </c>
      <c r="C635" s="199" t="s">
        <v>3266</v>
      </c>
      <c r="D635" s="199" t="s">
        <v>4197</v>
      </c>
      <c r="E635" s="199" t="s">
        <v>4197</v>
      </c>
      <c r="F635" s="199" t="s">
        <v>1312</v>
      </c>
      <c r="G635" s="199" t="s">
        <v>4197</v>
      </c>
      <c r="H635" s="199" t="s">
        <v>4197</v>
      </c>
      <c r="K635" s="199">
        <f t="shared" si="45"/>
        <v>26.721399999999999</v>
      </c>
      <c r="L635" s="199">
        <f t="shared" si="46"/>
        <v>34.470605999999997</v>
      </c>
      <c r="M635" s="199" t="s">
        <v>1105</v>
      </c>
      <c r="N635" s="199">
        <f t="shared" si="47"/>
        <v>-7502839.9653236698</v>
      </c>
      <c r="O635" s="199">
        <f t="shared" si="48"/>
        <v>-7502839.9653236698</v>
      </c>
      <c r="P635" s="199" t="str">
        <f t="shared" si="49"/>
        <v>Overpaid</v>
      </c>
    </row>
    <row r="636" spans="1:16" ht="15.75" x14ac:dyDescent="0.25">
      <c r="A636" s="199" t="s">
        <v>114</v>
      </c>
      <c r="B636" s="199" t="s">
        <v>1048</v>
      </c>
      <c r="C636" s="199" t="s">
        <v>3308</v>
      </c>
      <c r="D636" s="199" t="s">
        <v>4197</v>
      </c>
      <c r="E636" s="199" t="s">
        <v>4197</v>
      </c>
      <c r="F636" s="199" t="s">
        <v>2354</v>
      </c>
      <c r="G636" s="199" t="s">
        <v>4197</v>
      </c>
      <c r="H636" s="199" t="s">
        <v>4197</v>
      </c>
      <c r="K636" s="199">
        <f t="shared" si="45"/>
        <v>10.4719</v>
      </c>
      <c r="L636" s="199">
        <f t="shared" si="46"/>
        <v>13.508751</v>
      </c>
      <c r="M636" s="199" t="s">
        <v>1053</v>
      </c>
      <c r="N636" s="199">
        <f t="shared" si="47"/>
        <v>-16026658.996878713</v>
      </c>
      <c r="O636" s="199">
        <f t="shared" si="48"/>
        <v>-16026658.996878713</v>
      </c>
      <c r="P636" s="199" t="str">
        <f t="shared" si="49"/>
        <v>Overpaid</v>
      </c>
    </row>
    <row r="637" spans="1:16" ht="15.75" x14ac:dyDescent="0.25">
      <c r="A637" s="199" t="s">
        <v>114</v>
      </c>
      <c r="B637" s="199" t="s">
        <v>10</v>
      </c>
      <c r="C637" s="199" t="s">
        <v>3224</v>
      </c>
      <c r="D637" s="199" t="s">
        <v>4197</v>
      </c>
      <c r="E637" s="199" t="s">
        <v>4197</v>
      </c>
      <c r="F637" s="199" t="s">
        <v>1046</v>
      </c>
      <c r="G637" s="199" t="s">
        <v>4197</v>
      </c>
      <c r="H637" s="199" t="s">
        <v>1027</v>
      </c>
      <c r="K637" s="199" t="e">
        <f t="shared" si="45"/>
        <v>#VALUE!</v>
      </c>
      <c r="L637" s="199" t="e">
        <f t="shared" si="46"/>
        <v>#VALUE!</v>
      </c>
      <c r="M637" s="199" t="s">
        <v>1093</v>
      </c>
      <c r="N637" s="199" t="e">
        <f t="shared" si="47"/>
        <v>#VALUE!</v>
      </c>
      <c r="O637" s="199" t="e">
        <f t="shared" si="48"/>
        <v>#VALUE!</v>
      </c>
      <c r="P637" s="199" t="e">
        <f t="shared" si="49"/>
        <v>#VALUE!</v>
      </c>
    </row>
    <row r="638" spans="1:16" ht="15.75" x14ac:dyDescent="0.25">
      <c r="A638" s="199" t="s">
        <v>114</v>
      </c>
      <c r="B638" s="199" t="s">
        <v>1059</v>
      </c>
      <c r="C638" s="199" t="s">
        <v>3288</v>
      </c>
      <c r="D638" s="199" t="s">
        <v>4197</v>
      </c>
      <c r="E638" s="199" t="s">
        <v>4197</v>
      </c>
      <c r="F638" s="199" t="s">
        <v>1208</v>
      </c>
      <c r="G638" s="199" t="s">
        <v>4197</v>
      </c>
      <c r="H638" s="199" t="s">
        <v>4197</v>
      </c>
      <c r="K638" s="199">
        <f t="shared" si="45"/>
        <v>23.471499999999999</v>
      </c>
      <c r="L638" s="199">
        <f t="shared" si="46"/>
        <v>30.278234999999999</v>
      </c>
      <c r="M638" s="199" t="s">
        <v>1064</v>
      </c>
      <c r="N638" s="199">
        <f t="shared" si="47"/>
        <v>-11041256.785887158</v>
      </c>
      <c r="O638" s="199">
        <f t="shared" si="48"/>
        <v>-11041256.785887158</v>
      </c>
      <c r="P638" s="199" t="str">
        <f t="shared" si="49"/>
        <v>Overpaid</v>
      </c>
    </row>
    <row r="639" spans="1:16" ht="15.75" x14ac:dyDescent="0.25">
      <c r="A639" s="199" t="s">
        <v>114</v>
      </c>
      <c r="B639" s="199" t="s">
        <v>1059</v>
      </c>
      <c r="C639" s="199" t="s">
        <v>3292</v>
      </c>
      <c r="D639" s="199" t="s">
        <v>4197</v>
      </c>
      <c r="E639" s="199" t="s">
        <v>4197</v>
      </c>
      <c r="F639" s="199" t="s">
        <v>1208</v>
      </c>
      <c r="G639" s="199" t="s">
        <v>4197</v>
      </c>
      <c r="H639" s="199" t="s">
        <v>4197</v>
      </c>
      <c r="K639" s="199">
        <f t="shared" si="45"/>
        <v>23.471499999999999</v>
      </c>
      <c r="L639" s="199">
        <f t="shared" si="46"/>
        <v>30.278234999999999</v>
      </c>
      <c r="M639" s="199" t="s">
        <v>1064</v>
      </c>
      <c r="N639" s="199">
        <f t="shared" si="47"/>
        <v>-11041256.785887158</v>
      </c>
      <c r="O639" s="199">
        <f t="shared" si="48"/>
        <v>-11041256.785887158</v>
      </c>
      <c r="P639" s="199" t="str">
        <f t="shared" si="49"/>
        <v>Overpaid</v>
      </c>
    </row>
    <row r="640" spans="1:16" ht="15.75" x14ac:dyDescent="0.25">
      <c r="A640" s="199" t="s">
        <v>114</v>
      </c>
      <c r="B640" s="199" t="s">
        <v>27</v>
      </c>
      <c r="C640" s="199" t="s">
        <v>901</v>
      </c>
      <c r="D640" s="199" t="s">
        <v>4197</v>
      </c>
      <c r="E640" s="199" t="s">
        <v>4197</v>
      </c>
      <c r="F640" s="199" t="s">
        <v>1221</v>
      </c>
      <c r="G640" s="199" t="s">
        <v>4197</v>
      </c>
      <c r="H640" s="199" t="s">
        <v>4197</v>
      </c>
      <c r="K640" s="199">
        <f t="shared" si="45"/>
        <v>22.749299999999998</v>
      </c>
      <c r="L640" s="199">
        <f t="shared" si="46"/>
        <v>29.346596999999999</v>
      </c>
      <c r="M640" s="199" t="s">
        <v>1058</v>
      </c>
      <c r="N640" s="199">
        <f t="shared" si="47"/>
        <v>-16551480.134197976</v>
      </c>
      <c r="O640" s="199">
        <f t="shared" si="48"/>
        <v>-16551480.134197976</v>
      </c>
      <c r="P640" s="199" t="str">
        <f t="shared" si="49"/>
        <v>Overpaid</v>
      </c>
    </row>
    <row r="641" spans="1:16" ht="15.75" x14ac:dyDescent="0.25">
      <c r="A641" s="199" t="s">
        <v>114</v>
      </c>
      <c r="B641" s="199" t="s">
        <v>20</v>
      </c>
      <c r="C641" s="199" t="s">
        <v>3295</v>
      </c>
      <c r="D641" s="199" t="s">
        <v>4197</v>
      </c>
      <c r="E641" s="199" t="s">
        <v>4197</v>
      </c>
      <c r="F641" s="199" t="s">
        <v>1218</v>
      </c>
      <c r="G641" s="199" t="s">
        <v>4197</v>
      </c>
      <c r="H641" s="199" t="s">
        <v>1027</v>
      </c>
      <c r="K641" s="199" t="e">
        <f t="shared" si="45"/>
        <v>#VALUE!</v>
      </c>
      <c r="L641" s="199" t="e">
        <f t="shared" si="46"/>
        <v>#VALUE!</v>
      </c>
      <c r="M641" s="199" t="s">
        <v>1134</v>
      </c>
      <c r="N641" s="199" t="e">
        <f t="shared" si="47"/>
        <v>#VALUE!</v>
      </c>
      <c r="O641" s="199" t="e">
        <f t="shared" si="48"/>
        <v>#VALUE!</v>
      </c>
      <c r="P641" s="199" t="e">
        <f t="shared" si="49"/>
        <v>#VALUE!</v>
      </c>
    </row>
    <row r="642" spans="1:16" ht="15.75" x14ac:dyDescent="0.25">
      <c r="A642" s="199" t="s">
        <v>114</v>
      </c>
      <c r="B642" s="199" t="s">
        <v>1099</v>
      </c>
      <c r="C642" s="199" t="s">
        <v>3243</v>
      </c>
      <c r="D642" s="199" t="s">
        <v>4197</v>
      </c>
      <c r="E642" s="199" t="s">
        <v>4197</v>
      </c>
      <c r="F642" s="199" t="s">
        <v>1091</v>
      </c>
      <c r="G642" s="199" t="s">
        <v>4197</v>
      </c>
      <c r="H642" s="199" t="s">
        <v>1027</v>
      </c>
      <c r="K642" s="199" t="e">
        <f t="shared" ref="K642:K705" si="50">(F642*0.3611)+(G642*1.1*0.3611)+(H642*5.2*0.0666)+(I642*0.2111)</f>
        <v>#VALUE!</v>
      </c>
      <c r="L642" s="199" t="e">
        <f t="shared" ref="L642:L705" si="51">(K642)*((100+(29-E642))/100)-(J642*0.9)</f>
        <v>#VALUE!</v>
      </c>
      <c r="M642" s="199" t="s">
        <v>1105</v>
      </c>
      <c r="N642" s="199" t="e">
        <f t="shared" ref="N642:N705" si="52">(M642*((L642-63)/5.45))+M642</f>
        <v>#VALUE!</v>
      </c>
      <c r="O642" s="199" t="e">
        <f t="shared" ref="O642:O705" si="53">(N642-D642)</f>
        <v>#VALUE!</v>
      </c>
      <c r="P642" s="199" t="e">
        <f t="shared" ref="P642:P705" si="54">IF(O642&lt;(-3000000), "Overpaid", "")</f>
        <v>#VALUE!</v>
      </c>
    </row>
    <row r="643" spans="1:16" ht="15.75" x14ac:dyDescent="0.25">
      <c r="A643" s="199" t="s">
        <v>114</v>
      </c>
      <c r="B643" s="199" t="s">
        <v>1024</v>
      </c>
      <c r="C643" s="199" t="s">
        <v>3303</v>
      </c>
      <c r="D643" s="199" t="s">
        <v>4197</v>
      </c>
      <c r="E643" s="199" t="s">
        <v>4197</v>
      </c>
      <c r="F643" s="199" t="s">
        <v>1240</v>
      </c>
      <c r="G643" s="199" t="s">
        <v>4197</v>
      </c>
      <c r="H643" s="199" t="s">
        <v>1027</v>
      </c>
      <c r="K643" s="199" t="e">
        <f t="shared" si="50"/>
        <v>#VALUE!</v>
      </c>
      <c r="L643" s="199" t="e">
        <f t="shared" si="51"/>
        <v>#VALUE!</v>
      </c>
      <c r="M643" s="199" t="s">
        <v>1029</v>
      </c>
      <c r="N643" s="199" t="e">
        <f t="shared" si="52"/>
        <v>#VALUE!</v>
      </c>
      <c r="O643" s="199" t="e">
        <f t="shared" si="53"/>
        <v>#VALUE!</v>
      </c>
      <c r="P643" s="199" t="e">
        <f t="shared" si="54"/>
        <v>#VALUE!</v>
      </c>
    </row>
    <row r="644" spans="1:16" ht="15.75" x14ac:dyDescent="0.25">
      <c r="A644" s="199" t="s">
        <v>114</v>
      </c>
      <c r="B644" s="199" t="s">
        <v>1117</v>
      </c>
      <c r="C644" s="199" t="s">
        <v>3275</v>
      </c>
      <c r="D644" s="199" t="s">
        <v>4197</v>
      </c>
      <c r="E644" s="199" t="s">
        <v>4197</v>
      </c>
      <c r="F644" s="199" t="s">
        <v>1162</v>
      </c>
      <c r="G644" s="199" t="s">
        <v>4197</v>
      </c>
      <c r="H644" s="199" t="s">
        <v>4097</v>
      </c>
      <c r="K644" s="199">
        <f t="shared" si="50"/>
        <v>25.954859999999996</v>
      </c>
      <c r="L644" s="199">
        <f t="shared" si="51"/>
        <v>33.481769399999997</v>
      </c>
      <c r="M644" s="199" t="s">
        <v>1121</v>
      </c>
      <c r="N644" s="199">
        <f t="shared" si="52"/>
        <v>-14798097.6535367</v>
      </c>
      <c r="O644" s="199">
        <f t="shared" si="53"/>
        <v>-14798097.6535367</v>
      </c>
      <c r="P644" s="199" t="str">
        <f t="shared" si="54"/>
        <v>Overpaid</v>
      </c>
    </row>
    <row r="645" spans="1:16" ht="15.75" x14ac:dyDescent="0.25">
      <c r="A645" s="199" t="s">
        <v>114</v>
      </c>
      <c r="B645" s="199" t="s">
        <v>1078</v>
      </c>
      <c r="C645" s="199" t="s">
        <v>3289</v>
      </c>
      <c r="D645" s="199" t="s">
        <v>4197</v>
      </c>
      <c r="E645" s="199" t="s">
        <v>4197</v>
      </c>
      <c r="F645" s="199" t="s">
        <v>1208</v>
      </c>
      <c r="G645" s="199" t="s">
        <v>4197</v>
      </c>
      <c r="H645" s="199" t="s">
        <v>1027</v>
      </c>
      <c r="K645" s="199" t="e">
        <f t="shared" si="50"/>
        <v>#VALUE!</v>
      </c>
      <c r="L645" s="199" t="e">
        <f t="shared" si="51"/>
        <v>#VALUE!</v>
      </c>
      <c r="M645" s="199" t="s">
        <v>1082</v>
      </c>
      <c r="N645" s="199" t="e">
        <f t="shared" si="52"/>
        <v>#VALUE!</v>
      </c>
      <c r="O645" s="199" t="e">
        <f t="shared" si="53"/>
        <v>#VALUE!</v>
      </c>
      <c r="P645" s="199" t="e">
        <f t="shared" si="54"/>
        <v>#VALUE!</v>
      </c>
    </row>
    <row r="646" spans="1:16" ht="15.75" x14ac:dyDescent="0.25">
      <c r="A646" s="199" t="s">
        <v>114</v>
      </c>
      <c r="B646" s="199" t="s">
        <v>1099</v>
      </c>
      <c r="C646" s="199" t="s">
        <v>3278</v>
      </c>
      <c r="D646" s="199" t="s">
        <v>4197</v>
      </c>
      <c r="E646" s="199" t="s">
        <v>4197</v>
      </c>
      <c r="F646" s="199" t="s">
        <v>1162</v>
      </c>
      <c r="G646" s="199" t="s">
        <v>4197</v>
      </c>
      <c r="H646" s="199" t="s">
        <v>1027</v>
      </c>
      <c r="K646" s="199" t="e">
        <f t="shared" si="50"/>
        <v>#VALUE!</v>
      </c>
      <c r="L646" s="199" t="e">
        <f t="shared" si="51"/>
        <v>#VALUE!</v>
      </c>
      <c r="M646" s="199" t="s">
        <v>1105</v>
      </c>
      <c r="N646" s="199" t="e">
        <f t="shared" si="52"/>
        <v>#VALUE!</v>
      </c>
      <c r="O646" s="199" t="e">
        <f t="shared" si="53"/>
        <v>#VALUE!</v>
      </c>
      <c r="P646" s="199" t="e">
        <f t="shared" si="54"/>
        <v>#VALUE!</v>
      </c>
    </row>
    <row r="647" spans="1:16" ht="15.75" x14ac:dyDescent="0.25">
      <c r="A647" s="199" t="s">
        <v>114</v>
      </c>
      <c r="B647" s="199" t="s">
        <v>1078</v>
      </c>
      <c r="C647" s="199" t="s">
        <v>3245</v>
      </c>
      <c r="D647" s="199" t="s">
        <v>4197</v>
      </c>
      <c r="E647" s="199" t="s">
        <v>4197</v>
      </c>
      <c r="F647" s="199" t="s">
        <v>1103</v>
      </c>
      <c r="G647" s="199" t="s">
        <v>4197</v>
      </c>
      <c r="H647" s="199" t="s">
        <v>4097</v>
      </c>
      <c r="K647" s="199">
        <f t="shared" si="50"/>
        <v>29.204759999999997</v>
      </c>
      <c r="L647" s="199">
        <f t="shared" si="51"/>
        <v>37.674140399999999</v>
      </c>
      <c r="M647" s="199" t="s">
        <v>1082</v>
      </c>
      <c r="N647" s="199">
        <f t="shared" si="52"/>
        <v>-7049555.2951411381</v>
      </c>
      <c r="O647" s="199">
        <f t="shared" si="53"/>
        <v>-7049555.2951411381</v>
      </c>
      <c r="P647" s="199" t="str">
        <f t="shared" si="54"/>
        <v>Overpaid</v>
      </c>
    </row>
    <row r="648" spans="1:16" ht="15.75" x14ac:dyDescent="0.25">
      <c r="A648" s="199" t="s">
        <v>114</v>
      </c>
      <c r="B648" s="199" t="s">
        <v>1024</v>
      </c>
      <c r="C648" s="199" t="s">
        <v>59</v>
      </c>
      <c r="D648" s="199" t="s">
        <v>4197</v>
      </c>
      <c r="E648" s="199" t="s">
        <v>4197</v>
      </c>
      <c r="F648" s="199" t="s">
        <v>1091</v>
      </c>
      <c r="G648" s="199" t="s">
        <v>4197</v>
      </c>
      <c r="H648" s="199" t="s">
        <v>4097</v>
      </c>
      <c r="K648" s="199">
        <f t="shared" si="50"/>
        <v>29.565859999999997</v>
      </c>
      <c r="L648" s="199">
        <f t="shared" si="51"/>
        <v>38.139959399999995</v>
      </c>
      <c r="M648" s="199" t="s">
        <v>1029</v>
      </c>
      <c r="N648" s="199">
        <f t="shared" si="52"/>
        <v>-8513190.3850299101</v>
      </c>
      <c r="O648" s="199">
        <f t="shared" si="53"/>
        <v>-8513190.3850299101</v>
      </c>
      <c r="P648" s="199" t="str">
        <f t="shared" si="54"/>
        <v>Overpaid</v>
      </c>
    </row>
    <row r="649" spans="1:16" ht="15.75" x14ac:dyDescent="0.25">
      <c r="A649" s="199" t="s">
        <v>114</v>
      </c>
      <c r="B649" s="199" t="s">
        <v>1059</v>
      </c>
      <c r="C649" s="199" t="s">
        <v>3271</v>
      </c>
      <c r="D649" s="199" t="s">
        <v>4197</v>
      </c>
      <c r="E649" s="199" t="s">
        <v>4197</v>
      </c>
      <c r="F649" s="199" t="s">
        <v>1146</v>
      </c>
      <c r="G649" s="199" t="s">
        <v>4197</v>
      </c>
      <c r="H649" s="199" t="s">
        <v>4097</v>
      </c>
      <c r="K649" s="199">
        <f t="shared" si="50"/>
        <v>27.038159999999998</v>
      </c>
      <c r="L649" s="199">
        <f t="shared" si="51"/>
        <v>34.8792264</v>
      </c>
      <c r="M649" s="199" t="s">
        <v>1064</v>
      </c>
      <c r="N649" s="199">
        <f t="shared" si="52"/>
        <v>-9178497.7192459442</v>
      </c>
      <c r="O649" s="199">
        <f t="shared" si="53"/>
        <v>-9178497.7192459442</v>
      </c>
      <c r="P649" s="199" t="str">
        <f t="shared" si="54"/>
        <v>Overpaid</v>
      </c>
    </row>
    <row r="650" spans="1:16" ht="15.75" x14ac:dyDescent="0.25">
      <c r="A650" s="199" t="s">
        <v>114</v>
      </c>
      <c r="B650" s="199" t="s">
        <v>16</v>
      </c>
      <c r="C650" s="199" t="s">
        <v>3225</v>
      </c>
      <c r="D650" s="199" t="s">
        <v>4197</v>
      </c>
      <c r="E650" s="199" t="s">
        <v>4197</v>
      </c>
      <c r="F650" s="199" t="s">
        <v>1046</v>
      </c>
      <c r="G650" s="199" t="s">
        <v>4197</v>
      </c>
      <c r="H650" s="199" t="s">
        <v>4102</v>
      </c>
      <c r="K650" s="199">
        <f t="shared" si="50"/>
        <v>32.756639999999997</v>
      </c>
      <c r="L650" s="199">
        <f t="shared" si="51"/>
        <v>42.256065599999999</v>
      </c>
      <c r="M650" s="199" t="s">
        <v>1116</v>
      </c>
      <c r="N650" s="199">
        <f t="shared" si="52"/>
        <v>-6880713.0242950469</v>
      </c>
      <c r="O650" s="199">
        <f t="shared" si="53"/>
        <v>-6880713.0242950469</v>
      </c>
      <c r="P650" s="199" t="str">
        <f t="shared" si="54"/>
        <v>Overpaid</v>
      </c>
    </row>
    <row r="651" spans="1:16" ht="15.75" x14ac:dyDescent="0.25">
      <c r="A651" s="199" t="s">
        <v>114</v>
      </c>
      <c r="B651" s="199" t="s">
        <v>1135</v>
      </c>
      <c r="C651" s="199" t="s">
        <v>3280</v>
      </c>
      <c r="D651" s="199" t="s">
        <v>4197</v>
      </c>
      <c r="E651" s="199" t="s">
        <v>4197</v>
      </c>
      <c r="F651" s="199" t="s">
        <v>1162</v>
      </c>
      <c r="G651" s="199" t="s">
        <v>4197</v>
      </c>
      <c r="H651" s="199" t="s">
        <v>4197</v>
      </c>
      <c r="K651" s="199">
        <f t="shared" si="50"/>
        <v>24.915899999999997</v>
      </c>
      <c r="L651" s="199">
        <f t="shared" si="51"/>
        <v>32.141510999999994</v>
      </c>
      <c r="M651" s="199" t="s">
        <v>1138</v>
      </c>
      <c r="N651" s="199">
        <f t="shared" si="52"/>
        <v>-7072646.3906350471</v>
      </c>
      <c r="O651" s="199">
        <f t="shared" si="53"/>
        <v>-7072646.3906350471</v>
      </c>
      <c r="P651" s="199" t="str">
        <f t="shared" si="54"/>
        <v>Overpaid</v>
      </c>
    </row>
    <row r="652" spans="1:16" ht="15.75" x14ac:dyDescent="0.25">
      <c r="A652" s="199" t="s">
        <v>114</v>
      </c>
      <c r="B652" s="199" t="s">
        <v>1024</v>
      </c>
      <c r="C652" s="199" t="s">
        <v>3287</v>
      </c>
      <c r="D652" s="199" t="s">
        <v>4197</v>
      </c>
      <c r="E652" s="199" t="s">
        <v>4197</v>
      </c>
      <c r="F652" s="199" t="s">
        <v>1201</v>
      </c>
      <c r="G652" s="199" t="s">
        <v>4197</v>
      </c>
      <c r="H652" s="199" t="s">
        <v>4197</v>
      </c>
      <c r="K652" s="199">
        <f t="shared" si="50"/>
        <v>23.832599999999999</v>
      </c>
      <c r="L652" s="199">
        <f t="shared" si="51"/>
        <v>30.744053999999998</v>
      </c>
      <c r="M652" s="199" t="s">
        <v>1029</v>
      </c>
      <c r="N652" s="199">
        <f t="shared" si="52"/>
        <v>-11757014.137766974</v>
      </c>
      <c r="O652" s="199">
        <f t="shared" si="53"/>
        <v>-11757014.137766974</v>
      </c>
      <c r="P652" s="199" t="str">
        <f t="shared" si="54"/>
        <v>Overpaid</v>
      </c>
    </row>
    <row r="653" spans="1:16" ht="15.75" x14ac:dyDescent="0.25">
      <c r="A653" s="199" t="s">
        <v>114</v>
      </c>
      <c r="B653" s="199" t="s">
        <v>20</v>
      </c>
      <c r="C653" s="199" t="s">
        <v>3219</v>
      </c>
      <c r="D653" s="199" t="s">
        <v>4197</v>
      </c>
      <c r="E653" s="199" t="s">
        <v>4197</v>
      </c>
      <c r="F653" s="199" t="s">
        <v>1802</v>
      </c>
      <c r="G653" s="199" t="s">
        <v>4197</v>
      </c>
      <c r="H653" s="199" t="s">
        <v>1027</v>
      </c>
      <c r="K653" s="199" t="e">
        <f t="shared" si="50"/>
        <v>#VALUE!</v>
      </c>
      <c r="L653" s="199" t="e">
        <f t="shared" si="51"/>
        <v>#VALUE!</v>
      </c>
      <c r="M653" s="199" t="s">
        <v>1134</v>
      </c>
      <c r="N653" s="199" t="e">
        <f t="shared" si="52"/>
        <v>#VALUE!</v>
      </c>
      <c r="O653" s="199" t="e">
        <f t="shared" si="53"/>
        <v>#VALUE!</v>
      </c>
      <c r="P653" s="199" t="e">
        <f t="shared" si="54"/>
        <v>#VALUE!</v>
      </c>
    </row>
    <row r="654" spans="1:16" ht="15.75" x14ac:dyDescent="0.25">
      <c r="A654" s="199" t="s">
        <v>114</v>
      </c>
      <c r="B654" s="199" t="s">
        <v>1059</v>
      </c>
      <c r="C654" s="199" t="s">
        <v>766</v>
      </c>
      <c r="D654" s="199" t="s">
        <v>4197</v>
      </c>
      <c r="E654" s="199" t="s">
        <v>4197</v>
      </c>
      <c r="F654" s="199" t="s">
        <v>1307</v>
      </c>
      <c r="G654" s="199" t="s">
        <v>4197</v>
      </c>
      <c r="H654" s="199" t="s">
        <v>1027</v>
      </c>
      <c r="K654" s="199" t="e">
        <f t="shared" si="50"/>
        <v>#VALUE!</v>
      </c>
      <c r="L654" s="199" t="e">
        <f t="shared" si="51"/>
        <v>#VALUE!</v>
      </c>
      <c r="M654" s="199" t="s">
        <v>1064</v>
      </c>
      <c r="N654" s="199" t="e">
        <f t="shared" si="52"/>
        <v>#VALUE!</v>
      </c>
      <c r="O654" s="199" t="e">
        <f t="shared" si="53"/>
        <v>#VALUE!</v>
      </c>
      <c r="P654" s="199" t="e">
        <f t="shared" si="54"/>
        <v>#VALUE!</v>
      </c>
    </row>
    <row r="655" spans="1:16" ht="15.75" x14ac:dyDescent="0.25">
      <c r="A655" s="199" t="s">
        <v>114</v>
      </c>
      <c r="B655" s="199" t="s">
        <v>10</v>
      </c>
      <c r="C655" s="199" t="s">
        <v>379</v>
      </c>
      <c r="D655" s="199" t="s">
        <v>4197</v>
      </c>
      <c r="E655" s="199" t="s">
        <v>4197</v>
      </c>
      <c r="F655" s="199" t="s">
        <v>1125</v>
      </c>
      <c r="G655" s="199" t="s">
        <v>4197</v>
      </c>
      <c r="H655" s="199" t="s">
        <v>4096</v>
      </c>
      <c r="K655" s="199">
        <f t="shared" si="50"/>
        <v>27.05294</v>
      </c>
      <c r="L655" s="199">
        <f t="shared" si="51"/>
        <v>34.898292599999998</v>
      </c>
      <c r="M655" s="199" t="s">
        <v>1093</v>
      </c>
      <c r="N655" s="199">
        <f t="shared" si="52"/>
        <v>-14698077.802925102</v>
      </c>
      <c r="O655" s="199">
        <f t="shared" si="53"/>
        <v>-14698077.802925102</v>
      </c>
      <c r="P655" s="199" t="str">
        <f t="shared" si="54"/>
        <v>Overpaid</v>
      </c>
    </row>
    <row r="656" spans="1:16" ht="15.75" x14ac:dyDescent="0.25">
      <c r="A656" s="199" t="s">
        <v>114</v>
      </c>
      <c r="B656" s="199" t="s">
        <v>1117</v>
      </c>
      <c r="C656" s="199" t="s">
        <v>3273</v>
      </c>
      <c r="D656" s="199" t="s">
        <v>4197</v>
      </c>
      <c r="E656" s="199" t="s">
        <v>4197</v>
      </c>
      <c r="F656" s="199" t="s">
        <v>1162</v>
      </c>
      <c r="G656" s="199" t="s">
        <v>4197</v>
      </c>
      <c r="H656" s="199" t="s">
        <v>4097</v>
      </c>
      <c r="K656" s="199">
        <f t="shared" si="50"/>
        <v>25.954859999999996</v>
      </c>
      <c r="L656" s="199">
        <f t="shared" si="51"/>
        <v>33.481769399999997</v>
      </c>
      <c r="M656" s="199" t="s">
        <v>1121</v>
      </c>
      <c r="N656" s="199">
        <f t="shared" si="52"/>
        <v>-14798097.6535367</v>
      </c>
      <c r="O656" s="199">
        <f t="shared" si="53"/>
        <v>-14798097.6535367</v>
      </c>
      <c r="P656" s="199" t="str">
        <f t="shared" si="54"/>
        <v>Overpaid</v>
      </c>
    </row>
    <row r="657" spans="1:16" ht="15.75" x14ac:dyDescent="0.25">
      <c r="A657" s="199" t="s">
        <v>114</v>
      </c>
      <c r="B657" s="199" t="s">
        <v>1094</v>
      </c>
      <c r="C657" s="199" t="s">
        <v>397</v>
      </c>
      <c r="D657" s="199" t="s">
        <v>4197</v>
      </c>
      <c r="E657" s="199" t="s">
        <v>4197</v>
      </c>
      <c r="F657" s="199" t="s">
        <v>1307</v>
      </c>
      <c r="G657" s="199" t="s">
        <v>4197</v>
      </c>
      <c r="H657" s="199" t="s">
        <v>4153</v>
      </c>
      <c r="K657" s="199">
        <f t="shared" si="50"/>
        <v>29.853059999999999</v>
      </c>
      <c r="L657" s="199">
        <f t="shared" si="51"/>
        <v>38.510447399999997</v>
      </c>
      <c r="M657" s="199" t="s">
        <v>1098</v>
      </c>
      <c r="N657" s="199">
        <f t="shared" si="52"/>
        <v>-20054357.260084115</v>
      </c>
      <c r="O657" s="199">
        <f t="shared" si="53"/>
        <v>-20054357.260084115</v>
      </c>
      <c r="P657" s="199" t="str">
        <f t="shared" si="54"/>
        <v>Overpaid</v>
      </c>
    </row>
    <row r="658" spans="1:16" ht="15.75" x14ac:dyDescent="0.25">
      <c r="A658" s="199" t="s">
        <v>114</v>
      </c>
      <c r="B658" s="199" t="s">
        <v>27</v>
      </c>
      <c r="C658" s="199" t="s">
        <v>3252</v>
      </c>
      <c r="D658" s="199" t="s">
        <v>4197</v>
      </c>
      <c r="E658" s="199" t="s">
        <v>4197</v>
      </c>
      <c r="F658" s="199" t="s">
        <v>1111</v>
      </c>
      <c r="G658" s="199" t="s">
        <v>4197</v>
      </c>
      <c r="H658" s="199" t="s">
        <v>4102</v>
      </c>
      <c r="K658" s="199">
        <f t="shared" si="50"/>
        <v>29.867839999999998</v>
      </c>
      <c r="L658" s="199">
        <f t="shared" si="51"/>
        <v>38.529513600000001</v>
      </c>
      <c r="M658" s="199" t="s">
        <v>1058</v>
      </c>
      <c r="N658" s="199">
        <f t="shared" si="52"/>
        <v>-11162383.588689027</v>
      </c>
      <c r="O658" s="199">
        <f t="shared" si="53"/>
        <v>-11162383.588689027</v>
      </c>
      <c r="P658" s="199" t="str">
        <f t="shared" si="54"/>
        <v>Overpaid</v>
      </c>
    </row>
    <row r="659" spans="1:16" ht="15.75" x14ac:dyDescent="0.25">
      <c r="A659" s="199" t="s">
        <v>114</v>
      </c>
      <c r="B659" s="199" t="s">
        <v>1030</v>
      </c>
      <c r="C659" s="199" t="s">
        <v>3221</v>
      </c>
      <c r="D659" s="199" t="s">
        <v>4197</v>
      </c>
      <c r="E659" s="199" t="s">
        <v>4197</v>
      </c>
      <c r="F659" s="199" t="s">
        <v>1270</v>
      </c>
      <c r="G659" s="199" t="s">
        <v>4197</v>
      </c>
      <c r="H659" s="199" t="s">
        <v>4147</v>
      </c>
      <c r="K659" s="199">
        <f t="shared" si="50"/>
        <v>33.13252</v>
      </c>
      <c r="L659" s="199">
        <f t="shared" si="51"/>
        <v>42.7409508</v>
      </c>
      <c r="M659" s="199" t="s">
        <v>1036</v>
      </c>
      <c r="N659" s="199">
        <f t="shared" si="52"/>
        <v>-8798115.9093681462</v>
      </c>
      <c r="O659" s="199">
        <f t="shared" si="53"/>
        <v>-8798115.9093681462</v>
      </c>
      <c r="P659" s="199" t="str">
        <f t="shared" si="54"/>
        <v>Overpaid</v>
      </c>
    </row>
    <row r="660" spans="1:16" ht="15.75" x14ac:dyDescent="0.25">
      <c r="A660" s="199" t="s">
        <v>114</v>
      </c>
      <c r="B660" s="199" t="s">
        <v>1024</v>
      </c>
      <c r="C660" s="199" t="s">
        <v>3286</v>
      </c>
      <c r="D660" s="199" t="s">
        <v>4197</v>
      </c>
      <c r="E660" s="199" t="s">
        <v>4197</v>
      </c>
      <c r="F660" s="199" t="s">
        <v>1201</v>
      </c>
      <c r="G660" s="199" t="s">
        <v>4197</v>
      </c>
      <c r="H660" s="199" t="s">
        <v>4197</v>
      </c>
      <c r="K660" s="199">
        <f t="shared" si="50"/>
        <v>23.832599999999999</v>
      </c>
      <c r="L660" s="199">
        <f t="shared" si="51"/>
        <v>30.744053999999998</v>
      </c>
      <c r="M660" s="199" t="s">
        <v>1029</v>
      </c>
      <c r="N660" s="199">
        <f t="shared" si="52"/>
        <v>-11757014.137766974</v>
      </c>
      <c r="O660" s="199">
        <f t="shared" si="53"/>
        <v>-11757014.137766974</v>
      </c>
      <c r="P660" s="199" t="str">
        <f t="shared" si="54"/>
        <v>Overpaid</v>
      </c>
    </row>
    <row r="661" spans="1:16" ht="15.75" x14ac:dyDescent="0.25">
      <c r="A661" s="199" t="s">
        <v>114</v>
      </c>
      <c r="B661" s="199" t="s">
        <v>1037</v>
      </c>
      <c r="C661" s="199" t="s">
        <v>3307</v>
      </c>
      <c r="D661" s="199" t="s">
        <v>4197</v>
      </c>
      <c r="E661" s="199" t="s">
        <v>4197</v>
      </c>
      <c r="F661" s="199" t="s">
        <v>1422</v>
      </c>
      <c r="G661" s="199" t="s">
        <v>4197</v>
      </c>
      <c r="H661" s="199" t="s">
        <v>1027</v>
      </c>
      <c r="K661" s="199" t="e">
        <f t="shared" si="50"/>
        <v>#VALUE!</v>
      </c>
      <c r="L661" s="199" t="e">
        <f t="shared" si="51"/>
        <v>#VALUE!</v>
      </c>
      <c r="M661" s="199" t="s">
        <v>1043</v>
      </c>
      <c r="N661" s="199" t="e">
        <f t="shared" si="52"/>
        <v>#VALUE!</v>
      </c>
      <c r="O661" s="199" t="e">
        <f t="shared" si="53"/>
        <v>#VALUE!</v>
      </c>
      <c r="P661" s="199" t="e">
        <f t="shared" si="54"/>
        <v>#VALUE!</v>
      </c>
    </row>
    <row r="662" spans="1:16" ht="15.75" x14ac:dyDescent="0.25">
      <c r="A662" s="199" t="s">
        <v>114</v>
      </c>
      <c r="B662" s="199" t="s">
        <v>1099</v>
      </c>
      <c r="C662" s="199" t="s">
        <v>878</v>
      </c>
      <c r="D662" s="199" t="s">
        <v>4197</v>
      </c>
      <c r="E662" s="199" t="s">
        <v>4197</v>
      </c>
      <c r="F662" s="199" t="s">
        <v>1234</v>
      </c>
      <c r="G662" s="199" t="s">
        <v>4197</v>
      </c>
      <c r="H662" s="199" t="s">
        <v>1027</v>
      </c>
      <c r="K662" s="199" t="e">
        <f t="shared" si="50"/>
        <v>#VALUE!</v>
      </c>
      <c r="L662" s="199" t="e">
        <f t="shared" si="51"/>
        <v>#VALUE!</v>
      </c>
      <c r="M662" s="199" t="s">
        <v>1105</v>
      </c>
      <c r="N662" s="199" t="e">
        <f t="shared" si="52"/>
        <v>#VALUE!</v>
      </c>
      <c r="O662" s="199" t="e">
        <f t="shared" si="53"/>
        <v>#VALUE!</v>
      </c>
      <c r="P662" s="199" t="e">
        <f t="shared" si="54"/>
        <v>#VALUE!</v>
      </c>
    </row>
    <row r="663" spans="1:16" ht="15.75" x14ac:dyDescent="0.25">
      <c r="A663" s="199" t="s">
        <v>114</v>
      </c>
      <c r="B663" s="199" t="s">
        <v>1024</v>
      </c>
      <c r="C663" s="199" t="s">
        <v>3247</v>
      </c>
      <c r="D663" s="199" t="s">
        <v>4197</v>
      </c>
      <c r="E663" s="199" t="s">
        <v>4197</v>
      </c>
      <c r="F663" s="199" t="s">
        <v>1103</v>
      </c>
      <c r="G663" s="199" t="s">
        <v>4197</v>
      </c>
      <c r="H663" s="199" t="s">
        <v>4098</v>
      </c>
      <c r="K663" s="199">
        <f t="shared" si="50"/>
        <v>29.551079999999999</v>
      </c>
      <c r="L663" s="199">
        <f t="shared" si="51"/>
        <v>38.120893199999998</v>
      </c>
      <c r="M663" s="199" t="s">
        <v>1029</v>
      </c>
      <c r="N663" s="199">
        <f t="shared" si="52"/>
        <v>-8521552.7678741291</v>
      </c>
      <c r="O663" s="199">
        <f t="shared" si="53"/>
        <v>-8521552.7678741291</v>
      </c>
      <c r="P663" s="199" t="str">
        <f t="shared" si="54"/>
        <v>Overpaid</v>
      </c>
    </row>
    <row r="664" spans="1:16" ht="15.75" x14ac:dyDescent="0.25">
      <c r="A664" s="199" t="s">
        <v>114</v>
      </c>
      <c r="B664" s="199" t="s">
        <v>1083</v>
      </c>
      <c r="C664" s="199" t="s">
        <v>3290</v>
      </c>
      <c r="D664" s="199" t="s">
        <v>4197</v>
      </c>
      <c r="E664" s="199" t="s">
        <v>4197</v>
      </c>
      <c r="F664" s="199" t="s">
        <v>1208</v>
      </c>
      <c r="G664" s="199" t="s">
        <v>4197</v>
      </c>
      <c r="H664" s="199" t="s">
        <v>1027</v>
      </c>
      <c r="K664" s="199" t="e">
        <f t="shared" si="50"/>
        <v>#VALUE!</v>
      </c>
      <c r="L664" s="199" t="e">
        <f t="shared" si="51"/>
        <v>#VALUE!</v>
      </c>
      <c r="M664" s="199" t="s">
        <v>1088</v>
      </c>
      <c r="N664" s="199" t="e">
        <f t="shared" si="52"/>
        <v>#VALUE!</v>
      </c>
      <c r="O664" s="199" t="e">
        <f t="shared" si="53"/>
        <v>#VALUE!</v>
      </c>
      <c r="P664" s="199" t="e">
        <f t="shared" si="54"/>
        <v>#VALUE!</v>
      </c>
    </row>
    <row r="665" spans="1:16" ht="15.75" x14ac:dyDescent="0.25">
      <c r="A665" s="199" t="s">
        <v>114</v>
      </c>
      <c r="B665" s="199" t="s">
        <v>20</v>
      </c>
      <c r="C665" s="199" t="s">
        <v>3239</v>
      </c>
      <c r="D665" s="199" t="s">
        <v>4197</v>
      </c>
      <c r="E665" s="199" t="s">
        <v>4197</v>
      </c>
      <c r="F665" s="199" t="s">
        <v>1068</v>
      </c>
      <c r="G665" s="199" t="s">
        <v>4197</v>
      </c>
      <c r="H665" s="199" t="s">
        <v>4096</v>
      </c>
      <c r="K665" s="199">
        <f t="shared" si="50"/>
        <v>29.941739999999999</v>
      </c>
      <c r="L665" s="199">
        <f t="shared" si="51"/>
        <v>38.624844600000003</v>
      </c>
      <c r="M665" s="199" t="s">
        <v>1134</v>
      </c>
      <c r="N665" s="199">
        <f t="shared" si="52"/>
        <v>-9661982.8603100162</v>
      </c>
      <c r="O665" s="199">
        <f t="shared" si="53"/>
        <v>-9661982.8603100162</v>
      </c>
      <c r="P665" s="199" t="str">
        <f t="shared" si="54"/>
        <v>Overpaid</v>
      </c>
    </row>
    <row r="666" spans="1:16" ht="15.75" x14ac:dyDescent="0.25">
      <c r="A666" s="199" t="s">
        <v>114</v>
      </c>
      <c r="B666" s="199" t="s">
        <v>1048</v>
      </c>
      <c r="C666" s="199" t="s">
        <v>51</v>
      </c>
      <c r="D666" s="199" t="s">
        <v>4197</v>
      </c>
      <c r="E666" s="199" t="s">
        <v>4197</v>
      </c>
      <c r="F666" s="199" t="s">
        <v>1312</v>
      </c>
      <c r="G666" s="199" t="s">
        <v>4197</v>
      </c>
      <c r="H666" s="199" t="s">
        <v>4096</v>
      </c>
      <c r="K666" s="199">
        <f t="shared" si="50"/>
        <v>27.41404</v>
      </c>
      <c r="L666" s="199">
        <f t="shared" si="51"/>
        <v>35.364111600000001</v>
      </c>
      <c r="M666" s="199" t="s">
        <v>1053</v>
      </c>
      <c r="N666" s="199">
        <f t="shared" si="52"/>
        <v>-8073469.2135912646</v>
      </c>
      <c r="O666" s="199">
        <f t="shared" si="53"/>
        <v>-8073469.2135912646</v>
      </c>
      <c r="P666" s="199" t="str">
        <f t="shared" si="54"/>
        <v>Overpaid</v>
      </c>
    </row>
    <row r="667" spans="1:16" ht="15.75" x14ac:dyDescent="0.25">
      <c r="A667" s="199" t="s">
        <v>114</v>
      </c>
      <c r="B667" s="199" t="s">
        <v>1059</v>
      </c>
      <c r="C667" s="199" t="s">
        <v>3229</v>
      </c>
      <c r="D667" s="199" t="s">
        <v>4197</v>
      </c>
      <c r="E667" s="199" t="s">
        <v>4197</v>
      </c>
      <c r="F667" s="199" t="s">
        <v>1056</v>
      </c>
      <c r="G667" s="199" t="s">
        <v>4197</v>
      </c>
      <c r="H667" s="199" t="s">
        <v>4147</v>
      </c>
      <c r="K667" s="199">
        <f t="shared" si="50"/>
        <v>32.049219999999998</v>
      </c>
      <c r="L667" s="199">
        <f t="shared" si="51"/>
        <v>41.343493799999997</v>
      </c>
      <c r="M667" s="199" t="s">
        <v>1064</v>
      </c>
      <c r="N667" s="199">
        <f t="shared" si="52"/>
        <v>-6561372.0474737268</v>
      </c>
      <c r="O667" s="199">
        <f t="shared" si="53"/>
        <v>-6561372.0474737268</v>
      </c>
      <c r="P667" s="199" t="str">
        <f t="shared" si="54"/>
        <v>Overpaid</v>
      </c>
    </row>
    <row r="668" spans="1:16" ht="15.75" x14ac:dyDescent="0.25">
      <c r="A668" s="199" t="s">
        <v>114</v>
      </c>
      <c r="B668" s="199" t="s">
        <v>1059</v>
      </c>
      <c r="C668" s="199" t="s">
        <v>3269</v>
      </c>
      <c r="D668" s="199" t="s">
        <v>4197</v>
      </c>
      <c r="E668" s="199" t="s">
        <v>4197</v>
      </c>
      <c r="F668" s="199" t="s">
        <v>1146</v>
      </c>
      <c r="G668" s="199" t="s">
        <v>4197</v>
      </c>
      <c r="H668" s="199" t="s">
        <v>4095</v>
      </c>
      <c r="K668" s="199">
        <f t="shared" si="50"/>
        <v>26.345519999999997</v>
      </c>
      <c r="L668" s="199">
        <f t="shared" si="51"/>
        <v>33.985720799999996</v>
      </c>
      <c r="M668" s="199" t="s">
        <v>1064</v>
      </c>
      <c r="N668" s="199">
        <f t="shared" si="52"/>
        <v>-9540242.7243539095</v>
      </c>
      <c r="O668" s="199">
        <f t="shared" si="53"/>
        <v>-9540242.7243539095</v>
      </c>
      <c r="P668" s="199" t="str">
        <f t="shared" si="54"/>
        <v>Overpaid</v>
      </c>
    </row>
    <row r="669" spans="1:16" ht="15.75" x14ac:dyDescent="0.25">
      <c r="A669" s="199" t="s">
        <v>114</v>
      </c>
      <c r="B669" s="199" t="s">
        <v>1048</v>
      </c>
      <c r="C669" s="199" t="s">
        <v>3309</v>
      </c>
      <c r="D669" s="199" t="s">
        <v>4197</v>
      </c>
      <c r="E669" s="199" t="s">
        <v>4197</v>
      </c>
      <c r="F669" s="199" t="s">
        <v>2715</v>
      </c>
      <c r="G669" s="199" t="s">
        <v>4197</v>
      </c>
      <c r="H669" s="199" t="s">
        <v>4095</v>
      </c>
      <c r="K669" s="199">
        <f t="shared" si="50"/>
        <v>9.7349200000000007</v>
      </c>
      <c r="L669" s="199">
        <f t="shared" si="51"/>
        <v>12.558046800000001</v>
      </c>
      <c r="M669" s="199" t="s">
        <v>1053</v>
      </c>
      <c r="N669" s="199">
        <f t="shared" si="52"/>
        <v>-16372621.301905543</v>
      </c>
      <c r="O669" s="199">
        <f t="shared" si="53"/>
        <v>-16372621.301905543</v>
      </c>
      <c r="P669" s="199" t="str">
        <f t="shared" si="54"/>
        <v>Overpaid</v>
      </c>
    </row>
    <row r="670" spans="1:16" ht="15.75" x14ac:dyDescent="0.25">
      <c r="A670" s="199" t="s">
        <v>114</v>
      </c>
      <c r="B670" s="199" t="s">
        <v>1117</v>
      </c>
      <c r="C670" s="199" t="s">
        <v>3227</v>
      </c>
      <c r="D670" s="199" t="s">
        <v>4197</v>
      </c>
      <c r="E670" s="199" t="s">
        <v>4197</v>
      </c>
      <c r="F670" s="199" t="s">
        <v>1046</v>
      </c>
      <c r="G670" s="199" t="s">
        <v>4197</v>
      </c>
      <c r="H670" s="199" t="s">
        <v>4100</v>
      </c>
      <c r="K670" s="199">
        <f t="shared" si="50"/>
        <v>33.449280000000002</v>
      </c>
      <c r="L670" s="199">
        <f t="shared" si="51"/>
        <v>43.149571200000004</v>
      </c>
      <c r="M670" s="199" t="s">
        <v>1121</v>
      </c>
      <c r="N670" s="199">
        <f t="shared" si="52"/>
        <v>-8853951.7165504564</v>
      </c>
      <c r="O670" s="199">
        <f t="shared" si="53"/>
        <v>-8853951.7165504564</v>
      </c>
      <c r="P670" s="199" t="str">
        <f t="shared" si="54"/>
        <v>Overpaid</v>
      </c>
    </row>
    <row r="671" spans="1:16" ht="15.75" x14ac:dyDescent="0.25">
      <c r="A671" s="199" t="s">
        <v>114</v>
      </c>
      <c r="B671" s="199" t="s">
        <v>1037</v>
      </c>
      <c r="C671" s="199" t="s">
        <v>3306</v>
      </c>
      <c r="D671" s="199" t="s">
        <v>4197</v>
      </c>
      <c r="E671" s="199" t="s">
        <v>4197</v>
      </c>
      <c r="F671" s="199" t="s">
        <v>1408</v>
      </c>
      <c r="G671" s="199" t="s">
        <v>4197</v>
      </c>
      <c r="H671" s="199" t="s">
        <v>1027</v>
      </c>
      <c r="K671" s="199" t="e">
        <f t="shared" si="50"/>
        <v>#VALUE!</v>
      </c>
      <c r="L671" s="199" t="e">
        <f t="shared" si="51"/>
        <v>#VALUE!</v>
      </c>
      <c r="M671" s="199" t="s">
        <v>1043</v>
      </c>
      <c r="N671" s="199" t="e">
        <f t="shared" si="52"/>
        <v>#VALUE!</v>
      </c>
      <c r="O671" s="199" t="e">
        <f t="shared" si="53"/>
        <v>#VALUE!</v>
      </c>
      <c r="P671" s="199" t="e">
        <f t="shared" si="54"/>
        <v>#VALUE!</v>
      </c>
    </row>
    <row r="672" spans="1:16" ht="15.75" x14ac:dyDescent="0.25">
      <c r="A672" s="199" t="s">
        <v>114</v>
      </c>
      <c r="B672" s="199" t="s">
        <v>1059</v>
      </c>
      <c r="C672" s="199" t="s">
        <v>3254</v>
      </c>
      <c r="D672" s="199" t="s">
        <v>4197</v>
      </c>
      <c r="E672" s="199" t="s">
        <v>4197</v>
      </c>
      <c r="F672" s="199" t="s">
        <v>1111</v>
      </c>
      <c r="G672" s="199" t="s">
        <v>4197</v>
      </c>
      <c r="H672" s="199" t="s">
        <v>4097</v>
      </c>
      <c r="K672" s="199">
        <f t="shared" si="50"/>
        <v>28.482559999999996</v>
      </c>
      <c r="L672" s="199">
        <f t="shared" si="51"/>
        <v>36.742502399999992</v>
      </c>
      <c r="M672" s="199" t="s">
        <v>1064</v>
      </c>
      <c r="N672" s="199">
        <f t="shared" si="52"/>
        <v>-8424131.1141149383</v>
      </c>
      <c r="O672" s="199">
        <f t="shared" si="53"/>
        <v>-8424131.1141149383</v>
      </c>
      <c r="P672" s="199" t="str">
        <f t="shared" si="54"/>
        <v>Overpaid</v>
      </c>
    </row>
    <row r="673" spans="1:16" ht="15.75" x14ac:dyDescent="0.25">
      <c r="A673" s="199" t="s">
        <v>114</v>
      </c>
      <c r="B673" s="199" t="s">
        <v>1024</v>
      </c>
      <c r="C673" s="199" t="s">
        <v>3241</v>
      </c>
      <c r="D673" s="199" t="s">
        <v>4197</v>
      </c>
      <c r="E673" s="199" t="s">
        <v>4197</v>
      </c>
      <c r="F673" s="199" t="s">
        <v>1068</v>
      </c>
      <c r="G673" s="199" t="s">
        <v>4197</v>
      </c>
      <c r="H673" s="199" t="s">
        <v>4147</v>
      </c>
      <c r="K673" s="199">
        <f t="shared" si="50"/>
        <v>31.327019999999997</v>
      </c>
      <c r="L673" s="199">
        <f t="shared" si="51"/>
        <v>40.411855799999998</v>
      </c>
      <c r="M673" s="199" t="s">
        <v>1029</v>
      </c>
      <c r="N673" s="199">
        <f t="shared" si="52"/>
        <v>-7516742.8769157808</v>
      </c>
      <c r="O673" s="199">
        <f t="shared" si="53"/>
        <v>-7516742.8769157808</v>
      </c>
      <c r="P673" s="199" t="str">
        <f t="shared" si="54"/>
        <v>Overpaid</v>
      </c>
    </row>
    <row r="674" spans="1:16" ht="15.75" x14ac:dyDescent="0.25">
      <c r="A674" s="199" t="s">
        <v>114</v>
      </c>
      <c r="B674" s="199" t="s">
        <v>1135</v>
      </c>
      <c r="C674" s="199" t="s">
        <v>3255</v>
      </c>
      <c r="D674" s="199" t="s">
        <v>4197</v>
      </c>
      <c r="E674" s="199" t="s">
        <v>4197</v>
      </c>
      <c r="F674" s="199" t="s">
        <v>1111</v>
      </c>
      <c r="G674" s="199" t="s">
        <v>4197</v>
      </c>
      <c r="H674" s="199" t="s">
        <v>4095</v>
      </c>
      <c r="K674" s="199">
        <f t="shared" si="50"/>
        <v>27.789919999999995</v>
      </c>
      <c r="L674" s="199">
        <f t="shared" si="51"/>
        <v>35.848996799999995</v>
      </c>
      <c r="M674" s="199" t="s">
        <v>1138</v>
      </c>
      <c r="N674" s="199">
        <f t="shared" si="52"/>
        <v>-6040639.486891157</v>
      </c>
      <c r="O674" s="199">
        <f t="shared" si="53"/>
        <v>-6040639.486891157</v>
      </c>
      <c r="P674" s="199" t="str">
        <f t="shared" si="54"/>
        <v>Overpaid</v>
      </c>
    </row>
    <row r="675" spans="1:16" ht="15.75" x14ac:dyDescent="0.25">
      <c r="A675" s="199" t="s">
        <v>114</v>
      </c>
      <c r="B675" s="199" t="s">
        <v>1117</v>
      </c>
      <c r="C675" s="199" t="s">
        <v>3250</v>
      </c>
      <c r="D675" s="199" t="s">
        <v>4197</v>
      </c>
      <c r="E675" s="199" t="s">
        <v>4197</v>
      </c>
      <c r="F675" s="199" t="s">
        <v>1107</v>
      </c>
      <c r="G675" s="199" t="s">
        <v>4197</v>
      </c>
      <c r="H675" s="199" t="s">
        <v>4102</v>
      </c>
      <c r="K675" s="199">
        <f t="shared" si="50"/>
        <v>30.228939999999998</v>
      </c>
      <c r="L675" s="199">
        <f t="shared" si="51"/>
        <v>38.995332599999998</v>
      </c>
      <c r="M675" s="199" t="s">
        <v>1121</v>
      </c>
      <c r="N675" s="199">
        <f t="shared" si="52"/>
        <v>-11408141.490637615</v>
      </c>
      <c r="O675" s="199">
        <f t="shared" si="53"/>
        <v>-11408141.490637615</v>
      </c>
      <c r="P675" s="199" t="str">
        <f t="shared" si="54"/>
        <v>Overpaid</v>
      </c>
    </row>
    <row r="676" spans="1:16" ht="15.75" x14ac:dyDescent="0.25">
      <c r="A676" s="199" t="s">
        <v>114</v>
      </c>
      <c r="B676" s="199" t="s">
        <v>1059</v>
      </c>
      <c r="C676" s="199" t="s">
        <v>796</v>
      </c>
      <c r="D676" s="199" t="s">
        <v>4197</v>
      </c>
      <c r="E676" s="199" t="s">
        <v>4197</v>
      </c>
      <c r="F676" s="199" t="s">
        <v>1125</v>
      </c>
      <c r="G676" s="199" t="s">
        <v>4197</v>
      </c>
      <c r="H676" s="199" t="s">
        <v>1027</v>
      </c>
      <c r="K676" s="199" t="e">
        <f t="shared" si="50"/>
        <v>#VALUE!</v>
      </c>
      <c r="L676" s="199" t="e">
        <f t="shared" si="51"/>
        <v>#VALUE!</v>
      </c>
      <c r="M676" s="199" t="s">
        <v>1064</v>
      </c>
      <c r="N676" s="199" t="e">
        <f t="shared" si="52"/>
        <v>#VALUE!</v>
      </c>
      <c r="O676" s="199" t="e">
        <f t="shared" si="53"/>
        <v>#VALUE!</v>
      </c>
      <c r="P676" s="199" t="e">
        <f t="shared" si="54"/>
        <v>#VALUE!</v>
      </c>
    </row>
    <row r="677" spans="1:16" ht="15.75" x14ac:dyDescent="0.25">
      <c r="A677" s="199" t="s">
        <v>114</v>
      </c>
      <c r="B677" s="199" t="s">
        <v>1083</v>
      </c>
      <c r="C677" s="199" t="s">
        <v>289</v>
      </c>
      <c r="D677" s="199" t="s">
        <v>4197</v>
      </c>
      <c r="E677" s="199" t="s">
        <v>4197</v>
      </c>
      <c r="F677" s="199" t="s">
        <v>1056</v>
      </c>
      <c r="G677" s="199" t="s">
        <v>4197</v>
      </c>
      <c r="H677" s="199" t="s">
        <v>4096</v>
      </c>
      <c r="K677" s="199">
        <f t="shared" si="50"/>
        <v>30.66394</v>
      </c>
      <c r="L677" s="199">
        <f t="shared" si="51"/>
        <v>39.556482600000002</v>
      </c>
      <c r="M677" s="199" t="s">
        <v>1088</v>
      </c>
      <c r="N677" s="199">
        <f t="shared" si="52"/>
        <v>-11715083.944716146</v>
      </c>
      <c r="O677" s="199">
        <f t="shared" si="53"/>
        <v>-11715083.944716146</v>
      </c>
      <c r="P677" s="199" t="str">
        <f t="shared" si="54"/>
        <v>Overpaid</v>
      </c>
    </row>
    <row r="678" spans="1:16" ht="15.75" x14ac:dyDescent="0.25">
      <c r="A678" s="199" t="s">
        <v>114</v>
      </c>
      <c r="B678" s="199" t="s">
        <v>10</v>
      </c>
      <c r="C678" s="199" t="s">
        <v>3248</v>
      </c>
      <c r="D678" s="199" t="s">
        <v>4197</v>
      </c>
      <c r="E678" s="199" t="s">
        <v>4197</v>
      </c>
      <c r="F678" s="199" t="s">
        <v>1107</v>
      </c>
      <c r="G678" s="199" t="s">
        <v>4197</v>
      </c>
      <c r="H678" s="199" t="s">
        <v>4097</v>
      </c>
      <c r="K678" s="199">
        <f t="shared" si="50"/>
        <v>28.843659999999996</v>
      </c>
      <c r="L678" s="199">
        <f t="shared" si="51"/>
        <v>37.208321399999996</v>
      </c>
      <c r="M678" s="199" t="s">
        <v>1093</v>
      </c>
      <c r="N678" s="199">
        <f t="shared" si="52"/>
        <v>-13199162.845662424</v>
      </c>
      <c r="O678" s="199">
        <f t="shared" si="53"/>
        <v>-13199162.845662424</v>
      </c>
      <c r="P678" s="199" t="str">
        <f t="shared" si="54"/>
        <v>Overpaid</v>
      </c>
    </row>
    <row r="679" spans="1:16" ht="15.75" x14ac:dyDescent="0.25">
      <c r="A679" s="199" t="s">
        <v>114</v>
      </c>
      <c r="B679" s="199" t="s">
        <v>1048</v>
      </c>
      <c r="C679" s="199" t="s">
        <v>53</v>
      </c>
      <c r="D679" s="199" t="s">
        <v>4197</v>
      </c>
      <c r="E679" s="199" t="s">
        <v>4197</v>
      </c>
      <c r="F679" s="199" t="s">
        <v>1068</v>
      </c>
      <c r="G679" s="199" t="s">
        <v>4197</v>
      </c>
      <c r="H679" s="199" t="s">
        <v>4147</v>
      </c>
      <c r="K679" s="199">
        <f t="shared" si="50"/>
        <v>31.327019999999997</v>
      </c>
      <c r="L679" s="199">
        <f t="shared" si="51"/>
        <v>40.411855799999998</v>
      </c>
      <c r="M679" s="199" t="s">
        <v>1053</v>
      </c>
      <c r="N679" s="199">
        <f t="shared" si="52"/>
        <v>-6236589.5420616884</v>
      </c>
      <c r="O679" s="199">
        <f t="shared" si="53"/>
        <v>-6236589.5420616884</v>
      </c>
      <c r="P679" s="199" t="str">
        <f t="shared" si="54"/>
        <v>Overpaid</v>
      </c>
    </row>
    <row r="680" spans="1:16" ht="15.75" x14ac:dyDescent="0.25">
      <c r="A680" s="199" t="s">
        <v>114</v>
      </c>
      <c r="B680" s="199" t="s">
        <v>1083</v>
      </c>
      <c r="C680" s="199" t="s">
        <v>3223</v>
      </c>
      <c r="D680" s="199" t="s">
        <v>4197</v>
      </c>
      <c r="E680" s="199" t="s">
        <v>4197</v>
      </c>
      <c r="F680" s="199" t="s">
        <v>1450</v>
      </c>
      <c r="G680" s="199" t="s">
        <v>4197</v>
      </c>
      <c r="H680" s="199" t="s">
        <v>4147</v>
      </c>
      <c r="K680" s="199">
        <f t="shared" si="50"/>
        <v>32.771419999999999</v>
      </c>
      <c r="L680" s="199">
        <f t="shared" si="51"/>
        <v>42.275131799999997</v>
      </c>
      <c r="M680" s="199" t="s">
        <v>1088</v>
      </c>
      <c r="N680" s="199">
        <f t="shared" si="52"/>
        <v>-9945046.2758034877</v>
      </c>
      <c r="O680" s="199">
        <f t="shared" si="53"/>
        <v>-9945046.2758034877</v>
      </c>
      <c r="P680" s="199" t="str">
        <f t="shared" si="54"/>
        <v>Overpaid</v>
      </c>
    </row>
    <row r="681" spans="1:16" ht="15.75" x14ac:dyDescent="0.25">
      <c r="A681" s="199" t="s">
        <v>114</v>
      </c>
      <c r="B681" s="199" t="s">
        <v>1024</v>
      </c>
      <c r="C681" s="199" t="s">
        <v>3236</v>
      </c>
      <c r="D681" s="199" t="s">
        <v>4197</v>
      </c>
      <c r="E681" s="199" t="s">
        <v>4197</v>
      </c>
      <c r="F681" s="199" t="s">
        <v>1068</v>
      </c>
      <c r="G681" s="199" t="s">
        <v>4197</v>
      </c>
      <c r="H681" s="199" t="s">
        <v>4098</v>
      </c>
      <c r="K681" s="199">
        <f t="shared" si="50"/>
        <v>30.63438</v>
      </c>
      <c r="L681" s="199">
        <f t="shared" si="51"/>
        <v>39.5183502</v>
      </c>
      <c r="M681" s="199" t="s">
        <v>1029</v>
      </c>
      <c r="N681" s="199">
        <f t="shared" si="52"/>
        <v>-7908631.973886054</v>
      </c>
      <c r="O681" s="199">
        <f t="shared" si="53"/>
        <v>-7908631.973886054</v>
      </c>
      <c r="P681" s="199" t="str">
        <f t="shared" si="54"/>
        <v>Overpaid</v>
      </c>
    </row>
    <row r="682" spans="1:16" ht="15.75" x14ac:dyDescent="0.25">
      <c r="A682" s="199" t="s">
        <v>114</v>
      </c>
      <c r="B682" s="199" t="s">
        <v>27</v>
      </c>
      <c r="C682" s="199" t="s">
        <v>3235</v>
      </c>
      <c r="D682" s="199" t="s">
        <v>4197</v>
      </c>
      <c r="E682" s="199" t="s">
        <v>4197</v>
      </c>
      <c r="F682" s="199" t="s">
        <v>1068</v>
      </c>
      <c r="G682" s="199" t="s">
        <v>4197</v>
      </c>
      <c r="H682" s="199" t="s">
        <v>4100</v>
      </c>
      <c r="K682" s="199">
        <f t="shared" si="50"/>
        <v>32.36598</v>
      </c>
      <c r="L682" s="199">
        <f t="shared" si="51"/>
        <v>41.752114200000001</v>
      </c>
      <c r="M682" s="199" t="s">
        <v>1058</v>
      </c>
      <c r="N682" s="199">
        <f t="shared" si="52"/>
        <v>-9271164.6527558528</v>
      </c>
      <c r="O682" s="199">
        <f t="shared" si="53"/>
        <v>-9271164.6527558528</v>
      </c>
      <c r="P682" s="199" t="str">
        <f t="shared" si="54"/>
        <v>Overpaid</v>
      </c>
    </row>
    <row r="683" spans="1:16" ht="15.75" x14ac:dyDescent="0.25">
      <c r="A683" s="199" t="s">
        <v>114</v>
      </c>
      <c r="B683" s="199" t="s">
        <v>1187</v>
      </c>
      <c r="C683" s="199" t="s">
        <v>3261</v>
      </c>
      <c r="D683" s="199" t="s">
        <v>4197</v>
      </c>
      <c r="E683" s="199" t="s">
        <v>4197</v>
      </c>
      <c r="F683" s="199" t="s">
        <v>1307</v>
      </c>
      <c r="G683" s="199" t="s">
        <v>4197</v>
      </c>
      <c r="H683" s="199" t="s">
        <v>4100</v>
      </c>
      <c r="K683" s="199">
        <f t="shared" si="50"/>
        <v>30.199380000000001</v>
      </c>
      <c r="L683" s="199">
        <f t="shared" si="51"/>
        <v>38.957200200000003</v>
      </c>
      <c r="M683" s="199" t="s">
        <v>1190</v>
      </c>
      <c r="N683" s="199">
        <f t="shared" si="52"/>
        <v>-10204001.452071924</v>
      </c>
      <c r="O683" s="199">
        <f t="shared" si="53"/>
        <v>-10204001.452071924</v>
      </c>
      <c r="P683" s="199" t="str">
        <f t="shared" si="54"/>
        <v>Overpaid</v>
      </c>
    </row>
    <row r="684" spans="1:16" ht="15.75" x14ac:dyDescent="0.25">
      <c r="A684" s="199" t="s">
        <v>114</v>
      </c>
      <c r="B684" s="199" t="s">
        <v>1037</v>
      </c>
      <c r="C684" s="199" t="s">
        <v>3231</v>
      </c>
      <c r="D684" s="199" t="s">
        <v>4197</v>
      </c>
      <c r="E684" s="199" t="s">
        <v>4197</v>
      </c>
      <c r="F684" s="199" t="s">
        <v>1056</v>
      </c>
      <c r="G684" s="199" t="s">
        <v>4197</v>
      </c>
      <c r="H684" s="199" t="s">
        <v>4147</v>
      </c>
      <c r="K684" s="199">
        <f t="shared" si="50"/>
        <v>32.049219999999998</v>
      </c>
      <c r="L684" s="199">
        <f t="shared" si="51"/>
        <v>41.343493799999997</v>
      </c>
      <c r="M684" s="199" t="s">
        <v>1043</v>
      </c>
      <c r="N684" s="199">
        <f t="shared" si="52"/>
        <v>-7606792.8021830469</v>
      </c>
      <c r="O684" s="199">
        <f t="shared" si="53"/>
        <v>-7606792.8021830469</v>
      </c>
      <c r="P684" s="199" t="str">
        <f t="shared" si="54"/>
        <v>Overpaid</v>
      </c>
    </row>
    <row r="685" spans="1:16" ht="15.75" x14ac:dyDescent="0.25">
      <c r="A685" s="199" t="s">
        <v>114</v>
      </c>
      <c r="B685" s="199" t="s">
        <v>27</v>
      </c>
      <c r="C685" s="199" t="s">
        <v>3301</v>
      </c>
      <c r="D685" s="199" t="s">
        <v>4197</v>
      </c>
      <c r="E685" s="199" t="s">
        <v>4197</v>
      </c>
      <c r="F685" s="199" t="s">
        <v>1234</v>
      </c>
      <c r="G685" s="199" t="s">
        <v>4197</v>
      </c>
      <c r="H685" s="199" t="s">
        <v>1027</v>
      </c>
      <c r="K685" s="199" t="e">
        <f t="shared" si="50"/>
        <v>#VALUE!</v>
      </c>
      <c r="L685" s="199" t="e">
        <f t="shared" si="51"/>
        <v>#VALUE!</v>
      </c>
      <c r="M685" s="199" t="s">
        <v>1058</v>
      </c>
      <c r="N685" s="199" t="e">
        <f t="shared" si="52"/>
        <v>#VALUE!</v>
      </c>
      <c r="O685" s="199" t="e">
        <f t="shared" si="53"/>
        <v>#VALUE!</v>
      </c>
      <c r="P685" s="199" t="e">
        <f t="shared" si="54"/>
        <v>#VALUE!</v>
      </c>
    </row>
    <row r="686" spans="1:16" ht="15.75" x14ac:dyDescent="0.25">
      <c r="A686" s="199" t="s">
        <v>114</v>
      </c>
      <c r="B686" s="199" t="s">
        <v>1099</v>
      </c>
      <c r="C686" s="199" t="s">
        <v>3233</v>
      </c>
      <c r="D686" s="199" t="s">
        <v>4197</v>
      </c>
      <c r="E686" s="199" t="s">
        <v>4197</v>
      </c>
      <c r="F686" s="199" t="s">
        <v>1068</v>
      </c>
      <c r="G686" s="199" t="s">
        <v>4197</v>
      </c>
      <c r="H686" s="199" t="s">
        <v>4097</v>
      </c>
      <c r="K686" s="199">
        <f t="shared" si="50"/>
        <v>30.288059999999998</v>
      </c>
      <c r="L686" s="199">
        <f t="shared" si="51"/>
        <v>39.071597400000002</v>
      </c>
      <c r="M686" s="199" t="s">
        <v>1105</v>
      </c>
      <c r="N686" s="199">
        <f t="shared" si="52"/>
        <v>-6007111.6911744224</v>
      </c>
      <c r="O686" s="199">
        <f t="shared" si="53"/>
        <v>-6007111.6911744224</v>
      </c>
      <c r="P686" s="199" t="str">
        <f t="shared" si="54"/>
        <v>Overpaid</v>
      </c>
    </row>
    <row r="687" spans="1:16" ht="15.75" x14ac:dyDescent="0.25">
      <c r="A687" s="199" t="s">
        <v>114</v>
      </c>
      <c r="B687" s="199" t="s">
        <v>20</v>
      </c>
      <c r="C687" s="199" t="s">
        <v>3299</v>
      </c>
      <c r="D687" s="199" t="s">
        <v>4197</v>
      </c>
      <c r="E687" s="199" t="s">
        <v>4197</v>
      </c>
      <c r="F687" s="199" t="s">
        <v>1234</v>
      </c>
      <c r="G687" s="199" t="s">
        <v>4197</v>
      </c>
      <c r="H687" s="199" t="s">
        <v>4095</v>
      </c>
      <c r="K687" s="199">
        <f t="shared" si="50"/>
        <v>22.734519999999996</v>
      </c>
      <c r="L687" s="199">
        <f t="shared" si="51"/>
        <v>29.327530799999995</v>
      </c>
      <c r="M687" s="199" t="s">
        <v>1134</v>
      </c>
      <c r="N687" s="199">
        <f t="shared" si="52"/>
        <v>-14408601.035108406</v>
      </c>
      <c r="O687" s="199">
        <f t="shared" si="53"/>
        <v>-14408601.035108406</v>
      </c>
      <c r="P687" s="199" t="str">
        <f t="shared" si="54"/>
        <v>Overpaid</v>
      </c>
    </row>
    <row r="688" spans="1:16" ht="15.75" x14ac:dyDescent="0.25">
      <c r="A688" s="199" t="s">
        <v>114</v>
      </c>
      <c r="B688" s="199" t="s">
        <v>10</v>
      </c>
      <c r="C688" s="199" t="s">
        <v>3305</v>
      </c>
      <c r="D688" s="199" t="s">
        <v>4197</v>
      </c>
      <c r="E688" s="199" t="s">
        <v>4197</v>
      </c>
      <c r="F688" s="199" t="s">
        <v>1405</v>
      </c>
      <c r="G688" s="199" t="s">
        <v>4197</v>
      </c>
      <c r="H688" s="199" t="s">
        <v>4197</v>
      </c>
      <c r="K688" s="199">
        <f t="shared" si="50"/>
        <v>21.665999999999997</v>
      </c>
      <c r="L688" s="199">
        <f t="shared" si="51"/>
        <v>27.949139999999996</v>
      </c>
      <c r="M688" s="199" t="s">
        <v>1093</v>
      </c>
      <c r="N688" s="199">
        <f t="shared" si="52"/>
        <v>-19207194.214132112</v>
      </c>
      <c r="O688" s="199">
        <f t="shared" si="53"/>
        <v>-19207194.214132112</v>
      </c>
      <c r="P688" s="199" t="str">
        <f t="shared" si="54"/>
        <v>Overpaid</v>
      </c>
    </row>
    <row r="689" spans="1:16" ht="15.75" x14ac:dyDescent="0.25">
      <c r="A689" s="199" t="s">
        <v>114</v>
      </c>
      <c r="B689" s="199" t="s">
        <v>16</v>
      </c>
      <c r="C689" s="199" t="s">
        <v>495</v>
      </c>
      <c r="D689" s="199" t="s">
        <v>4197</v>
      </c>
      <c r="E689" s="199" t="s">
        <v>4197</v>
      </c>
      <c r="F689" s="199" t="s">
        <v>1111</v>
      </c>
      <c r="G689" s="199" t="s">
        <v>4197</v>
      </c>
      <c r="H689" s="199" t="s">
        <v>1027</v>
      </c>
      <c r="K689" s="199" t="e">
        <f t="shared" si="50"/>
        <v>#VALUE!</v>
      </c>
      <c r="L689" s="199" t="e">
        <f t="shared" si="51"/>
        <v>#VALUE!</v>
      </c>
      <c r="M689" s="199" t="s">
        <v>1116</v>
      </c>
      <c r="N689" s="199" t="e">
        <f t="shared" si="52"/>
        <v>#VALUE!</v>
      </c>
      <c r="O689" s="199" t="e">
        <f t="shared" si="53"/>
        <v>#VALUE!</v>
      </c>
      <c r="P689" s="199" t="e">
        <f t="shared" si="54"/>
        <v>#VALUE!</v>
      </c>
    </row>
    <row r="690" spans="1:16" ht="15.75" x14ac:dyDescent="0.25">
      <c r="A690" s="199" t="s">
        <v>114</v>
      </c>
      <c r="B690" s="199" t="s">
        <v>1030</v>
      </c>
      <c r="C690" s="199" t="s">
        <v>3283</v>
      </c>
      <c r="D690" s="199" t="s">
        <v>4197</v>
      </c>
      <c r="E690" s="199" t="s">
        <v>4197</v>
      </c>
      <c r="F690" s="199" t="s">
        <v>1186</v>
      </c>
      <c r="G690" s="199" t="s">
        <v>4197</v>
      </c>
      <c r="H690" s="199" t="s">
        <v>4095</v>
      </c>
      <c r="K690" s="199">
        <f t="shared" si="50"/>
        <v>24.901119999999999</v>
      </c>
      <c r="L690" s="199">
        <f t="shared" si="51"/>
        <v>32.122444799999997</v>
      </c>
      <c r="M690" s="199" t="s">
        <v>1036</v>
      </c>
      <c r="N690" s="199">
        <f t="shared" si="52"/>
        <v>-15106613.187662091</v>
      </c>
      <c r="O690" s="199">
        <f t="shared" si="53"/>
        <v>-15106613.187662091</v>
      </c>
      <c r="P690" s="199" t="str">
        <f t="shared" si="54"/>
        <v>Overpaid</v>
      </c>
    </row>
    <row r="691" spans="1:16" ht="15.75" x14ac:dyDescent="0.25">
      <c r="A691" s="199" t="s">
        <v>114</v>
      </c>
      <c r="B691" s="199" t="s">
        <v>27</v>
      </c>
      <c r="C691" s="199" t="s">
        <v>3263</v>
      </c>
      <c r="D691" s="199" t="s">
        <v>4197</v>
      </c>
      <c r="E691" s="199" t="s">
        <v>4197</v>
      </c>
      <c r="F691" s="199" t="s">
        <v>1307</v>
      </c>
      <c r="G691" s="199" t="s">
        <v>4197</v>
      </c>
      <c r="H691" s="199" t="s">
        <v>1027</v>
      </c>
      <c r="K691" s="199" t="e">
        <f t="shared" si="50"/>
        <v>#VALUE!</v>
      </c>
      <c r="L691" s="199" t="e">
        <f t="shared" si="51"/>
        <v>#VALUE!</v>
      </c>
      <c r="M691" s="199" t="s">
        <v>1058</v>
      </c>
      <c r="N691" s="199" t="e">
        <f t="shared" si="52"/>
        <v>#VALUE!</v>
      </c>
      <c r="O691" s="199" t="e">
        <f t="shared" si="53"/>
        <v>#VALUE!</v>
      </c>
      <c r="P691" s="199" t="e">
        <f t="shared" si="54"/>
        <v>#VALUE!</v>
      </c>
    </row>
    <row r="692" spans="1:16" ht="15.75" x14ac:dyDescent="0.25">
      <c r="A692" s="199" t="s">
        <v>114</v>
      </c>
      <c r="B692" s="199" t="s">
        <v>16</v>
      </c>
      <c r="C692" s="199" t="s">
        <v>912</v>
      </c>
      <c r="D692" s="199" t="s">
        <v>4197</v>
      </c>
      <c r="E692" s="199" t="s">
        <v>4197</v>
      </c>
      <c r="F692" s="199" t="s">
        <v>1218</v>
      </c>
      <c r="G692" s="199" t="s">
        <v>4197</v>
      </c>
      <c r="H692" s="199" t="s">
        <v>1027</v>
      </c>
      <c r="K692" s="199" t="e">
        <f t="shared" si="50"/>
        <v>#VALUE!</v>
      </c>
      <c r="L692" s="199" t="e">
        <f t="shared" si="51"/>
        <v>#VALUE!</v>
      </c>
      <c r="M692" s="199" t="s">
        <v>1116</v>
      </c>
      <c r="N692" s="199" t="e">
        <f t="shared" si="52"/>
        <v>#VALUE!</v>
      </c>
      <c r="O692" s="199" t="e">
        <f t="shared" si="53"/>
        <v>#VALUE!</v>
      </c>
      <c r="P692" s="199" t="e">
        <f t="shared" si="54"/>
        <v>#VALUE!</v>
      </c>
    </row>
    <row r="693" spans="1:16" ht="15.75" x14ac:dyDescent="0.25">
      <c r="A693" s="199" t="s">
        <v>114</v>
      </c>
      <c r="B693" s="199" t="s">
        <v>1187</v>
      </c>
      <c r="C693" s="199" t="s">
        <v>3285</v>
      </c>
      <c r="D693" s="199" t="s">
        <v>4197</v>
      </c>
      <c r="E693" s="199" t="s">
        <v>4197</v>
      </c>
      <c r="F693" s="199" t="s">
        <v>1194</v>
      </c>
      <c r="G693" s="199" t="s">
        <v>4197</v>
      </c>
      <c r="H693" s="199" t="s">
        <v>4097</v>
      </c>
      <c r="K693" s="199">
        <f t="shared" si="50"/>
        <v>25.232659999999999</v>
      </c>
      <c r="L693" s="199">
        <f t="shared" si="51"/>
        <v>32.550131399999998</v>
      </c>
      <c r="M693" s="199" t="s">
        <v>1190</v>
      </c>
      <c r="N693" s="199">
        <f t="shared" si="52"/>
        <v>-13720294.858228259</v>
      </c>
      <c r="O693" s="199">
        <f t="shared" si="53"/>
        <v>-13720294.858228259</v>
      </c>
      <c r="P693" s="199" t="str">
        <f t="shared" si="54"/>
        <v>Overpaid</v>
      </c>
    </row>
    <row r="694" spans="1:16" ht="15.75" x14ac:dyDescent="0.25">
      <c r="A694" s="199" t="s">
        <v>114</v>
      </c>
      <c r="B694" s="199" t="s">
        <v>1094</v>
      </c>
      <c r="C694" s="199" t="s">
        <v>3304</v>
      </c>
      <c r="D694" s="199" t="s">
        <v>4197</v>
      </c>
      <c r="E694" s="199" t="s">
        <v>4197</v>
      </c>
      <c r="F694" s="199" t="s">
        <v>1240</v>
      </c>
      <c r="G694" s="199" t="s">
        <v>4197</v>
      </c>
      <c r="H694" s="199" t="s">
        <v>4197</v>
      </c>
      <c r="K694" s="199">
        <f t="shared" si="50"/>
        <v>22.027099999999997</v>
      </c>
      <c r="L694" s="199">
        <f t="shared" si="51"/>
        <v>28.414958999999996</v>
      </c>
      <c r="M694" s="199" t="s">
        <v>1098</v>
      </c>
      <c r="N694" s="199">
        <f t="shared" si="52"/>
        <v>-30687933.339420922</v>
      </c>
      <c r="O694" s="199">
        <f t="shared" si="53"/>
        <v>-30687933.339420922</v>
      </c>
      <c r="P694" s="199" t="str">
        <f t="shared" si="54"/>
        <v>Overpaid</v>
      </c>
    </row>
    <row r="695" spans="1:16" ht="15.75" x14ac:dyDescent="0.25">
      <c r="A695" s="199" t="s">
        <v>114</v>
      </c>
      <c r="B695" s="199" t="s">
        <v>1030</v>
      </c>
      <c r="C695" s="199" t="s">
        <v>3300</v>
      </c>
      <c r="D695" s="199" t="s">
        <v>4197</v>
      </c>
      <c r="E695" s="199" t="s">
        <v>4197</v>
      </c>
      <c r="F695" s="199" t="s">
        <v>1234</v>
      </c>
      <c r="G695" s="199" t="s">
        <v>4197</v>
      </c>
      <c r="H695" s="199" t="s">
        <v>4095</v>
      </c>
      <c r="K695" s="199">
        <f t="shared" si="50"/>
        <v>22.734519999999996</v>
      </c>
      <c r="L695" s="199">
        <f t="shared" si="51"/>
        <v>29.327530799999995</v>
      </c>
      <c r="M695" s="199" t="s">
        <v>1036</v>
      </c>
      <c r="N695" s="199">
        <f t="shared" si="52"/>
        <v>-16767082.877283748</v>
      </c>
      <c r="O695" s="199">
        <f t="shared" si="53"/>
        <v>-16767082.877283748</v>
      </c>
      <c r="P695" s="199" t="str">
        <f t="shared" si="54"/>
        <v>Overpaid</v>
      </c>
    </row>
    <row r="696" spans="1:16" ht="15.75" x14ac:dyDescent="0.25">
      <c r="A696" s="199" t="s">
        <v>114</v>
      </c>
      <c r="B696" s="199" t="s">
        <v>1094</v>
      </c>
      <c r="C696" s="199" t="s">
        <v>815</v>
      </c>
      <c r="D696" s="199" t="s">
        <v>4197</v>
      </c>
      <c r="E696" s="199" t="s">
        <v>4197</v>
      </c>
      <c r="F696" s="199" t="s">
        <v>1221</v>
      </c>
      <c r="G696" s="199" t="s">
        <v>4197</v>
      </c>
      <c r="H696" s="199" t="s">
        <v>1027</v>
      </c>
      <c r="K696" s="199" t="e">
        <f t="shared" si="50"/>
        <v>#VALUE!</v>
      </c>
      <c r="L696" s="199" t="e">
        <f t="shared" si="51"/>
        <v>#VALUE!</v>
      </c>
      <c r="M696" s="199" t="s">
        <v>1098</v>
      </c>
      <c r="N696" s="199" t="e">
        <f t="shared" si="52"/>
        <v>#VALUE!</v>
      </c>
      <c r="O696" s="199" t="e">
        <f t="shared" si="53"/>
        <v>#VALUE!</v>
      </c>
      <c r="P696" s="199" t="e">
        <f t="shared" si="54"/>
        <v>#VALUE!</v>
      </c>
    </row>
    <row r="697" spans="1:16" ht="15.75" x14ac:dyDescent="0.25">
      <c r="A697" s="199" t="s">
        <v>114</v>
      </c>
      <c r="B697" s="199" t="s">
        <v>20</v>
      </c>
      <c r="C697" s="199" t="s">
        <v>3281</v>
      </c>
      <c r="D697" s="199" t="s">
        <v>4197</v>
      </c>
      <c r="E697" s="199" t="s">
        <v>4197</v>
      </c>
      <c r="F697" s="199" t="s">
        <v>1186</v>
      </c>
      <c r="G697" s="199" t="s">
        <v>4197</v>
      </c>
      <c r="H697" s="199" t="s">
        <v>4097</v>
      </c>
      <c r="K697" s="199">
        <f t="shared" si="50"/>
        <v>25.59376</v>
      </c>
      <c r="L697" s="199">
        <f t="shared" si="51"/>
        <v>33.015950400000001</v>
      </c>
      <c r="M697" s="199" t="s">
        <v>1134</v>
      </c>
      <c r="N697" s="199">
        <f t="shared" si="52"/>
        <v>-12525528.151234934</v>
      </c>
      <c r="O697" s="199">
        <f t="shared" si="53"/>
        <v>-12525528.151234934</v>
      </c>
      <c r="P697" s="199" t="str">
        <f t="shared" si="54"/>
        <v>Overpaid</v>
      </c>
    </row>
    <row r="698" spans="1:16" ht="15.75" x14ac:dyDescent="0.25">
      <c r="A698" s="199" t="s">
        <v>114</v>
      </c>
      <c r="B698" s="199" t="s">
        <v>10</v>
      </c>
      <c r="C698" s="199" t="s">
        <v>957</v>
      </c>
      <c r="D698" s="199" t="s">
        <v>4197</v>
      </c>
      <c r="E698" s="199" t="s">
        <v>4197</v>
      </c>
      <c r="F698" s="199" t="s">
        <v>1221</v>
      </c>
      <c r="G698" s="199" t="s">
        <v>4197</v>
      </c>
      <c r="H698" s="199" t="s">
        <v>1027</v>
      </c>
      <c r="K698" s="199" t="e">
        <f t="shared" si="50"/>
        <v>#VALUE!</v>
      </c>
      <c r="L698" s="199" t="e">
        <f t="shared" si="51"/>
        <v>#VALUE!</v>
      </c>
      <c r="M698" s="199" t="s">
        <v>1093</v>
      </c>
      <c r="N698" s="199" t="e">
        <f t="shared" si="52"/>
        <v>#VALUE!</v>
      </c>
      <c r="O698" s="199" t="e">
        <f t="shared" si="53"/>
        <v>#VALUE!</v>
      </c>
      <c r="P698" s="199" t="e">
        <f t="shared" si="54"/>
        <v>#VALUE!</v>
      </c>
    </row>
    <row r="699" spans="1:16" ht="15.75" x14ac:dyDescent="0.25">
      <c r="A699" s="199" t="s">
        <v>114</v>
      </c>
      <c r="B699" s="199" t="s">
        <v>1030</v>
      </c>
      <c r="C699" s="199" t="s">
        <v>3232</v>
      </c>
      <c r="D699" s="199" t="s">
        <v>4197</v>
      </c>
      <c r="E699" s="199" t="s">
        <v>4197</v>
      </c>
      <c r="F699" s="199" t="s">
        <v>1056</v>
      </c>
      <c r="G699" s="199" t="s">
        <v>4197</v>
      </c>
      <c r="H699" s="199" t="s">
        <v>4147</v>
      </c>
      <c r="K699" s="199">
        <f t="shared" si="50"/>
        <v>32.049219999999998</v>
      </c>
      <c r="L699" s="199">
        <f t="shared" si="51"/>
        <v>41.343493799999997</v>
      </c>
      <c r="M699" s="199" t="s">
        <v>1036</v>
      </c>
      <c r="N699" s="199">
        <f t="shared" si="52"/>
        <v>-9628350.7541789748</v>
      </c>
      <c r="O699" s="199">
        <f t="shared" si="53"/>
        <v>-9628350.7541789748</v>
      </c>
      <c r="P699" s="199" t="str">
        <f t="shared" si="54"/>
        <v>Overpaid</v>
      </c>
    </row>
    <row r="700" spans="1:16" ht="15.75" x14ac:dyDescent="0.25">
      <c r="A700" s="199" t="s">
        <v>120</v>
      </c>
      <c r="B700" s="199" t="s">
        <v>20</v>
      </c>
      <c r="C700" s="199" t="s">
        <v>336</v>
      </c>
      <c r="D700" s="199" t="s">
        <v>4197</v>
      </c>
      <c r="E700" s="199" t="s">
        <v>4197</v>
      </c>
      <c r="F700" s="199" t="s">
        <v>1041</v>
      </c>
      <c r="G700" s="199" t="s">
        <v>4197</v>
      </c>
      <c r="H700" s="199" t="s">
        <v>4100</v>
      </c>
      <c r="K700" s="199">
        <f t="shared" si="50"/>
        <v>34.532579999999996</v>
      </c>
      <c r="L700" s="199">
        <f t="shared" si="51"/>
        <v>44.547028199999993</v>
      </c>
      <c r="M700" s="199" t="s">
        <v>1134</v>
      </c>
      <c r="N700" s="199">
        <f t="shared" si="52"/>
        <v>-6638491.8913106825</v>
      </c>
      <c r="O700" s="199">
        <f t="shared" si="53"/>
        <v>-6638491.8913106825</v>
      </c>
      <c r="P700" s="199" t="str">
        <f t="shared" si="54"/>
        <v>Overpaid</v>
      </c>
    </row>
    <row r="701" spans="1:16" ht="15.75" x14ac:dyDescent="0.25">
      <c r="A701" s="199" t="s">
        <v>120</v>
      </c>
      <c r="B701" s="199" t="s">
        <v>20</v>
      </c>
      <c r="C701" s="199" t="s">
        <v>3211</v>
      </c>
      <c r="D701" s="199" t="s">
        <v>4197</v>
      </c>
      <c r="E701" s="199" t="s">
        <v>4197</v>
      </c>
      <c r="F701" s="199" t="s">
        <v>1234</v>
      </c>
      <c r="G701" s="199" t="s">
        <v>4197</v>
      </c>
      <c r="H701" s="199" t="s">
        <v>4197</v>
      </c>
      <c r="K701" s="199">
        <f t="shared" si="50"/>
        <v>22.388199999999998</v>
      </c>
      <c r="L701" s="199">
        <f t="shared" si="51"/>
        <v>28.880777999999999</v>
      </c>
      <c r="M701" s="199" t="s">
        <v>1134</v>
      </c>
      <c r="N701" s="199">
        <f t="shared" si="52"/>
        <v>-14636684.652133577</v>
      </c>
      <c r="O701" s="199">
        <f t="shared" si="53"/>
        <v>-14636684.652133577</v>
      </c>
      <c r="P701" s="199" t="str">
        <f t="shared" si="54"/>
        <v>Overpaid</v>
      </c>
    </row>
    <row r="702" spans="1:16" ht="15.75" x14ac:dyDescent="0.25">
      <c r="A702" s="199" t="s">
        <v>120</v>
      </c>
      <c r="B702" s="199" t="s">
        <v>10</v>
      </c>
      <c r="C702" s="199" t="s">
        <v>879</v>
      </c>
      <c r="D702" s="199" t="s">
        <v>4197</v>
      </c>
      <c r="E702" s="199" t="s">
        <v>4197</v>
      </c>
      <c r="F702" s="199" t="s">
        <v>1234</v>
      </c>
      <c r="G702" s="199" t="s">
        <v>4197</v>
      </c>
      <c r="H702" s="199" t="s">
        <v>4197</v>
      </c>
      <c r="K702" s="199">
        <f t="shared" si="50"/>
        <v>22.388199999999998</v>
      </c>
      <c r="L702" s="199">
        <f t="shared" si="51"/>
        <v>28.880777999999999</v>
      </c>
      <c r="M702" s="199" t="s">
        <v>1093</v>
      </c>
      <c r="N702" s="199">
        <f t="shared" si="52"/>
        <v>-18602679.61545945</v>
      </c>
      <c r="O702" s="199">
        <f t="shared" si="53"/>
        <v>-18602679.61545945</v>
      </c>
      <c r="P702" s="199" t="str">
        <f t="shared" si="54"/>
        <v>Overpaid</v>
      </c>
    </row>
    <row r="703" spans="1:16" ht="15.75" x14ac:dyDescent="0.25">
      <c r="A703" s="199" t="s">
        <v>120</v>
      </c>
      <c r="B703" s="199" t="s">
        <v>1099</v>
      </c>
      <c r="C703" s="199" t="s">
        <v>861</v>
      </c>
      <c r="D703" s="199" t="s">
        <v>4197</v>
      </c>
      <c r="E703" s="199" t="s">
        <v>4197</v>
      </c>
      <c r="F703" s="199" t="s">
        <v>1201</v>
      </c>
      <c r="G703" s="199" t="s">
        <v>4197</v>
      </c>
      <c r="H703" s="199" t="s">
        <v>4197</v>
      </c>
      <c r="K703" s="199">
        <f t="shared" si="50"/>
        <v>23.832599999999999</v>
      </c>
      <c r="L703" s="199">
        <f t="shared" si="51"/>
        <v>30.744053999999998</v>
      </c>
      <c r="M703" s="199" t="s">
        <v>1105</v>
      </c>
      <c r="N703" s="199">
        <f t="shared" si="52"/>
        <v>-8714298.2591790836</v>
      </c>
      <c r="O703" s="199">
        <f t="shared" si="53"/>
        <v>-8714298.2591790836</v>
      </c>
      <c r="P703" s="199" t="str">
        <f t="shared" si="54"/>
        <v>Overpaid</v>
      </c>
    </row>
    <row r="704" spans="1:16" ht="15.75" x14ac:dyDescent="0.25">
      <c r="A704" s="199" t="s">
        <v>120</v>
      </c>
      <c r="B704" s="199" t="s">
        <v>1117</v>
      </c>
      <c r="C704" s="199" t="s">
        <v>3198</v>
      </c>
      <c r="D704" s="199" t="s">
        <v>4197</v>
      </c>
      <c r="E704" s="199" t="s">
        <v>4197</v>
      </c>
      <c r="F704" s="199" t="s">
        <v>1194</v>
      </c>
      <c r="G704" s="199" t="s">
        <v>4197</v>
      </c>
      <c r="H704" s="199" t="s">
        <v>4095</v>
      </c>
      <c r="K704" s="199">
        <f t="shared" si="50"/>
        <v>24.540019999999998</v>
      </c>
      <c r="L704" s="199">
        <f t="shared" si="51"/>
        <v>31.6566258</v>
      </c>
      <c r="M704" s="199" t="s">
        <v>1121</v>
      </c>
      <c r="N704" s="199">
        <f t="shared" si="52"/>
        <v>-15920267.939894494</v>
      </c>
      <c r="O704" s="199">
        <f t="shared" si="53"/>
        <v>-15920267.939894494</v>
      </c>
      <c r="P704" s="199" t="str">
        <f t="shared" si="54"/>
        <v>Overpaid</v>
      </c>
    </row>
    <row r="705" spans="1:16" ht="15.75" x14ac:dyDescent="0.25">
      <c r="A705" s="199" t="s">
        <v>120</v>
      </c>
      <c r="B705" s="199" t="s">
        <v>1030</v>
      </c>
      <c r="C705" s="199" t="s">
        <v>906</v>
      </c>
      <c r="D705" s="199" t="s">
        <v>4197</v>
      </c>
      <c r="E705" s="199" t="s">
        <v>4197</v>
      </c>
      <c r="F705" s="199" t="s">
        <v>1208</v>
      </c>
      <c r="G705" s="199" t="s">
        <v>4197</v>
      </c>
      <c r="H705" s="199" t="s">
        <v>4095</v>
      </c>
      <c r="K705" s="199">
        <f t="shared" si="50"/>
        <v>23.817819999999998</v>
      </c>
      <c r="L705" s="199">
        <f t="shared" si="51"/>
        <v>30.724987799999997</v>
      </c>
      <c r="M705" s="199" t="s">
        <v>1036</v>
      </c>
      <c r="N705" s="199">
        <f t="shared" si="52"/>
        <v>-15936848.032472923</v>
      </c>
      <c r="O705" s="199">
        <f t="shared" si="53"/>
        <v>-15936848.032472923</v>
      </c>
      <c r="P705" s="199" t="str">
        <f t="shared" si="54"/>
        <v>Overpaid</v>
      </c>
    </row>
    <row r="706" spans="1:16" ht="15.75" x14ac:dyDescent="0.25">
      <c r="A706" s="199" t="s">
        <v>120</v>
      </c>
      <c r="B706" s="199" t="s">
        <v>1048</v>
      </c>
      <c r="C706" s="199" t="s">
        <v>3144</v>
      </c>
      <c r="D706" s="199" t="s">
        <v>4197</v>
      </c>
      <c r="E706" s="199" t="s">
        <v>4197</v>
      </c>
      <c r="F706" s="199" t="s">
        <v>1441</v>
      </c>
      <c r="G706" s="199" t="s">
        <v>4197</v>
      </c>
      <c r="H706" s="199" t="s">
        <v>4098</v>
      </c>
      <c r="K706" s="199">
        <f t="shared" ref="K706:K769" si="55">(F706*0.3611)+(G706*1.1*0.3611)+(H706*5.2*0.0666)+(I706*0.2111)</f>
        <v>33.884279999999997</v>
      </c>
      <c r="L706" s="199">
        <f t="shared" ref="L706:L769" si="56">(K706)*((100+(29-E706))/100)-(J706*0.9)</f>
        <v>43.710721199999995</v>
      </c>
      <c r="M706" s="199" t="s">
        <v>1053</v>
      </c>
      <c r="N706" s="199">
        <f t="shared" ref="N706:N769" si="57">(M706*((L706-63)/5.45))+M706</f>
        <v>-5036128.7912232671</v>
      </c>
      <c r="O706" s="199">
        <f t="shared" ref="O706:O769" si="58">(N706-D706)</f>
        <v>-5036128.7912232671</v>
      </c>
      <c r="P706" s="199" t="str">
        <f t="shared" ref="P706:P769" si="59">IF(O706&lt;(-3000000), "Overpaid", "")</f>
        <v>Overpaid</v>
      </c>
    </row>
    <row r="707" spans="1:16" ht="15.75" x14ac:dyDescent="0.25">
      <c r="A707" s="199" t="s">
        <v>120</v>
      </c>
      <c r="B707" s="199" t="s">
        <v>1135</v>
      </c>
      <c r="C707" s="199" t="s">
        <v>3176</v>
      </c>
      <c r="D707" s="199" t="s">
        <v>4197</v>
      </c>
      <c r="E707" s="199" t="s">
        <v>4197</v>
      </c>
      <c r="F707" s="199" t="s">
        <v>1125</v>
      </c>
      <c r="G707" s="199" t="s">
        <v>4197</v>
      </c>
      <c r="H707" s="199" t="s">
        <v>4097</v>
      </c>
      <c r="K707" s="199">
        <f t="shared" si="55"/>
        <v>27.399259999999998</v>
      </c>
      <c r="L707" s="199">
        <f t="shared" si="56"/>
        <v>35.345045399999997</v>
      </c>
      <c r="M707" s="199" t="s">
        <v>1138</v>
      </c>
      <c r="N707" s="199">
        <f t="shared" si="57"/>
        <v>-6180918.1965092476</v>
      </c>
      <c r="O707" s="199">
        <f t="shared" si="58"/>
        <v>-6180918.1965092476</v>
      </c>
      <c r="P707" s="199" t="str">
        <f t="shared" si="59"/>
        <v>Overpaid</v>
      </c>
    </row>
    <row r="708" spans="1:16" ht="15.75" x14ac:dyDescent="0.25">
      <c r="A708" s="199" t="s">
        <v>120</v>
      </c>
      <c r="B708" s="199" t="s">
        <v>27</v>
      </c>
      <c r="C708" s="199" t="s">
        <v>3200</v>
      </c>
      <c r="D708" s="199" t="s">
        <v>4197</v>
      </c>
      <c r="E708" s="199" t="s">
        <v>4197</v>
      </c>
      <c r="F708" s="199" t="s">
        <v>1194</v>
      </c>
      <c r="G708" s="199" t="s">
        <v>4197</v>
      </c>
      <c r="H708" s="199" t="s">
        <v>4095</v>
      </c>
      <c r="K708" s="199">
        <f t="shared" si="55"/>
        <v>24.540019999999998</v>
      </c>
      <c r="L708" s="199">
        <f t="shared" si="56"/>
        <v>31.6566258</v>
      </c>
      <c r="M708" s="199" t="s">
        <v>1058</v>
      </c>
      <c r="N708" s="199">
        <f t="shared" si="57"/>
        <v>-15195814.089479007</v>
      </c>
      <c r="O708" s="199">
        <f t="shared" si="58"/>
        <v>-15195814.089479007</v>
      </c>
      <c r="P708" s="199" t="str">
        <f t="shared" si="59"/>
        <v>Overpaid</v>
      </c>
    </row>
    <row r="709" spans="1:16" ht="15.75" x14ac:dyDescent="0.25">
      <c r="A709" s="199" t="s">
        <v>120</v>
      </c>
      <c r="B709" s="199" t="s">
        <v>1059</v>
      </c>
      <c r="C709" s="199" t="s">
        <v>87</v>
      </c>
      <c r="D709" s="199" t="s">
        <v>4197</v>
      </c>
      <c r="E709" s="199" t="s">
        <v>4197</v>
      </c>
      <c r="F709" s="199" t="s">
        <v>1046</v>
      </c>
      <c r="G709" s="199" t="s">
        <v>4197</v>
      </c>
      <c r="H709" s="199" t="s">
        <v>4147</v>
      </c>
      <c r="K709" s="199">
        <f t="shared" si="55"/>
        <v>32.410319999999999</v>
      </c>
      <c r="L709" s="199">
        <f t="shared" si="56"/>
        <v>41.809312800000001</v>
      </c>
      <c r="M709" s="199" t="s">
        <v>1064</v>
      </c>
      <c r="N709" s="199">
        <f t="shared" si="57"/>
        <v>-6372780.3961909711</v>
      </c>
      <c r="O709" s="199">
        <f t="shared" si="58"/>
        <v>-6372780.3961909711</v>
      </c>
      <c r="P709" s="199" t="str">
        <f t="shared" si="59"/>
        <v>Overpaid</v>
      </c>
    </row>
    <row r="710" spans="1:16" ht="15.75" x14ac:dyDescent="0.25">
      <c r="A710" s="199" t="s">
        <v>120</v>
      </c>
      <c r="B710" s="199" t="s">
        <v>20</v>
      </c>
      <c r="C710" s="199" t="s">
        <v>3189</v>
      </c>
      <c r="D710" s="199" t="s">
        <v>4197</v>
      </c>
      <c r="E710" s="199" t="s">
        <v>4197</v>
      </c>
      <c r="F710" s="199" t="s">
        <v>1162</v>
      </c>
      <c r="G710" s="199" t="s">
        <v>4197</v>
      </c>
      <c r="H710" s="199" t="s">
        <v>4095</v>
      </c>
      <c r="K710" s="199">
        <f t="shared" si="55"/>
        <v>25.262219999999996</v>
      </c>
      <c r="L710" s="199">
        <f t="shared" si="56"/>
        <v>32.588263799999993</v>
      </c>
      <c r="M710" s="199" t="s">
        <v>1134</v>
      </c>
      <c r="N710" s="199">
        <f t="shared" si="57"/>
        <v>-12743877.776981434</v>
      </c>
      <c r="O710" s="199">
        <f t="shared" si="58"/>
        <v>-12743877.776981434</v>
      </c>
      <c r="P710" s="199" t="str">
        <f t="shared" si="59"/>
        <v>Overpaid</v>
      </c>
    </row>
    <row r="711" spans="1:16" ht="15.75" x14ac:dyDescent="0.25">
      <c r="A711" s="199" t="s">
        <v>120</v>
      </c>
      <c r="B711" s="199" t="s">
        <v>10</v>
      </c>
      <c r="C711" s="199" t="s">
        <v>3197</v>
      </c>
      <c r="D711" s="199" t="s">
        <v>4197</v>
      </c>
      <c r="E711" s="199" t="s">
        <v>4197</v>
      </c>
      <c r="F711" s="199" t="s">
        <v>1194</v>
      </c>
      <c r="G711" s="199" t="s">
        <v>4197</v>
      </c>
      <c r="H711" s="199" t="s">
        <v>4095</v>
      </c>
      <c r="K711" s="199">
        <f t="shared" si="55"/>
        <v>24.540019999999998</v>
      </c>
      <c r="L711" s="199">
        <f t="shared" si="56"/>
        <v>31.6566258</v>
      </c>
      <c r="M711" s="199" t="s">
        <v>1093</v>
      </c>
      <c r="N711" s="199">
        <f t="shared" si="57"/>
        <v>-16801507.358860441</v>
      </c>
      <c r="O711" s="199">
        <f t="shared" si="58"/>
        <v>-16801507.358860441</v>
      </c>
      <c r="P711" s="199" t="str">
        <f t="shared" si="59"/>
        <v>Overpaid</v>
      </c>
    </row>
    <row r="712" spans="1:16" ht="15.75" x14ac:dyDescent="0.25">
      <c r="A712" s="199" t="s">
        <v>120</v>
      </c>
      <c r="B712" s="199" t="s">
        <v>1024</v>
      </c>
      <c r="C712" s="199" t="s">
        <v>3177</v>
      </c>
      <c r="D712" s="199" t="s">
        <v>4197</v>
      </c>
      <c r="E712" s="199" t="s">
        <v>4197</v>
      </c>
      <c r="F712" s="199" t="s">
        <v>1146</v>
      </c>
      <c r="G712" s="199" t="s">
        <v>4197</v>
      </c>
      <c r="H712" s="199" t="s">
        <v>4096</v>
      </c>
      <c r="K712" s="199">
        <f t="shared" si="55"/>
        <v>26.691839999999999</v>
      </c>
      <c r="L712" s="199">
        <f t="shared" si="56"/>
        <v>34.432473600000002</v>
      </c>
      <c r="M712" s="199" t="s">
        <v>1029</v>
      </c>
      <c r="N712" s="199">
        <f t="shared" si="57"/>
        <v>-10139283.452820549</v>
      </c>
      <c r="O712" s="199">
        <f t="shared" si="58"/>
        <v>-10139283.452820549</v>
      </c>
      <c r="P712" s="199" t="str">
        <f t="shared" si="59"/>
        <v>Overpaid</v>
      </c>
    </row>
    <row r="713" spans="1:16" ht="15.75" x14ac:dyDescent="0.25">
      <c r="A713" s="199" t="s">
        <v>120</v>
      </c>
      <c r="B713" s="199" t="s">
        <v>1094</v>
      </c>
      <c r="C713" s="199" t="s">
        <v>3212</v>
      </c>
      <c r="D713" s="199" t="s">
        <v>4197</v>
      </c>
      <c r="E713" s="199" t="s">
        <v>4197</v>
      </c>
      <c r="F713" s="199" t="s">
        <v>1405</v>
      </c>
      <c r="G713" s="199" t="s">
        <v>4197</v>
      </c>
      <c r="H713" s="199" t="s">
        <v>4095</v>
      </c>
      <c r="K713" s="199">
        <f t="shared" si="55"/>
        <v>22.012319999999995</v>
      </c>
      <c r="L713" s="199">
        <f t="shared" si="56"/>
        <v>28.395892799999995</v>
      </c>
      <c r="M713" s="199" t="s">
        <v>1098</v>
      </c>
      <c r="N713" s="199">
        <f t="shared" si="57"/>
        <v>-30708015.764382534</v>
      </c>
      <c r="O713" s="199">
        <f t="shared" si="58"/>
        <v>-30708015.764382534</v>
      </c>
      <c r="P713" s="199" t="str">
        <f t="shared" si="59"/>
        <v>Overpaid</v>
      </c>
    </row>
    <row r="714" spans="1:16" ht="15.75" x14ac:dyDescent="0.25">
      <c r="A714" s="199" t="s">
        <v>120</v>
      </c>
      <c r="B714" s="199" t="s">
        <v>20</v>
      </c>
      <c r="C714" s="199" t="s">
        <v>3214</v>
      </c>
      <c r="D714" s="199" t="s">
        <v>4197</v>
      </c>
      <c r="E714" s="199" t="s">
        <v>4197</v>
      </c>
      <c r="F714" s="199" t="s">
        <v>1408</v>
      </c>
      <c r="G714" s="199" t="s">
        <v>4197</v>
      </c>
      <c r="H714" s="199" t="s">
        <v>4197</v>
      </c>
      <c r="K714" s="199">
        <f t="shared" si="55"/>
        <v>21.3049</v>
      </c>
      <c r="L714" s="199">
        <f t="shared" si="56"/>
        <v>27.483321</v>
      </c>
      <c r="M714" s="199" t="s">
        <v>1134</v>
      </c>
      <c r="N714" s="199">
        <f t="shared" si="57"/>
        <v>-15350137.477045137</v>
      </c>
      <c r="O714" s="199">
        <f t="shared" si="58"/>
        <v>-15350137.477045137</v>
      </c>
      <c r="P714" s="199" t="str">
        <f t="shared" si="59"/>
        <v>Overpaid</v>
      </c>
    </row>
    <row r="715" spans="1:16" ht="15.75" x14ac:dyDescent="0.25">
      <c r="A715" s="199" t="s">
        <v>120</v>
      </c>
      <c r="B715" s="199" t="s">
        <v>1083</v>
      </c>
      <c r="C715" s="199" t="s">
        <v>483</v>
      </c>
      <c r="D715" s="199" t="s">
        <v>4197</v>
      </c>
      <c r="E715" s="199" t="s">
        <v>4197</v>
      </c>
      <c r="F715" s="199" t="s">
        <v>1307</v>
      </c>
      <c r="G715" s="199" t="s">
        <v>4197</v>
      </c>
      <c r="H715" s="199" t="s">
        <v>4197</v>
      </c>
      <c r="K715" s="199">
        <f t="shared" si="55"/>
        <v>27.0825</v>
      </c>
      <c r="L715" s="199">
        <f t="shared" si="56"/>
        <v>34.936425</v>
      </c>
      <c r="M715" s="199" t="s">
        <v>1088</v>
      </c>
      <c r="N715" s="199">
        <f t="shared" si="57"/>
        <v>-14723076.290527523</v>
      </c>
      <c r="O715" s="199">
        <f t="shared" si="58"/>
        <v>-14723076.290527523</v>
      </c>
      <c r="P715" s="199" t="str">
        <f t="shared" si="59"/>
        <v>Overpaid</v>
      </c>
    </row>
    <row r="716" spans="1:16" ht="15.75" x14ac:dyDescent="0.25">
      <c r="A716" s="199" t="s">
        <v>120</v>
      </c>
      <c r="B716" s="199" t="s">
        <v>1059</v>
      </c>
      <c r="C716" s="199" t="s">
        <v>3194</v>
      </c>
      <c r="D716" s="199" t="s">
        <v>4197</v>
      </c>
      <c r="E716" s="199" t="s">
        <v>4197</v>
      </c>
      <c r="F716" s="199" t="s">
        <v>1186</v>
      </c>
      <c r="G716" s="199" t="s">
        <v>4197</v>
      </c>
      <c r="H716" s="199" t="s">
        <v>4095</v>
      </c>
      <c r="K716" s="199">
        <f t="shared" si="55"/>
        <v>24.901119999999999</v>
      </c>
      <c r="L716" s="199">
        <f t="shared" si="56"/>
        <v>32.122444799999997</v>
      </c>
      <c r="M716" s="199" t="s">
        <v>1064</v>
      </c>
      <c r="N716" s="199">
        <f t="shared" si="57"/>
        <v>-10294609.329484917</v>
      </c>
      <c r="O716" s="199">
        <f t="shared" si="58"/>
        <v>-10294609.329484917</v>
      </c>
      <c r="P716" s="199" t="str">
        <f t="shared" si="59"/>
        <v>Overpaid</v>
      </c>
    </row>
    <row r="717" spans="1:16" ht="15.75" x14ac:dyDescent="0.25">
      <c r="A717" s="199" t="s">
        <v>120</v>
      </c>
      <c r="B717" s="199" t="s">
        <v>1094</v>
      </c>
      <c r="C717" s="199" t="s">
        <v>398</v>
      </c>
      <c r="D717" s="199" t="s">
        <v>4197</v>
      </c>
      <c r="E717" s="199" t="s">
        <v>4197</v>
      </c>
      <c r="F717" s="199" t="s">
        <v>1046</v>
      </c>
      <c r="G717" s="199" t="s">
        <v>4197</v>
      </c>
      <c r="H717" s="199" t="s">
        <v>4103</v>
      </c>
      <c r="K717" s="199">
        <f t="shared" si="55"/>
        <v>34.834560000000003</v>
      </c>
      <c r="L717" s="199">
        <f t="shared" si="56"/>
        <v>44.936582400000006</v>
      </c>
      <c r="M717" s="199" t="s">
        <v>1098</v>
      </c>
      <c r="N717" s="199">
        <f t="shared" si="57"/>
        <v>-13285710.443691444</v>
      </c>
      <c r="O717" s="199">
        <f t="shared" si="58"/>
        <v>-13285710.443691444</v>
      </c>
      <c r="P717" s="199" t="str">
        <f t="shared" si="59"/>
        <v>Overpaid</v>
      </c>
    </row>
    <row r="718" spans="1:16" ht="15.75" x14ac:dyDescent="0.25">
      <c r="A718" s="199" t="s">
        <v>120</v>
      </c>
      <c r="B718" s="199" t="s">
        <v>27</v>
      </c>
      <c r="C718" s="199" t="s">
        <v>3202</v>
      </c>
      <c r="D718" s="199" t="s">
        <v>4197</v>
      </c>
      <c r="E718" s="199" t="s">
        <v>4197</v>
      </c>
      <c r="F718" s="199" t="s">
        <v>1201</v>
      </c>
      <c r="G718" s="199" t="s">
        <v>4197</v>
      </c>
      <c r="H718" s="199" t="s">
        <v>4095</v>
      </c>
      <c r="K718" s="199">
        <f t="shared" si="55"/>
        <v>24.178919999999998</v>
      </c>
      <c r="L718" s="199">
        <f t="shared" si="56"/>
        <v>31.190806799999997</v>
      </c>
      <c r="M718" s="199" t="s">
        <v>1058</v>
      </c>
      <c r="N718" s="199">
        <f t="shared" si="57"/>
        <v>-15469185.140647266</v>
      </c>
      <c r="O718" s="199">
        <f t="shared" si="58"/>
        <v>-15469185.140647266</v>
      </c>
      <c r="P718" s="199" t="str">
        <f t="shared" si="59"/>
        <v>Overpaid</v>
      </c>
    </row>
    <row r="719" spans="1:16" ht="15.75" x14ac:dyDescent="0.25">
      <c r="A719" s="199" t="s">
        <v>120</v>
      </c>
      <c r="B719" s="199" t="s">
        <v>20</v>
      </c>
      <c r="C719" s="199" t="s">
        <v>3206</v>
      </c>
      <c r="D719" s="199" t="s">
        <v>4197</v>
      </c>
      <c r="E719" s="199" t="s">
        <v>4197</v>
      </c>
      <c r="F719" s="199" t="s">
        <v>1218</v>
      </c>
      <c r="G719" s="199" t="s">
        <v>4197</v>
      </c>
      <c r="H719" s="199" t="s">
        <v>4095</v>
      </c>
      <c r="K719" s="199">
        <f t="shared" si="55"/>
        <v>23.456719999999997</v>
      </c>
      <c r="L719" s="199">
        <f t="shared" si="56"/>
        <v>30.259168799999998</v>
      </c>
      <c r="M719" s="199" t="s">
        <v>1134</v>
      </c>
      <c r="N719" s="199">
        <f t="shared" si="57"/>
        <v>-13932965.818500698</v>
      </c>
      <c r="O719" s="199">
        <f t="shared" si="58"/>
        <v>-13932965.818500698</v>
      </c>
      <c r="P719" s="199" t="str">
        <f t="shared" si="59"/>
        <v>Overpaid</v>
      </c>
    </row>
    <row r="720" spans="1:16" ht="15.75" x14ac:dyDescent="0.25">
      <c r="A720" s="199" t="s">
        <v>120</v>
      </c>
      <c r="B720" s="199" t="s">
        <v>1099</v>
      </c>
      <c r="C720" s="199" t="s">
        <v>3185</v>
      </c>
      <c r="D720" s="199" t="s">
        <v>4197</v>
      </c>
      <c r="E720" s="199" t="s">
        <v>4197</v>
      </c>
      <c r="F720" s="199" t="s">
        <v>1162</v>
      </c>
      <c r="G720" s="199" t="s">
        <v>4197</v>
      </c>
      <c r="H720" s="199" t="s">
        <v>4095</v>
      </c>
      <c r="K720" s="199">
        <f t="shared" si="55"/>
        <v>25.262219999999996</v>
      </c>
      <c r="L720" s="199">
        <f t="shared" si="56"/>
        <v>32.588263799999993</v>
      </c>
      <c r="M720" s="199" t="s">
        <v>1105</v>
      </c>
      <c r="N720" s="199">
        <f t="shared" si="57"/>
        <v>-8114767.309974717</v>
      </c>
      <c r="O720" s="199">
        <f t="shared" si="58"/>
        <v>-8114767.309974717</v>
      </c>
      <c r="P720" s="199" t="str">
        <f t="shared" si="59"/>
        <v>Overpaid</v>
      </c>
    </row>
    <row r="721" spans="1:16" ht="15.75" x14ac:dyDescent="0.25">
      <c r="A721" s="199" t="s">
        <v>120</v>
      </c>
      <c r="B721" s="199" t="s">
        <v>1059</v>
      </c>
      <c r="C721" s="199" t="s">
        <v>953</v>
      </c>
      <c r="D721" s="199" t="s">
        <v>4197</v>
      </c>
      <c r="E721" s="199" t="s">
        <v>4197</v>
      </c>
      <c r="F721" s="199" t="s">
        <v>1218</v>
      </c>
      <c r="G721" s="199" t="s">
        <v>4197</v>
      </c>
      <c r="H721" s="199" t="s">
        <v>4197</v>
      </c>
      <c r="K721" s="199">
        <f t="shared" si="55"/>
        <v>23.110399999999998</v>
      </c>
      <c r="L721" s="199">
        <f t="shared" si="56"/>
        <v>29.812415999999999</v>
      </c>
      <c r="M721" s="199" t="s">
        <v>1064</v>
      </c>
      <c r="N721" s="199">
        <f t="shared" si="57"/>
        <v>-11229848.437169909</v>
      </c>
      <c r="O721" s="199">
        <f t="shared" si="58"/>
        <v>-11229848.437169909</v>
      </c>
      <c r="P721" s="199" t="str">
        <f t="shared" si="59"/>
        <v>Overpaid</v>
      </c>
    </row>
    <row r="722" spans="1:16" ht="15.75" x14ac:dyDescent="0.25">
      <c r="A722" s="199" t="s">
        <v>120</v>
      </c>
      <c r="B722" s="199" t="s">
        <v>1024</v>
      </c>
      <c r="C722" s="199" t="s">
        <v>3158</v>
      </c>
      <c r="D722" s="199" t="s">
        <v>4197</v>
      </c>
      <c r="E722" s="199" t="s">
        <v>4197</v>
      </c>
      <c r="F722" s="199" t="s">
        <v>1107</v>
      </c>
      <c r="G722" s="199" t="s">
        <v>4197</v>
      </c>
      <c r="H722" s="199" t="s">
        <v>4099</v>
      </c>
      <c r="K722" s="199">
        <f t="shared" si="55"/>
        <v>29.536299999999997</v>
      </c>
      <c r="L722" s="199">
        <f t="shared" si="56"/>
        <v>38.101827</v>
      </c>
      <c r="M722" s="199" t="s">
        <v>1029</v>
      </c>
      <c r="N722" s="199">
        <f t="shared" si="57"/>
        <v>-8529915.1507183481</v>
      </c>
      <c r="O722" s="199">
        <f t="shared" si="58"/>
        <v>-8529915.1507183481</v>
      </c>
      <c r="P722" s="199" t="str">
        <f t="shared" si="59"/>
        <v>Overpaid</v>
      </c>
    </row>
    <row r="723" spans="1:16" ht="15.75" x14ac:dyDescent="0.25">
      <c r="A723" s="199" t="s">
        <v>120</v>
      </c>
      <c r="B723" s="199" t="s">
        <v>1024</v>
      </c>
      <c r="C723" s="199" t="s">
        <v>3139</v>
      </c>
      <c r="D723" s="199" t="s">
        <v>4197</v>
      </c>
      <c r="E723" s="199" t="s">
        <v>4197</v>
      </c>
      <c r="F723" s="199" t="s">
        <v>2047</v>
      </c>
      <c r="G723" s="199" t="s">
        <v>4197</v>
      </c>
      <c r="H723" s="199" t="s">
        <v>4118</v>
      </c>
      <c r="K723" s="199">
        <f t="shared" si="55"/>
        <v>39.860399999999998</v>
      </c>
      <c r="L723" s="199">
        <f t="shared" si="56"/>
        <v>51.419916000000001</v>
      </c>
      <c r="M723" s="199" t="s">
        <v>1029</v>
      </c>
      <c r="N723" s="199">
        <f t="shared" si="57"/>
        <v>-2688637.9706091732</v>
      </c>
      <c r="O723" s="199">
        <f t="shared" si="58"/>
        <v>-2688637.9706091732</v>
      </c>
      <c r="P723" s="199" t="str">
        <f t="shared" si="59"/>
        <v/>
      </c>
    </row>
    <row r="724" spans="1:16" ht="15.75" x14ac:dyDescent="0.25">
      <c r="A724" s="199" t="s">
        <v>120</v>
      </c>
      <c r="B724" s="199" t="s">
        <v>1030</v>
      </c>
      <c r="C724" s="199" t="s">
        <v>3181</v>
      </c>
      <c r="D724" s="199" t="s">
        <v>4197</v>
      </c>
      <c r="E724" s="199" t="s">
        <v>4197</v>
      </c>
      <c r="F724" s="199" t="s">
        <v>1328</v>
      </c>
      <c r="G724" s="199" t="s">
        <v>4197</v>
      </c>
      <c r="H724" s="199" t="s">
        <v>4096</v>
      </c>
      <c r="K724" s="199">
        <f t="shared" si="55"/>
        <v>26.330739999999999</v>
      </c>
      <c r="L724" s="199">
        <f t="shared" si="56"/>
        <v>33.966654599999998</v>
      </c>
      <c r="M724" s="199" t="s">
        <v>1036</v>
      </c>
      <c r="N724" s="199">
        <f t="shared" si="57"/>
        <v>-14010960.700965468</v>
      </c>
      <c r="O724" s="199">
        <f t="shared" si="58"/>
        <v>-14010960.700965468</v>
      </c>
      <c r="P724" s="199" t="str">
        <f t="shared" si="59"/>
        <v>Overpaid</v>
      </c>
    </row>
    <row r="725" spans="1:16" ht="15.75" x14ac:dyDescent="0.25">
      <c r="A725" s="199" t="s">
        <v>120</v>
      </c>
      <c r="B725" s="199" t="s">
        <v>1117</v>
      </c>
      <c r="C725" s="199" t="s">
        <v>189</v>
      </c>
      <c r="D725" s="199" t="s">
        <v>4197</v>
      </c>
      <c r="E725" s="199" t="s">
        <v>4197</v>
      </c>
      <c r="F725" s="199" t="s">
        <v>1091</v>
      </c>
      <c r="G725" s="199" t="s">
        <v>4197</v>
      </c>
      <c r="H725" s="199" t="s">
        <v>4102</v>
      </c>
      <c r="K725" s="199">
        <f t="shared" si="55"/>
        <v>30.951139999999999</v>
      </c>
      <c r="L725" s="199">
        <f t="shared" si="56"/>
        <v>39.926970599999997</v>
      </c>
      <c r="M725" s="199" t="s">
        <v>1121</v>
      </c>
      <c r="N725" s="199">
        <f t="shared" si="57"/>
        <v>-10835333.695545873</v>
      </c>
      <c r="O725" s="199">
        <f t="shared" si="58"/>
        <v>-10835333.695545873</v>
      </c>
      <c r="P725" s="199" t="str">
        <f t="shared" si="59"/>
        <v>Overpaid</v>
      </c>
    </row>
    <row r="726" spans="1:16" ht="15.75" x14ac:dyDescent="0.25">
      <c r="A726" s="199" t="s">
        <v>120</v>
      </c>
      <c r="B726" s="199" t="s">
        <v>27</v>
      </c>
      <c r="C726" s="199" t="s">
        <v>3184</v>
      </c>
      <c r="D726" s="199" t="s">
        <v>4197</v>
      </c>
      <c r="E726" s="199" t="s">
        <v>4197</v>
      </c>
      <c r="F726" s="199" t="s">
        <v>1162</v>
      </c>
      <c r="G726" s="199" t="s">
        <v>4197</v>
      </c>
      <c r="H726" s="199" t="s">
        <v>4097</v>
      </c>
      <c r="K726" s="199">
        <f t="shared" si="55"/>
        <v>25.954859999999996</v>
      </c>
      <c r="L726" s="199">
        <f t="shared" si="56"/>
        <v>33.481769399999997</v>
      </c>
      <c r="M726" s="199" t="s">
        <v>1058</v>
      </c>
      <c r="N726" s="199">
        <f t="shared" si="57"/>
        <v>-14124708.307050608</v>
      </c>
      <c r="O726" s="199">
        <f t="shared" si="58"/>
        <v>-14124708.307050608</v>
      </c>
      <c r="P726" s="199" t="str">
        <f t="shared" si="59"/>
        <v>Overpaid</v>
      </c>
    </row>
    <row r="727" spans="1:16" ht="15.75" x14ac:dyDescent="0.25">
      <c r="A727" s="199" t="s">
        <v>120</v>
      </c>
      <c r="B727" s="199" t="s">
        <v>1048</v>
      </c>
      <c r="C727" s="199" t="s">
        <v>3204</v>
      </c>
      <c r="D727" s="199" t="s">
        <v>4197</v>
      </c>
      <c r="E727" s="199" t="s">
        <v>4197</v>
      </c>
      <c r="F727" s="199" t="s">
        <v>1201</v>
      </c>
      <c r="G727" s="199" t="s">
        <v>4197</v>
      </c>
      <c r="H727" s="199" t="s">
        <v>4095</v>
      </c>
      <c r="K727" s="199">
        <f t="shared" si="55"/>
        <v>24.178919999999998</v>
      </c>
      <c r="L727" s="199">
        <f t="shared" si="56"/>
        <v>31.190806799999997</v>
      </c>
      <c r="M727" s="199" t="s">
        <v>1053</v>
      </c>
      <c r="N727" s="199">
        <f t="shared" si="57"/>
        <v>-9592139.424775267</v>
      </c>
      <c r="O727" s="199">
        <f t="shared" si="58"/>
        <v>-9592139.424775267</v>
      </c>
      <c r="P727" s="199" t="str">
        <f t="shared" si="59"/>
        <v>Overpaid</v>
      </c>
    </row>
    <row r="728" spans="1:16" ht="15.75" x14ac:dyDescent="0.25">
      <c r="A728" s="199" t="s">
        <v>120</v>
      </c>
      <c r="B728" s="199" t="s">
        <v>1187</v>
      </c>
      <c r="C728" s="199" t="s">
        <v>3195</v>
      </c>
      <c r="D728" s="199" t="s">
        <v>4197</v>
      </c>
      <c r="E728" s="199" t="s">
        <v>4197</v>
      </c>
      <c r="F728" s="199" t="s">
        <v>1194</v>
      </c>
      <c r="G728" s="199" t="s">
        <v>4197</v>
      </c>
      <c r="H728" s="199" t="s">
        <v>4096</v>
      </c>
      <c r="K728" s="199">
        <f t="shared" si="55"/>
        <v>24.886340000000001</v>
      </c>
      <c r="L728" s="199">
        <f t="shared" si="56"/>
        <v>32.103378599999999</v>
      </c>
      <c r="M728" s="199" t="s">
        <v>1190</v>
      </c>
      <c r="N728" s="199">
        <f t="shared" si="57"/>
        <v>-13965479.352707524</v>
      </c>
      <c r="O728" s="199">
        <f t="shared" si="58"/>
        <v>-13965479.352707524</v>
      </c>
      <c r="P728" s="199" t="str">
        <f t="shared" si="59"/>
        <v>Overpaid</v>
      </c>
    </row>
    <row r="729" spans="1:16" ht="15.75" x14ac:dyDescent="0.25">
      <c r="A729" s="199" t="s">
        <v>120</v>
      </c>
      <c r="B729" s="199" t="s">
        <v>1024</v>
      </c>
      <c r="C729" s="199" t="s">
        <v>621</v>
      </c>
      <c r="D729" s="199" t="s">
        <v>4197</v>
      </c>
      <c r="E729" s="199" t="s">
        <v>4197</v>
      </c>
      <c r="F729" s="199" t="s">
        <v>1328</v>
      </c>
      <c r="G729" s="199" t="s">
        <v>4197</v>
      </c>
      <c r="H729" s="199" t="s">
        <v>4095</v>
      </c>
      <c r="K729" s="199">
        <f t="shared" si="55"/>
        <v>25.984419999999997</v>
      </c>
      <c r="L729" s="199">
        <f t="shared" si="56"/>
        <v>33.5199018</v>
      </c>
      <c r="M729" s="199" t="s">
        <v>1029</v>
      </c>
      <c r="N729" s="199">
        <f t="shared" si="57"/>
        <v>-10539534.932635047</v>
      </c>
      <c r="O729" s="199">
        <f t="shared" si="58"/>
        <v>-10539534.932635047</v>
      </c>
      <c r="P729" s="199" t="str">
        <f t="shared" si="59"/>
        <v>Overpaid</v>
      </c>
    </row>
    <row r="730" spans="1:16" ht="15.75" x14ac:dyDescent="0.25">
      <c r="A730" s="199" t="s">
        <v>120</v>
      </c>
      <c r="B730" s="199" t="s">
        <v>1024</v>
      </c>
      <c r="C730" s="199" t="s">
        <v>889</v>
      </c>
      <c r="D730" s="199" t="s">
        <v>4197</v>
      </c>
      <c r="E730" s="199" t="s">
        <v>4197</v>
      </c>
      <c r="F730" s="199" t="s">
        <v>1162</v>
      </c>
      <c r="G730" s="199" t="s">
        <v>4197</v>
      </c>
      <c r="H730" s="199" t="s">
        <v>4095</v>
      </c>
      <c r="K730" s="199">
        <f t="shared" si="55"/>
        <v>25.262219999999996</v>
      </c>
      <c r="L730" s="199">
        <f t="shared" si="56"/>
        <v>32.588263799999993</v>
      </c>
      <c r="M730" s="199" t="s">
        <v>1029</v>
      </c>
      <c r="N730" s="199">
        <f t="shared" si="57"/>
        <v>-10948148.795293763</v>
      </c>
      <c r="O730" s="199">
        <f t="shared" si="58"/>
        <v>-10948148.795293763</v>
      </c>
      <c r="P730" s="199" t="str">
        <f t="shared" si="59"/>
        <v>Overpaid</v>
      </c>
    </row>
    <row r="731" spans="1:16" ht="15.75" x14ac:dyDescent="0.25">
      <c r="A731" s="199" t="s">
        <v>120</v>
      </c>
      <c r="B731" s="199" t="s">
        <v>1048</v>
      </c>
      <c r="C731" s="199" t="s">
        <v>3166</v>
      </c>
      <c r="D731" s="199" t="s">
        <v>4197</v>
      </c>
      <c r="E731" s="199" t="s">
        <v>4197</v>
      </c>
      <c r="F731" s="199" t="s">
        <v>1307</v>
      </c>
      <c r="G731" s="199" t="s">
        <v>4197</v>
      </c>
      <c r="H731" s="199" t="s">
        <v>4096</v>
      </c>
      <c r="K731" s="199">
        <f t="shared" si="55"/>
        <v>27.77514</v>
      </c>
      <c r="L731" s="199">
        <f t="shared" si="56"/>
        <v>35.829930600000004</v>
      </c>
      <c r="M731" s="199" t="s">
        <v>1053</v>
      </c>
      <c r="N731" s="199">
        <f t="shared" si="57"/>
        <v>-7903957.1666630078</v>
      </c>
      <c r="O731" s="199">
        <f t="shared" si="58"/>
        <v>-7903957.1666630078</v>
      </c>
      <c r="P731" s="199" t="str">
        <f t="shared" si="59"/>
        <v>Overpaid</v>
      </c>
    </row>
    <row r="732" spans="1:16" ht="15.75" x14ac:dyDescent="0.25">
      <c r="A732" s="199" t="s">
        <v>120</v>
      </c>
      <c r="B732" s="199" t="s">
        <v>1030</v>
      </c>
      <c r="C732" s="199" t="s">
        <v>3143</v>
      </c>
      <c r="D732" s="199" t="s">
        <v>4197</v>
      </c>
      <c r="E732" s="199" t="s">
        <v>4197</v>
      </c>
      <c r="F732" s="199" t="s">
        <v>1034</v>
      </c>
      <c r="G732" s="199" t="s">
        <v>4197</v>
      </c>
      <c r="H732" s="199" t="s">
        <v>4099</v>
      </c>
      <c r="K732" s="199">
        <f t="shared" si="55"/>
        <v>34.591699999999996</v>
      </c>
      <c r="L732" s="199">
        <f t="shared" si="56"/>
        <v>44.623292999999997</v>
      </c>
      <c r="M732" s="199" t="s">
        <v>1036</v>
      </c>
      <c r="N732" s="199">
        <f t="shared" si="57"/>
        <v>-7679808.8099025693</v>
      </c>
      <c r="O732" s="199">
        <f t="shared" si="58"/>
        <v>-7679808.8099025693</v>
      </c>
      <c r="P732" s="199" t="str">
        <f t="shared" si="59"/>
        <v>Overpaid</v>
      </c>
    </row>
    <row r="733" spans="1:16" ht="15.75" x14ac:dyDescent="0.25">
      <c r="A733" s="199" t="s">
        <v>120</v>
      </c>
      <c r="B733" s="199" t="s">
        <v>27</v>
      </c>
      <c r="C733" s="199" t="s">
        <v>166</v>
      </c>
      <c r="D733" s="199" t="s">
        <v>4197</v>
      </c>
      <c r="E733" s="199" t="s">
        <v>4197</v>
      </c>
      <c r="F733" s="199" t="s">
        <v>1091</v>
      </c>
      <c r="G733" s="199" t="s">
        <v>4197</v>
      </c>
      <c r="H733" s="199" t="s">
        <v>4102</v>
      </c>
      <c r="K733" s="199">
        <f t="shared" si="55"/>
        <v>30.951139999999999</v>
      </c>
      <c r="L733" s="199">
        <f t="shared" si="56"/>
        <v>39.926970599999997</v>
      </c>
      <c r="M733" s="199" t="s">
        <v>1058</v>
      </c>
      <c r="N733" s="199">
        <f t="shared" si="57"/>
        <v>-10342270.435184259</v>
      </c>
      <c r="O733" s="199">
        <f t="shared" si="58"/>
        <v>-10342270.435184259</v>
      </c>
      <c r="P733" s="199" t="str">
        <f t="shared" si="59"/>
        <v>Overpaid</v>
      </c>
    </row>
    <row r="734" spans="1:16" ht="15.75" x14ac:dyDescent="0.25">
      <c r="A734" s="199" t="s">
        <v>120</v>
      </c>
      <c r="B734" s="199" t="s">
        <v>1078</v>
      </c>
      <c r="C734" s="199" t="s">
        <v>3178</v>
      </c>
      <c r="D734" s="199" t="s">
        <v>4197</v>
      </c>
      <c r="E734" s="199" t="s">
        <v>4197</v>
      </c>
      <c r="F734" s="199" t="s">
        <v>1146</v>
      </c>
      <c r="G734" s="199" t="s">
        <v>4197</v>
      </c>
      <c r="H734" s="199" t="s">
        <v>4096</v>
      </c>
      <c r="K734" s="199">
        <f t="shared" si="55"/>
        <v>26.691839999999999</v>
      </c>
      <c r="L734" s="199">
        <f t="shared" si="56"/>
        <v>34.432473600000002</v>
      </c>
      <c r="M734" s="199" t="s">
        <v>1082</v>
      </c>
      <c r="N734" s="199">
        <f t="shared" si="57"/>
        <v>-8199307.2965601459</v>
      </c>
      <c r="O734" s="199">
        <f t="shared" si="58"/>
        <v>-8199307.2965601459</v>
      </c>
      <c r="P734" s="199" t="str">
        <f t="shared" si="59"/>
        <v>Overpaid</v>
      </c>
    </row>
    <row r="735" spans="1:16" ht="15.75" x14ac:dyDescent="0.25">
      <c r="A735" s="199" t="s">
        <v>120</v>
      </c>
      <c r="B735" s="199" t="s">
        <v>1037</v>
      </c>
      <c r="C735" s="199" t="s">
        <v>3164</v>
      </c>
      <c r="D735" s="199" t="s">
        <v>4197</v>
      </c>
      <c r="E735" s="199" t="s">
        <v>4197</v>
      </c>
      <c r="F735" s="199" t="s">
        <v>1111</v>
      </c>
      <c r="G735" s="199" t="s">
        <v>4197</v>
      </c>
      <c r="H735" s="199" t="s">
        <v>4099</v>
      </c>
      <c r="K735" s="199">
        <f t="shared" si="55"/>
        <v>29.175199999999997</v>
      </c>
      <c r="L735" s="199">
        <f t="shared" si="56"/>
        <v>37.636007999999997</v>
      </c>
      <c r="M735" s="199" t="s">
        <v>1043</v>
      </c>
      <c r="N735" s="199">
        <f t="shared" si="57"/>
        <v>-9346962.8270855062</v>
      </c>
      <c r="O735" s="199">
        <f t="shared" si="58"/>
        <v>-9346962.8270855062</v>
      </c>
      <c r="P735" s="199" t="str">
        <f t="shared" si="59"/>
        <v>Overpaid</v>
      </c>
    </row>
    <row r="736" spans="1:16" ht="15.75" x14ac:dyDescent="0.25">
      <c r="A736" s="199" t="s">
        <v>120</v>
      </c>
      <c r="B736" s="199" t="s">
        <v>16</v>
      </c>
      <c r="C736" s="199" t="s">
        <v>3169</v>
      </c>
      <c r="D736" s="199" t="s">
        <v>4197</v>
      </c>
      <c r="E736" s="199" t="s">
        <v>4197</v>
      </c>
      <c r="F736" s="199" t="s">
        <v>1125</v>
      </c>
      <c r="G736" s="199" t="s">
        <v>4197</v>
      </c>
      <c r="H736" s="199" t="s">
        <v>4102</v>
      </c>
      <c r="K736" s="199">
        <f t="shared" si="55"/>
        <v>28.78454</v>
      </c>
      <c r="L736" s="199">
        <f t="shared" si="56"/>
        <v>37.132056599999999</v>
      </c>
      <c r="M736" s="199" t="s">
        <v>1116</v>
      </c>
      <c r="N736" s="199">
        <f t="shared" si="57"/>
        <v>-9185995.2715436704</v>
      </c>
      <c r="O736" s="199">
        <f t="shared" si="58"/>
        <v>-9185995.2715436704</v>
      </c>
      <c r="P736" s="199" t="str">
        <f t="shared" si="59"/>
        <v>Overpaid</v>
      </c>
    </row>
    <row r="737" spans="1:16" ht="15.75" x14ac:dyDescent="0.25">
      <c r="A737" s="199" t="s">
        <v>120</v>
      </c>
      <c r="B737" s="199" t="s">
        <v>27</v>
      </c>
      <c r="C737" s="199" t="s">
        <v>854</v>
      </c>
      <c r="D737" s="199" t="s">
        <v>4197</v>
      </c>
      <c r="E737" s="199" t="s">
        <v>4197</v>
      </c>
      <c r="F737" s="199" t="s">
        <v>1218</v>
      </c>
      <c r="G737" s="199" t="s">
        <v>4197</v>
      </c>
      <c r="H737" s="199" t="s">
        <v>4197</v>
      </c>
      <c r="K737" s="199">
        <f t="shared" si="55"/>
        <v>23.110399999999998</v>
      </c>
      <c r="L737" s="199">
        <f t="shared" si="56"/>
        <v>29.812415999999999</v>
      </c>
      <c r="M737" s="199" t="s">
        <v>1058</v>
      </c>
      <c r="N737" s="199">
        <f t="shared" si="57"/>
        <v>-16278109.083029725</v>
      </c>
      <c r="O737" s="199">
        <f t="shared" si="58"/>
        <v>-16278109.083029725</v>
      </c>
      <c r="P737" s="199" t="str">
        <f t="shared" si="59"/>
        <v>Overpaid</v>
      </c>
    </row>
    <row r="738" spans="1:16" ht="15.75" x14ac:dyDescent="0.25">
      <c r="A738" s="199" t="s">
        <v>120</v>
      </c>
      <c r="B738" s="199" t="s">
        <v>1117</v>
      </c>
      <c r="C738" s="199" t="s">
        <v>3152</v>
      </c>
      <c r="D738" s="199" t="s">
        <v>4197</v>
      </c>
      <c r="E738" s="199" t="s">
        <v>4197</v>
      </c>
      <c r="F738" s="199" t="s">
        <v>1270</v>
      </c>
      <c r="G738" s="199" t="s">
        <v>4197</v>
      </c>
      <c r="H738" s="199" t="s">
        <v>4102</v>
      </c>
      <c r="K738" s="199">
        <f t="shared" si="55"/>
        <v>33.478839999999998</v>
      </c>
      <c r="L738" s="199">
        <f t="shared" si="56"/>
        <v>43.187703599999999</v>
      </c>
      <c r="M738" s="199" t="s">
        <v>1121</v>
      </c>
      <c r="N738" s="199">
        <f t="shared" si="57"/>
        <v>-8830506.4127247706</v>
      </c>
      <c r="O738" s="199">
        <f t="shared" si="58"/>
        <v>-8830506.4127247706</v>
      </c>
      <c r="P738" s="199" t="str">
        <f t="shared" si="59"/>
        <v>Overpaid</v>
      </c>
    </row>
    <row r="739" spans="1:16" ht="15.75" x14ac:dyDescent="0.25">
      <c r="A739" s="199" t="s">
        <v>120</v>
      </c>
      <c r="B739" s="199" t="s">
        <v>16</v>
      </c>
      <c r="C739" s="199" t="s">
        <v>744</v>
      </c>
      <c r="D739" s="199" t="s">
        <v>4197</v>
      </c>
      <c r="E739" s="199" t="s">
        <v>4197</v>
      </c>
      <c r="F739" s="199" t="s">
        <v>1162</v>
      </c>
      <c r="G739" s="199" t="s">
        <v>4197</v>
      </c>
      <c r="H739" s="199" t="s">
        <v>4102</v>
      </c>
      <c r="K739" s="199">
        <f t="shared" si="55"/>
        <v>27.340139999999998</v>
      </c>
      <c r="L739" s="199">
        <f t="shared" si="56"/>
        <v>35.268780599999999</v>
      </c>
      <c r="M739" s="199" t="s">
        <v>1116</v>
      </c>
      <c r="N739" s="199">
        <f t="shared" si="57"/>
        <v>-10024279.725088622</v>
      </c>
      <c r="O739" s="199">
        <f t="shared" si="58"/>
        <v>-10024279.725088622</v>
      </c>
      <c r="P739" s="199" t="str">
        <f t="shared" si="59"/>
        <v>Overpaid</v>
      </c>
    </row>
    <row r="740" spans="1:16" ht="15.75" x14ac:dyDescent="0.25">
      <c r="A740" s="199" t="s">
        <v>120</v>
      </c>
      <c r="B740" s="199" t="s">
        <v>1059</v>
      </c>
      <c r="C740" s="199" t="s">
        <v>3179</v>
      </c>
      <c r="D740" s="199" t="s">
        <v>4197</v>
      </c>
      <c r="E740" s="199" t="s">
        <v>4197</v>
      </c>
      <c r="F740" s="199" t="s">
        <v>1146</v>
      </c>
      <c r="G740" s="199" t="s">
        <v>4197</v>
      </c>
      <c r="H740" s="199" t="s">
        <v>4096</v>
      </c>
      <c r="K740" s="199">
        <f t="shared" si="55"/>
        <v>26.691839999999999</v>
      </c>
      <c r="L740" s="199">
        <f t="shared" si="56"/>
        <v>34.432473600000002</v>
      </c>
      <c r="M740" s="199" t="s">
        <v>1064</v>
      </c>
      <c r="N740" s="199">
        <f t="shared" si="57"/>
        <v>-9359370.221799925</v>
      </c>
      <c r="O740" s="199">
        <f t="shared" si="58"/>
        <v>-9359370.221799925</v>
      </c>
      <c r="P740" s="199" t="str">
        <f t="shared" si="59"/>
        <v>Overpaid</v>
      </c>
    </row>
    <row r="741" spans="1:16" ht="15.75" x14ac:dyDescent="0.25">
      <c r="A741" s="199" t="s">
        <v>120</v>
      </c>
      <c r="B741" s="199" t="s">
        <v>20</v>
      </c>
      <c r="C741" s="199" t="s">
        <v>3147</v>
      </c>
      <c r="D741" s="199" t="s">
        <v>4197</v>
      </c>
      <c r="E741" s="199" t="s">
        <v>4197</v>
      </c>
      <c r="F741" s="199" t="s">
        <v>1041</v>
      </c>
      <c r="G741" s="199" t="s">
        <v>4197</v>
      </c>
      <c r="H741" s="199" t="s">
        <v>4164</v>
      </c>
      <c r="K741" s="199">
        <f t="shared" si="55"/>
        <v>34.878900000000002</v>
      </c>
      <c r="L741" s="199">
        <f t="shared" si="56"/>
        <v>44.993781000000006</v>
      </c>
      <c r="M741" s="199" t="s">
        <v>1134</v>
      </c>
      <c r="N741" s="199">
        <f t="shared" si="57"/>
        <v>-6410408.2742855027</v>
      </c>
      <c r="O741" s="199">
        <f t="shared" si="58"/>
        <v>-6410408.2742855027</v>
      </c>
      <c r="P741" s="199" t="str">
        <f t="shared" si="59"/>
        <v>Overpaid</v>
      </c>
    </row>
    <row r="742" spans="1:16" ht="15.75" x14ac:dyDescent="0.25">
      <c r="A742" s="199" t="s">
        <v>120</v>
      </c>
      <c r="B742" s="199" t="s">
        <v>1187</v>
      </c>
      <c r="C742" s="199" t="s">
        <v>64</v>
      </c>
      <c r="D742" s="199" t="s">
        <v>4197</v>
      </c>
      <c r="E742" s="199" t="s">
        <v>4197</v>
      </c>
      <c r="F742" s="199" t="s">
        <v>1073</v>
      </c>
      <c r="G742" s="199" t="s">
        <v>4197</v>
      </c>
      <c r="H742" s="199" t="s">
        <v>4147</v>
      </c>
      <c r="K742" s="199">
        <f t="shared" si="55"/>
        <v>30.965919999999997</v>
      </c>
      <c r="L742" s="199">
        <f t="shared" si="56"/>
        <v>39.946036799999995</v>
      </c>
      <c r="M742" s="199" t="s">
        <v>1190</v>
      </c>
      <c r="N742" s="199">
        <f t="shared" si="57"/>
        <v>-9661313.410959268</v>
      </c>
      <c r="O742" s="199">
        <f t="shared" si="58"/>
        <v>-9661313.410959268</v>
      </c>
      <c r="P742" s="199" t="str">
        <f t="shared" si="59"/>
        <v>Overpaid</v>
      </c>
    </row>
    <row r="743" spans="1:16" ht="15.75" x14ac:dyDescent="0.25">
      <c r="A743" s="199" t="s">
        <v>120</v>
      </c>
      <c r="B743" s="199" t="s">
        <v>1099</v>
      </c>
      <c r="C743" s="199" t="s">
        <v>3141</v>
      </c>
      <c r="D743" s="199" t="s">
        <v>4197</v>
      </c>
      <c r="E743" s="199" t="s">
        <v>4197</v>
      </c>
      <c r="F743" s="199" t="s">
        <v>1428</v>
      </c>
      <c r="G743" s="199" t="s">
        <v>4197</v>
      </c>
      <c r="H743" s="199" t="s">
        <v>4164</v>
      </c>
      <c r="K743" s="199">
        <f t="shared" si="55"/>
        <v>36.684399999999997</v>
      </c>
      <c r="L743" s="199">
        <f t="shared" si="56"/>
        <v>47.322875999999994</v>
      </c>
      <c r="M743" s="199" t="s">
        <v>1105</v>
      </c>
      <c r="N743" s="199">
        <f t="shared" si="57"/>
        <v>-3324717.9140631212</v>
      </c>
      <c r="O743" s="199">
        <f t="shared" si="58"/>
        <v>-3324717.9140631212</v>
      </c>
      <c r="P743" s="199" t="str">
        <f t="shared" si="59"/>
        <v>Overpaid</v>
      </c>
    </row>
    <row r="744" spans="1:16" ht="15.75" x14ac:dyDescent="0.25">
      <c r="A744" s="199" t="s">
        <v>120</v>
      </c>
      <c r="B744" s="199" t="s">
        <v>20</v>
      </c>
      <c r="C744" s="199" t="s">
        <v>3180</v>
      </c>
      <c r="D744" s="199" t="s">
        <v>4197</v>
      </c>
      <c r="E744" s="199" t="s">
        <v>4197</v>
      </c>
      <c r="F744" s="199" t="s">
        <v>1146</v>
      </c>
      <c r="G744" s="199" t="s">
        <v>4197</v>
      </c>
      <c r="H744" s="199" t="s">
        <v>4096</v>
      </c>
      <c r="K744" s="199">
        <f t="shared" si="55"/>
        <v>26.691839999999999</v>
      </c>
      <c r="L744" s="199">
        <f t="shared" si="56"/>
        <v>34.432473600000002</v>
      </c>
      <c r="M744" s="199" t="s">
        <v>1134</v>
      </c>
      <c r="N744" s="199">
        <f t="shared" si="57"/>
        <v>-11802341.335044695</v>
      </c>
      <c r="O744" s="199">
        <f t="shared" si="58"/>
        <v>-11802341.335044695</v>
      </c>
      <c r="P744" s="199" t="str">
        <f t="shared" si="59"/>
        <v>Overpaid</v>
      </c>
    </row>
    <row r="745" spans="1:16" ht="15.75" x14ac:dyDescent="0.25">
      <c r="A745" s="199" t="s">
        <v>120</v>
      </c>
      <c r="B745" s="199" t="s">
        <v>10</v>
      </c>
      <c r="C745" s="199" t="s">
        <v>3156</v>
      </c>
      <c r="D745" s="199" t="s">
        <v>4197</v>
      </c>
      <c r="E745" s="199" t="s">
        <v>4197</v>
      </c>
      <c r="F745" s="199" t="s">
        <v>1068</v>
      </c>
      <c r="G745" s="199" t="s">
        <v>4197</v>
      </c>
      <c r="H745" s="199" t="s">
        <v>4102</v>
      </c>
      <c r="K745" s="199">
        <f t="shared" si="55"/>
        <v>31.67334</v>
      </c>
      <c r="L745" s="199">
        <f t="shared" si="56"/>
        <v>40.858608600000004</v>
      </c>
      <c r="M745" s="199" t="s">
        <v>1093</v>
      </c>
      <c r="N745" s="199">
        <f t="shared" si="57"/>
        <v>-10830590.608647667</v>
      </c>
      <c r="O745" s="199">
        <f t="shared" si="58"/>
        <v>-10830590.608647667</v>
      </c>
      <c r="P745" s="199" t="str">
        <f t="shared" si="59"/>
        <v>Overpaid</v>
      </c>
    </row>
    <row r="746" spans="1:16" ht="15.75" x14ac:dyDescent="0.25">
      <c r="A746" s="199" t="s">
        <v>120</v>
      </c>
      <c r="B746" s="199" t="s">
        <v>16</v>
      </c>
      <c r="C746" s="199" t="s">
        <v>437</v>
      </c>
      <c r="D746" s="199" t="s">
        <v>4197</v>
      </c>
      <c r="E746" s="199" t="s">
        <v>4197</v>
      </c>
      <c r="F746" s="199" t="s">
        <v>1201</v>
      </c>
      <c r="G746" s="199" t="s">
        <v>4197</v>
      </c>
      <c r="H746" s="199" t="s">
        <v>4095</v>
      </c>
      <c r="K746" s="199">
        <f t="shared" si="55"/>
        <v>24.178919999999998</v>
      </c>
      <c r="L746" s="199">
        <f t="shared" si="56"/>
        <v>31.190806799999997</v>
      </c>
      <c r="M746" s="199" t="s">
        <v>1116</v>
      </c>
      <c r="N746" s="199">
        <f t="shared" si="57"/>
        <v>-11858952.65518789</v>
      </c>
      <c r="O746" s="199">
        <f t="shared" si="58"/>
        <v>-11858952.65518789</v>
      </c>
      <c r="P746" s="199" t="str">
        <f t="shared" si="59"/>
        <v>Overpaid</v>
      </c>
    </row>
    <row r="747" spans="1:16" ht="15.75" x14ac:dyDescent="0.25">
      <c r="A747" s="199" t="s">
        <v>120</v>
      </c>
      <c r="B747" s="199" t="s">
        <v>1059</v>
      </c>
      <c r="C747" s="199" t="s">
        <v>158</v>
      </c>
      <c r="D747" s="199" t="s">
        <v>4197</v>
      </c>
      <c r="E747" s="199" t="s">
        <v>4197</v>
      </c>
      <c r="F747" s="199" t="s">
        <v>1125</v>
      </c>
      <c r="G747" s="199" t="s">
        <v>4197</v>
      </c>
      <c r="H747" s="199" t="s">
        <v>4098</v>
      </c>
      <c r="K747" s="199">
        <f t="shared" si="55"/>
        <v>27.74558</v>
      </c>
      <c r="L747" s="199">
        <f t="shared" si="56"/>
        <v>35.791798200000002</v>
      </c>
      <c r="M747" s="199" t="s">
        <v>1064</v>
      </c>
      <c r="N747" s="199">
        <f t="shared" si="57"/>
        <v>-8809033.5654092096</v>
      </c>
      <c r="O747" s="199">
        <f t="shared" si="58"/>
        <v>-8809033.5654092096</v>
      </c>
      <c r="P747" s="199" t="str">
        <f t="shared" si="59"/>
        <v>Overpaid</v>
      </c>
    </row>
    <row r="748" spans="1:16" ht="15.75" x14ac:dyDescent="0.25">
      <c r="A748" s="199" t="s">
        <v>120</v>
      </c>
      <c r="B748" s="199" t="s">
        <v>1083</v>
      </c>
      <c r="C748" s="199" t="s">
        <v>3171</v>
      </c>
      <c r="D748" s="199" t="s">
        <v>4197</v>
      </c>
      <c r="E748" s="199" t="s">
        <v>4197</v>
      </c>
      <c r="F748" s="199" t="s">
        <v>1125</v>
      </c>
      <c r="G748" s="199" t="s">
        <v>4197</v>
      </c>
      <c r="H748" s="199" t="s">
        <v>4147</v>
      </c>
      <c r="K748" s="199">
        <f t="shared" si="55"/>
        <v>28.438219999999998</v>
      </c>
      <c r="L748" s="199">
        <f t="shared" si="56"/>
        <v>36.6853038</v>
      </c>
      <c r="M748" s="199" t="s">
        <v>1088</v>
      </c>
      <c r="N748" s="199">
        <f t="shared" si="57"/>
        <v>-13584429.438126422</v>
      </c>
      <c r="O748" s="199">
        <f t="shared" si="58"/>
        <v>-13584429.438126422</v>
      </c>
      <c r="P748" s="199" t="str">
        <f t="shared" si="59"/>
        <v>Overpaid</v>
      </c>
    </row>
    <row r="749" spans="1:16" ht="15.75" x14ac:dyDescent="0.25">
      <c r="A749" s="199" t="s">
        <v>120</v>
      </c>
      <c r="B749" s="199" t="s">
        <v>1059</v>
      </c>
      <c r="C749" s="199" t="s">
        <v>3160</v>
      </c>
      <c r="D749" s="199" t="s">
        <v>4197</v>
      </c>
      <c r="E749" s="199" t="s">
        <v>4197</v>
      </c>
      <c r="F749" s="199" t="s">
        <v>1107</v>
      </c>
      <c r="G749" s="199" t="s">
        <v>4197</v>
      </c>
      <c r="H749" s="199" t="s">
        <v>4097</v>
      </c>
      <c r="K749" s="199">
        <f t="shared" si="55"/>
        <v>28.843659999999996</v>
      </c>
      <c r="L749" s="199">
        <f t="shared" si="56"/>
        <v>37.208321399999996</v>
      </c>
      <c r="M749" s="199" t="s">
        <v>1064</v>
      </c>
      <c r="N749" s="199">
        <f t="shared" si="57"/>
        <v>-8235539.4628321845</v>
      </c>
      <c r="O749" s="199">
        <f t="shared" si="58"/>
        <v>-8235539.4628321845</v>
      </c>
      <c r="P749" s="199" t="str">
        <f t="shared" si="59"/>
        <v>Overpaid</v>
      </c>
    </row>
    <row r="750" spans="1:16" ht="15.75" x14ac:dyDescent="0.25">
      <c r="A750" s="199" t="s">
        <v>120</v>
      </c>
      <c r="B750" s="199" t="s">
        <v>1393</v>
      </c>
      <c r="C750" s="199" t="s">
        <v>3167</v>
      </c>
      <c r="D750" s="199" t="s">
        <v>4197</v>
      </c>
      <c r="E750" s="199" t="s">
        <v>4197</v>
      </c>
      <c r="F750" s="199" t="s">
        <v>1307</v>
      </c>
      <c r="G750" s="199" t="s">
        <v>4197</v>
      </c>
      <c r="H750" s="199" t="s">
        <v>4095</v>
      </c>
      <c r="K750" s="199">
        <f t="shared" si="55"/>
        <v>27.428819999999998</v>
      </c>
      <c r="L750" s="199">
        <f t="shared" si="56"/>
        <v>35.383177799999999</v>
      </c>
      <c r="M750" s="199" t="s">
        <v>1397</v>
      </c>
      <c r="N750" s="199">
        <f t="shared" si="57"/>
        <v>-5149568.3643217618</v>
      </c>
      <c r="O750" s="199">
        <f t="shared" si="58"/>
        <v>-5149568.3643217618</v>
      </c>
      <c r="P750" s="199" t="str">
        <f t="shared" si="59"/>
        <v>Overpaid</v>
      </c>
    </row>
    <row r="751" spans="1:16" ht="15.75" x14ac:dyDescent="0.25">
      <c r="A751" s="199" t="s">
        <v>120</v>
      </c>
      <c r="B751" s="199" t="s">
        <v>10</v>
      </c>
      <c r="C751" s="199" t="s">
        <v>3149</v>
      </c>
      <c r="D751" s="199" t="s">
        <v>4197</v>
      </c>
      <c r="E751" s="199" t="s">
        <v>4197</v>
      </c>
      <c r="F751" s="199" t="s">
        <v>1041</v>
      </c>
      <c r="G751" s="199" t="s">
        <v>4197</v>
      </c>
      <c r="H751" s="199" t="s">
        <v>4153</v>
      </c>
      <c r="K751" s="199">
        <f t="shared" si="55"/>
        <v>34.186259999999997</v>
      </c>
      <c r="L751" s="199">
        <f t="shared" si="56"/>
        <v>44.100275400000001</v>
      </c>
      <c r="M751" s="199" t="s">
        <v>1093</v>
      </c>
      <c r="N751" s="199">
        <f t="shared" si="57"/>
        <v>-8727161.0527123287</v>
      </c>
      <c r="O751" s="199">
        <f t="shared" si="58"/>
        <v>-8727161.0527123287</v>
      </c>
      <c r="P751" s="199" t="str">
        <f t="shared" si="59"/>
        <v>Overpaid</v>
      </c>
    </row>
    <row r="752" spans="1:16" ht="15.75" x14ac:dyDescent="0.25">
      <c r="A752" s="199" t="s">
        <v>120</v>
      </c>
      <c r="B752" s="199" t="s">
        <v>1117</v>
      </c>
      <c r="C752" s="199" t="s">
        <v>3192</v>
      </c>
      <c r="D752" s="199" t="s">
        <v>4197</v>
      </c>
      <c r="E752" s="199" t="s">
        <v>4197</v>
      </c>
      <c r="F752" s="199" t="s">
        <v>1186</v>
      </c>
      <c r="G752" s="199" t="s">
        <v>4197</v>
      </c>
      <c r="H752" s="199" t="s">
        <v>4095</v>
      </c>
      <c r="K752" s="199">
        <f t="shared" si="55"/>
        <v>24.901119999999999</v>
      </c>
      <c r="L752" s="199">
        <f t="shared" si="56"/>
        <v>32.122444799999997</v>
      </c>
      <c r="M752" s="199" t="s">
        <v>1121</v>
      </c>
      <c r="N752" s="199">
        <f t="shared" si="57"/>
        <v>-15633864.042348623</v>
      </c>
      <c r="O752" s="199">
        <f t="shared" si="58"/>
        <v>-15633864.042348623</v>
      </c>
      <c r="P752" s="199" t="str">
        <f t="shared" si="59"/>
        <v>Overpaid</v>
      </c>
    </row>
    <row r="753" spans="1:16" ht="15.75" x14ac:dyDescent="0.25">
      <c r="A753" s="199" t="s">
        <v>120</v>
      </c>
      <c r="B753" s="199" t="s">
        <v>10</v>
      </c>
      <c r="C753" s="199" t="s">
        <v>3210</v>
      </c>
      <c r="D753" s="199" t="s">
        <v>4197</v>
      </c>
      <c r="E753" s="199" t="s">
        <v>4197</v>
      </c>
      <c r="F753" s="199" t="s">
        <v>1234</v>
      </c>
      <c r="G753" s="199" t="s">
        <v>4197</v>
      </c>
      <c r="H753" s="199" t="s">
        <v>4096</v>
      </c>
      <c r="K753" s="199">
        <f t="shared" si="55"/>
        <v>23.080839999999998</v>
      </c>
      <c r="L753" s="199">
        <f t="shared" si="56"/>
        <v>29.7742836</v>
      </c>
      <c r="M753" s="199" t="s">
        <v>1093</v>
      </c>
      <c r="N753" s="199">
        <f t="shared" si="57"/>
        <v>-18022908.09562473</v>
      </c>
      <c r="O753" s="199">
        <f t="shared" si="58"/>
        <v>-18022908.09562473</v>
      </c>
      <c r="P753" s="199" t="str">
        <f t="shared" si="59"/>
        <v>Overpaid</v>
      </c>
    </row>
    <row r="754" spans="1:16" ht="15.75" x14ac:dyDescent="0.25">
      <c r="A754" s="199" t="s">
        <v>120</v>
      </c>
      <c r="B754" s="199" t="s">
        <v>1048</v>
      </c>
      <c r="C754" s="199" t="s">
        <v>3208</v>
      </c>
      <c r="D754" s="199" t="s">
        <v>4197</v>
      </c>
      <c r="E754" s="199" t="s">
        <v>4197</v>
      </c>
      <c r="F754" s="199" t="s">
        <v>1221</v>
      </c>
      <c r="G754" s="199" t="s">
        <v>4197</v>
      </c>
      <c r="H754" s="199" t="s">
        <v>4197</v>
      </c>
      <c r="K754" s="199">
        <f t="shared" si="55"/>
        <v>22.749299999999998</v>
      </c>
      <c r="L754" s="199">
        <f t="shared" si="56"/>
        <v>29.346596999999999</v>
      </c>
      <c r="M754" s="199" t="s">
        <v>1053</v>
      </c>
      <c r="N754" s="199">
        <f t="shared" si="57"/>
        <v>-10263249.40131798</v>
      </c>
      <c r="O754" s="199">
        <f t="shared" si="58"/>
        <v>-10263249.40131798</v>
      </c>
      <c r="P754" s="199" t="str">
        <f t="shared" si="59"/>
        <v>Overpaid</v>
      </c>
    </row>
    <row r="755" spans="1:16" ht="15.75" x14ac:dyDescent="0.25">
      <c r="A755" s="199" t="s">
        <v>120</v>
      </c>
      <c r="B755" s="199" t="s">
        <v>1037</v>
      </c>
      <c r="C755" s="199" t="s">
        <v>3213</v>
      </c>
      <c r="D755" s="199" t="s">
        <v>4197</v>
      </c>
      <c r="E755" s="199" t="s">
        <v>4197</v>
      </c>
      <c r="F755" s="199" t="s">
        <v>1408</v>
      </c>
      <c r="G755" s="199" t="s">
        <v>4197</v>
      </c>
      <c r="H755" s="199" t="s">
        <v>4096</v>
      </c>
      <c r="K755" s="199">
        <f t="shared" si="55"/>
        <v>21.997540000000001</v>
      </c>
      <c r="L755" s="199">
        <f t="shared" si="56"/>
        <v>28.376826600000001</v>
      </c>
      <c r="M755" s="199" t="s">
        <v>1043</v>
      </c>
      <c r="N755" s="199">
        <f t="shared" si="57"/>
        <v>-13692913.370554714</v>
      </c>
      <c r="O755" s="199">
        <f t="shared" si="58"/>
        <v>-13692913.370554714</v>
      </c>
      <c r="P755" s="199" t="str">
        <f t="shared" si="59"/>
        <v>Overpaid</v>
      </c>
    </row>
    <row r="756" spans="1:16" ht="15.75" x14ac:dyDescent="0.25">
      <c r="A756" s="199" t="s">
        <v>120</v>
      </c>
      <c r="B756" s="199" t="s">
        <v>1048</v>
      </c>
      <c r="C756" s="199" t="s">
        <v>3216</v>
      </c>
      <c r="D756" s="199" t="s">
        <v>4197</v>
      </c>
      <c r="E756" s="199" t="s">
        <v>4197</v>
      </c>
      <c r="F756" s="199" t="s">
        <v>3218</v>
      </c>
      <c r="G756" s="199" t="s">
        <v>4197</v>
      </c>
      <c r="H756" s="199" t="s">
        <v>4197</v>
      </c>
      <c r="K756" s="199">
        <f t="shared" si="55"/>
        <v>17.332799999999999</v>
      </c>
      <c r="L756" s="199">
        <f t="shared" si="56"/>
        <v>22.359311999999999</v>
      </c>
      <c r="M756" s="199" t="s">
        <v>1053</v>
      </c>
      <c r="N756" s="199">
        <f t="shared" si="57"/>
        <v>-12805930.105241833</v>
      </c>
      <c r="O756" s="199">
        <f t="shared" si="58"/>
        <v>-12805930.105241833</v>
      </c>
      <c r="P756" s="199" t="str">
        <f t="shared" si="59"/>
        <v>Overpaid</v>
      </c>
    </row>
    <row r="757" spans="1:16" ht="15.75" x14ac:dyDescent="0.25">
      <c r="A757" s="199" t="s">
        <v>120</v>
      </c>
      <c r="B757" s="199" t="s">
        <v>1059</v>
      </c>
      <c r="C757" s="199" t="s">
        <v>3173</v>
      </c>
      <c r="D757" s="199" t="s">
        <v>4197</v>
      </c>
      <c r="E757" s="199" t="s">
        <v>4197</v>
      </c>
      <c r="F757" s="199" t="s">
        <v>1125</v>
      </c>
      <c r="G757" s="199" t="s">
        <v>4197</v>
      </c>
      <c r="H757" s="199" t="s">
        <v>4095</v>
      </c>
      <c r="K757" s="199">
        <f t="shared" si="55"/>
        <v>26.706619999999997</v>
      </c>
      <c r="L757" s="199">
        <f t="shared" si="56"/>
        <v>34.451539799999999</v>
      </c>
      <c r="M757" s="199" t="s">
        <v>1064</v>
      </c>
      <c r="N757" s="199">
        <f t="shared" si="57"/>
        <v>-9351651.0730711557</v>
      </c>
      <c r="O757" s="199">
        <f t="shared" si="58"/>
        <v>-9351651.0730711557</v>
      </c>
      <c r="P757" s="199" t="str">
        <f t="shared" si="59"/>
        <v>Overpaid</v>
      </c>
    </row>
    <row r="758" spans="1:16" ht="15.75" x14ac:dyDescent="0.25">
      <c r="A758" s="199" t="s">
        <v>120</v>
      </c>
      <c r="B758" s="199" t="s">
        <v>1099</v>
      </c>
      <c r="C758" s="199" t="s">
        <v>3162</v>
      </c>
      <c r="D758" s="199" t="s">
        <v>4197</v>
      </c>
      <c r="E758" s="199" t="s">
        <v>4197</v>
      </c>
      <c r="F758" s="199" t="s">
        <v>1111</v>
      </c>
      <c r="G758" s="199" t="s">
        <v>4197</v>
      </c>
      <c r="H758" s="199" t="s">
        <v>4096</v>
      </c>
      <c r="K758" s="199">
        <f t="shared" si="55"/>
        <v>28.136239999999997</v>
      </c>
      <c r="L758" s="199">
        <f t="shared" si="56"/>
        <v>36.295749600000001</v>
      </c>
      <c r="M758" s="199" t="s">
        <v>1105</v>
      </c>
      <c r="N758" s="199">
        <f t="shared" si="57"/>
        <v>-6909507.2138426416</v>
      </c>
      <c r="O758" s="199">
        <f t="shared" si="58"/>
        <v>-6909507.2138426416</v>
      </c>
      <c r="P758" s="199" t="str">
        <f t="shared" si="59"/>
        <v>Overpaid</v>
      </c>
    </row>
    <row r="759" spans="1:16" ht="15.75" x14ac:dyDescent="0.25">
      <c r="A759" s="199" t="s">
        <v>120</v>
      </c>
      <c r="B759" s="199" t="s">
        <v>1059</v>
      </c>
      <c r="C759" s="199" t="s">
        <v>792</v>
      </c>
      <c r="D759" s="199" t="s">
        <v>4197</v>
      </c>
      <c r="E759" s="199" t="s">
        <v>4197</v>
      </c>
      <c r="F759" s="199" t="s">
        <v>1186</v>
      </c>
      <c r="G759" s="199" t="s">
        <v>4197</v>
      </c>
      <c r="H759" s="199" t="s">
        <v>4095</v>
      </c>
      <c r="K759" s="199">
        <f t="shared" si="55"/>
        <v>24.901119999999999</v>
      </c>
      <c r="L759" s="199">
        <f t="shared" si="56"/>
        <v>32.122444799999997</v>
      </c>
      <c r="M759" s="199" t="s">
        <v>1064</v>
      </c>
      <c r="N759" s="199">
        <f t="shared" si="57"/>
        <v>-10294609.329484917</v>
      </c>
      <c r="O759" s="199">
        <f t="shared" si="58"/>
        <v>-10294609.329484917</v>
      </c>
      <c r="P759" s="199" t="str">
        <f t="shared" si="59"/>
        <v>Overpaid</v>
      </c>
    </row>
    <row r="760" spans="1:16" ht="15.75" x14ac:dyDescent="0.25">
      <c r="A760" s="199" t="s">
        <v>120</v>
      </c>
      <c r="B760" s="199" t="s">
        <v>1024</v>
      </c>
      <c r="C760" s="199" t="s">
        <v>3154</v>
      </c>
      <c r="D760" s="199" t="s">
        <v>4197</v>
      </c>
      <c r="E760" s="199" t="s">
        <v>4197</v>
      </c>
      <c r="F760" s="199" t="s">
        <v>1046</v>
      </c>
      <c r="G760" s="199" t="s">
        <v>4197</v>
      </c>
      <c r="H760" s="199" t="s">
        <v>4147</v>
      </c>
      <c r="K760" s="199">
        <f t="shared" si="55"/>
        <v>32.410319999999999</v>
      </c>
      <c r="L760" s="199">
        <f t="shared" si="56"/>
        <v>41.809312800000001</v>
      </c>
      <c r="M760" s="199" t="s">
        <v>1029</v>
      </c>
      <c r="N760" s="199">
        <f t="shared" si="57"/>
        <v>-6903822.0829277057</v>
      </c>
      <c r="O760" s="199">
        <f t="shared" si="58"/>
        <v>-6903822.0829277057</v>
      </c>
      <c r="P760" s="199" t="str">
        <f t="shared" si="59"/>
        <v>Overpaid</v>
      </c>
    </row>
    <row r="761" spans="1:16" ht="15.75" x14ac:dyDescent="0.25">
      <c r="A761" s="199" t="s">
        <v>124</v>
      </c>
      <c r="B761" s="199" t="s">
        <v>27</v>
      </c>
      <c r="C761" s="199" t="s">
        <v>3060</v>
      </c>
      <c r="D761" s="199" t="s">
        <v>4197</v>
      </c>
      <c r="E761" s="199" t="s">
        <v>4197</v>
      </c>
      <c r="F761" s="199" t="s">
        <v>1091</v>
      </c>
      <c r="G761" s="199" t="s">
        <v>4197</v>
      </c>
      <c r="H761" s="199" t="s">
        <v>4147</v>
      </c>
      <c r="K761" s="199">
        <f t="shared" si="55"/>
        <v>30.604819999999997</v>
      </c>
      <c r="L761" s="199">
        <f t="shared" si="56"/>
        <v>39.480217799999998</v>
      </c>
      <c r="M761" s="199" t="s">
        <v>1058</v>
      </c>
      <c r="N761" s="199">
        <f t="shared" si="57"/>
        <v>-10604452.275230203</v>
      </c>
      <c r="O761" s="199">
        <f t="shared" si="58"/>
        <v>-10604452.275230203</v>
      </c>
      <c r="P761" s="199" t="str">
        <f t="shared" si="59"/>
        <v>Overpaid</v>
      </c>
    </row>
    <row r="762" spans="1:16" ht="15.75" x14ac:dyDescent="0.25">
      <c r="A762" s="199" t="s">
        <v>124</v>
      </c>
      <c r="B762" s="199" t="s">
        <v>1059</v>
      </c>
      <c r="C762" s="199" t="s">
        <v>3051</v>
      </c>
      <c r="D762" s="199" t="s">
        <v>4197</v>
      </c>
      <c r="E762" s="199" t="s">
        <v>4197</v>
      </c>
      <c r="F762" s="199" t="s">
        <v>1450</v>
      </c>
      <c r="G762" s="199" t="s">
        <v>4197</v>
      </c>
      <c r="H762" s="199" t="s">
        <v>4153</v>
      </c>
      <c r="K762" s="199">
        <f t="shared" si="55"/>
        <v>33.464059999999996</v>
      </c>
      <c r="L762" s="199">
        <f t="shared" si="56"/>
        <v>43.168637399999994</v>
      </c>
      <c r="M762" s="199" t="s">
        <v>1064</v>
      </c>
      <c r="N762" s="199">
        <f t="shared" si="57"/>
        <v>-5822443.7398002595</v>
      </c>
      <c r="O762" s="199">
        <f t="shared" si="58"/>
        <v>-5822443.7398002595</v>
      </c>
      <c r="P762" s="199" t="str">
        <f t="shared" si="59"/>
        <v>Overpaid</v>
      </c>
    </row>
    <row r="763" spans="1:16" ht="15.75" x14ac:dyDescent="0.25">
      <c r="A763" s="199" t="s">
        <v>124</v>
      </c>
      <c r="B763" s="199" t="s">
        <v>1083</v>
      </c>
      <c r="C763" s="199" t="s">
        <v>3128</v>
      </c>
      <c r="D763" s="199" t="s">
        <v>4197</v>
      </c>
      <c r="E763" s="199" t="s">
        <v>4197</v>
      </c>
      <c r="F763" s="199" t="s">
        <v>1208</v>
      </c>
      <c r="G763" s="199" t="s">
        <v>4197</v>
      </c>
      <c r="H763" s="199" t="s">
        <v>4095</v>
      </c>
      <c r="K763" s="199">
        <f t="shared" si="55"/>
        <v>23.817819999999998</v>
      </c>
      <c r="L763" s="199">
        <f t="shared" si="56"/>
        <v>30.724987799999997</v>
      </c>
      <c r="M763" s="199" t="s">
        <v>1088</v>
      </c>
      <c r="N763" s="199">
        <f t="shared" si="57"/>
        <v>-17465027.140331931</v>
      </c>
      <c r="O763" s="199">
        <f t="shared" si="58"/>
        <v>-17465027.140331931</v>
      </c>
      <c r="P763" s="199" t="str">
        <f t="shared" si="59"/>
        <v>Overpaid</v>
      </c>
    </row>
    <row r="764" spans="1:16" ht="15.75" x14ac:dyDescent="0.25">
      <c r="A764" s="199" t="s">
        <v>124</v>
      </c>
      <c r="B764" s="199" t="s">
        <v>1024</v>
      </c>
      <c r="C764" s="199" t="s">
        <v>360</v>
      </c>
      <c r="D764" s="199" t="s">
        <v>4197</v>
      </c>
      <c r="E764" s="199" t="s">
        <v>4197</v>
      </c>
      <c r="F764" s="199" t="s">
        <v>2044</v>
      </c>
      <c r="G764" s="199" t="s">
        <v>4197</v>
      </c>
      <c r="H764" s="199" t="s">
        <v>4118</v>
      </c>
      <c r="K764" s="199">
        <f t="shared" si="55"/>
        <v>40.582599999999999</v>
      </c>
      <c r="L764" s="199">
        <f t="shared" si="56"/>
        <v>52.351554</v>
      </c>
      <c r="M764" s="199" t="s">
        <v>1029</v>
      </c>
      <c r="N764" s="199">
        <f t="shared" si="57"/>
        <v>-2280024.1079504583</v>
      </c>
      <c r="O764" s="199">
        <f t="shared" si="58"/>
        <v>-2280024.1079504583</v>
      </c>
      <c r="P764" s="199" t="str">
        <f t="shared" si="59"/>
        <v/>
      </c>
    </row>
    <row r="765" spans="1:16" ht="15.75" x14ac:dyDescent="0.25">
      <c r="A765" s="199" t="s">
        <v>124</v>
      </c>
      <c r="B765" s="199" t="s">
        <v>1094</v>
      </c>
      <c r="C765" s="199" t="s">
        <v>411</v>
      </c>
      <c r="D765" s="199" t="s">
        <v>4197</v>
      </c>
      <c r="E765" s="199" t="s">
        <v>4197</v>
      </c>
      <c r="F765" s="199" t="s">
        <v>1056</v>
      </c>
      <c r="G765" s="199" t="s">
        <v>4197</v>
      </c>
      <c r="H765" s="199" t="s">
        <v>4222</v>
      </c>
      <c r="K765" s="199">
        <f t="shared" si="55"/>
        <v>34.127139999999997</v>
      </c>
      <c r="L765" s="199">
        <f t="shared" si="56"/>
        <v>44.024010599999997</v>
      </c>
      <c r="M765" s="199" t="s">
        <v>1098</v>
      </c>
      <c r="N765" s="199">
        <f t="shared" si="57"/>
        <v>-14246922.153187085</v>
      </c>
      <c r="O765" s="199">
        <f t="shared" si="58"/>
        <v>-14246922.153187085</v>
      </c>
      <c r="P765" s="199" t="str">
        <f t="shared" si="59"/>
        <v>Overpaid</v>
      </c>
    </row>
    <row r="766" spans="1:16" ht="15.75" x14ac:dyDescent="0.25">
      <c r="A766" s="199" t="s">
        <v>124</v>
      </c>
      <c r="B766" s="199" t="s">
        <v>1059</v>
      </c>
      <c r="C766" s="199" t="s">
        <v>3133</v>
      </c>
      <c r="D766" s="199" t="s">
        <v>4197</v>
      </c>
      <c r="E766" s="199" t="s">
        <v>4197</v>
      </c>
      <c r="F766" s="199" t="s">
        <v>1234</v>
      </c>
      <c r="G766" s="199" t="s">
        <v>4197</v>
      </c>
      <c r="H766" s="199" t="s">
        <v>4197</v>
      </c>
      <c r="K766" s="199">
        <f t="shared" si="55"/>
        <v>22.388199999999998</v>
      </c>
      <c r="L766" s="199">
        <f t="shared" si="56"/>
        <v>28.880777999999999</v>
      </c>
      <c r="M766" s="199" t="s">
        <v>1064</v>
      </c>
      <c r="N766" s="199">
        <f t="shared" si="57"/>
        <v>-11607031.739735413</v>
      </c>
      <c r="O766" s="199">
        <f t="shared" si="58"/>
        <v>-11607031.739735413</v>
      </c>
      <c r="P766" s="199" t="str">
        <f t="shared" si="59"/>
        <v>Overpaid</v>
      </c>
    </row>
    <row r="767" spans="1:16" ht="15.75" x14ac:dyDescent="0.25">
      <c r="A767" s="199" t="s">
        <v>124</v>
      </c>
      <c r="B767" s="199" t="s">
        <v>27</v>
      </c>
      <c r="C767" s="199" t="s">
        <v>369</v>
      </c>
      <c r="D767" s="199" t="s">
        <v>4197</v>
      </c>
      <c r="E767" s="199" t="s">
        <v>4197</v>
      </c>
      <c r="F767" s="199" t="s">
        <v>1307</v>
      </c>
      <c r="G767" s="199" t="s">
        <v>4197</v>
      </c>
      <c r="H767" s="199" t="s">
        <v>4197</v>
      </c>
      <c r="K767" s="199">
        <f t="shared" si="55"/>
        <v>27.0825</v>
      </c>
      <c r="L767" s="199">
        <f t="shared" si="56"/>
        <v>34.936425</v>
      </c>
      <c r="M767" s="199" t="s">
        <v>1058</v>
      </c>
      <c r="N767" s="199">
        <f t="shared" si="57"/>
        <v>-13271027.520178899</v>
      </c>
      <c r="O767" s="199">
        <f t="shared" si="58"/>
        <v>-13271027.520178899</v>
      </c>
      <c r="P767" s="199" t="str">
        <f t="shared" si="59"/>
        <v>Overpaid</v>
      </c>
    </row>
    <row r="768" spans="1:16" ht="15.75" x14ac:dyDescent="0.25">
      <c r="A768" s="199" t="s">
        <v>124</v>
      </c>
      <c r="B768" s="199" t="s">
        <v>1024</v>
      </c>
      <c r="C768" s="199" t="s">
        <v>3092</v>
      </c>
      <c r="D768" s="199" t="s">
        <v>4197</v>
      </c>
      <c r="E768" s="199" t="s">
        <v>4197</v>
      </c>
      <c r="F768" s="199" t="s">
        <v>1146</v>
      </c>
      <c r="G768" s="199" t="s">
        <v>4197</v>
      </c>
      <c r="H768" s="199" t="s">
        <v>4098</v>
      </c>
      <c r="K768" s="199">
        <f t="shared" si="55"/>
        <v>27.38448</v>
      </c>
      <c r="L768" s="199">
        <f t="shared" si="56"/>
        <v>35.325979199999999</v>
      </c>
      <c r="M768" s="199" t="s">
        <v>1029</v>
      </c>
      <c r="N768" s="199">
        <f t="shared" si="57"/>
        <v>-9747394.3558502756</v>
      </c>
      <c r="O768" s="199">
        <f t="shared" si="58"/>
        <v>-9747394.3558502756</v>
      </c>
      <c r="P768" s="199" t="str">
        <f t="shared" si="59"/>
        <v>Overpaid</v>
      </c>
    </row>
    <row r="769" spans="1:16" ht="15.75" x14ac:dyDescent="0.25">
      <c r="A769" s="199" t="s">
        <v>124</v>
      </c>
      <c r="B769" s="199" t="s">
        <v>1135</v>
      </c>
      <c r="C769" s="199" t="s">
        <v>3067</v>
      </c>
      <c r="D769" s="199" t="s">
        <v>4197</v>
      </c>
      <c r="E769" s="199" t="s">
        <v>4197</v>
      </c>
      <c r="F769" s="199" t="s">
        <v>1103</v>
      </c>
      <c r="G769" s="199" t="s">
        <v>4197</v>
      </c>
      <c r="H769" s="199" t="s">
        <v>4096</v>
      </c>
      <c r="K769" s="199">
        <f t="shared" si="55"/>
        <v>28.858439999999998</v>
      </c>
      <c r="L769" s="199">
        <f t="shared" si="56"/>
        <v>37.2273876</v>
      </c>
      <c r="M769" s="199" t="s">
        <v>1138</v>
      </c>
      <c r="N769" s="199">
        <f t="shared" si="57"/>
        <v>-5656953.9117078157</v>
      </c>
      <c r="O769" s="199">
        <f t="shared" si="58"/>
        <v>-5656953.9117078157</v>
      </c>
      <c r="P769" s="199" t="str">
        <f t="shared" si="59"/>
        <v>Overpaid</v>
      </c>
    </row>
    <row r="770" spans="1:16" ht="15.75" x14ac:dyDescent="0.25">
      <c r="A770" s="199" t="s">
        <v>124</v>
      </c>
      <c r="B770" s="199" t="s">
        <v>10</v>
      </c>
      <c r="C770" s="199" t="s">
        <v>233</v>
      </c>
      <c r="D770" s="199" t="s">
        <v>4197</v>
      </c>
      <c r="E770" s="199" t="s">
        <v>4197</v>
      </c>
      <c r="F770" s="199" t="s">
        <v>1428</v>
      </c>
      <c r="G770" s="199" t="s">
        <v>4197</v>
      </c>
      <c r="H770" s="199" t="s">
        <v>4100</v>
      </c>
      <c r="K770" s="199">
        <f t="shared" ref="K770:K833" si="60">(F770*0.3611)+(G770*1.1*0.3611)+(H770*5.2*0.0666)+(I770*0.2111)</f>
        <v>36.338079999999998</v>
      </c>
      <c r="L770" s="199">
        <f t="shared" ref="L770:L833" si="61">(K770)*((100+(29-E770))/100)-(J770*0.9)</f>
        <v>46.876123200000002</v>
      </c>
      <c r="M770" s="199" t="s">
        <v>1093</v>
      </c>
      <c r="N770" s="199">
        <f t="shared" ref="N770:N833" si="62">(M770*((L770-63)/5.45))+M770</f>
        <v>-6925988.7961133197</v>
      </c>
      <c r="O770" s="199">
        <f t="shared" ref="O770:O833" si="63">(N770-D770)</f>
        <v>-6925988.7961133197</v>
      </c>
      <c r="P770" s="199" t="str">
        <f t="shared" ref="P770:P833" si="64">IF(O770&lt;(-3000000), "Overpaid", "")</f>
        <v>Overpaid</v>
      </c>
    </row>
    <row r="771" spans="1:16" ht="15.75" x14ac:dyDescent="0.25">
      <c r="A771" s="199" t="s">
        <v>124</v>
      </c>
      <c r="B771" s="199" t="s">
        <v>1094</v>
      </c>
      <c r="C771" s="199" t="s">
        <v>261</v>
      </c>
      <c r="D771" s="199" t="s">
        <v>4197</v>
      </c>
      <c r="E771" s="199" t="s">
        <v>4197</v>
      </c>
      <c r="F771" s="199" t="s">
        <v>1146</v>
      </c>
      <c r="G771" s="199" t="s">
        <v>4197</v>
      </c>
      <c r="H771" s="199" t="s">
        <v>4096</v>
      </c>
      <c r="K771" s="199">
        <f t="shared" si="60"/>
        <v>26.691839999999999</v>
      </c>
      <c r="L771" s="199">
        <f t="shared" si="61"/>
        <v>34.432473600000002</v>
      </c>
      <c r="M771" s="199" t="s">
        <v>1098</v>
      </c>
      <c r="N771" s="199">
        <f t="shared" si="62"/>
        <v>-24349686.315372031</v>
      </c>
      <c r="O771" s="199">
        <f t="shared" si="63"/>
        <v>-24349686.315372031</v>
      </c>
      <c r="P771" s="199" t="str">
        <f t="shared" si="64"/>
        <v>Overpaid</v>
      </c>
    </row>
    <row r="772" spans="1:16" ht="15.75" x14ac:dyDescent="0.25">
      <c r="A772" s="199" t="s">
        <v>124</v>
      </c>
      <c r="B772" s="199" t="s">
        <v>1048</v>
      </c>
      <c r="C772" s="199" t="s">
        <v>3135</v>
      </c>
      <c r="D772" s="199" t="s">
        <v>4197</v>
      </c>
      <c r="E772" s="199" t="s">
        <v>4197</v>
      </c>
      <c r="F772" s="199" t="s">
        <v>1906</v>
      </c>
      <c r="G772" s="199" t="s">
        <v>4197</v>
      </c>
      <c r="H772" s="199" t="s">
        <v>4221</v>
      </c>
      <c r="K772" s="199" t="e">
        <f t="shared" si="60"/>
        <v>#VALUE!</v>
      </c>
      <c r="L772" s="199" t="e">
        <f t="shared" si="61"/>
        <v>#VALUE!</v>
      </c>
      <c r="M772" s="199" t="s">
        <v>1053</v>
      </c>
      <c r="N772" s="199" t="e">
        <f t="shared" si="62"/>
        <v>#VALUE!</v>
      </c>
      <c r="O772" s="199" t="e">
        <f t="shared" si="63"/>
        <v>#VALUE!</v>
      </c>
      <c r="P772" s="199" t="e">
        <f t="shared" si="64"/>
        <v>#VALUE!</v>
      </c>
    </row>
    <row r="773" spans="1:16" ht="15.75" x14ac:dyDescent="0.25">
      <c r="A773" s="199" t="s">
        <v>124</v>
      </c>
      <c r="B773" s="199" t="s">
        <v>1094</v>
      </c>
      <c r="C773" s="199" t="s">
        <v>959</v>
      </c>
      <c r="D773" s="199" t="s">
        <v>4197</v>
      </c>
      <c r="E773" s="199" t="s">
        <v>4197</v>
      </c>
      <c r="F773" s="199" t="s">
        <v>1208</v>
      </c>
      <c r="G773" s="199" t="s">
        <v>4197</v>
      </c>
      <c r="H773" s="199" t="s">
        <v>4096</v>
      </c>
      <c r="K773" s="199">
        <f t="shared" si="60"/>
        <v>24.16414</v>
      </c>
      <c r="L773" s="199">
        <f t="shared" si="61"/>
        <v>31.1717406</v>
      </c>
      <c r="M773" s="199" t="s">
        <v>1098</v>
      </c>
      <c r="N773" s="199">
        <f t="shared" si="62"/>
        <v>-27784215.785972401</v>
      </c>
      <c r="O773" s="199">
        <f t="shared" si="63"/>
        <v>-27784215.785972401</v>
      </c>
      <c r="P773" s="199" t="str">
        <f t="shared" si="64"/>
        <v>Overpaid</v>
      </c>
    </row>
    <row r="774" spans="1:16" ht="15.75" x14ac:dyDescent="0.25">
      <c r="A774" s="199" t="s">
        <v>124</v>
      </c>
      <c r="B774" s="199" t="s">
        <v>1117</v>
      </c>
      <c r="C774" s="199" t="s">
        <v>3112</v>
      </c>
      <c r="D774" s="199" t="s">
        <v>4197</v>
      </c>
      <c r="E774" s="199" t="s">
        <v>4197</v>
      </c>
      <c r="F774" s="199" t="s">
        <v>1194</v>
      </c>
      <c r="G774" s="199" t="s">
        <v>4197</v>
      </c>
      <c r="H774" s="199" t="s">
        <v>4095</v>
      </c>
      <c r="K774" s="199">
        <f t="shared" si="60"/>
        <v>24.540019999999998</v>
      </c>
      <c r="L774" s="199">
        <f t="shared" si="61"/>
        <v>31.6566258</v>
      </c>
      <c r="M774" s="199" t="s">
        <v>1121</v>
      </c>
      <c r="N774" s="199">
        <f t="shared" si="62"/>
        <v>-15920267.939894494</v>
      </c>
      <c r="O774" s="199">
        <f t="shared" si="63"/>
        <v>-15920267.939894494</v>
      </c>
      <c r="P774" s="199" t="str">
        <f t="shared" si="64"/>
        <v>Overpaid</v>
      </c>
    </row>
    <row r="775" spans="1:16" ht="15.75" x14ac:dyDescent="0.25">
      <c r="A775" s="199" t="s">
        <v>124</v>
      </c>
      <c r="B775" s="199" t="s">
        <v>1099</v>
      </c>
      <c r="C775" s="199" t="s">
        <v>3107</v>
      </c>
      <c r="D775" s="199" t="s">
        <v>4197</v>
      </c>
      <c r="E775" s="199" t="s">
        <v>4197</v>
      </c>
      <c r="F775" s="199" t="s">
        <v>1162</v>
      </c>
      <c r="G775" s="199" t="s">
        <v>4197</v>
      </c>
      <c r="H775" s="199" t="s">
        <v>4197</v>
      </c>
      <c r="K775" s="199">
        <f t="shared" si="60"/>
        <v>24.915899999999997</v>
      </c>
      <c r="L775" s="199">
        <f t="shared" si="61"/>
        <v>32.141510999999994</v>
      </c>
      <c r="M775" s="199" t="s">
        <v>1105</v>
      </c>
      <c r="N775" s="199">
        <f t="shared" si="62"/>
        <v>-8260001.3989833053</v>
      </c>
      <c r="O775" s="199">
        <f t="shared" si="63"/>
        <v>-8260001.3989833053</v>
      </c>
      <c r="P775" s="199" t="str">
        <f t="shared" si="64"/>
        <v>Overpaid</v>
      </c>
    </row>
    <row r="776" spans="1:16" ht="15.75" x14ac:dyDescent="0.25">
      <c r="A776" s="199" t="s">
        <v>124</v>
      </c>
      <c r="B776" s="199" t="s">
        <v>16</v>
      </c>
      <c r="C776" s="199" t="s">
        <v>3126</v>
      </c>
      <c r="D776" s="199" t="s">
        <v>4197</v>
      </c>
      <c r="E776" s="199" t="s">
        <v>4197</v>
      </c>
      <c r="F776" s="199" t="s">
        <v>1208</v>
      </c>
      <c r="G776" s="199" t="s">
        <v>4197</v>
      </c>
      <c r="H776" s="199" t="s">
        <v>4098</v>
      </c>
      <c r="K776" s="199">
        <f t="shared" si="60"/>
        <v>24.856780000000001</v>
      </c>
      <c r="L776" s="199">
        <f t="shared" si="61"/>
        <v>32.065246200000004</v>
      </c>
      <c r="M776" s="199" t="s">
        <v>1116</v>
      </c>
      <c r="N776" s="199">
        <f t="shared" si="62"/>
        <v>-11465543.97360385</v>
      </c>
      <c r="O776" s="199">
        <f t="shared" si="63"/>
        <v>-11465543.97360385</v>
      </c>
      <c r="P776" s="199" t="str">
        <f t="shared" si="64"/>
        <v>Overpaid</v>
      </c>
    </row>
    <row r="777" spans="1:16" ht="15.75" x14ac:dyDescent="0.25">
      <c r="A777" s="199" t="s">
        <v>124</v>
      </c>
      <c r="B777" s="199" t="s">
        <v>16</v>
      </c>
      <c r="C777" s="199" t="s">
        <v>3070</v>
      </c>
      <c r="D777" s="199" t="s">
        <v>4197</v>
      </c>
      <c r="E777" s="199" t="s">
        <v>4197</v>
      </c>
      <c r="F777" s="199" t="s">
        <v>1091</v>
      </c>
      <c r="G777" s="199" t="s">
        <v>4197</v>
      </c>
      <c r="H777" s="199" t="s">
        <v>4153</v>
      </c>
      <c r="K777" s="199">
        <f t="shared" si="60"/>
        <v>31.297459999999997</v>
      </c>
      <c r="L777" s="199">
        <f t="shared" si="61"/>
        <v>40.373723399999996</v>
      </c>
      <c r="M777" s="199" t="s">
        <v>1116</v>
      </c>
      <c r="N777" s="199">
        <f t="shared" si="62"/>
        <v>-7727575.3262361493</v>
      </c>
      <c r="O777" s="199">
        <f t="shared" si="63"/>
        <v>-7727575.3262361493</v>
      </c>
      <c r="P777" s="199" t="str">
        <f t="shared" si="64"/>
        <v>Overpaid</v>
      </c>
    </row>
    <row r="778" spans="1:16" ht="15.75" x14ac:dyDescent="0.25">
      <c r="A778" s="199" t="s">
        <v>124</v>
      </c>
      <c r="B778" s="199" t="s">
        <v>1024</v>
      </c>
      <c r="C778" s="199" t="s">
        <v>3110</v>
      </c>
      <c r="D778" s="199" t="s">
        <v>4197</v>
      </c>
      <c r="E778" s="199" t="s">
        <v>4197</v>
      </c>
      <c r="F778" s="199" t="s">
        <v>1186</v>
      </c>
      <c r="G778" s="199" t="s">
        <v>4197</v>
      </c>
      <c r="H778" s="199" t="s">
        <v>4095</v>
      </c>
      <c r="K778" s="199">
        <f t="shared" si="60"/>
        <v>24.901119999999999</v>
      </c>
      <c r="L778" s="199">
        <f t="shared" si="61"/>
        <v>32.122444799999997</v>
      </c>
      <c r="M778" s="199" t="s">
        <v>1029</v>
      </c>
      <c r="N778" s="199">
        <f t="shared" si="62"/>
        <v>-11152455.72662312</v>
      </c>
      <c r="O778" s="199">
        <f t="shared" si="63"/>
        <v>-11152455.72662312</v>
      </c>
      <c r="P778" s="199" t="str">
        <f t="shared" si="64"/>
        <v>Overpaid</v>
      </c>
    </row>
    <row r="779" spans="1:16" ht="15.75" x14ac:dyDescent="0.25">
      <c r="A779" s="199" t="s">
        <v>124</v>
      </c>
      <c r="B779" s="199" t="s">
        <v>1099</v>
      </c>
      <c r="C779" s="199" t="s">
        <v>337</v>
      </c>
      <c r="D779" s="199" t="s">
        <v>4197</v>
      </c>
      <c r="E779" s="199" t="s">
        <v>4197</v>
      </c>
      <c r="F779" s="199" t="s">
        <v>1073</v>
      </c>
      <c r="G779" s="199" t="s">
        <v>4197</v>
      </c>
      <c r="H779" s="199" t="s">
        <v>4102</v>
      </c>
      <c r="K779" s="199">
        <f t="shared" si="60"/>
        <v>31.312239999999999</v>
      </c>
      <c r="L779" s="199">
        <f t="shared" si="61"/>
        <v>40.3927896</v>
      </c>
      <c r="M779" s="199" t="s">
        <v>1105</v>
      </c>
      <c r="N779" s="199">
        <f t="shared" si="62"/>
        <v>-5577607.6218719985</v>
      </c>
      <c r="O779" s="199">
        <f t="shared" si="63"/>
        <v>-5577607.6218719985</v>
      </c>
      <c r="P779" s="199" t="str">
        <f t="shared" si="64"/>
        <v>Overpaid</v>
      </c>
    </row>
    <row r="780" spans="1:16" ht="15.75" x14ac:dyDescent="0.25">
      <c r="A780" s="199" t="s">
        <v>124</v>
      </c>
      <c r="B780" s="199" t="s">
        <v>1187</v>
      </c>
      <c r="C780" s="199" t="s">
        <v>3093</v>
      </c>
      <c r="D780" s="199" t="s">
        <v>4197</v>
      </c>
      <c r="E780" s="199" t="s">
        <v>4197</v>
      </c>
      <c r="F780" s="199" t="s">
        <v>1328</v>
      </c>
      <c r="G780" s="199" t="s">
        <v>4197</v>
      </c>
      <c r="H780" s="199" t="s">
        <v>4147</v>
      </c>
      <c r="K780" s="199">
        <f t="shared" si="60"/>
        <v>27.716019999999997</v>
      </c>
      <c r="L780" s="199">
        <f t="shared" si="61"/>
        <v>35.7536658</v>
      </c>
      <c r="M780" s="199" t="s">
        <v>1190</v>
      </c>
      <c r="N780" s="199">
        <f t="shared" si="62"/>
        <v>-11962148.155150089</v>
      </c>
      <c r="O780" s="199">
        <f t="shared" si="63"/>
        <v>-11962148.155150089</v>
      </c>
      <c r="P780" s="199" t="str">
        <f t="shared" si="64"/>
        <v>Overpaid</v>
      </c>
    </row>
    <row r="781" spans="1:16" ht="15.75" x14ac:dyDescent="0.25">
      <c r="A781" s="199" t="s">
        <v>124</v>
      </c>
      <c r="B781" s="199" t="s">
        <v>1059</v>
      </c>
      <c r="C781" s="199" t="s">
        <v>3095</v>
      </c>
      <c r="D781" s="199" t="s">
        <v>4197</v>
      </c>
      <c r="E781" s="199" t="s">
        <v>4197</v>
      </c>
      <c r="F781" s="199" t="s">
        <v>1328</v>
      </c>
      <c r="G781" s="199" t="s">
        <v>4197</v>
      </c>
      <c r="H781" s="199" t="s">
        <v>4095</v>
      </c>
      <c r="K781" s="199">
        <f t="shared" si="60"/>
        <v>25.984419999999997</v>
      </c>
      <c r="L781" s="199">
        <f t="shared" si="61"/>
        <v>33.5199018</v>
      </c>
      <c r="M781" s="199" t="s">
        <v>1064</v>
      </c>
      <c r="N781" s="199">
        <f t="shared" si="62"/>
        <v>-9728834.3756366614</v>
      </c>
      <c r="O781" s="199">
        <f t="shared" si="63"/>
        <v>-9728834.3756366614</v>
      </c>
      <c r="P781" s="199" t="str">
        <f t="shared" si="64"/>
        <v>Overpaid</v>
      </c>
    </row>
    <row r="782" spans="1:16" ht="15.75" x14ac:dyDescent="0.25">
      <c r="A782" s="199" t="s">
        <v>124</v>
      </c>
      <c r="B782" s="199" t="s">
        <v>1059</v>
      </c>
      <c r="C782" s="199" t="s">
        <v>3076</v>
      </c>
      <c r="D782" s="199" t="s">
        <v>4197</v>
      </c>
      <c r="E782" s="199" t="s">
        <v>4197</v>
      </c>
      <c r="F782" s="199" t="s">
        <v>1111</v>
      </c>
      <c r="G782" s="199" t="s">
        <v>4197</v>
      </c>
      <c r="H782" s="199" t="s">
        <v>4096</v>
      </c>
      <c r="K782" s="199">
        <f t="shared" si="60"/>
        <v>28.136239999999997</v>
      </c>
      <c r="L782" s="199">
        <f t="shared" si="61"/>
        <v>36.295749600000001</v>
      </c>
      <c r="M782" s="199" t="s">
        <v>1064</v>
      </c>
      <c r="N782" s="199">
        <f t="shared" si="62"/>
        <v>-8605003.6166689172</v>
      </c>
      <c r="O782" s="199">
        <f t="shared" si="63"/>
        <v>-8605003.6166689172</v>
      </c>
      <c r="P782" s="199" t="str">
        <f t="shared" si="64"/>
        <v>Overpaid</v>
      </c>
    </row>
    <row r="783" spans="1:16" ht="15.75" x14ac:dyDescent="0.25">
      <c r="A783" s="199" t="s">
        <v>124</v>
      </c>
      <c r="B783" s="199" t="s">
        <v>1099</v>
      </c>
      <c r="C783" s="199" t="s">
        <v>3089</v>
      </c>
      <c r="D783" s="199" t="s">
        <v>4197</v>
      </c>
      <c r="E783" s="199" t="s">
        <v>4197</v>
      </c>
      <c r="F783" s="199" t="s">
        <v>1125</v>
      </c>
      <c r="G783" s="199" t="s">
        <v>4197</v>
      </c>
      <c r="H783" s="199" t="s">
        <v>4197</v>
      </c>
      <c r="K783" s="199">
        <f t="shared" si="60"/>
        <v>26.360299999999999</v>
      </c>
      <c r="L783" s="199">
        <f t="shared" si="61"/>
        <v>34.004787</v>
      </c>
      <c r="M783" s="199" t="s">
        <v>1105</v>
      </c>
      <c r="N783" s="199">
        <f t="shared" si="62"/>
        <v>-7654272.2520555966</v>
      </c>
      <c r="O783" s="199">
        <f t="shared" si="63"/>
        <v>-7654272.2520555966</v>
      </c>
      <c r="P783" s="199" t="str">
        <f t="shared" si="64"/>
        <v>Overpaid</v>
      </c>
    </row>
    <row r="784" spans="1:16" ht="15.75" x14ac:dyDescent="0.25">
      <c r="A784" s="199" t="s">
        <v>124</v>
      </c>
      <c r="B784" s="199" t="s">
        <v>1048</v>
      </c>
      <c r="C784" s="199" t="s">
        <v>3059</v>
      </c>
      <c r="D784" s="199" t="s">
        <v>4197</v>
      </c>
      <c r="E784" s="199" t="s">
        <v>4197</v>
      </c>
      <c r="F784" s="199" t="s">
        <v>1068</v>
      </c>
      <c r="G784" s="199" t="s">
        <v>4197</v>
      </c>
      <c r="H784" s="199" t="s">
        <v>4097</v>
      </c>
      <c r="K784" s="199">
        <f t="shared" si="60"/>
        <v>30.288059999999998</v>
      </c>
      <c r="L784" s="199">
        <f t="shared" si="61"/>
        <v>39.071597400000002</v>
      </c>
      <c r="M784" s="199" t="s">
        <v>1053</v>
      </c>
      <c r="N784" s="199">
        <f t="shared" si="62"/>
        <v>-6724311.0493355226</v>
      </c>
      <c r="O784" s="199">
        <f t="shared" si="63"/>
        <v>-6724311.0493355226</v>
      </c>
      <c r="P784" s="199" t="str">
        <f t="shared" si="64"/>
        <v>Overpaid</v>
      </c>
    </row>
    <row r="785" spans="1:16" ht="15.75" x14ac:dyDescent="0.25">
      <c r="A785" s="199" t="s">
        <v>124</v>
      </c>
      <c r="B785" s="199" t="s">
        <v>1037</v>
      </c>
      <c r="C785" s="199" t="s">
        <v>3131</v>
      </c>
      <c r="D785" s="199" t="s">
        <v>4197</v>
      </c>
      <c r="E785" s="199" t="s">
        <v>4197</v>
      </c>
      <c r="F785" s="199" t="s">
        <v>1218</v>
      </c>
      <c r="G785" s="199" t="s">
        <v>4197</v>
      </c>
      <c r="H785" s="199" t="s">
        <v>4095</v>
      </c>
      <c r="K785" s="199">
        <f t="shared" si="60"/>
        <v>23.456719999999997</v>
      </c>
      <c r="L785" s="199">
        <f t="shared" si="61"/>
        <v>30.259168799999998</v>
      </c>
      <c r="M785" s="199" t="s">
        <v>1043</v>
      </c>
      <c r="N785" s="199">
        <f t="shared" si="62"/>
        <v>-12809404.801742679</v>
      </c>
      <c r="O785" s="199">
        <f t="shared" si="63"/>
        <v>-12809404.801742679</v>
      </c>
      <c r="P785" s="199" t="str">
        <f t="shared" si="64"/>
        <v>Overpaid</v>
      </c>
    </row>
    <row r="786" spans="1:16" ht="15.75" x14ac:dyDescent="0.25">
      <c r="A786" s="199" t="s">
        <v>124</v>
      </c>
      <c r="B786" s="199" t="s">
        <v>20</v>
      </c>
      <c r="C786" s="199" t="s">
        <v>102</v>
      </c>
      <c r="D786" s="199" t="s">
        <v>4197</v>
      </c>
      <c r="E786" s="199" t="s">
        <v>4197</v>
      </c>
      <c r="F786" s="199" t="s">
        <v>1103</v>
      </c>
      <c r="G786" s="199" t="s">
        <v>4197</v>
      </c>
      <c r="H786" s="199" t="s">
        <v>4095</v>
      </c>
      <c r="K786" s="199">
        <f t="shared" si="60"/>
        <v>28.512119999999996</v>
      </c>
      <c r="L786" s="199">
        <f t="shared" si="61"/>
        <v>36.780634799999994</v>
      </c>
      <c r="M786" s="199" t="s">
        <v>1134</v>
      </c>
      <c r="N786" s="199">
        <f t="shared" si="62"/>
        <v>-10603519.302246755</v>
      </c>
      <c r="O786" s="199">
        <f t="shared" si="63"/>
        <v>-10603519.302246755</v>
      </c>
      <c r="P786" s="199" t="str">
        <f t="shared" si="64"/>
        <v>Overpaid</v>
      </c>
    </row>
    <row r="787" spans="1:16" ht="15.75" x14ac:dyDescent="0.25">
      <c r="A787" s="199" t="s">
        <v>124</v>
      </c>
      <c r="B787" s="199" t="s">
        <v>16</v>
      </c>
      <c r="C787" s="199" t="s">
        <v>3118</v>
      </c>
      <c r="D787" s="199" t="s">
        <v>4197</v>
      </c>
      <c r="E787" s="199" t="s">
        <v>4197</v>
      </c>
      <c r="F787" s="199" t="s">
        <v>1201</v>
      </c>
      <c r="G787" s="199" t="s">
        <v>4197</v>
      </c>
      <c r="H787" s="199" t="s">
        <v>4099</v>
      </c>
      <c r="K787" s="199">
        <f t="shared" si="60"/>
        <v>25.5642</v>
      </c>
      <c r="L787" s="199">
        <f t="shared" si="61"/>
        <v>32.977817999999999</v>
      </c>
      <c r="M787" s="199" t="s">
        <v>1116</v>
      </c>
      <c r="N787" s="199">
        <f t="shared" si="62"/>
        <v>-11054979.595227523</v>
      </c>
      <c r="O787" s="199">
        <f t="shared" si="63"/>
        <v>-11054979.595227523</v>
      </c>
      <c r="P787" s="199" t="str">
        <f t="shared" si="64"/>
        <v>Overpaid</v>
      </c>
    </row>
    <row r="788" spans="1:16" ht="15.75" x14ac:dyDescent="0.25">
      <c r="A788" s="199" t="s">
        <v>124</v>
      </c>
      <c r="B788" s="199" t="s">
        <v>10</v>
      </c>
      <c r="C788" s="199" t="s">
        <v>3115</v>
      </c>
      <c r="D788" s="199" t="s">
        <v>4197</v>
      </c>
      <c r="E788" s="199" t="s">
        <v>4197</v>
      </c>
      <c r="F788" s="199" t="s">
        <v>1208</v>
      </c>
      <c r="G788" s="199" t="s">
        <v>4197</v>
      </c>
      <c r="H788" s="199" t="s">
        <v>4095</v>
      </c>
      <c r="K788" s="199">
        <f t="shared" si="60"/>
        <v>23.817819999999998</v>
      </c>
      <c r="L788" s="199">
        <f t="shared" si="61"/>
        <v>30.724987799999997</v>
      </c>
      <c r="M788" s="199" t="s">
        <v>1093</v>
      </c>
      <c r="N788" s="199">
        <f t="shared" si="62"/>
        <v>-17406021.957533106</v>
      </c>
      <c r="O788" s="199">
        <f t="shared" si="63"/>
        <v>-17406021.957533106</v>
      </c>
      <c r="P788" s="199" t="str">
        <f t="shared" si="64"/>
        <v>Overpaid</v>
      </c>
    </row>
    <row r="789" spans="1:16" ht="15.75" x14ac:dyDescent="0.25">
      <c r="A789" s="199" t="s">
        <v>124</v>
      </c>
      <c r="B789" s="199" t="s">
        <v>1059</v>
      </c>
      <c r="C789" s="199" t="s">
        <v>335</v>
      </c>
      <c r="D789" s="199" t="s">
        <v>4197</v>
      </c>
      <c r="E789" s="199" t="s">
        <v>4197</v>
      </c>
      <c r="F789" s="199" t="s">
        <v>1328</v>
      </c>
      <c r="G789" s="199" t="s">
        <v>4197</v>
      </c>
      <c r="H789" s="199" t="s">
        <v>4095</v>
      </c>
      <c r="K789" s="199">
        <f t="shared" si="60"/>
        <v>25.984419999999997</v>
      </c>
      <c r="L789" s="199">
        <f t="shared" si="61"/>
        <v>33.5199018</v>
      </c>
      <c r="M789" s="199" t="s">
        <v>1064</v>
      </c>
      <c r="N789" s="199">
        <f t="shared" si="62"/>
        <v>-9728834.3756366614</v>
      </c>
      <c r="O789" s="199">
        <f t="shared" si="63"/>
        <v>-9728834.3756366614</v>
      </c>
      <c r="P789" s="199" t="str">
        <f t="shared" si="64"/>
        <v>Overpaid</v>
      </c>
    </row>
    <row r="790" spans="1:16" ht="15.75" x14ac:dyDescent="0.25">
      <c r="A790" s="199" t="s">
        <v>124</v>
      </c>
      <c r="B790" s="199" t="s">
        <v>1059</v>
      </c>
      <c r="C790" s="199" t="s">
        <v>3083</v>
      </c>
      <c r="D790" s="199" t="s">
        <v>4197</v>
      </c>
      <c r="E790" s="199" t="s">
        <v>4197</v>
      </c>
      <c r="F790" s="199" t="s">
        <v>1307</v>
      </c>
      <c r="G790" s="199" t="s">
        <v>4197</v>
      </c>
      <c r="H790" s="199" t="s">
        <v>4098</v>
      </c>
      <c r="K790" s="199">
        <f t="shared" si="60"/>
        <v>28.467780000000001</v>
      </c>
      <c r="L790" s="199">
        <f t="shared" si="61"/>
        <v>36.723436200000002</v>
      </c>
      <c r="M790" s="199" t="s">
        <v>1064</v>
      </c>
      <c r="N790" s="199">
        <f t="shared" si="62"/>
        <v>-8431850.2628437057</v>
      </c>
      <c r="O790" s="199">
        <f t="shared" si="63"/>
        <v>-8431850.2628437057</v>
      </c>
      <c r="P790" s="199" t="str">
        <f t="shared" si="64"/>
        <v>Overpaid</v>
      </c>
    </row>
    <row r="791" spans="1:16" ht="15.75" x14ac:dyDescent="0.25">
      <c r="A791" s="199" t="s">
        <v>124</v>
      </c>
      <c r="B791" s="199" t="s">
        <v>27</v>
      </c>
      <c r="C791" s="199" t="s">
        <v>3100</v>
      </c>
      <c r="D791" s="199" t="s">
        <v>4197</v>
      </c>
      <c r="E791" s="199" t="s">
        <v>4197</v>
      </c>
      <c r="F791" s="199" t="s">
        <v>1157</v>
      </c>
      <c r="G791" s="199" t="s">
        <v>4197</v>
      </c>
      <c r="H791" s="199" t="s">
        <v>4095</v>
      </c>
      <c r="K791" s="199">
        <f t="shared" si="60"/>
        <v>25.623319999999996</v>
      </c>
      <c r="L791" s="199">
        <f t="shared" si="61"/>
        <v>33.054082799999996</v>
      </c>
      <c r="M791" s="199" t="s">
        <v>1058</v>
      </c>
      <c r="N791" s="199">
        <f t="shared" si="62"/>
        <v>-14375700.93597424</v>
      </c>
      <c r="O791" s="199">
        <f t="shared" si="63"/>
        <v>-14375700.93597424</v>
      </c>
      <c r="P791" s="199" t="str">
        <f t="shared" si="64"/>
        <v>Overpaid</v>
      </c>
    </row>
    <row r="792" spans="1:16" ht="15.75" x14ac:dyDescent="0.25">
      <c r="A792" s="199" t="s">
        <v>124</v>
      </c>
      <c r="B792" s="199" t="s">
        <v>1059</v>
      </c>
      <c r="C792" s="199" t="s">
        <v>3109</v>
      </c>
      <c r="D792" s="199" t="s">
        <v>4197</v>
      </c>
      <c r="E792" s="199" t="s">
        <v>4197</v>
      </c>
      <c r="F792" s="199" t="s">
        <v>1186</v>
      </c>
      <c r="G792" s="199" t="s">
        <v>4197</v>
      </c>
      <c r="H792" s="199" t="s">
        <v>4095</v>
      </c>
      <c r="K792" s="199">
        <f t="shared" si="60"/>
        <v>24.901119999999999</v>
      </c>
      <c r="L792" s="199">
        <f t="shared" si="61"/>
        <v>32.122444799999997</v>
      </c>
      <c r="M792" s="199" t="s">
        <v>1064</v>
      </c>
      <c r="N792" s="199">
        <f t="shared" si="62"/>
        <v>-10294609.329484917</v>
      </c>
      <c r="O792" s="199">
        <f t="shared" si="63"/>
        <v>-10294609.329484917</v>
      </c>
      <c r="P792" s="199" t="str">
        <f t="shared" si="64"/>
        <v>Overpaid</v>
      </c>
    </row>
    <row r="793" spans="1:16" ht="15.75" x14ac:dyDescent="0.25">
      <c r="A793" s="199" t="s">
        <v>124</v>
      </c>
      <c r="B793" s="199" t="s">
        <v>1393</v>
      </c>
      <c r="C793" s="199" t="s">
        <v>3122</v>
      </c>
      <c r="D793" s="199" t="s">
        <v>4197</v>
      </c>
      <c r="E793" s="199" t="s">
        <v>4197</v>
      </c>
      <c r="F793" s="199" t="s">
        <v>1201</v>
      </c>
      <c r="G793" s="199" t="s">
        <v>4197</v>
      </c>
      <c r="H793" s="199" t="s">
        <v>4197</v>
      </c>
      <c r="K793" s="199">
        <f t="shared" si="60"/>
        <v>23.832599999999999</v>
      </c>
      <c r="L793" s="199">
        <f t="shared" si="61"/>
        <v>30.744053999999998</v>
      </c>
      <c r="M793" s="199" t="s">
        <v>1397</v>
      </c>
      <c r="N793" s="199">
        <f t="shared" si="62"/>
        <v>-6227281.9374766983</v>
      </c>
      <c r="O793" s="199">
        <f t="shared" si="63"/>
        <v>-6227281.9374766983</v>
      </c>
      <c r="P793" s="199" t="str">
        <f t="shared" si="64"/>
        <v>Overpaid</v>
      </c>
    </row>
    <row r="794" spans="1:16" ht="15.75" x14ac:dyDescent="0.25">
      <c r="A794" s="199" t="s">
        <v>124</v>
      </c>
      <c r="B794" s="199" t="s">
        <v>1187</v>
      </c>
      <c r="C794" s="199" t="s">
        <v>3101</v>
      </c>
      <c r="D794" s="199" t="s">
        <v>4197</v>
      </c>
      <c r="E794" s="199" t="s">
        <v>4197</v>
      </c>
      <c r="F794" s="199" t="s">
        <v>1157</v>
      </c>
      <c r="G794" s="199" t="s">
        <v>4197</v>
      </c>
      <c r="H794" s="199" t="s">
        <v>4095</v>
      </c>
      <c r="K794" s="199">
        <f t="shared" si="60"/>
        <v>25.623319999999996</v>
      </c>
      <c r="L794" s="199">
        <f t="shared" si="61"/>
        <v>33.054082799999996</v>
      </c>
      <c r="M794" s="199" t="s">
        <v>1190</v>
      </c>
      <c r="N794" s="199">
        <f t="shared" si="62"/>
        <v>-13443718.932456516</v>
      </c>
      <c r="O794" s="199">
        <f t="shared" si="63"/>
        <v>-13443718.932456516</v>
      </c>
      <c r="P794" s="199" t="str">
        <f t="shared" si="64"/>
        <v>Overpaid</v>
      </c>
    </row>
    <row r="795" spans="1:16" ht="15.75" x14ac:dyDescent="0.25">
      <c r="A795" s="199" t="s">
        <v>124</v>
      </c>
      <c r="B795" s="199" t="s">
        <v>1083</v>
      </c>
      <c r="C795" s="199" t="s">
        <v>3052</v>
      </c>
      <c r="D795" s="199" t="s">
        <v>4197</v>
      </c>
      <c r="E795" s="199" t="s">
        <v>4197</v>
      </c>
      <c r="F795" s="199" t="s">
        <v>1046</v>
      </c>
      <c r="G795" s="199" t="s">
        <v>4197</v>
      </c>
      <c r="H795" s="199" t="s">
        <v>4147</v>
      </c>
      <c r="K795" s="199">
        <f t="shared" si="60"/>
        <v>32.410319999999999</v>
      </c>
      <c r="L795" s="199">
        <f t="shared" si="61"/>
        <v>41.809312800000001</v>
      </c>
      <c r="M795" s="199" t="s">
        <v>1088</v>
      </c>
      <c r="N795" s="199">
        <f t="shared" si="62"/>
        <v>-10248328.205997063</v>
      </c>
      <c r="O795" s="199">
        <f t="shared" si="63"/>
        <v>-10248328.205997063</v>
      </c>
      <c r="P795" s="199" t="str">
        <f t="shared" si="64"/>
        <v>Overpaid</v>
      </c>
    </row>
    <row r="796" spans="1:16" ht="15.75" x14ac:dyDescent="0.25">
      <c r="A796" s="199" t="s">
        <v>124</v>
      </c>
      <c r="B796" s="199" t="s">
        <v>1117</v>
      </c>
      <c r="C796" s="199" t="s">
        <v>3063</v>
      </c>
      <c r="D796" s="199" t="s">
        <v>4197</v>
      </c>
      <c r="E796" s="199" t="s">
        <v>4197</v>
      </c>
      <c r="F796" s="199" t="s">
        <v>1091</v>
      </c>
      <c r="G796" s="199" t="s">
        <v>4197</v>
      </c>
      <c r="H796" s="199" t="s">
        <v>4102</v>
      </c>
      <c r="K796" s="199">
        <f t="shared" si="60"/>
        <v>30.951139999999999</v>
      </c>
      <c r="L796" s="199">
        <f t="shared" si="61"/>
        <v>39.926970599999997</v>
      </c>
      <c r="M796" s="199" t="s">
        <v>1121</v>
      </c>
      <c r="N796" s="199">
        <f t="shared" si="62"/>
        <v>-10835333.695545873</v>
      </c>
      <c r="O796" s="199">
        <f t="shared" si="63"/>
        <v>-10835333.695545873</v>
      </c>
      <c r="P796" s="199" t="str">
        <f t="shared" si="64"/>
        <v>Overpaid</v>
      </c>
    </row>
    <row r="797" spans="1:16" ht="15.75" x14ac:dyDescent="0.25">
      <c r="A797" s="199" t="s">
        <v>124</v>
      </c>
      <c r="B797" s="199" t="s">
        <v>1099</v>
      </c>
      <c r="C797" s="199" t="s">
        <v>3082</v>
      </c>
      <c r="D797" s="199" t="s">
        <v>4197</v>
      </c>
      <c r="E797" s="199" t="s">
        <v>4197</v>
      </c>
      <c r="F797" s="199" t="s">
        <v>1307</v>
      </c>
      <c r="G797" s="199" t="s">
        <v>4197</v>
      </c>
      <c r="H797" s="199" t="s">
        <v>4098</v>
      </c>
      <c r="K797" s="199">
        <f t="shared" si="60"/>
        <v>28.467780000000001</v>
      </c>
      <c r="L797" s="199">
        <f t="shared" si="61"/>
        <v>36.723436200000002</v>
      </c>
      <c r="M797" s="199" t="s">
        <v>1105</v>
      </c>
      <c r="N797" s="199">
        <f t="shared" si="62"/>
        <v>-6770471.3225573935</v>
      </c>
      <c r="O797" s="199">
        <f t="shared" si="63"/>
        <v>-6770471.3225573935</v>
      </c>
      <c r="P797" s="199" t="str">
        <f t="shared" si="64"/>
        <v>Overpaid</v>
      </c>
    </row>
    <row r="798" spans="1:16" ht="15.75" x14ac:dyDescent="0.25">
      <c r="A798" s="199" t="s">
        <v>124</v>
      </c>
      <c r="B798" s="199" t="s">
        <v>1024</v>
      </c>
      <c r="C798" s="199" t="s">
        <v>3044</v>
      </c>
      <c r="D798" s="199" t="s">
        <v>4197</v>
      </c>
      <c r="E798" s="199" t="s">
        <v>4197</v>
      </c>
      <c r="F798" s="199" t="s">
        <v>1266</v>
      </c>
      <c r="G798" s="199" t="s">
        <v>4197</v>
      </c>
      <c r="H798" s="199" t="s">
        <v>4222</v>
      </c>
      <c r="K798" s="199">
        <f t="shared" si="60"/>
        <v>35.932639999999999</v>
      </c>
      <c r="L798" s="199">
        <f t="shared" si="61"/>
        <v>46.353105599999999</v>
      </c>
      <c r="M798" s="199" t="s">
        <v>1029</v>
      </c>
      <c r="N798" s="199">
        <f t="shared" si="62"/>
        <v>-4910927.066699449</v>
      </c>
      <c r="O798" s="199">
        <f t="shared" si="63"/>
        <v>-4910927.066699449</v>
      </c>
      <c r="P798" s="199" t="str">
        <f t="shared" si="64"/>
        <v>Overpaid</v>
      </c>
    </row>
    <row r="799" spans="1:16" ht="15.75" x14ac:dyDescent="0.25">
      <c r="A799" s="199" t="s">
        <v>124</v>
      </c>
      <c r="B799" s="199" t="s">
        <v>1078</v>
      </c>
      <c r="C799" s="199" t="s">
        <v>3087</v>
      </c>
      <c r="D799" s="199" t="s">
        <v>4197</v>
      </c>
      <c r="E799" s="199" t="s">
        <v>4197</v>
      </c>
      <c r="F799" s="199" t="s">
        <v>1125</v>
      </c>
      <c r="G799" s="199" t="s">
        <v>4197</v>
      </c>
      <c r="H799" s="199" t="s">
        <v>4097</v>
      </c>
      <c r="K799" s="199">
        <f t="shared" si="60"/>
        <v>27.399259999999998</v>
      </c>
      <c r="L799" s="199">
        <f t="shared" si="61"/>
        <v>35.345045399999997</v>
      </c>
      <c r="M799" s="199" t="s">
        <v>1082</v>
      </c>
      <c r="N799" s="199">
        <f t="shared" si="62"/>
        <v>-7875637.0003136154</v>
      </c>
      <c r="O799" s="199">
        <f t="shared" si="63"/>
        <v>-7875637.0003136154</v>
      </c>
      <c r="P799" s="199" t="str">
        <f t="shared" si="64"/>
        <v>Overpaid</v>
      </c>
    </row>
    <row r="800" spans="1:16" ht="15.75" x14ac:dyDescent="0.25">
      <c r="A800" s="199" t="s">
        <v>124</v>
      </c>
      <c r="B800" s="199" t="s">
        <v>20</v>
      </c>
      <c r="C800" s="199" t="s">
        <v>3056</v>
      </c>
      <c r="D800" s="199" t="s">
        <v>4197</v>
      </c>
      <c r="E800" s="199" t="s">
        <v>4197</v>
      </c>
      <c r="F800" s="199" t="s">
        <v>1056</v>
      </c>
      <c r="G800" s="199" t="s">
        <v>4197</v>
      </c>
      <c r="H800" s="199" t="s">
        <v>1027</v>
      </c>
      <c r="K800" s="199" t="e">
        <f t="shared" si="60"/>
        <v>#VALUE!</v>
      </c>
      <c r="L800" s="199" t="e">
        <f t="shared" si="61"/>
        <v>#VALUE!</v>
      </c>
      <c r="M800" s="199" t="s">
        <v>1134</v>
      </c>
      <c r="N800" s="199" t="e">
        <f t="shared" si="62"/>
        <v>#VALUE!</v>
      </c>
      <c r="O800" s="199" t="e">
        <f t="shared" si="63"/>
        <v>#VALUE!</v>
      </c>
      <c r="P800" s="199" t="e">
        <f t="shared" si="64"/>
        <v>#VALUE!</v>
      </c>
    </row>
    <row r="801" spans="1:16" ht="15.75" x14ac:dyDescent="0.25">
      <c r="A801" s="199" t="s">
        <v>124</v>
      </c>
      <c r="B801" s="199" t="s">
        <v>1048</v>
      </c>
      <c r="C801" s="199" t="s">
        <v>3123</v>
      </c>
      <c r="D801" s="199" t="s">
        <v>4197</v>
      </c>
      <c r="E801" s="199" t="s">
        <v>4197</v>
      </c>
      <c r="F801" s="199" t="s">
        <v>1208</v>
      </c>
      <c r="G801" s="199" t="s">
        <v>4197</v>
      </c>
      <c r="H801" s="199" t="s">
        <v>4197</v>
      </c>
      <c r="K801" s="199">
        <f t="shared" si="60"/>
        <v>23.471499999999999</v>
      </c>
      <c r="L801" s="199">
        <f t="shared" si="61"/>
        <v>30.278234999999999</v>
      </c>
      <c r="M801" s="199" t="s">
        <v>1053</v>
      </c>
      <c r="N801" s="199">
        <f t="shared" si="62"/>
        <v>-9924225.3074614704</v>
      </c>
      <c r="O801" s="199">
        <f t="shared" si="63"/>
        <v>-9924225.3074614704</v>
      </c>
      <c r="P801" s="199" t="str">
        <f t="shared" si="64"/>
        <v>Overpaid</v>
      </c>
    </row>
    <row r="802" spans="1:16" ht="15.75" x14ac:dyDescent="0.25">
      <c r="A802" s="199" t="s">
        <v>124</v>
      </c>
      <c r="B802" s="199" t="s">
        <v>10</v>
      </c>
      <c r="C802" s="199" t="s">
        <v>3121</v>
      </c>
      <c r="D802" s="199" t="s">
        <v>4197</v>
      </c>
      <c r="E802" s="199" t="s">
        <v>4197</v>
      </c>
      <c r="F802" s="199" t="s">
        <v>1201</v>
      </c>
      <c r="G802" s="199" t="s">
        <v>4197</v>
      </c>
      <c r="H802" s="199" t="s">
        <v>4099</v>
      </c>
      <c r="K802" s="199">
        <f t="shared" si="60"/>
        <v>25.5642</v>
      </c>
      <c r="L802" s="199">
        <f t="shared" si="61"/>
        <v>32.977817999999999</v>
      </c>
      <c r="M802" s="199" t="s">
        <v>1093</v>
      </c>
      <c r="N802" s="199">
        <f t="shared" si="62"/>
        <v>-15944221.618527338</v>
      </c>
      <c r="O802" s="199">
        <f t="shared" si="63"/>
        <v>-15944221.618527338</v>
      </c>
      <c r="P802" s="199" t="str">
        <f t="shared" si="64"/>
        <v>Overpaid</v>
      </c>
    </row>
    <row r="803" spans="1:16" ht="15.75" x14ac:dyDescent="0.25">
      <c r="A803" s="199" t="s">
        <v>124</v>
      </c>
      <c r="B803" s="199" t="s">
        <v>10</v>
      </c>
      <c r="C803" s="199" t="s">
        <v>3097</v>
      </c>
      <c r="D803" s="199" t="s">
        <v>4197</v>
      </c>
      <c r="E803" s="199" t="s">
        <v>4197</v>
      </c>
      <c r="F803" s="199" t="s">
        <v>1157</v>
      </c>
      <c r="G803" s="199" t="s">
        <v>4197</v>
      </c>
      <c r="H803" s="199" t="s">
        <v>4095</v>
      </c>
      <c r="K803" s="199">
        <f t="shared" si="60"/>
        <v>25.623319999999996</v>
      </c>
      <c r="L803" s="199">
        <f t="shared" si="61"/>
        <v>33.054082799999996</v>
      </c>
      <c r="M803" s="199" t="s">
        <v>1093</v>
      </c>
      <c r="N803" s="199">
        <f t="shared" si="62"/>
        <v>-15894735.46085145</v>
      </c>
      <c r="O803" s="199">
        <f t="shared" si="63"/>
        <v>-15894735.46085145</v>
      </c>
      <c r="P803" s="199" t="str">
        <f t="shared" si="64"/>
        <v>Overpaid</v>
      </c>
    </row>
    <row r="804" spans="1:16" ht="15.75" x14ac:dyDescent="0.25">
      <c r="A804" s="199" t="s">
        <v>124</v>
      </c>
      <c r="B804" s="199" t="s">
        <v>1024</v>
      </c>
      <c r="C804" s="199" t="s">
        <v>799</v>
      </c>
      <c r="D804" s="199" t="s">
        <v>4197</v>
      </c>
      <c r="E804" s="199" t="s">
        <v>4197</v>
      </c>
      <c r="F804" s="199" t="s">
        <v>1208</v>
      </c>
      <c r="G804" s="199" t="s">
        <v>4197</v>
      </c>
      <c r="H804" s="199" t="s">
        <v>4197</v>
      </c>
      <c r="K804" s="199">
        <f t="shared" si="60"/>
        <v>23.471499999999999</v>
      </c>
      <c r="L804" s="199">
        <f t="shared" si="61"/>
        <v>30.278234999999999</v>
      </c>
      <c r="M804" s="199" t="s">
        <v>1029</v>
      </c>
      <c r="N804" s="199">
        <f t="shared" si="62"/>
        <v>-11961321.069096332</v>
      </c>
      <c r="O804" s="199">
        <f t="shared" si="63"/>
        <v>-11961321.069096332</v>
      </c>
      <c r="P804" s="199" t="str">
        <f t="shared" si="64"/>
        <v>Overpaid</v>
      </c>
    </row>
    <row r="805" spans="1:16" ht="15.75" x14ac:dyDescent="0.25">
      <c r="A805" s="199" t="s">
        <v>124</v>
      </c>
      <c r="B805" s="199" t="s">
        <v>1030</v>
      </c>
      <c r="C805" s="199" t="s">
        <v>3072</v>
      </c>
      <c r="D805" s="199" t="s">
        <v>4197</v>
      </c>
      <c r="E805" s="199" t="s">
        <v>4197</v>
      </c>
      <c r="F805" s="199" t="s">
        <v>1103</v>
      </c>
      <c r="G805" s="199" t="s">
        <v>4197</v>
      </c>
      <c r="H805" s="199" t="s">
        <v>4096</v>
      </c>
      <c r="K805" s="199">
        <f t="shared" si="60"/>
        <v>28.858439999999998</v>
      </c>
      <c r="L805" s="199">
        <f t="shared" si="61"/>
        <v>37.2273876</v>
      </c>
      <c r="M805" s="199" t="s">
        <v>1036</v>
      </c>
      <c r="N805" s="199">
        <f t="shared" si="62"/>
        <v>-12073746.06307354</v>
      </c>
      <c r="O805" s="199">
        <f t="shared" si="63"/>
        <v>-12073746.06307354</v>
      </c>
      <c r="P805" s="199" t="str">
        <f t="shared" si="64"/>
        <v>Overpaid</v>
      </c>
    </row>
    <row r="806" spans="1:16" ht="15.75" x14ac:dyDescent="0.25">
      <c r="A806" s="199" t="s">
        <v>124</v>
      </c>
      <c r="B806" s="199" t="s">
        <v>10</v>
      </c>
      <c r="C806" s="199" t="s">
        <v>96</v>
      </c>
      <c r="D806" s="199" t="s">
        <v>4197</v>
      </c>
      <c r="E806" s="199" t="s">
        <v>4197</v>
      </c>
      <c r="F806" s="199" t="s">
        <v>1146</v>
      </c>
      <c r="G806" s="199" t="s">
        <v>4197</v>
      </c>
      <c r="H806" s="199" t="s">
        <v>4153</v>
      </c>
      <c r="K806" s="199">
        <f t="shared" si="60"/>
        <v>28.769759999999998</v>
      </c>
      <c r="L806" s="199">
        <f t="shared" si="61"/>
        <v>37.112990400000001</v>
      </c>
      <c r="M806" s="199" t="s">
        <v>1093</v>
      </c>
      <c r="N806" s="199">
        <f t="shared" si="62"/>
        <v>-13261020.542757284</v>
      </c>
      <c r="O806" s="199">
        <f t="shared" si="63"/>
        <v>-13261020.542757284</v>
      </c>
      <c r="P806" s="199" t="str">
        <f t="shared" si="64"/>
        <v>Overpaid</v>
      </c>
    </row>
    <row r="807" spans="1:16" ht="15.75" x14ac:dyDescent="0.25">
      <c r="A807" s="199" t="s">
        <v>124</v>
      </c>
      <c r="B807" s="199" t="s">
        <v>27</v>
      </c>
      <c r="C807" s="199" t="s">
        <v>3065</v>
      </c>
      <c r="D807" s="199" t="s">
        <v>4197</v>
      </c>
      <c r="E807" s="199" t="s">
        <v>4197</v>
      </c>
      <c r="F807" s="199" t="s">
        <v>1091</v>
      </c>
      <c r="G807" s="199" t="s">
        <v>4197</v>
      </c>
      <c r="H807" s="199" t="s">
        <v>4096</v>
      </c>
      <c r="K807" s="199">
        <f t="shared" si="60"/>
        <v>29.219539999999999</v>
      </c>
      <c r="L807" s="199">
        <f t="shared" si="61"/>
        <v>37.693206599999996</v>
      </c>
      <c r="M807" s="199" t="s">
        <v>1058</v>
      </c>
      <c r="N807" s="199">
        <f t="shared" si="62"/>
        <v>-11653179.635413982</v>
      </c>
      <c r="O807" s="199">
        <f t="shared" si="63"/>
        <v>-11653179.635413982</v>
      </c>
      <c r="P807" s="199" t="str">
        <f t="shared" si="64"/>
        <v>Overpaid</v>
      </c>
    </row>
    <row r="808" spans="1:16" ht="15.75" x14ac:dyDescent="0.25">
      <c r="A808" s="199" t="s">
        <v>124</v>
      </c>
      <c r="B808" s="199" t="s">
        <v>1083</v>
      </c>
      <c r="C808" s="199" t="s">
        <v>3132</v>
      </c>
      <c r="D808" s="199" t="s">
        <v>4197</v>
      </c>
      <c r="E808" s="199" t="s">
        <v>4197</v>
      </c>
      <c r="F808" s="199" t="s">
        <v>1234</v>
      </c>
      <c r="G808" s="199" t="s">
        <v>4197</v>
      </c>
      <c r="H808" s="199" t="s">
        <v>4095</v>
      </c>
      <c r="K808" s="199">
        <f t="shared" si="60"/>
        <v>22.734519999999996</v>
      </c>
      <c r="L808" s="199">
        <f t="shared" si="61"/>
        <v>29.327530799999995</v>
      </c>
      <c r="M808" s="199" t="s">
        <v>1088</v>
      </c>
      <c r="N808" s="199">
        <f t="shared" si="62"/>
        <v>-18374872.930912666</v>
      </c>
      <c r="O808" s="199">
        <f t="shared" si="63"/>
        <v>-18374872.930912666</v>
      </c>
      <c r="P808" s="199" t="str">
        <f t="shared" si="64"/>
        <v>Overpaid</v>
      </c>
    </row>
    <row r="809" spans="1:16" ht="15.75" x14ac:dyDescent="0.25">
      <c r="A809" s="199" t="s">
        <v>124</v>
      </c>
      <c r="B809" s="199" t="s">
        <v>1117</v>
      </c>
      <c r="C809" s="199" t="s">
        <v>3086</v>
      </c>
      <c r="D809" s="199" t="s">
        <v>4197</v>
      </c>
      <c r="E809" s="199" t="s">
        <v>4197</v>
      </c>
      <c r="F809" s="199" t="s">
        <v>1125</v>
      </c>
      <c r="G809" s="199" t="s">
        <v>4197</v>
      </c>
      <c r="H809" s="199" t="s">
        <v>4102</v>
      </c>
      <c r="K809" s="199">
        <f t="shared" si="60"/>
        <v>28.78454</v>
      </c>
      <c r="L809" s="199">
        <f t="shared" si="61"/>
        <v>37.132056599999999</v>
      </c>
      <c r="M809" s="199" t="s">
        <v>1121</v>
      </c>
      <c r="N809" s="199">
        <f t="shared" si="62"/>
        <v>-12553757.080821101</v>
      </c>
      <c r="O809" s="199">
        <f t="shared" si="63"/>
        <v>-12553757.080821101</v>
      </c>
      <c r="P809" s="199" t="str">
        <f t="shared" si="64"/>
        <v>Overpaid</v>
      </c>
    </row>
    <row r="810" spans="1:16" ht="15.75" x14ac:dyDescent="0.25">
      <c r="A810" s="199" t="s">
        <v>124</v>
      </c>
      <c r="B810" s="199" t="s">
        <v>1048</v>
      </c>
      <c r="C810" s="199" t="s">
        <v>3108</v>
      </c>
      <c r="D810" s="199" t="s">
        <v>4197</v>
      </c>
      <c r="E810" s="199" t="s">
        <v>4197</v>
      </c>
      <c r="F810" s="199" t="s">
        <v>1186</v>
      </c>
      <c r="G810" s="199" t="s">
        <v>4197</v>
      </c>
      <c r="H810" s="199" t="s">
        <v>4095</v>
      </c>
      <c r="K810" s="199">
        <f t="shared" si="60"/>
        <v>24.901119999999999</v>
      </c>
      <c r="L810" s="199">
        <f t="shared" si="61"/>
        <v>32.122444799999997</v>
      </c>
      <c r="M810" s="199" t="s">
        <v>1053</v>
      </c>
      <c r="N810" s="199">
        <f t="shared" si="62"/>
        <v>-9253115.3309187535</v>
      </c>
      <c r="O810" s="199">
        <f t="shared" si="63"/>
        <v>-9253115.3309187535</v>
      </c>
      <c r="P810" s="199" t="str">
        <f t="shared" si="64"/>
        <v>Overpaid</v>
      </c>
    </row>
    <row r="811" spans="1:16" ht="15.75" x14ac:dyDescent="0.25">
      <c r="A811" s="199" t="s">
        <v>124</v>
      </c>
      <c r="B811" s="199" t="s">
        <v>1117</v>
      </c>
      <c r="C811" s="199" t="s">
        <v>3111</v>
      </c>
      <c r="D811" s="199" t="s">
        <v>4197</v>
      </c>
      <c r="E811" s="199" t="s">
        <v>4197</v>
      </c>
      <c r="F811" s="199" t="s">
        <v>1194</v>
      </c>
      <c r="G811" s="199" t="s">
        <v>4197</v>
      </c>
      <c r="H811" s="199" t="s">
        <v>4096</v>
      </c>
      <c r="K811" s="199">
        <f t="shared" si="60"/>
        <v>24.886340000000001</v>
      </c>
      <c r="L811" s="199">
        <f t="shared" si="61"/>
        <v>32.103378599999999</v>
      </c>
      <c r="M811" s="199" t="s">
        <v>1121</v>
      </c>
      <c r="N811" s="199">
        <f t="shared" si="62"/>
        <v>-15645586.694261469</v>
      </c>
      <c r="O811" s="199">
        <f t="shared" si="63"/>
        <v>-15645586.694261469</v>
      </c>
      <c r="P811" s="199" t="str">
        <f t="shared" si="64"/>
        <v>Overpaid</v>
      </c>
    </row>
    <row r="812" spans="1:16" ht="15.75" x14ac:dyDescent="0.25">
      <c r="A812" s="199" t="s">
        <v>124</v>
      </c>
      <c r="B812" s="199" t="s">
        <v>1037</v>
      </c>
      <c r="C812" s="199" t="s">
        <v>203</v>
      </c>
      <c r="D812" s="199" t="s">
        <v>4197</v>
      </c>
      <c r="E812" s="199" t="s">
        <v>4197</v>
      </c>
      <c r="F812" s="199" t="s">
        <v>1091</v>
      </c>
      <c r="G812" s="199" t="s">
        <v>4197</v>
      </c>
      <c r="H812" s="199" t="s">
        <v>4153</v>
      </c>
      <c r="K812" s="199">
        <f t="shared" si="60"/>
        <v>31.297459999999997</v>
      </c>
      <c r="L812" s="199">
        <f t="shared" si="61"/>
        <v>40.373723399999996</v>
      </c>
      <c r="M812" s="199" t="s">
        <v>1043</v>
      </c>
      <c r="N812" s="199">
        <f t="shared" si="62"/>
        <v>-8061970.6429498736</v>
      </c>
      <c r="O812" s="199">
        <f t="shared" si="63"/>
        <v>-8061970.6429498736</v>
      </c>
      <c r="P812" s="199" t="str">
        <f t="shared" si="64"/>
        <v>Overpaid</v>
      </c>
    </row>
    <row r="813" spans="1:16" ht="15.75" x14ac:dyDescent="0.25">
      <c r="A813" s="199" t="s">
        <v>124</v>
      </c>
      <c r="B813" s="199" t="s">
        <v>1030</v>
      </c>
      <c r="C813" s="199" t="s">
        <v>3103</v>
      </c>
      <c r="D813" s="199" t="s">
        <v>4197</v>
      </c>
      <c r="E813" s="199" t="s">
        <v>4197</v>
      </c>
      <c r="F813" s="199" t="s">
        <v>1157</v>
      </c>
      <c r="G813" s="199" t="s">
        <v>4197</v>
      </c>
      <c r="H813" s="199" t="s">
        <v>4095</v>
      </c>
      <c r="K813" s="199">
        <f t="shared" si="60"/>
        <v>25.623319999999996</v>
      </c>
      <c r="L813" s="199">
        <f t="shared" si="61"/>
        <v>33.054082799999996</v>
      </c>
      <c r="M813" s="199" t="s">
        <v>1036</v>
      </c>
      <c r="N813" s="199">
        <f t="shared" si="62"/>
        <v>-14553123.291121542</v>
      </c>
      <c r="O813" s="199">
        <f t="shared" si="63"/>
        <v>-14553123.291121542</v>
      </c>
      <c r="P813" s="199" t="str">
        <f t="shared" si="64"/>
        <v>Overpaid</v>
      </c>
    </row>
    <row r="814" spans="1:16" ht="15.75" x14ac:dyDescent="0.25">
      <c r="A814" s="199" t="s">
        <v>124</v>
      </c>
      <c r="B814" s="199" t="s">
        <v>27</v>
      </c>
      <c r="C814" s="199" t="s">
        <v>3048</v>
      </c>
      <c r="D814" s="199" t="s">
        <v>4197</v>
      </c>
      <c r="E814" s="199" t="s">
        <v>4197</v>
      </c>
      <c r="F814" s="199" t="s">
        <v>1270</v>
      </c>
      <c r="G814" s="199" t="s">
        <v>4197</v>
      </c>
      <c r="H814" s="199" t="s">
        <v>4102</v>
      </c>
      <c r="K814" s="199">
        <f t="shared" si="60"/>
        <v>33.478839999999998</v>
      </c>
      <c r="L814" s="199">
        <f t="shared" si="61"/>
        <v>43.187703599999999</v>
      </c>
      <c r="M814" s="199" t="s">
        <v>1058</v>
      </c>
      <c r="N814" s="199">
        <f t="shared" si="62"/>
        <v>-8428673.0770064592</v>
      </c>
      <c r="O814" s="199">
        <f t="shared" si="63"/>
        <v>-8428673.0770064592</v>
      </c>
      <c r="P814" s="199" t="str">
        <f t="shared" si="64"/>
        <v>Overpaid</v>
      </c>
    </row>
    <row r="815" spans="1:16" ht="15.75" x14ac:dyDescent="0.25">
      <c r="A815" s="199" t="s">
        <v>124</v>
      </c>
      <c r="B815" s="199" t="s">
        <v>1117</v>
      </c>
      <c r="C815" s="199" t="s">
        <v>502</v>
      </c>
      <c r="D815" s="199" t="s">
        <v>4197</v>
      </c>
      <c r="E815" s="199" t="s">
        <v>4197</v>
      </c>
      <c r="F815" s="199" t="s">
        <v>1194</v>
      </c>
      <c r="G815" s="199" t="s">
        <v>4197</v>
      </c>
      <c r="H815" s="199" t="s">
        <v>4095</v>
      </c>
      <c r="K815" s="199">
        <f t="shared" si="60"/>
        <v>24.540019999999998</v>
      </c>
      <c r="L815" s="199">
        <f t="shared" si="61"/>
        <v>31.6566258</v>
      </c>
      <c r="M815" s="199" t="s">
        <v>1121</v>
      </c>
      <c r="N815" s="199">
        <f t="shared" si="62"/>
        <v>-15920267.939894494</v>
      </c>
      <c r="O815" s="199">
        <f t="shared" si="63"/>
        <v>-15920267.939894494</v>
      </c>
      <c r="P815" s="199" t="str">
        <f t="shared" si="64"/>
        <v>Overpaid</v>
      </c>
    </row>
    <row r="816" spans="1:16" ht="15.75" x14ac:dyDescent="0.25">
      <c r="A816" s="199" t="s">
        <v>124</v>
      </c>
      <c r="B816" s="199" t="s">
        <v>1393</v>
      </c>
      <c r="C816" s="199" t="s">
        <v>3105</v>
      </c>
      <c r="D816" s="199" t="s">
        <v>4197</v>
      </c>
      <c r="E816" s="199" t="s">
        <v>4197</v>
      </c>
      <c r="F816" s="199" t="s">
        <v>1162</v>
      </c>
      <c r="G816" s="199" t="s">
        <v>4197</v>
      </c>
      <c r="H816" s="199" t="s">
        <v>4197</v>
      </c>
      <c r="K816" s="199">
        <f t="shared" si="60"/>
        <v>24.915899999999997</v>
      </c>
      <c r="L816" s="199">
        <f t="shared" si="61"/>
        <v>32.141510999999994</v>
      </c>
      <c r="M816" s="199" t="s">
        <v>1397</v>
      </c>
      <c r="N816" s="199">
        <f t="shared" si="62"/>
        <v>-5902639.0864278916</v>
      </c>
      <c r="O816" s="199">
        <f t="shared" si="63"/>
        <v>-5902639.0864278916</v>
      </c>
      <c r="P816" s="199" t="str">
        <f t="shared" si="64"/>
        <v>Overpaid</v>
      </c>
    </row>
    <row r="817" spans="1:16" ht="15.75" x14ac:dyDescent="0.25">
      <c r="A817" s="199" t="s">
        <v>124</v>
      </c>
      <c r="B817" s="199" t="s">
        <v>1024</v>
      </c>
      <c r="C817" s="199" t="s">
        <v>3080</v>
      </c>
      <c r="D817" s="199" t="s">
        <v>4197</v>
      </c>
      <c r="E817" s="199" t="s">
        <v>4197</v>
      </c>
      <c r="F817" s="199" t="s">
        <v>1307</v>
      </c>
      <c r="G817" s="199" t="s">
        <v>4197</v>
      </c>
      <c r="H817" s="199" t="s">
        <v>4095</v>
      </c>
      <c r="K817" s="199">
        <f t="shared" si="60"/>
        <v>27.428819999999998</v>
      </c>
      <c r="L817" s="199">
        <f t="shared" si="61"/>
        <v>35.383177799999999</v>
      </c>
      <c r="M817" s="199" t="s">
        <v>1029</v>
      </c>
      <c r="N817" s="199">
        <f t="shared" si="62"/>
        <v>-9722307.2073176149</v>
      </c>
      <c r="O817" s="199">
        <f t="shared" si="63"/>
        <v>-9722307.2073176149</v>
      </c>
      <c r="P817" s="199" t="str">
        <f t="shared" si="64"/>
        <v>Overpaid</v>
      </c>
    </row>
    <row r="818" spans="1:16" ht="15.75" x14ac:dyDescent="0.25">
      <c r="A818" s="199" t="s">
        <v>124</v>
      </c>
      <c r="B818" s="199" t="s">
        <v>1059</v>
      </c>
      <c r="C818" s="199" t="s">
        <v>3047</v>
      </c>
      <c r="D818" s="199" t="s">
        <v>4197</v>
      </c>
      <c r="E818" s="199" t="s">
        <v>4197</v>
      </c>
      <c r="F818" s="199" t="s">
        <v>1041</v>
      </c>
      <c r="G818" s="199" t="s">
        <v>4197</v>
      </c>
      <c r="H818" s="199" t="s">
        <v>4099</v>
      </c>
      <c r="K818" s="199">
        <f t="shared" si="60"/>
        <v>33.147300000000001</v>
      </c>
      <c r="L818" s="199">
        <f t="shared" si="61"/>
        <v>42.760017000000005</v>
      </c>
      <c r="M818" s="199" t="s">
        <v>1064</v>
      </c>
      <c r="N818" s="199">
        <f t="shared" si="62"/>
        <v>-5987877.9448966952</v>
      </c>
      <c r="O818" s="199">
        <f t="shared" si="63"/>
        <v>-5987877.9448966952</v>
      </c>
      <c r="P818" s="199" t="str">
        <f t="shared" si="64"/>
        <v>Overpaid</v>
      </c>
    </row>
    <row r="819" spans="1:16" ht="15.75" x14ac:dyDescent="0.25">
      <c r="A819" s="199" t="s">
        <v>124</v>
      </c>
      <c r="B819" s="199" t="s">
        <v>10</v>
      </c>
      <c r="C819" s="199" t="s">
        <v>3106</v>
      </c>
      <c r="D819" s="199" t="s">
        <v>4197</v>
      </c>
      <c r="E819" s="199" t="s">
        <v>4197</v>
      </c>
      <c r="F819" s="199" t="s">
        <v>1162</v>
      </c>
      <c r="G819" s="199" t="s">
        <v>4197</v>
      </c>
      <c r="H819" s="199" t="s">
        <v>4147</v>
      </c>
      <c r="K819" s="199">
        <f t="shared" si="60"/>
        <v>26.993819999999996</v>
      </c>
      <c r="L819" s="199">
        <f t="shared" si="61"/>
        <v>34.822027799999994</v>
      </c>
      <c r="M819" s="199" t="s">
        <v>1093</v>
      </c>
      <c r="N819" s="199">
        <f t="shared" si="62"/>
        <v>-14747563.960600995</v>
      </c>
      <c r="O819" s="199">
        <f t="shared" si="63"/>
        <v>-14747563.960600995</v>
      </c>
      <c r="P819" s="199" t="str">
        <f t="shared" si="64"/>
        <v>Overpaid</v>
      </c>
    </row>
    <row r="820" spans="1:16" ht="15.75" x14ac:dyDescent="0.25">
      <c r="A820" s="199" t="s">
        <v>124</v>
      </c>
      <c r="B820" s="199" t="s">
        <v>1030</v>
      </c>
      <c r="C820" s="199" t="s">
        <v>3074</v>
      </c>
      <c r="D820" s="199" t="s">
        <v>4197</v>
      </c>
      <c r="E820" s="199" t="s">
        <v>4197</v>
      </c>
      <c r="F820" s="199" t="s">
        <v>1111</v>
      </c>
      <c r="G820" s="199" t="s">
        <v>4197</v>
      </c>
      <c r="H820" s="199" t="s">
        <v>4096</v>
      </c>
      <c r="K820" s="199">
        <f t="shared" si="60"/>
        <v>28.136239999999997</v>
      </c>
      <c r="L820" s="199">
        <f t="shared" si="61"/>
        <v>36.295749600000001</v>
      </c>
      <c r="M820" s="199" t="s">
        <v>1036</v>
      </c>
      <c r="N820" s="199">
        <f t="shared" si="62"/>
        <v>-12627235.959614091</v>
      </c>
      <c r="O820" s="199">
        <f t="shared" si="63"/>
        <v>-12627235.959614091</v>
      </c>
      <c r="P820" s="199" t="str">
        <f t="shared" si="64"/>
        <v>Overpaid</v>
      </c>
    </row>
    <row r="821" spans="1:16" ht="15.75" x14ac:dyDescent="0.25">
      <c r="A821" s="199" t="s">
        <v>124</v>
      </c>
      <c r="B821" s="199" t="s">
        <v>20</v>
      </c>
      <c r="C821" s="199" t="s">
        <v>3062</v>
      </c>
      <c r="D821" s="199" t="s">
        <v>4197</v>
      </c>
      <c r="E821" s="199" t="s">
        <v>4197</v>
      </c>
      <c r="F821" s="199" t="s">
        <v>1091</v>
      </c>
      <c r="G821" s="199" t="s">
        <v>4197</v>
      </c>
      <c r="H821" s="199" t="s">
        <v>4097</v>
      </c>
      <c r="K821" s="199">
        <f t="shared" si="60"/>
        <v>29.565859999999997</v>
      </c>
      <c r="L821" s="199">
        <f t="shared" si="61"/>
        <v>38.139959399999995</v>
      </c>
      <c r="M821" s="199" t="s">
        <v>1134</v>
      </c>
      <c r="N821" s="199">
        <f t="shared" si="62"/>
        <v>-9909534.4598925523</v>
      </c>
      <c r="O821" s="199">
        <f t="shared" si="63"/>
        <v>-9909534.4598925523</v>
      </c>
      <c r="P821" s="199" t="str">
        <f t="shared" si="64"/>
        <v>Overpaid</v>
      </c>
    </row>
    <row r="822" spans="1:16" ht="15.75" x14ac:dyDescent="0.25">
      <c r="A822" s="199" t="s">
        <v>124</v>
      </c>
      <c r="B822" s="199" t="s">
        <v>1048</v>
      </c>
      <c r="C822" s="199" t="s">
        <v>3136</v>
      </c>
      <c r="D822" s="199" t="s">
        <v>4197</v>
      </c>
      <c r="E822" s="199" t="s">
        <v>4197</v>
      </c>
      <c r="F822" s="199" t="s">
        <v>3138</v>
      </c>
      <c r="G822" s="199" t="s">
        <v>4197</v>
      </c>
      <c r="H822" s="199" t="s">
        <v>4095</v>
      </c>
      <c r="K822" s="199">
        <f t="shared" si="60"/>
        <v>11.179319999999999</v>
      </c>
      <c r="L822" s="199">
        <f t="shared" si="61"/>
        <v>14.421322799999999</v>
      </c>
      <c r="M822" s="199" t="s">
        <v>1053</v>
      </c>
      <c r="N822" s="199">
        <f t="shared" si="62"/>
        <v>-15694573.114192516</v>
      </c>
      <c r="O822" s="199">
        <f t="shared" si="63"/>
        <v>-15694573.114192516</v>
      </c>
      <c r="P822" s="199" t="str">
        <f t="shared" si="64"/>
        <v>Overpaid</v>
      </c>
    </row>
    <row r="823" spans="1:16" ht="15.75" x14ac:dyDescent="0.25">
      <c r="A823" s="199" t="s">
        <v>124</v>
      </c>
      <c r="B823" s="199" t="s">
        <v>10</v>
      </c>
      <c r="C823" s="199" t="s">
        <v>3113</v>
      </c>
      <c r="D823" s="199" t="s">
        <v>4197</v>
      </c>
      <c r="E823" s="199" t="s">
        <v>4197</v>
      </c>
      <c r="F823" s="199" t="s">
        <v>1194</v>
      </c>
      <c r="G823" s="199" t="s">
        <v>4197</v>
      </c>
      <c r="H823" s="199" t="s">
        <v>4095</v>
      </c>
      <c r="K823" s="199">
        <f t="shared" si="60"/>
        <v>24.540019999999998</v>
      </c>
      <c r="L823" s="199">
        <f t="shared" si="61"/>
        <v>31.6566258</v>
      </c>
      <c r="M823" s="199" t="s">
        <v>1093</v>
      </c>
      <c r="N823" s="199">
        <f t="shared" si="62"/>
        <v>-16801507.358860441</v>
      </c>
      <c r="O823" s="199">
        <f t="shared" si="63"/>
        <v>-16801507.358860441</v>
      </c>
      <c r="P823" s="199" t="str">
        <f t="shared" si="64"/>
        <v>Overpaid</v>
      </c>
    </row>
    <row r="824" spans="1:16" ht="15.75" x14ac:dyDescent="0.25">
      <c r="A824" s="199" t="s">
        <v>124</v>
      </c>
      <c r="B824" s="199" t="s">
        <v>20</v>
      </c>
      <c r="C824" s="199" t="s">
        <v>3077</v>
      </c>
      <c r="D824" s="199" t="s">
        <v>4197</v>
      </c>
      <c r="E824" s="199" t="s">
        <v>4197</v>
      </c>
      <c r="F824" s="199" t="s">
        <v>1111</v>
      </c>
      <c r="G824" s="199" t="s">
        <v>4197</v>
      </c>
      <c r="H824" s="199" t="s">
        <v>4097</v>
      </c>
      <c r="K824" s="199">
        <f t="shared" si="60"/>
        <v>28.482559999999996</v>
      </c>
      <c r="L824" s="199">
        <f t="shared" si="61"/>
        <v>36.742502399999992</v>
      </c>
      <c r="M824" s="199" t="s">
        <v>1134</v>
      </c>
      <c r="N824" s="199">
        <f t="shared" si="62"/>
        <v>-10622987.284804113</v>
      </c>
      <c r="O824" s="199">
        <f t="shared" si="63"/>
        <v>-10622987.284804113</v>
      </c>
      <c r="P824" s="199" t="str">
        <f t="shared" si="64"/>
        <v>Overpaid</v>
      </c>
    </row>
    <row r="825" spans="1:16" ht="15.75" x14ac:dyDescent="0.25">
      <c r="A825" s="199" t="s">
        <v>124</v>
      </c>
      <c r="B825" s="199" t="s">
        <v>1393</v>
      </c>
      <c r="C825" s="199" t="s">
        <v>429</v>
      </c>
      <c r="D825" s="199" t="s">
        <v>4197</v>
      </c>
      <c r="E825" s="199" t="s">
        <v>4197</v>
      </c>
      <c r="F825" s="199" t="s">
        <v>1107</v>
      </c>
      <c r="G825" s="199" t="s">
        <v>4197</v>
      </c>
      <c r="H825" s="199" t="s">
        <v>4095</v>
      </c>
      <c r="K825" s="199">
        <f t="shared" si="60"/>
        <v>28.151019999999995</v>
      </c>
      <c r="L825" s="199">
        <f t="shared" si="61"/>
        <v>36.314815799999998</v>
      </c>
      <c r="M825" s="199" t="s">
        <v>1397</v>
      </c>
      <c r="N825" s="199">
        <f t="shared" si="62"/>
        <v>-4933139.796955891</v>
      </c>
      <c r="O825" s="199">
        <f t="shared" si="63"/>
        <v>-4933139.796955891</v>
      </c>
      <c r="P825" s="199" t="str">
        <f t="shared" si="64"/>
        <v>Overpaid</v>
      </c>
    </row>
    <row r="826" spans="1:16" ht="15.75" x14ac:dyDescent="0.25">
      <c r="A826" s="199" t="s">
        <v>124</v>
      </c>
      <c r="B826" s="199" t="s">
        <v>1048</v>
      </c>
      <c r="C826" s="199" t="s">
        <v>3116</v>
      </c>
      <c r="D826" s="199" t="s">
        <v>4197</v>
      </c>
      <c r="E826" s="199" t="s">
        <v>4197</v>
      </c>
      <c r="F826" s="199" t="s">
        <v>1201</v>
      </c>
      <c r="G826" s="199" t="s">
        <v>4197</v>
      </c>
      <c r="H826" s="199" t="s">
        <v>4095</v>
      </c>
      <c r="K826" s="199">
        <f t="shared" si="60"/>
        <v>24.178919999999998</v>
      </c>
      <c r="L826" s="199">
        <f t="shared" si="61"/>
        <v>31.190806799999997</v>
      </c>
      <c r="M826" s="199" t="s">
        <v>1053</v>
      </c>
      <c r="N826" s="199">
        <f t="shared" si="62"/>
        <v>-9592139.424775267</v>
      </c>
      <c r="O826" s="199">
        <f t="shared" si="63"/>
        <v>-9592139.424775267</v>
      </c>
      <c r="P826" s="199" t="str">
        <f t="shared" si="64"/>
        <v>Overpaid</v>
      </c>
    </row>
    <row r="827" spans="1:16" ht="15.75" x14ac:dyDescent="0.25">
      <c r="A827" s="199" t="s">
        <v>2800</v>
      </c>
      <c r="B827" s="199" t="s">
        <v>1099</v>
      </c>
      <c r="C827" s="199" t="s">
        <v>797</v>
      </c>
      <c r="D827" s="199" t="s">
        <v>4197</v>
      </c>
      <c r="E827" s="199" t="s">
        <v>4197</v>
      </c>
      <c r="F827" s="199" t="s">
        <v>1157</v>
      </c>
      <c r="G827" s="199" t="s">
        <v>4197</v>
      </c>
      <c r="H827" s="199" t="s">
        <v>4197</v>
      </c>
      <c r="K827" s="199">
        <f t="shared" si="60"/>
        <v>25.276999999999997</v>
      </c>
      <c r="L827" s="199">
        <f t="shared" si="61"/>
        <v>32.607329999999997</v>
      </c>
      <c r="M827" s="199" t="s">
        <v>1105</v>
      </c>
      <c r="N827" s="199">
        <f t="shared" si="62"/>
        <v>-8108569.1122513767</v>
      </c>
      <c r="O827" s="199">
        <f t="shared" si="63"/>
        <v>-8108569.1122513767</v>
      </c>
      <c r="P827" s="199" t="str">
        <f t="shared" si="64"/>
        <v>Overpaid</v>
      </c>
    </row>
    <row r="828" spans="1:16" ht="15.75" x14ac:dyDescent="0.25">
      <c r="A828" s="199" t="s">
        <v>2800</v>
      </c>
      <c r="B828" s="199" t="s">
        <v>1059</v>
      </c>
      <c r="C828" s="199" t="s">
        <v>2864</v>
      </c>
      <c r="D828" s="199" t="s">
        <v>4197</v>
      </c>
      <c r="E828" s="199" t="s">
        <v>4197</v>
      </c>
      <c r="F828" s="199" t="s">
        <v>1218</v>
      </c>
      <c r="G828" s="199" t="s">
        <v>4197</v>
      </c>
      <c r="H828" s="199" t="s">
        <v>4095</v>
      </c>
      <c r="K828" s="199">
        <f t="shared" si="60"/>
        <v>23.456719999999997</v>
      </c>
      <c r="L828" s="199">
        <f t="shared" si="61"/>
        <v>30.259168799999998</v>
      </c>
      <c r="M828" s="199" t="s">
        <v>1064</v>
      </c>
      <c r="N828" s="199">
        <f t="shared" si="62"/>
        <v>-11048975.934615927</v>
      </c>
      <c r="O828" s="199">
        <f t="shared" si="63"/>
        <v>-11048975.934615927</v>
      </c>
      <c r="P828" s="199" t="str">
        <f t="shared" si="64"/>
        <v>Overpaid</v>
      </c>
    </row>
    <row r="829" spans="1:16" ht="15.75" x14ac:dyDescent="0.25">
      <c r="A829" s="199" t="s">
        <v>2800</v>
      </c>
      <c r="B829" s="199" t="s">
        <v>1030</v>
      </c>
      <c r="C829" s="199" t="s">
        <v>2819</v>
      </c>
      <c r="D829" s="199" t="s">
        <v>4197</v>
      </c>
      <c r="E829" s="199" t="s">
        <v>4197</v>
      </c>
      <c r="F829" s="199" t="s">
        <v>1103</v>
      </c>
      <c r="G829" s="199" t="s">
        <v>4197</v>
      </c>
      <c r="H829" s="199" t="s">
        <v>4098</v>
      </c>
      <c r="K829" s="199">
        <f t="shared" si="60"/>
        <v>29.551079999999999</v>
      </c>
      <c r="L829" s="199">
        <f t="shared" si="61"/>
        <v>38.120893199999998</v>
      </c>
      <c r="M829" s="199" t="s">
        <v>1036</v>
      </c>
      <c r="N829" s="199">
        <f t="shared" si="62"/>
        <v>-11542910.779301947</v>
      </c>
      <c r="O829" s="199">
        <f t="shared" si="63"/>
        <v>-11542910.779301947</v>
      </c>
      <c r="P829" s="199" t="str">
        <f t="shared" si="64"/>
        <v>Overpaid</v>
      </c>
    </row>
    <row r="830" spans="1:16" ht="15.75" x14ac:dyDescent="0.25">
      <c r="A830" s="199" t="s">
        <v>2800</v>
      </c>
      <c r="B830" s="199" t="s">
        <v>1048</v>
      </c>
      <c r="C830" s="199" t="s">
        <v>2880</v>
      </c>
      <c r="D830" s="199" t="s">
        <v>4197</v>
      </c>
      <c r="E830" s="199" t="s">
        <v>4197</v>
      </c>
      <c r="F830" s="199" t="s">
        <v>1259</v>
      </c>
      <c r="G830" s="199" t="s">
        <v>4197</v>
      </c>
      <c r="H830" s="199" t="s">
        <v>4095</v>
      </c>
      <c r="K830" s="199">
        <f t="shared" si="60"/>
        <v>11.90152</v>
      </c>
      <c r="L830" s="199">
        <f t="shared" si="61"/>
        <v>15.3529608</v>
      </c>
      <c r="M830" s="199" t="s">
        <v>1053</v>
      </c>
      <c r="N830" s="199">
        <f t="shared" si="62"/>
        <v>-15355549.020335998</v>
      </c>
      <c r="O830" s="199">
        <f t="shared" si="63"/>
        <v>-15355549.020335998</v>
      </c>
      <c r="P830" s="199" t="str">
        <f t="shared" si="64"/>
        <v>Overpaid</v>
      </c>
    </row>
    <row r="831" spans="1:16" ht="15.75" x14ac:dyDescent="0.25">
      <c r="A831" s="199" t="s">
        <v>2800</v>
      </c>
      <c r="B831" s="199" t="s">
        <v>10</v>
      </c>
      <c r="C831" s="199" t="s">
        <v>948</v>
      </c>
      <c r="D831" s="199" t="s">
        <v>4197</v>
      </c>
      <c r="E831" s="199" t="s">
        <v>4197</v>
      </c>
      <c r="F831" s="199" t="s">
        <v>1208</v>
      </c>
      <c r="G831" s="199" t="s">
        <v>4197</v>
      </c>
      <c r="H831" s="199" t="s">
        <v>4097</v>
      </c>
      <c r="K831" s="199">
        <f t="shared" si="60"/>
        <v>24.510459999999998</v>
      </c>
      <c r="L831" s="199">
        <f t="shared" si="61"/>
        <v>31.618493399999998</v>
      </c>
      <c r="M831" s="199" t="s">
        <v>1093</v>
      </c>
      <c r="N831" s="199">
        <f t="shared" si="62"/>
        <v>-16826250.437698387</v>
      </c>
      <c r="O831" s="199">
        <f t="shared" si="63"/>
        <v>-16826250.437698387</v>
      </c>
      <c r="P831" s="199" t="str">
        <f t="shared" si="64"/>
        <v>Overpaid</v>
      </c>
    </row>
    <row r="832" spans="1:16" ht="15.75" x14ac:dyDescent="0.25">
      <c r="A832" s="199" t="s">
        <v>2800</v>
      </c>
      <c r="B832" s="199" t="s">
        <v>20</v>
      </c>
      <c r="C832" s="199" t="s">
        <v>2865</v>
      </c>
      <c r="D832" s="199" t="s">
        <v>4197</v>
      </c>
      <c r="E832" s="199" t="s">
        <v>4197</v>
      </c>
      <c r="F832" s="199" t="s">
        <v>1221</v>
      </c>
      <c r="G832" s="199" t="s">
        <v>4197</v>
      </c>
      <c r="H832" s="199" t="s">
        <v>4197</v>
      </c>
      <c r="K832" s="199">
        <f t="shared" si="60"/>
        <v>22.749299999999998</v>
      </c>
      <c r="L832" s="199">
        <f t="shared" si="61"/>
        <v>29.346596999999999</v>
      </c>
      <c r="M832" s="199" t="s">
        <v>1134</v>
      </c>
      <c r="N832" s="199">
        <f t="shared" si="62"/>
        <v>-14398867.04382972</v>
      </c>
      <c r="O832" s="199">
        <f t="shared" si="63"/>
        <v>-14398867.04382972</v>
      </c>
      <c r="P832" s="199" t="str">
        <f t="shared" si="64"/>
        <v>Overpaid</v>
      </c>
    </row>
    <row r="833" spans="1:16" ht="15.75" x14ac:dyDescent="0.25">
      <c r="A833" s="199" t="s">
        <v>2800</v>
      </c>
      <c r="B833" s="199" t="s">
        <v>1059</v>
      </c>
      <c r="C833" s="199" t="s">
        <v>2836</v>
      </c>
      <c r="D833" s="199" t="s">
        <v>4197</v>
      </c>
      <c r="E833" s="199" t="s">
        <v>4197</v>
      </c>
      <c r="F833" s="199" t="s">
        <v>1146</v>
      </c>
      <c r="G833" s="199" t="s">
        <v>4197</v>
      </c>
      <c r="H833" s="199" t="s">
        <v>4197</v>
      </c>
      <c r="K833" s="199">
        <f t="shared" si="60"/>
        <v>25.999199999999998</v>
      </c>
      <c r="L833" s="199">
        <f t="shared" si="61"/>
        <v>33.538967999999997</v>
      </c>
      <c r="M833" s="199" t="s">
        <v>1064</v>
      </c>
      <c r="N833" s="199">
        <f t="shared" si="62"/>
        <v>-9721115.2269078903</v>
      </c>
      <c r="O833" s="199">
        <f t="shared" si="63"/>
        <v>-9721115.2269078903</v>
      </c>
      <c r="P833" s="199" t="str">
        <f t="shared" si="64"/>
        <v>Overpaid</v>
      </c>
    </row>
    <row r="834" spans="1:16" ht="15.75" x14ac:dyDescent="0.25">
      <c r="A834" s="199" t="s">
        <v>2800</v>
      </c>
      <c r="B834" s="199" t="s">
        <v>1059</v>
      </c>
      <c r="C834" s="199" t="s">
        <v>2853</v>
      </c>
      <c r="D834" s="199" t="s">
        <v>4197</v>
      </c>
      <c r="E834" s="199" t="s">
        <v>4197</v>
      </c>
      <c r="F834" s="199" t="s">
        <v>1201</v>
      </c>
      <c r="G834" s="199" t="s">
        <v>4197</v>
      </c>
      <c r="H834" s="199" t="s">
        <v>4095</v>
      </c>
      <c r="K834" s="199">
        <f t="shared" ref="K834:K897" si="65">(F834*0.3611)+(G834*1.1*0.3611)+(H834*5.2*0.0666)+(I834*0.2111)</f>
        <v>24.178919999999998</v>
      </c>
      <c r="L834" s="199">
        <f t="shared" ref="L834:L897" si="66">(K834)*((100+(29-E834))/100)-(J834*0.9)</f>
        <v>31.190806799999997</v>
      </c>
      <c r="M834" s="199" t="s">
        <v>1064</v>
      </c>
      <c r="N834" s="199">
        <f t="shared" ref="N834:N897" si="67">(M834*((L834-63)/5.45))+M834</f>
        <v>-10671792.632050423</v>
      </c>
      <c r="O834" s="199">
        <f t="shared" ref="O834:O897" si="68">(N834-D834)</f>
        <v>-10671792.632050423</v>
      </c>
      <c r="P834" s="199" t="str">
        <f t="shared" ref="P834:P897" si="69">IF(O834&lt;(-3000000), "Overpaid", "")</f>
        <v>Overpaid</v>
      </c>
    </row>
    <row r="835" spans="1:16" ht="15.75" x14ac:dyDescent="0.25">
      <c r="A835" s="199" t="s">
        <v>2800</v>
      </c>
      <c r="B835" s="199" t="s">
        <v>1030</v>
      </c>
      <c r="C835" s="199" t="s">
        <v>2852</v>
      </c>
      <c r="D835" s="199" t="s">
        <v>4197</v>
      </c>
      <c r="E835" s="199" t="s">
        <v>4197</v>
      </c>
      <c r="F835" s="199" t="s">
        <v>1194</v>
      </c>
      <c r="G835" s="199" t="s">
        <v>4197</v>
      </c>
      <c r="H835" s="199" t="s">
        <v>4095</v>
      </c>
      <c r="K835" s="199">
        <f t="shared" si="65"/>
        <v>24.540019999999998</v>
      </c>
      <c r="L835" s="199">
        <f t="shared" si="66"/>
        <v>31.6566258</v>
      </c>
      <c r="M835" s="199" t="s">
        <v>1036</v>
      </c>
      <c r="N835" s="199">
        <f t="shared" si="67"/>
        <v>-15383358.135932367</v>
      </c>
      <c r="O835" s="199">
        <f t="shared" si="68"/>
        <v>-15383358.135932367</v>
      </c>
      <c r="P835" s="199" t="str">
        <f t="shared" si="69"/>
        <v>Overpaid</v>
      </c>
    </row>
    <row r="836" spans="1:16" ht="15.75" x14ac:dyDescent="0.25">
      <c r="A836" s="199" t="s">
        <v>2800</v>
      </c>
      <c r="B836" s="199" t="s">
        <v>1059</v>
      </c>
      <c r="C836" s="199" t="s">
        <v>329</v>
      </c>
      <c r="D836" s="199" t="s">
        <v>4197</v>
      </c>
      <c r="E836" s="199" t="s">
        <v>4197</v>
      </c>
      <c r="F836" s="199" t="s">
        <v>1103</v>
      </c>
      <c r="G836" s="199" t="s">
        <v>4197</v>
      </c>
      <c r="H836" s="199" t="s">
        <v>1027</v>
      </c>
      <c r="K836" s="199" t="e">
        <f t="shared" si="65"/>
        <v>#VALUE!</v>
      </c>
      <c r="L836" s="199" t="e">
        <f t="shared" si="66"/>
        <v>#VALUE!</v>
      </c>
      <c r="M836" s="199" t="s">
        <v>1064</v>
      </c>
      <c r="N836" s="199" t="e">
        <f t="shared" si="67"/>
        <v>#VALUE!</v>
      </c>
      <c r="O836" s="199" t="e">
        <f t="shared" si="68"/>
        <v>#VALUE!</v>
      </c>
      <c r="P836" s="199" t="e">
        <f t="shared" si="69"/>
        <v>#VALUE!</v>
      </c>
    </row>
    <row r="837" spans="1:16" ht="15.75" x14ac:dyDescent="0.25">
      <c r="A837" s="199" t="s">
        <v>2800</v>
      </c>
      <c r="B837" s="199" t="s">
        <v>16</v>
      </c>
      <c r="C837" s="199" t="s">
        <v>2838</v>
      </c>
      <c r="D837" s="199" t="s">
        <v>4197</v>
      </c>
      <c r="E837" s="199" t="s">
        <v>4197</v>
      </c>
      <c r="F837" s="199" t="s">
        <v>1328</v>
      </c>
      <c r="G837" s="199" t="s">
        <v>4197</v>
      </c>
      <c r="H837" s="199" t="s">
        <v>4197</v>
      </c>
      <c r="K837" s="199">
        <f t="shared" si="65"/>
        <v>25.638099999999998</v>
      </c>
      <c r="L837" s="199">
        <f t="shared" si="66"/>
        <v>33.073149000000001</v>
      </c>
      <c r="M837" s="199" t="s">
        <v>1116</v>
      </c>
      <c r="N837" s="199">
        <f t="shared" si="67"/>
        <v>-11012090.353246788</v>
      </c>
      <c r="O837" s="199">
        <f t="shared" si="68"/>
        <v>-11012090.353246788</v>
      </c>
      <c r="P837" s="199" t="str">
        <f t="shared" si="69"/>
        <v>Overpaid</v>
      </c>
    </row>
    <row r="838" spans="1:16" ht="15.75" x14ac:dyDescent="0.25">
      <c r="A838" s="199" t="s">
        <v>2800</v>
      </c>
      <c r="B838" s="199" t="s">
        <v>1187</v>
      </c>
      <c r="C838" s="199" t="s">
        <v>2861</v>
      </c>
      <c r="D838" s="199" t="s">
        <v>4197</v>
      </c>
      <c r="E838" s="199" t="s">
        <v>4197</v>
      </c>
      <c r="F838" s="199" t="s">
        <v>1218</v>
      </c>
      <c r="G838" s="199" t="s">
        <v>4197</v>
      </c>
      <c r="H838" s="199" t="s">
        <v>1027</v>
      </c>
      <c r="K838" s="199" t="e">
        <f t="shared" si="65"/>
        <v>#VALUE!</v>
      </c>
      <c r="L838" s="199" t="e">
        <f t="shared" si="66"/>
        <v>#VALUE!</v>
      </c>
      <c r="M838" s="199" t="s">
        <v>1190</v>
      </c>
      <c r="N838" s="199" t="e">
        <f t="shared" si="67"/>
        <v>#VALUE!</v>
      </c>
      <c r="O838" s="199" t="e">
        <f t="shared" si="68"/>
        <v>#VALUE!</v>
      </c>
      <c r="P838" s="199" t="e">
        <f t="shared" si="69"/>
        <v>#VALUE!</v>
      </c>
    </row>
    <row r="839" spans="1:16" ht="15.75" x14ac:dyDescent="0.25">
      <c r="A839" s="199" t="s">
        <v>2800</v>
      </c>
      <c r="B839" s="199" t="s">
        <v>1059</v>
      </c>
      <c r="C839" s="199" t="s">
        <v>2817</v>
      </c>
      <c r="D839" s="199" t="s">
        <v>4197</v>
      </c>
      <c r="E839" s="199" t="s">
        <v>4197</v>
      </c>
      <c r="F839" s="199" t="s">
        <v>1091</v>
      </c>
      <c r="G839" s="199" t="s">
        <v>4197</v>
      </c>
      <c r="H839" s="199" t="s">
        <v>4097</v>
      </c>
      <c r="K839" s="199">
        <f t="shared" si="65"/>
        <v>29.565859999999997</v>
      </c>
      <c r="L839" s="199">
        <f t="shared" si="66"/>
        <v>38.139959399999995</v>
      </c>
      <c r="M839" s="199" t="s">
        <v>1064</v>
      </c>
      <c r="N839" s="199">
        <f t="shared" si="67"/>
        <v>-7858356.1602666806</v>
      </c>
      <c r="O839" s="199">
        <f t="shared" si="68"/>
        <v>-7858356.1602666806</v>
      </c>
      <c r="P839" s="199" t="str">
        <f t="shared" si="69"/>
        <v>Overpaid</v>
      </c>
    </row>
    <row r="840" spans="1:16" ht="15.75" x14ac:dyDescent="0.25">
      <c r="A840" s="199" t="s">
        <v>2800</v>
      </c>
      <c r="B840" s="199" t="s">
        <v>1117</v>
      </c>
      <c r="C840" s="199" t="s">
        <v>2850</v>
      </c>
      <c r="D840" s="199" t="s">
        <v>4197</v>
      </c>
      <c r="E840" s="199" t="s">
        <v>4197</v>
      </c>
      <c r="F840" s="199" t="s">
        <v>1186</v>
      </c>
      <c r="G840" s="199" t="s">
        <v>4197</v>
      </c>
      <c r="H840" s="199" t="s">
        <v>4197</v>
      </c>
      <c r="K840" s="199">
        <f t="shared" si="65"/>
        <v>24.5548</v>
      </c>
      <c r="L840" s="199">
        <f t="shared" si="66"/>
        <v>31.675692000000002</v>
      </c>
      <c r="M840" s="199" t="s">
        <v>1121</v>
      </c>
      <c r="N840" s="199">
        <f t="shared" si="67"/>
        <v>-15908545.287981652</v>
      </c>
      <c r="O840" s="199">
        <f t="shared" si="68"/>
        <v>-15908545.287981652</v>
      </c>
      <c r="P840" s="199" t="str">
        <f t="shared" si="69"/>
        <v>Overpaid</v>
      </c>
    </row>
    <row r="841" spans="1:16" ht="15.75" x14ac:dyDescent="0.25">
      <c r="A841" s="199" t="s">
        <v>2800</v>
      </c>
      <c r="B841" s="199" t="s">
        <v>20</v>
      </c>
      <c r="C841" s="199" t="s">
        <v>2805</v>
      </c>
      <c r="D841" s="199" t="s">
        <v>4197</v>
      </c>
      <c r="E841" s="199" t="s">
        <v>4197</v>
      </c>
      <c r="F841" s="199" t="s">
        <v>2807</v>
      </c>
      <c r="G841" s="199" t="s">
        <v>4197</v>
      </c>
      <c r="H841" s="199" t="s">
        <v>1027</v>
      </c>
      <c r="K841" s="199" t="e">
        <f t="shared" si="65"/>
        <v>#VALUE!</v>
      </c>
      <c r="L841" s="199" t="e">
        <f t="shared" si="66"/>
        <v>#VALUE!</v>
      </c>
      <c r="M841" s="199" t="s">
        <v>1134</v>
      </c>
      <c r="N841" s="199" t="e">
        <f t="shared" si="67"/>
        <v>#VALUE!</v>
      </c>
      <c r="O841" s="199" t="e">
        <f t="shared" si="68"/>
        <v>#VALUE!</v>
      </c>
      <c r="P841" s="199" t="e">
        <f t="shared" si="69"/>
        <v>#VALUE!</v>
      </c>
    </row>
    <row r="842" spans="1:16" ht="15.75" x14ac:dyDescent="0.25">
      <c r="A842" s="199" t="s">
        <v>2800</v>
      </c>
      <c r="B842" s="199" t="s">
        <v>1083</v>
      </c>
      <c r="C842" s="199" t="s">
        <v>2833</v>
      </c>
      <c r="D842" s="199" t="s">
        <v>4197</v>
      </c>
      <c r="E842" s="199" t="s">
        <v>4197</v>
      </c>
      <c r="F842" s="199" t="s">
        <v>1146</v>
      </c>
      <c r="G842" s="199" t="s">
        <v>4197</v>
      </c>
      <c r="H842" s="199" t="s">
        <v>4095</v>
      </c>
      <c r="K842" s="199">
        <f t="shared" si="65"/>
        <v>26.345519999999997</v>
      </c>
      <c r="L842" s="199">
        <f t="shared" si="66"/>
        <v>33.985720799999996</v>
      </c>
      <c r="M842" s="199" t="s">
        <v>1088</v>
      </c>
      <c r="N842" s="199">
        <f t="shared" si="67"/>
        <v>-15342053.628976882</v>
      </c>
      <c r="O842" s="199">
        <f t="shared" si="68"/>
        <v>-15342053.628976882</v>
      </c>
      <c r="P842" s="199" t="str">
        <f t="shared" si="69"/>
        <v>Overpaid</v>
      </c>
    </row>
    <row r="843" spans="1:16" ht="15.75" x14ac:dyDescent="0.25">
      <c r="A843" s="199" t="s">
        <v>2800</v>
      </c>
      <c r="B843" s="199" t="s">
        <v>27</v>
      </c>
      <c r="C843" s="199" t="s">
        <v>868</v>
      </c>
      <c r="D843" s="199" t="s">
        <v>4197</v>
      </c>
      <c r="E843" s="199" t="s">
        <v>4197</v>
      </c>
      <c r="F843" s="199" t="s">
        <v>1201</v>
      </c>
      <c r="G843" s="199" t="s">
        <v>4197</v>
      </c>
      <c r="H843" s="199" t="s">
        <v>4197</v>
      </c>
      <c r="K843" s="199">
        <f t="shared" si="65"/>
        <v>23.832599999999999</v>
      </c>
      <c r="L843" s="199">
        <f t="shared" si="66"/>
        <v>30.744053999999998</v>
      </c>
      <c r="M843" s="199" t="s">
        <v>1058</v>
      </c>
      <c r="N843" s="199">
        <f t="shared" si="67"/>
        <v>-15731366.980693214</v>
      </c>
      <c r="O843" s="199">
        <f t="shared" si="68"/>
        <v>-15731366.980693214</v>
      </c>
      <c r="P843" s="199" t="str">
        <f t="shared" si="69"/>
        <v>Overpaid</v>
      </c>
    </row>
    <row r="844" spans="1:16" ht="15.75" x14ac:dyDescent="0.25">
      <c r="A844" s="199" t="s">
        <v>2800</v>
      </c>
      <c r="B844" s="199" t="s">
        <v>20</v>
      </c>
      <c r="C844" s="199" t="s">
        <v>2858</v>
      </c>
      <c r="D844" s="199" t="s">
        <v>4197</v>
      </c>
      <c r="E844" s="199" t="s">
        <v>4197</v>
      </c>
      <c r="F844" s="199" t="s">
        <v>1218</v>
      </c>
      <c r="G844" s="199" t="s">
        <v>4197</v>
      </c>
      <c r="H844" s="199" t="s">
        <v>4095</v>
      </c>
      <c r="K844" s="199">
        <f t="shared" si="65"/>
        <v>23.456719999999997</v>
      </c>
      <c r="L844" s="199">
        <f t="shared" si="66"/>
        <v>30.259168799999998</v>
      </c>
      <c r="M844" s="199" t="s">
        <v>1134</v>
      </c>
      <c r="N844" s="199">
        <f t="shared" si="67"/>
        <v>-13932965.818500698</v>
      </c>
      <c r="O844" s="199">
        <f t="shared" si="68"/>
        <v>-13932965.818500698</v>
      </c>
      <c r="P844" s="199" t="str">
        <f t="shared" si="69"/>
        <v>Overpaid</v>
      </c>
    </row>
    <row r="845" spans="1:16" ht="15.75" x14ac:dyDescent="0.25">
      <c r="A845" s="199" t="s">
        <v>2800</v>
      </c>
      <c r="B845" s="199" t="s">
        <v>1024</v>
      </c>
      <c r="C845" s="199" t="s">
        <v>2821</v>
      </c>
      <c r="D845" s="199" t="s">
        <v>4197</v>
      </c>
      <c r="E845" s="199" t="s">
        <v>4197</v>
      </c>
      <c r="F845" s="199" t="s">
        <v>1307</v>
      </c>
      <c r="G845" s="199" t="s">
        <v>4197</v>
      </c>
      <c r="H845" s="199" t="s">
        <v>4102</v>
      </c>
      <c r="K845" s="199">
        <f t="shared" si="65"/>
        <v>29.506740000000001</v>
      </c>
      <c r="L845" s="199">
        <f t="shared" si="66"/>
        <v>38.063694600000005</v>
      </c>
      <c r="M845" s="199" t="s">
        <v>1029</v>
      </c>
      <c r="N845" s="199">
        <f t="shared" si="67"/>
        <v>-8546639.9164067861</v>
      </c>
      <c r="O845" s="199">
        <f t="shared" si="68"/>
        <v>-8546639.9164067861</v>
      </c>
      <c r="P845" s="199" t="str">
        <f t="shared" si="69"/>
        <v>Overpaid</v>
      </c>
    </row>
    <row r="846" spans="1:16" ht="15.75" x14ac:dyDescent="0.25">
      <c r="A846" s="199" t="s">
        <v>2800</v>
      </c>
      <c r="B846" s="199" t="s">
        <v>1117</v>
      </c>
      <c r="C846" s="199" t="s">
        <v>2874</v>
      </c>
      <c r="D846" s="199" t="s">
        <v>4197</v>
      </c>
      <c r="E846" s="199" t="s">
        <v>4197</v>
      </c>
      <c r="F846" s="199" t="s">
        <v>1240</v>
      </c>
      <c r="G846" s="199" t="s">
        <v>4197</v>
      </c>
      <c r="H846" s="199" t="s">
        <v>4097</v>
      </c>
      <c r="K846" s="199">
        <f t="shared" si="65"/>
        <v>23.066059999999997</v>
      </c>
      <c r="L846" s="199">
        <f t="shared" si="66"/>
        <v>29.755217399999996</v>
      </c>
      <c r="M846" s="199" t="s">
        <v>1121</v>
      </c>
      <c r="N846" s="199">
        <f t="shared" si="67"/>
        <v>-17089328.833903674</v>
      </c>
      <c r="O846" s="199">
        <f t="shared" si="68"/>
        <v>-17089328.833903674</v>
      </c>
      <c r="P846" s="199" t="str">
        <f t="shared" si="69"/>
        <v>Overpaid</v>
      </c>
    </row>
    <row r="847" spans="1:16" ht="15.75" x14ac:dyDescent="0.25">
      <c r="A847" s="199" t="s">
        <v>2800</v>
      </c>
      <c r="B847" s="199" t="s">
        <v>1187</v>
      </c>
      <c r="C847" s="199" t="s">
        <v>2869</v>
      </c>
      <c r="D847" s="199" t="s">
        <v>4197</v>
      </c>
      <c r="E847" s="199" t="s">
        <v>4197</v>
      </c>
      <c r="F847" s="199" t="s">
        <v>1234</v>
      </c>
      <c r="G847" s="199" t="s">
        <v>4197</v>
      </c>
      <c r="H847" s="199" t="s">
        <v>4095</v>
      </c>
      <c r="K847" s="199">
        <f t="shared" si="65"/>
        <v>22.734519999999996</v>
      </c>
      <c r="L847" s="199">
        <f t="shared" si="66"/>
        <v>29.327530799999995</v>
      </c>
      <c r="M847" s="199" t="s">
        <v>1190</v>
      </c>
      <c r="N847" s="199">
        <f t="shared" si="67"/>
        <v>-15488905.371737253</v>
      </c>
      <c r="O847" s="199">
        <f t="shared" si="68"/>
        <v>-15488905.371737253</v>
      </c>
      <c r="P847" s="199" t="str">
        <f t="shared" si="69"/>
        <v>Overpaid</v>
      </c>
    </row>
    <row r="848" spans="1:16" ht="15.75" x14ac:dyDescent="0.25">
      <c r="A848" s="199" t="s">
        <v>2800</v>
      </c>
      <c r="B848" s="199" t="s">
        <v>10</v>
      </c>
      <c r="C848" s="199" t="s">
        <v>2809</v>
      </c>
      <c r="D848" s="199" t="s">
        <v>4197</v>
      </c>
      <c r="E848" s="199" t="s">
        <v>4197</v>
      </c>
      <c r="F848" s="199" t="s">
        <v>1270</v>
      </c>
      <c r="G848" s="199" t="s">
        <v>4197</v>
      </c>
      <c r="H848" s="199" t="s">
        <v>4153</v>
      </c>
      <c r="K848" s="199">
        <f t="shared" si="65"/>
        <v>33.825159999999997</v>
      </c>
      <c r="L848" s="199">
        <f t="shared" si="66"/>
        <v>43.634456399999998</v>
      </c>
      <c r="M848" s="199" t="s">
        <v>1093</v>
      </c>
      <c r="N848" s="199">
        <f t="shared" si="67"/>
        <v>-9029418.3520486616</v>
      </c>
      <c r="O848" s="199">
        <f t="shared" si="68"/>
        <v>-9029418.3520486616</v>
      </c>
      <c r="P848" s="199" t="str">
        <f t="shared" si="69"/>
        <v>Overpaid</v>
      </c>
    </row>
    <row r="849" spans="1:16" ht="15.75" x14ac:dyDescent="0.25">
      <c r="A849" s="199" t="s">
        <v>2800</v>
      </c>
      <c r="B849" s="199" t="s">
        <v>1024</v>
      </c>
      <c r="C849" s="199" t="s">
        <v>2826</v>
      </c>
      <c r="D849" s="199" t="s">
        <v>4197</v>
      </c>
      <c r="E849" s="199" t="s">
        <v>4197</v>
      </c>
      <c r="F849" s="199" t="s">
        <v>1125</v>
      </c>
      <c r="G849" s="199" t="s">
        <v>4197</v>
      </c>
      <c r="H849" s="199" t="s">
        <v>4095</v>
      </c>
      <c r="K849" s="199">
        <f t="shared" si="65"/>
        <v>26.706619999999997</v>
      </c>
      <c r="L849" s="199">
        <f t="shared" si="66"/>
        <v>34.451539799999999</v>
      </c>
      <c r="M849" s="199" t="s">
        <v>1029</v>
      </c>
      <c r="N849" s="199">
        <f t="shared" si="67"/>
        <v>-10130921.069976332</v>
      </c>
      <c r="O849" s="199">
        <f t="shared" si="68"/>
        <v>-10130921.069976332</v>
      </c>
      <c r="P849" s="199" t="str">
        <f t="shared" si="69"/>
        <v>Overpaid</v>
      </c>
    </row>
    <row r="850" spans="1:16" ht="15.75" x14ac:dyDescent="0.25">
      <c r="A850" s="199" t="s">
        <v>2800</v>
      </c>
      <c r="B850" s="199" t="s">
        <v>10</v>
      </c>
      <c r="C850" s="199" t="s">
        <v>2855</v>
      </c>
      <c r="D850" s="199" t="s">
        <v>4197</v>
      </c>
      <c r="E850" s="199" t="s">
        <v>4197</v>
      </c>
      <c r="F850" s="199" t="s">
        <v>1201</v>
      </c>
      <c r="G850" s="199" t="s">
        <v>4197</v>
      </c>
      <c r="H850" s="199" t="s">
        <v>4197</v>
      </c>
      <c r="K850" s="199">
        <f t="shared" si="65"/>
        <v>23.832599999999999</v>
      </c>
      <c r="L850" s="199">
        <f t="shared" si="66"/>
        <v>30.744053999999998</v>
      </c>
      <c r="M850" s="199" t="s">
        <v>1093</v>
      </c>
      <c r="N850" s="199">
        <f t="shared" si="67"/>
        <v>-17393650.418114129</v>
      </c>
      <c r="O850" s="199">
        <f t="shared" si="68"/>
        <v>-17393650.418114129</v>
      </c>
      <c r="P850" s="199" t="str">
        <f t="shared" si="69"/>
        <v>Overpaid</v>
      </c>
    </row>
    <row r="851" spans="1:16" ht="15.75" x14ac:dyDescent="0.25">
      <c r="A851" s="199" t="s">
        <v>2800</v>
      </c>
      <c r="B851" s="199" t="s">
        <v>1099</v>
      </c>
      <c r="C851" s="199" t="s">
        <v>2803</v>
      </c>
      <c r="D851" s="199" t="s">
        <v>4197</v>
      </c>
      <c r="E851" s="199" t="s">
        <v>4197</v>
      </c>
      <c r="F851" s="199" t="s">
        <v>1028</v>
      </c>
      <c r="G851" s="199" t="s">
        <v>4197</v>
      </c>
      <c r="H851" s="199" t="s">
        <v>4153</v>
      </c>
      <c r="K851" s="199">
        <f t="shared" si="65"/>
        <v>37.075060000000001</v>
      </c>
      <c r="L851" s="199">
        <f t="shared" si="66"/>
        <v>47.826827399999999</v>
      </c>
      <c r="M851" s="199" t="s">
        <v>1105</v>
      </c>
      <c r="N851" s="199">
        <f t="shared" si="67"/>
        <v>-3160889.231884514</v>
      </c>
      <c r="O851" s="199">
        <f t="shared" si="68"/>
        <v>-3160889.231884514</v>
      </c>
      <c r="P851" s="199" t="str">
        <f t="shared" si="69"/>
        <v>Overpaid</v>
      </c>
    </row>
    <row r="852" spans="1:16" ht="15.75" x14ac:dyDescent="0.25">
      <c r="A852" s="199" t="s">
        <v>2800</v>
      </c>
      <c r="B852" s="199" t="s">
        <v>20</v>
      </c>
      <c r="C852" s="199" t="s">
        <v>2841</v>
      </c>
      <c r="D852" s="199" t="s">
        <v>4197</v>
      </c>
      <c r="E852" s="199" t="s">
        <v>4197</v>
      </c>
      <c r="F852" s="199" t="s">
        <v>1157</v>
      </c>
      <c r="G852" s="199" t="s">
        <v>4197</v>
      </c>
      <c r="H852" s="199" t="s">
        <v>4095</v>
      </c>
      <c r="K852" s="199">
        <f t="shared" si="65"/>
        <v>25.623319999999996</v>
      </c>
      <c r="L852" s="199">
        <f t="shared" si="66"/>
        <v>33.054082799999996</v>
      </c>
      <c r="M852" s="199" t="s">
        <v>1134</v>
      </c>
      <c r="N852" s="199">
        <f t="shared" si="67"/>
        <v>-12506060.16867758</v>
      </c>
      <c r="O852" s="199">
        <f t="shared" si="68"/>
        <v>-12506060.16867758</v>
      </c>
      <c r="P852" s="199" t="str">
        <f t="shared" si="69"/>
        <v>Overpaid</v>
      </c>
    </row>
    <row r="853" spans="1:16" ht="15.75" x14ac:dyDescent="0.25">
      <c r="A853" s="199" t="s">
        <v>2800</v>
      </c>
      <c r="B853" s="199" t="s">
        <v>1048</v>
      </c>
      <c r="C853" s="199" t="s">
        <v>2873</v>
      </c>
      <c r="D853" s="199" t="s">
        <v>4197</v>
      </c>
      <c r="E853" s="199" t="s">
        <v>4197</v>
      </c>
      <c r="F853" s="199" t="s">
        <v>1240</v>
      </c>
      <c r="G853" s="199" t="s">
        <v>4197</v>
      </c>
      <c r="H853" s="199" t="s">
        <v>4197</v>
      </c>
      <c r="K853" s="199">
        <f t="shared" si="65"/>
        <v>22.027099999999997</v>
      </c>
      <c r="L853" s="199">
        <f t="shared" si="66"/>
        <v>28.414958999999996</v>
      </c>
      <c r="M853" s="199" t="s">
        <v>1053</v>
      </c>
      <c r="N853" s="199">
        <f t="shared" si="67"/>
        <v>-10602273.495174496</v>
      </c>
      <c r="O853" s="199">
        <f t="shared" si="68"/>
        <v>-10602273.495174496</v>
      </c>
      <c r="P853" s="199" t="str">
        <f t="shared" si="69"/>
        <v>Overpaid</v>
      </c>
    </row>
    <row r="854" spans="1:16" ht="15.75" x14ac:dyDescent="0.25">
      <c r="A854" s="199" t="s">
        <v>2800</v>
      </c>
      <c r="B854" s="199" t="s">
        <v>27</v>
      </c>
      <c r="C854" s="199" t="s">
        <v>2844</v>
      </c>
      <c r="D854" s="199" t="s">
        <v>4197</v>
      </c>
      <c r="E854" s="199" t="s">
        <v>4197</v>
      </c>
      <c r="F854" s="199" t="s">
        <v>1157</v>
      </c>
      <c r="G854" s="199" t="s">
        <v>4197</v>
      </c>
      <c r="H854" s="199" t="s">
        <v>4095</v>
      </c>
      <c r="K854" s="199">
        <f t="shared" si="65"/>
        <v>25.623319999999996</v>
      </c>
      <c r="L854" s="199">
        <f t="shared" si="66"/>
        <v>33.054082799999996</v>
      </c>
      <c r="M854" s="199" t="s">
        <v>1058</v>
      </c>
      <c r="N854" s="199">
        <f t="shared" si="67"/>
        <v>-14375700.93597424</v>
      </c>
      <c r="O854" s="199">
        <f t="shared" si="68"/>
        <v>-14375700.93597424</v>
      </c>
      <c r="P854" s="199" t="str">
        <f t="shared" si="69"/>
        <v>Overpaid</v>
      </c>
    </row>
    <row r="855" spans="1:16" ht="15.75" x14ac:dyDescent="0.25">
      <c r="A855" s="199" t="s">
        <v>2800</v>
      </c>
      <c r="B855" s="199" t="s">
        <v>10</v>
      </c>
      <c r="C855" s="199" t="s">
        <v>2823</v>
      </c>
      <c r="D855" s="199" t="s">
        <v>4197</v>
      </c>
      <c r="E855" s="199" t="s">
        <v>4197</v>
      </c>
      <c r="F855" s="199" t="s">
        <v>1312</v>
      </c>
      <c r="G855" s="199" t="s">
        <v>4197</v>
      </c>
      <c r="H855" s="199" t="s">
        <v>4102</v>
      </c>
      <c r="K855" s="199">
        <f t="shared" si="65"/>
        <v>29.14564</v>
      </c>
      <c r="L855" s="199">
        <f t="shared" si="66"/>
        <v>37.597875600000002</v>
      </c>
      <c r="M855" s="199" t="s">
        <v>1093</v>
      </c>
      <c r="N855" s="199">
        <f t="shared" si="67"/>
        <v>-12946391.70400198</v>
      </c>
      <c r="O855" s="199">
        <f t="shared" si="68"/>
        <v>-12946391.70400198</v>
      </c>
      <c r="P855" s="199" t="str">
        <f t="shared" si="69"/>
        <v>Overpaid</v>
      </c>
    </row>
    <row r="856" spans="1:16" ht="15.75" x14ac:dyDescent="0.25">
      <c r="A856" s="199" t="s">
        <v>2800</v>
      </c>
      <c r="B856" s="199" t="s">
        <v>1117</v>
      </c>
      <c r="C856" s="199" t="s">
        <v>198</v>
      </c>
      <c r="D856" s="199" t="s">
        <v>4197</v>
      </c>
      <c r="E856" s="199" t="s">
        <v>4197</v>
      </c>
      <c r="F856" s="199" t="s">
        <v>1312</v>
      </c>
      <c r="G856" s="199" t="s">
        <v>4197</v>
      </c>
      <c r="H856" s="199" t="s">
        <v>4097</v>
      </c>
      <c r="K856" s="199">
        <f t="shared" si="65"/>
        <v>27.760359999999999</v>
      </c>
      <c r="L856" s="199">
        <f t="shared" si="66"/>
        <v>35.8108644</v>
      </c>
      <c r="M856" s="199" t="s">
        <v>1121</v>
      </c>
      <c r="N856" s="199">
        <f t="shared" si="67"/>
        <v>-13366078.165807338</v>
      </c>
      <c r="O856" s="199">
        <f t="shared" si="68"/>
        <v>-13366078.165807338</v>
      </c>
      <c r="P856" s="199" t="str">
        <f t="shared" si="69"/>
        <v>Overpaid</v>
      </c>
    </row>
    <row r="857" spans="1:16" ht="15.75" x14ac:dyDescent="0.25">
      <c r="A857" s="199" t="s">
        <v>2800</v>
      </c>
      <c r="B857" s="199" t="s">
        <v>1094</v>
      </c>
      <c r="C857" s="199" t="s">
        <v>2872</v>
      </c>
      <c r="D857" s="199" t="s">
        <v>4197</v>
      </c>
      <c r="E857" s="199" t="s">
        <v>4197</v>
      </c>
      <c r="F857" s="199" t="s">
        <v>1240</v>
      </c>
      <c r="G857" s="199" t="s">
        <v>4197</v>
      </c>
      <c r="H857" s="199" t="s">
        <v>4097</v>
      </c>
      <c r="K857" s="199">
        <f t="shared" si="65"/>
        <v>23.066059999999997</v>
      </c>
      <c r="L857" s="199">
        <f t="shared" si="66"/>
        <v>29.755217399999996</v>
      </c>
      <c r="M857" s="199" t="s">
        <v>1098</v>
      </c>
      <c r="N857" s="199">
        <f t="shared" si="67"/>
        <v>-29276239.412619896</v>
      </c>
      <c r="O857" s="199">
        <f t="shared" si="68"/>
        <v>-29276239.412619896</v>
      </c>
      <c r="P857" s="199" t="str">
        <f t="shared" si="69"/>
        <v>Overpaid</v>
      </c>
    </row>
    <row r="858" spans="1:16" ht="15.75" x14ac:dyDescent="0.25">
      <c r="A858" s="199" t="s">
        <v>2800</v>
      </c>
      <c r="B858" s="199" t="s">
        <v>1393</v>
      </c>
      <c r="C858" s="199" t="s">
        <v>2849</v>
      </c>
      <c r="D858" s="199" t="s">
        <v>4197</v>
      </c>
      <c r="E858" s="199" t="s">
        <v>4197</v>
      </c>
      <c r="F858" s="199" t="s">
        <v>1186</v>
      </c>
      <c r="G858" s="199" t="s">
        <v>4197</v>
      </c>
      <c r="H858" s="199" t="s">
        <v>4197</v>
      </c>
      <c r="K858" s="199">
        <f t="shared" si="65"/>
        <v>24.5548</v>
      </c>
      <c r="L858" s="199">
        <f t="shared" si="66"/>
        <v>31.675692000000002</v>
      </c>
      <c r="M858" s="199" t="s">
        <v>1397</v>
      </c>
      <c r="N858" s="199">
        <f t="shared" si="67"/>
        <v>-6010853.3701108256</v>
      </c>
      <c r="O858" s="199">
        <f t="shared" si="68"/>
        <v>-6010853.3701108256</v>
      </c>
      <c r="P858" s="199" t="str">
        <f t="shared" si="69"/>
        <v>Overpaid</v>
      </c>
    </row>
    <row r="859" spans="1:16" ht="15.75" x14ac:dyDescent="0.25">
      <c r="A859" s="199" t="s">
        <v>2800</v>
      </c>
      <c r="B859" s="199" t="s">
        <v>10</v>
      </c>
      <c r="C859" s="199" t="s">
        <v>2879</v>
      </c>
      <c r="D859" s="199" t="s">
        <v>4197</v>
      </c>
      <c r="E859" s="199" t="s">
        <v>4197</v>
      </c>
      <c r="F859" s="199" t="s">
        <v>1251</v>
      </c>
      <c r="G859" s="199" t="s">
        <v>4197</v>
      </c>
      <c r="H859" s="199" t="s">
        <v>1027</v>
      </c>
      <c r="K859" s="199" t="e">
        <f t="shared" si="65"/>
        <v>#VALUE!</v>
      </c>
      <c r="L859" s="199" t="e">
        <f t="shared" si="66"/>
        <v>#VALUE!</v>
      </c>
      <c r="M859" s="199" t="s">
        <v>1093</v>
      </c>
      <c r="N859" s="199" t="e">
        <f t="shared" si="67"/>
        <v>#VALUE!</v>
      </c>
      <c r="O859" s="199" t="e">
        <f t="shared" si="68"/>
        <v>#VALUE!</v>
      </c>
      <c r="P859" s="199" t="e">
        <f t="shared" si="69"/>
        <v>#VALUE!</v>
      </c>
    </row>
    <row r="860" spans="1:16" ht="15.75" x14ac:dyDescent="0.25">
      <c r="A860" s="199" t="s">
        <v>2800</v>
      </c>
      <c r="B860" s="199" t="s">
        <v>1030</v>
      </c>
      <c r="C860" s="199" t="s">
        <v>2877</v>
      </c>
      <c r="D860" s="199" t="s">
        <v>4197</v>
      </c>
      <c r="E860" s="199" t="s">
        <v>4197</v>
      </c>
      <c r="F860" s="199" t="s">
        <v>1405</v>
      </c>
      <c r="G860" s="199" t="s">
        <v>4197</v>
      </c>
      <c r="H860" s="199" t="s">
        <v>4095</v>
      </c>
      <c r="K860" s="199">
        <f t="shared" si="65"/>
        <v>22.012319999999995</v>
      </c>
      <c r="L860" s="199">
        <f t="shared" si="66"/>
        <v>28.395892799999995</v>
      </c>
      <c r="M860" s="199" t="s">
        <v>1036</v>
      </c>
      <c r="N860" s="199">
        <f t="shared" si="67"/>
        <v>-17320572.773824293</v>
      </c>
      <c r="O860" s="199">
        <f t="shared" si="68"/>
        <v>-17320572.773824293</v>
      </c>
      <c r="P860" s="199" t="str">
        <f t="shared" si="69"/>
        <v>Overpaid</v>
      </c>
    </row>
    <row r="861" spans="1:16" ht="15.75" x14ac:dyDescent="0.25">
      <c r="A861" s="199" t="s">
        <v>2800</v>
      </c>
      <c r="B861" s="199" t="s">
        <v>27</v>
      </c>
      <c r="C861" s="199" t="s">
        <v>2848</v>
      </c>
      <c r="D861" s="199" t="s">
        <v>4197</v>
      </c>
      <c r="E861" s="199" t="s">
        <v>4197</v>
      </c>
      <c r="F861" s="199" t="s">
        <v>1186</v>
      </c>
      <c r="G861" s="199" t="s">
        <v>4197</v>
      </c>
      <c r="H861" s="199" t="s">
        <v>4197</v>
      </c>
      <c r="K861" s="199">
        <f t="shared" si="65"/>
        <v>24.5548</v>
      </c>
      <c r="L861" s="199">
        <f t="shared" si="66"/>
        <v>31.675692000000002</v>
      </c>
      <c r="M861" s="199" t="s">
        <v>1058</v>
      </c>
      <c r="N861" s="199">
        <f t="shared" si="67"/>
        <v>-15184624.878356695</v>
      </c>
      <c r="O861" s="199">
        <f t="shared" si="68"/>
        <v>-15184624.878356695</v>
      </c>
      <c r="P861" s="199" t="str">
        <f t="shared" si="69"/>
        <v>Overpaid</v>
      </c>
    </row>
    <row r="862" spans="1:16" ht="15.75" x14ac:dyDescent="0.25">
      <c r="A862" s="199" t="s">
        <v>2800</v>
      </c>
      <c r="B862" s="199" t="s">
        <v>1024</v>
      </c>
      <c r="C862" s="199" t="s">
        <v>2814</v>
      </c>
      <c r="D862" s="199" t="s">
        <v>4197</v>
      </c>
      <c r="E862" s="199" t="s">
        <v>4197</v>
      </c>
      <c r="F862" s="199" t="s">
        <v>1068</v>
      </c>
      <c r="G862" s="199" t="s">
        <v>4197</v>
      </c>
      <c r="H862" s="199" t="s">
        <v>4147</v>
      </c>
      <c r="K862" s="199">
        <f t="shared" si="65"/>
        <v>31.327019999999997</v>
      </c>
      <c r="L862" s="199">
        <f t="shared" si="66"/>
        <v>40.411855799999998</v>
      </c>
      <c r="M862" s="199" t="s">
        <v>1029</v>
      </c>
      <c r="N862" s="199">
        <f t="shared" si="67"/>
        <v>-7516742.8769157808</v>
      </c>
      <c r="O862" s="199">
        <f t="shared" si="68"/>
        <v>-7516742.8769157808</v>
      </c>
      <c r="P862" s="199" t="str">
        <f t="shared" si="69"/>
        <v>Overpaid</v>
      </c>
    </row>
    <row r="863" spans="1:16" ht="15.75" x14ac:dyDescent="0.25">
      <c r="A863" s="199" t="s">
        <v>2800</v>
      </c>
      <c r="B863" s="199" t="s">
        <v>1037</v>
      </c>
      <c r="C863" s="199" t="s">
        <v>2868</v>
      </c>
      <c r="D863" s="199" t="s">
        <v>4197</v>
      </c>
      <c r="E863" s="199" t="s">
        <v>4197</v>
      </c>
      <c r="F863" s="199" t="s">
        <v>1234</v>
      </c>
      <c r="G863" s="199" t="s">
        <v>4197</v>
      </c>
      <c r="H863" s="199" t="s">
        <v>1027</v>
      </c>
      <c r="K863" s="199" t="e">
        <f t="shared" si="65"/>
        <v>#VALUE!</v>
      </c>
      <c r="L863" s="199" t="e">
        <f t="shared" si="66"/>
        <v>#VALUE!</v>
      </c>
      <c r="M863" s="199" t="s">
        <v>1043</v>
      </c>
      <c r="N863" s="199" t="e">
        <f t="shared" si="67"/>
        <v>#VALUE!</v>
      </c>
      <c r="O863" s="199" t="e">
        <f t="shared" si="68"/>
        <v>#VALUE!</v>
      </c>
      <c r="P863" s="199" t="e">
        <f t="shared" si="69"/>
        <v>#VALUE!</v>
      </c>
    </row>
    <row r="864" spans="1:16" ht="15.75" x14ac:dyDescent="0.25">
      <c r="A864" s="199" t="s">
        <v>2800</v>
      </c>
      <c r="B864" s="199" t="s">
        <v>1048</v>
      </c>
      <c r="C864" s="199" t="s">
        <v>2822</v>
      </c>
      <c r="D864" s="199" t="s">
        <v>4197</v>
      </c>
      <c r="E864" s="199" t="s">
        <v>4197</v>
      </c>
      <c r="F864" s="199" t="s">
        <v>1312</v>
      </c>
      <c r="G864" s="199" t="s">
        <v>4197</v>
      </c>
      <c r="H864" s="199" t="s">
        <v>4095</v>
      </c>
      <c r="K864" s="199">
        <f t="shared" si="65"/>
        <v>27.067719999999998</v>
      </c>
      <c r="L864" s="199">
        <f t="shared" si="66"/>
        <v>34.917358799999995</v>
      </c>
      <c r="M864" s="199" t="s">
        <v>1053</v>
      </c>
      <c r="N864" s="199">
        <f t="shared" si="67"/>
        <v>-8236043.049349213</v>
      </c>
      <c r="O864" s="199">
        <f t="shared" si="68"/>
        <v>-8236043.049349213</v>
      </c>
      <c r="P864" s="199" t="str">
        <f t="shared" si="69"/>
        <v>Overpaid</v>
      </c>
    </row>
    <row r="865" spans="1:16" ht="15.75" x14ac:dyDescent="0.25">
      <c r="A865" s="199" t="s">
        <v>2800</v>
      </c>
      <c r="B865" s="199" t="s">
        <v>16</v>
      </c>
      <c r="C865" s="199" t="s">
        <v>497</v>
      </c>
      <c r="D865" s="199" t="s">
        <v>4197</v>
      </c>
      <c r="E865" s="199" t="s">
        <v>4197</v>
      </c>
      <c r="F865" s="199" t="s">
        <v>1146</v>
      </c>
      <c r="G865" s="199" t="s">
        <v>4197</v>
      </c>
      <c r="H865" s="199" t="s">
        <v>4102</v>
      </c>
      <c r="K865" s="199">
        <f t="shared" si="65"/>
        <v>28.423439999999999</v>
      </c>
      <c r="L865" s="199">
        <f t="shared" si="66"/>
        <v>36.666237600000002</v>
      </c>
      <c r="M865" s="199" t="s">
        <v>1116</v>
      </c>
      <c r="N865" s="199">
        <f t="shared" si="67"/>
        <v>-9395566.3849299066</v>
      </c>
      <c r="O865" s="199">
        <f t="shared" si="68"/>
        <v>-9395566.3849299066</v>
      </c>
      <c r="P865" s="199" t="str">
        <f t="shared" si="69"/>
        <v>Overpaid</v>
      </c>
    </row>
    <row r="866" spans="1:16" ht="15.75" x14ac:dyDescent="0.25">
      <c r="A866" s="199" t="s">
        <v>2800</v>
      </c>
      <c r="B866" s="199" t="s">
        <v>1083</v>
      </c>
      <c r="C866" s="199" t="s">
        <v>278</v>
      </c>
      <c r="D866" s="199" t="s">
        <v>4197</v>
      </c>
      <c r="E866" s="199" t="s">
        <v>4197</v>
      </c>
      <c r="F866" s="199" t="s">
        <v>1107</v>
      </c>
      <c r="G866" s="199" t="s">
        <v>4197</v>
      </c>
      <c r="H866" s="199" t="s">
        <v>4099</v>
      </c>
      <c r="K866" s="199">
        <f t="shared" si="65"/>
        <v>29.536299999999997</v>
      </c>
      <c r="L866" s="199">
        <f t="shared" si="66"/>
        <v>38.101827</v>
      </c>
      <c r="M866" s="199" t="s">
        <v>1088</v>
      </c>
      <c r="N866" s="199">
        <f t="shared" si="67"/>
        <v>-12662170.169483485</v>
      </c>
      <c r="O866" s="199">
        <f t="shared" si="68"/>
        <v>-12662170.169483485</v>
      </c>
      <c r="P866" s="199" t="str">
        <f t="shared" si="69"/>
        <v>Overpaid</v>
      </c>
    </row>
    <row r="867" spans="1:16" ht="15.75" x14ac:dyDescent="0.25">
      <c r="A867" s="199" t="s">
        <v>2800</v>
      </c>
      <c r="B867" s="199" t="s">
        <v>1117</v>
      </c>
      <c r="C867" s="199" t="s">
        <v>2829</v>
      </c>
      <c r="D867" s="199" t="s">
        <v>4197</v>
      </c>
      <c r="E867" s="199" t="s">
        <v>4197</v>
      </c>
      <c r="F867" s="199" t="s">
        <v>1125</v>
      </c>
      <c r="G867" s="199" t="s">
        <v>4197</v>
      </c>
      <c r="H867" s="199" t="s">
        <v>4097</v>
      </c>
      <c r="K867" s="199">
        <f t="shared" si="65"/>
        <v>27.399259999999998</v>
      </c>
      <c r="L867" s="199">
        <f t="shared" si="66"/>
        <v>35.345045399999997</v>
      </c>
      <c r="M867" s="199" t="s">
        <v>1121</v>
      </c>
      <c r="N867" s="199">
        <f t="shared" si="67"/>
        <v>-13652482.063353211</v>
      </c>
      <c r="O867" s="199">
        <f t="shared" si="68"/>
        <v>-13652482.063353211</v>
      </c>
      <c r="P867" s="199" t="str">
        <f t="shared" si="69"/>
        <v>Overpaid</v>
      </c>
    </row>
    <row r="868" spans="1:16" ht="15.75" x14ac:dyDescent="0.25">
      <c r="A868" s="199" t="s">
        <v>2800</v>
      </c>
      <c r="B868" s="199" t="s">
        <v>1094</v>
      </c>
      <c r="C868" s="199" t="s">
        <v>400</v>
      </c>
      <c r="D868" s="199" t="s">
        <v>4197</v>
      </c>
      <c r="E868" s="199" t="s">
        <v>4197</v>
      </c>
      <c r="F868" s="199" t="s">
        <v>1107</v>
      </c>
      <c r="G868" s="199" t="s">
        <v>4197</v>
      </c>
      <c r="H868" s="199" t="s">
        <v>4223</v>
      </c>
      <c r="K868" s="199">
        <f t="shared" si="65"/>
        <v>32.653179999999999</v>
      </c>
      <c r="L868" s="199">
        <f t="shared" si="66"/>
        <v>42.122602200000003</v>
      </c>
      <c r="M868" s="199" t="s">
        <v>1098</v>
      </c>
      <c r="N868" s="199">
        <f t="shared" si="67"/>
        <v>-16249675.272024803</v>
      </c>
      <c r="O868" s="199">
        <f t="shared" si="68"/>
        <v>-16249675.272024803</v>
      </c>
      <c r="P868" s="199" t="str">
        <f t="shared" si="69"/>
        <v>Overpaid</v>
      </c>
    </row>
    <row r="869" spans="1:16" ht="15.75" x14ac:dyDescent="0.25">
      <c r="A869" s="199" t="s">
        <v>2800</v>
      </c>
      <c r="B869" s="199" t="s">
        <v>1117</v>
      </c>
      <c r="C869" s="199" t="s">
        <v>2816</v>
      </c>
      <c r="D869" s="199" t="s">
        <v>4197</v>
      </c>
      <c r="E869" s="199" t="s">
        <v>4197</v>
      </c>
      <c r="F869" s="199" t="s">
        <v>1068</v>
      </c>
      <c r="G869" s="199" t="s">
        <v>4197</v>
      </c>
      <c r="H869" s="199" t="s">
        <v>4100</v>
      </c>
      <c r="K869" s="199">
        <f t="shared" si="65"/>
        <v>32.36598</v>
      </c>
      <c r="L869" s="199">
        <f t="shared" si="66"/>
        <v>41.752114200000001</v>
      </c>
      <c r="M869" s="199" t="s">
        <v>1121</v>
      </c>
      <c r="N869" s="199">
        <f t="shared" si="67"/>
        <v>-9713163.4091880731</v>
      </c>
      <c r="O869" s="199">
        <f t="shared" si="68"/>
        <v>-9713163.4091880731</v>
      </c>
      <c r="P869" s="199" t="str">
        <f t="shared" si="69"/>
        <v>Overpaid</v>
      </c>
    </row>
    <row r="870" spans="1:16" ht="15.75" x14ac:dyDescent="0.25">
      <c r="A870" s="199" t="s">
        <v>2800</v>
      </c>
      <c r="B870" s="199" t="s">
        <v>1024</v>
      </c>
      <c r="C870" s="199" t="s">
        <v>346</v>
      </c>
      <c r="D870" s="199" t="s">
        <v>4197</v>
      </c>
      <c r="E870" s="199" t="s">
        <v>4197</v>
      </c>
      <c r="F870" s="199" t="s">
        <v>2044</v>
      </c>
      <c r="G870" s="199" t="s">
        <v>4197</v>
      </c>
      <c r="H870" s="199" t="s">
        <v>4223</v>
      </c>
      <c r="K870" s="199">
        <f t="shared" si="65"/>
        <v>40.236280000000001</v>
      </c>
      <c r="L870" s="199">
        <f t="shared" si="66"/>
        <v>51.904801200000001</v>
      </c>
      <c r="M870" s="199" t="s">
        <v>1029</v>
      </c>
      <c r="N870" s="199">
        <f t="shared" si="67"/>
        <v>-2475968.6564355949</v>
      </c>
      <c r="O870" s="199">
        <f t="shared" si="68"/>
        <v>-2475968.6564355949</v>
      </c>
      <c r="P870" s="199" t="str">
        <f t="shared" si="69"/>
        <v/>
      </c>
    </row>
    <row r="871" spans="1:16" ht="15.75" x14ac:dyDescent="0.25">
      <c r="A871" s="199" t="s">
        <v>2800</v>
      </c>
      <c r="B871" s="199" t="s">
        <v>1048</v>
      </c>
      <c r="C871" s="199" t="s">
        <v>2808</v>
      </c>
      <c r="D871" s="199" t="s">
        <v>4197</v>
      </c>
      <c r="E871" s="199" t="s">
        <v>4197</v>
      </c>
      <c r="F871" s="199" t="s">
        <v>1041</v>
      </c>
      <c r="G871" s="199" t="s">
        <v>4197</v>
      </c>
      <c r="H871" s="199" t="s">
        <v>4099</v>
      </c>
      <c r="K871" s="199">
        <f t="shared" si="65"/>
        <v>33.147300000000001</v>
      </c>
      <c r="L871" s="199">
        <f t="shared" si="66"/>
        <v>42.760017000000005</v>
      </c>
      <c r="M871" s="199" t="s">
        <v>1053</v>
      </c>
      <c r="N871" s="199">
        <f t="shared" si="67"/>
        <v>-5382091.0962500898</v>
      </c>
      <c r="O871" s="199">
        <f t="shared" si="68"/>
        <v>-5382091.0962500898</v>
      </c>
      <c r="P871" s="199" t="str">
        <f t="shared" si="69"/>
        <v>Overpaid</v>
      </c>
    </row>
    <row r="872" spans="1:16" ht="15.75" x14ac:dyDescent="0.25">
      <c r="A872" s="199" t="s">
        <v>2800</v>
      </c>
      <c r="B872" s="199" t="s">
        <v>1117</v>
      </c>
      <c r="C872" s="199" t="s">
        <v>2875</v>
      </c>
      <c r="D872" s="199" t="s">
        <v>4197</v>
      </c>
      <c r="E872" s="199" t="s">
        <v>4197</v>
      </c>
      <c r="F872" s="199" t="s">
        <v>1405</v>
      </c>
      <c r="G872" s="199" t="s">
        <v>4197</v>
      </c>
      <c r="H872" s="199" t="s">
        <v>4095</v>
      </c>
      <c r="K872" s="199">
        <f t="shared" si="65"/>
        <v>22.012319999999995</v>
      </c>
      <c r="L872" s="199">
        <f t="shared" si="66"/>
        <v>28.395892799999995</v>
      </c>
      <c r="M872" s="199" t="s">
        <v>1121</v>
      </c>
      <c r="N872" s="199">
        <f t="shared" si="67"/>
        <v>-17925095.222715598</v>
      </c>
      <c r="O872" s="199">
        <f t="shared" si="68"/>
        <v>-17925095.222715598</v>
      </c>
      <c r="P872" s="199" t="str">
        <f t="shared" si="69"/>
        <v>Overpaid</v>
      </c>
    </row>
    <row r="873" spans="1:16" ht="15.75" x14ac:dyDescent="0.25">
      <c r="A873" s="199" t="s">
        <v>2800</v>
      </c>
      <c r="B873" s="199" t="s">
        <v>1078</v>
      </c>
      <c r="C873" s="199" t="s">
        <v>2811</v>
      </c>
      <c r="D873" s="199" t="s">
        <v>4197</v>
      </c>
      <c r="E873" s="199" t="s">
        <v>4197</v>
      </c>
      <c r="F873" s="199" t="s">
        <v>1056</v>
      </c>
      <c r="G873" s="199" t="s">
        <v>4197</v>
      </c>
      <c r="H873" s="199" t="s">
        <v>4099</v>
      </c>
      <c r="K873" s="199">
        <f t="shared" si="65"/>
        <v>31.7029</v>
      </c>
      <c r="L873" s="199">
        <f t="shared" si="66"/>
        <v>40.896740999999999</v>
      </c>
      <c r="M873" s="199" t="s">
        <v>1082</v>
      </c>
      <c r="N873" s="199">
        <f t="shared" si="67"/>
        <v>-5906565.6795445876</v>
      </c>
      <c r="O873" s="199">
        <f t="shared" si="68"/>
        <v>-5906565.6795445876</v>
      </c>
      <c r="P873" s="199" t="str">
        <f t="shared" si="69"/>
        <v>Overpaid</v>
      </c>
    </row>
    <row r="874" spans="1:16" ht="15.75" x14ac:dyDescent="0.25">
      <c r="A874" s="199" t="s">
        <v>2800</v>
      </c>
      <c r="B874" s="199" t="s">
        <v>1117</v>
      </c>
      <c r="C874" s="199" t="s">
        <v>2867</v>
      </c>
      <c r="D874" s="199" t="s">
        <v>4197</v>
      </c>
      <c r="E874" s="199" t="s">
        <v>4197</v>
      </c>
      <c r="F874" s="199" t="s">
        <v>1234</v>
      </c>
      <c r="G874" s="199" t="s">
        <v>4197</v>
      </c>
      <c r="H874" s="199" t="s">
        <v>4095</v>
      </c>
      <c r="K874" s="199">
        <f t="shared" si="65"/>
        <v>22.734519999999996</v>
      </c>
      <c r="L874" s="199">
        <f t="shared" si="66"/>
        <v>29.327530799999995</v>
      </c>
      <c r="M874" s="199" t="s">
        <v>1121</v>
      </c>
      <c r="N874" s="199">
        <f t="shared" si="67"/>
        <v>-17352287.427623857</v>
      </c>
      <c r="O874" s="199">
        <f t="shared" si="68"/>
        <v>-17352287.427623857</v>
      </c>
      <c r="P874" s="199" t="str">
        <f t="shared" si="69"/>
        <v>Overpaid</v>
      </c>
    </row>
    <row r="875" spans="1:16" ht="15.75" x14ac:dyDescent="0.25">
      <c r="A875" s="199" t="s">
        <v>2800</v>
      </c>
      <c r="B875" s="199" t="s">
        <v>20</v>
      </c>
      <c r="C875" s="199" t="s">
        <v>2837</v>
      </c>
      <c r="D875" s="199" t="s">
        <v>4197</v>
      </c>
      <c r="E875" s="199" t="s">
        <v>4197</v>
      </c>
      <c r="F875" s="199" t="s">
        <v>1328</v>
      </c>
      <c r="G875" s="199" t="s">
        <v>4197</v>
      </c>
      <c r="H875" s="199" t="s">
        <v>1027</v>
      </c>
      <c r="K875" s="199" t="e">
        <f t="shared" si="65"/>
        <v>#VALUE!</v>
      </c>
      <c r="L875" s="199" t="e">
        <f t="shared" si="66"/>
        <v>#VALUE!</v>
      </c>
      <c r="M875" s="199" t="s">
        <v>1134</v>
      </c>
      <c r="N875" s="199" t="e">
        <f t="shared" si="67"/>
        <v>#VALUE!</v>
      </c>
      <c r="O875" s="199" t="e">
        <f t="shared" si="68"/>
        <v>#VALUE!</v>
      </c>
      <c r="P875" s="199" t="e">
        <f t="shared" si="69"/>
        <v>#VALUE!</v>
      </c>
    </row>
    <row r="876" spans="1:16" ht="15.75" x14ac:dyDescent="0.25">
      <c r="A876" s="199" t="s">
        <v>2800</v>
      </c>
      <c r="B876" s="199" t="s">
        <v>20</v>
      </c>
      <c r="C876" s="199" t="s">
        <v>191</v>
      </c>
      <c r="D876" s="199" t="s">
        <v>4197</v>
      </c>
      <c r="E876" s="199" t="s">
        <v>4197</v>
      </c>
      <c r="F876" s="199" t="s">
        <v>1062</v>
      </c>
      <c r="G876" s="199" t="s">
        <v>4197</v>
      </c>
      <c r="H876" s="199" t="s">
        <v>4102</v>
      </c>
      <c r="K876" s="199">
        <f t="shared" si="65"/>
        <v>32.034439999999996</v>
      </c>
      <c r="L876" s="199">
        <f t="shared" si="66"/>
        <v>41.3244276</v>
      </c>
      <c r="M876" s="199" t="s">
        <v>1134</v>
      </c>
      <c r="N876" s="199">
        <f t="shared" si="67"/>
        <v>-8283747.1668802928</v>
      </c>
      <c r="O876" s="199">
        <f t="shared" si="68"/>
        <v>-8283747.1668802928</v>
      </c>
      <c r="P876" s="199" t="str">
        <f t="shared" si="69"/>
        <v>Overpaid</v>
      </c>
    </row>
    <row r="877" spans="1:16" ht="15.75" x14ac:dyDescent="0.25">
      <c r="A877" s="199" t="s">
        <v>2800</v>
      </c>
      <c r="B877" s="199" t="s">
        <v>1099</v>
      </c>
      <c r="C877" s="199" t="s">
        <v>963</v>
      </c>
      <c r="D877" s="199" t="s">
        <v>4197</v>
      </c>
      <c r="E877" s="199" t="s">
        <v>4197</v>
      </c>
      <c r="F877" s="199" t="s">
        <v>1408</v>
      </c>
      <c r="G877" s="199" t="s">
        <v>4197</v>
      </c>
      <c r="H877" s="199" t="s">
        <v>4197</v>
      </c>
      <c r="K877" s="199">
        <f t="shared" si="65"/>
        <v>21.3049</v>
      </c>
      <c r="L877" s="199">
        <f t="shared" si="66"/>
        <v>27.483321</v>
      </c>
      <c r="M877" s="199" t="s">
        <v>1105</v>
      </c>
      <c r="N877" s="199">
        <f t="shared" si="67"/>
        <v>-9774324.266302567</v>
      </c>
      <c r="O877" s="199">
        <f t="shared" si="68"/>
        <v>-9774324.266302567</v>
      </c>
      <c r="P877" s="199" t="str">
        <f t="shared" si="69"/>
        <v>Overpaid</v>
      </c>
    </row>
    <row r="878" spans="1:16" ht="15.75" x14ac:dyDescent="0.25">
      <c r="A878" s="199" t="s">
        <v>2800</v>
      </c>
      <c r="B878" s="199" t="s">
        <v>10</v>
      </c>
      <c r="C878" s="199" t="s">
        <v>2847</v>
      </c>
      <c r="D878" s="199" t="s">
        <v>4197</v>
      </c>
      <c r="E878" s="199" t="s">
        <v>4197</v>
      </c>
      <c r="F878" s="199" t="s">
        <v>1186</v>
      </c>
      <c r="G878" s="199" t="s">
        <v>4197</v>
      </c>
      <c r="H878" s="199" t="s">
        <v>4096</v>
      </c>
      <c r="K878" s="199">
        <f t="shared" si="65"/>
        <v>25.247440000000001</v>
      </c>
      <c r="L878" s="199">
        <f t="shared" si="66"/>
        <v>32.569197600000003</v>
      </c>
      <c r="M878" s="199" t="s">
        <v>1093</v>
      </c>
      <c r="N878" s="199">
        <f t="shared" si="67"/>
        <v>-16209364.299606752</v>
      </c>
      <c r="O878" s="199">
        <f t="shared" si="68"/>
        <v>-16209364.299606752</v>
      </c>
      <c r="P878" s="199" t="str">
        <f t="shared" si="69"/>
        <v>Overpaid</v>
      </c>
    </row>
    <row r="879" spans="1:16" ht="15.75" x14ac:dyDescent="0.25">
      <c r="A879" s="199" t="s">
        <v>2800</v>
      </c>
      <c r="B879" s="199" t="s">
        <v>1099</v>
      </c>
      <c r="C879" s="199" t="s">
        <v>2845</v>
      </c>
      <c r="D879" s="199" t="s">
        <v>4197</v>
      </c>
      <c r="E879" s="199" t="s">
        <v>4197</v>
      </c>
      <c r="F879" s="199" t="s">
        <v>1157</v>
      </c>
      <c r="G879" s="199" t="s">
        <v>4197</v>
      </c>
      <c r="H879" s="199" t="s">
        <v>4095</v>
      </c>
      <c r="K879" s="199">
        <f t="shared" si="65"/>
        <v>25.623319999999996</v>
      </c>
      <c r="L879" s="199">
        <f t="shared" si="66"/>
        <v>33.054082799999996</v>
      </c>
      <c r="M879" s="199" t="s">
        <v>1105</v>
      </c>
      <c r="N879" s="199">
        <f t="shared" si="67"/>
        <v>-7963335.0232427903</v>
      </c>
      <c r="O879" s="199">
        <f t="shared" si="68"/>
        <v>-7963335.0232427903</v>
      </c>
      <c r="P879" s="199" t="str">
        <f t="shared" si="69"/>
        <v>Overpaid</v>
      </c>
    </row>
    <row r="880" spans="1:16" ht="15.75" x14ac:dyDescent="0.25">
      <c r="A880" s="199" t="s">
        <v>2800</v>
      </c>
      <c r="B880" s="199" t="s">
        <v>27</v>
      </c>
      <c r="C880" s="199" t="s">
        <v>301</v>
      </c>
      <c r="D880" s="199" t="s">
        <v>4197</v>
      </c>
      <c r="E880" s="199" t="s">
        <v>4197</v>
      </c>
      <c r="F880" s="199" t="s">
        <v>1125</v>
      </c>
      <c r="G880" s="199" t="s">
        <v>4197</v>
      </c>
      <c r="H880" s="199" t="s">
        <v>4102</v>
      </c>
      <c r="K880" s="199">
        <f t="shared" si="65"/>
        <v>28.78454</v>
      </c>
      <c r="L880" s="199">
        <f t="shared" si="66"/>
        <v>37.132056599999999</v>
      </c>
      <c r="M880" s="199" t="s">
        <v>1058</v>
      </c>
      <c r="N880" s="199">
        <f t="shared" si="67"/>
        <v>-11982496.742193798</v>
      </c>
      <c r="O880" s="199">
        <f t="shared" si="68"/>
        <v>-11982496.742193798</v>
      </c>
      <c r="P880" s="199" t="str">
        <f t="shared" si="69"/>
        <v>Overpaid</v>
      </c>
    </row>
    <row r="881" spans="1:16" ht="15.75" x14ac:dyDescent="0.25">
      <c r="A881" s="199" t="s">
        <v>2800</v>
      </c>
      <c r="B881" s="199" t="s">
        <v>1059</v>
      </c>
      <c r="C881" s="199" t="s">
        <v>218</v>
      </c>
      <c r="D881" s="199" t="s">
        <v>4197</v>
      </c>
      <c r="E881" s="199" t="s">
        <v>4197</v>
      </c>
      <c r="F881" s="199" t="s">
        <v>1307</v>
      </c>
      <c r="G881" s="199" t="s">
        <v>4197</v>
      </c>
      <c r="H881" s="199" t="s">
        <v>4096</v>
      </c>
      <c r="K881" s="199">
        <f t="shared" si="65"/>
        <v>27.77514</v>
      </c>
      <c r="L881" s="199">
        <f t="shared" si="66"/>
        <v>35.829930600000004</v>
      </c>
      <c r="M881" s="199" t="s">
        <v>1064</v>
      </c>
      <c r="N881" s="199">
        <f t="shared" si="67"/>
        <v>-8793595.2679516673</v>
      </c>
      <c r="O881" s="199">
        <f t="shared" si="68"/>
        <v>-8793595.2679516673</v>
      </c>
      <c r="P881" s="199" t="str">
        <f t="shared" si="69"/>
        <v>Overpaid</v>
      </c>
    </row>
    <row r="882" spans="1:16" ht="15.75" x14ac:dyDescent="0.25">
      <c r="A882" s="199" t="s">
        <v>2800</v>
      </c>
      <c r="B882" s="199" t="s">
        <v>27</v>
      </c>
      <c r="C882" s="199" t="s">
        <v>2839</v>
      </c>
      <c r="D882" s="199" t="s">
        <v>4197</v>
      </c>
      <c r="E882" s="199" t="s">
        <v>4197</v>
      </c>
      <c r="F882" s="199" t="s">
        <v>1157</v>
      </c>
      <c r="G882" s="199" t="s">
        <v>4197</v>
      </c>
      <c r="H882" s="199" t="s">
        <v>4099</v>
      </c>
      <c r="K882" s="199">
        <f t="shared" si="65"/>
        <v>27.008599999999998</v>
      </c>
      <c r="L882" s="199">
        <f t="shared" si="66"/>
        <v>34.841093999999998</v>
      </c>
      <c r="M882" s="199" t="s">
        <v>1058</v>
      </c>
      <c r="N882" s="199">
        <f t="shared" si="67"/>
        <v>-13326973.575790459</v>
      </c>
      <c r="O882" s="199">
        <f t="shared" si="68"/>
        <v>-13326973.575790459</v>
      </c>
      <c r="P882" s="199" t="str">
        <f t="shared" si="69"/>
        <v>Overpaid</v>
      </c>
    </row>
    <row r="883" spans="1:16" ht="15.75" x14ac:dyDescent="0.25">
      <c r="A883" s="199" t="s">
        <v>2800</v>
      </c>
      <c r="B883" s="199" t="s">
        <v>1037</v>
      </c>
      <c r="C883" s="199" t="s">
        <v>2834</v>
      </c>
      <c r="D883" s="199" t="s">
        <v>4197</v>
      </c>
      <c r="E883" s="199" t="s">
        <v>4197</v>
      </c>
      <c r="F883" s="199" t="s">
        <v>1146</v>
      </c>
      <c r="G883" s="199" t="s">
        <v>4197</v>
      </c>
      <c r="H883" s="199" t="s">
        <v>4095</v>
      </c>
      <c r="K883" s="199">
        <f t="shared" si="65"/>
        <v>26.345519999999997</v>
      </c>
      <c r="L883" s="199">
        <f t="shared" si="66"/>
        <v>33.985720799999996</v>
      </c>
      <c r="M883" s="199" t="s">
        <v>1043</v>
      </c>
      <c r="N883" s="199">
        <f t="shared" si="67"/>
        <v>-11060285.739266351</v>
      </c>
      <c r="O883" s="199">
        <f t="shared" si="68"/>
        <v>-11060285.739266351</v>
      </c>
      <c r="P883" s="199" t="str">
        <f t="shared" si="69"/>
        <v>Overpaid</v>
      </c>
    </row>
    <row r="884" spans="1:16" ht="15.75" x14ac:dyDescent="0.25">
      <c r="A884" s="199" t="s">
        <v>2800</v>
      </c>
      <c r="B884" s="199" t="s">
        <v>1059</v>
      </c>
      <c r="C884" s="199" t="s">
        <v>2843</v>
      </c>
      <c r="D884" s="199" t="s">
        <v>4197</v>
      </c>
      <c r="E884" s="199" t="s">
        <v>4197</v>
      </c>
      <c r="F884" s="199" t="s">
        <v>1157</v>
      </c>
      <c r="G884" s="199" t="s">
        <v>4197</v>
      </c>
      <c r="H884" s="199" t="s">
        <v>4097</v>
      </c>
      <c r="K884" s="199">
        <f t="shared" si="65"/>
        <v>26.315959999999997</v>
      </c>
      <c r="L884" s="199">
        <f t="shared" si="66"/>
        <v>33.947588399999994</v>
      </c>
      <c r="M884" s="199" t="s">
        <v>1064</v>
      </c>
      <c r="N884" s="199">
        <f t="shared" si="67"/>
        <v>-9555681.0218114518</v>
      </c>
      <c r="O884" s="199">
        <f t="shared" si="68"/>
        <v>-9555681.0218114518</v>
      </c>
      <c r="P884" s="199" t="str">
        <f t="shared" si="69"/>
        <v>Overpaid</v>
      </c>
    </row>
    <row r="885" spans="1:16" ht="15.75" x14ac:dyDescent="0.25">
      <c r="A885" s="199" t="s">
        <v>2800</v>
      </c>
      <c r="B885" s="199" t="s">
        <v>1099</v>
      </c>
      <c r="C885" s="199" t="s">
        <v>2832</v>
      </c>
      <c r="D885" s="199" t="s">
        <v>4197</v>
      </c>
      <c r="E885" s="199" t="s">
        <v>4197</v>
      </c>
      <c r="F885" s="199" t="s">
        <v>1146</v>
      </c>
      <c r="G885" s="199" t="s">
        <v>4197</v>
      </c>
      <c r="H885" s="199" t="s">
        <v>4096</v>
      </c>
      <c r="K885" s="199">
        <f t="shared" si="65"/>
        <v>26.691839999999999</v>
      </c>
      <c r="L885" s="199">
        <f t="shared" si="66"/>
        <v>34.432473600000002</v>
      </c>
      <c r="M885" s="199" t="s">
        <v>1105</v>
      </c>
      <c r="N885" s="199">
        <f t="shared" si="67"/>
        <v>-7515236.3607703466</v>
      </c>
      <c r="O885" s="199">
        <f t="shared" si="68"/>
        <v>-7515236.3607703466</v>
      </c>
      <c r="P885" s="199" t="str">
        <f t="shared" si="69"/>
        <v>Overpaid</v>
      </c>
    </row>
    <row r="886" spans="1:16" ht="15.75" x14ac:dyDescent="0.25">
      <c r="A886" s="199" t="s">
        <v>2800</v>
      </c>
      <c r="B886" s="199" t="s">
        <v>16</v>
      </c>
      <c r="C886" s="199" t="s">
        <v>2866</v>
      </c>
      <c r="D886" s="199" t="s">
        <v>4197</v>
      </c>
      <c r="E886" s="199" t="s">
        <v>4197</v>
      </c>
      <c r="F886" s="199" t="s">
        <v>1221</v>
      </c>
      <c r="G886" s="199" t="s">
        <v>4197</v>
      </c>
      <c r="H886" s="199" t="s">
        <v>4147</v>
      </c>
      <c r="K886" s="199">
        <f t="shared" si="65"/>
        <v>24.827219999999997</v>
      </c>
      <c r="L886" s="199">
        <f t="shared" si="66"/>
        <v>32.027113799999995</v>
      </c>
      <c r="M886" s="199" t="s">
        <v>1116</v>
      </c>
      <c r="N886" s="199">
        <f t="shared" si="67"/>
        <v>-11482699.670396147</v>
      </c>
      <c r="O886" s="199">
        <f t="shared" si="68"/>
        <v>-11482699.670396147</v>
      </c>
      <c r="P886" s="199" t="str">
        <f t="shared" si="69"/>
        <v>Overpaid</v>
      </c>
    </row>
    <row r="887" spans="1:16" ht="15.75" x14ac:dyDescent="0.25">
      <c r="A887" s="199" t="s">
        <v>2800</v>
      </c>
      <c r="B887" s="199" t="s">
        <v>1135</v>
      </c>
      <c r="C887" s="199" t="s">
        <v>2813</v>
      </c>
      <c r="D887" s="199" t="s">
        <v>4197</v>
      </c>
      <c r="E887" s="199" t="s">
        <v>4197</v>
      </c>
      <c r="F887" s="199" t="s">
        <v>1056</v>
      </c>
      <c r="G887" s="199" t="s">
        <v>4197</v>
      </c>
      <c r="H887" s="199" t="s">
        <v>1027</v>
      </c>
      <c r="K887" s="199" t="e">
        <f t="shared" si="65"/>
        <v>#VALUE!</v>
      </c>
      <c r="L887" s="199" t="e">
        <f t="shared" si="66"/>
        <v>#VALUE!</v>
      </c>
      <c r="M887" s="199" t="s">
        <v>1138</v>
      </c>
      <c r="N887" s="199" t="e">
        <f t="shared" si="67"/>
        <v>#VALUE!</v>
      </c>
      <c r="O887" s="199" t="e">
        <f t="shared" si="68"/>
        <v>#VALUE!</v>
      </c>
      <c r="P887" s="199" t="e">
        <f t="shared" si="69"/>
        <v>#VALUE!</v>
      </c>
    </row>
    <row r="888" spans="1:16" ht="15.75" x14ac:dyDescent="0.25">
      <c r="A888" s="199" t="s">
        <v>106</v>
      </c>
      <c r="B888" s="199" t="s">
        <v>16</v>
      </c>
      <c r="C888" s="199" t="s">
        <v>882</v>
      </c>
      <c r="D888" s="199" t="s">
        <v>4197</v>
      </c>
      <c r="E888" s="199" t="s">
        <v>4197</v>
      </c>
      <c r="F888" s="199" t="s">
        <v>1218</v>
      </c>
      <c r="G888" s="199" t="s">
        <v>4197</v>
      </c>
      <c r="H888" s="199" t="s">
        <v>4197</v>
      </c>
      <c r="K888" s="199">
        <f t="shared" si="65"/>
        <v>23.110399999999998</v>
      </c>
      <c r="L888" s="199">
        <f t="shared" si="66"/>
        <v>29.812415999999999</v>
      </c>
      <c r="M888" s="199" t="s">
        <v>1116</v>
      </c>
      <c r="N888" s="199">
        <f t="shared" si="67"/>
        <v>-12479088.146950459</v>
      </c>
      <c r="O888" s="199">
        <f t="shared" si="68"/>
        <v>-12479088.146950459</v>
      </c>
      <c r="P888" s="199" t="str">
        <f t="shared" si="69"/>
        <v>Overpaid</v>
      </c>
    </row>
    <row r="889" spans="1:16" ht="15.75" x14ac:dyDescent="0.25">
      <c r="A889" s="199" t="s">
        <v>106</v>
      </c>
      <c r="B889" s="199" t="s">
        <v>1024</v>
      </c>
      <c r="C889" s="199" t="s">
        <v>2982</v>
      </c>
      <c r="D889" s="199" t="s">
        <v>4197</v>
      </c>
      <c r="E889" s="199" t="s">
        <v>4197</v>
      </c>
      <c r="F889" s="199" t="s">
        <v>1111</v>
      </c>
      <c r="G889" s="199" t="s">
        <v>4197</v>
      </c>
      <c r="H889" s="199" t="s">
        <v>4097</v>
      </c>
      <c r="K889" s="199">
        <f t="shared" si="65"/>
        <v>28.482559999999996</v>
      </c>
      <c r="L889" s="199">
        <f t="shared" si="66"/>
        <v>36.742502399999992</v>
      </c>
      <c r="M889" s="199" t="s">
        <v>1029</v>
      </c>
      <c r="N889" s="199">
        <f t="shared" si="67"/>
        <v>-9126111.1790179834</v>
      </c>
      <c r="O889" s="199">
        <f t="shared" si="68"/>
        <v>-9126111.1790179834</v>
      </c>
      <c r="P889" s="199" t="str">
        <f t="shared" si="69"/>
        <v>Overpaid</v>
      </c>
    </row>
    <row r="890" spans="1:16" ht="15.75" x14ac:dyDescent="0.25">
      <c r="A890" s="199" t="s">
        <v>106</v>
      </c>
      <c r="B890" s="199" t="s">
        <v>1048</v>
      </c>
      <c r="C890" s="199" t="s">
        <v>2978</v>
      </c>
      <c r="D890" s="199" t="s">
        <v>4197</v>
      </c>
      <c r="E890" s="199" t="s">
        <v>4197</v>
      </c>
      <c r="F890" s="199" t="s">
        <v>1073</v>
      </c>
      <c r="G890" s="199" t="s">
        <v>4197</v>
      </c>
      <c r="H890" s="199" t="s">
        <v>4147</v>
      </c>
      <c r="K890" s="199">
        <f t="shared" si="65"/>
        <v>30.965919999999997</v>
      </c>
      <c r="L890" s="199">
        <f t="shared" si="66"/>
        <v>39.946036799999995</v>
      </c>
      <c r="M890" s="199" t="s">
        <v>1053</v>
      </c>
      <c r="N890" s="199">
        <f t="shared" si="67"/>
        <v>-6406101.588989947</v>
      </c>
      <c r="O890" s="199">
        <f t="shared" si="68"/>
        <v>-6406101.588989947</v>
      </c>
      <c r="P890" s="199" t="str">
        <f t="shared" si="69"/>
        <v>Overpaid</v>
      </c>
    </row>
    <row r="891" spans="1:16" ht="15.75" x14ac:dyDescent="0.25">
      <c r="A891" s="199" t="s">
        <v>106</v>
      </c>
      <c r="B891" s="199" t="s">
        <v>10</v>
      </c>
      <c r="C891" s="199" t="s">
        <v>2999</v>
      </c>
      <c r="D891" s="199" t="s">
        <v>4197</v>
      </c>
      <c r="E891" s="199" t="s">
        <v>4197</v>
      </c>
      <c r="F891" s="199" t="s">
        <v>1328</v>
      </c>
      <c r="G891" s="199" t="s">
        <v>4197</v>
      </c>
      <c r="H891" s="199" t="s">
        <v>4095</v>
      </c>
      <c r="K891" s="199">
        <f t="shared" si="65"/>
        <v>25.984419999999997</v>
      </c>
      <c r="L891" s="199">
        <f t="shared" si="66"/>
        <v>33.5199018</v>
      </c>
      <c r="M891" s="199" t="s">
        <v>1093</v>
      </c>
      <c r="N891" s="199">
        <f t="shared" si="67"/>
        <v>-15592478.16151512</v>
      </c>
      <c r="O891" s="199">
        <f t="shared" si="68"/>
        <v>-15592478.16151512</v>
      </c>
      <c r="P891" s="199" t="str">
        <f t="shared" si="69"/>
        <v>Overpaid</v>
      </c>
    </row>
    <row r="892" spans="1:16" ht="15.75" x14ac:dyDescent="0.25">
      <c r="A892" s="199" t="s">
        <v>106</v>
      </c>
      <c r="B892" s="199" t="s">
        <v>1024</v>
      </c>
      <c r="C892" s="199" t="s">
        <v>2995</v>
      </c>
      <c r="D892" s="199" t="s">
        <v>4197</v>
      </c>
      <c r="E892" s="199" t="s">
        <v>4197</v>
      </c>
      <c r="F892" s="199" t="s">
        <v>1328</v>
      </c>
      <c r="G892" s="199" t="s">
        <v>4197</v>
      </c>
      <c r="H892" s="199" t="s">
        <v>4097</v>
      </c>
      <c r="K892" s="199">
        <f t="shared" si="65"/>
        <v>26.677059999999997</v>
      </c>
      <c r="L892" s="199">
        <f t="shared" si="66"/>
        <v>34.413407399999997</v>
      </c>
      <c r="M892" s="199" t="s">
        <v>1029</v>
      </c>
      <c r="N892" s="199">
        <f t="shared" si="67"/>
        <v>-10147645.835664771</v>
      </c>
      <c r="O892" s="199">
        <f t="shared" si="68"/>
        <v>-10147645.835664771</v>
      </c>
      <c r="P892" s="199" t="str">
        <f t="shared" si="69"/>
        <v>Overpaid</v>
      </c>
    </row>
    <row r="893" spans="1:16" ht="15.75" x14ac:dyDescent="0.25">
      <c r="A893" s="199" t="s">
        <v>106</v>
      </c>
      <c r="B893" s="199" t="s">
        <v>1059</v>
      </c>
      <c r="C893" s="199" t="s">
        <v>450</v>
      </c>
      <c r="D893" s="199" t="s">
        <v>4197</v>
      </c>
      <c r="E893" s="199" t="s">
        <v>4197</v>
      </c>
      <c r="F893" s="199" t="s">
        <v>1307</v>
      </c>
      <c r="G893" s="199" t="s">
        <v>4197</v>
      </c>
      <c r="H893" s="199" t="s">
        <v>4098</v>
      </c>
      <c r="K893" s="199">
        <f t="shared" si="65"/>
        <v>28.467780000000001</v>
      </c>
      <c r="L893" s="199">
        <f t="shared" si="66"/>
        <v>36.723436200000002</v>
      </c>
      <c r="M893" s="199" t="s">
        <v>1064</v>
      </c>
      <c r="N893" s="199">
        <f t="shared" si="67"/>
        <v>-8431850.2628437057</v>
      </c>
      <c r="O893" s="199">
        <f t="shared" si="68"/>
        <v>-8431850.2628437057</v>
      </c>
      <c r="P893" s="199" t="str">
        <f t="shared" si="69"/>
        <v>Overpaid</v>
      </c>
    </row>
    <row r="894" spans="1:16" ht="15.75" x14ac:dyDescent="0.25">
      <c r="A894" s="199" t="s">
        <v>106</v>
      </c>
      <c r="B894" s="199" t="s">
        <v>16</v>
      </c>
      <c r="C894" s="199" t="s">
        <v>3031</v>
      </c>
      <c r="D894" s="199" t="s">
        <v>4197</v>
      </c>
      <c r="E894" s="199" t="s">
        <v>4197</v>
      </c>
      <c r="F894" s="199" t="s">
        <v>1405</v>
      </c>
      <c r="G894" s="199" t="s">
        <v>4197</v>
      </c>
      <c r="H894" s="199" t="s">
        <v>4197</v>
      </c>
      <c r="K894" s="199">
        <f t="shared" si="65"/>
        <v>21.665999999999997</v>
      </c>
      <c r="L894" s="199">
        <f t="shared" si="66"/>
        <v>27.949139999999996</v>
      </c>
      <c r="M894" s="199" t="s">
        <v>1116</v>
      </c>
      <c r="N894" s="199">
        <f t="shared" si="67"/>
        <v>-13317372.600495413</v>
      </c>
      <c r="O894" s="199">
        <f t="shared" si="68"/>
        <v>-13317372.600495413</v>
      </c>
      <c r="P894" s="199" t="str">
        <f t="shared" si="69"/>
        <v>Overpaid</v>
      </c>
    </row>
    <row r="895" spans="1:16" ht="15.75" x14ac:dyDescent="0.25">
      <c r="A895" s="199" t="s">
        <v>106</v>
      </c>
      <c r="B895" s="199" t="s">
        <v>1117</v>
      </c>
      <c r="C895" s="199" t="s">
        <v>3020</v>
      </c>
      <c r="D895" s="199" t="s">
        <v>4197</v>
      </c>
      <c r="E895" s="199" t="s">
        <v>4197</v>
      </c>
      <c r="F895" s="199" t="s">
        <v>1208</v>
      </c>
      <c r="G895" s="199" t="s">
        <v>4197</v>
      </c>
      <c r="H895" s="199" t="s">
        <v>4197</v>
      </c>
      <c r="K895" s="199">
        <f t="shared" si="65"/>
        <v>23.471499999999999</v>
      </c>
      <c r="L895" s="199">
        <f t="shared" si="66"/>
        <v>30.278234999999999</v>
      </c>
      <c r="M895" s="199" t="s">
        <v>1121</v>
      </c>
      <c r="N895" s="199">
        <f t="shared" si="67"/>
        <v>-16767756.98061927</v>
      </c>
      <c r="O895" s="199">
        <f t="shared" si="68"/>
        <v>-16767756.98061927</v>
      </c>
      <c r="P895" s="199" t="str">
        <f t="shared" si="69"/>
        <v>Overpaid</v>
      </c>
    </row>
    <row r="896" spans="1:16" ht="15.75" x14ac:dyDescent="0.25">
      <c r="A896" s="199" t="s">
        <v>106</v>
      </c>
      <c r="B896" s="199" t="s">
        <v>1030</v>
      </c>
      <c r="C896" s="199" t="s">
        <v>2981</v>
      </c>
      <c r="D896" s="199" t="s">
        <v>4197</v>
      </c>
      <c r="E896" s="199" t="s">
        <v>4197</v>
      </c>
      <c r="F896" s="199" t="s">
        <v>1091</v>
      </c>
      <c r="G896" s="199" t="s">
        <v>4197</v>
      </c>
      <c r="H896" s="199" t="s">
        <v>4099</v>
      </c>
      <c r="K896" s="199">
        <f t="shared" si="65"/>
        <v>30.258499999999998</v>
      </c>
      <c r="L896" s="199">
        <f t="shared" si="66"/>
        <v>39.033465</v>
      </c>
      <c r="M896" s="199" t="s">
        <v>1036</v>
      </c>
      <c r="N896" s="199">
        <f t="shared" si="67"/>
        <v>-11000748.189145871</v>
      </c>
      <c r="O896" s="199">
        <f t="shared" si="68"/>
        <v>-11000748.189145871</v>
      </c>
      <c r="P896" s="199" t="str">
        <f t="shared" si="69"/>
        <v>Overpaid</v>
      </c>
    </row>
    <row r="897" spans="1:16" ht="15.75" x14ac:dyDescent="0.25">
      <c r="A897" s="199" t="s">
        <v>106</v>
      </c>
      <c r="B897" s="199" t="s">
        <v>1059</v>
      </c>
      <c r="C897" s="199" t="s">
        <v>3026</v>
      </c>
      <c r="D897" s="199" t="s">
        <v>4197</v>
      </c>
      <c r="E897" s="199" t="s">
        <v>4197</v>
      </c>
      <c r="F897" s="199" t="s">
        <v>1221</v>
      </c>
      <c r="G897" s="199" t="s">
        <v>4197</v>
      </c>
      <c r="H897" s="199" t="s">
        <v>4197</v>
      </c>
      <c r="K897" s="199">
        <f t="shared" si="65"/>
        <v>22.749299999999998</v>
      </c>
      <c r="L897" s="199">
        <f t="shared" si="66"/>
        <v>29.346596999999999</v>
      </c>
      <c r="M897" s="199" t="s">
        <v>1064</v>
      </c>
      <c r="N897" s="199">
        <f t="shared" si="67"/>
        <v>-11418440.088452658</v>
      </c>
      <c r="O897" s="199">
        <f t="shared" si="68"/>
        <v>-11418440.088452658</v>
      </c>
      <c r="P897" s="199" t="str">
        <f t="shared" si="69"/>
        <v>Overpaid</v>
      </c>
    </row>
    <row r="898" spans="1:16" ht="15.75" x14ac:dyDescent="0.25">
      <c r="A898" s="199" t="s">
        <v>106</v>
      </c>
      <c r="B898" s="199" t="s">
        <v>1083</v>
      </c>
      <c r="C898" s="199" t="s">
        <v>966</v>
      </c>
      <c r="D898" s="199" t="s">
        <v>4197</v>
      </c>
      <c r="E898" s="199" t="s">
        <v>4197</v>
      </c>
      <c r="F898" s="199" t="s">
        <v>1218</v>
      </c>
      <c r="G898" s="199" t="s">
        <v>4197</v>
      </c>
      <c r="H898" s="199" t="s">
        <v>4095</v>
      </c>
      <c r="K898" s="199">
        <f t="shared" ref="K898:K961" si="70">(F898*0.3611)+(G898*1.1*0.3611)+(H898*5.2*0.0666)+(I898*0.2111)</f>
        <v>23.456719999999997</v>
      </c>
      <c r="L898" s="199">
        <f t="shared" ref="L898:L961" si="71">(K898)*((100+(29-E898))/100)-(J898*0.9)</f>
        <v>30.259168799999998</v>
      </c>
      <c r="M898" s="199" t="s">
        <v>1088</v>
      </c>
      <c r="N898" s="199">
        <f t="shared" ref="N898:N961" si="72">(M898*((L898-63)/5.45))+M898</f>
        <v>-17768309.070525505</v>
      </c>
      <c r="O898" s="199">
        <f t="shared" ref="O898:O961" si="73">(N898-D898)</f>
        <v>-17768309.070525505</v>
      </c>
      <c r="P898" s="199" t="str">
        <f t="shared" ref="P898:P961" si="74">IF(O898&lt;(-3000000), "Overpaid", "")</f>
        <v>Overpaid</v>
      </c>
    </row>
    <row r="899" spans="1:16" ht="15.75" x14ac:dyDescent="0.25">
      <c r="A899" s="199" t="s">
        <v>106</v>
      </c>
      <c r="B899" s="199" t="s">
        <v>1099</v>
      </c>
      <c r="C899" s="199" t="s">
        <v>3027</v>
      </c>
      <c r="D899" s="199" t="s">
        <v>4197</v>
      </c>
      <c r="E899" s="199" t="s">
        <v>4197</v>
      </c>
      <c r="F899" s="199" t="s">
        <v>1221</v>
      </c>
      <c r="G899" s="199" t="s">
        <v>4197</v>
      </c>
      <c r="H899" s="199" t="s">
        <v>4197</v>
      </c>
      <c r="K899" s="199">
        <f t="shared" si="70"/>
        <v>22.749299999999998</v>
      </c>
      <c r="L899" s="199">
        <f t="shared" si="71"/>
        <v>29.346596999999999</v>
      </c>
      <c r="M899" s="199" t="s">
        <v>1105</v>
      </c>
      <c r="N899" s="199">
        <f t="shared" si="72"/>
        <v>-9168595.1193748601</v>
      </c>
      <c r="O899" s="199">
        <f t="shared" si="73"/>
        <v>-9168595.1193748601</v>
      </c>
      <c r="P899" s="199" t="str">
        <f t="shared" si="74"/>
        <v>Overpaid</v>
      </c>
    </row>
    <row r="900" spans="1:16" ht="15.75" x14ac:dyDescent="0.25">
      <c r="A900" s="199" t="s">
        <v>106</v>
      </c>
      <c r="B900" s="199" t="s">
        <v>1059</v>
      </c>
      <c r="C900" s="199" t="s">
        <v>3008</v>
      </c>
      <c r="D900" s="199" t="s">
        <v>4197</v>
      </c>
      <c r="E900" s="199" t="s">
        <v>4197</v>
      </c>
      <c r="F900" s="199" t="s">
        <v>1194</v>
      </c>
      <c r="G900" s="199" t="s">
        <v>4197</v>
      </c>
      <c r="H900" s="199" t="s">
        <v>4095</v>
      </c>
      <c r="K900" s="199">
        <f t="shared" si="70"/>
        <v>24.540019999999998</v>
      </c>
      <c r="L900" s="199">
        <f t="shared" si="71"/>
        <v>31.6566258</v>
      </c>
      <c r="M900" s="199" t="s">
        <v>1064</v>
      </c>
      <c r="N900" s="199">
        <f t="shared" si="72"/>
        <v>-10483200.980767669</v>
      </c>
      <c r="O900" s="199">
        <f t="shared" si="73"/>
        <v>-10483200.980767669</v>
      </c>
      <c r="P900" s="199" t="str">
        <f t="shared" si="74"/>
        <v>Overpaid</v>
      </c>
    </row>
    <row r="901" spans="1:16" ht="15.75" x14ac:dyDescent="0.25">
      <c r="A901" s="199" t="s">
        <v>106</v>
      </c>
      <c r="B901" s="199" t="s">
        <v>10</v>
      </c>
      <c r="C901" s="199" t="s">
        <v>2974</v>
      </c>
      <c r="D901" s="199" t="s">
        <v>4197</v>
      </c>
      <c r="E901" s="199" t="s">
        <v>4197</v>
      </c>
      <c r="F901" s="199" t="s">
        <v>1056</v>
      </c>
      <c r="G901" s="199" t="s">
        <v>4197</v>
      </c>
      <c r="H901" s="199" t="s">
        <v>4153</v>
      </c>
      <c r="K901" s="199">
        <f t="shared" si="70"/>
        <v>32.741860000000003</v>
      </c>
      <c r="L901" s="199">
        <f t="shared" si="71"/>
        <v>42.236999400000002</v>
      </c>
      <c r="M901" s="199" t="s">
        <v>1093</v>
      </c>
      <c r="N901" s="199">
        <f t="shared" si="72"/>
        <v>-9936190.2500576507</v>
      </c>
      <c r="O901" s="199">
        <f t="shared" si="73"/>
        <v>-9936190.2500576507</v>
      </c>
      <c r="P901" s="199" t="str">
        <f t="shared" si="74"/>
        <v>Overpaid</v>
      </c>
    </row>
    <row r="902" spans="1:16" ht="15.75" x14ac:dyDescent="0.25">
      <c r="A902" s="199" t="s">
        <v>106</v>
      </c>
      <c r="B902" s="199" t="s">
        <v>1135</v>
      </c>
      <c r="C902" s="199" t="s">
        <v>2991</v>
      </c>
      <c r="D902" s="199" t="s">
        <v>4197</v>
      </c>
      <c r="E902" s="199" t="s">
        <v>4197</v>
      </c>
      <c r="F902" s="199" t="s">
        <v>1125</v>
      </c>
      <c r="G902" s="199" t="s">
        <v>4197</v>
      </c>
      <c r="H902" s="199" t="s">
        <v>4097</v>
      </c>
      <c r="K902" s="199">
        <f t="shared" si="70"/>
        <v>27.399259999999998</v>
      </c>
      <c r="L902" s="199">
        <f t="shared" si="71"/>
        <v>35.345045399999997</v>
      </c>
      <c r="M902" s="199" t="s">
        <v>1138</v>
      </c>
      <c r="N902" s="199">
        <f t="shared" si="72"/>
        <v>-6180918.1965092476</v>
      </c>
      <c r="O902" s="199">
        <f t="shared" si="73"/>
        <v>-6180918.1965092476</v>
      </c>
      <c r="P902" s="199" t="str">
        <f t="shared" si="74"/>
        <v>Overpaid</v>
      </c>
    </row>
    <row r="903" spans="1:16" ht="15.75" x14ac:dyDescent="0.25">
      <c r="A903" s="199" t="s">
        <v>106</v>
      </c>
      <c r="B903" s="199" t="s">
        <v>1030</v>
      </c>
      <c r="C903" s="199" t="s">
        <v>913</v>
      </c>
      <c r="D903" s="199" t="s">
        <v>4197</v>
      </c>
      <c r="E903" s="199" t="s">
        <v>4197</v>
      </c>
      <c r="F903" s="199" t="s">
        <v>1208</v>
      </c>
      <c r="G903" s="199" t="s">
        <v>4197</v>
      </c>
      <c r="H903" s="199" t="s">
        <v>4197</v>
      </c>
      <c r="K903" s="199">
        <f t="shared" si="70"/>
        <v>23.471499999999999</v>
      </c>
      <c r="L903" s="199">
        <f t="shared" si="71"/>
        <v>30.278234999999999</v>
      </c>
      <c r="M903" s="199" t="s">
        <v>1036</v>
      </c>
      <c r="N903" s="199">
        <f t="shared" si="72"/>
        <v>-16202265.674358718</v>
      </c>
      <c r="O903" s="199">
        <f t="shared" si="73"/>
        <v>-16202265.674358718</v>
      </c>
      <c r="P903" s="199" t="str">
        <f t="shared" si="74"/>
        <v>Overpaid</v>
      </c>
    </row>
    <row r="904" spans="1:16" ht="15.75" x14ac:dyDescent="0.25">
      <c r="A904" s="199" t="s">
        <v>106</v>
      </c>
      <c r="B904" s="199" t="s">
        <v>16</v>
      </c>
      <c r="C904" s="199" t="s">
        <v>3014</v>
      </c>
      <c r="D904" s="199" t="s">
        <v>4197</v>
      </c>
      <c r="E904" s="199" t="s">
        <v>4197</v>
      </c>
      <c r="F904" s="199" t="s">
        <v>1201</v>
      </c>
      <c r="G904" s="199" t="s">
        <v>4197</v>
      </c>
      <c r="H904" s="199" t="s">
        <v>4097</v>
      </c>
      <c r="K904" s="199">
        <f t="shared" si="70"/>
        <v>24.871559999999999</v>
      </c>
      <c r="L904" s="199">
        <f t="shared" si="71"/>
        <v>32.084312400000002</v>
      </c>
      <c r="M904" s="199" t="s">
        <v>1116</v>
      </c>
      <c r="N904" s="199">
        <f t="shared" si="72"/>
        <v>-11456966.125207704</v>
      </c>
      <c r="O904" s="199">
        <f t="shared" si="73"/>
        <v>-11456966.125207704</v>
      </c>
      <c r="P904" s="199" t="str">
        <f t="shared" si="74"/>
        <v>Overpaid</v>
      </c>
    </row>
    <row r="905" spans="1:16" ht="15.75" x14ac:dyDescent="0.25">
      <c r="A905" s="199" t="s">
        <v>106</v>
      </c>
      <c r="B905" s="199" t="s">
        <v>1083</v>
      </c>
      <c r="C905" s="199" t="s">
        <v>2993</v>
      </c>
      <c r="D905" s="199" t="s">
        <v>4197</v>
      </c>
      <c r="E905" s="199" t="s">
        <v>4197</v>
      </c>
      <c r="F905" s="199" t="s">
        <v>1146</v>
      </c>
      <c r="G905" s="199" t="s">
        <v>4197</v>
      </c>
      <c r="H905" s="199" t="s">
        <v>4099</v>
      </c>
      <c r="K905" s="199">
        <f t="shared" si="70"/>
        <v>27.730799999999999</v>
      </c>
      <c r="L905" s="199">
        <f t="shared" si="71"/>
        <v>35.772731999999998</v>
      </c>
      <c r="M905" s="199" t="s">
        <v>1088</v>
      </c>
      <c r="N905" s="199">
        <f t="shared" si="72"/>
        <v>-14178579.820451379</v>
      </c>
      <c r="O905" s="199">
        <f t="shared" si="73"/>
        <v>-14178579.820451379</v>
      </c>
      <c r="P905" s="199" t="str">
        <f t="shared" si="74"/>
        <v>Overpaid</v>
      </c>
    </row>
    <row r="906" spans="1:16" ht="15.75" x14ac:dyDescent="0.25">
      <c r="A906" s="199" t="s">
        <v>106</v>
      </c>
      <c r="B906" s="199" t="s">
        <v>20</v>
      </c>
      <c r="C906" s="199" t="s">
        <v>3005</v>
      </c>
      <c r="D906" s="199" t="s">
        <v>4197</v>
      </c>
      <c r="E906" s="199" t="s">
        <v>4197</v>
      </c>
      <c r="F906" s="199" t="s">
        <v>1162</v>
      </c>
      <c r="G906" s="199" t="s">
        <v>4197</v>
      </c>
      <c r="H906" s="199" t="s">
        <v>4097</v>
      </c>
      <c r="K906" s="199">
        <f t="shared" si="70"/>
        <v>25.954859999999996</v>
      </c>
      <c r="L906" s="199">
        <f t="shared" si="71"/>
        <v>33.481769399999997</v>
      </c>
      <c r="M906" s="199" t="s">
        <v>1134</v>
      </c>
      <c r="N906" s="199">
        <f t="shared" si="72"/>
        <v>-12287710.542931084</v>
      </c>
      <c r="O906" s="199">
        <f t="shared" si="73"/>
        <v>-12287710.542931084</v>
      </c>
      <c r="P906" s="199" t="str">
        <f t="shared" si="74"/>
        <v>Overpaid</v>
      </c>
    </row>
    <row r="907" spans="1:16" ht="15.75" x14ac:dyDescent="0.25">
      <c r="A907" s="199" t="s">
        <v>106</v>
      </c>
      <c r="B907" s="199" t="s">
        <v>1094</v>
      </c>
      <c r="C907" s="199" t="s">
        <v>399</v>
      </c>
      <c r="D907" s="199" t="s">
        <v>4197</v>
      </c>
      <c r="E907" s="199" t="s">
        <v>4197</v>
      </c>
      <c r="F907" s="199" t="s">
        <v>1312</v>
      </c>
      <c r="G907" s="199" t="s">
        <v>4197</v>
      </c>
      <c r="H907" s="199" t="s">
        <v>4102</v>
      </c>
      <c r="K907" s="199">
        <f t="shared" si="70"/>
        <v>29.14564</v>
      </c>
      <c r="L907" s="199">
        <f t="shared" si="71"/>
        <v>37.597875600000002</v>
      </c>
      <c r="M907" s="199" t="s">
        <v>1098</v>
      </c>
      <c r="N907" s="199">
        <f t="shared" si="72"/>
        <v>-21015568.969579741</v>
      </c>
      <c r="O907" s="199">
        <f t="shared" si="73"/>
        <v>-21015568.969579741</v>
      </c>
      <c r="P907" s="199" t="str">
        <f t="shared" si="74"/>
        <v>Overpaid</v>
      </c>
    </row>
    <row r="908" spans="1:16" ht="15.75" x14ac:dyDescent="0.25">
      <c r="A908" s="199" t="s">
        <v>106</v>
      </c>
      <c r="B908" s="199" t="s">
        <v>1048</v>
      </c>
      <c r="C908" s="199" t="s">
        <v>3041</v>
      </c>
      <c r="D908" s="199" t="s">
        <v>4197</v>
      </c>
      <c r="E908" s="199" t="s">
        <v>4197</v>
      </c>
      <c r="F908" s="199" t="s">
        <v>2715</v>
      </c>
      <c r="G908" s="199" t="s">
        <v>4197</v>
      </c>
      <c r="H908" s="199" t="s">
        <v>4095</v>
      </c>
      <c r="K908" s="199">
        <f t="shared" si="70"/>
        <v>9.7349200000000007</v>
      </c>
      <c r="L908" s="199">
        <f t="shared" si="71"/>
        <v>12.558046800000001</v>
      </c>
      <c r="M908" s="199" t="s">
        <v>1053</v>
      </c>
      <c r="N908" s="199">
        <f t="shared" si="72"/>
        <v>-16372621.301905543</v>
      </c>
      <c r="O908" s="199">
        <f t="shared" si="73"/>
        <v>-16372621.301905543</v>
      </c>
      <c r="P908" s="199" t="str">
        <f t="shared" si="74"/>
        <v>Overpaid</v>
      </c>
    </row>
    <row r="909" spans="1:16" ht="15.75" x14ac:dyDescent="0.25">
      <c r="A909" s="199" t="s">
        <v>106</v>
      </c>
      <c r="B909" s="199" t="s">
        <v>1037</v>
      </c>
      <c r="C909" s="199" t="s">
        <v>3022</v>
      </c>
      <c r="D909" s="199" t="s">
        <v>4197</v>
      </c>
      <c r="E909" s="199" t="s">
        <v>4197</v>
      </c>
      <c r="F909" s="199" t="s">
        <v>1218</v>
      </c>
      <c r="G909" s="199" t="s">
        <v>4197</v>
      </c>
      <c r="H909" s="199" t="s">
        <v>4097</v>
      </c>
      <c r="K909" s="199">
        <f t="shared" si="70"/>
        <v>24.149359999999998</v>
      </c>
      <c r="L909" s="199">
        <f t="shared" si="71"/>
        <v>31.152674399999999</v>
      </c>
      <c r="M909" s="199" t="s">
        <v>1043</v>
      </c>
      <c r="N909" s="199">
        <f t="shared" si="72"/>
        <v>-12390023.111271339</v>
      </c>
      <c r="O909" s="199">
        <f t="shared" si="73"/>
        <v>-12390023.111271339</v>
      </c>
      <c r="P909" s="199" t="str">
        <f t="shared" si="74"/>
        <v>Overpaid</v>
      </c>
    </row>
    <row r="910" spans="1:16" ht="15.75" x14ac:dyDescent="0.25">
      <c r="A910" s="199" t="s">
        <v>106</v>
      </c>
      <c r="B910" s="199" t="s">
        <v>1078</v>
      </c>
      <c r="C910" s="199" t="s">
        <v>2977</v>
      </c>
      <c r="D910" s="199" t="s">
        <v>4197</v>
      </c>
      <c r="E910" s="199" t="s">
        <v>4197</v>
      </c>
      <c r="F910" s="199" t="s">
        <v>1091</v>
      </c>
      <c r="G910" s="199" t="s">
        <v>4197</v>
      </c>
      <c r="H910" s="199" t="s">
        <v>1027</v>
      </c>
      <c r="K910" s="199" t="e">
        <f t="shared" si="70"/>
        <v>#VALUE!</v>
      </c>
      <c r="L910" s="199" t="e">
        <f t="shared" si="71"/>
        <v>#VALUE!</v>
      </c>
      <c r="M910" s="199" t="s">
        <v>1082</v>
      </c>
      <c r="N910" s="199" t="e">
        <f t="shared" si="72"/>
        <v>#VALUE!</v>
      </c>
      <c r="O910" s="199" t="e">
        <f t="shared" si="73"/>
        <v>#VALUE!</v>
      </c>
      <c r="P910" s="199" t="e">
        <f t="shared" si="74"/>
        <v>#VALUE!</v>
      </c>
    </row>
    <row r="911" spans="1:16" ht="15.75" x14ac:dyDescent="0.25">
      <c r="A911" s="199" t="s">
        <v>106</v>
      </c>
      <c r="B911" s="199" t="s">
        <v>27</v>
      </c>
      <c r="C911" s="199" t="s">
        <v>3012</v>
      </c>
      <c r="D911" s="199" t="s">
        <v>4197</v>
      </c>
      <c r="E911" s="199" t="s">
        <v>4197</v>
      </c>
      <c r="F911" s="199" t="s">
        <v>1201</v>
      </c>
      <c r="G911" s="199" t="s">
        <v>4197</v>
      </c>
      <c r="H911" s="199" t="s">
        <v>4098</v>
      </c>
      <c r="K911" s="199">
        <f t="shared" si="70"/>
        <v>25.217880000000001</v>
      </c>
      <c r="L911" s="199">
        <f t="shared" si="71"/>
        <v>32.5310652</v>
      </c>
      <c r="M911" s="199" t="s">
        <v>1058</v>
      </c>
      <c r="N911" s="199">
        <f t="shared" si="72"/>
        <v>-14682639.620509431</v>
      </c>
      <c r="O911" s="199">
        <f t="shared" si="73"/>
        <v>-14682639.620509431</v>
      </c>
      <c r="P911" s="199" t="str">
        <f t="shared" si="74"/>
        <v>Overpaid</v>
      </c>
    </row>
    <row r="912" spans="1:16" ht="15.75" x14ac:dyDescent="0.25">
      <c r="A912" s="199" t="s">
        <v>106</v>
      </c>
      <c r="B912" s="199" t="s">
        <v>1099</v>
      </c>
      <c r="C912" s="199" t="s">
        <v>2998</v>
      </c>
      <c r="D912" s="199" t="s">
        <v>4197</v>
      </c>
      <c r="E912" s="199" t="s">
        <v>4197</v>
      </c>
      <c r="F912" s="199" t="s">
        <v>1328</v>
      </c>
      <c r="G912" s="199" t="s">
        <v>4197</v>
      </c>
      <c r="H912" s="199" t="s">
        <v>4095</v>
      </c>
      <c r="K912" s="199">
        <f t="shared" si="70"/>
        <v>25.984419999999997</v>
      </c>
      <c r="L912" s="199">
        <f t="shared" si="71"/>
        <v>33.5199018</v>
      </c>
      <c r="M912" s="199" t="s">
        <v>1105</v>
      </c>
      <c r="N912" s="199">
        <f t="shared" si="72"/>
        <v>-7811902.7365108617</v>
      </c>
      <c r="O912" s="199">
        <f t="shared" si="73"/>
        <v>-7811902.7365108617</v>
      </c>
      <c r="P912" s="199" t="str">
        <f t="shared" si="74"/>
        <v>Overpaid</v>
      </c>
    </row>
    <row r="913" spans="1:16" ht="15.75" x14ac:dyDescent="0.25">
      <c r="A913" s="199" t="s">
        <v>106</v>
      </c>
      <c r="B913" s="199" t="s">
        <v>16</v>
      </c>
      <c r="C913" s="199" t="s">
        <v>501</v>
      </c>
      <c r="D913" s="199" t="s">
        <v>4197</v>
      </c>
      <c r="E913" s="199" t="s">
        <v>4197</v>
      </c>
      <c r="F913" s="199" t="s">
        <v>1208</v>
      </c>
      <c r="G913" s="199" t="s">
        <v>4197</v>
      </c>
      <c r="H913" s="199" t="s">
        <v>1027</v>
      </c>
      <c r="K913" s="199" t="e">
        <f t="shared" si="70"/>
        <v>#VALUE!</v>
      </c>
      <c r="L913" s="199" t="e">
        <f t="shared" si="71"/>
        <v>#VALUE!</v>
      </c>
      <c r="M913" s="199" t="s">
        <v>1116</v>
      </c>
      <c r="N913" s="199" t="e">
        <f t="shared" si="72"/>
        <v>#VALUE!</v>
      </c>
      <c r="O913" s="199" t="e">
        <f t="shared" si="73"/>
        <v>#VALUE!</v>
      </c>
      <c r="P913" s="199" t="e">
        <f t="shared" si="74"/>
        <v>#VALUE!</v>
      </c>
    </row>
    <row r="914" spans="1:16" ht="15.75" x14ac:dyDescent="0.25">
      <c r="A914" s="199" t="s">
        <v>106</v>
      </c>
      <c r="B914" s="199" t="s">
        <v>20</v>
      </c>
      <c r="C914" s="199" t="s">
        <v>25</v>
      </c>
      <c r="D914" s="199" t="s">
        <v>4197</v>
      </c>
      <c r="E914" s="199" t="s">
        <v>4197</v>
      </c>
      <c r="F914" s="199" t="s">
        <v>1103</v>
      </c>
      <c r="G914" s="199" t="s">
        <v>4197</v>
      </c>
      <c r="H914" s="199" t="s">
        <v>4153</v>
      </c>
      <c r="K914" s="199">
        <f t="shared" si="70"/>
        <v>30.936359999999997</v>
      </c>
      <c r="L914" s="199">
        <f t="shared" si="71"/>
        <v>39.9079044</v>
      </c>
      <c r="M914" s="199" t="s">
        <v>1134</v>
      </c>
      <c r="N914" s="199">
        <f t="shared" si="72"/>
        <v>-9006933.9830705319</v>
      </c>
      <c r="O914" s="199">
        <f t="shared" si="73"/>
        <v>-9006933.9830705319</v>
      </c>
      <c r="P914" s="199" t="str">
        <f t="shared" si="74"/>
        <v>Overpaid</v>
      </c>
    </row>
    <row r="915" spans="1:16" ht="15.75" x14ac:dyDescent="0.25">
      <c r="A915" s="199" t="s">
        <v>106</v>
      </c>
      <c r="B915" s="199" t="s">
        <v>27</v>
      </c>
      <c r="C915" s="199" t="s">
        <v>3016</v>
      </c>
      <c r="D915" s="199" t="s">
        <v>4197</v>
      </c>
      <c r="E915" s="199" t="s">
        <v>4197</v>
      </c>
      <c r="F915" s="199" t="s">
        <v>1208</v>
      </c>
      <c r="G915" s="199" t="s">
        <v>4197</v>
      </c>
      <c r="H915" s="199" t="s">
        <v>4197</v>
      </c>
      <c r="K915" s="199">
        <f t="shared" si="70"/>
        <v>23.471499999999999</v>
      </c>
      <c r="L915" s="199">
        <f t="shared" si="71"/>
        <v>30.278234999999999</v>
      </c>
      <c r="M915" s="199" t="s">
        <v>1058</v>
      </c>
      <c r="N915" s="199">
        <f t="shared" si="72"/>
        <v>-16004738.031861469</v>
      </c>
      <c r="O915" s="199">
        <f t="shared" si="73"/>
        <v>-16004738.031861469</v>
      </c>
      <c r="P915" s="199" t="str">
        <f t="shared" si="74"/>
        <v>Overpaid</v>
      </c>
    </row>
    <row r="916" spans="1:16" ht="15.75" x14ac:dyDescent="0.25">
      <c r="A916" s="199" t="s">
        <v>106</v>
      </c>
      <c r="B916" s="199" t="s">
        <v>1024</v>
      </c>
      <c r="C916" s="199" t="s">
        <v>3023</v>
      </c>
      <c r="D916" s="199" t="s">
        <v>4197</v>
      </c>
      <c r="E916" s="199" t="s">
        <v>4197</v>
      </c>
      <c r="F916" s="199" t="s">
        <v>1218</v>
      </c>
      <c r="G916" s="199" t="s">
        <v>4197</v>
      </c>
      <c r="H916" s="199" t="s">
        <v>4221</v>
      </c>
      <c r="K916" s="199" t="e">
        <f t="shared" si="70"/>
        <v>#VALUE!</v>
      </c>
      <c r="L916" s="199" t="e">
        <f t="shared" si="71"/>
        <v>#VALUE!</v>
      </c>
      <c r="M916" s="199" t="s">
        <v>1029</v>
      </c>
      <c r="N916" s="199" t="e">
        <f t="shared" si="72"/>
        <v>#VALUE!</v>
      </c>
      <c r="O916" s="199" t="e">
        <f t="shared" si="73"/>
        <v>#VALUE!</v>
      </c>
      <c r="P916" s="199" t="e">
        <f t="shared" si="74"/>
        <v>#VALUE!</v>
      </c>
    </row>
    <row r="917" spans="1:16" ht="15.75" x14ac:dyDescent="0.25">
      <c r="A917" s="199" t="s">
        <v>106</v>
      </c>
      <c r="B917" s="199" t="s">
        <v>1099</v>
      </c>
      <c r="C917" s="199" t="s">
        <v>853</v>
      </c>
      <c r="D917" s="199" t="s">
        <v>4197</v>
      </c>
      <c r="E917" s="199" t="s">
        <v>4197</v>
      </c>
      <c r="F917" s="199" t="s">
        <v>1208</v>
      </c>
      <c r="G917" s="199" t="s">
        <v>4197</v>
      </c>
      <c r="H917" s="199" t="s">
        <v>4096</v>
      </c>
      <c r="K917" s="199">
        <f t="shared" si="70"/>
        <v>24.16414</v>
      </c>
      <c r="L917" s="199">
        <f t="shared" si="71"/>
        <v>31.1717406</v>
      </c>
      <c r="M917" s="199" t="s">
        <v>1105</v>
      </c>
      <c r="N917" s="199">
        <f t="shared" si="72"/>
        <v>-8575262.3678938355</v>
      </c>
      <c r="O917" s="199">
        <f t="shared" si="73"/>
        <v>-8575262.3678938355</v>
      </c>
      <c r="P917" s="199" t="str">
        <f t="shared" si="74"/>
        <v>Overpaid</v>
      </c>
    </row>
    <row r="918" spans="1:16" ht="15.75" x14ac:dyDescent="0.25">
      <c r="A918" s="199" t="s">
        <v>106</v>
      </c>
      <c r="B918" s="199" t="s">
        <v>20</v>
      </c>
      <c r="C918" s="199" t="s">
        <v>3032</v>
      </c>
      <c r="D918" s="199" t="s">
        <v>4197</v>
      </c>
      <c r="E918" s="199" t="s">
        <v>4197</v>
      </c>
      <c r="F918" s="199" t="s">
        <v>1405</v>
      </c>
      <c r="G918" s="199" t="s">
        <v>4197</v>
      </c>
      <c r="H918" s="199" t="s">
        <v>4095</v>
      </c>
      <c r="K918" s="199">
        <f t="shared" si="70"/>
        <v>22.012319999999995</v>
      </c>
      <c r="L918" s="199">
        <f t="shared" si="71"/>
        <v>28.395892799999995</v>
      </c>
      <c r="M918" s="199" t="s">
        <v>1134</v>
      </c>
      <c r="N918" s="199">
        <f t="shared" si="72"/>
        <v>-14884236.251716111</v>
      </c>
      <c r="O918" s="199">
        <f t="shared" si="73"/>
        <v>-14884236.251716111</v>
      </c>
      <c r="P918" s="199" t="str">
        <f t="shared" si="74"/>
        <v>Overpaid</v>
      </c>
    </row>
    <row r="919" spans="1:16" ht="15.75" x14ac:dyDescent="0.25">
      <c r="A919" s="199" t="s">
        <v>106</v>
      </c>
      <c r="B919" s="199" t="s">
        <v>10</v>
      </c>
      <c r="C919" s="199" t="s">
        <v>2994</v>
      </c>
      <c r="D919" s="199" t="s">
        <v>4197</v>
      </c>
      <c r="E919" s="199" t="s">
        <v>4197</v>
      </c>
      <c r="F919" s="199" t="s">
        <v>1146</v>
      </c>
      <c r="G919" s="199" t="s">
        <v>4197</v>
      </c>
      <c r="H919" s="199" t="s">
        <v>4096</v>
      </c>
      <c r="K919" s="199">
        <f t="shared" si="70"/>
        <v>26.691839999999999</v>
      </c>
      <c r="L919" s="199">
        <f t="shared" si="71"/>
        <v>34.432473600000002</v>
      </c>
      <c r="M919" s="199" t="s">
        <v>1093</v>
      </c>
      <c r="N919" s="199">
        <f t="shared" si="72"/>
        <v>-15000335.102261428</v>
      </c>
      <c r="O919" s="199">
        <f t="shared" si="73"/>
        <v>-15000335.102261428</v>
      </c>
      <c r="P919" s="199" t="str">
        <f t="shared" si="74"/>
        <v>Overpaid</v>
      </c>
    </row>
    <row r="920" spans="1:16" ht="15.75" x14ac:dyDescent="0.25">
      <c r="A920" s="199" t="s">
        <v>106</v>
      </c>
      <c r="B920" s="199" t="s">
        <v>1030</v>
      </c>
      <c r="C920" s="199" t="s">
        <v>2984</v>
      </c>
      <c r="D920" s="199" t="s">
        <v>4197</v>
      </c>
      <c r="E920" s="199" t="s">
        <v>4197</v>
      </c>
      <c r="F920" s="199" t="s">
        <v>1307</v>
      </c>
      <c r="G920" s="199" t="s">
        <v>4197</v>
      </c>
      <c r="H920" s="199" t="s">
        <v>4197</v>
      </c>
      <c r="K920" s="199">
        <f t="shared" si="70"/>
        <v>27.0825</v>
      </c>
      <c r="L920" s="199">
        <f t="shared" si="71"/>
        <v>34.936425</v>
      </c>
      <c r="M920" s="199" t="s">
        <v>1036</v>
      </c>
      <c r="N920" s="199">
        <f t="shared" si="72"/>
        <v>-13434816.191655964</v>
      </c>
      <c r="O920" s="199">
        <f t="shared" si="73"/>
        <v>-13434816.191655964</v>
      </c>
      <c r="P920" s="199" t="str">
        <f t="shared" si="74"/>
        <v>Overpaid</v>
      </c>
    </row>
    <row r="921" spans="1:16" ht="15.75" x14ac:dyDescent="0.25">
      <c r="A921" s="199" t="s">
        <v>106</v>
      </c>
      <c r="B921" s="199" t="s">
        <v>27</v>
      </c>
      <c r="C921" s="199" t="s">
        <v>1833</v>
      </c>
      <c r="D921" s="199" t="s">
        <v>4197</v>
      </c>
      <c r="E921" s="199" t="s">
        <v>4197</v>
      </c>
      <c r="F921" s="199" t="s">
        <v>1201</v>
      </c>
      <c r="G921" s="199" t="s">
        <v>4197</v>
      </c>
      <c r="H921" s="199" t="s">
        <v>4097</v>
      </c>
      <c r="K921" s="199">
        <f t="shared" si="70"/>
        <v>24.871559999999999</v>
      </c>
      <c r="L921" s="199">
        <f t="shared" si="71"/>
        <v>32.084312400000002</v>
      </c>
      <c r="M921" s="199" t="s">
        <v>1058</v>
      </c>
      <c r="N921" s="199">
        <f t="shared" si="72"/>
        <v>-14944821.460555375</v>
      </c>
      <c r="O921" s="199">
        <f t="shared" si="73"/>
        <v>-14944821.460555375</v>
      </c>
      <c r="P921" s="199" t="str">
        <f t="shared" si="74"/>
        <v>Overpaid</v>
      </c>
    </row>
    <row r="922" spans="1:16" ht="15.75" x14ac:dyDescent="0.25">
      <c r="A922" s="199" t="s">
        <v>106</v>
      </c>
      <c r="B922" s="199" t="s">
        <v>1094</v>
      </c>
      <c r="C922" s="199" t="s">
        <v>3034</v>
      </c>
      <c r="D922" s="199" t="s">
        <v>4197</v>
      </c>
      <c r="E922" s="199" t="s">
        <v>4197</v>
      </c>
      <c r="F922" s="199" t="s">
        <v>1405</v>
      </c>
      <c r="G922" s="199" t="s">
        <v>4197</v>
      </c>
      <c r="H922" s="199" t="s">
        <v>4095</v>
      </c>
      <c r="K922" s="199">
        <f t="shared" si="70"/>
        <v>22.012319999999995</v>
      </c>
      <c r="L922" s="199">
        <f t="shared" si="71"/>
        <v>28.395892799999995</v>
      </c>
      <c r="M922" s="199" t="s">
        <v>1098</v>
      </c>
      <c r="N922" s="199">
        <f t="shared" si="72"/>
        <v>-30708015.764382534</v>
      </c>
      <c r="O922" s="199">
        <f t="shared" si="73"/>
        <v>-30708015.764382534</v>
      </c>
      <c r="P922" s="199" t="str">
        <f t="shared" si="74"/>
        <v>Overpaid</v>
      </c>
    </row>
    <row r="923" spans="1:16" ht="15.75" x14ac:dyDescent="0.25">
      <c r="A923" s="199" t="s">
        <v>106</v>
      </c>
      <c r="B923" s="199" t="s">
        <v>1059</v>
      </c>
      <c r="C923" s="199" t="s">
        <v>2973</v>
      </c>
      <c r="D923" s="199" t="s">
        <v>4197</v>
      </c>
      <c r="E923" s="199" t="s">
        <v>4197</v>
      </c>
      <c r="F923" s="199" t="s">
        <v>1918</v>
      </c>
      <c r="G923" s="199" t="s">
        <v>4197</v>
      </c>
      <c r="H923" s="199" t="s">
        <v>4153</v>
      </c>
      <c r="K923" s="199">
        <f t="shared" si="70"/>
        <v>37.797260000000001</v>
      </c>
      <c r="L923" s="199">
        <f t="shared" si="71"/>
        <v>48.758465400000006</v>
      </c>
      <c r="M923" s="199" t="s">
        <v>1064</v>
      </c>
      <c r="N923" s="199">
        <f t="shared" si="72"/>
        <v>-3559343.924407227</v>
      </c>
      <c r="O923" s="199">
        <f t="shared" si="73"/>
        <v>-3559343.924407227</v>
      </c>
      <c r="P923" s="199" t="str">
        <f t="shared" si="74"/>
        <v>Overpaid</v>
      </c>
    </row>
    <row r="924" spans="1:16" ht="15.75" x14ac:dyDescent="0.25">
      <c r="A924" s="199" t="s">
        <v>106</v>
      </c>
      <c r="B924" s="199" t="s">
        <v>1117</v>
      </c>
      <c r="C924" s="199" t="s">
        <v>3028</v>
      </c>
      <c r="D924" s="199" t="s">
        <v>4197</v>
      </c>
      <c r="E924" s="199" t="s">
        <v>4197</v>
      </c>
      <c r="F924" s="199" t="s">
        <v>1240</v>
      </c>
      <c r="G924" s="199" t="s">
        <v>4197</v>
      </c>
      <c r="H924" s="199" t="s">
        <v>4197</v>
      </c>
      <c r="K924" s="199">
        <f t="shared" si="70"/>
        <v>22.027099999999997</v>
      </c>
      <c r="L924" s="199">
        <f t="shared" si="71"/>
        <v>28.414958999999996</v>
      </c>
      <c r="M924" s="199" t="s">
        <v>1121</v>
      </c>
      <c r="N924" s="199">
        <f t="shared" si="72"/>
        <v>-17913372.570802756</v>
      </c>
      <c r="O924" s="199">
        <f t="shared" si="73"/>
        <v>-17913372.570802756</v>
      </c>
      <c r="P924" s="199" t="str">
        <f t="shared" si="74"/>
        <v>Overpaid</v>
      </c>
    </row>
    <row r="925" spans="1:16" ht="15.75" x14ac:dyDescent="0.25">
      <c r="A925" s="199" t="s">
        <v>106</v>
      </c>
      <c r="B925" s="199" t="s">
        <v>1117</v>
      </c>
      <c r="C925" s="199" t="s">
        <v>3033</v>
      </c>
      <c r="D925" s="199" t="s">
        <v>4197</v>
      </c>
      <c r="E925" s="199" t="s">
        <v>4197</v>
      </c>
      <c r="F925" s="199" t="s">
        <v>1405</v>
      </c>
      <c r="G925" s="199" t="s">
        <v>4197</v>
      </c>
      <c r="H925" s="199" t="s">
        <v>4095</v>
      </c>
      <c r="K925" s="199">
        <f t="shared" si="70"/>
        <v>22.012319999999995</v>
      </c>
      <c r="L925" s="199">
        <f t="shared" si="71"/>
        <v>28.395892799999995</v>
      </c>
      <c r="M925" s="199" t="s">
        <v>1121</v>
      </c>
      <c r="N925" s="199">
        <f t="shared" si="72"/>
        <v>-17925095.222715598</v>
      </c>
      <c r="O925" s="199">
        <f t="shared" si="73"/>
        <v>-17925095.222715598</v>
      </c>
      <c r="P925" s="199" t="str">
        <f t="shared" si="74"/>
        <v>Overpaid</v>
      </c>
    </row>
    <row r="926" spans="1:16" ht="15.75" x14ac:dyDescent="0.25">
      <c r="A926" s="199" t="s">
        <v>106</v>
      </c>
      <c r="B926" s="199" t="s">
        <v>1024</v>
      </c>
      <c r="C926" s="199" t="s">
        <v>3037</v>
      </c>
      <c r="D926" s="199" t="s">
        <v>4197</v>
      </c>
      <c r="E926" s="199" t="s">
        <v>4197</v>
      </c>
      <c r="F926" s="199" t="s">
        <v>1408</v>
      </c>
      <c r="G926" s="199" t="s">
        <v>4197</v>
      </c>
      <c r="H926" s="199" t="s">
        <v>4197</v>
      </c>
      <c r="K926" s="199">
        <f t="shared" si="70"/>
        <v>21.3049</v>
      </c>
      <c r="L926" s="199">
        <f t="shared" si="71"/>
        <v>27.483321</v>
      </c>
      <c r="M926" s="199" t="s">
        <v>1029</v>
      </c>
      <c r="N926" s="199">
        <f t="shared" si="72"/>
        <v>-13187162.657072475</v>
      </c>
      <c r="O926" s="199">
        <f t="shared" si="73"/>
        <v>-13187162.657072475</v>
      </c>
      <c r="P926" s="199" t="str">
        <f t="shared" si="74"/>
        <v>Overpaid</v>
      </c>
    </row>
    <row r="927" spans="1:16" ht="15.75" x14ac:dyDescent="0.25">
      <c r="A927" s="199" t="s">
        <v>106</v>
      </c>
      <c r="B927" s="199" t="s">
        <v>1024</v>
      </c>
      <c r="C927" s="199" t="s">
        <v>3021</v>
      </c>
      <c r="D927" s="199" t="s">
        <v>4197</v>
      </c>
      <c r="E927" s="199" t="s">
        <v>4197</v>
      </c>
      <c r="F927" s="199" t="s">
        <v>1218</v>
      </c>
      <c r="G927" s="199" t="s">
        <v>4197</v>
      </c>
      <c r="H927" s="199" t="s">
        <v>4197</v>
      </c>
      <c r="K927" s="199">
        <f t="shared" si="70"/>
        <v>23.110399999999998</v>
      </c>
      <c r="L927" s="199">
        <f t="shared" si="71"/>
        <v>29.812415999999999</v>
      </c>
      <c r="M927" s="199" t="s">
        <v>1029</v>
      </c>
      <c r="N927" s="199">
        <f t="shared" si="72"/>
        <v>-12165628.000425689</v>
      </c>
      <c r="O927" s="199">
        <f t="shared" si="73"/>
        <v>-12165628.000425689</v>
      </c>
      <c r="P927" s="199" t="str">
        <f t="shared" si="74"/>
        <v>Overpaid</v>
      </c>
    </row>
    <row r="928" spans="1:16" ht="15.75" x14ac:dyDescent="0.25">
      <c r="A928" s="199" t="s">
        <v>106</v>
      </c>
      <c r="B928" s="199" t="s">
        <v>1187</v>
      </c>
      <c r="C928" s="199" t="s">
        <v>2986</v>
      </c>
      <c r="D928" s="199" t="s">
        <v>4197</v>
      </c>
      <c r="E928" s="199" t="s">
        <v>4197</v>
      </c>
      <c r="F928" s="199" t="s">
        <v>1307</v>
      </c>
      <c r="G928" s="199" t="s">
        <v>4197</v>
      </c>
      <c r="H928" s="199" t="s">
        <v>4099</v>
      </c>
      <c r="K928" s="199">
        <f t="shared" si="70"/>
        <v>28.8141</v>
      </c>
      <c r="L928" s="199">
        <f t="shared" si="71"/>
        <v>37.170189000000001</v>
      </c>
      <c r="M928" s="199" t="s">
        <v>1190</v>
      </c>
      <c r="N928" s="199">
        <f t="shared" si="72"/>
        <v>-11184739.42998899</v>
      </c>
      <c r="O928" s="199">
        <f t="shared" si="73"/>
        <v>-11184739.42998899</v>
      </c>
      <c r="P928" s="199" t="str">
        <f t="shared" si="74"/>
        <v>Overpaid</v>
      </c>
    </row>
    <row r="929" spans="1:16" ht="15.75" x14ac:dyDescent="0.25">
      <c r="A929" s="199" t="s">
        <v>106</v>
      </c>
      <c r="B929" s="199" t="s">
        <v>1059</v>
      </c>
      <c r="C929" s="199" t="s">
        <v>3004</v>
      </c>
      <c r="D929" s="199" t="s">
        <v>4197</v>
      </c>
      <c r="E929" s="199" t="s">
        <v>4197</v>
      </c>
      <c r="F929" s="199" t="s">
        <v>1157</v>
      </c>
      <c r="G929" s="199" t="s">
        <v>4197</v>
      </c>
      <c r="H929" s="199" t="s">
        <v>4197</v>
      </c>
      <c r="K929" s="199">
        <f t="shared" si="70"/>
        <v>25.276999999999997</v>
      </c>
      <c r="L929" s="199">
        <f t="shared" si="71"/>
        <v>32.607329999999997</v>
      </c>
      <c r="M929" s="199" t="s">
        <v>1064</v>
      </c>
      <c r="N929" s="199">
        <f t="shared" si="72"/>
        <v>-10098298.529473394</v>
      </c>
      <c r="O929" s="199">
        <f t="shared" si="73"/>
        <v>-10098298.529473394</v>
      </c>
      <c r="P929" s="199" t="str">
        <f t="shared" si="74"/>
        <v>Overpaid</v>
      </c>
    </row>
    <row r="930" spans="1:16" ht="15.75" x14ac:dyDescent="0.25">
      <c r="A930" s="199" t="s">
        <v>106</v>
      </c>
      <c r="B930" s="199" t="s">
        <v>1117</v>
      </c>
      <c r="C930" s="199" t="s">
        <v>2990</v>
      </c>
      <c r="D930" s="199" t="s">
        <v>4197</v>
      </c>
      <c r="E930" s="199" t="s">
        <v>4197</v>
      </c>
      <c r="F930" s="199" t="s">
        <v>1312</v>
      </c>
      <c r="G930" s="199" t="s">
        <v>4197</v>
      </c>
      <c r="H930" s="199" t="s">
        <v>4099</v>
      </c>
      <c r="K930" s="199">
        <f t="shared" si="70"/>
        <v>28.452999999999999</v>
      </c>
      <c r="L930" s="199">
        <f t="shared" si="71"/>
        <v>36.704369999999997</v>
      </c>
      <c r="M930" s="199" t="s">
        <v>1121</v>
      </c>
      <c r="N930" s="199">
        <f t="shared" si="72"/>
        <v>-12816715.674541287</v>
      </c>
      <c r="O930" s="199">
        <f t="shared" si="73"/>
        <v>-12816715.674541287</v>
      </c>
      <c r="P930" s="199" t="str">
        <f t="shared" si="74"/>
        <v>Overpaid</v>
      </c>
    </row>
    <row r="931" spans="1:16" ht="15.75" x14ac:dyDescent="0.25">
      <c r="A931" s="199" t="s">
        <v>106</v>
      </c>
      <c r="B931" s="199" t="s">
        <v>1059</v>
      </c>
      <c r="C931" s="199" t="s">
        <v>914</v>
      </c>
      <c r="D931" s="199" t="s">
        <v>4197</v>
      </c>
      <c r="E931" s="199" t="s">
        <v>4197</v>
      </c>
      <c r="F931" s="199" t="s">
        <v>1201</v>
      </c>
      <c r="G931" s="199" t="s">
        <v>4197</v>
      </c>
      <c r="H931" s="199" t="s">
        <v>1027</v>
      </c>
      <c r="K931" s="199" t="e">
        <f t="shared" si="70"/>
        <v>#VALUE!</v>
      </c>
      <c r="L931" s="199" t="e">
        <f t="shared" si="71"/>
        <v>#VALUE!</v>
      </c>
      <c r="M931" s="199" t="s">
        <v>1064</v>
      </c>
      <c r="N931" s="199" t="e">
        <f t="shared" si="72"/>
        <v>#VALUE!</v>
      </c>
      <c r="O931" s="199" t="e">
        <f t="shared" si="73"/>
        <v>#VALUE!</v>
      </c>
      <c r="P931" s="199" t="e">
        <f t="shared" si="74"/>
        <v>#VALUE!</v>
      </c>
    </row>
    <row r="932" spans="1:16" ht="15.75" x14ac:dyDescent="0.25">
      <c r="A932" s="199" t="s">
        <v>106</v>
      </c>
      <c r="B932" s="199" t="s">
        <v>1059</v>
      </c>
      <c r="C932" s="199" t="s">
        <v>2989</v>
      </c>
      <c r="D932" s="199" t="s">
        <v>4197</v>
      </c>
      <c r="E932" s="199" t="s">
        <v>4197</v>
      </c>
      <c r="F932" s="199" t="s">
        <v>1312</v>
      </c>
      <c r="G932" s="199" t="s">
        <v>4197</v>
      </c>
      <c r="H932" s="199" t="s">
        <v>4096</v>
      </c>
      <c r="K932" s="199">
        <f t="shared" si="70"/>
        <v>27.41404</v>
      </c>
      <c r="L932" s="199">
        <f t="shared" si="71"/>
        <v>35.364111600000001</v>
      </c>
      <c r="M932" s="199" t="s">
        <v>1064</v>
      </c>
      <c r="N932" s="199">
        <f t="shared" si="72"/>
        <v>-8982186.9192344211</v>
      </c>
      <c r="O932" s="199">
        <f t="shared" si="73"/>
        <v>-8982186.9192344211</v>
      </c>
      <c r="P932" s="199" t="str">
        <f t="shared" si="74"/>
        <v>Overpaid</v>
      </c>
    </row>
    <row r="933" spans="1:16" ht="15.75" x14ac:dyDescent="0.25">
      <c r="A933" s="199" t="s">
        <v>106</v>
      </c>
      <c r="B933" s="199" t="s">
        <v>16</v>
      </c>
      <c r="C933" s="199" t="s">
        <v>2992</v>
      </c>
      <c r="D933" s="199" t="s">
        <v>4197</v>
      </c>
      <c r="E933" s="199" t="s">
        <v>4197</v>
      </c>
      <c r="F933" s="199" t="s">
        <v>1146</v>
      </c>
      <c r="G933" s="199" t="s">
        <v>4197</v>
      </c>
      <c r="H933" s="199" t="s">
        <v>4096</v>
      </c>
      <c r="K933" s="199">
        <f t="shared" si="70"/>
        <v>26.691839999999999</v>
      </c>
      <c r="L933" s="199">
        <f t="shared" si="71"/>
        <v>34.432473600000002</v>
      </c>
      <c r="M933" s="199" t="s">
        <v>1116</v>
      </c>
      <c r="N933" s="199">
        <f t="shared" si="72"/>
        <v>-10400532.709880365</v>
      </c>
      <c r="O933" s="199">
        <f t="shared" si="73"/>
        <v>-10400532.709880365</v>
      </c>
      <c r="P933" s="199" t="str">
        <f t="shared" si="74"/>
        <v>Overpaid</v>
      </c>
    </row>
    <row r="934" spans="1:16" ht="15.75" x14ac:dyDescent="0.25">
      <c r="A934" s="199" t="s">
        <v>106</v>
      </c>
      <c r="B934" s="199" t="s">
        <v>20</v>
      </c>
      <c r="C934" s="199" t="s">
        <v>945</v>
      </c>
      <c r="D934" s="199" t="s">
        <v>4197</v>
      </c>
      <c r="E934" s="199" t="s">
        <v>4197</v>
      </c>
      <c r="F934" s="199" t="s">
        <v>1218</v>
      </c>
      <c r="G934" s="199" t="s">
        <v>4197</v>
      </c>
      <c r="H934" s="199" t="s">
        <v>4221</v>
      </c>
      <c r="K934" s="199" t="e">
        <f t="shared" si="70"/>
        <v>#VALUE!</v>
      </c>
      <c r="L934" s="199" t="e">
        <f t="shared" si="71"/>
        <v>#VALUE!</v>
      </c>
      <c r="M934" s="199" t="s">
        <v>1134</v>
      </c>
      <c r="N934" s="199" t="e">
        <f t="shared" si="72"/>
        <v>#VALUE!</v>
      </c>
      <c r="O934" s="199" t="e">
        <f t="shared" si="73"/>
        <v>#VALUE!</v>
      </c>
      <c r="P934" s="199" t="e">
        <f t="shared" si="74"/>
        <v>#VALUE!</v>
      </c>
    </row>
    <row r="935" spans="1:16" ht="15.75" x14ac:dyDescent="0.25">
      <c r="A935" s="199" t="s">
        <v>106</v>
      </c>
      <c r="B935" s="199" t="s">
        <v>1024</v>
      </c>
      <c r="C935" s="199" t="s">
        <v>2971</v>
      </c>
      <c r="D935" s="199" t="s">
        <v>4197</v>
      </c>
      <c r="E935" s="199" t="s">
        <v>4197</v>
      </c>
      <c r="F935" s="199" t="s">
        <v>1918</v>
      </c>
      <c r="G935" s="199" t="s">
        <v>4197</v>
      </c>
      <c r="H935" s="199" t="s">
        <v>4153</v>
      </c>
      <c r="K935" s="199">
        <f t="shared" si="70"/>
        <v>37.797260000000001</v>
      </c>
      <c r="L935" s="199">
        <f t="shared" si="71"/>
        <v>48.758465400000006</v>
      </c>
      <c r="M935" s="199" t="s">
        <v>1029</v>
      </c>
      <c r="N935" s="199">
        <f t="shared" si="72"/>
        <v>-3855942.8786757775</v>
      </c>
      <c r="O935" s="199">
        <f t="shared" si="73"/>
        <v>-3855942.8786757775</v>
      </c>
      <c r="P935" s="199" t="str">
        <f t="shared" si="74"/>
        <v>Overpaid</v>
      </c>
    </row>
    <row r="936" spans="1:16" ht="15.75" x14ac:dyDescent="0.25">
      <c r="A936" s="199" t="s">
        <v>106</v>
      </c>
      <c r="B936" s="199" t="s">
        <v>16</v>
      </c>
      <c r="C936" s="199" t="s">
        <v>3010</v>
      </c>
      <c r="D936" s="199" t="s">
        <v>4197</v>
      </c>
      <c r="E936" s="199" t="s">
        <v>4197</v>
      </c>
      <c r="F936" s="199" t="s">
        <v>1194</v>
      </c>
      <c r="G936" s="199" t="s">
        <v>4197</v>
      </c>
      <c r="H936" s="199" t="s">
        <v>4099</v>
      </c>
      <c r="K936" s="199">
        <f t="shared" si="70"/>
        <v>25.9253</v>
      </c>
      <c r="L936" s="199">
        <f t="shared" si="71"/>
        <v>33.443637000000003</v>
      </c>
      <c r="M936" s="199" t="s">
        <v>1116</v>
      </c>
      <c r="N936" s="199">
        <f t="shared" si="72"/>
        <v>-10845408.481841283</v>
      </c>
      <c r="O936" s="199">
        <f t="shared" si="73"/>
        <v>-10845408.481841283</v>
      </c>
      <c r="P936" s="199" t="str">
        <f t="shared" si="74"/>
        <v>Overpaid</v>
      </c>
    </row>
    <row r="937" spans="1:16" ht="15.75" x14ac:dyDescent="0.25">
      <c r="A937" s="199" t="s">
        <v>106</v>
      </c>
      <c r="B937" s="199" t="s">
        <v>1059</v>
      </c>
      <c r="C937" s="199" t="s">
        <v>822</v>
      </c>
      <c r="D937" s="199" t="s">
        <v>4197</v>
      </c>
      <c r="E937" s="199" t="s">
        <v>4197</v>
      </c>
      <c r="F937" s="199" t="s">
        <v>1157</v>
      </c>
      <c r="G937" s="199" t="s">
        <v>4197</v>
      </c>
      <c r="H937" s="199" t="s">
        <v>4096</v>
      </c>
      <c r="K937" s="199">
        <f t="shared" si="70"/>
        <v>25.969639999999998</v>
      </c>
      <c r="L937" s="199">
        <f t="shared" si="71"/>
        <v>33.500835600000002</v>
      </c>
      <c r="M937" s="199" t="s">
        <v>1064</v>
      </c>
      <c r="N937" s="199">
        <f t="shared" si="72"/>
        <v>-9736553.5243654288</v>
      </c>
      <c r="O937" s="199">
        <f t="shared" si="73"/>
        <v>-9736553.5243654288</v>
      </c>
      <c r="P937" s="199" t="str">
        <f t="shared" si="74"/>
        <v>Overpaid</v>
      </c>
    </row>
    <row r="938" spans="1:16" ht="15.75" x14ac:dyDescent="0.25">
      <c r="A938" s="199" t="s">
        <v>106</v>
      </c>
      <c r="B938" s="199" t="s">
        <v>1117</v>
      </c>
      <c r="C938" s="199" t="s">
        <v>3036</v>
      </c>
      <c r="D938" s="199" t="s">
        <v>4197</v>
      </c>
      <c r="E938" s="199" t="s">
        <v>4197</v>
      </c>
      <c r="F938" s="199" t="s">
        <v>1408</v>
      </c>
      <c r="G938" s="199" t="s">
        <v>4197</v>
      </c>
      <c r="H938" s="199" t="s">
        <v>4095</v>
      </c>
      <c r="K938" s="199">
        <f t="shared" si="70"/>
        <v>21.651219999999999</v>
      </c>
      <c r="L938" s="199">
        <f t="shared" si="71"/>
        <v>27.930073799999999</v>
      </c>
      <c r="M938" s="199" t="s">
        <v>1121</v>
      </c>
      <c r="N938" s="199">
        <f t="shared" si="72"/>
        <v>-18211499.120261464</v>
      </c>
      <c r="O938" s="199">
        <f t="shared" si="73"/>
        <v>-18211499.120261464</v>
      </c>
      <c r="P938" s="199" t="str">
        <f t="shared" si="74"/>
        <v>Overpaid</v>
      </c>
    </row>
    <row r="939" spans="1:16" ht="15.75" x14ac:dyDescent="0.25">
      <c r="A939" s="199" t="s">
        <v>106</v>
      </c>
      <c r="B939" s="199" t="s">
        <v>16</v>
      </c>
      <c r="C939" s="199" t="s">
        <v>3038</v>
      </c>
      <c r="D939" s="199" t="s">
        <v>4197</v>
      </c>
      <c r="E939" s="199" t="s">
        <v>4197</v>
      </c>
      <c r="F939" s="199" t="s">
        <v>1244</v>
      </c>
      <c r="G939" s="199" t="s">
        <v>4197</v>
      </c>
      <c r="H939" s="199" t="s">
        <v>4096</v>
      </c>
      <c r="K939" s="199">
        <f t="shared" si="70"/>
        <v>21.63644</v>
      </c>
      <c r="L939" s="199">
        <f t="shared" si="71"/>
        <v>27.911007600000001</v>
      </c>
      <c r="M939" s="199" t="s">
        <v>1116</v>
      </c>
      <c r="N939" s="199">
        <f t="shared" si="72"/>
        <v>-13334528.297287704</v>
      </c>
      <c r="O939" s="199">
        <f t="shared" si="73"/>
        <v>-13334528.297287704</v>
      </c>
      <c r="P939" s="199" t="str">
        <f t="shared" si="74"/>
        <v>Overpaid</v>
      </c>
    </row>
    <row r="940" spans="1:16" ht="15.75" x14ac:dyDescent="0.25">
      <c r="A940" s="199" t="s">
        <v>106</v>
      </c>
      <c r="B940" s="199" t="s">
        <v>1099</v>
      </c>
      <c r="C940" s="199" t="s">
        <v>2975</v>
      </c>
      <c r="D940" s="199" t="s">
        <v>4197</v>
      </c>
      <c r="E940" s="199" t="s">
        <v>4197</v>
      </c>
      <c r="F940" s="199" t="s">
        <v>1073</v>
      </c>
      <c r="G940" s="199" t="s">
        <v>4197</v>
      </c>
      <c r="H940" s="199" t="s">
        <v>4147</v>
      </c>
      <c r="K940" s="199">
        <f t="shared" si="70"/>
        <v>30.965919999999997</v>
      </c>
      <c r="L940" s="199">
        <f t="shared" si="71"/>
        <v>39.946036799999995</v>
      </c>
      <c r="M940" s="199" t="s">
        <v>1105</v>
      </c>
      <c r="N940" s="199">
        <f t="shared" si="72"/>
        <v>-5722841.7108805887</v>
      </c>
      <c r="O940" s="199">
        <f t="shared" si="73"/>
        <v>-5722841.7108805887</v>
      </c>
      <c r="P940" s="199" t="str">
        <f t="shared" si="74"/>
        <v>Overpaid</v>
      </c>
    </row>
    <row r="941" spans="1:16" ht="15.75" x14ac:dyDescent="0.25">
      <c r="A941" s="199" t="s">
        <v>106</v>
      </c>
      <c r="B941" s="199" t="s">
        <v>1048</v>
      </c>
      <c r="C941" s="199" t="s">
        <v>3018</v>
      </c>
      <c r="D941" s="199" t="s">
        <v>4197</v>
      </c>
      <c r="E941" s="199" t="s">
        <v>4197</v>
      </c>
      <c r="F941" s="199" t="s">
        <v>1208</v>
      </c>
      <c r="G941" s="199" t="s">
        <v>4197</v>
      </c>
      <c r="H941" s="199" t="s">
        <v>4095</v>
      </c>
      <c r="K941" s="199">
        <f t="shared" si="70"/>
        <v>23.817819999999998</v>
      </c>
      <c r="L941" s="199">
        <f t="shared" si="71"/>
        <v>30.724987799999997</v>
      </c>
      <c r="M941" s="199" t="s">
        <v>1053</v>
      </c>
      <c r="N941" s="199">
        <f t="shared" si="72"/>
        <v>-9761651.4717035256</v>
      </c>
      <c r="O941" s="199">
        <f t="shared" si="73"/>
        <v>-9761651.4717035256</v>
      </c>
      <c r="P941" s="199" t="str">
        <f t="shared" si="74"/>
        <v>Overpaid</v>
      </c>
    </row>
    <row r="942" spans="1:16" ht="15.75" x14ac:dyDescent="0.25">
      <c r="A942" s="199" t="s">
        <v>106</v>
      </c>
      <c r="B942" s="199" t="s">
        <v>1094</v>
      </c>
      <c r="C942" s="199" t="s">
        <v>3040</v>
      </c>
      <c r="D942" s="199" t="s">
        <v>4197</v>
      </c>
      <c r="E942" s="199" t="s">
        <v>4197</v>
      </c>
      <c r="F942" s="199" t="s">
        <v>1906</v>
      </c>
      <c r="G942" s="199" t="s">
        <v>4197</v>
      </c>
      <c r="H942" s="199" t="s">
        <v>1027</v>
      </c>
      <c r="K942" s="199" t="e">
        <f t="shared" si="70"/>
        <v>#VALUE!</v>
      </c>
      <c r="L942" s="199" t="e">
        <f t="shared" si="71"/>
        <v>#VALUE!</v>
      </c>
      <c r="M942" s="199" t="s">
        <v>1098</v>
      </c>
      <c r="N942" s="199" t="e">
        <f t="shared" si="72"/>
        <v>#VALUE!</v>
      </c>
      <c r="O942" s="199" t="e">
        <f t="shared" si="73"/>
        <v>#VALUE!</v>
      </c>
      <c r="P942" s="199" t="e">
        <f t="shared" si="74"/>
        <v>#VALUE!</v>
      </c>
    </row>
    <row r="943" spans="1:16" ht="15.75" x14ac:dyDescent="0.25">
      <c r="A943" s="199" t="s">
        <v>106</v>
      </c>
      <c r="B943" s="199" t="s">
        <v>1037</v>
      </c>
      <c r="C943" s="199" t="s">
        <v>2996</v>
      </c>
      <c r="D943" s="199" t="s">
        <v>4197</v>
      </c>
      <c r="E943" s="199" t="s">
        <v>4197</v>
      </c>
      <c r="F943" s="199" t="s">
        <v>1328</v>
      </c>
      <c r="G943" s="199" t="s">
        <v>4197</v>
      </c>
      <c r="H943" s="199" t="s">
        <v>4097</v>
      </c>
      <c r="K943" s="199">
        <f t="shared" si="70"/>
        <v>26.677059999999997</v>
      </c>
      <c r="L943" s="199">
        <f t="shared" si="71"/>
        <v>34.413407399999997</v>
      </c>
      <c r="M943" s="199" t="s">
        <v>1043</v>
      </c>
      <c r="N943" s="199">
        <f t="shared" si="72"/>
        <v>-10859543.931604551</v>
      </c>
      <c r="O943" s="199">
        <f t="shared" si="73"/>
        <v>-10859543.931604551</v>
      </c>
      <c r="P943" s="199" t="str">
        <f t="shared" si="74"/>
        <v>Overpaid</v>
      </c>
    </row>
    <row r="944" spans="1:16" ht="15.75" x14ac:dyDescent="0.25">
      <c r="A944" s="199" t="s">
        <v>106</v>
      </c>
      <c r="B944" s="199" t="s">
        <v>1024</v>
      </c>
      <c r="C944" s="199" t="s">
        <v>3001</v>
      </c>
      <c r="D944" s="199" t="s">
        <v>4197</v>
      </c>
      <c r="E944" s="199" t="s">
        <v>4197</v>
      </c>
      <c r="F944" s="199" t="s">
        <v>1157</v>
      </c>
      <c r="G944" s="199" t="s">
        <v>4197</v>
      </c>
      <c r="H944" s="199" t="s">
        <v>4096</v>
      </c>
      <c r="K944" s="199">
        <f t="shared" si="70"/>
        <v>25.969639999999998</v>
      </c>
      <c r="L944" s="199">
        <f t="shared" si="71"/>
        <v>33.500835600000002</v>
      </c>
      <c r="M944" s="199" t="s">
        <v>1029</v>
      </c>
      <c r="N944" s="199">
        <f t="shared" si="72"/>
        <v>-10547897.315479264</v>
      </c>
      <c r="O944" s="199">
        <f t="shared" si="73"/>
        <v>-10547897.315479264</v>
      </c>
      <c r="P944" s="199" t="str">
        <f t="shared" si="74"/>
        <v>Overpaid</v>
      </c>
    </row>
    <row r="945" spans="1:16" ht="15.75" x14ac:dyDescent="0.25">
      <c r="A945" s="199" t="s">
        <v>106</v>
      </c>
      <c r="B945" s="199" t="s">
        <v>1117</v>
      </c>
      <c r="C945" s="199" t="s">
        <v>242</v>
      </c>
      <c r="D945" s="199" t="s">
        <v>4197</v>
      </c>
      <c r="E945" s="199" t="s">
        <v>4197</v>
      </c>
      <c r="F945" s="199" t="s">
        <v>1802</v>
      </c>
      <c r="G945" s="199" t="s">
        <v>4197</v>
      </c>
      <c r="H945" s="199" t="s">
        <v>4103</v>
      </c>
      <c r="K945" s="199">
        <f t="shared" si="70"/>
        <v>36.640059999999998</v>
      </c>
      <c r="L945" s="199">
        <f t="shared" si="71"/>
        <v>47.265677400000001</v>
      </c>
      <c r="M945" s="199" t="s">
        <v>1121</v>
      </c>
      <c r="N945" s="199">
        <f t="shared" si="72"/>
        <v>-6323207.2462889887</v>
      </c>
      <c r="O945" s="199">
        <f t="shared" si="73"/>
        <v>-6323207.2462889887</v>
      </c>
      <c r="P945" s="199" t="str">
        <f t="shared" si="74"/>
        <v>Overpaid</v>
      </c>
    </row>
    <row r="946" spans="1:16" ht="15.75" x14ac:dyDescent="0.25">
      <c r="A946" s="199" t="s">
        <v>106</v>
      </c>
      <c r="B946" s="199" t="s">
        <v>1187</v>
      </c>
      <c r="C946" s="199" t="s">
        <v>3006</v>
      </c>
      <c r="D946" s="199" t="s">
        <v>4197</v>
      </c>
      <c r="E946" s="199" t="s">
        <v>4197</v>
      </c>
      <c r="F946" s="199" t="s">
        <v>1162</v>
      </c>
      <c r="G946" s="199" t="s">
        <v>4197</v>
      </c>
      <c r="H946" s="199" t="s">
        <v>4095</v>
      </c>
      <c r="K946" s="199">
        <f t="shared" si="70"/>
        <v>25.262219999999996</v>
      </c>
      <c r="L946" s="199">
        <f t="shared" si="71"/>
        <v>32.588263799999993</v>
      </c>
      <c r="M946" s="199" t="s">
        <v>1190</v>
      </c>
      <c r="N946" s="199">
        <f t="shared" si="72"/>
        <v>-13699367.237366607</v>
      </c>
      <c r="O946" s="199">
        <f t="shared" si="73"/>
        <v>-13699367.237366607</v>
      </c>
      <c r="P946" s="199" t="str">
        <f t="shared" si="74"/>
        <v>Overpaid</v>
      </c>
    </row>
    <row r="947" spans="1:16" ht="15.75" x14ac:dyDescent="0.25">
      <c r="A947" s="199" t="s">
        <v>106</v>
      </c>
      <c r="B947" s="199" t="s">
        <v>1024</v>
      </c>
      <c r="C947" s="199" t="s">
        <v>3002</v>
      </c>
      <c r="D947" s="199" t="s">
        <v>4197</v>
      </c>
      <c r="E947" s="199" t="s">
        <v>4197</v>
      </c>
      <c r="F947" s="199" t="s">
        <v>1157</v>
      </c>
      <c r="G947" s="199" t="s">
        <v>4197</v>
      </c>
      <c r="H947" s="199" t="s">
        <v>1027</v>
      </c>
      <c r="K947" s="199" t="e">
        <f t="shared" si="70"/>
        <v>#VALUE!</v>
      </c>
      <c r="L947" s="199" t="e">
        <f t="shared" si="71"/>
        <v>#VALUE!</v>
      </c>
      <c r="M947" s="199" t="s">
        <v>1029</v>
      </c>
      <c r="N947" s="199" t="e">
        <f t="shared" si="72"/>
        <v>#VALUE!</v>
      </c>
      <c r="O947" s="199" t="e">
        <f t="shared" si="73"/>
        <v>#VALUE!</v>
      </c>
      <c r="P947" s="199" t="e">
        <f t="shared" si="74"/>
        <v>#VALUE!</v>
      </c>
    </row>
    <row r="948" spans="1:16" ht="15.75" x14ac:dyDescent="0.25">
      <c r="A948" s="199" t="s">
        <v>106</v>
      </c>
      <c r="B948" s="199" t="s">
        <v>1094</v>
      </c>
      <c r="C948" s="199" t="s">
        <v>344</v>
      </c>
      <c r="D948" s="199" t="s">
        <v>4197</v>
      </c>
      <c r="E948" s="199" t="s">
        <v>4197</v>
      </c>
      <c r="F948" s="199" t="s">
        <v>1328</v>
      </c>
      <c r="G948" s="199" t="s">
        <v>4197</v>
      </c>
      <c r="H948" s="199" t="s">
        <v>1027</v>
      </c>
      <c r="K948" s="199" t="e">
        <f t="shared" si="70"/>
        <v>#VALUE!</v>
      </c>
      <c r="L948" s="199" t="e">
        <f t="shared" si="71"/>
        <v>#VALUE!</v>
      </c>
      <c r="M948" s="199" t="s">
        <v>1098</v>
      </c>
      <c r="N948" s="199" t="e">
        <f t="shared" si="72"/>
        <v>#VALUE!</v>
      </c>
      <c r="O948" s="199" t="e">
        <f t="shared" si="73"/>
        <v>#VALUE!</v>
      </c>
      <c r="P948" s="199" t="e">
        <f t="shared" si="74"/>
        <v>#VALUE!</v>
      </c>
    </row>
    <row r="949" spans="1:16" ht="15.75" x14ac:dyDescent="0.25">
      <c r="A949" s="199" t="s">
        <v>106</v>
      </c>
      <c r="B949" s="199" t="s">
        <v>27</v>
      </c>
      <c r="C949" s="199" t="s">
        <v>2987</v>
      </c>
      <c r="D949" s="199" t="s">
        <v>4197</v>
      </c>
      <c r="E949" s="199" t="s">
        <v>4197</v>
      </c>
      <c r="F949" s="199" t="s">
        <v>1312</v>
      </c>
      <c r="G949" s="199" t="s">
        <v>4197</v>
      </c>
      <c r="H949" s="199" t="s">
        <v>1027</v>
      </c>
      <c r="K949" s="199" t="e">
        <f t="shared" si="70"/>
        <v>#VALUE!</v>
      </c>
      <c r="L949" s="199" t="e">
        <f t="shared" si="71"/>
        <v>#VALUE!</v>
      </c>
      <c r="M949" s="199" t="s">
        <v>1058</v>
      </c>
      <c r="N949" s="199" t="e">
        <f t="shared" si="72"/>
        <v>#VALUE!</v>
      </c>
      <c r="O949" s="199" t="e">
        <f t="shared" si="73"/>
        <v>#VALUE!</v>
      </c>
      <c r="P949" s="199" t="e">
        <f t="shared" si="74"/>
        <v>#VALUE!</v>
      </c>
    </row>
    <row r="950" spans="1:16" ht="15.75" x14ac:dyDescent="0.25">
      <c r="A950" s="199" t="s">
        <v>106</v>
      </c>
      <c r="B950" s="199" t="s">
        <v>1024</v>
      </c>
      <c r="C950" s="199" t="s">
        <v>2979</v>
      </c>
      <c r="D950" s="199" t="s">
        <v>4197</v>
      </c>
      <c r="E950" s="199" t="s">
        <v>4197</v>
      </c>
      <c r="F950" s="199" t="s">
        <v>1091</v>
      </c>
      <c r="G950" s="199" t="s">
        <v>4197</v>
      </c>
      <c r="H950" s="199" t="s">
        <v>4097</v>
      </c>
      <c r="K950" s="199">
        <f t="shared" si="70"/>
        <v>29.565859999999997</v>
      </c>
      <c r="L950" s="199">
        <f t="shared" si="71"/>
        <v>38.139959399999995</v>
      </c>
      <c r="M950" s="199" t="s">
        <v>1029</v>
      </c>
      <c r="N950" s="199">
        <f t="shared" si="72"/>
        <v>-8513190.3850299101</v>
      </c>
      <c r="O950" s="199">
        <f t="shared" si="73"/>
        <v>-8513190.3850299101</v>
      </c>
      <c r="P950" s="199" t="str">
        <f t="shared" si="74"/>
        <v>Overpaid</v>
      </c>
    </row>
    <row r="951" spans="1:16" ht="15.75" x14ac:dyDescent="0.25">
      <c r="A951" s="199" t="s">
        <v>106</v>
      </c>
      <c r="B951" s="199" t="s">
        <v>10</v>
      </c>
      <c r="C951" s="199" t="s">
        <v>3013</v>
      </c>
      <c r="D951" s="199" t="s">
        <v>4197</v>
      </c>
      <c r="E951" s="199" t="s">
        <v>4197</v>
      </c>
      <c r="F951" s="199" t="s">
        <v>1201</v>
      </c>
      <c r="G951" s="199" t="s">
        <v>4197</v>
      </c>
      <c r="H951" s="199" t="s">
        <v>4096</v>
      </c>
      <c r="K951" s="199">
        <f t="shared" si="70"/>
        <v>24.52524</v>
      </c>
      <c r="L951" s="199">
        <f t="shared" si="71"/>
        <v>31.637559599999999</v>
      </c>
      <c r="M951" s="199" t="s">
        <v>1093</v>
      </c>
      <c r="N951" s="199">
        <f t="shared" si="72"/>
        <v>-16813878.89827941</v>
      </c>
      <c r="O951" s="199">
        <f t="shared" si="73"/>
        <v>-16813878.89827941</v>
      </c>
      <c r="P951" s="199" t="str">
        <f t="shared" si="74"/>
        <v>Overpaid</v>
      </c>
    </row>
    <row r="952" spans="1:16" ht="15.75" x14ac:dyDescent="0.25">
      <c r="A952" s="199" t="s">
        <v>106</v>
      </c>
      <c r="B952" s="199" t="s">
        <v>27</v>
      </c>
      <c r="C952" s="199" t="s">
        <v>2968</v>
      </c>
      <c r="D952" s="199" t="s">
        <v>4197</v>
      </c>
      <c r="E952" s="199" t="s">
        <v>4197</v>
      </c>
      <c r="F952" s="199" t="s">
        <v>1915</v>
      </c>
      <c r="G952" s="199" t="s">
        <v>4197</v>
      </c>
      <c r="H952" s="199" t="s">
        <v>4224</v>
      </c>
      <c r="K952" s="199">
        <f t="shared" si="70"/>
        <v>44.060580000000002</v>
      </c>
      <c r="L952" s="199">
        <f t="shared" si="71"/>
        <v>56.838148200000006</v>
      </c>
      <c r="M952" s="199" t="s">
        <v>1058</v>
      </c>
      <c r="N952" s="199">
        <f t="shared" si="72"/>
        <v>-417758.13103805156</v>
      </c>
      <c r="O952" s="199">
        <f t="shared" si="73"/>
        <v>-417758.13103805156</v>
      </c>
      <c r="P952" s="199" t="str">
        <f t="shared" si="74"/>
        <v/>
      </c>
    </row>
    <row r="953" spans="1:16" ht="15.75" x14ac:dyDescent="0.25">
      <c r="A953" s="199" t="s">
        <v>106</v>
      </c>
      <c r="B953" s="199" t="s">
        <v>10</v>
      </c>
      <c r="C953" s="199" t="s">
        <v>3029</v>
      </c>
      <c r="D953" s="199" t="s">
        <v>4197</v>
      </c>
      <c r="E953" s="199" t="s">
        <v>4197</v>
      </c>
      <c r="F953" s="199" t="s">
        <v>1240</v>
      </c>
      <c r="G953" s="199" t="s">
        <v>4197</v>
      </c>
      <c r="H953" s="199" t="s">
        <v>4095</v>
      </c>
      <c r="K953" s="199">
        <f t="shared" si="70"/>
        <v>22.373419999999996</v>
      </c>
      <c r="L953" s="199">
        <f t="shared" si="71"/>
        <v>28.861711799999995</v>
      </c>
      <c r="M953" s="199" t="s">
        <v>1093</v>
      </c>
      <c r="N953" s="199">
        <f t="shared" si="72"/>
        <v>-18615051.154878426</v>
      </c>
      <c r="O953" s="199">
        <f t="shared" si="73"/>
        <v>-18615051.154878426</v>
      </c>
      <c r="P953" s="199" t="str">
        <f t="shared" si="74"/>
        <v>Overpaid</v>
      </c>
    </row>
    <row r="954" spans="1:16" ht="15.75" x14ac:dyDescent="0.25">
      <c r="A954" s="199" t="s">
        <v>121</v>
      </c>
      <c r="B954" s="199" t="s">
        <v>16</v>
      </c>
      <c r="C954" s="199" t="s">
        <v>498</v>
      </c>
      <c r="D954" s="199" t="s">
        <v>4197</v>
      </c>
      <c r="E954" s="199" t="s">
        <v>4197</v>
      </c>
      <c r="F954" s="199" t="s">
        <v>1125</v>
      </c>
      <c r="G954" s="199" t="s">
        <v>4197</v>
      </c>
      <c r="H954" s="199" t="s">
        <v>4153</v>
      </c>
      <c r="K954" s="199">
        <f t="shared" si="70"/>
        <v>29.130859999999998</v>
      </c>
      <c r="L954" s="199">
        <f t="shared" si="71"/>
        <v>37.578809399999997</v>
      </c>
      <c r="M954" s="199" t="s">
        <v>1116</v>
      </c>
      <c r="N954" s="199">
        <f t="shared" si="72"/>
        <v>-8985002.0065535791</v>
      </c>
      <c r="O954" s="199">
        <f t="shared" si="73"/>
        <v>-8985002.0065535791</v>
      </c>
      <c r="P954" s="199" t="str">
        <f t="shared" si="74"/>
        <v>Overpaid</v>
      </c>
    </row>
    <row r="955" spans="1:16" ht="15.75" x14ac:dyDescent="0.25">
      <c r="A955" s="199" t="s">
        <v>121</v>
      </c>
      <c r="B955" s="199" t="s">
        <v>1393</v>
      </c>
      <c r="C955" s="199" t="s">
        <v>974</v>
      </c>
      <c r="D955" s="199" t="s">
        <v>4197</v>
      </c>
      <c r="E955" s="199" t="s">
        <v>4197</v>
      </c>
      <c r="F955" s="199" t="s">
        <v>1194</v>
      </c>
      <c r="G955" s="199" t="s">
        <v>4197</v>
      </c>
      <c r="H955" s="199" t="s">
        <v>4197</v>
      </c>
      <c r="K955" s="199">
        <f t="shared" si="70"/>
        <v>24.1937</v>
      </c>
      <c r="L955" s="199">
        <f t="shared" si="71"/>
        <v>31.209873000000002</v>
      </c>
      <c r="M955" s="199" t="s">
        <v>1397</v>
      </c>
      <c r="N955" s="199">
        <f t="shared" si="72"/>
        <v>-6119067.6537937606</v>
      </c>
      <c r="O955" s="199">
        <f t="shared" si="73"/>
        <v>-6119067.6537937606</v>
      </c>
      <c r="P955" s="199" t="str">
        <f t="shared" si="74"/>
        <v>Overpaid</v>
      </c>
    </row>
    <row r="956" spans="1:16" ht="15.75" x14ac:dyDescent="0.25">
      <c r="A956" s="199" t="s">
        <v>121</v>
      </c>
      <c r="B956" s="199" t="s">
        <v>1037</v>
      </c>
      <c r="C956" s="199" t="s">
        <v>2949</v>
      </c>
      <c r="D956" s="199" t="s">
        <v>4197</v>
      </c>
      <c r="E956" s="199" t="s">
        <v>4197</v>
      </c>
      <c r="F956" s="199" t="s">
        <v>1405</v>
      </c>
      <c r="G956" s="199" t="s">
        <v>4197</v>
      </c>
      <c r="H956" s="199" t="s">
        <v>4097</v>
      </c>
      <c r="K956" s="199">
        <f t="shared" si="70"/>
        <v>22.704959999999996</v>
      </c>
      <c r="L956" s="199">
        <f t="shared" si="71"/>
        <v>29.289398399999996</v>
      </c>
      <c r="M956" s="199" t="s">
        <v>1043</v>
      </c>
      <c r="N956" s="199">
        <f t="shared" si="72"/>
        <v>-13264582.642509505</v>
      </c>
      <c r="O956" s="199">
        <f t="shared" si="73"/>
        <v>-13264582.642509505</v>
      </c>
      <c r="P956" s="199" t="str">
        <f t="shared" si="74"/>
        <v>Overpaid</v>
      </c>
    </row>
    <row r="957" spans="1:16" ht="15.75" x14ac:dyDescent="0.25">
      <c r="A957" s="199" t="s">
        <v>121</v>
      </c>
      <c r="B957" s="199" t="s">
        <v>1187</v>
      </c>
      <c r="C957" s="199" t="s">
        <v>2925</v>
      </c>
      <c r="D957" s="199" t="s">
        <v>4197</v>
      </c>
      <c r="E957" s="199" t="s">
        <v>4197</v>
      </c>
      <c r="F957" s="199" t="s">
        <v>1162</v>
      </c>
      <c r="G957" s="199" t="s">
        <v>4197</v>
      </c>
      <c r="H957" s="199" t="s">
        <v>4197</v>
      </c>
      <c r="K957" s="199">
        <f t="shared" si="70"/>
        <v>24.915899999999997</v>
      </c>
      <c r="L957" s="199">
        <f t="shared" si="71"/>
        <v>32.141510999999994</v>
      </c>
      <c r="M957" s="199" t="s">
        <v>1190</v>
      </c>
      <c r="N957" s="199">
        <f t="shared" si="72"/>
        <v>-13944551.731845874</v>
      </c>
      <c r="O957" s="199">
        <f t="shared" si="73"/>
        <v>-13944551.731845874</v>
      </c>
      <c r="P957" s="199" t="str">
        <f t="shared" si="74"/>
        <v>Overpaid</v>
      </c>
    </row>
    <row r="958" spans="1:16" ht="15.75" x14ac:dyDescent="0.25">
      <c r="A958" s="199" t="s">
        <v>121</v>
      </c>
      <c r="B958" s="199" t="s">
        <v>1117</v>
      </c>
      <c r="C958" s="199" t="s">
        <v>2929</v>
      </c>
      <c r="D958" s="199" t="s">
        <v>4197</v>
      </c>
      <c r="E958" s="199" t="s">
        <v>4197</v>
      </c>
      <c r="F958" s="199" t="s">
        <v>1194</v>
      </c>
      <c r="G958" s="199" t="s">
        <v>4197</v>
      </c>
      <c r="H958" s="199" t="s">
        <v>4095</v>
      </c>
      <c r="K958" s="199">
        <f t="shared" si="70"/>
        <v>24.540019999999998</v>
      </c>
      <c r="L958" s="199">
        <f t="shared" si="71"/>
        <v>31.6566258</v>
      </c>
      <c r="M958" s="199" t="s">
        <v>1121</v>
      </c>
      <c r="N958" s="199">
        <f t="shared" si="72"/>
        <v>-15920267.939894494</v>
      </c>
      <c r="O958" s="199">
        <f t="shared" si="73"/>
        <v>-15920267.939894494</v>
      </c>
      <c r="P958" s="199" t="str">
        <f t="shared" si="74"/>
        <v>Overpaid</v>
      </c>
    </row>
    <row r="959" spans="1:16" ht="15.75" x14ac:dyDescent="0.25">
      <c r="A959" s="199" t="s">
        <v>121</v>
      </c>
      <c r="B959" s="199" t="s">
        <v>10</v>
      </c>
      <c r="C959" s="199" t="s">
        <v>2931</v>
      </c>
      <c r="D959" s="199" t="s">
        <v>4197</v>
      </c>
      <c r="E959" s="199" t="s">
        <v>4197</v>
      </c>
      <c r="F959" s="199" t="s">
        <v>1194</v>
      </c>
      <c r="G959" s="199" t="s">
        <v>4197</v>
      </c>
      <c r="H959" s="199" t="s">
        <v>4153</v>
      </c>
      <c r="K959" s="199">
        <f t="shared" si="70"/>
        <v>26.964259999999999</v>
      </c>
      <c r="L959" s="199">
        <f t="shared" si="71"/>
        <v>34.783895399999999</v>
      </c>
      <c r="M959" s="199" t="s">
        <v>1093</v>
      </c>
      <c r="N959" s="199">
        <f t="shared" si="72"/>
        <v>-14772307.039438937</v>
      </c>
      <c r="O959" s="199">
        <f t="shared" si="73"/>
        <v>-14772307.039438937</v>
      </c>
      <c r="P959" s="199" t="str">
        <f t="shared" si="74"/>
        <v>Overpaid</v>
      </c>
    </row>
    <row r="960" spans="1:16" ht="15.75" x14ac:dyDescent="0.25">
      <c r="A960" s="199" t="s">
        <v>121</v>
      </c>
      <c r="B960" s="199" t="s">
        <v>1048</v>
      </c>
      <c r="C960" s="199" t="s">
        <v>2940</v>
      </c>
      <c r="D960" s="199" t="s">
        <v>4197</v>
      </c>
      <c r="E960" s="199" t="s">
        <v>4197</v>
      </c>
      <c r="F960" s="199" t="s">
        <v>1218</v>
      </c>
      <c r="G960" s="199" t="s">
        <v>4197</v>
      </c>
      <c r="H960" s="199" t="s">
        <v>1027</v>
      </c>
      <c r="K960" s="199" t="e">
        <f t="shared" si="70"/>
        <v>#VALUE!</v>
      </c>
      <c r="L960" s="199" t="e">
        <f t="shared" si="71"/>
        <v>#VALUE!</v>
      </c>
      <c r="M960" s="199" t="s">
        <v>1053</v>
      </c>
      <c r="N960" s="199" t="e">
        <f t="shared" si="72"/>
        <v>#VALUE!</v>
      </c>
      <c r="O960" s="199" t="e">
        <f t="shared" si="73"/>
        <v>#VALUE!</v>
      </c>
      <c r="P960" s="199" t="e">
        <f t="shared" si="74"/>
        <v>#VALUE!</v>
      </c>
    </row>
    <row r="961" spans="1:16" ht="15.75" x14ac:dyDescent="0.25">
      <c r="A961" s="199" t="s">
        <v>121</v>
      </c>
      <c r="B961" s="199" t="s">
        <v>10</v>
      </c>
      <c r="C961" s="199" t="s">
        <v>2958</v>
      </c>
      <c r="D961" s="199" t="s">
        <v>4197</v>
      </c>
      <c r="E961" s="199" t="s">
        <v>4197</v>
      </c>
      <c r="F961" s="199" t="s">
        <v>1408</v>
      </c>
      <c r="G961" s="199" t="s">
        <v>4197</v>
      </c>
      <c r="H961" s="199" t="s">
        <v>4095</v>
      </c>
      <c r="K961" s="199">
        <f t="shared" si="70"/>
        <v>21.651219999999999</v>
      </c>
      <c r="L961" s="199">
        <f t="shared" si="71"/>
        <v>27.930073799999999</v>
      </c>
      <c r="M961" s="199" t="s">
        <v>1093</v>
      </c>
      <c r="N961" s="199">
        <f t="shared" si="72"/>
        <v>-19219565.753551077</v>
      </c>
      <c r="O961" s="199">
        <f t="shared" si="73"/>
        <v>-19219565.753551077</v>
      </c>
      <c r="P961" s="199" t="str">
        <f t="shared" si="74"/>
        <v>Overpaid</v>
      </c>
    </row>
    <row r="962" spans="1:16" ht="15.75" x14ac:dyDescent="0.25">
      <c r="A962" s="199" t="s">
        <v>121</v>
      </c>
      <c r="B962" s="199" t="s">
        <v>1048</v>
      </c>
      <c r="C962" s="199" t="s">
        <v>2960</v>
      </c>
      <c r="D962" s="199" t="s">
        <v>4197</v>
      </c>
      <c r="E962" s="199" t="s">
        <v>4197</v>
      </c>
      <c r="F962" s="199" t="s">
        <v>1244</v>
      </c>
      <c r="G962" s="199" t="s">
        <v>4197</v>
      </c>
      <c r="H962" s="199" t="s">
        <v>4197</v>
      </c>
      <c r="K962" s="199">
        <f t="shared" ref="K962:K1025" si="75">(F962*0.3611)+(G962*1.1*0.3611)+(H962*5.2*0.0666)+(I962*0.2111)</f>
        <v>20.9438</v>
      </c>
      <c r="L962" s="199">
        <f t="shared" ref="L962:L1025" si="76">(K962)*((100+(29-E962))/100)-(J962*0.9)</f>
        <v>27.017502</v>
      </c>
      <c r="M962" s="199" t="s">
        <v>1053</v>
      </c>
      <c r="N962" s="199">
        <f t="shared" ref="N962:N1025" si="77">(M962*((L962-63)/5.45))+M962</f>
        <v>-11110809.635959266</v>
      </c>
      <c r="O962" s="199">
        <f t="shared" ref="O962:O1025" si="78">(N962-D962)</f>
        <v>-11110809.635959266</v>
      </c>
      <c r="P962" s="199" t="str">
        <f t="shared" ref="P962:P1025" si="79">IF(O962&lt;(-3000000), "Overpaid", "")</f>
        <v>Overpaid</v>
      </c>
    </row>
    <row r="963" spans="1:16" ht="15.75" x14ac:dyDescent="0.25">
      <c r="A963" s="199" t="s">
        <v>121</v>
      </c>
      <c r="B963" s="199" t="s">
        <v>27</v>
      </c>
      <c r="C963" s="199" t="s">
        <v>345</v>
      </c>
      <c r="D963" s="199" t="s">
        <v>4197</v>
      </c>
      <c r="E963" s="199" t="s">
        <v>4197</v>
      </c>
      <c r="F963" s="199" t="s">
        <v>1307</v>
      </c>
      <c r="G963" s="199" t="s">
        <v>4197</v>
      </c>
      <c r="H963" s="199" t="s">
        <v>4153</v>
      </c>
      <c r="K963" s="199">
        <f t="shared" si="75"/>
        <v>29.853059999999999</v>
      </c>
      <c r="L963" s="199">
        <f t="shared" si="76"/>
        <v>38.510447399999997</v>
      </c>
      <c r="M963" s="199" t="s">
        <v>1058</v>
      </c>
      <c r="N963" s="199">
        <f t="shared" si="77"/>
        <v>-11173572.799811341</v>
      </c>
      <c r="O963" s="199">
        <f t="shared" si="78"/>
        <v>-11173572.799811341</v>
      </c>
      <c r="P963" s="199" t="str">
        <f t="shared" si="79"/>
        <v>Overpaid</v>
      </c>
    </row>
    <row r="964" spans="1:16" ht="15.75" x14ac:dyDescent="0.25">
      <c r="A964" s="199" t="s">
        <v>121</v>
      </c>
      <c r="B964" s="199" t="s">
        <v>1048</v>
      </c>
      <c r="C964" s="199" t="s">
        <v>2936</v>
      </c>
      <c r="D964" s="199" t="s">
        <v>4197</v>
      </c>
      <c r="E964" s="199" t="s">
        <v>4197</v>
      </c>
      <c r="F964" s="199" t="s">
        <v>1208</v>
      </c>
      <c r="G964" s="199" t="s">
        <v>4197</v>
      </c>
      <c r="H964" s="199" t="s">
        <v>4197</v>
      </c>
      <c r="K964" s="199">
        <f t="shared" si="75"/>
        <v>23.471499999999999</v>
      </c>
      <c r="L964" s="199">
        <f t="shared" si="76"/>
        <v>30.278234999999999</v>
      </c>
      <c r="M964" s="199" t="s">
        <v>1053</v>
      </c>
      <c r="N964" s="199">
        <f t="shared" si="77"/>
        <v>-9924225.3074614704</v>
      </c>
      <c r="O964" s="199">
        <f t="shared" si="78"/>
        <v>-9924225.3074614704</v>
      </c>
      <c r="P964" s="199" t="str">
        <f t="shared" si="79"/>
        <v>Overpaid</v>
      </c>
    </row>
    <row r="965" spans="1:16" ht="15.75" x14ac:dyDescent="0.25">
      <c r="A965" s="199" t="s">
        <v>121</v>
      </c>
      <c r="B965" s="199" t="s">
        <v>10</v>
      </c>
      <c r="C965" s="199" t="s">
        <v>2896</v>
      </c>
      <c r="D965" s="199" t="s">
        <v>4197</v>
      </c>
      <c r="E965" s="199" t="s">
        <v>4197</v>
      </c>
      <c r="F965" s="199" t="s">
        <v>1450</v>
      </c>
      <c r="G965" s="199" t="s">
        <v>4197</v>
      </c>
      <c r="H965" s="199" t="s">
        <v>4096</v>
      </c>
      <c r="K965" s="199">
        <f t="shared" si="75"/>
        <v>31.386139999999997</v>
      </c>
      <c r="L965" s="199">
        <f t="shared" si="76"/>
        <v>40.488120599999995</v>
      </c>
      <c r="M965" s="199" t="s">
        <v>1093</v>
      </c>
      <c r="N965" s="199">
        <f t="shared" si="77"/>
        <v>-11070990.21088914</v>
      </c>
      <c r="O965" s="199">
        <f t="shared" si="78"/>
        <v>-11070990.21088914</v>
      </c>
      <c r="P965" s="199" t="str">
        <f t="shared" si="79"/>
        <v>Overpaid</v>
      </c>
    </row>
    <row r="966" spans="1:16" ht="15.75" x14ac:dyDescent="0.25">
      <c r="A966" s="199" t="s">
        <v>121</v>
      </c>
      <c r="B966" s="199" t="s">
        <v>1030</v>
      </c>
      <c r="C966" s="199" t="s">
        <v>2956</v>
      </c>
      <c r="D966" s="199" t="s">
        <v>4197</v>
      </c>
      <c r="E966" s="199" t="s">
        <v>4197</v>
      </c>
      <c r="F966" s="199" t="s">
        <v>1408</v>
      </c>
      <c r="G966" s="199" t="s">
        <v>4197</v>
      </c>
      <c r="H966" s="199" t="s">
        <v>4197</v>
      </c>
      <c r="K966" s="199">
        <f t="shared" si="75"/>
        <v>21.3049</v>
      </c>
      <c r="L966" s="199">
        <f t="shared" si="76"/>
        <v>27.483321</v>
      </c>
      <c r="M966" s="199" t="s">
        <v>1036</v>
      </c>
      <c r="N966" s="199">
        <f t="shared" si="77"/>
        <v>-17862735.363980364</v>
      </c>
      <c r="O966" s="199">
        <f t="shared" si="78"/>
        <v>-17862735.363980364</v>
      </c>
      <c r="P966" s="199" t="str">
        <f t="shared" si="79"/>
        <v>Overpaid</v>
      </c>
    </row>
    <row r="967" spans="1:16" ht="15.75" x14ac:dyDescent="0.25">
      <c r="A967" s="199" t="s">
        <v>121</v>
      </c>
      <c r="B967" s="199" t="s">
        <v>1187</v>
      </c>
      <c r="C967" s="199" t="s">
        <v>847</v>
      </c>
      <c r="D967" s="199" t="s">
        <v>4197</v>
      </c>
      <c r="E967" s="199" t="s">
        <v>4197</v>
      </c>
      <c r="F967" s="199" t="s">
        <v>1221</v>
      </c>
      <c r="G967" s="199" t="s">
        <v>4197</v>
      </c>
      <c r="H967" s="199" t="s">
        <v>4095</v>
      </c>
      <c r="K967" s="199">
        <f t="shared" si="75"/>
        <v>23.095619999999997</v>
      </c>
      <c r="L967" s="199">
        <f t="shared" si="76"/>
        <v>29.793349799999998</v>
      </c>
      <c r="M967" s="199" t="s">
        <v>1190</v>
      </c>
      <c r="N967" s="199">
        <f t="shared" si="77"/>
        <v>-15233257.066827156</v>
      </c>
      <c r="O967" s="199">
        <f t="shared" si="78"/>
        <v>-15233257.066827156</v>
      </c>
      <c r="P967" s="199" t="str">
        <f t="shared" si="79"/>
        <v>Overpaid</v>
      </c>
    </row>
    <row r="968" spans="1:16" ht="15.75" x14ac:dyDescent="0.25">
      <c r="A968" s="199" t="s">
        <v>121</v>
      </c>
      <c r="B968" s="199" t="s">
        <v>1117</v>
      </c>
      <c r="C968" s="199" t="s">
        <v>2937</v>
      </c>
      <c r="D968" s="199" t="s">
        <v>4197</v>
      </c>
      <c r="E968" s="199" t="s">
        <v>4197</v>
      </c>
      <c r="F968" s="199" t="s">
        <v>1208</v>
      </c>
      <c r="G968" s="199" t="s">
        <v>4197</v>
      </c>
      <c r="H968" s="199" t="s">
        <v>4095</v>
      </c>
      <c r="K968" s="199">
        <f t="shared" si="75"/>
        <v>23.817819999999998</v>
      </c>
      <c r="L968" s="199">
        <f t="shared" si="76"/>
        <v>30.724987799999997</v>
      </c>
      <c r="M968" s="199" t="s">
        <v>1121</v>
      </c>
      <c r="N968" s="199">
        <f t="shared" si="77"/>
        <v>-16493075.734986242</v>
      </c>
      <c r="O968" s="199">
        <f t="shared" si="78"/>
        <v>-16493075.734986242</v>
      </c>
      <c r="P968" s="199" t="str">
        <f t="shared" si="79"/>
        <v>Overpaid</v>
      </c>
    </row>
    <row r="969" spans="1:16" ht="15.75" x14ac:dyDescent="0.25">
      <c r="A969" s="199" t="s">
        <v>121</v>
      </c>
      <c r="B969" s="199" t="s">
        <v>1083</v>
      </c>
      <c r="C969" s="199" t="s">
        <v>2907</v>
      </c>
      <c r="D969" s="199" t="s">
        <v>4197</v>
      </c>
      <c r="E969" s="199" t="s">
        <v>4197</v>
      </c>
      <c r="F969" s="199" t="s">
        <v>1307</v>
      </c>
      <c r="G969" s="199" t="s">
        <v>4197</v>
      </c>
      <c r="H969" s="199" t="s">
        <v>4099</v>
      </c>
      <c r="K969" s="199">
        <f t="shared" si="75"/>
        <v>28.8141</v>
      </c>
      <c r="L969" s="199">
        <f t="shared" si="76"/>
        <v>37.170189000000001</v>
      </c>
      <c r="M969" s="199" t="s">
        <v>1088</v>
      </c>
      <c r="N969" s="199">
        <f t="shared" si="77"/>
        <v>-13268734.02987064</v>
      </c>
      <c r="O969" s="199">
        <f t="shared" si="78"/>
        <v>-13268734.02987064</v>
      </c>
      <c r="P969" s="199" t="str">
        <f t="shared" si="79"/>
        <v>Overpaid</v>
      </c>
    </row>
    <row r="970" spans="1:16" ht="15.75" x14ac:dyDescent="0.25">
      <c r="A970" s="199" t="s">
        <v>121</v>
      </c>
      <c r="B970" s="199" t="s">
        <v>27</v>
      </c>
      <c r="C970" s="199" t="s">
        <v>378</v>
      </c>
      <c r="D970" s="199" t="s">
        <v>4197</v>
      </c>
      <c r="E970" s="199" t="s">
        <v>4197</v>
      </c>
      <c r="F970" s="199" t="s">
        <v>1312</v>
      </c>
      <c r="G970" s="199" t="s">
        <v>4197</v>
      </c>
      <c r="H970" s="199" t="s">
        <v>4147</v>
      </c>
      <c r="K970" s="199">
        <f t="shared" si="75"/>
        <v>28.799319999999998</v>
      </c>
      <c r="L970" s="199">
        <f t="shared" si="76"/>
        <v>37.151122799999996</v>
      </c>
      <c r="M970" s="199" t="s">
        <v>1058</v>
      </c>
      <c r="N970" s="199">
        <f t="shared" si="77"/>
        <v>-11971307.531071486</v>
      </c>
      <c r="O970" s="199">
        <f t="shared" si="78"/>
        <v>-11971307.531071486</v>
      </c>
      <c r="P970" s="199" t="str">
        <f t="shared" si="79"/>
        <v>Overpaid</v>
      </c>
    </row>
    <row r="971" spans="1:16" ht="15.75" x14ac:dyDescent="0.25">
      <c r="A971" s="199" t="s">
        <v>121</v>
      </c>
      <c r="B971" s="199" t="s">
        <v>1024</v>
      </c>
      <c r="C971" s="199" t="s">
        <v>2894</v>
      </c>
      <c r="D971" s="199" t="s">
        <v>4197</v>
      </c>
      <c r="E971" s="199" t="s">
        <v>4197</v>
      </c>
      <c r="F971" s="199" t="s">
        <v>1041</v>
      </c>
      <c r="G971" s="199" t="s">
        <v>4197</v>
      </c>
      <c r="H971" s="199" t="s">
        <v>4102</v>
      </c>
      <c r="K971" s="199">
        <f t="shared" si="75"/>
        <v>33.839939999999999</v>
      </c>
      <c r="L971" s="199">
        <f t="shared" si="76"/>
        <v>43.653522600000002</v>
      </c>
      <c r="M971" s="199" t="s">
        <v>1029</v>
      </c>
      <c r="N971" s="199">
        <f t="shared" si="77"/>
        <v>-6094956.740454495</v>
      </c>
      <c r="O971" s="199">
        <f t="shared" si="78"/>
        <v>-6094956.740454495</v>
      </c>
      <c r="P971" s="199" t="str">
        <f t="shared" si="79"/>
        <v>Overpaid</v>
      </c>
    </row>
    <row r="972" spans="1:16" ht="15.75" x14ac:dyDescent="0.25">
      <c r="A972" s="199" t="s">
        <v>121</v>
      </c>
      <c r="B972" s="199" t="s">
        <v>1059</v>
      </c>
      <c r="C972" s="199" t="s">
        <v>2901</v>
      </c>
      <c r="D972" s="199" t="s">
        <v>4197</v>
      </c>
      <c r="E972" s="199" t="s">
        <v>4197</v>
      </c>
      <c r="F972" s="199" t="s">
        <v>1107</v>
      </c>
      <c r="G972" s="199" t="s">
        <v>4197</v>
      </c>
      <c r="H972" s="199" t="s">
        <v>4098</v>
      </c>
      <c r="K972" s="199">
        <f t="shared" si="75"/>
        <v>29.189979999999998</v>
      </c>
      <c r="L972" s="199">
        <f t="shared" si="76"/>
        <v>37.655074200000001</v>
      </c>
      <c r="M972" s="199" t="s">
        <v>1064</v>
      </c>
      <c r="N972" s="199">
        <f t="shared" si="77"/>
        <v>-8054666.9602782</v>
      </c>
      <c r="O972" s="199">
        <f t="shared" si="78"/>
        <v>-8054666.9602782</v>
      </c>
      <c r="P972" s="199" t="str">
        <f t="shared" si="79"/>
        <v>Overpaid</v>
      </c>
    </row>
    <row r="973" spans="1:16" ht="15.75" x14ac:dyDescent="0.25">
      <c r="A973" s="199" t="s">
        <v>121</v>
      </c>
      <c r="B973" s="199" t="s">
        <v>1024</v>
      </c>
      <c r="C973" s="199" t="s">
        <v>2942</v>
      </c>
      <c r="D973" s="199" t="s">
        <v>4197</v>
      </c>
      <c r="E973" s="199" t="s">
        <v>4197</v>
      </c>
      <c r="F973" s="199" t="s">
        <v>1221</v>
      </c>
      <c r="G973" s="199" t="s">
        <v>4197</v>
      </c>
      <c r="H973" s="199" t="s">
        <v>4095</v>
      </c>
      <c r="K973" s="199">
        <f t="shared" si="75"/>
        <v>23.095619999999997</v>
      </c>
      <c r="L973" s="199">
        <f t="shared" si="76"/>
        <v>29.793349799999998</v>
      </c>
      <c r="M973" s="199" t="s">
        <v>1029</v>
      </c>
      <c r="N973" s="199">
        <f t="shared" si="77"/>
        <v>-12173990.383269906</v>
      </c>
      <c r="O973" s="199">
        <f t="shared" si="78"/>
        <v>-12173990.383269906</v>
      </c>
      <c r="P973" s="199" t="str">
        <f t="shared" si="79"/>
        <v>Overpaid</v>
      </c>
    </row>
    <row r="974" spans="1:16" ht="15.75" x14ac:dyDescent="0.25">
      <c r="A974" s="199" t="s">
        <v>121</v>
      </c>
      <c r="B974" s="199" t="s">
        <v>16</v>
      </c>
      <c r="C974" s="199" t="s">
        <v>84</v>
      </c>
      <c r="D974" s="199" t="s">
        <v>4197</v>
      </c>
      <c r="E974" s="199" t="s">
        <v>4197</v>
      </c>
      <c r="F974" s="199" t="s">
        <v>1307</v>
      </c>
      <c r="G974" s="199" t="s">
        <v>4197</v>
      </c>
      <c r="H974" s="199" t="s">
        <v>4153</v>
      </c>
      <c r="K974" s="199">
        <f t="shared" si="75"/>
        <v>29.853059999999999</v>
      </c>
      <c r="L974" s="199">
        <f t="shared" si="76"/>
        <v>38.510447399999997</v>
      </c>
      <c r="M974" s="199" t="s">
        <v>1116</v>
      </c>
      <c r="N974" s="199">
        <f t="shared" si="77"/>
        <v>-8565859.7797811031</v>
      </c>
      <c r="O974" s="199">
        <f t="shared" si="78"/>
        <v>-8565859.7797811031</v>
      </c>
      <c r="P974" s="199" t="str">
        <f t="shared" si="79"/>
        <v>Overpaid</v>
      </c>
    </row>
    <row r="975" spans="1:16" ht="15.75" x14ac:dyDescent="0.25">
      <c r="A975" s="199" t="s">
        <v>121</v>
      </c>
      <c r="B975" s="199" t="s">
        <v>20</v>
      </c>
      <c r="C975" s="199" t="s">
        <v>182</v>
      </c>
      <c r="D975" s="199" t="s">
        <v>4197</v>
      </c>
      <c r="E975" s="199" t="s">
        <v>4197</v>
      </c>
      <c r="F975" s="199" t="s">
        <v>1107</v>
      </c>
      <c r="G975" s="199" t="s">
        <v>4197</v>
      </c>
      <c r="H975" s="199" t="s">
        <v>4102</v>
      </c>
      <c r="K975" s="199">
        <f t="shared" si="75"/>
        <v>30.228939999999998</v>
      </c>
      <c r="L975" s="199">
        <f t="shared" si="76"/>
        <v>38.995332599999998</v>
      </c>
      <c r="M975" s="199" t="s">
        <v>1134</v>
      </c>
      <c r="N975" s="199">
        <f t="shared" si="77"/>
        <v>-9472835.2083995603</v>
      </c>
      <c r="O975" s="199">
        <f t="shared" si="78"/>
        <v>-9472835.2083995603</v>
      </c>
      <c r="P975" s="199" t="str">
        <f t="shared" si="79"/>
        <v>Overpaid</v>
      </c>
    </row>
    <row r="976" spans="1:16" ht="15.75" x14ac:dyDescent="0.25">
      <c r="A976" s="199" t="s">
        <v>121</v>
      </c>
      <c r="B976" s="199" t="s">
        <v>20</v>
      </c>
      <c r="C976" s="199" t="s">
        <v>305</v>
      </c>
      <c r="D976" s="199" t="s">
        <v>4197</v>
      </c>
      <c r="E976" s="199" t="s">
        <v>4197</v>
      </c>
      <c r="F976" s="199" t="s">
        <v>1270</v>
      </c>
      <c r="G976" s="199" t="s">
        <v>4197</v>
      </c>
      <c r="H976" s="199" t="s">
        <v>4125</v>
      </c>
      <c r="K976" s="199">
        <f t="shared" si="75"/>
        <v>34.86412</v>
      </c>
      <c r="L976" s="199">
        <f t="shared" si="76"/>
        <v>44.974714800000001</v>
      </c>
      <c r="M976" s="199" t="s">
        <v>1134</v>
      </c>
      <c r="N976" s="199">
        <f t="shared" si="77"/>
        <v>-6420142.2655641828</v>
      </c>
      <c r="O976" s="199">
        <f t="shared" si="78"/>
        <v>-6420142.2655641828</v>
      </c>
      <c r="P976" s="199" t="str">
        <f t="shared" si="79"/>
        <v>Overpaid</v>
      </c>
    </row>
    <row r="977" spans="1:16" ht="15.75" x14ac:dyDescent="0.25">
      <c r="A977" s="199" t="s">
        <v>121</v>
      </c>
      <c r="B977" s="199" t="s">
        <v>1117</v>
      </c>
      <c r="C977" s="199" t="s">
        <v>2909</v>
      </c>
      <c r="D977" s="199" t="s">
        <v>4197</v>
      </c>
      <c r="E977" s="199" t="s">
        <v>4197</v>
      </c>
      <c r="F977" s="199" t="s">
        <v>1307</v>
      </c>
      <c r="G977" s="199" t="s">
        <v>4197</v>
      </c>
      <c r="H977" s="199" t="s">
        <v>1027</v>
      </c>
      <c r="K977" s="199" t="e">
        <f t="shared" si="75"/>
        <v>#VALUE!</v>
      </c>
      <c r="L977" s="199" t="e">
        <f t="shared" si="76"/>
        <v>#VALUE!</v>
      </c>
      <c r="M977" s="199" t="s">
        <v>1121</v>
      </c>
      <c r="N977" s="199" t="e">
        <f t="shared" si="77"/>
        <v>#VALUE!</v>
      </c>
      <c r="O977" s="199" t="e">
        <f t="shared" si="78"/>
        <v>#VALUE!</v>
      </c>
      <c r="P977" s="199" t="e">
        <f t="shared" si="79"/>
        <v>#VALUE!</v>
      </c>
    </row>
    <row r="978" spans="1:16" ht="15.75" x14ac:dyDescent="0.25">
      <c r="A978" s="199" t="s">
        <v>121</v>
      </c>
      <c r="B978" s="199" t="s">
        <v>1059</v>
      </c>
      <c r="C978" s="199" t="s">
        <v>2947</v>
      </c>
      <c r="D978" s="199" t="s">
        <v>4197</v>
      </c>
      <c r="E978" s="199" t="s">
        <v>4197</v>
      </c>
      <c r="F978" s="199" t="s">
        <v>1234</v>
      </c>
      <c r="G978" s="199" t="s">
        <v>4197</v>
      </c>
      <c r="H978" s="199" t="s">
        <v>4197</v>
      </c>
      <c r="K978" s="199">
        <f t="shared" si="75"/>
        <v>22.388199999999998</v>
      </c>
      <c r="L978" s="199">
        <f t="shared" si="76"/>
        <v>28.880777999999999</v>
      </c>
      <c r="M978" s="199" t="s">
        <v>1064</v>
      </c>
      <c r="N978" s="199">
        <f t="shared" si="77"/>
        <v>-11607031.739735413</v>
      </c>
      <c r="O978" s="199">
        <f t="shared" si="78"/>
        <v>-11607031.739735413</v>
      </c>
      <c r="P978" s="199" t="str">
        <f t="shared" si="79"/>
        <v>Overpaid</v>
      </c>
    </row>
    <row r="979" spans="1:16" ht="15.75" x14ac:dyDescent="0.25">
      <c r="A979" s="199" t="s">
        <v>121</v>
      </c>
      <c r="B979" s="199" t="s">
        <v>1024</v>
      </c>
      <c r="C979" s="199" t="s">
        <v>2887</v>
      </c>
      <c r="D979" s="199" t="s">
        <v>4197</v>
      </c>
      <c r="E979" s="199" t="s">
        <v>4197</v>
      </c>
      <c r="F979" s="199" t="s">
        <v>1802</v>
      </c>
      <c r="G979" s="199" t="s">
        <v>4197</v>
      </c>
      <c r="H979" s="199" t="s">
        <v>4153</v>
      </c>
      <c r="K979" s="199">
        <f t="shared" si="75"/>
        <v>34.908459999999998</v>
      </c>
      <c r="L979" s="199">
        <f t="shared" si="76"/>
        <v>45.031913400000001</v>
      </c>
      <c r="M979" s="199" t="s">
        <v>1029</v>
      </c>
      <c r="N979" s="199">
        <f t="shared" si="77"/>
        <v>-5490398.3293106416</v>
      </c>
      <c r="O979" s="199">
        <f t="shared" si="78"/>
        <v>-5490398.3293106416</v>
      </c>
      <c r="P979" s="199" t="str">
        <f t="shared" si="79"/>
        <v>Overpaid</v>
      </c>
    </row>
    <row r="980" spans="1:16" ht="15.75" x14ac:dyDescent="0.25">
      <c r="A980" s="199" t="s">
        <v>121</v>
      </c>
      <c r="B980" s="199" t="s">
        <v>1094</v>
      </c>
      <c r="C980" s="199" t="s">
        <v>401</v>
      </c>
      <c r="D980" s="199" t="s">
        <v>4197</v>
      </c>
      <c r="E980" s="199" t="s">
        <v>4197</v>
      </c>
      <c r="F980" s="199" t="s">
        <v>1266</v>
      </c>
      <c r="G980" s="199" t="s">
        <v>4197</v>
      </c>
      <c r="H980" s="199" t="s">
        <v>4223</v>
      </c>
      <c r="K980" s="199">
        <f t="shared" si="75"/>
        <v>36.625279999999997</v>
      </c>
      <c r="L980" s="199">
        <f t="shared" si="76"/>
        <v>47.246611199999997</v>
      </c>
      <c r="M980" s="199" t="s">
        <v>1098</v>
      </c>
      <c r="N980" s="199">
        <f t="shared" si="77"/>
        <v>-10852557.532509947</v>
      </c>
      <c r="O980" s="199">
        <f t="shared" si="78"/>
        <v>-10852557.532509947</v>
      </c>
      <c r="P980" s="199" t="str">
        <f t="shared" si="79"/>
        <v>Overpaid</v>
      </c>
    </row>
    <row r="981" spans="1:16" ht="15.75" x14ac:dyDescent="0.25">
      <c r="A981" s="199" t="s">
        <v>121</v>
      </c>
      <c r="B981" s="199" t="s">
        <v>1083</v>
      </c>
      <c r="C981" s="199" t="s">
        <v>761</v>
      </c>
      <c r="D981" s="199" t="s">
        <v>4197</v>
      </c>
      <c r="E981" s="199" t="s">
        <v>4197</v>
      </c>
      <c r="F981" s="199" t="s">
        <v>1186</v>
      </c>
      <c r="G981" s="199" t="s">
        <v>4197</v>
      </c>
      <c r="H981" s="199" t="s">
        <v>4095</v>
      </c>
      <c r="K981" s="199">
        <f t="shared" si="75"/>
        <v>24.901119999999999</v>
      </c>
      <c r="L981" s="199">
        <f t="shared" si="76"/>
        <v>32.122444799999997</v>
      </c>
      <c r="M981" s="199" t="s">
        <v>1088</v>
      </c>
      <c r="N981" s="199">
        <f t="shared" si="77"/>
        <v>-16555181.349751193</v>
      </c>
      <c r="O981" s="199">
        <f t="shared" si="78"/>
        <v>-16555181.349751193</v>
      </c>
      <c r="P981" s="199" t="str">
        <f t="shared" si="79"/>
        <v>Overpaid</v>
      </c>
    </row>
    <row r="982" spans="1:16" ht="15.75" x14ac:dyDescent="0.25">
      <c r="A982" s="199" t="s">
        <v>121</v>
      </c>
      <c r="B982" s="199" t="s">
        <v>1024</v>
      </c>
      <c r="C982" s="199" t="s">
        <v>2902</v>
      </c>
      <c r="D982" s="199" t="s">
        <v>4197</v>
      </c>
      <c r="E982" s="199" t="s">
        <v>4197</v>
      </c>
      <c r="F982" s="199" t="s">
        <v>1107</v>
      </c>
      <c r="G982" s="199" t="s">
        <v>4197</v>
      </c>
      <c r="H982" s="199" t="s">
        <v>4147</v>
      </c>
      <c r="K982" s="199">
        <f t="shared" si="75"/>
        <v>29.882619999999996</v>
      </c>
      <c r="L982" s="199">
        <f t="shared" si="76"/>
        <v>38.548579799999999</v>
      </c>
      <c r="M982" s="199" t="s">
        <v>1029</v>
      </c>
      <c r="N982" s="199">
        <f t="shared" si="77"/>
        <v>-8333970.6022332106</v>
      </c>
      <c r="O982" s="199">
        <f t="shared" si="78"/>
        <v>-8333970.6022332106</v>
      </c>
      <c r="P982" s="199" t="str">
        <f t="shared" si="79"/>
        <v>Overpaid</v>
      </c>
    </row>
    <row r="983" spans="1:16" ht="15.75" x14ac:dyDescent="0.25">
      <c r="A983" s="199" t="s">
        <v>121</v>
      </c>
      <c r="B983" s="199" t="s">
        <v>1099</v>
      </c>
      <c r="C983" s="199" t="s">
        <v>2923</v>
      </c>
      <c r="D983" s="199" t="s">
        <v>4197</v>
      </c>
      <c r="E983" s="199" t="s">
        <v>4197</v>
      </c>
      <c r="F983" s="199" t="s">
        <v>1157</v>
      </c>
      <c r="G983" s="199" t="s">
        <v>4197</v>
      </c>
      <c r="H983" s="199" t="s">
        <v>4097</v>
      </c>
      <c r="K983" s="199">
        <f t="shared" si="75"/>
        <v>26.315959999999997</v>
      </c>
      <c r="L983" s="199">
        <f t="shared" si="76"/>
        <v>33.947588399999994</v>
      </c>
      <c r="M983" s="199" t="s">
        <v>1105</v>
      </c>
      <c r="N983" s="199">
        <f t="shared" si="77"/>
        <v>-7672866.8452256173</v>
      </c>
      <c r="O983" s="199">
        <f t="shared" si="78"/>
        <v>-7672866.8452256173</v>
      </c>
      <c r="P983" s="199" t="str">
        <f t="shared" si="79"/>
        <v>Overpaid</v>
      </c>
    </row>
    <row r="984" spans="1:16" ht="15.75" x14ac:dyDescent="0.25">
      <c r="A984" s="199" t="s">
        <v>121</v>
      </c>
      <c r="B984" s="199" t="s">
        <v>1048</v>
      </c>
      <c r="C984" s="199" t="s">
        <v>2965</v>
      </c>
      <c r="D984" s="199" t="s">
        <v>4197</v>
      </c>
      <c r="E984" s="199" t="s">
        <v>4197</v>
      </c>
      <c r="F984" s="199" t="s">
        <v>2967</v>
      </c>
      <c r="G984" s="199" t="s">
        <v>4197</v>
      </c>
      <c r="H984" s="199" t="s">
        <v>4095</v>
      </c>
      <c r="K984" s="199">
        <f t="shared" si="75"/>
        <v>15.873619999999999</v>
      </c>
      <c r="L984" s="199">
        <f t="shared" si="76"/>
        <v>20.476969799999999</v>
      </c>
      <c r="M984" s="199" t="s">
        <v>1053</v>
      </c>
      <c r="N984" s="199">
        <f t="shared" si="77"/>
        <v>-13490916.504125174</v>
      </c>
      <c r="O984" s="199">
        <f t="shared" si="78"/>
        <v>-13490916.504125174</v>
      </c>
      <c r="P984" s="199" t="str">
        <f t="shared" si="79"/>
        <v>Overpaid</v>
      </c>
    </row>
    <row r="985" spans="1:16" ht="15.75" x14ac:dyDescent="0.25">
      <c r="A985" s="199" t="s">
        <v>121</v>
      </c>
      <c r="B985" s="199" t="s">
        <v>20</v>
      </c>
      <c r="C985" s="199" t="s">
        <v>2885</v>
      </c>
      <c r="D985" s="199" t="s">
        <v>4197</v>
      </c>
      <c r="E985" s="199" t="s">
        <v>4197</v>
      </c>
      <c r="F985" s="199" t="s">
        <v>1034</v>
      </c>
      <c r="G985" s="199" t="s">
        <v>4197</v>
      </c>
      <c r="H985" s="199" t="s">
        <v>4100</v>
      </c>
      <c r="K985" s="199">
        <f t="shared" si="75"/>
        <v>35.976979999999998</v>
      </c>
      <c r="L985" s="199">
        <f t="shared" si="76"/>
        <v>46.410304199999999</v>
      </c>
      <c r="M985" s="199" t="s">
        <v>1134</v>
      </c>
      <c r="N985" s="199">
        <f t="shared" si="77"/>
        <v>-5687221.4580952674</v>
      </c>
      <c r="O985" s="199">
        <f t="shared" si="78"/>
        <v>-5687221.4580952674</v>
      </c>
      <c r="P985" s="199" t="str">
        <f t="shared" si="79"/>
        <v>Overpaid</v>
      </c>
    </row>
    <row r="986" spans="1:16" ht="15.75" x14ac:dyDescent="0.25">
      <c r="A986" s="199" t="s">
        <v>121</v>
      </c>
      <c r="B986" s="199" t="s">
        <v>27</v>
      </c>
      <c r="C986" s="199" t="s">
        <v>2948</v>
      </c>
      <c r="D986" s="199" t="s">
        <v>4197</v>
      </c>
      <c r="E986" s="199" t="s">
        <v>4197</v>
      </c>
      <c r="F986" s="199" t="s">
        <v>1234</v>
      </c>
      <c r="G986" s="199" t="s">
        <v>4197</v>
      </c>
      <c r="H986" s="199" t="s">
        <v>4197</v>
      </c>
      <c r="K986" s="199">
        <f t="shared" si="75"/>
        <v>22.388199999999998</v>
      </c>
      <c r="L986" s="199">
        <f t="shared" si="76"/>
        <v>28.880777999999999</v>
      </c>
      <c r="M986" s="199" t="s">
        <v>1058</v>
      </c>
      <c r="N986" s="199">
        <f t="shared" si="77"/>
        <v>-16824851.185366239</v>
      </c>
      <c r="O986" s="199">
        <f t="shared" si="78"/>
        <v>-16824851.185366239</v>
      </c>
      <c r="P986" s="199" t="str">
        <f t="shared" si="79"/>
        <v>Overpaid</v>
      </c>
    </row>
    <row r="987" spans="1:16" ht="15.75" x14ac:dyDescent="0.25">
      <c r="A987" s="199" t="s">
        <v>121</v>
      </c>
      <c r="B987" s="199" t="s">
        <v>1059</v>
      </c>
      <c r="C987" s="199" t="s">
        <v>2895</v>
      </c>
      <c r="D987" s="199" t="s">
        <v>4197</v>
      </c>
      <c r="E987" s="199" t="s">
        <v>4197</v>
      </c>
      <c r="F987" s="199" t="s">
        <v>1270</v>
      </c>
      <c r="G987" s="199" t="s">
        <v>4197</v>
      </c>
      <c r="H987" s="199" t="s">
        <v>4095</v>
      </c>
      <c r="K987" s="199">
        <f t="shared" si="75"/>
        <v>31.400919999999996</v>
      </c>
      <c r="L987" s="199">
        <f t="shared" si="76"/>
        <v>40.507186799999992</v>
      </c>
      <c r="M987" s="199" t="s">
        <v>1064</v>
      </c>
      <c r="N987" s="199">
        <f t="shared" si="77"/>
        <v>-6899959.6063953787</v>
      </c>
      <c r="O987" s="199">
        <f t="shared" si="78"/>
        <v>-6899959.6063953787</v>
      </c>
      <c r="P987" s="199" t="str">
        <f t="shared" si="79"/>
        <v>Overpaid</v>
      </c>
    </row>
    <row r="988" spans="1:16" ht="15.75" x14ac:dyDescent="0.25">
      <c r="A988" s="199" t="s">
        <v>121</v>
      </c>
      <c r="B988" s="199" t="s">
        <v>1059</v>
      </c>
      <c r="C988" s="199" t="s">
        <v>916</v>
      </c>
      <c r="D988" s="199" t="s">
        <v>4197</v>
      </c>
      <c r="E988" s="199" t="s">
        <v>4197</v>
      </c>
      <c r="F988" s="199" t="s">
        <v>1201</v>
      </c>
      <c r="G988" s="199" t="s">
        <v>4197</v>
      </c>
      <c r="H988" s="199" t="s">
        <v>4096</v>
      </c>
      <c r="K988" s="199">
        <f t="shared" si="75"/>
        <v>24.52524</v>
      </c>
      <c r="L988" s="199">
        <f t="shared" si="76"/>
        <v>31.637559599999999</v>
      </c>
      <c r="M988" s="199" t="s">
        <v>1064</v>
      </c>
      <c r="N988" s="199">
        <f t="shared" si="77"/>
        <v>-10490920.12949644</v>
      </c>
      <c r="O988" s="199">
        <f t="shared" si="78"/>
        <v>-10490920.12949644</v>
      </c>
      <c r="P988" s="199" t="str">
        <f t="shared" si="79"/>
        <v>Overpaid</v>
      </c>
    </row>
    <row r="989" spans="1:16" ht="15.75" x14ac:dyDescent="0.25">
      <c r="A989" s="199" t="s">
        <v>121</v>
      </c>
      <c r="B989" s="199" t="s">
        <v>10</v>
      </c>
      <c r="C989" s="199" t="s">
        <v>895</v>
      </c>
      <c r="D989" s="199" t="s">
        <v>4197</v>
      </c>
      <c r="E989" s="199" t="s">
        <v>4197</v>
      </c>
      <c r="F989" s="199" t="s">
        <v>1146</v>
      </c>
      <c r="G989" s="199" t="s">
        <v>4197</v>
      </c>
      <c r="H989" s="199" t="s">
        <v>4102</v>
      </c>
      <c r="K989" s="199">
        <f t="shared" si="75"/>
        <v>28.423439999999999</v>
      </c>
      <c r="L989" s="199">
        <f t="shared" si="76"/>
        <v>36.666237600000002</v>
      </c>
      <c r="M989" s="199" t="s">
        <v>1093</v>
      </c>
      <c r="N989" s="199">
        <f t="shared" si="77"/>
        <v>-13550906.30267464</v>
      </c>
      <c r="O989" s="199">
        <f t="shared" si="78"/>
        <v>-13550906.30267464</v>
      </c>
      <c r="P989" s="199" t="str">
        <f t="shared" si="79"/>
        <v>Overpaid</v>
      </c>
    </row>
    <row r="990" spans="1:16" ht="15.75" x14ac:dyDescent="0.25">
      <c r="A990" s="199" t="s">
        <v>121</v>
      </c>
      <c r="B990" s="199" t="s">
        <v>1024</v>
      </c>
      <c r="C990" s="199" t="s">
        <v>2921</v>
      </c>
      <c r="D990" s="199" t="s">
        <v>4197</v>
      </c>
      <c r="E990" s="199" t="s">
        <v>4197</v>
      </c>
      <c r="F990" s="199" t="s">
        <v>1157</v>
      </c>
      <c r="G990" s="199" t="s">
        <v>4197</v>
      </c>
      <c r="H990" s="199" t="s">
        <v>4095</v>
      </c>
      <c r="K990" s="199">
        <f t="shared" si="75"/>
        <v>25.623319999999996</v>
      </c>
      <c r="L990" s="199">
        <f t="shared" si="76"/>
        <v>33.054082799999996</v>
      </c>
      <c r="M990" s="199" t="s">
        <v>1029</v>
      </c>
      <c r="N990" s="199">
        <f t="shared" si="77"/>
        <v>-10743841.863964405</v>
      </c>
      <c r="O990" s="199">
        <f t="shared" si="78"/>
        <v>-10743841.863964405</v>
      </c>
      <c r="P990" s="199" t="str">
        <f t="shared" si="79"/>
        <v>Overpaid</v>
      </c>
    </row>
    <row r="991" spans="1:16" ht="15.75" x14ac:dyDescent="0.25">
      <c r="A991" s="199" t="s">
        <v>121</v>
      </c>
      <c r="B991" s="199" t="s">
        <v>1135</v>
      </c>
      <c r="C991" s="199" t="s">
        <v>2912</v>
      </c>
      <c r="D991" s="199" t="s">
        <v>4197</v>
      </c>
      <c r="E991" s="199" t="s">
        <v>4197</v>
      </c>
      <c r="F991" s="199" t="s">
        <v>1312</v>
      </c>
      <c r="G991" s="199" t="s">
        <v>4197</v>
      </c>
      <c r="H991" s="199" t="s">
        <v>4096</v>
      </c>
      <c r="K991" s="199">
        <f t="shared" si="75"/>
        <v>27.41404</v>
      </c>
      <c r="L991" s="199">
        <f t="shared" si="76"/>
        <v>35.364111600000001</v>
      </c>
      <c r="M991" s="199" t="s">
        <v>1138</v>
      </c>
      <c r="N991" s="199">
        <f t="shared" si="77"/>
        <v>-6175610.9745562561</v>
      </c>
      <c r="O991" s="199">
        <f t="shared" si="78"/>
        <v>-6175610.9745562561</v>
      </c>
      <c r="P991" s="199" t="str">
        <f t="shared" si="79"/>
        <v>Overpaid</v>
      </c>
    </row>
    <row r="992" spans="1:16" ht="15.75" x14ac:dyDescent="0.25">
      <c r="A992" s="199" t="s">
        <v>121</v>
      </c>
      <c r="B992" s="199" t="s">
        <v>1099</v>
      </c>
      <c r="C992" s="199" t="s">
        <v>512</v>
      </c>
      <c r="D992" s="199" t="s">
        <v>4197</v>
      </c>
      <c r="E992" s="199" t="s">
        <v>4197</v>
      </c>
      <c r="F992" s="199" t="s">
        <v>1146</v>
      </c>
      <c r="G992" s="199" t="s">
        <v>4197</v>
      </c>
      <c r="H992" s="199" t="s">
        <v>4197</v>
      </c>
      <c r="K992" s="199">
        <f t="shared" si="75"/>
        <v>25.999199999999998</v>
      </c>
      <c r="L992" s="199">
        <f t="shared" si="76"/>
        <v>33.538967999999997</v>
      </c>
      <c r="M992" s="199" t="s">
        <v>1105</v>
      </c>
      <c r="N992" s="199">
        <f t="shared" si="77"/>
        <v>-7805704.5387875233</v>
      </c>
      <c r="O992" s="199">
        <f t="shared" si="78"/>
        <v>-7805704.5387875233</v>
      </c>
      <c r="P992" s="199" t="str">
        <f t="shared" si="79"/>
        <v>Overpaid</v>
      </c>
    </row>
    <row r="993" spans="1:16" ht="15.75" x14ac:dyDescent="0.25">
      <c r="A993" s="199" t="s">
        <v>121</v>
      </c>
      <c r="B993" s="199" t="s">
        <v>1048</v>
      </c>
      <c r="C993" s="199" t="s">
        <v>246</v>
      </c>
      <c r="D993" s="199" t="s">
        <v>4197</v>
      </c>
      <c r="E993" s="199" t="s">
        <v>4197</v>
      </c>
      <c r="F993" s="199" t="s">
        <v>1062</v>
      </c>
      <c r="G993" s="199" t="s">
        <v>4197</v>
      </c>
      <c r="H993" s="199" t="s">
        <v>4099</v>
      </c>
      <c r="K993" s="199">
        <f t="shared" si="75"/>
        <v>31.341799999999999</v>
      </c>
      <c r="L993" s="199">
        <f t="shared" si="76"/>
        <v>40.430922000000002</v>
      </c>
      <c r="M993" s="199" t="s">
        <v>1053</v>
      </c>
      <c r="N993" s="199">
        <f t="shared" si="77"/>
        <v>-6229651.3308913754</v>
      </c>
      <c r="O993" s="199">
        <f t="shared" si="78"/>
        <v>-6229651.3308913754</v>
      </c>
      <c r="P993" s="199" t="str">
        <f t="shared" si="79"/>
        <v>Overpaid</v>
      </c>
    </row>
    <row r="994" spans="1:16" ht="15.75" x14ac:dyDescent="0.25">
      <c r="A994" s="199" t="s">
        <v>121</v>
      </c>
      <c r="B994" s="199" t="s">
        <v>10</v>
      </c>
      <c r="C994" s="199" t="s">
        <v>2964</v>
      </c>
      <c r="D994" s="199" t="s">
        <v>4197</v>
      </c>
      <c r="E994" s="199" t="s">
        <v>4197</v>
      </c>
      <c r="F994" s="199" t="s">
        <v>1679</v>
      </c>
      <c r="G994" s="199" t="s">
        <v>4197</v>
      </c>
      <c r="H994" s="199" t="s">
        <v>4096</v>
      </c>
      <c r="K994" s="199">
        <f t="shared" si="75"/>
        <v>20.553139999999999</v>
      </c>
      <c r="L994" s="199">
        <f t="shared" si="76"/>
        <v>26.513550599999999</v>
      </c>
      <c r="M994" s="199" t="s">
        <v>1093</v>
      </c>
      <c r="N994" s="199">
        <f t="shared" si="77"/>
        <v>-20138709.190979041</v>
      </c>
      <c r="O994" s="199">
        <f t="shared" si="78"/>
        <v>-20138709.190979041</v>
      </c>
      <c r="P994" s="199" t="str">
        <f t="shared" si="79"/>
        <v>Overpaid</v>
      </c>
    </row>
    <row r="995" spans="1:16" ht="15.75" x14ac:dyDescent="0.25">
      <c r="A995" s="199" t="s">
        <v>121</v>
      </c>
      <c r="B995" s="199" t="s">
        <v>27</v>
      </c>
      <c r="C995" s="199" t="s">
        <v>2961</v>
      </c>
      <c r="D995" s="199" t="s">
        <v>4197</v>
      </c>
      <c r="E995" s="199" t="s">
        <v>4197</v>
      </c>
      <c r="F995" s="199" t="s">
        <v>1422</v>
      </c>
      <c r="G995" s="199" t="s">
        <v>4197</v>
      </c>
      <c r="H995" s="199" t="s">
        <v>4197</v>
      </c>
      <c r="K995" s="199">
        <f t="shared" si="75"/>
        <v>20.221599999999999</v>
      </c>
      <c r="L995" s="199">
        <f t="shared" si="76"/>
        <v>26.085863999999997</v>
      </c>
      <c r="M995" s="199" t="s">
        <v>1058</v>
      </c>
      <c r="N995" s="199">
        <f t="shared" si="77"/>
        <v>-18465077.49237578</v>
      </c>
      <c r="O995" s="199">
        <f t="shared" si="78"/>
        <v>-18465077.49237578</v>
      </c>
      <c r="P995" s="199" t="str">
        <f t="shared" si="79"/>
        <v>Overpaid</v>
      </c>
    </row>
    <row r="996" spans="1:16" ht="15.75" x14ac:dyDescent="0.25">
      <c r="A996" s="199" t="s">
        <v>121</v>
      </c>
      <c r="B996" s="199" t="s">
        <v>1094</v>
      </c>
      <c r="C996" s="199" t="s">
        <v>2954</v>
      </c>
      <c r="D996" s="199" t="s">
        <v>4197</v>
      </c>
      <c r="E996" s="199" t="s">
        <v>4197</v>
      </c>
      <c r="F996" s="199" t="s">
        <v>1405</v>
      </c>
      <c r="G996" s="199" t="s">
        <v>4197</v>
      </c>
      <c r="H996" s="199" t="s">
        <v>4197</v>
      </c>
      <c r="K996" s="199">
        <f t="shared" si="75"/>
        <v>21.665999999999997</v>
      </c>
      <c r="L996" s="199">
        <f t="shared" si="76"/>
        <v>27.949139999999996</v>
      </c>
      <c r="M996" s="199" t="s">
        <v>1098</v>
      </c>
      <c r="N996" s="199">
        <f t="shared" si="77"/>
        <v>-31178580.406649537</v>
      </c>
      <c r="O996" s="199">
        <f t="shared" si="78"/>
        <v>-31178580.406649537</v>
      </c>
      <c r="P996" s="199" t="str">
        <f t="shared" si="79"/>
        <v>Overpaid</v>
      </c>
    </row>
    <row r="997" spans="1:16" ht="15.75" x14ac:dyDescent="0.25">
      <c r="A997" s="199" t="s">
        <v>121</v>
      </c>
      <c r="B997" s="199" t="s">
        <v>1078</v>
      </c>
      <c r="C997" s="199" t="s">
        <v>2915</v>
      </c>
      <c r="D997" s="199" t="s">
        <v>4197</v>
      </c>
      <c r="E997" s="199" t="s">
        <v>4197</v>
      </c>
      <c r="F997" s="199" t="s">
        <v>1146</v>
      </c>
      <c r="G997" s="199" t="s">
        <v>4197</v>
      </c>
      <c r="H997" s="199" t="s">
        <v>4095</v>
      </c>
      <c r="K997" s="199">
        <f t="shared" si="75"/>
        <v>26.345519999999997</v>
      </c>
      <c r="L997" s="199">
        <f t="shared" si="76"/>
        <v>33.985720799999996</v>
      </c>
      <c r="M997" s="199" t="s">
        <v>1082</v>
      </c>
      <c r="N997" s="199">
        <f t="shared" si="77"/>
        <v>-8357761.2517721839</v>
      </c>
      <c r="O997" s="199">
        <f t="shared" si="78"/>
        <v>-8357761.2517721839</v>
      </c>
      <c r="P997" s="199" t="str">
        <f t="shared" si="79"/>
        <v>Overpaid</v>
      </c>
    </row>
    <row r="998" spans="1:16" ht="15.75" x14ac:dyDescent="0.25">
      <c r="A998" s="199" t="s">
        <v>121</v>
      </c>
      <c r="B998" s="199" t="s">
        <v>1117</v>
      </c>
      <c r="C998" s="199" t="s">
        <v>2904</v>
      </c>
      <c r="D998" s="199" t="s">
        <v>4197</v>
      </c>
      <c r="E998" s="199" t="s">
        <v>4197</v>
      </c>
      <c r="F998" s="199" t="s">
        <v>1111</v>
      </c>
      <c r="G998" s="199" t="s">
        <v>4197</v>
      </c>
      <c r="H998" s="199" t="s">
        <v>4153</v>
      </c>
      <c r="K998" s="199">
        <f t="shared" si="75"/>
        <v>30.214159999999996</v>
      </c>
      <c r="L998" s="199">
        <f t="shared" si="76"/>
        <v>38.976266399999993</v>
      </c>
      <c r="M998" s="199" t="s">
        <v>1121</v>
      </c>
      <c r="N998" s="199">
        <f t="shared" si="77"/>
        <v>-11419864.142550463</v>
      </c>
      <c r="O998" s="199">
        <f t="shared" si="78"/>
        <v>-11419864.142550463</v>
      </c>
      <c r="P998" s="199" t="str">
        <f t="shared" si="79"/>
        <v>Overpaid</v>
      </c>
    </row>
    <row r="999" spans="1:16" ht="15.75" x14ac:dyDescent="0.25">
      <c r="A999" s="199" t="s">
        <v>121</v>
      </c>
      <c r="B999" s="199" t="s">
        <v>1048</v>
      </c>
      <c r="C999" s="199" t="s">
        <v>2926</v>
      </c>
      <c r="D999" s="199" t="s">
        <v>4197</v>
      </c>
      <c r="E999" s="199" t="s">
        <v>4197</v>
      </c>
      <c r="F999" s="199" t="s">
        <v>1162</v>
      </c>
      <c r="G999" s="199" t="s">
        <v>4197</v>
      </c>
      <c r="H999" s="199" t="s">
        <v>4095</v>
      </c>
      <c r="K999" s="199">
        <f t="shared" si="75"/>
        <v>25.262219999999996</v>
      </c>
      <c r="L999" s="199">
        <f t="shared" si="76"/>
        <v>32.588263799999993</v>
      </c>
      <c r="M999" s="199" t="s">
        <v>1053</v>
      </c>
      <c r="N999" s="199">
        <f t="shared" si="77"/>
        <v>-9083603.2839904968</v>
      </c>
      <c r="O999" s="199">
        <f t="shared" si="78"/>
        <v>-9083603.2839904968</v>
      </c>
      <c r="P999" s="199" t="str">
        <f t="shared" si="79"/>
        <v>Overpaid</v>
      </c>
    </row>
    <row r="1000" spans="1:16" ht="15.75" x14ac:dyDescent="0.25">
      <c r="A1000" s="199" t="s">
        <v>121</v>
      </c>
      <c r="B1000" s="199" t="s">
        <v>1030</v>
      </c>
      <c r="C1000" s="199" t="s">
        <v>2882</v>
      </c>
      <c r="D1000" s="199" t="s">
        <v>4197</v>
      </c>
      <c r="E1000" s="199" t="s">
        <v>4197</v>
      </c>
      <c r="F1000" s="199" t="s">
        <v>2807</v>
      </c>
      <c r="G1000" s="199" t="s">
        <v>4197</v>
      </c>
      <c r="H1000" s="199" t="s">
        <v>4153</v>
      </c>
      <c r="K1000" s="199">
        <f t="shared" si="75"/>
        <v>36.71396</v>
      </c>
      <c r="L1000" s="199">
        <f t="shared" si="76"/>
        <v>47.361008400000003</v>
      </c>
      <c r="M1000" s="199" t="s">
        <v>1036</v>
      </c>
      <c r="N1000" s="199">
        <f t="shared" si="77"/>
        <v>-6053321.0394343454</v>
      </c>
      <c r="O1000" s="199">
        <f t="shared" si="78"/>
        <v>-6053321.0394343454</v>
      </c>
      <c r="P1000" s="199" t="str">
        <f t="shared" si="79"/>
        <v>Overpaid</v>
      </c>
    </row>
    <row r="1001" spans="1:16" ht="15.75" x14ac:dyDescent="0.25">
      <c r="A1001" s="199" t="s">
        <v>121</v>
      </c>
      <c r="B1001" s="199" t="s">
        <v>20</v>
      </c>
      <c r="C1001" s="199" t="s">
        <v>2952</v>
      </c>
      <c r="D1001" s="199" t="s">
        <v>4197</v>
      </c>
      <c r="E1001" s="199" t="s">
        <v>4197</v>
      </c>
      <c r="F1001" s="199" t="s">
        <v>1405</v>
      </c>
      <c r="G1001" s="199" t="s">
        <v>4197</v>
      </c>
      <c r="H1001" s="199" t="s">
        <v>4095</v>
      </c>
      <c r="K1001" s="199">
        <f t="shared" si="75"/>
        <v>22.012319999999995</v>
      </c>
      <c r="L1001" s="199">
        <f t="shared" si="76"/>
        <v>28.395892799999995</v>
      </c>
      <c r="M1001" s="199" t="s">
        <v>1134</v>
      </c>
      <c r="N1001" s="199">
        <f t="shared" si="77"/>
        <v>-14884236.251716111</v>
      </c>
      <c r="O1001" s="199">
        <f t="shared" si="78"/>
        <v>-14884236.251716111</v>
      </c>
      <c r="P1001" s="199" t="str">
        <f t="shared" si="79"/>
        <v>Overpaid</v>
      </c>
    </row>
    <row r="1002" spans="1:16" ht="15.75" x14ac:dyDescent="0.25">
      <c r="A1002" s="199" t="s">
        <v>121</v>
      </c>
      <c r="B1002" s="199" t="s">
        <v>1059</v>
      </c>
      <c r="C1002" s="199" t="s">
        <v>946</v>
      </c>
      <c r="D1002" s="199" t="s">
        <v>4197</v>
      </c>
      <c r="E1002" s="199" t="s">
        <v>4197</v>
      </c>
      <c r="F1002" s="199" t="s">
        <v>1208</v>
      </c>
      <c r="G1002" s="199" t="s">
        <v>4197</v>
      </c>
      <c r="H1002" s="199" t="s">
        <v>4095</v>
      </c>
      <c r="K1002" s="199">
        <f t="shared" si="75"/>
        <v>23.817819999999998</v>
      </c>
      <c r="L1002" s="199">
        <f t="shared" si="76"/>
        <v>30.724987799999997</v>
      </c>
      <c r="M1002" s="199" t="s">
        <v>1064</v>
      </c>
      <c r="N1002" s="199">
        <f t="shared" si="77"/>
        <v>-10860384.283333177</v>
      </c>
      <c r="O1002" s="199">
        <f t="shared" si="78"/>
        <v>-10860384.283333177</v>
      </c>
      <c r="P1002" s="199" t="str">
        <f t="shared" si="79"/>
        <v>Overpaid</v>
      </c>
    </row>
    <row r="1003" spans="1:16" ht="15.75" x14ac:dyDescent="0.25">
      <c r="A1003" s="199" t="s">
        <v>121</v>
      </c>
      <c r="B1003" s="199" t="s">
        <v>1024</v>
      </c>
      <c r="C1003" s="199" t="s">
        <v>2906</v>
      </c>
      <c r="D1003" s="199" t="s">
        <v>4197</v>
      </c>
      <c r="E1003" s="199" t="s">
        <v>4197</v>
      </c>
      <c r="F1003" s="199" t="s">
        <v>1111</v>
      </c>
      <c r="G1003" s="199" t="s">
        <v>4197</v>
      </c>
      <c r="H1003" s="199" t="s">
        <v>4098</v>
      </c>
      <c r="K1003" s="199">
        <f t="shared" si="75"/>
        <v>28.828879999999998</v>
      </c>
      <c r="L1003" s="199">
        <f t="shared" si="76"/>
        <v>37.189255199999998</v>
      </c>
      <c r="M1003" s="199" t="s">
        <v>1029</v>
      </c>
      <c r="N1003" s="199">
        <f t="shared" si="77"/>
        <v>-8930166.6305328459</v>
      </c>
      <c r="O1003" s="199">
        <f t="shared" si="78"/>
        <v>-8930166.6305328459</v>
      </c>
      <c r="P1003" s="199" t="str">
        <f t="shared" si="79"/>
        <v>Overpaid</v>
      </c>
    </row>
    <row r="1004" spans="1:16" ht="15.75" x14ac:dyDescent="0.25">
      <c r="A1004" s="199" t="s">
        <v>121</v>
      </c>
      <c r="B1004" s="199" t="s">
        <v>1037</v>
      </c>
      <c r="C1004" s="199" t="s">
        <v>50</v>
      </c>
      <c r="D1004" s="199" t="s">
        <v>4197</v>
      </c>
      <c r="E1004" s="199" t="s">
        <v>4197</v>
      </c>
      <c r="F1004" s="199" t="s">
        <v>1266</v>
      </c>
      <c r="G1004" s="199" t="s">
        <v>4197</v>
      </c>
      <c r="H1004" s="199" t="s">
        <v>4102</v>
      </c>
      <c r="K1004" s="199">
        <f t="shared" si="75"/>
        <v>34.201039999999999</v>
      </c>
      <c r="L1004" s="199">
        <f t="shared" si="76"/>
        <v>44.119341599999998</v>
      </c>
      <c r="M1004" s="199" t="s">
        <v>1043</v>
      </c>
      <c r="N1004" s="199">
        <f t="shared" si="77"/>
        <v>-6303902.5428996701</v>
      </c>
      <c r="O1004" s="199">
        <f t="shared" si="78"/>
        <v>-6303902.5428996701</v>
      </c>
      <c r="P1004" s="199" t="str">
        <f t="shared" si="79"/>
        <v>Overpaid</v>
      </c>
    </row>
    <row r="1005" spans="1:16" ht="15.75" x14ac:dyDescent="0.25">
      <c r="A1005" s="199" t="s">
        <v>121</v>
      </c>
      <c r="B1005" s="199" t="s">
        <v>27</v>
      </c>
      <c r="C1005" s="199" t="s">
        <v>595</v>
      </c>
      <c r="D1005" s="199" t="s">
        <v>4197</v>
      </c>
      <c r="E1005" s="199" t="s">
        <v>4197</v>
      </c>
      <c r="F1005" s="199" t="s">
        <v>1408</v>
      </c>
      <c r="G1005" s="199" t="s">
        <v>4197</v>
      </c>
      <c r="H1005" s="199" t="s">
        <v>4197</v>
      </c>
      <c r="K1005" s="199">
        <f t="shared" si="75"/>
        <v>21.3049</v>
      </c>
      <c r="L1005" s="199">
        <f t="shared" si="76"/>
        <v>27.483321</v>
      </c>
      <c r="M1005" s="199" t="s">
        <v>1058</v>
      </c>
      <c r="N1005" s="199">
        <f t="shared" si="77"/>
        <v>-17644964.338871006</v>
      </c>
      <c r="O1005" s="199">
        <f t="shared" si="78"/>
        <v>-17644964.338871006</v>
      </c>
      <c r="P1005" s="199" t="str">
        <f t="shared" si="79"/>
        <v>Overpaid</v>
      </c>
    </row>
    <row r="1006" spans="1:16" ht="15.75" x14ac:dyDescent="0.25">
      <c r="A1006" s="199" t="s">
        <v>121</v>
      </c>
      <c r="B1006" s="199" t="s">
        <v>1187</v>
      </c>
      <c r="C1006" s="199" t="s">
        <v>2922</v>
      </c>
      <c r="D1006" s="199" t="s">
        <v>4197</v>
      </c>
      <c r="E1006" s="199" t="s">
        <v>4197</v>
      </c>
      <c r="F1006" s="199" t="s">
        <v>1157</v>
      </c>
      <c r="G1006" s="199" t="s">
        <v>4197</v>
      </c>
      <c r="H1006" s="199" t="s">
        <v>4197</v>
      </c>
      <c r="K1006" s="199">
        <f t="shared" si="75"/>
        <v>25.276999999999997</v>
      </c>
      <c r="L1006" s="199">
        <f t="shared" si="76"/>
        <v>32.607329999999997</v>
      </c>
      <c r="M1006" s="199" t="s">
        <v>1190</v>
      </c>
      <c r="N1006" s="199">
        <f t="shared" si="77"/>
        <v>-13688903.426935779</v>
      </c>
      <c r="O1006" s="199">
        <f t="shared" si="78"/>
        <v>-13688903.426935779</v>
      </c>
      <c r="P1006" s="199" t="str">
        <f t="shared" si="79"/>
        <v>Overpaid</v>
      </c>
    </row>
    <row r="1007" spans="1:16" ht="15.75" x14ac:dyDescent="0.25">
      <c r="A1007" s="199" t="s">
        <v>121</v>
      </c>
      <c r="B1007" s="199" t="s">
        <v>20</v>
      </c>
      <c r="C1007" s="199" t="s">
        <v>2933</v>
      </c>
      <c r="D1007" s="199" t="s">
        <v>4197</v>
      </c>
      <c r="E1007" s="199" t="s">
        <v>4197</v>
      </c>
      <c r="F1007" s="199" t="s">
        <v>1201</v>
      </c>
      <c r="G1007" s="199" t="s">
        <v>4197</v>
      </c>
      <c r="H1007" s="199" t="s">
        <v>4095</v>
      </c>
      <c r="K1007" s="199">
        <f t="shared" si="75"/>
        <v>24.178919999999998</v>
      </c>
      <c r="L1007" s="199">
        <f t="shared" si="76"/>
        <v>31.190806799999997</v>
      </c>
      <c r="M1007" s="199" t="s">
        <v>1134</v>
      </c>
      <c r="N1007" s="199">
        <f t="shared" si="77"/>
        <v>-13457330.601892991</v>
      </c>
      <c r="O1007" s="199">
        <f t="shared" si="78"/>
        <v>-13457330.601892991</v>
      </c>
      <c r="P1007" s="199" t="str">
        <f t="shared" si="79"/>
        <v>Overpaid</v>
      </c>
    </row>
    <row r="1008" spans="1:16" ht="15.75" x14ac:dyDescent="0.25">
      <c r="A1008" s="199" t="s">
        <v>121</v>
      </c>
      <c r="B1008" s="199" t="s">
        <v>1094</v>
      </c>
      <c r="C1008" s="199" t="s">
        <v>2944</v>
      </c>
      <c r="D1008" s="199" t="s">
        <v>4197</v>
      </c>
      <c r="E1008" s="199" t="s">
        <v>4197</v>
      </c>
      <c r="F1008" s="199" t="s">
        <v>1234</v>
      </c>
      <c r="G1008" s="199" t="s">
        <v>4197</v>
      </c>
      <c r="H1008" s="199" t="s">
        <v>4197</v>
      </c>
      <c r="K1008" s="199">
        <f t="shared" si="75"/>
        <v>22.388199999999998</v>
      </c>
      <c r="L1008" s="199">
        <f t="shared" si="76"/>
        <v>28.880777999999999</v>
      </c>
      <c r="M1008" s="199" t="s">
        <v>1098</v>
      </c>
      <c r="N1008" s="199">
        <f t="shared" si="77"/>
        <v>-30197286.272192292</v>
      </c>
      <c r="O1008" s="199">
        <f t="shared" si="78"/>
        <v>-30197286.272192292</v>
      </c>
      <c r="P1008" s="199" t="str">
        <f t="shared" si="79"/>
        <v>Overpaid</v>
      </c>
    </row>
    <row r="1009" spans="1:16" ht="15.75" x14ac:dyDescent="0.25">
      <c r="A1009" s="199" t="s">
        <v>121</v>
      </c>
      <c r="B1009" s="199" t="s">
        <v>1078</v>
      </c>
      <c r="C1009" s="199" t="s">
        <v>2917</v>
      </c>
      <c r="D1009" s="199" t="s">
        <v>4197</v>
      </c>
      <c r="E1009" s="199" t="s">
        <v>4197</v>
      </c>
      <c r="F1009" s="199" t="s">
        <v>1146</v>
      </c>
      <c r="G1009" s="199" t="s">
        <v>4197</v>
      </c>
      <c r="H1009" s="199" t="s">
        <v>4097</v>
      </c>
      <c r="K1009" s="199">
        <f t="shared" si="75"/>
        <v>27.038159999999998</v>
      </c>
      <c r="L1009" s="199">
        <f t="shared" si="76"/>
        <v>34.8792264</v>
      </c>
      <c r="M1009" s="199" t="s">
        <v>1082</v>
      </c>
      <c r="N1009" s="199">
        <f t="shared" si="77"/>
        <v>-8040853.3413481098</v>
      </c>
      <c r="O1009" s="199">
        <f t="shared" si="78"/>
        <v>-8040853.3413481098</v>
      </c>
      <c r="P1009" s="199" t="str">
        <f t="shared" si="79"/>
        <v>Overpaid</v>
      </c>
    </row>
    <row r="1010" spans="1:16" ht="15.75" x14ac:dyDescent="0.25">
      <c r="A1010" s="199" t="s">
        <v>121</v>
      </c>
      <c r="B1010" s="199" t="s">
        <v>1059</v>
      </c>
      <c r="C1010" s="199" t="s">
        <v>265</v>
      </c>
      <c r="D1010" s="199" t="s">
        <v>4197</v>
      </c>
      <c r="E1010" s="199" t="s">
        <v>4197</v>
      </c>
      <c r="F1010" s="199" t="s">
        <v>1091</v>
      </c>
      <c r="G1010" s="199" t="s">
        <v>4197</v>
      </c>
      <c r="H1010" s="199" t="s">
        <v>4098</v>
      </c>
      <c r="K1010" s="199">
        <f t="shared" si="75"/>
        <v>29.912179999999999</v>
      </c>
      <c r="L1010" s="199">
        <f t="shared" si="76"/>
        <v>38.586712200000001</v>
      </c>
      <c r="M1010" s="199" t="s">
        <v>1064</v>
      </c>
      <c r="N1010" s="199">
        <f t="shared" si="77"/>
        <v>-7677483.6577126961</v>
      </c>
      <c r="O1010" s="199">
        <f t="shared" si="78"/>
        <v>-7677483.6577126961</v>
      </c>
      <c r="P1010" s="199" t="str">
        <f t="shared" si="79"/>
        <v>Overpaid</v>
      </c>
    </row>
    <row r="1011" spans="1:16" ht="15.75" x14ac:dyDescent="0.25">
      <c r="A1011" s="199" t="s">
        <v>121</v>
      </c>
      <c r="B1011" s="199" t="s">
        <v>16</v>
      </c>
      <c r="C1011" s="199" t="s">
        <v>2950</v>
      </c>
      <c r="D1011" s="199" t="s">
        <v>4197</v>
      </c>
      <c r="E1011" s="199" t="s">
        <v>4197</v>
      </c>
      <c r="F1011" s="199" t="s">
        <v>1405</v>
      </c>
      <c r="G1011" s="199" t="s">
        <v>4197</v>
      </c>
      <c r="H1011" s="199" t="s">
        <v>4095</v>
      </c>
      <c r="K1011" s="199">
        <f t="shared" si="75"/>
        <v>22.012319999999995</v>
      </c>
      <c r="L1011" s="199">
        <f t="shared" si="76"/>
        <v>28.395892799999995</v>
      </c>
      <c r="M1011" s="199" t="s">
        <v>1116</v>
      </c>
      <c r="N1011" s="199">
        <f t="shared" si="77"/>
        <v>-13116379.335505322</v>
      </c>
      <c r="O1011" s="199">
        <f t="shared" si="78"/>
        <v>-13116379.335505322</v>
      </c>
      <c r="P1011" s="199" t="str">
        <f t="shared" si="79"/>
        <v>Overpaid</v>
      </c>
    </row>
    <row r="1012" spans="1:16" ht="15.75" x14ac:dyDescent="0.25">
      <c r="A1012" s="199" t="s">
        <v>121</v>
      </c>
      <c r="B1012" s="199" t="s">
        <v>27</v>
      </c>
      <c r="C1012" s="199" t="s">
        <v>2941</v>
      </c>
      <c r="D1012" s="199" t="s">
        <v>4197</v>
      </c>
      <c r="E1012" s="199" t="s">
        <v>4197</v>
      </c>
      <c r="F1012" s="199" t="s">
        <v>1221</v>
      </c>
      <c r="G1012" s="199" t="s">
        <v>4197</v>
      </c>
      <c r="H1012" s="199" t="s">
        <v>4096</v>
      </c>
      <c r="K1012" s="199">
        <f t="shared" si="75"/>
        <v>23.441939999999999</v>
      </c>
      <c r="L1012" s="199">
        <f t="shared" si="76"/>
        <v>30.2401026</v>
      </c>
      <c r="M1012" s="199" t="s">
        <v>1058</v>
      </c>
      <c r="N1012" s="199">
        <f t="shared" si="77"/>
        <v>-16027116.454106092</v>
      </c>
      <c r="O1012" s="199">
        <f t="shared" si="78"/>
        <v>-16027116.454106092</v>
      </c>
      <c r="P1012" s="199" t="str">
        <f t="shared" si="79"/>
        <v>Overpaid</v>
      </c>
    </row>
    <row r="1013" spans="1:16" ht="15.75" x14ac:dyDescent="0.25">
      <c r="A1013" s="199" t="s">
        <v>121</v>
      </c>
      <c r="B1013" s="199" t="s">
        <v>1187</v>
      </c>
      <c r="C1013" s="199" t="s">
        <v>286</v>
      </c>
      <c r="D1013" s="199" t="s">
        <v>4197</v>
      </c>
      <c r="E1013" s="199" t="s">
        <v>4197</v>
      </c>
      <c r="F1013" s="199" t="s">
        <v>1146</v>
      </c>
      <c r="G1013" s="199" t="s">
        <v>4197</v>
      </c>
      <c r="H1013" s="199" t="s">
        <v>4098</v>
      </c>
      <c r="K1013" s="199">
        <f t="shared" si="75"/>
        <v>27.38448</v>
      </c>
      <c r="L1013" s="199">
        <f t="shared" si="76"/>
        <v>35.325979199999999</v>
      </c>
      <c r="M1013" s="199" t="s">
        <v>1190</v>
      </c>
      <c r="N1013" s="199">
        <f t="shared" si="77"/>
        <v>-12196868.839198532</v>
      </c>
      <c r="O1013" s="199">
        <f t="shared" si="78"/>
        <v>-12196868.839198532</v>
      </c>
      <c r="P1013" s="199" t="str">
        <f t="shared" si="79"/>
        <v>Overpaid</v>
      </c>
    </row>
    <row r="1014" spans="1:16" ht="15.75" x14ac:dyDescent="0.25">
      <c r="A1014" s="199" t="s">
        <v>121</v>
      </c>
      <c r="B1014" s="199" t="s">
        <v>1099</v>
      </c>
      <c r="C1014" s="199" t="s">
        <v>2892</v>
      </c>
      <c r="D1014" s="199" t="s">
        <v>4197</v>
      </c>
      <c r="E1014" s="199" t="s">
        <v>4197</v>
      </c>
      <c r="F1014" s="199" t="s">
        <v>1266</v>
      </c>
      <c r="G1014" s="199" t="s">
        <v>4197</v>
      </c>
      <c r="H1014" s="199" t="s">
        <v>4125</v>
      </c>
      <c r="K1014" s="199">
        <f t="shared" si="75"/>
        <v>35.586320000000001</v>
      </c>
      <c r="L1014" s="199">
        <f t="shared" si="76"/>
        <v>45.906352800000001</v>
      </c>
      <c r="M1014" s="199" t="s">
        <v>1105</v>
      </c>
      <c r="N1014" s="199">
        <f t="shared" si="77"/>
        <v>-3785212.9719822388</v>
      </c>
      <c r="O1014" s="199">
        <f t="shared" si="78"/>
        <v>-3785212.9719822388</v>
      </c>
      <c r="P1014" s="199" t="str">
        <f t="shared" si="79"/>
        <v>Overpaid</v>
      </c>
    </row>
    <row r="1015" spans="1:16" ht="15.75" x14ac:dyDescent="0.25">
      <c r="A1015" s="199" t="s">
        <v>121</v>
      </c>
      <c r="B1015" s="199" t="s">
        <v>1059</v>
      </c>
      <c r="C1015" s="199" t="s">
        <v>2899</v>
      </c>
      <c r="D1015" s="199" t="s">
        <v>4197</v>
      </c>
      <c r="E1015" s="199" t="s">
        <v>4197</v>
      </c>
      <c r="F1015" s="199" t="s">
        <v>1062</v>
      </c>
      <c r="G1015" s="199" t="s">
        <v>4197</v>
      </c>
      <c r="H1015" s="199" t="s">
        <v>4099</v>
      </c>
      <c r="K1015" s="199">
        <f t="shared" si="75"/>
        <v>31.341799999999999</v>
      </c>
      <c r="L1015" s="199">
        <f t="shared" si="76"/>
        <v>40.430922000000002</v>
      </c>
      <c r="M1015" s="199" t="s">
        <v>1064</v>
      </c>
      <c r="N1015" s="199">
        <f t="shared" si="77"/>
        <v>-6930836.2013104577</v>
      </c>
      <c r="O1015" s="199">
        <f t="shared" si="78"/>
        <v>-6930836.2013104577</v>
      </c>
      <c r="P1015" s="199" t="str">
        <f t="shared" si="79"/>
        <v>Overpaid</v>
      </c>
    </row>
    <row r="1016" spans="1:16" ht="15.75" x14ac:dyDescent="0.25">
      <c r="A1016" s="199" t="s">
        <v>121</v>
      </c>
      <c r="B1016" s="199" t="s">
        <v>1117</v>
      </c>
      <c r="C1016" s="199" t="s">
        <v>2962</v>
      </c>
      <c r="D1016" s="199" t="s">
        <v>4197</v>
      </c>
      <c r="E1016" s="199" t="s">
        <v>4197</v>
      </c>
      <c r="F1016" s="199" t="s">
        <v>1679</v>
      </c>
      <c r="G1016" s="199" t="s">
        <v>4197</v>
      </c>
      <c r="H1016" s="199" t="s">
        <v>4095</v>
      </c>
      <c r="K1016" s="199">
        <f t="shared" si="75"/>
        <v>20.206819999999997</v>
      </c>
      <c r="L1016" s="199">
        <f t="shared" si="76"/>
        <v>26.066797799999996</v>
      </c>
      <c r="M1016" s="199" t="s">
        <v>1121</v>
      </c>
      <c r="N1016" s="199">
        <f t="shared" si="77"/>
        <v>-19357114.710444957</v>
      </c>
      <c r="O1016" s="199">
        <f t="shared" si="78"/>
        <v>-19357114.710444957</v>
      </c>
      <c r="P1016" s="199" t="str">
        <f t="shared" si="79"/>
        <v>Overpaid</v>
      </c>
    </row>
    <row r="1017" spans="1:16" ht="15.75" x14ac:dyDescent="0.25">
      <c r="A1017" s="199" t="s">
        <v>121</v>
      </c>
      <c r="B1017" s="199" t="s">
        <v>1030</v>
      </c>
      <c r="C1017" s="199" t="s">
        <v>2919</v>
      </c>
      <c r="D1017" s="199" t="s">
        <v>4197</v>
      </c>
      <c r="E1017" s="199" t="s">
        <v>4197</v>
      </c>
      <c r="F1017" s="199" t="s">
        <v>1328</v>
      </c>
      <c r="G1017" s="199" t="s">
        <v>4197</v>
      </c>
      <c r="H1017" s="199" t="s">
        <v>4097</v>
      </c>
      <c r="K1017" s="199">
        <f t="shared" si="75"/>
        <v>26.677059999999997</v>
      </c>
      <c r="L1017" s="199">
        <f t="shared" si="76"/>
        <v>34.413407399999997</v>
      </c>
      <c r="M1017" s="199" t="s">
        <v>1036</v>
      </c>
      <c r="N1017" s="199">
        <f t="shared" si="77"/>
        <v>-13745543.059079669</v>
      </c>
      <c r="O1017" s="199">
        <f t="shared" si="78"/>
        <v>-13745543.059079669</v>
      </c>
      <c r="P1017" s="199" t="str">
        <f t="shared" si="79"/>
        <v>Overpaid</v>
      </c>
    </row>
    <row r="1018" spans="1:16" ht="15.75" x14ac:dyDescent="0.25">
      <c r="A1018" s="199" t="s">
        <v>107</v>
      </c>
      <c r="B1018" s="199" t="s">
        <v>20</v>
      </c>
      <c r="C1018" s="199" t="s">
        <v>2755</v>
      </c>
      <c r="D1018" s="199" t="s">
        <v>4197</v>
      </c>
      <c r="E1018" s="199" t="s">
        <v>4197</v>
      </c>
      <c r="F1018" s="199" t="s">
        <v>1307</v>
      </c>
      <c r="G1018" s="199" t="s">
        <v>4197</v>
      </c>
      <c r="H1018" s="199" t="s">
        <v>1027</v>
      </c>
      <c r="K1018" s="199" t="e">
        <f t="shared" si="75"/>
        <v>#VALUE!</v>
      </c>
      <c r="L1018" s="199" t="e">
        <f t="shared" si="76"/>
        <v>#VALUE!</v>
      </c>
      <c r="M1018" s="199" t="s">
        <v>1134</v>
      </c>
      <c r="N1018" s="199" t="e">
        <f t="shared" si="77"/>
        <v>#VALUE!</v>
      </c>
      <c r="O1018" s="199" t="e">
        <f t="shared" si="78"/>
        <v>#VALUE!</v>
      </c>
      <c r="P1018" s="199" t="e">
        <f t="shared" si="79"/>
        <v>#VALUE!</v>
      </c>
    </row>
    <row r="1019" spans="1:16" ht="15.75" x14ac:dyDescent="0.25">
      <c r="A1019" s="199" t="s">
        <v>107</v>
      </c>
      <c r="B1019" s="199" t="s">
        <v>16</v>
      </c>
      <c r="C1019" s="199" t="s">
        <v>2734</v>
      </c>
      <c r="D1019" s="199" t="s">
        <v>4197</v>
      </c>
      <c r="E1019" s="199" t="s">
        <v>4197</v>
      </c>
      <c r="F1019" s="199" t="s">
        <v>1062</v>
      </c>
      <c r="G1019" s="199" t="s">
        <v>4197</v>
      </c>
      <c r="H1019" s="199" t="s">
        <v>1027</v>
      </c>
      <c r="K1019" s="199" t="e">
        <f t="shared" si="75"/>
        <v>#VALUE!</v>
      </c>
      <c r="L1019" s="199" t="e">
        <f t="shared" si="76"/>
        <v>#VALUE!</v>
      </c>
      <c r="M1019" s="199" t="s">
        <v>1116</v>
      </c>
      <c r="N1019" s="199" t="e">
        <f t="shared" si="77"/>
        <v>#VALUE!</v>
      </c>
      <c r="O1019" s="199" t="e">
        <f t="shared" si="78"/>
        <v>#VALUE!</v>
      </c>
      <c r="P1019" s="199" t="e">
        <f t="shared" si="79"/>
        <v>#VALUE!</v>
      </c>
    </row>
    <row r="1020" spans="1:16" ht="15.75" x14ac:dyDescent="0.25">
      <c r="A1020" s="199" t="s">
        <v>107</v>
      </c>
      <c r="B1020" s="199" t="s">
        <v>1059</v>
      </c>
      <c r="C1020" s="199" t="s">
        <v>526</v>
      </c>
      <c r="D1020" s="199" t="s">
        <v>4197</v>
      </c>
      <c r="E1020" s="199" t="s">
        <v>4197</v>
      </c>
      <c r="F1020" s="199" t="s">
        <v>1103</v>
      </c>
      <c r="G1020" s="199" t="s">
        <v>4197</v>
      </c>
      <c r="H1020" s="199" t="s">
        <v>4097</v>
      </c>
      <c r="K1020" s="199">
        <f t="shared" si="75"/>
        <v>29.204759999999997</v>
      </c>
      <c r="L1020" s="199">
        <f t="shared" si="76"/>
        <v>37.674140399999999</v>
      </c>
      <c r="M1020" s="199" t="s">
        <v>1064</v>
      </c>
      <c r="N1020" s="199">
        <f t="shared" si="77"/>
        <v>-8046947.8115494307</v>
      </c>
      <c r="O1020" s="199">
        <f t="shared" si="78"/>
        <v>-8046947.8115494307</v>
      </c>
      <c r="P1020" s="199" t="str">
        <f t="shared" si="79"/>
        <v>Overpaid</v>
      </c>
    </row>
    <row r="1021" spans="1:16" ht="15.75" x14ac:dyDescent="0.25">
      <c r="A1021" s="199" t="s">
        <v>107</v>
      </c>
      <c r="B1021" s="199" t="s">
        <v>1048</v>
      </c>
      <c r="C1021" s="199" t="s">
        <v>2716</v>
      </c>
      <c r="D1021" s="199" t="s">
        <v>4197</v>
      </c>
      <c r="E1021" s="199" t="s">
        <v>4197</v>
      </c>
      <c r="F1021" s="199" t="s">
        <v>1915</v>
      </c>
      <c r="G1021" s="199" t="s">
        <v>4197</v>
      </c>
      <c r="H1021" s="199" t="s">
        <v>4222</v>
      </c>
      <c r="K1021" s="199">
        <f t="shared" si="75"/>
        <v>39.904739999999997</v>
      </c>
      <c r="L1021" s="199">
        <f t="shared" si="76"/>
        <v>51.4771146</v>
      </c>
      <c r="M1021" s="199" t="s">
        <v>1053</v>
      </c>
      <c r="N1021" s="199">
        <f t="shared" si="77"/>
        <v>-2209929.6828053948</v>
      </c>
      <c r="O1021" s="199">
        <f t="shared" si="78"/>
        <v>-2209929.6828053948</v>
      </c>
      <c r="P1021" s="199" t="str">
        <f t="shared" si="79"/>
        <v/>
      </c>
    </row>
    <row r="1022" spans="1:16" ht="15.75" x14ac:dyDescent="0.25">
      <c r="A1022" s="199" t="s">
        <v>107</v>
      </c>
      <c r="B1022" s="199" t="s">
        <v>1135</v>
      </c>
      <c r="C1022" s="199" t="s">
        <v>2728</v>
      </c>
      <c r="D1022" s="199" t="s">
        <v>4197</v>
      </c>
      <c r="E1022" s="199" t="s">
        <v>4197</v>
      </c>
      <c r="F1022" s="199" t="s">
        <v>1056</v>
      </c>
      <c r="G1022" s="199" t="s">
        <v>4197</v>
      </c>
      <c r="H1022" s="199" t="s">
        <v>4097</v>
      </c>
      <c r="K1022" s="199">
        <f t="shared" si="75"/>
        <v>31.010259999999999</v>
      </c>
      <c r="L1022" s="199">
        <f t="shared" si="76"/>
        <v>40.003235400000001</v>
      </c>
      <c r="M1022" s="199" t="s">
        <v>1138</v>
      </c>
      <c r="N1022" s="199">
        <f t="shared" si="77"/>
        <v>-4884275.5393881453</v>
      </c>
      <c r="O1022" s="199">
        <f t="shared" si="78"/>
        <v>-4884275.5393881453</v>
      </c>
      <c r="P1022" s="199" t="str">
        <f t="shared" si="79"/>
        <v>Overpaid</v>
      </c>
    </row>
    <row r="1023" spans="1:16" ht="15.75" x14ac:dyDescent="0.25">
      <c r="A1023" s="199" t="s">
        <v>107</v>
      </c>
      <c r="B1023" s="199" t="s">
        <v>1187</v>
      </c>
      <c r="C1023" s="199" t="s">
        <v>2770</v>
      </c>
      <c r="D1023" s="199" t="s">
        <v>4197</v>
      </c>
      <c r="E1023" s="199" t="s">
        <v>4197</v>
      </c>
      <c r="F1023" s="199" t="s">
        <v>1162</v>
      </c>
      <c r="G1023" s="199" t="s">
        <v>4197</v>
      </c>
      <c r="H1023" s="199" t="s">
        <v>1027</v>
      </c>
      <c r="K1023" s="199" t="e">
        <f t="shared" si="75"/>
        <v>#VALUE!</v>
      </c>
      <c r="L1023" s="199" t="e">
        <f t="shared" si="76"/>
        <v>#VALUE!</v>
      </c>
      <c r="M1023" s="199" t="s">
        <v>1190</v>
      </c>
      <c r="N1023" s="199" t="e">
        <f t="shared" si="77"/>
        <v>#VALUE!</v>
      </c>
      <c r="O1023" s="199" t="e">
        <f t="shared" si="78"/>
        <v>#VALUE!</v>
      </c>
      <c r="P1023" s="199" t="e">
        <f t="shared" si="79"/>
        <v>#VALUE!</v>
      </c>
    </row>
    <row r="1024" spans="1:16" ht="15.75" x14ac:dyDescent="0.25">
      <c r="A1024" s="199" t="s">
        <v>107</v>
      </c>
      <c r="B1024" s="199" t="s">
        <v>1024</v>
      </c>
      <c r="C1024" s="199" t="s">
        <v>467</v>
      </c>
      <c r="D1024" s="199" t="s">
        <v>4197</v>
      </c>
      <c r="E1024" s="199" t="s">
        <v>4197</v>
      </c>
      <c r="F1024" s="199" t="s">
        <v>1125</v>
      </c>
      <c r="G1024" s="199" t="s">
        <v>4197</v>
      </c>
      <c r="H1024" s="199" t="s">
        <v>4096</v>
      </c>
      <c r="K1024" s="199">
        <f t="shared" si="75"/>
        <v>27.05294</v>
      </c>
      <c r="L1024" s="199">
        <f t="shared" si="76"/>
        <v>34.898292599999998</v>
      </c>
      <c r="M1024" s="199" t="s">
        <v>1029</v>
      </c>
      <c r="N1024" s="199">
        <f t="shared" si="77"/>
        <v>-9934976.5214911941</v>
      </c>
      <c r="O1024" s="199">
        <f t="shared" si="78"/>
        <v>-9934976.5214911941</v>
      </c>
      <c r="P1024" s="199" t="str">
        <f t="shared" si="79"/>
        <v>Overpaid</v>
      </c>
    </row>
    <row r="1025" spans="1:16" ht="15.75" x14ac:dyDescent="0.25">
      <c r="A1025" s="199" t="s">
        <v>107</v>
      </c>
      <c r="B1025" s="199" t="s">
        <v>1094</v>
      </c>
      <c r="C1025" s="199" t="s">
        <v>2796</v>
      </c>
      <c r="D1025" s="199" t="s">
        <v>4197</v>
      </c>
      <c r="E1025" s="199" t="s">
        <v>4197</v>
      </c>
      <c r="F1025" s="199" t="s">
        <v>2797</v>
      </c>
      <c r="G1025" s="199" t="s">
        <v>4197</v>
      </c>
      <c r="H1025" s="199" t="s">
        <v>1027</v>
      </c>
      <c r="K1025" s="199" t="e">
        <f t="shared" si="75"/>
        <v>#VALUE!</v>
      </c>
      <c r="L1025" s="199" t="e">
        <f t="shared" si="76"/>
        <v>#VALUE!</v>
      </c>
      <c r="M1025" s="199" t="s">
        <v>1098</v>
      </c>
      <c r="N1025" s="199" t="e">
        <f t="shared" si="77"/>
        <v>#VALUE!</v>
      </c>
      <c r="O1025" s="199" t="e">
        <f t="shared" si="78"/>
        <v>#VALUE!</v>
      </c>
      <c r="P1025" s="199" t="e">
        <f t="shared" si="79"/>
        <v>#VALUE!</v>
      </c>
    </row>
    <row r="1026" spans="1:16" ht="15.75" x14ac:dyDescent="0.25">
      <c r="A1026" s="199" t="s">
        <v>107</v>
      </c>
      <c r="B1026" s="199" t="s">
        <v>1099</v>
      </c>
      <c r="C1026" s="199" t="s">
        <v>174</v>
      </c>
      <c r="D1026" s="199" t="s">
        <v>4197</v>
      </c>
      <c r="E1026" s="199" t="s">
        <v>4197</v>
      </c>
      <c r="F1026" s="199" t="s">
        <v>1125</v>
      </c>
      <c r="G1026" s="199" t="s">
        <v>4197</v>
      </c>
      <c r="H1026" s="199" t="s">
        <v>4095</v>
      </c>
      <c r="K1026" s="199">
        <f t="shared" ref="K1026:K1066" si="80">(F1026*0.3611)+(G1026*1.1*0.3611)+(H1026*5.2*0.0666)+(I1026*0.2111)</f>
        <v>26.706619999999997</v>
      </c>
      <c r="L1026" s="199">
        <f t="shared" ref="L1026:L1066" si="81">(K1026)*((100+(29-E1026))/100)-(J1026*0.9)</f>
        <v>34.451539799999999</v>
      </c>
      <c r="M1026" s="199" t="s">
        <v>1105</v>
      </c>
      <c r="N1026" s="199">
        <f t="shared" ref="N1026:N1066" si="82">(M1026*((L1026-63)/5.45))+M1026</f>
        <v>-7509038.1630470101</v>
      </c>
      <c r="O1026" s="199">
        <f t="shared" ref="O1026:O1066" si="83">(N1026-D1026)</f>
        <v>-7509038.1630470101</v>
      </c>
      <c r="P1026" s="199" t="str">
        <f t="shared" ref="P1026:P1066" si="84">IF(O1026&lt;(-3000000), "Overpaid", "")</f>
        <v>Overpaid</v>
      </c>
    </row>
    <row r="1027" spans="1:16" ht="15.75" x14ac:dyDescent="0.25">
      <c r="A1027" s="199" t="s">
        <v>107</v>
      </c>
      <c r="B1027" s="199" t="s">
        <v>10</v>
      </c>
      <c r="C1027" s="199" t="s">
        <v>2794</v>
      </c>
      <c r="D1027" s="199" t="s">
        <v>4197</v>
      </c>
      <c r="E1027" s="199" t="s">
        <v>4197</v>
      </c>
      <c r="F1027" s="199" t="s">
        <v>1240</v>
      </c>
      <c r="G1027" s="199" t="s">
        <v>4197</v>
      </c>
      <c r="H1027" s="199" t="s">
        <v>1027</v>
      </c>
      <c r="K1027" s="199" t="e">
        <f t="shared" si="80"/>
        <v>#VALUE!</v>
      </c>
      <c r="L1027" s="199" t="e">
        <f t="shared" si="81"/>
        <v>#VALUE!</v>
      </c>
      <c r="M1027" s="199" t="s">
        <v>1093</v>
      </c>
      <c r="N1027" s="199" t="e">
        <f t="shared" si="82"/>
        <v>#VALUE!</v>
      </c>
      <c r="O1027" s="199" t="e">
        <f t="shared" si="83"/>
        <v>#VALUE!</v>
      </c>
      <c r="P1027" s="199" t="e">
        <f t="shared" si="84"/>
        <v>#VALUE!</v>
      </c>
    </row>
    <row r="1028" spans="1:16" ht="15.75" x14ac:dyDescent="0.25">
      <c r="A1028" s="199" t="s">
        <v>107</v>
      </c>
      <c r="B1028" s="199" t="s">
        <v>1094</v>
      </c>
      <c r="C1028" s="199" t="s">
        <v>409</v>
      </c>
      <c r="D1028" s="199" t="s">
        <v>4197</v>
      </c>
      <c r="E1028" s="199" t="s">
        <v>4197</v>
      </c>
      <c r="F1028" s="199" t="s">
        <v>2044</v>
      </c>
      <c r="G1028" s="199" t="s">
        <v>4197</v>
      </c>
      <c r="H1028" s="199" t="s">
        <v>4156</v>
      </c>
      <c r="K1028" s="199">
        <f t="shared" si="80"/>
        <v>41.967880000000001</v>
      </c>
      <c r="L1028" s="199">
        <f t="shared" si="81"/>
        <v>54.138565200000002</v>
      </c>
      <c r="M1028" s="199" t="s">
        <v>1098</v>
      </c>
      <c r="N1028" s="199">
        <f t="shared" si="82"/>
        <v>-3593263.6488886587</v>
      </c>
      <c r="O1028" s="199">
        <f t="shared" si="83"/>
        <v>-3593263.6488886587</v>
      </c>
      <c r="P1028" s="199" t="str">
        <f t="shared" si="84"/>
        <v>Overpaid</v>
      </c>
    </row>
    <row r="1029" spans="1:16" ht="15.75" x14ac:dyDescent="0.25">
      <c r="A1029" s="199" t="s">
        <v>107</v>
      </c>
      <c r="B1029" s="199" t="s">
        <v>10</v>
      </c>
      <c r="C1029" s="199" t="s">
        <v>2732</v>
      </c>
      <c r="D1029" s="199" t="s">
        <v>4197</v>
      </c>
      <c r="E1029" s="199" t="s">
        <v>4197</v>
      </c>
      <c r="F1029" s="199" t="s">
        <v>1062</v>
      </c>
      <c r="G1029" s="199" t="s">
        <v>4197</v>
      </c>
      <c r="H1029" s="199" t="s">
        <v>1027</v>
      </c>
      <c r="K1029" s="199" t="e">
        <f t="shared" si="80"/>
        <v>#VALUE!</v>
      </c>
      <c r="L1029" s="199" t="e">
        <f t="shared" si="81"/>
        <v>#VALUE!</v>
      </c>
      <c r="M1029" s="199" t="s">
        <v>1093</v>
      </c>
      <c r="N1029" s="199" t="e">
        <f t="shared" si="82"/>
        <v>#VALUE!</v>
      </c>
      <c r="O1029" s="199" t="e">
        <f t="shared" si="83"/>
        <v>#VALUE!</v>
      </c>
      <c r="P1029" s="199" t="e">
        <f t="shared" si="84"/>
        <v>#VALUE!</v>
      </c>
    </row>
    <row r="1030" spans="1:16" ht="15.75" x14ac:dyDescent="0.25">
      <c r="A1030" s="199" t="s">
        <v>107</v>
      </c>
      <c r="B1030" s="199" t="s">
        <v>1048</v>
      </c>
      <c r="C1030" s="199" t="s">
        <v>2774</v>
      </c>
      <c r="D1030" s="199" t="s">
        <v>4197</v>
      </c>
      <c r="E1030" s="199" t="s">
        <v>4197</v>
      </c>
      <c r="F1030" s="199" t="s">
        <v>1186</v>
      </c>
      <c r="G1030" s="199" t="s">
        <v>4197</v>
      </c>
      <c r="H1030" s="199" t="s">
        <v>4097</v>
      </c>
      <c r="K1030" s="199">
        <f t="shared" si="80"/>
        <v>25.59376</v>
      </c>
      <c r="L1030" s="199">
        <f t="shared" si="81"/>
        <v>33.015950400000001</v>
      </c>
      <c r="M1030" s="199" t="s">
        <v>1053</v>
      </c>
      <c r="N1030" s="199">
        <f t="shared" si="82"/>
        <v>-8927967.6594028603</v>
      </c>
      <c r="O1030" s="199">
        <f t="shared" si="83"/>
        <v>-8927967.6594028603</v>
      </c>
      <c r="P1030" s="199" t="str">
        <f t="shared" si="84"/>
        <v>Overpaid</v>
      </c>
    </row>
    <row r="1031" spans="1:16" ht="15.75" x14ac:dyDescent="0.25">
      <c r="A1031" s="199" t="s">
        <v>107</v>
      </c>
      <c r="B1031" s="199" t="s">
        <v>1117</v>
      </c>
      <c r="C1031" s="199" t="s">
        <v>2726</v>
      </c>
      <c r="D1031" s="199" t="s">
        <v>4197</v>
      </c>
      <c r="E1031" s="199" t="s">
        <v>4197</v>
      </c>
      <c r="F1031" s="199" t="s">
        <v>1270</v>
      </c>
      <c r="G1031" s="199" t="s">
        <v>4197</v>
      </c>
      <c r="H1031" s="199" t="s">
        <v>4102</v>
      </c>
      <c r="K1031" s="199">
        <f t="shared" si="80"/>
        <v>33.478839999999998</v>
      </c>
      <c r="L1031" s="199">
        <f t="shared" si="81"/>
        <v>43.187703599999999</v>
      </c>
      <c r="M1031" s="199" t="s">
        <v>1121</v>
      </c>
      <c r="N1031" s="199">
        <f t="shared" si="82"/>
        <v>-8830506.4127247706</v>
      </c>
      <c r="O1031" s="199">
        <f t="shared" si="83"/>
        <v>-8830506.4127247706</v>
      </c>
      <c r="P1031" s="199" t="str">
        <f t="shared" si="84"/>
        <v>Overpaid</v>
      </c>
    </row>
    <row r="1032" spans="1:16" ht="15.75" x14ac:dyDescent="0.25">
      <c r="A1032" s="199" t="s">
        <v>107</v>
      </c>
      <c r="B1032" s="199" t="s">
        <v>16</v>
      </c>
      <c r="C1032" s="199" t="s">
        <v>2789</v>
      </c>
      <c r="D1032" s="199" t="s">
        <v>4197</v>
      </c>
      <c r="E1032" s="199" t="s">
        <v>4197</v>
      </c>
      <c r="F1032" s="199" t="s">
        <v>1221</v>
      </c>
      <c r="G1032" s="199" t="s">
        <v>4197</v>
      </c>
      <c r="H1032" s="199" t="s">
        <v>4097</v>
      </c>
      <c r="K1032" s="199">
        <f t="shared" si="80"/>
        <v>23.788259999999998</v>
      </c>
      <c r="L1032" s="199">
        <f t="shared" si="81"/>
        <v>30.686855399999999</v>
      </c>
      <c r="M1032" s="199" t="s">
        <v>1116</v>
      </c>
      <c r="N1032" s="199">
        <f t="shared" si="82"/>
        <v>-12085679.465366423</v>
      </c>
      <c r="O1032" s="199">
        <f t="shared" si="83"/>
        <v>-12085679.465366423</v>
      </c>
      <c r="P1032" s="199" t="str">
        <f t="shared" si="84"/>
        <v>Overpaid</v>
      </c>
    </row>
    <row r="1033" spans="1:16" ht="15.75" x14ac:dyDescent="0.25">
      <c r="A1033" s="199" t="s">
        <v>107</v>
      </c>
      <c r="B1033" s="199" t="s">
        <v>1030</v>
      </c>
      <c r="C1033" s="199" t="s">
        <v>972</v>
      </c>
      <c r="D1033" s="199" t="s">
        <v>4197</v>
      </c>
      <c r="E1033" s="199" t="s">
        <v>4197</v>
      </c>
      <c r="F1033" s="199" t="s">
        <v>1208</v>
      </c>
      <c r="G1033" s="199" t="s">
        <v>4197</v>
      </c>
      <c r="H1033" s="199" t="s">
        <v>1027</v>
      </c>
      <c r="K1033" s="199" t="e">
        <f t="shared" si="80"/>
        <v>#VALUE!</v>
      </c>
      <c r="L1033" s="199" t="e">
        <f t="shared" si="81"/>
        <v>#VALUE!</v>
      </c>
      <c r="M1033" s="199" t="s">
        <v>1036</v>
      </c>
      <c r="N1033" s="199" t="e">
        <f t="shared" si="82"/>
        <v>#VALUE!</v>
      </c>
      <c r="O1033" s="199" t="e">
        <f t="shared" si="83"/>
        <v>#VALUE!</v>
      </c>
      <c r="P1033" s="199" t="e">
        <f t="shared" si="84"/>
        <v>#VALUE!</v>
      </c>
    </row>
    <row r="1034" spans="1:16" ht="15.75" x14ac:dyDescent="0.25">
      <c r="A1034" s="199" t="s">
        <v>107</v>
      </c>
      <c r="B1034" s="199" t="s">
        <v>27</v>
      </c>
      <c r="C1034" s="199" t="s">
        <v>2760</v>
      </c>
      <c r="D1034" s="199" t="s">
        <v>4197</v>
      </c>
      <c r="E1034" s="199" t="s">
        <v>4197</v>
      </c>
      <c r="F1034" s="199" t="s">
        <v>1312</v>
      </c>
      <c r="G1034" s="199" t="s">
        <v>4197</v>
      </c>
      <c r="H1034" s="199" t="s">
        <v>4095</v>
      </c>
      <c r="K1034" s="199">
        <f t="shared" si="80"/>
        <v>27.067719999999998</v>
      </c>
      <c r="L1034" s="199">
        <f t="shared" si="81"/>
        <v>34.917358799999995</v>
      </c>
      <c r="M1034" s="199" t="s">
        <v>1058</v>
      </c>
      <c r="N1034" s="199">
        <f t="shared" si="82"/>
        <v>-13282216.731301213</v>
      </c>
      <c r="O1034" s="199">
        <f t="shared" si="83"/>
        <v>-13282216.731301213</v>
      </c>
      <c r="P1034" s="199" t="str">
        <f t="shared" si="84"/>
        <v>Overpaid</v>
      </c>
    </row>
    <row r="1035" spans="1:16" ht="15.75" x14ac:dyDescent="0.25">
      <c r="A1035" s="199" t="s">
        <v>107</v>
      </c>
      <c r="B1035" s="199" t="s">
        <v>1393</v>
      </c>
      <c r="C1035" s="199" t="s">
        <v>2763</v>
      </c>
      <c r="D1035" s="199" t="s">
        <v>4197</v>
      </c>
      <c r="E1035" s="199" t="s">
        <v>4197</v>
      </c>
      <c r="F1035" s="199" t="s">
        <v>1328</v>
      </c>
      <c r="G1035" s="199" t="s">
        <v>4197</v>
      </c>
      <c r="H1035" s="199" t="s">
        <v>1027</v>
      </c>
      <c r="K1035" s="199" t="e">
        <f t="shared" si="80"/>
        <v>#VALUE!</v>
      </c>
      <c r="L1035" s="199" t="e">
        <f t="shared" si="81"/>
        <v>#VALUE!</v>
      </c>
      <c r="M1035" s="199" t="s">
        <v>1397</v>
      </c>
      <c r="N1035" s="199" t="e">
        <f t="shared" si="82"/>
        <v>#VALUE!</v>
      </c>
      <c r="O1035" s="199" t="e">
        <f t="shared" si="83"/>
        <v>#VALUE!</v>
      </c>
      <c r="P1035" s="199" t="e">
        <f t="shared" si="84"/>
        <v>#VALUE!</v>
      </c>
    </row>
    <row r="1036" spans="1:16" ht="15.75" x14ac:dyDescent="0.25">
      <c r="A1036" s="199" t="s">
        <v>107</v>
      </c>
      <c r="B1036" s="199" t="s">
        <v>1024</v>
      </c>
      <c r="C1036" s="199" t="s">
        <v>2737</v>
      </c>
      <c r="D1036" s="199" t="s">
        <v>4197</v>
      </c>
      <c r="E1036" s="199" t="s">
        <v>4197</v>
      </c>
      <c r="F1036" s="199" t="s">
        <v>1073</v>
      </c>
      <c r="G1036" s="199" t="s">
        <v>4197</v>
      </c>
      <c r="H1036" s="199" t="s">
        <v>4097</v>
      </c>
      <c r="K1036" s="199">
        <f t="shared" si="80"/>
        <v>29.926959999999998</v>
      </c>
      <c r="L1036" s="199">
        <f t="shared" si="81"/>
        <v>38.605778399999998</v>
      </c>
      <c r="M1036" s="199" t="s">
        <v>1029</v>
      </c>
      <c r="N1036" s="199">
        <f t="shared" si="82"/>
        <v>-8308883.4537005518</v>
      </c>
      <c r="O1036" s="199">
        <f t="shared" si="83"/>
        <v>-8308883.4537005518</v>
      </c>
      <c r="P1036" s="199" t="str">
        <f t="shared" si="84"/>
        <v>Overpaid</v>
      </c>
    </row>
    <row r="1037" spans="1:16" ht="15.75" x14ac:dyDescent="0.25">
      <c r="A1037" s="199" t="s">
        <v>107</v>
      </c>
      <c r="B1037" s="199" t="s">
        <v>1024</v>
      </c>
      <c r="C1037" s="199" t="s">
        <v>159</v>
      </c>
      <c r="D1037" s="199" t="s">
        <v>4197</v>
      </c>
      <c r="E1037" s="199" t="s">
        <v>4197</v>
      </c>
      <c r="F1037" s="199" t="s">
        <v>1103</v>
      </c>
      <c r="G1037" s="199" t="s">
        <v>4197</v>
      </c>
      <c r="H1037" s="199" t="s">
        <v>4147</v>
      </c>
      <c r="K1037" s="199">
        <f t="shared" si="80"/>
        <v>30.243719999999996</v>
      </c>
      <c r="L1037" s="199">
        <f t="shared" si="81"/>
        <v>39.014398799999995</v>
      </c>
      <c r="M1037" s="199" t="s">
        <v>1029</v>
      </c>
      <c r="N1037" s="199">
        <f t="shared" si="82"/>
        <v>-8129663.6709038541</v>
      </c>
      <c r="O1037" s="199">
        <f t="shared" si="83"/>
        <v>-8129663.6709038541</v>
      </c>
      <c r="P1037" s="199" t="str">
        <f t="shared" si="84"/>
        <v>Overpaid</v>
      </c>
    </row>
    <row r="1038" spans="1:16" ht="15.75" x14ac:dyDescent="0.25">
      <c r="A1038" s="199" t="s">
        <v>107</v>
      </c>
      <c r="B1038" s="199" t="s">
        <v>27</v>
      </c>
      <c r="C1038" s="199" t="s">
        <v>2786</v>
      </c>
      <c r="D1038" s="199" t="s">
        <v>4197</v>
      </c>
      <c r="E1038" s="199" t="s">
        <v>4197</v>
      </c>
      <c r="F1038" s="199" t="s">
        <v>1221</v>
      </c>
      <c r="G1038" s="199" t="s">
        <v>4197</v>
      </c>
      <c r="H1038" s="199" t="s">
        <v>4095</v>
      </c>
      <c r="K1038" s="199">
        <f t="shared" si="80"/>
        <v>23.095619999999997</v>
      </c>
      <c r="L1038" s="199">
        <f t="shared" si="81"/>
        <v>29.793349799999998</v>
      </c>
      <c r="M1038" s="199" t="s">
        <v>1058</v>
      </c>
      <c r="N1038" s="199">
        <f t="shared" si="82"/>
        <v>-16289298.294152036</v>
      </c>
      <c r="O1038" s="199">
        <f t="shared" si="83"/>
        <v>-16289298.294152036</v>
      </c>
      <c r="P1038" s="199" t="str">
        <f t="shared" si="84"/>
        <v>Overpaid</v>
      </c>
    </row>
    <row r="1039" spans="1:16" ht="15.75" x14ac:dyDescent="0.25">
      <c r="A1039" s="199" t="s">
        <v>107</v>
      </c>
      <c r="B1039" s="199" t="s">
        <v>10</v>
      </c>
      <c r="C1039" s="199" t="s">
        <v>2780</v>
      </c>
      <c r="D1039" s="199" t="s">
        <v>4197</v>
      </c>
      <c r="E1039" s="199" t="s">
        <v>4197</v>
      </c>
      <c r="F1039" s="199" t="s">
        <v>1201</v>
      </c>
      <c r="G1039" s="199" t="s">
        <v>4197</v>
      </c>
      <c r="H1039" s="199" t="s">
        <v>4095</v>
      </c>
      <c r="K1039" s="199">
        <f t="shared" si="80"/>
        <v>24.178919999999998</v>
      </c>
      <c r="L1039" s="199">
        <f t="shared" si="81"/>
        <v>31.190806799999997</v>
      </c>
      <c r="M1039" s="199" t="s">
        <v>1093</v>
      </c>
      <c r="N1039" s="199">
        <f t="shared" si="82"/>
        <v>-17103764.65819677</v>
      </c>
      <c r="O1039" s="199">
        <f t="shared" si="83"/>
        <v>-17103764.65819677</v>
      </c>
      <c r="P1039" s="199" t="str">
        <f t="shared" si="84"/>
        <v>Overpaid</v>
      </c>
    </row>
    <row r="1040" spans="1:16" ht="15.75" x14ac:dyDescent="0.25">
      <c r="A1040" s="199" t="s">
        <v>107</v>
      </c>
      <c r="B1040" s="199" t="s">
        <v>1059</v>
      </c>
      <c r="C1040" s="199" t="s">
        <v>2730</v>
      </c>
      <c r="D1040" s="199" t="s">
        <v>4197</v>
      </c>
      <c r="E1040" s="199" t="s">
        <v>4197</v>
      </c>
      <c r="F1040" s="199" t="s">
        <v>1046</v>
      </c>
      <c r="G1040" s="199" t="s">
        <v>4197</v>
      </c>
      <c r="H1040" s="199" t="s">
        <v>4147</v>
      </c>
      <c r="K1040" s="199">
        <f t="shared" si="80"/>
        <v>32.410319999999999</v>
      </c>
      <c r="L1040" s="199">
        <f t="shared" si="81"/>
        <v>41.809312800000001</v>
      </c>
      <c r="M1040" s="199" t="s">
        <v>1064</v>
      </c>
      <c r="N1040" s="199">
        <f t="shared" si="82"/>
        <v>-6372780.3961909711</v>
      </c>
      <c r="O1040" s="199">
        <f t="shared" si="83"/>
        <v>-6372780.3961909711</v>
      </c>
      <c r="P1040" s="199" t="str">
        <f t="shared" si="84"/>
        <v>Overpaid</v>
      </c>
    </row>
    <row r="1041" spans="1:16" ht="15.75" x14ac:dyDescent="0.25">
      <c r="A1041" s="199" t="s">
        <v>107</v>
      </c>
      <c r="B1041" s="199" t="s">
        <v>1117</v>
      </c>
      <c r="C1041" s="199" t="s">
        <v>782</v>
      </c>
      <c r="D1041" s="199" t="s">
        <v>4197</v>
      </c>
      <c r="E1041" s="199" t="s">
        <v>4197</v>
      </c>
      <c r="F1041" s="199" t="s">
        <v>1162</v>
      </c>
      <c r="G1041" s="199" t="s">
        <v>4197</v>
      </c>
      <c r="H1041" s="199" t="s">
        <v>4098</v>
      </c>
      <c r="K1041" s="199">
        <f t="shared" si="80"/>
        <v>26.301179999999999</v>
      </c>
      <c r="L1041" s="199">
        <f t="shared" si="81"/>
        <v>33.928522199999996</v>
      </c>
      <c r="M1041" s="199" t="s">
        <v>1121</v>
      </c>
      <c r="N1041" s="199">
        <f t="shared" si="82"/>
        <v>-14523416.407903671</v>
      </c>
      <c r="O1041" s="199">
        <f t="shared" si="83"/>
        <v>-14523416.407903671</v>
      </c>
      <c r="P1041" s="199" t="str">
        <f t="shared" si="84"/>
        <v>Overpaid</v>
      </c>
    </row>
    <row r="1042" spans="1:16" ht="15.75" x14ac:dyDescent="0.25">
      <c r="A1042" s="199" t="s">
        <v>107</v>
      </c>
      <c r="B1042" s="199" t="s">
        <v>1187</v>
      </c>
      <c r="C1042" s="199" t="s">
        <v>2765</v>
      </c>
      <c r="D1042" s="199" t="s">
        <v>4197</v>
      </c>
      <c r="E1042" s="199" t="s">
        <v>4197</v>
      </c>
      <c r="F1042" s="199" t="s">
        <v>1157</v>
      </c>
      <c r="G1042" s="199" t="s">
        <v>4197</v>
      </c>
      <c r="H1042" s="199" t="s">
        <v>4095</v>
      </c>
      <c r="K1042" s="199">
        <f t="shared" si="80"/>
        <v>25.623319999999996</v>
      </c>
      <c r="L1042" s="199">
        <f t="shared" si="81"/>
        <v>33.054082799999996</v>
      </c>
      <c r="M1042" s="199" t="s">
        <v>1190</v>
      </c>
      <c r="N1042" s="199">
        <f t="shared" si="82"/>
        <v>-13443718.932456516</v>
      </c>
      <c r="O1042" s="199">
        <f t="shared" si="83"/>
        <v>-13443718.932456516</v>
      </c>
      <c r="P1042" s="199" t="str">
        <f t="shared" si="84"/>
        <v>Overpaid</v>
      </c>
    </row>
    <row r="1043" spans="1:16" ht="15.75" x14ac:dyDescent="0.25">
      <c r="A1043" s="199" t="s">
        <v>107</v>
      </c>
      <c r="B1043" s="199" t="s">
        <v>1024</v>
      </c>
      <c r="C1043" s="199" t="s">
        <v>544</v>
      </c>
      <c r="D1043" s="199" t="s">
        <v>4197</v>
      </c>
      <c r="E1043" s="199" t="s">
        <v>4197</v>
      </c>
      <c r="F1043" s="199" t="s">
        <v>1091</v>
      </c>
      <c r="G1043" s="199" t="s">
        <v>4197</v>
      </c>
      <c r="H1043" s="199" t="s">
        <v>4197</v>
      </c>
      <c r="K1043" s="199">
        <f t="shared" si="80"/>
        <v>28.526899999999998</v>
      </c>
      <c r="L1043" s="199">
        <f t="shared" si="81"/>
        <v>36.799700999999999</v>
      </c>
      <c r="M1043" s="199" t="s">
        <v>1029</v>
      </c>
      <c r="N1043" s="199">
        <f t="shared" si="82"/>
        <v>-9101024.0304853227</v>
      </c>
      <c r="O1043" s="199">
        <f t="shared" si="83"/>
        <v>-9101024.0304853227</v>
      </c>
      <c r="P1043" s="199" t="str">
        <f t="shared" si="84"/>
        <v>Overpaid</v>
      </c>
    </row>
    <row r="1044" spans="1:16" ht="15.75" x14ac:dyDescent="0.25">
      <c r="A1044" s="199" t="s">
        <v>107</v>
      </c>
      <c r="B1044" s="199" t="s">
        <v>1024</v>
      </c>
      <c r="C1044" s="199" t="s">
        <v>2769</v>
      </c>
      <c r="D1044" s="199" t="s">
        <v>4197</v>
      </c>
      <c r="E1044" s="199" t="s">
        <v>4197</v>
      </c>
      <c r="F1044" s="199" t="s">
        <v>1162</v>
      </c>
      <c r="G1044" s="199" t="s">
        <v>4197</v>
      </c>
      <c r="H1044" s="199" t="s">
        <v>1027</v>
      </c>
      <c r="K1044" s="199" t="e">
        <f t="shared" si="80"/>
        <v>#VALUE!</v>
      </c>
      <c r="L1044" s="199" t="e">
        <f t="shared" si="81"/>
        <v>#VALUE!</v>
      </c>
      <c r="M1044" s="199" t="s">
        <v>1029</v>
      </c>
      <c r="N1044" s="199" t="e">
        <f t="shared" si="82"/>
        <v>#VALUE!</v>
      </c>
      <c r="O1044" s="199" t="e">
        <f t="shared" si="83"/>
        <v>#VALUE!</v>
      </c>
      <c r="P1044" s="199" t="e">
        <f t="shared" si="84"/>
        <v>#VALUE!</v>
      </c>
    </row>
    <row r="1045" spans="1:16" ht="15.75" x14ac:dyDescent="0.25">
      <c r="A1045" s="199" t="s">
        <v>107</v>
      </c>
      <c r="B1045" s="199" t="s">
        <v>1024</v>
      </c>
      <c r="C1045" s="199" t="s">
        <v>2762</v>
      </c>
      <c r="D1045" s="199" t="s">
        <v>4197</v>
      </c>
      <c r="E1045" s="199" t="s">
        <v>4197</v>
      </c>
      <c r="F1045" s="199" t="s">
        <v>1328</v>
      </c>
      <c r="G1045" s="199" t="s">
        <v>4197</v>
      </c>
      <c r="H1045" s="199" t="s">
        <v>4097</v>
      </c>
      <c r="K1045" s="199">
        <f t="shared" si="80"/>
        <v>26.677059999999997</v>
      </c>
      <c r="L1045" s="199">
        <f t="shared" si="81"/>
        <v>34.413407399999997</v>
      </c>
      <c r="M1045" s="199" t="s">
        <v>1029</v>
      </c>
      <c r="N1045" s="199">
        <f t="shared" si="82"/>
        <v>-10147645.835664771</v>
      </c>
      <c r="O1045" s="199">
        <f t="shared" si="83"/>
        <v>-10147645.835664771</v>
      </c>
      <c r="P1045" s="199" t="str">
        <f t="shared" si="84"/>
        <v>Overpaid</v>
      </c>
    </row>
    <row r="1046" spans="1:16" ht="15.75" x14ac:dyDescent="0.25">
      <c r="A1046" s="199" t="s">
        <v>107</v>
      </c>
      <c r="B1046" s="199" t="s">
        <v>1030</v>
      </c>
      <c r="C1046" s="199" t="s">
        <v>295</v>
      </c>
      <c r="D1046" s="199" t="s">
        <v>4197</v>
      </c>
      <c r="E1046" s="199" t="s">
        <v>4197</v>
      </c>
      <c r="F1046" s="199" t="s">
        <v>1068</v>
      </c>
      <c r="G1046" s="199" t="s">
        <v>4197</v>
      </c>
      <c r="H1046" s="199" t="s">
        <v>4099</v>
      </c>
      <c r="K1046" s="199">
        <f t="shared" si="80"/>
        <v>30.980699999999999</v>
      </c>
      <c r="L1046" s="199">
        <f t="shared" si="81"/>
        <v>39.965102999999999</v>
      </c>
      <c r="M1046" s="199" t="s">
        <v>1036</v>
      </c>
      <c r="N1046" s="199">
        <f t="shared" si="82"/>
        <v>-10447258.29260532</v>
      </c>
      <c r="O1046" s="199">
        <f t="shared" si="83"/>
        <v>-10447258.29260532</v>
      </c>
      <c r="P1046" s="199" t="str">
        <f t="shared" si="84"/>
        <v>Overpaid</v>
      </c>
    </row>
    <row r="1047" spans="1:16" ht="15.75" x14ac:dyDescent="0.25">
      <c r="A1047" s="199" t="s">
        <v>107</v>
      </c>
      <c r="B1047" s="199" t="s">
        <v>1024</v>
      </c>
      <c r="C1047" s="199" t="s">
        <v>73</v>
      </c>
      <c r="D1047" s="199" t="s">
        <v>4197</v>
      </c>
      <c r="E1047" s="199" t="s">
        <v>4197</v>
      </c>
      <c r="F1047" s="199" t="s">
        <v>1062</v>
      </c>
      <c r="G1047" s="199" t="s">
        <v>4197</v>
      </c>
      <c r="H1047" s="199" t="s">
        <v>4100</v>
      </c>
      <c r="K1047" s="199">
        <f t="shared" si="80"/>
        <v>32.727080000000001</v>
      </c>
      <c r="L1047" s="199">
        <f t="shared" si="81"/>
        <v>42.217933200000004</v>
      </c>
      <c r="M1047" s="199" t="s">
        <v>1029</v>
      </c>
      <c r="N1047" s="199">
        <f t="shared" si="82"/>
        <v>-6724602.3001310062</v>
      </c>
      <c r="O1047" s="199">
        <f t="shared" si="83"/>
        <v>-6724602.3001310062</v>
      </c>
      <c r="P1047" s="199" t="str">
        <f t="shared" si="84"/>
        <v>Overpaid</v>
      </c>
    </row>
    <row r="1048" spans="1:16" ht="15.75" x14ac:dyDescent="0.25">
      <c r="A1048" s="199" t="s">
        <v>107</v>
      </c>
      <c r="B1048" s="199" t="s">
        <v>1083</v>
      </c>
      <c r="C1048" s="199" t="s">
        <v>2750</v>
      </c>
      <c r="D1048" s="199" t="s">
        <v>4197</v>
      </c>
      <c r="E1048" s="199" t="s">
        <v>4197</v>
      </c>
      <c r="F1048" s="199" t="s">
        <v>1103</v>
      </c>
      <c r="G1048" s="199" t="s">
        <v>4197</v>
      </c>
      <c r="H1048" s="199" t="s">
        <v>4099</v>
      </c>
      <c r="K1048" s="199">
        <f t="shared" si="80"/>
        <v>29.897399999999998</v>
      </c>
      <c r="L1048" s="199">
        <f t="shared" si="81"/>
        <v>38.567645999999996</v>
      </c>
      <c r="M1048" s="199" t="s">
        <v>1088</v>
      </c>
      <c r="N1048" s="199">
        <f t="shared" si="82"/>
        <v>-12358888.239289908</v>
      </c>
      <c r="O1048" s="199">
        <f t="shared" si="83"/>
        <v>-12358888.239289908</v>
      </c>
      <c r="P1048" s="199" t="str">
        <f t="shared" si="84"/>
        <v>Overpaid</v>
      </c>
    </row>
    <row r="1049" spans="1:16" ht="15.75" x14ac:dyDescent="0.25">
      <c r="A1049" s="199" t="s">
        <v>107</v>
      </c>
      <c r="B1049" s="199" t="s">
        <v>1059</v>
      </c>
      <c r="C1049" s="199" t="s">
        <v>812</v>
      </c>
      <c r="D1049" s="199" t="s">
        <v>4197</v>
      </c>
      <c r="E1049" s="199" t="s">
        <v>4197</v>
      </c>
      <c r="F1049" s="199" t="s">
        <v>1157</v>
      </c>
      <c r="G1049" s="199" t="s">
        <v>4197</v>
      </c>
      <c r="H1049" s="199" t="s">
        <v>4096</v>
      </c>
      <c r="K1049" s="199">
        <f t="shared" si="80"/>
        <v>25.969639999999998</v>
      </c>
      <c r="L1049" s="199">
        <f t="shared" si="81"/>
        <v>33.500835600000002</v>
      </c>
      <c r="M1049" s="199" t="s">
        <v>1064</v>
      </c>
      <c r="N1049" s="199">
        <f t="shared" si="82"/>
        <v>-9736553.5243654288</v>
      </c>
      <c r="O1049" s="199">
        <f t="shared" si="83"/>
        <v>-9736553.5243654288</v>
      </c>
      <c r="P1049" s="199" t="str">
        <f t="shared" si="84"/>
        <v>Overpaid</v>
      </c>
    </row>
    <row r="1050" spans="1:16" ht="15.75" x14ac:dyDescent="0.25">
      <c r="A1050" s="199" t="s">
        <v>107</v>
      </c>
      <c r="B1050" s="199" t="s">
        <v>27</v>
      </c>
      <c r="C1050" s="199" t="s">
        <v>2792</v>
      </c>
      <c r="D1050" s="199" t="s">
        <v>4197</v>
      </c>
      <c r="E1050" s="199" t="s">
        <v>4197</v>
      </c>
      <c r="F1050" s="199" t="s">
        <v>1234</v>
      </c>
      <c r="G1050" s="199" t="s">
        <v>4197</v>
      </c>
      <c r="H1050" s="199" t="s">
        <v>4197</v>
      </c>
      <c r="K1050" s="199">
        <f t="shared" si="80"/>
        <v>22.388199999999998</v>
      </c>
      <c r="L1050" s="199">
        <f t="shared" si="81"/>
        <v>28.880777999999999</v>
      </c>
      <c r="M1050" s="199" t="s">
        <v>1058</v>
      </c>
      <c r="N1050" s="199">
        <f t="shared" si="82"/>
        <v>-16824851.185366239</v>
      </c>
      <c r="O1050" s="199">
        <f t="shared" si="83"/>
        <v>-16824851.185366239</v>
      </c>
      <c r="P1050" s="199" t="str">
        <f t="shared" si="84"/>
        <v>Overpaid</v>
      </c>
    </row>
    <row r="1051" spans="1:16" ht="15.75" x14ac:dyDescent="0.25">
      <c r="A1051" s="199" t="s">
        <v>107</v>
      </c>
      <c r="B1051" s="199" t="s">
        <v>16</v>
      </c>
      <c r="C1051" s="199" t="s">
        <v>17</v>
      </c>
      <c r="D1051" s="199" t="s">
        <v>4197</v>
      </c>
      <c r="E1051" s="199" t="s">
        <v>4197</v>
      </c>
      <c r="F1051" s="199" t="s">
        <v>1802</v>
      </c>
      <c r="G1051" s="199" t="s">
        <v>4197</v>
      </c>
      <c r="H1051" s="199" t="s">
        <v>4125</v>
      </c>
      <c r="K1051" s="199">
        <f t="shared" si="80"/>
        <v>35.947419999999994</v>
      </c>
      <c r="L1051" s="199">
        <f t="shared" si="81"/>
        <v>46.372171799999997</v>
      </c>
      <c r="M1051" s="199" t="s">
        <v>1116</v>
      </c>
      <c r="N1051" s="199">
        <f t="shared" si="82"/>
        <v>-5028884.3974034879</v>
      </c>
      <c r="O1051" s="199">
        <f t="shared" si="83"/>
        <v>-5028884.3974034879</v>
      </c>
      <c r="P1051" s="199" t="str">
        <f t="shared" si="84"/>
        <v>Overpaid</v>
      </c>
    </row>
    <row r="1052" spans="1:16" ht="15.75" x14ac:dyDescent="0.25">
      <c r="A1052" s="199" t="s">
        <v>107</v>
      </c>
      <c r="B1052" s="199" t="s">
        <v>1048</v>
      </c>
      <c r="C1052" s="199" t="s">
        <v>2773</v>
      </c>
      <c r="D1052" s="199" t="s">
        <v>4197</v>
      </c>
      <c r="E1052" s="199" t="s">
        <v>4197</v>
      </c>
      <c r="F1052" s="199" t="s">
        <v>1162</v>
      </c>
      <c r="G1052" s="199" t="s">
        <v>4197</v>
      </c>
      <c r="H1052" s="199" t="s">
        <v>4095</v>
      </c>
      <c r="K1052" s="199">
        <f t="shared" si="80"/>
        <v>25.262219999999996</v>
      </c>
      <c r="L1052" s="199">
        <f t="shared" si="81"/>
        <v>32.588263799999993</v>
      </c>
      <c r="M1052" s="199" t="s">
        <v>1053</v>
      </c>
      <c r="N1052" s="199">
        <f t="shared" si="82"/>
        <v>-9083603.2839904968</v>
      </c>
      <c r="O1052" s="199">
        <f t="shared" si="83"/>
        <v>-9083603.2839904968</v>
      </c>
      <c r="P1052" s="199" t="str">
        <f t="shared" si="84"/>
        <v>Overpaid</v>
      </c>
    </row>
    <row r="1053" spans="1:16" ht="15.75" x14ac:dyDescent="0.25">
      <c r="A1053" s="199" t="s">
        <v>107</v>
      </c>
      <c r="B1053" s="199" t="s">
        <v>1099</v>
      </c>
      <c r="C1053" s="199" t="s">
        <v>151</v>
      </c>
      <c r="D1053" s="199" t="s">
        <v>4197</v>
      </c>
      <c r="E1053" s="199" t="s">
        <v>4197</v>
      </c>
      <c r="F1053" s="199" t="s">
        <v>1091</v>
      </c>
      <c r="G1053" s="199" t="s">
        <v>4197</v>
      </c>
      <c r="H1053" s="199" t="s">
        <v>4102</v>
      </c>
      <c r="K1053" s="199">
        <f t="shared" si="80"/>
        <v>30.951139999999999</v>
      </c>
      <c r="L1053" s="199">
        <f t="shared" si="81"/>
        <v>39.926970599999997</v>
      </c>
      <c r="M1053" s="199" t="s">
        <v>1105</v>
      </c>
      <c r="N1053" s="199">
        <f t="shared" si="82"/>
        <v>-5729039.9086039281</v>
      </c>
      <c r="O1053" s="199">
        <f t="shared" si="83"/>
        <v>-5729039.9086039281</v>
      </c>
      <c r="P1053" s="199" t="str">
        <f t="shared" si="84"/>
        <v>Overpaid</v>
      </c>
    </row>
    <row r="1054" spans="1:16" ht="15.75" x14ac:dyDescent="0.25">
      <c r="A1054" s="199" t="s">
        <v>107</v>
      </c>
      <c r="B1054" s="199" t="s">
        <v>1059</v>
      </c>
      <c r="C1054" s="199" t="s">
        <v>954</v>
      </c>
      <c r="D1054" s="199" t="s">
        <v>4197</v>
      </c>
      <c r="E1054" s="199" t="s">
        <v>4197</v>
      </c>
      <c r="F1054" s="199" t="s">
        <v>1146</v>
      </c>
      <c r="G1054" s="199" t="s">
        <v>4197</v>
      </c>
      <c r="H1054" s="199" t="s">
        <v>4097</v>
      </c>
      <c r="K1054" s="199">
        <f t="shared" si="80"/>
        <v>27.038159999999998</v>
      </c>
      <c r="L1054" s="199">
        <f t="shared" si="81"/>
        <v>34.8792264</v>
      </c>
      <c r="M1054" s="199" t="s">
        <v>1064</v>
      </c>
      <c r="N1054" s="199">
        <f t="shared" si="82"/>
        <v>-9178497.7192459442</v>
      </c>
      <c r="O1054" s="199">
        <f t="shared" si="83"/>
        <v>-9178497.7192459442</v>
      </c>
      <c r="P1054" s="199" t="str">
        <f t="shared" si="84"/>
        <v>Overpaid</v>
      </c>
    </row>
    <row r="1055" spans="1:16" ht="15.75" x14ac:dyDescent="0.25">
      <c r="A1055" s="199" t="s">
        <v>107</v>
      </c>
      <c r="B1055" s="199" t="s">
        <v>1048</v>
      </c>
      <c r="C1055" s="199" t="s">
        <v>2798</v>
      </c>
      <c r="D1055" s="199" t="s">
        <v>4197</v>
      </c>
      <c r="E1055" s="199" t="s">
        <v>4197</v>
      </c>
      <c r="F1055" s="199" t="s">
        <v>1792</v>
      </c>
      <c r="G1055" s="199" t="s">
        <v>4197</v>
      </c>
      <c r="H1055" s="199" t="s">
        <v>1027</v>
      </c>
      <c r="K1055" s="199" t="e">
        <f t="shared" si="80"/>
        <v>#VALUE!</v>
      </c>
      <c r="L1055" s="199" t="e">
        <f t="shared" si="81"/>
        <v>#VALUE!</v>
      </c>
      <c r="M1055" s="199" t="s">
        <v>1053</v>
      </c>
      <c r="N1055" s="199" t="e">
        <f t="shared" si="82"/>
        <v>#VALUE!</v>
      </c>
      <c r="O1055" s="199" t="e">
        <f t="shared" si="83"/>
        <v>#VALUE!</v>
      </c>
      <c r="P1055" s="199" t="e">
        <f t="shared" si="84"/>
        <v>#VALUE!</v>
      </c>
    </row>
    <row r="1056" spans="1:16" ht="15.75" x14ac:dyDescent="0.25">
      <c r="A1056" s="199" t="s">
        <v>107</v>
      </c>
      <c r="B1056" s="199" t="s">
        <v>20</v>
      </c>
      <c r="C1056" s="199" t="s">
        <v>2793</v>
      </c>
      <c r="D1056" s="199" t="s">
        <v>4197</v>
      </c>
      <c r="E1056" s="199" t="s">
        <v>4197</v>
      </c>
      <c r="F1056" s="199" t="s">
        <v>1234</v>
      </c>
      <c r="G1056" s="199" t="s">
        <v>4197</v>
      </c>
      <c r="H1056" s="199" t="s">
        <v>4095</v>
      </c>
      <c r="K1056" s="199">
        <f t="shared" si="80"/>
        <v>22.734519999999996</v>
      </c>
      <c r="L1056" s="199">
        <f t="shared" si="81"/>
        <v>29.327530799999995</v>
      </c>
      <c r="M1056" s="199" t="s">
        <v>1134</v>
      </c>
      <c r="N1056" s="199">
        <f t="shared" si="82"/>
        <v>-14408601.035108406</v>
      </c>
      <c r="O1056" s="199">
        <f t="shared" si="83"/>
        <v>-14408601.035108406</v>
      </c>
      <c r="P1056" s="199" t="str">
        <f t="shared" si="84"/>
        <v>Overpaid</v>
      </c>
    </row>
    <row r="1057" spans="1:16" ht="15.75" x14ac:dyDescent="0.25">
      <c r="A1057" s="199" t="s">
        <v>107</v>
      </c>
      <c r="B1057" s="199" t="s">
        <v>1099</v>
      </c>
      <c r="C1057" s="199" t="s">
        <v>964</v>
      </c>
      <c r="D1057" s="199" t="s">
        <v>4197</v>
      </c>
      <c r="E1057" s="199" t="s">
        <v>4197</v>
      </c>
      <c r="F1057" s="199" t="s">
        <v>1103</v>
      </c>
      <c r="G1057" s="199" t="s">
        <v>4197</v>
      </c>
      <c r="H1057" s="199" t="s">
        <v>4102</v>
      </c>
      <c r="K1057" s="199">
        <f t="shared" si="80"/>
        <v>30.590039999999998</v>
      </c>
      <c r="L1057" s="199">
        <f t="shared" si="81"/>
        <v>39.461151600000001</v>
      </c>
      <c r="M1057" s="199" t="s">
        <v>1105</v>
      </c>
      <c r="N1057" s="199">
        <f t="shared" si="82"/>
        <v>-5880472.1953358529</v>
      </c>
      <c r="O1057" s="199">
        <f t="shared" si="83"/>
        <v>-5880472.1953358529</v>
      </c>
      <c r="P1057" s="199" t="str">
        <f t="shared" si="84"/>
        <v>Overpaid</v>
      </c>
    </row>
    <row r="1058" spans="1:16" ht="15.75" x14ac:dyDescent="0.25">
      <c r="A1058" s="199" t="s">
        <v>107</v>
      </c>
      <c r="B1058" s="199" t="s">
        <v>1078</v>
      </c>
      <c r="C1058" s="199" t="s">
        <v>2739</v>
      </c>
      <c r="D1058" s="199" t="s">
        <v>4197</v>
      </c>
      <c r="E1058" s="199" t="s">
        <v>4197</v>
      </c>
      <c r="F1058" s="199" t="s">
        <v>1073</v>
      </c>
      <c r="G1058" s="199" t="s">
        <v>4197</v>
      </c>
      <c r="H1058" s="199" t="s">
        <v>4095</v>
      </c>
      <c r="K1058" s="199">
        <f t="shared" si="80"/>
        <v>29.234319999999997</v>
      </c>
      <c r="L1058" s="199">
        <f t="shared" si="81"/>
        <v>37.712272799999994</v>
      </c>
      <c r="M1058" s="199" t="s">
        <v>1082</v>
      </c>
      <c r="N1058" s="199">
        <f t="shared" si="82"/>
        <v>-7036030.5234962218</v>
      </c>
      <c r="O1058" s="199">
        <f t="shared" si="83"/>
        <v>-7036030.5234962218</v>
      </c>
      <c r="P1058" s="199" t="str">
        <f t="shared" si="84"/>
        <v>Overpaid</v>
      </c>
    </row>
    <row r="1059" spans="1:16" ht="15.75" x14ac:dyDescent="0.25">
      <c r="A1059" s="199" t="s">
        <v>107</v>
      </c>
      <c r="B1059" s="199" t="s">
        <v>27</v>
      </c>
      <c r="C1059" s="199" t="s">
        <v>519</v>
      </c>
      <c r="D1059" s="199" t="s">
        <v>4197</v>
      </c>
      <c r="E1059" s="199" t="s">
        <v>4197</v>
      </c>
      <c r="F1059" s="199" t="s">
        <v>1111</v>
      </c>
      <c r="G1059" s="199" t="s">
        <v>4197</v>
      </c>
      <c r="H1059" s="199" t="s">
        <v>4102</v>
      </c>
      <c r="K1059" s="199">
        <f t="shared" si="80"/>
        <v>29.867839999999998</v>
      </c>
      <c r="L1059" s="199">
        <f t="shared" si="81"/>
        <v>38.529513600000001</v>
      </c>
      <c r="M1059" s="199" t="s">
        <v>1058</v>
      </c>
      <c r="N1059" s="199">
        <f t="shared" si="82"/>
        <v>-11162383.588689027</v>
      </c>
      <c r="O1059" s="199">
        <f t="shared" si="83"/>
        <v>-11162383.588689027</v>
      </c>
      <c r="P1059" s="199" t="str">
        <f t="shared" si="84"/>
        <v>Overpaid</v>
      </c>
    </row>
    <row r="1060" spans="1:16" ht="15.75" x14ac:dyDescent="0.25">
      <c r="A1060" s="199" t="s">
        <v>107</v>
      </c>
      <c r="B1060" s="199" t="s">
        <v>27</v>
      </c>
      <c r="C1060" s="199" t="s">
        <v>2742</v>
      </c>
      <c r="D1060" s="199" t="s">
        <v>4197</v>
      </c>
      <c r="E1060" s="199" t="s">
        <v>4197</v>
      </c>
      <c r="F1060" s="199" t="s">
        <v>1103</v>
      </c>
      <c r="G1060" s="199" t="s">
        <v>4197</v>
      </c>
      <c r="H1060" s="199" t="s">
        <v>4147</v>
      </c>
      <c r="K1060" s="199">
        <f t="shared" si="80"/>
        <v>30.243719999999996</v>
      </c>
      <c r="L1060" s="199">
        <f t="shared" si="81"/>
        <v>39.014398799999995</v>
      </c>
      <c r="M1060" s="199" t="s">
        <v>1058</v>
      </c>
      <c r="N1060" s="199">
        <f t="shared" si="82"/>
        <v>-10877823.32639846</v>
      </c>
      <c r="O1060" s="199">
        <f t="shared" si="83"/>
        <v>-10877823.32639846</v>
      </c>
      <c r="P1060" s="199" t="str">
        <f t="shared" si="84"/>
        <v>Overpaid</v>
      </c>
    </row>
    <row r="1061" spans="1:16" ht="15.75" x14ac:dyDescent="0.25">
      <c r="A1061" s="199" t="s">
        <v>107</v>
      </c>
      <c r="B1061" s="199" t="s">
        <v>1187</v>
      </c>
      <c r="C1061" s="199" t="s">
        <v>2757</v>
      </c>
      <c r="D1061" s="199" t="s">
        <v>4197</v>
      </c>
      <c r="E1061" s="199" t="s">
        <v>4197</v>
      </c>
      <c r="F1061" s="199" t="s">
        <v>1125</v>
      </c>
      <c r="G1061" s="199" t="s">
        <v>4197</v>
      </c>
      <c r="H1061" s="199" t="s">
        <v>4147</v>
      </c>
      <c r="K1061" s="199">
        <f t="shared" si="80"/>
        <v>28.438219999999998</v>
      </c>
      <c r="L1061" s="199">
        <f t="shared" si="81"/>
        <v>36.6853038</v>
      </c>
      <c r="M1061" s="199" t="s">
        <v>1190</v>
      </c>
      <c r="N1061" s="199">
        <f t="shared" si="82"/>
        <v>-11450851.545329908</v>
      </c>
      <c r="O1061" s="199">
        <f t="shared" si="83"/>
        <v>-11450851.545329908</v>
      </c>
      <c r="P1061" s="199" t="str">
        <f t="shared" si="84"/>
        <v>Overpaid</v>
      </c>
    </row>
    <row r="1062" spans="1:16" ht="15.75" x14ac:dyDescent="0.25">
      <c r="A1062" s="199" t="s">
        <v>107</v>
      </c>
      <c r="B1062" s="199" t="s">
        <v>1083</v>
      </c>
      <c r="C1062" s="199" t="s">
        <v>2784</v>
      </c>
      <c r="D1062" s="199" t="s">
        <v>4197</v>
      </c>
      <c r="E1062" s="199" t="s">
        <v>4197</v>
      </c>
      <c r="F1062" s="199" t="s">
        <v>1208</v>
      </c>
      <c r="G1062" s="199" t="s">
        <v>4197</v>
      </c>
      <c r="H1062" s="199" t="s">
        <v>4095</v>
      </c>
      <c r="K1062" s="199">
        <f t="shared" si="80"/>
        <v>23.817819999999998</v>
      </c>
      <c r="L1062" s="199">
        <f t="shared" si="81"/>
        <v>30.724987799999997</v>
      </c>
      <c r="M1062" s="199" t="s">
        <v>1088</v>
      </c>
      <c r="N1062" s="199">
        <f t="shared" si="82"/>
        <v>-17465027.140331931</v>
      </c>
      <c r="O1062" s="199">
        <f t="shared" si="83"/>
        <v>-17465027.140331931</v>
      </c>
      <c r="P1062" s="199" t="str">
        <f t="shared" si="84"/>
        <v>Overpaid</v>
      </c>
    </row>
    <row r="1063" spans="1:16" ht="15.75" x14ac:dyDescent="0.25">
      <c r="A1063" s="199" t="s">
        <v>107</v>
      </c>
      <c r="B1063" s="199" t="s">
        <v>20</v>
      </c>
      <c r="C1063" s="199" t="s">
        <v>2779</v>
      </c>
      <c r="D1063" s="199" t="s">
        <v>4197</v>
      </c>
      <c r="E1063" s="199" t="s">
        <v>4197</v>
      </c>
      <c r="F1063" s="199" t="s">
        <v>1194</v>
      </c>
      <c r="G1063" s="199" t="s">
        <v>4197</v>
      </c>
      <c r="H1063" s="199" t="s">
        <v>4097</v>
      </c>
      <c r="K1063" s="199">
        <f t="shared" si="80"/>
        <v>25.232659999999999</v>
      </c>
      <c r="L1063" s="199">
        <f t="shared" si="81"/>
        <v>32.550131399999998</v>
      </c>
      <c r="M1063" s="199" t="s">
        <v>1134</v>
      </c>
      <c r="N1063" s="199">
        <f t="shared" si="82"/>
        <v>-12763345.75953879</v>
      </c>
      <c r="O1063" s="199">
        <f t="shared" si="83"/>
        <v>-12763345.75953879</v>
      </c>
      <c r="P1063" s="199" t="str">
        <f t="shared" si="84"/>
        <v>Overpaid</v>
      </c>
    </row>
    <row r="1064" spans="1:16" ht="15.75" x14ac:dyDescent="0.25">
      <c r="A1064" s="199" t="s">
        <v>107</v>
      </c>
      <c r="B1064" s="199" t="s">
        <v>10</v>
      </c>
      <c r="C1064" s="199" t="s">
        <v>826</v>
      </c>
      <c r="D1064" s="199" t="s">
        <v>4197</v>
      </c>
      <c r="E1064" s="199" t="s">
        <v>4197</v>
      </c>
      <c r="F1064" s="199" t="s">
        <v>1208</v>
      </c>
      <c r="G1064" s="199" t="s">
        <v>4197</v>
      </c>
      <c r="H1064" s="199" t="s">
        <v>1027</v>
      </c>
      <c r="K1064" s="199" t="e">
        <f t="shared" si="80"/>
        <v>#VALUE!</v>
      </c>
      <c r="L1064" s="199" t="e">
        <f t="shared" si="81"/>
        <v>#VALUE!</v>
      </c>
      <c r="M1064" s="199" t="s">
        <v>1093</v>
      </c>
      <c r="N1064" s="199" t="e">
        <f t="shared" si="82"/>
        <v>#VALUE!</v>
      </c>
      <c r="O1064" s="199" t="e">
        <f t="shared" si="83"/>
        <v>#VALUE!</v>
      </c>
      <c r="P1064" s="199" t="e">
        <f t="shared" si="84"/>
        <v>#VALUE!</v>
      </c>
    </row>
    <row r="1065" spans="1:16" ht="15.75" x14ac:dyDescent="0.25">
      <c r="A1065" s="199" t="s">
        <v>107</v>
      </c>
      <c r="B1065" s="199" t="s">
        <v>1037</v>
      </c>
      <c r="C1065" s="199" t="s">
        <v>2723</v>
      </c>
      <c r="D1065" s="199" t="s">
        <v>4197</v>
      </c>
      <c r="E1065" s="199" t="s">
        <v>4197</v>
      </c>
      <c r="F1065" s="199" t="s">
        <v>1802</v>
      </c>
      <c r="G1065" s="199" t="s">
        <v>4197</v>
      </c>
      <c r="H1065" s="199" t="s">
        <v>1027</v>
      </c>
      <c r="K1065" s="199" t="e">
        <f t="shared" si="80"/>
        <v>#VALUE!</v>
      </c>
      <c r="L1065" s="199" t="e">
        <f t="shared" si="81"/>
        <v>#VALUE!</v>
      </c>
      <c r="M1065" s="199" t="s">
        <v>1043</v>
      </c>
      <c r="N1065" s="199" t="e">
        <f t="shared" si="82"/>
        <v>#VALUE!</v>
      </c>
      <c r="O1065" s="199" t="e">
        <f t="shared" si="83"/>
        <v>#VALUE!</v>
      </c>
      <c r="P1065" s="199" t="e">
        <f t="shared" si="84"/>
        <v>#VALUE!</v>
      </c>
    </row>
    <row r="1066" spans="1:16" ht="15.75" x14ac:dyDescent="0.25">
      <c r="A1066" s="199" t="s">
        <v>107</v>
      </c>
      <c r="B1066" s="199" t="s">
        <v>1099</v>
      </c>
      <c r="C1066" s="199" t="s">
        <v>2747</v>
      </c>
      <c r="D1066" s="199" t="s">
        <v>4197</v>
      </c>
      <c r="E1066" s="199" t="s">
        <v>4197</v>
      </c>
      <c r="F1066" s="199" t="s">
        <v>1111</v>
      </c>
      <c r="G1066" s="199" t="s">
        <v>4197</v>
      </c>
      <c r="H1066" s="199" t="s">
        <v>4097</v>
      </c>
      <c r="K1066" s="199">
        <f t="shared" si="80"/>
        <v>28.482559999999996</v>
      </c>
      <c r="L1066" s="199">
        <f t="shared" si="81"/>
        <v>36.742502399999992</v>
      </c>
      <c r="M1066" s="199" t="s">
        <v>1105</v>
      </c>
      <c r="N1066" s="199">
        <f t="shared" si="82"/>
        <v>-6764273.1248340569</v>
      </c>
      <c r="O1066" s="199">
        <f t="shared" si="83"/>
        <v>-6764273.1248340569</v>
      </c>
      <c r="P1066" s="199" t="str">
        <f t="shared" si="84"/>
        <v>Overpaid</v>
      </c>
    </row>
    <row r="1067" spans="1:16" ht="15.75" x14ac:dyDescent="0.25">
      <c r="A1067" s="199"/>
      <c r="B1067" s="199"/>
      <c r="C1067" s="199"/>
      <c r="D1067" s="199"/>
      <c r="E1067" s="199"/>
      <c r="F1067" s="199"/>
      <c r="G1067" s="199"/>
      <c r="H1067" s="199"/>
      <c r="K1067" s="199"/>
      <c r="L1067" s="199"/>
      <c r="M1067" s="199"/>
      <c r="N1067" s="199"/>
      <c r="O1067" s="199"/>
      <c r="P1067" s="199"/>
    </row>
    <row r="1068" spans="1:16" ht="15.75" x14ac:dyDescent="0.25">
      <c r="A1068" s="199" t="s">
        <v>107</v>
      </c>
      <c r="B1068" s="199" t="s">
        <v>1187</v>
      </c>
      <c r="C1068" s="199" t="s">
        <v>2721</v>
      </c>
      <c r="D1068" s="199" t="s">
        <v>4197</v>
      </c>
      <c r="E1068" s="199" t="s">
        <v>4197</v>
      </c>
      <c r="F1068" s="199" t="s">
        <v>2047</v>
      </c>
      <c r="G1068" s="199" t="s">
        <v>4197</v>
      </c>
      <c r="H1068" s="199" t="s">
        <v>4110</v>
      </c>
      <c r="K1068" s="199">
        <f t="shared" ref="K1068:K1131" si="85">(F1068*0.3611)+(G1068*1.1*0.3611)+(H1068*5.2*0.0666)+(I1068*0.2111)</f>
        <v>40.206719999999997</v>
      </c>
      <c r="L1068" s="199">
        <f t="shared" ref="L1068:L1131" si="86">(K1068)*((100+(29-E1068))/100)-(J1068*0.9)</f>
        <v>51.866668799999999</v>
      </c>
      <c r="M1068" s="199" t="s">
        <v>1190</v>
      </c>
      <c r="N1068" s="199">
        <f t="shared" ref="N1068:N1131" si="87">(M1068*((L1068-63)/5.45))+M1068</f>
        <v>-3119095.5876051383</v>
      </c>
      <c r="O1068" s="199">
        <f t="shared" ref="O1068:O1131" si="88">(N1068-D1068)</f>
        <v>-3119095.5876051383</v>
      </c>
      <c r="P1068" s="199" t="str">
        <f t="shared" ref="P1068:P1131" si="89">IF(O1068&lt;(-3000000), "Overpaid", "")</f>
        <v>Overpaid</v>
      </c>
    </row>
    <row r="1069" spans="1:16" ht="15.75" x14ac:dyDescent="0.25">
      <c r="A1069" s="199" t="s">
        <v>107</v>
      </c>
      <c r="B1069" s="199" t="s">
        <v>1094</v>
      </c>
      <c r="C1069" s="199" t="s">
        <v>2795</v>
      </c>
      <c r="D1069" s="199" t="s">
        <v>4197</v>
      </c>
      <c r="E1069" s="199" t="s">
        <v>4197</v>
      </c>
      <c r="F1069" s="199" t="s">
        <v>1234</v>
      </c>
      <c r="G1069" s="199" t="s">
        <v>4197</v>
      </c>
      <c r="H1069" s="199" t="s">
        <v>4197</v>
      </c>
      <c r="K1069" s="199">
        <f t="shared" si="85"/>
        <v>22.388199999999998</v>
      </c>
      <c r="L1069" s="199">
        <f t="shared" si="86"/>
        <v>28.880777999999999</v>
      </c>
      <c r="M1069" s="199" t="s">
        <v>1098</v>
      </c>
      <c r="N1069" s="199">
        <f t="shared" si="87"/>
        <v>-30197286.272192292</v>
      </c>
      <c r="O1069" s="199">
        <f t="shared" si="88"/>
        <v>-30197286.272192292</v>
      </c>
      <c r="P1069" s="199" t="str">
        <f t="shared" si="89"/>
        <v>Overpaid</v>
      </c>
    </row>
    <row r="1070" spans="1:16" ht="15.75" x14ac:dyDescent="0.25">
      <c r="A1070" s="199" t="s">
        <v>107</v>
      </c>
      <c r="B1070" s="199" t="s">
        <v>27</v>
      </c>
      <c r="C1070" s="199" t="s">
        <v>2752</v>
      </c>
      <c r="D1070" s="199" t="s">
        <v>4197</v>
      </c>
      <c r="E1070" s="199" t="s">
        <v>4197</v>
      </c>
      <c r="F1070" s="199" t="s">
        <v>1307</v>
      </c>
      <c r="G1070" s="199" t="s">
        <v>4197</v>
      </c>
      <c r="H1070" s="199" t="s">
        <v>4096</v>
      </c>
      <c r="K1070" s="199">
        <f t="shared" si="85"/>
        <v>27.77514</v>
      </c>
      <c r="L1070" s="199">
        <f t="shared" si="86"/>
        <v>35.829930600000004</v>
      </c>
      <c r="M1070" s="199" t="s">
        <v>1058</v>
      </c>
      <c r="N1070" s="199">
        <f t="shared" si="87"/>
        <v>-12746663.840087006</v>
      </c>
      <c r="O1070" s="199">
        <f t="shared" si="88"/>
        <v>-12746663.840087006</v>
      </c>
      <c r="P1070" s="199" t="str">
        <f t="shared" si="89"/>
        <v>Overpaid</v>
      </c>
    </row>
    <row r="1071" spans="1:16" ht="15.75" x14ac:dyDescent="0.25">
      <c r="A1071" s="199" t="s">
        <v>107</v>
      </c>
      <c r="B1071" s="199" t="s">
        <v>1030</v>
      </c>
      <c r="C1071" s="199" t="s">
        <v>479</v>
      </c>
      <c r="D1071" s="199" t="s">
        <v>4197</v>
      </c>
      <c r="E1071" s="199" t="s">
        <v>4197</v>
      </c>
      <c r="F1071" s="199" t="s">
        <v>1157</v>
      </c>
      <c r="G1071" s="199" t="s">
        <v>4197</v>
      </c>
      <c r="H1071" s="199" t="s">
        <v>4095</v>
      </c>
      <c r="K1071" s="199">
        <f t="shared" si="85"/>
        <v>25.623319999999996</v>
      </c>
      <c r="L1071" s="199">
        <f t="shared" si="86"/>
        <v>33.054082799999996</v>
      </c>
      <c r="M1071" s="199" t="s">
        <v>1036</v>
      </c>
      <c r="N1071" s="199">
        <f t="shared" si="87"/>
        <v>-14553123.291121542</v>
      </c>
      <c r="O1071" s="199">
        <f t="shared" si="88"/>
        <v>-14553123.291121542</v>
      </c>
      <c r="P1071" s="199" t="str">
        <f t="shared" si="89"/>
        <v>Overpaid</v>
      </c>
    </row>
    <row r="1072" spans="1:16" ht="15.75" x14ac:dyDescent="0.25">
      <c r="A1072" s="199" t="s">
        <v>107</v>
      </c>
      <c r="B1072" s="199" t="s">
        <v>1187</v>
      </c>
      <c r="C1072" s="199" t="s">
        <v>221</v>
      </c>
      <c r="D1072" s="199" t="s">
        <v>4197</v>
      </c>
      <c r="E1072" s="199" t="s">
        <v>4197</v>
      </c>
      <c r="F1072" s="199" t="s">
        <v>1125</v>
      </c>
      <c r="G1072" s="199" t="s">
        <v>4197</v>
      </c>
      <c r="H1072" s="199" t="s">
        <v>4197</v>
      </c>
      <c r="K1072" s="199">
        <f t="shared" si="85"/>
        <v>26.360299999999999</v>
      </c>
      <c r="L1072" s="199">
        <f t="shared" si="86"/>
        <v>34.004787</v>
      </c>
      <c r="M1072" s="199" t="s">
        <v>1190</v>
      </c>
      <c r="N1072" s="199">
        <f t="shared" si="87"/>
        <v>-12921958.512205504</v>
      </c>
      <c r="O1072" s="199">
        <f t="shared" si="88"/>
        <v>-12921958.512205504</v>
      </c>
      <c r="P1072" s="199" t="str">
        <f t="shared" si="89"/>
        <v>Overpaid</v>
      </c>
    </row>
    <row r="1073" spans="1:16" ht="15.75" x14ac:dyDescent="0.25">
      <c r="A1073" s="199" t="s">
        <v>107</v>
      </c>
      <c r="B1073" s="199" t="s">
        <v>1048</v>
      </c>
      <c r="C1073" s="199" t="s">
        <v>2785</v>
      </c>
      <c r="D1073" s="199" t="s">
        <v>4197</v>
      </c>
      <c r="E1073" s="199" t="s">
        <v>4197</v>
      </c>
      <c r="F1073" s="199" t="s">
        <v>1218</v>
      </c>
      <c r="G1073" s="199" t="s">
        <v>4197</v>
      </c>
      <c r="H1073" s="199" t="s">
        <v>4197</v>
      </c>
      <c r="K1073" s="199">
        <f t="shared" si="85"/>
        <v>23.110399999999998</v>
      </c>
      <c r="L1073" s="199">
        <f t="shared" si="86"/>
        <v>29.812415999999999</v>
      </c>
      <c r="M1073" s="199" t="s">
        <v>1053</v>
      </c>
      <c r="N1073" s="199">
        <f t="shared" si="87"/>
        <v>-10093737.354389725</v>
      </c>
      <c r="O1073" s="199">
        <f t="shared" si="88"/>
        <v>-10093737.354389725</v>
      </c>
      <c r="P1073" s="199" t="str">
        <f t="shared" si="89"/>
        <v>Overpaid</v>
      </c>
    </row>
    <row r="1074" spans="1:16" ht="15.75" x14ac:dyDescent="0.25">
      <c r="A1074" s="199" t="s">
        <v>107</v>
      </c>
      <c r="B1074" s="199" t="s">
        <v>10</v>
      </c>
      <c r="C1074" s="199" t="s">
        <v>2776</v>
      </c>
      <c r="D1074" s="199" t="s">
        <v>4197</v>
      </c>
      <c r="E1074" s="199" t="s">
        <v>4197</v>
      </c>
      <c r="F1074" s="199" t="s">
        <v>1162</v>
      </c>
      <c r="G1074" s="199" t="s">
        <v>4197</v>
      </c>
      <c r="H1074" s="199" t="s">
        <v>4153</v>
      </c>
      <c r="K1074" s="199">
        <f t="shared" si="85"/>
        <v>27.686459999999997</v>
      </c>
      <c r="L1074" s="199">
        <f t="shared" si="86"/>
        <v>35.715533399999998</v>
      </c>
      <c r="M1074" s="199" t="s">
        <v>1093</v>
      </c>
      <c r="N1074" s="199">
        <f t="shared" si="87"/>
        <v>-14167792.440766275</v>
      </c>
      <c r="O1074" s="199">
        <f t="shared" si="88"/>
        <v>-14167792.440766275</v>
      </c>
      <c r="P1074" s="199" t="str">
        <f t="shared" si="89"/>
        <v>Overpaid</v>
      </c>
    </row>
    <row r="1075" spans="1:16" ht="15.75" x14ac:dyDescent="0.25">
      <c r="A1075" s="199" t="s">
        <v>135</v>
      </c>
      <c r="B1075" s="199" t="s">
        <v>1024</v>
      </c>
      <c r="C1075" s="199" t="s">
        <v>250</v>
      </c>
      <c r="D1075" s="199" t="s">
        <v>4197</v>
      </c>
      <c r="E1075" s="199" t="s">
        <v>4197</v>
      </c>
      <c r="F1075" s="199" t="s">
        <v>1068</v>
      </c>
      <c r="G1075" s="199" t="s">
        <v>4197</v>
      </c>
      <c r="H1075" s="199" t="s">
        <v>4098</v>
      </c>
      <c r="K1075" s="199">
        <f t="shared" si="85"/>
        <v>30.63438</v>
      </c>
      <c r="L1075" s="199">
        <f t="shared" si="86"/>
        <v>39.5183502</v>
      </c>
      <c r="M1075" s="199" t="s">
        <v>1029</v>
      </c>
      <c r="N1075" s="199">
        <f t="shared" si="87"/>
        <v>-7908631.973886054</v>
      </c>
      <c r="O1075" s="199">
        <f t="shared" si="88"/>
        <v>-7908631.973886054</v>
      </c>
      <c r="P1075" s="199" t="str">
        <f t="shared" si="89"/>
        <v>Overpaid</v>
      </c>
    </row>
    <row r="1076" spans="1:16" ht="15.75" x14ac:dyDescent="0.25">
      <c r="A1076" s="199" t="s">
        <v>135</v>
      </c>
      <c r="B1076" s="199" t="s">
        <v>10</v>
      </c>
      <c r="C1076" s="199" t="s">
        <v>2685</v>
      </c>
      <c r="D1076" s="199" t="s">
        <v>4197</v>
      </c>
      <c r="E1076" s="199" t="s">
        <v>4197</v>
      </c>
      <c r="F1076" s="199" t="s">
        <v>1186</v>
      </c>
      <c r="G1076" s="199" t="s">
        <v>4197</v>
      </c>
      <c r="H1076" s="199" t="s">
        <v>4097</v>
      </c>
      <c r="K1076" s="199">
        <f t="shared" si="85"/>
        <v>25.59376</v>
      </c>
      <c r="L1076" s="199">
        <f t="shared" si="86"/>
        <v>33.015950400000001</v>
      </c>
      <c r="M1076" s="199" t="s">
        <v>1093</v>
      </c>
      <c r="N1076" s="199">
        <f t="shared" si="87"/>
        <v>-15919478.539689392</v>
      </c>
      <c r="O1076" s="199">
        <f t="shared" si="88"/>
        <v>-15919478.539689392</v>
      </c>
      <c r="P1076" s="199" t="str">
        <f t="shared" si="89"/>
        <v>Overpaid</v>
      </c>
    </row>
    <row r="1077" spans="1:16" ht="15.75" x14ac:dyDescent="0.25">
      <c r="A1077" s="199" t="s">
        <v>135</v>
      </c>
      <c r="B1077" s="199" t="s">
        <v>1059</v>
      </c>
      <c r="C1077" s="199" t="s">
        <v>2638</v>
      </c>
      <c r="D1077" s="199" t="s">
        <v>4197</v>
      </c>
      <c r="E1077" s="199" t="s">
        <v>4197</v>
      </c>
      <c r="F1077" s="199" t="s">
        <v>1056</v>
      </c>
      <c r="G1077" s="199" t="s">
        <v>4197</v>
      </c>
      <c r="H1077" s="199" t="s">
        <v>4102</v>
      </c>
      <c r="K1077" s="199">
        <f t="shared" si="85"/>
        <v>32.395539999999997</v>
      </c>
      <c r="L1077" s="199">
        <f t="shared" si="86"/>
        <v>41.790246599999996</v>
      </c>
      <c r="M1077" s="199" t="s">
        <v>1064</v>
      </c>
      <c r="N1077" s="199">
        <f t="shared" si="87"/>
        <v>-6380499.5449197441</v>
      </c>
      <c r="O1077" s="199">
        <f t="shared" si="88"/>
        <v>-6380499.5449197441</v>
      </c>
      <c r="P1077" s="199" t="str">
        <f t="shared" si="89"/>
        <v>Overpaid</v>
      </c>
    </row>
    <row r="1078" spans="1:16" ht="15.75" x14ac:dyDescent="0.25">
      <c r="A1078" s="199" t="s">
        <v>135</v>
      </c>
      <c r="B1078" s="199" t="s">
        <v>16</v>
      </c>
      <c r="C1078" s="199" t="s">
        <v>2668</v>
      </c>
      <c r="D1078" s="199" t="s">
        <v>4197</v>
      </c>
      <c r="E1078" s="199" t="s">
        <v>4197</v>
      </c>
      <c r="F1078" s="199" t="s">
        <v>1328</v>
      </c>
      <c r="G1078" s="199" t="s">
        <v>4197</v>
      </c>
      <c r="H1078" s="199" t="s">
        <v>4147</v>
      </c>
      <c r="K1078" s="199">
        <f t="shared" si="85"/>
        <v>27.716019999999997</v>
      </c>
      <c r="L1078" s="199">
        <f t="shared" si="86"/>
        <v>35.7536658</v>
      </c>
      <c r="M1078" s="199" t="s">
        <v>1116</v>
      </c>
      <c r="N1078" s="199">
        <f t="shared" si="87"/>
        <v>-9806130.7633062378</v>
      </c>
      <c r="O1078" s="199">
        <f t="shared" si="88"/>
        <v>-9806130.7633062378</v>
      </c>
      <c r="P1078" s="199" t="str">
        <f t="shared" si="89"/>
        <v>Overpaid</v>
      </c>
    </row>
    <row r="1079" spans="1:16" ht="15.75" x14ac:dyDescent="0.25">
      <c r="A1079" s="199" t="s">
        <v>135</v>
      </c>
      <c r="B1079" s="199" t="s">
        <v>1094</v>
      </c>
      <c r="C1079" s="199" t="s">
        <v>414</v>
      </c>
      <c r="D1079" s="199" t="s">
        <v>4197</v>
      </c>
      <c r="E1079" s="199" t="s">
        <v>4197</v>
      </c>
      <c r="F1079" s="199" t="s">
        <v>1062</v>
      </c>
      <c r="G1079" s="199" t="s">
        <v>4197</v>
      </c>
      <c r="H1079" s="199" t="s">
        <v>4223</v>
      </c>
      <c r="K1079" s="199">
        <f t="shared" si="85"/>
        <v>34.458680000000001</v>
      </c>
      <c r="L1079" s="199">
        <f t="shared" si="86"/>
        <v>44.451697200000005</v>
      </c>
      <c r="M1079" s="199" t="s">
        <v>1098</v>
      </c>
      <c r="N1079" s="199">
        <f t="shared" si="87"/>
        <v>-13796439.935881682</v>
      </c>
      <c r="O1079" s="199">
        <f t="shared" si="88"/>
        <v>-13796439.935881682</v>
      </c>
      <c r="P1079" s="199" t="str">
        <f t="shared" si="89"/>
        <v>Overpaid</v>
      </c>
    </row>
    <row r="1080" spans="1:16" ht="15.75" x14ac:dyDescent="0.25">
      <c r="A1080" s="199" t="s">
        <v>135</v>
      </c>
      <c r="B1080" s="199" t="s">
        <v>1059</v>
      </c>
      <c r="C1080" s="199" t="s">
        <v>2667</v>
      </c>
      <c r="D1080" s="199" t="s">
        <v>4197</v>
      </c>
      <c r="E1080" s="199" t="s">
        <v>4197</v>
      </c>
      <c r="F1080" s="199" t="s">
        <v>1146</v>
      </c>
      <c r="G1080" s="199" t="s">
        <v>4197</v>
      </c>
      <c r="H1080" s="199" t="s">
        <v>4095</v>
      </c>
      <c r="K1080" s="199">
        <f t="shared" si="85"/>
        <v>26.345519999999997</v>
      </c>
      <c r="L1080" s="199">
        <f t="shared" si="86"/>
        <v>33.985720799999996</v>
      </c>
      <c r="M1080" s="199" t="s">
        <v>1064</v>
      </c>
      <c r="N1080" s="199">
        <f t="shared" si="87"/>
        <v>-9540242.7243539095</v>
      </c>
      <c r="O1080" s="199">
        <f t="shared" si="88"/>
        <v>-9540242.7243539095</v>
      </c>
      <c r="P1080" s="199" t="str">
        <f t="shared" si="89"/>
        <v>Overpaid</v>
      </c>
    </row>
    <row r="1081" spans="1:16" ht="15.75" x14ac:dyDescent="0.25">
      <c r="A1081" s="199" t="s">
        <v>135</v>
      </c>
      <c r="B1081" s="199" t="s">
        <v>20</v>
      </c>
      <c r="C1081" s="199" t="s">
        <v>674</v>
      </c>
      <c r="D1081" s="199" t="s">
        <v>4197</v>
      </c>
      <c r="E1081" s="199" t="s">
        <v>4197</v>
      </c>
      <c r="F1081" s="199" t="s">
        <v>1103</v>
      </c>
      <c r="G1081" s="199" t="s">
        <v>4197</v>
      </c>
      <c r="H1081" s="199" t="s">
        <v>1027</v>
      </c>
      <c r="K1081" s="199" t="e">
        <f t="shared" si="85"/>
        <v>#VALUE!</v>
      </c>
      <c r="L1081" s="199" t="e">
        <f t="shared" si="86"/>
        <v>#VALUE!</v>
      </c>
      <c r="M1081" s="199" t="s">
        <v>1134</v>
      </c>
      <c r="N1081" s="199" t="e">
        <f t="shared" si="87"/>
        <v>#VALUE!</v>
      </c>
      <c r="O1081" s="199" t="e">
        <f t="shared" si="88"/>
        <v>#VALUE!</v>
      </c>
      <c r="P1081" s="199" t="e">
        <f t="shared" si="89"/>
        <v>#VALUE!</v>
      </c>
    </row>
    <row r="1082" spans="1:16" ht="15.75" x14ac:dyDescent="0.25">
      <c r="A1082" s="199" t="s">
        <v>135</v>
      </c>
      <c r="B1082" s="199" t="s">
        <v>1099</v>
      </c>
      <c r="C1082" s="199" t="s">
        <v>2640</v>
      </c>
      <c r="D1082" s="199" t="s">
        <v>4197</v>
      </c>
      <c r="E1082" s="199" t="s">
        <v>4197</v>
      </c>
      <c r="F1082" s="199" t="s">
        <v>1056</v>
      </c>
      <c r="G1082" s="199" t="s">
        <v>4197</v>
      </c>
      <c r="H1082" s="199" t="s">
        <v>4125</v>
      </c>
      <c r="K1082" s="199">
        <f t="shared" si="85"/>
        <v>33.780819999999999</v>
      </c>
      <c r="L1082" s="199">
        <f t="shared" si="86"/>
        <v>43.577257799999998</v>
      </c>
      <c r="M1082" s="199" t="s">
        <v>1105</v>
      </c>
      <c r="N1082" s="199">
        <f t="shared" si="87"/>
        <v>-4542374.4056418724</v>
      </c>
      <c r="O1082" s="199">
        <f t="shared" si="88"/>
        <v>-4542374.4056418724</v>
      </c>
      <c r="P1082" s="199" t="str">
        <f t="shared" si="89"/>
        <v>Overpaid</v>
      </c>
    </row>
    <row r="1083" spans="1:16" ht="15.75" x14ac:dyDescent="0.25">
      <c r="A1083" s="199" t="s">
        <v>135</v>
      </c>
      <c r="B1083" s="199" t="s">
        <v>1024</v>
      </c>
      <c r="C1083" s="199" t="s">
        <v>2697</v>
      </c>
      <c r="D1083" s="199" t="s">
        <v>4197</v>
      </c>
      <c r="E1083" s="199" t="s">
        <v>4197</v>
      </c>
      <c r="F1083" s="199" t="s">
        <v>1221</v>
      </c>
      <c r="G1083" s="199" t="s">
        <v>4197</v>
      </c>
      <c r="H1083" s="199" t="s">
        <v>4197</v>
      </c>
      <c r="K1083" s="199">
        <f t="shared" si="85"/>
        <v>22.749299999999998</v>
      </c>
      <c r="L1083" s="199">
        <f t="shared" si="86"/>
        <v>29.346596999999999</v>
      </c>
      <c r="M1083" s="199" t="s">
        <v>1029</v>
      </c>
      <c r="N1083" s="199">
        <f t="shared" si="87"/>
        <v>-12369934.931755044</v>
      </c>
      <c r="O1083" s="199">
        <f t="shared" si="88"/>
        <v>-12369934.931755044</v>
      </c>
      <c r="P1083" s="199" t="str">
        <f t="shared" si="89"/>
        <v>Overpaid</v>
      </c>
    </row>
    <row r="1084" spans="1:16" ht="15.75" x14ac:dyDescent="0.25">
      <c r="A1084" s="199" t="s">
        <v>135</v>
      </c>
      <c r="B1084" s="199" t="s">
        <v>1059</v>
      </c>
      <c r="C1084" s="199" t="s">
        <v>2679</v>
      </c>
      <c r="D1084" s="199" t="s">
        <v>4197</v>
      </c>
      <c r="E1084" s="199" t="s">
        <v>4197</v>
      </c>
      <c r="F1084" s="199" t="s">
        <v>1186</v>
      </c>
      <c r="G1084" s="199" t="s">
        <v>4197</v>
      </c>
      <c r="H1084" s="199" t="s">
        <v>4197</v>
      </c>
      <c r="K1084" s="199">
        <f t="shared" si="85"/>
        <v>24.5548</v>
      </c>
      <c r="L1084" s="199">
        <f t="shared" si="86"/>
        <v>31.675692000000002</v>
      </c>
      <c r="M1084" s="199" t="s">
        <v>1064</v>
      </c>
      <c r="N1084" s="199">
        <f t="shared" si="87"/>
        <v>-10475481.832038898</v>
      </c>
      <c r="O1084" s="199">
        <f t="shared" si="88"/>
        <v>-10475481.832038898</v>
      </c>
      <c r="P1084" s="199" t="str">
        <f t="shared" si="89"/>
        <v>Overpaid</v>
      </c>
    </row>
    <row r="1085" spans="1:16" ht="15.75" x14ac:dyDescent="0.25">
      <c r="A1085" s="199" t="s">
        <v>135</v>
      </c>
      <c r="B1085" s="199" t="s">
        <v>1099</v>
      </c>
      <c r="C1085" s="199" t="s">
        <v>838</v>
      </c>
      <c r="D1085" s="199" t="s">
        <v>4197</v>
      </c>
      <c r="E1085" s="199" t="s">
        <v>4197</v>
      </c>
      <c r="F1085" s="199" t="s">
        <v>1201</v>
      </c>
      <c r="G1085" s="199" t="s">
        <v>4197</v>
      </c>
      <c r="H1085" s="199" t="s">
        <v>4197</v>
      </c>
      <c r="K1085" s="199">
        <f t="shared" si="85"/>
        <v>23.832599999999999</v>
      </c>
      <c r="L1085" s="199">
        <f t="shared" si="86"/>
        <v>30.744053999999998</v>
      </c>
      <c r="M1085" s="199" t="s">
        <v>1105</v>
      </c>
      <c r="N1085" s="199">
        <f t="shared" si="87"/>
        <v>-8714298.2591790836</v>
      </c>
      <c r="O1085" s="199">
        <f t="shared" si="88"/>
        <v>-8714298.2591790836</v>
      </c>
      <c r="P1085" s="199" t="str">
        <f t="shared" si="89"/>
        <v>Overpaid</v>
      </c>
    </row>
    <row r="1086" spans="1:16" ht="15.75" x14ac:dyDescent="0.25">
      <c r="A1086" s="199" t="s">
        <v>135</v>
      </c>
      <c r="B1086" s="199" t="s">
        <v>1117</v>
      </c>
      <c r="C1086" s="199" t="s">
        <v>2692</v>
      </c>
      <c r="D1086" s="199" t="s">
        <v>4197</v>
      </c>
      <c r="E1086" s="199" t="s">
        <v>4197</v>
      </c>
      <c r="F1086" s="199" t="s">
        <v>1208</v>
      </c>
      <c r="G1086" s="199" t="s">
        <v>4197</v>
      </c>
      <c r="H1086" s="199" t="s">
        <v>4095</v>
      </c>
      <c r="K1086" s="199">
        <f t="shared" si="85"/>
        <v>23.817819999999998</v>
      </c>
      <c r="L1086" s="199">
        <f t="shared" si="86"/>
        <v>30.724987799999997</v>
      </c>
      <c r="M1086" s="199" t="s">
        <v>1121</v>
      </c>
      <c r="N1086" s="199">
        <f t="shared" si="87"/>
        <v>-16493075.734986242</v>
      </c>
      <c r="O1086" s="199">
        <f t="shared" si="88"/>
        <v>-16493075.734986242</v>
      </c>
      <c r="P1086" s="199" t="str">
        <f t="shared" si="89"/>
        <v>Overpaid</v>
      </c>
    </row>
    <row r="1087" spans="1:16" ht="15.75" x14ac:dyDescent="0.25">
      <c r="A1087" s="199" t="s">
        <v>135</v>
      </c>
      <c r="B1087" s="199" t="s">
        <v>1059</v>
      </c>
      <c r="C1087" s="199" t="s">
        <v>37</v>
      </c>
      <c r="D1087" s="199" t="s">
        <v>4197</v>
      </c>
      <c r="E1087" s="199" t="s">
        <v>4197</v>
      </c>
      <c r="F1087" s="199" t="s">
        <v>1062</v>
      </c>
      <c r="G1087" s="199" t="s">
        <v>4197</v>
      </c>
      <c r="H1087" s="199" t="s">
        <v>4096</v>
      </c>
      <c r="K1087" s="199">
        <f t="shared" si="85"/>
        <v>30.30284</v>
      </c>
      <c r="L1087" s="199">
        <f t="shared" si="86"/>
        <v>39.090663599999999</v>
      </c>
      <c r="M1087" s="199" t="s">
        <v>1064</v>
      </c>
      <c r="N1087" s="199">
        <f t="shared" si="87"/>
        <v>-7473453.7089724038</v>
      </c>
      <c r="O1087" s="199">
        <f t="shared" si="88"/>
        <v>-7473453.7089724038</v>
      </c>
      <c r="P1087" s="199" t="str">
        <f t="shared" si="89"/>
        <v>Overpaid</v>
      </c>
    </row>
    <row r="1088" spans="1:16" ht="15.75" x14ac:dyDescent="0.25">
      <c r="A1088" s="199" t="s">
        <v>135</v>
      </c>
      <c r="B1088" s="199" t="s">
        <v>27</v>
      </c>
      <c r="C1088" s="199" t="s">
        <v>89</v>
      </c>
      <c r="D1088" s="199" t="s">
        <v>4197</v>
      </c>
      <c r="E1088" s="199" t="s">
        <v>4197</v>
      </c>
      <c r="F1088" s="199" t="s">
        <v>1146</v>
      </c>
      <c r="G1088" s="199" t="s">
        <v>4197</v>
      </c>
      <c r="H1088" s="199" t="s">
        <v>4102</v>
      </c>
      <c r="K1088" s="199">
        <f t="shared" si="85"/>
        <v>28.423439999999999</v>
      </c>
      <c r="L1088" s="199">
        <f t="shared" si="86"/>
        <v>36.666237600000002</v>
      </c>
      <c r="M1088" s="199" t="s">
        <v>1058</v>
      </c>
      <c r="N1088" s="199">
        <f t="shared" si="87"/>
        <v>-12255867.793362053</v>
      </c>
      <c r="O1088" s="199">
        <f t="shared" si="88"/>
        <v>-12255867.793362053</v>
      </c>
      <c r="P1088" s="199" t="str">
        <f t="shared" si="89"/>
        <v>Overpaid</v>
      </c>
    </row>
    <row r="1089" spans="1:16" ht="15.75" x14ac:dyDescent="0.25">
      <c r="A1089" s="199" t="s">
        <v>135</v>
      </c>
      <c r="B1089" s="199" t="s">
        <v>1048</v>
      </c>
      <c r="C1089" s="199" t="s">
        <v>2713</v>
      </c>
      <c r="D1089" s="199" t="s">
        <v>4197</v>
      </c>
      <c r="E1089" s="199" t="s">
        <v>4197</v>
      </c>
      <c r="F1089" s="199" t="s">
        <v>2715</v>
      </c>
      <c r="G1089" s="199" t="s">
        <v>4197</v>
      </c>
      <c r="H1089" s="199" t="s">
        <v>4095</v>
      </c>
      <c r="K1089" s="199">
        <f t="shared" si="85"/>
        <v>9.7349200000000007</v>
      </c>
      <c r="L1089" s="199">
        <f t="shared" si="86"/>
        <v>12.558046800000001</v>
      </c>
      <c r="M1089" s="199" t="s">
        <v>1053</v>
      </c>
      <c r="N1089" s="199">
        <f t="shared" si="87"/>
        <v>-16372621.301905543</v>
      </c>
      <c r="O1089" s="199">
        <f t="shared" si="88"/>
        <v>-16372621.301905543</v>
      </c>
      <c r="P1089" s="199" t="str">
        <f t="shared" si="89"/>
        <v>Overpaid</v>
      </c>
    </row>
    <row r="1090" spans="1:16" ht="15.75" x14ac:dyDescent="0.25">
      <c r="A1090" s="199" t="s">
        <v>135</v>
      </c>
      <c r="B1090" s="199" t="s">
        <v>1078</v>
      </c>
      <c r="C1090" s="199" t="s">
        <v>2665</v>
      </c>
      <c r="D1090" s="199" t="s">
        <v>4197</v>
      </c>
      <c r="E1090" s="199" t="s">
        <v>4197</v>
      </c>
      <c r="F1090" s="199" t="s">
        <v>1312</v>
      </c>
      <c r="G1090" s="199" t="s">
        <v>4197</v>
      </c>
      <c r="H1090" s="199" t="s">
        <v>4097</v>
      </c>
      <c r="K1090" s="199">
        <f t="shared" si="85"/>
        <v>27.760359999999999</v>
      </c>
      <c r="L1090" s="199">
        <f t="shared" si="86"/>
        <v>35.8108644</v>
      </c>
      <c r="M1090" s="199" t="s">
        <v>1082</v>
      </c>
      <c r="N1090" s="199">
        <f t="shared" si="87"/>
        <v>-7710420.6592791192</v>
      </c>
      <c r="O1090" s="199">
        <f t="shared" si="88"/>
        <v>-7710420.6592791192</v>
      </c>
      <c r="P1090" s="199" t="str">
        <f t="shared" si="89"/>
        <v>Overpaid</v>
      </c>
    </row>
    <row r="1091" spans="1:16" ht="15.75" x14ac:dyDescent="0.25">
      <c r="A1091" s="199" t="s">
        <v>135</v>
      </c>
      <c r="B1091" s="199" t="s">
        <v>1030</v>
      </c>
      <c r="C1091" s="199" t="s">
        <v>71</v>
      </c>
      <c r="D1091" s="199" t="s">
        <v>4197</v>
      </c>
      <c r="E1091" s="199" t="s">
        <v>4197</v>
      </c>
      <c r="F1091" s="199" t="s">
        <v>1107</v>
      </c>
      <c r="G1091" s="199" t="s">
        <v>4197</v>
      </c>
      <c r="H1091" s="199" t="s">
        <v>4102</v>
      </c>
      <c r="K1091" s="199">
        <f t="shared" si="85"/>
        <v>30.228939999999998</v>
      </c>
      <c r="L1091" s="199">
        <f t="shared" si="86"/>
        <v>38.995332599999998</v>
      </c>
      <c r="M1091" s="199" t="s">
        <v>1036</v>
      </c>
      <c r="N1091" s="199">
        <f t="shared" si="87"/>
        <v>-11023402.801914828</v>
      </c>
      <c r="O1091" s="199">
        <f t="shared" si="88"/>
        <v>-11023402.801914828</v>
      </c>
      <c r="P1091" s="199" t="str">
        <f t="shared" si="89"/>
        <v>Overpaid</v>
      </c>
    </row>
    <row r="1092" spans="1:16" ht="15.75" x14ac:dyDescent="0.25">
      <c r="A1092" s="199" t="s">
        <v>135</v>
      </c>
      <c r="B1092" s="199" t="s">
        <v>1059</v>
      </c>
      <c r="C1092" s="199" t="s">
        <v>926</v>
      </c>
      <c r="D1092" s="199" t="s">
        <v>4197</v>
      </c>
      <c r="E1092" s="199" t="s">
        <v>4197</v>
      </c>
      <c r="F1092" s="199" t="s">
        <v>1218</v>
      </c>
      <c r="G1092" s="199" t="s">
        <v>4197</v>
      </c>
      <c r="H1092" s="199" t="s">
        <v>4095</v>
      </c>
      <c r="K1092" s="199">
        <f t="shared" si="85"/>
        <v>23.456719999999997</v>
      </c>
      <c r="L1092" s="199">
        <f t="shared" si="86"/>
        <v>30.259168799999998</v>
      </c>
      <c r="M1092" s="199" t="s">
        <v>1064</v>
      </c>
      <c r="N1092" s="199">
        <f t="shared" si="87"/>
        <v>-11048975.934615927</v>
      </c>
      <c r="O1092" s="199">
        <f t="shared" si="88"/>
        <v>-11048975.934615927</v>
      </c>
      <c r="P1092" s="199" t="str">
        <f t="shared" si="89"/>
        <v>Overpaid</v>
      </c>
    </row>
    <row r="1093" spans="1:16" ht="15.75" x14ac:dyDescent="0.25">
      <c r="A1093" s="199" t="s">
        <v>135</v>
      </c>
      <c r="B1093" s="199" t="s">
        <v>1024</v>
      </c>
      <c r="C1093" s="199" t="s">
        <v>2646</v>
      </c>
      <c r="D1093" s="199" t="s">
        <v>4197</v>
      </c>
      <c r="E1093" s="199" t="s">
        <v>4197</v>
      </c>
      <c r="F1093" s="199" t="s">
        <v>1103</v>
      </c>
      <c r="G1093" s="199" t="s">
        <v>4197</v>
      </c>
      <c r="H1093" s="199" t="s">
        <v>4099</v>
      </c>
      <c r="K1093" s="199">
        <f t="shared" si="85"/>
        <v>29.897399999999998</v>
      </c>
      <c r="L1093" s="199">
        <f t="shared" si="86"/>
        <v>38.567645999999996</v>
      </c>
      <c r="M1093" s="199" t="s">
        <v>1029</v>
      </c>
      <c r="N1093" s="199">
        <f t="shared" si="87"/>
        <v>-8325608.2193889916</v>
      </c>
      <c r="O1093" s="199">
        <f t="shared" si="88"/>
        <v>-8325608.2193889916</v>
      </c>
      <c r="P1093" s="199" t="str">
        <f t="shared" si="89"/>
        <v>Overpaid</v>
      </c>
    </row>
    <row r="1094" spans="1:16" ht="15.75" x14ac:dyDescent="0.25">
      <c r="A1094" s="199" t="s">
        <v>135</v>
      </c>
      <c r="B1094" s="199" t="s">
        <v>1037</v>
      </c>
      <c r="C1094" s="199" t="s">
        <v>532</v>
      </c>
      <c r="D1094" s="199" t="s">
        <v>4197</v>
      </c>
      <c r="E1094" s="199" t="s">
        <v>4197</v>
      </c>
      <c r="F1094" s="199" t="s">
        <v>1162</v>
      </c>
      <c r="G1094" s="199" t="s">
        <v>4197</v>
      </c>
      <c r="H1094" s="199" t="s">
        <v>4153</v>
      </c>
      <c r="K1094" s="199">
        <f t="shared" si="85"/>
        <v>27.686459999999997</v>
      </c>
      <c r="L1094" s="199">
        <f t="shared" si="86"/>
        <v>35.715533399999998</v>
      </c>
      <c r="M1094" s="199" t="s">
        <v>1043</v>
      </c>
      <c r="N1094" s="199">
        <f t="shared" si="87"/>
        <v>-10248369.471045285</v>
      </c>
      <c r="O1094" s="199">
        <f t="shared" si="88"/>
        <v>-10248369.471045285</v>
      </c>
      <c r="P1094" s="199" t="str">
        <f t="shared" si="89"/>
        <v>Overpaid</v>
      </c>
    </row>
    <row r="1095" spans="1:16" ht="15.75" x14ac:dyDescent="0.25">
      <c r="A1095" s="199" t="s">
        <v>135</v>
      </c>
      <c r="B1095" s="199" t="s">
        <v>1048</v>
      </c>
      <c r="C1095" s="199" t="s">
        <v>2700</v>
      </c>
      <c r="D1095" s="199" t="s">
        <v>4197</v>
      </c>
      <c r="E1095" s="199" t="s">
        <v>4197</v>
      </c>
      <c r="F1095" s="199" t="s">
        <v>1234</v>
      </c>
      <c r="G1095" s="199" t="s">
        <v>4197</v>
      </c>
      <c r="H1095" s="199" t="s">
        <v>4197</v>
      </c>
      <c r="K1095" s="199">
        <f t="shared" si="85"/>
        <v>22.388199999999998</v>
      </c>
      <c r="L1095" s="199">
        <f t="shared" si="86"/>
        <v>28.880777999999999</v>
      </c>
      <c r="M1095" s="199" t="s">
        <v>1053</v>
      </c>
      <c r="N1095" s="199">
        <f t="shared" si="87"/>
        <v>-10432761.448246239</v>
      </c>
      <c r="O1095" s="199">
        <f t="shared" si="88"/>
        <v>-10432761.448246239</v>
      </c>
      <c r="P1095" s="199" t="str">
        <f t="shared" si="89"/>
        <v>Overpaid</v>
      </c>
    </row>
    <row r="1096" spans="1:16" ht="15.75" x14ac:dyDescent="0.25">
      <c r="A1096" s="199" t="s">
        <v>135</v>
      </c>
      <c r="B1096" s="199" t="s">
        <v>1135</v>
      </c>
      <c r="C1096" s="199" t="s">
        <v>2644</v>
      </c>
      <c r="D1096" s="199" t="s">
        <v>4197</v>
      </c>
      <c r="E1096" s="199" t="s">
        <v>4197</v>
      </c>
      <c r="F1096" s="199" t="s">
        <v>1068</v>
      </c>
      <c r="G1096" s="199" t="s">
        <v>4197</v>
      </c>
      <c r="H1096" s="199" t="s">
        <v>4097</v>
      </c>
      <c r="K1096" s="199">
        <f t="shared" si="85"/>
        <v>30.288059999999998</v>
      </c>
      <c r="L1096" s="199">
        <f t="shared" si="86"/>
        <v>39.071597400000002</v>
      </c>
      <c r="M1096" s="199" t="s">
        <v>1138</v>
      </c>
      <c r="N1096" s="199">
        <f t="shared" si="87"/>
        <v>-5143604.0708123669</v>
      </c>
      <c r="O1096" s="199">
        <f t="shared" si="88"/>
        <v>-5143604.0708123669</v>
      </c>
      <c r="P1096" s="199" t="str">
        <f t="shared" si="89"/>
        <v>Overpaid</v>
      </c>
    </row>
    <row r="1097" spans="1:16" ht="15.75" x14ac:dyDescent="0.25">
      <c r="A1097" s="199" t="s">
        <v>135</v>
      </c>
      <c r="B1097" s="199" t="s">
        <v>20</v>
      </c>
      <c r="C1097" s="199" t="s">
        <v>2672</v>
      </c>
      <c r="D1097" s="199" t="s">
        <v>4197</v>
      </c>
      <c r="E1097" s="199" t="s">
        <v>4197</v>
      </c>
      <c r="F1097" s="199" t="s">
        <v>1157</v>
      </c>
      <c r="G1097" s="199" t="s">
        <v>4197</v>
      </c>
      <c r="H1097" s="199" t="s">
        <v>4095</v>
      </c>
      <c r="K1097" s="199">
        <f t="shared" si="85"/>
        <v>25.623319999999996</v>
      </c>
      <c r="L1097" s="199">
        <f t="shared" si="86"/>
        <v>33.054082799999996</v>
      </c>
      <c r="M1097" s="199" t="s">
        <v>1134</v>
      </c>
      <c r="N1097" s="199">
        <f t="shared" si="87"/>
        <v>-12506060.16867758</v>
      </c>
      <c r="O1097" s="199">
        <f t="shared" si="88"/>
        <v>-12506060.16867758</v>
      </c>
      <c r="P1097" s="199" t="str">
        <f t="shared" si="89"/>
        <v>Overpaid</v>
      </c>
    </row>
    <row r="1098" spans="1:16" ht="15.75" x14ac:dyDescent="0.25">
      <c r="A1098" s="199" t="s">
        <v>135</v>
      </c>
      <c r="B1098" s="199" t="s">
        <v>1024</v>
      </c>
      <c r="C1098" s="199" t="s">
        <v>2698</v>
      </c>
      <c r="D1098" s="199" t="s">
        <v>4197</v>
      </c>
      <c r="E1098" s="199" t="s">
        <v>4197</v>
      </c>
      <c r="F1098" s="199" t="s">
        <v>1221</v>
      </c>
      <c r="G1098" s="199" t="s">
        <v>4197</v>
      </c>
      <c r="H1098" s="199" t="s">
        <v>1027</v>
      </c>
      <c r="K1098" s="199" t="e">
        <f t="shared" si="85"/>
        <v>#VALUE!</v>
      </c>
      <c r="L1098" s="199" t="e">
        <f t="shared" si="86"/>
        <v>#VALUE!</v>
      </c>
      <c r="M1098" s="199" t="s">
        <v>1029</v>
      </c>
      <c r="N1098" s="199" t="e">
        <f t="shared" si="87"/>
        <v>#VALUE!</v>
      </c>
      <c r="O1098" s="199" t="e">
        <f t="shared" si="88"/>
        <v>#VALUE!</v>
      </c>
      <c r="P1098" s="199" t="e">
        <f t="shared" si="89"/>
        <v>#VALUE!</v>
      </c>
    </row>
    <row r="1099" spans="1:16" ht="15.75" x14ac:dyDescent="0.25">
      <c r="A1099" s="199" t="s">
        <v>135</v>
      </c>
      <c r="B1099" s="199" t="s">
        <v>20</v>
      </c>
      <c r="C1099" s="199" t="s">
        <v>405</v>
      </c>
      <c r="D1099" s="199" t="s">
        <v>4197</v>
      </c>
      <c r="E1099" s="199" t="s">
        <v>4197</v>
      </c>
      <c r="F1099" s="199" t="s">
        <v>1450</v>
      </c>
      <c r="G1099" s="199" t="s">
        <v>4197</v>
      </c>
      <c r="H1099" s="199" t="s">
        <v>1027</v>
      </c>
      <c r="K1099" s="199" t="e">
        <f t="shared" si="85"/>
        <v>#VALUE!</v>
      </c>
      <c r="L1099" s="199" t="e">
        <f t="shared" si="86"/>
        <v>#VALUE!</v>
      </c>
      <c r="M1099" s="199" t="s">
        <v>1134</v>
      </c>
      <c r="N1099" s="199" t="e">
        <f t="shared" si="87"/>
        <v>#VALUE!</v>
      </c>
      <c r="O1099" s="199" t="e">
        <f t="shared" si="88"/>
        <v>#VALUE!</v>
      </c>
      <c r="P1099" s="199" t="e">
        <f t="shared" si="89"/>
        <v>#VALUE!</v>
      </c>
    </row>
    <row r="1100" spans="1:16" ht="15.75" x14ac:dyDescent="0.25">
      <c r="A1100" s="199" t="s">
        <v>135</v>
      </c>
      <c r="B1100" s="199" t="s">
        <v>20</v>
      </c>
      <c r="C1100" s="199" t="s">
        <v>2707</v>
      </c>
      <c r="D1100" s="199" t="s">
        <v>4197</v>
      </c>
      <c r="E1100" s="199" t="s">
        <v>4197</v>
      </c>
      <c r="F1100" s="199" t="s">
        <v>1405</v>
      </c>
      <c r="G1100" s="199" t="s">
        <v>4197</v>
      </c>
      <c r="H1100" s="199" t="s">
        <v>4197</v>
      </c>
      <c r="K1100" s="199">
        <f t="shared" si="85"/>
        <v>21.665999999999997</v>
      </c>
      <c r="L1100" s="199">
        <f t="shared" si="86"/>
        <v>27.949139999999996</v>
      </c>
      <c r="M1100" s="199" t="s">
        <v>1134</v>
      </c>
      <c r="N1100" s="199">
        <f t="shared" si="87"/>
        <v>-15112319.868741285</v>
      </c>
      <c r="O1100" s="199">
        <f t="shared" si="88"/>
        <v>-15112319.868741285</v>
      </c>
      <c r="P1100" s="199" t="str">
        <f t="shared" si="89"/>
        <v>Overpaid</v>
      </c>
    </row>
    <row r="1101" spans="1:16" ht="15.75" x14ac:dyDescent="0.25">
      <c r="A1101" s="199" t="s">
        <v>135</v>
      </c>
      <c r="B1101" s="199" t="s">
        <v>27</v>
      </c>
      <c r="C1101" s="199" t="s">
        <v>2687</v>
      </c>
      <c r="D1101" s="199" t="s">
        <v>4197</v>
      </c>
      <c r="E1101" s="199" t="s">
        <v>4197</v>
      </c>
      <c r="F1101" s="199" t="s">
        <v>1201</v>
      </c>
      <c r="G1101" s="199" t="s">
        <v>4197</v>
      </c>
      <c r="H1101" s="199" t="s">
        <v>4197</v>
      </c>
      <c r="K1101" s="199">
        <f t="shared" si="85"/>
        <v>23.832599999999999</v>
      </c>
      <c r="L1101" s="199">
        <f t="shared" si="86"/>
        <v>30.744053999999998</v>
      </c>
      <c r="M1101" s="199" t="s">
        <v>1058</v>
      </c>
      <c r="N1101" s="199">
        <f t="shared" si="87"/>
        <v>-15731366.980693214</v>
      </c>
      <c r="O1101" s="199">
        <f t="shared" si="88"/>
        <v>-15731366.980693214</v>
      </c>
      <c r="P1101" s="199" t="str">
        <f t="shared" si="89"/>
        <v>Overpaid</v>
      </c>
    </row>
    <row r="1102" spans="1:16" ht="15.75" x14ac:dyDescent="0.25">
      <c r="A1102" s="199" t="s">
        <v>135</v>
      </c>
      <c r="B1102" s="199" t="s">
        <v>10</v>
      </c>
      <c r="C1102" s="199" t="s">
        <v>2647</v>
      </c>
      <c r="D1102" s="199" t="s">
        <v>4197</v>
      </c>
      <c r="E1102" s="199" t="s">
        <v>4197</v>
      </c>
      <c r="F1102" s="199" t="s">
        <v>1103</v>
      </c>
      <c r="G1102" s="199" t="s">
        <v>4197</v>
      </c>
      <c r="H1102" s="199" t="s">
        <v>4153</v>
      </c>
      <c r="K1102" s="199">
        <f t="shared" si="85"/>
        <v>30.936359999999997</v>
      </c>
      <c r="L1102" s="199">
        <f t="shared" si="86"/>
        <v>39.9079044</v>
      </c>
      <c r="M1102" s="199" t="s">
        <v>1093</v>
      </c>
      <c r="N1102" s="199">
        <f t="shared" si="87"/>
        <v>-11447476.746739302</v>
      </c>
      <c r="O1102" s="199">
        <f t="shared" si="88"/>
        <v>-11447476.746739302</v>
      </c>
      <c r="P1102" s="199" t="str">
        <f t="shared" si="89"/>
        <v>Overpaid</v>
      </c>
    </row>
    <row r="1103" spans="1:16" ht="15.75" x14ac:dyDescent="0.25">
      <c r="A1103" s="199" t="s">
        <v>135</v>
      </c>
      <c r="B1103" s="199" t="s">
        <v>1099</v>
      </c>
      <c r="C1103" s="199" t="s">
        <v>2671</v>
      </c>
      <c r="D1103" s="199" t="s">
        <v>4197</v>
      </c>
      <c r="E1103" s="199" t="s">
        <v>4197</v>
      </c>
      <c r="F1103" s="199" t="s">
        <v>1157</v>
      </c>
      <c r="G1103" s="199" t="s">
        <v>4197</v>
      </c>
      <c r="H1103" s="199" t="s">
        <v>4096</v>
      </c>
      <c r="K1103" s="199">
        <f t="shared" si="85"/>
        <v>25.969639999999998</v>
      </c>
      <c r="L1103" s="199">
        <f t="shared" si="86"/>
        <v>33.500835600000002</v>
      </c>
      <c r="M1103" s="199" t="s">
        <v>1105</v>
      </c>
      <c r="N1103" s="199">
        <f t="shared" si="87"/>
        <v>-7818100.9342342</v>
      </c>
      <c r="O1103" s="199">
        <f t="shared" si="88"/>
        <v>-7818100.9342342</v>
      </c>
      <c r="P1103" s="199" t="str">
        <f t="shared" si="89"/>
        <v>Overpaid</v>
      </c>
    </row>
    <row r="1104" spans="1:16" ht="15.75" x14ac:dyDescent="0.25">
      <c r="A1104" s="199" t="s">
        <v>135</v>
      </c>
      <c r="B1104" s="199" t="s">
        <v>1024</v>
      </c>
      <c r="C1104" s="199" t="s">
        <v>2654</v>
      </c>
      <c r="D1104" s="199" t="s">
        <v>4197</v>
      </c>
      <c r="E1104" s="199" t="s">
        <v>4197</v>
      </c>
      <c r="F1104" s="199" t="s">
        <v>1307</v>
      </c>
      <c r="G1104" s="199" t="s">
        <v>4197</v>
      </c>
      <c r="H1104" s="199" t="s">
        <v>4096</v>
      </c>
      <c r="K1104" s="199">
        <f t="shared" si="85"/>
        <v>27.77514</v>
      </c>
      <c r="L1104" s="199">
        <f t="shared" si="86"/>
        <v>35.829930600000004</v>
      </c>
      <c r="M1104" s="199" t="s">
        <v>1029</v>
      </c>
      <c r="N1104" s="199">
        <f t="shared" si="87"/>
        <v>-9526362.6588324755</v>
      </c>
      <c r="O1104" s="199">
        <f t="shared" si="88"/>
        <v>-9526362.6588324755</v>
      </c>
      <c r="P1104" s="199" t="str">
        <f t="shared" si="89"/>
        <v>Overpaid</v>
      </c>
    </row>
    <row r="1105" spans="1:16" ht="15.75" x14ac:dyDescent="0.25">
      <c r="A1105" s="199" t="s">
        <v>135</v>
      </c>
      <c r="B1105" s="199" t="s">
        <v>1059</v>
      </c>
      <c r="C1105" s="199" t="s">
        <v>897</v>
      </c>
      <c r="D1105" s="199" t="s">
        <v>4197</v>
      </c>
      <c r="E1105" s="199" t="s">
        <v>4197</v>
      </c>
      <c r="F1105" s="199" t="s">
        <v>1208</v>
      </c>
      <c r="G1105" s="199" t="s">
        <v>4197</v>
      </c>
      <c r="H1105" s="199" t="s">
        <v>4197</v>
      </c>
      <c r="K1105" s="199">
        <f t="shared" si="85"/>
        <v>23.471499999999999</v>
      </c>
      <c r="L1105" s="199">
        <f t="shared" si="86"/>
        <v>30.278234999999999</v>
      </c>
      <c r="M1105" s="199" t="s">
        <v>1064</v>
      </c>
      <c r="N1105" s="199">
        <f t="shared" si="87"/>
        <v>-11041256.785887158</v>
      </c>
      <c r="O1105" s="199">
        <f t="shared" si="88"/>
        <v>-11041256.785887158</v>
      </c>
      <c r="P1105" s="199" t="str">
        <f t="shared" si="89"/>
        <v>Overpaid</v>
      </c>
    </row>
    <row r="1106" spans="1:16" ht="15.75" x14ac:dyDescent="0.25">
      <c r="A1106" s="199" t="s">
        <v>135</v>
      </c>
      <c r="B1106" s="199" t="s">
        <v>1117</v>
      </c>
      <c r="C1106" s="199" t="s">
        <v>277</v>
      </c>
      <c r="D1106" s="199" t="s">
        <v>4197</v>
      </c>
      <c r="E1106" s="199" t="s">
        <v>4197</v>
      </c>
      <c r="F1106" s="199" t="s">
        <v>1046</v>
      </c>
      <c r="G1106" s="199" t="s">
        <v>4197</v>
      </c>
      <c r="H1106" s="199" t="s">
        <v>4153</v>
      </c>
      <c r="K1106" s="199">
        <f t="shared" si="85"/>
        <v>33.102960000000003</v>
      </c>
      <c r="L1106" s="199">
        <f t="shared" si="86"/>
        <v>42.702818400000005</v>
      </c>
      <c r="M1106" s="199" t="s">
        <v>1121</v>
      </c>
      <c r="N1106" s="199">
        <f t="shared" si="87"/>
        <v>-9128632.9621834829</v>
      </c>
      <c r="O1106" s="199">
        <f t="shared" si="88"/>
        <v>-9128632.9621834829</v>
      </c>
      <c r="P1106" s="199" t="str">
        <f t="shared" si="89"/>
        <v>Overpaid</v>
      </c>
    </row>
    <row r="1107" spans="1:16" ht="15.75" x14ac:dyDescent="0.25">
      <c r="A1107" s="199" t="s">
        <v>135</v>
      </c>
      <c r="B1107" s="199" t="s">
        <v>27</v>
      </c>
      <c r="C1107" s="199" t="s">
        <v>309</v>
      </c>
      <c r="D1107" s="199" t="s">
        <v>4197</v>
      </c>
      <c r="E1107" s="199" t="s">
        <v>4197</v>
      </c>
      <c r="F1107" s="199" t="s">
        <v>1125</v>
      </c>
      <c r="G1107" s="199" t="s">
        <v>4197</v>
      </c>
      <c r="H1107" s="199" t="s">
        <v>4099</v>
      </c>
      <c r="K1107" s="199">
        <f t="shared" si="85"/>
        <v>28.091899999999999</v>
      </c>
      <c r="L1107" s="199">
        <f t="shared" si="86"/>
        <v>36.238551000000001</v>
      </c>
      <c r="M1107" s="199" t="s">
        <v>1058</v>
      </c>
      <c r="N1107" s="199">
        <f t="shared" si="87"/>
        <v>-12506860.422285685</v>
      </c>
      <c r="O1107" s="199">
        <f t="shared" si="88"/>
        <v>-12506860.422285685</v>
      </c>
      <c r="P1107" s="199" t="str">
        <f t="shared" si="89"/>
        <v>Overpaid</v>
      </c>
    </row>
    <row r="1108" spans="1:16" ht="15.75" x14ac:dyDescent="0.25">
      <c r="A1108" s="199" t="s">
        <v>135</v>
      </c>
      <c r="B1108" s="199" t="s">
        <v>1048</v>
      </c>
      <c r="C1108" s="199" t="s">
        <v>285</v>
      </c>
      <c r="D1108" s="199" t="s">
        <v>4197</v>
      </c>
      <c r="E1108" s="199" t="s">
        <v>4197</v>
      </c>
      <c r="F1108" s="199" t="s">
        <v>1046</v>
      </c>
      <c r="G1108" s="199" t="s">
        <v>4197</v>
      </c>
      <c r="H1108" s="199" t="s">
        <v>4102</v>
      </c>
      <c r="K1108" s="199">
        <f t="shared" si="85"/>
        <v>32.756639999999997</v>
      </c>
      <c r="L1108" s="199">
        <f t="shared" si="86"/>
        <v>42.256065599999999</v>
      </c>
      <c r="M1108" s="199" t="s">
        <v>1053</v>
      </c>
      <c r="N1108" s="199">
        <f t="shared" si="87"/>
        <v>-5565479.5655189725</v>
      </c>
      <c r="O1108" s="199">
        <f t="shared" si="88"/>
        <v>-5565479.5655189725</v>
      </c>
      <c r="P1108" s="199" t="str">
        <f t="shared" si="89"/>
        <v>Overpaid</v>
      </c>
    </row>
    <row r="1109" spans="1:16" ht="15.75" x14ac:dyDescent="0.25">
      <c r="A1109" s="199" t="s">
        <v>135</v>
      </c>
      <c r="B1109" s="199" t="s">
        <v>1117</v>
      </c>
      <c r="C1109" s="199" t="s">
        <v>708</v>
      </c>
      <c r="D1109" s="199" t="s">
        <v>4197</v>
      </c>
      <c r="E1109" s="199" t="s">
        <v>4197</v>
      </c>
      <c r="F1109" s="199" t="s">
        <v>1111</v>
      </c>
      <c r="G1109" s="199" t="s">
        <v>4197</v>
      </c>
      <c r="H1109" s="199" t="s">
        <v>4153</v>
      </c>
      <c r="K1109" s="199">
        <f t="shared" si="85"/>
        <v>30.214159999999996</v>
      </c>
      <c r="L1109" s="199">
        <f t="shared" si="86"/>
        <v>38.976266399999993</v>
      </c>
      <c r="M1109" s="199" t="s">
        <v>1121</v>
      </c>
      <c r="N1109" s="199">
        <f t="shared" si="87"/>
        <v>-11419864.142550463</v>
      </c>
      <c r="O1109" s="199">
        <f t="shared" si="88"/>
        <v>-11419864.142550463</v>
      </c>
      <c r="P1109" s="199" t="str">
        <f t="shared" si="89"/>
        <v>Overpaid</v>
      </c>
    </row>
    <row r="1110" spans="1:16" ht="15.75" x14ac:dyDescent="0.25">
      <c r="A1110" s="199" t="s">
        <v>135</v>
      </c>
      <c r="B1110" s="199" t="s">
        <v>20</v>
      </c>
      <c r="C1110" s="199" t="s">
        <v>2709</v>
      </c>
      <c r="D1110" s="199" t="s">
        <v>4197</v>
      </c>
      <c r="E1110" s="199" t="s">
        <v>4197</v>
      </c>
      <c r="F1110" s="199" t="s">
        <v>1244</v>
      </c>
      <c r="G1110" s="199" t="s">
        <v>4197</v>
      </c>
      <c r="H1110" s="199" t="s">
        <v>4221</v>
      </c>
      <c r="K1110" s="199" t="e">
        <f t="shared" si="85"/>
        <v>#VALUE!</v>
      </c>
      <c r="L1110" s="199" t="e">
        <f t="shared" si="86"/>
        <v>#VALUE!</v>
      </c>
      <c r="M1110" s="199" t="s">
        <v>1134</v>
      </c>
      <c r="N1110" s="199" t="e">
        <f t="shared" si="87"/>
        <v>#VALUE!</v>
      </c>
      <c r="O1110" s="199" t="e">
        <f t="shared" si="88"/>
        <v>#VALUE!</v>
      </c>
      <c r="P1110" s="199" t="e">
        <f t="shared" si="89"/>
        <v>#VALUE!</v>
      </c>
    </row>
    <row r="1111" spans="1:16" ht="15.75" x14ac:dyDescent="0.25">
      <c r="A1111" s="199" t="s">
        <v>135</v>
      </c>
      <c r="B1111" s="199" t="s">
        <v>27</v>
      </c>
      <c r="C1111" s="199" t="s">
        <v>2661</v>
      </c>
      <c r="D1111" s="199" t="s">
        <v>4197</v>
      </c>
      <c r="E1111" s="199" t="s">
        <v>4197</v>
      </c>
      <c r="F1111" s="199" t="s">
        <v>1125</v>
      </c>
      <c r="G1111" s="199" t="s">
        <v>4197</v>
      </c>
      <c r="H1111" s="199" t="s">
        <v>4096</v>
      </c>
      <c r="K1111" s="199">
        <f t="shared" si="85"/>
        <v>27.05294</v>
      </c>
      <c r="L1111" s="199">
        <f t="shared" si="86"/>
        <v>34.898292599999998</v>
      </c>
      <c r="M1111" s="199" t="s">
        <v>1058</v>
      </c>
      <c r="N1111" s="199">
        <f t="shared" si="87"/>
        <v>-13293405.942423524</v>
      </c>
      <c r="O1111" s="199">
        <f t="shared" si="88"/>
        <v>-13293405.942423524</v>
      </c>
      <c r="P1111" s="199" t="str">
        <f t="shared" si="89"/>
        <v>Overpaid</v>
      </c>
    </row>
    <row r="1112" spans="1:16" ht="15.75" x14ac:dyDescent="0.25">
      <c r="A1112" s="199" t="s">
        <v>135</v>
      </c>
      <c r="B1112" s="199" t="s">
        <v>1187</v>
      </c>
      <c r="C1112" s="199" t="s">
        <v>2649</v>
      </c>
      <c r="D1112" s="199" t="s">
        <v>4197</v>
      </c>
      <c r="E1112" s="199" t="s">
        <v>4197</v>
      </c>
      <c r="F1112" s="199" t="s">
        <v>1103</v>
      </c>
      <c r="G1112" s="199" t="s">
        <v>4197</v>
      </c>
      <c r="H1112" s="199" t="s">
        <v>4147</v>
      </c>
      <c r="K1112" s="199">
        <f t="shared" si="85"/>
        <v>30.243719999999996</v>
      </c>
      <c r="L1112" s="199">
        <f t="shared" si="86"/>
        <v>39.014398799999995</v>
      </c>
      <c r="M1112" s="199" t="s">
        <v>1190</v>
      </c>
      <c r="N1112" s="199">
        <f t="shared" si="87"/>
        <v>-10172610.020779451</v>
      </c>
      <c r="O1112" s="199">
        <f t="shared" si="88"/>
        <v>-10172610.020779451</v>
      </c>
      <c r="P1112" s="199" t="str">
        <f t="shared" si="89"/>
        <v>Overpaid</v>
      </c>
    </row>
    <row r="1113" spans="1:16" ht="15.75" x14ac:dyDescent="0.25">
      <c r="A1113" s="199" t="s">
        <v>135</v>
      </c>
      <c r="B1113" s="199" t="s">
        <v>1059</v>
      </c>
      <c r="C1113" s="199" t="s">
        <v>138</v>
      </c>
      <c r="D1113" s="199" t="s">
        <v>4197</v>
      </c>
      <c r="E1113" s="199" t="s">
        <v>4197</v>
      </c>
      <c r="F1113" s="199" t="s">
        <v>1073</v>
      </c>
      <c r="G1113" s="199" t="s">
        <v>4197</v>
      </c>
      <c r="H1113" s="199" t="s">
        <v>4098</v>
      </c>
      <c r="K1113" s="199">
        <f t="shared" si="85"/>
        <v>30.27328</v>
      </c>
      <c r="L1113" s="199">
        <f t="shared" si="86"/>
        <v>39.052531200000004</v>
      </c>
      <c r="M1113" s="199" t="s">
        <v>1064</v>
      </c>
      <c r="N1113" s="199">
        <f t="shared" si="87"/>
        <v>-7488892.0064299423</v>
      </c>
      <c r="O1113" s="199">
        <f t="shared" si="88"/>
        <v>-7488892.0064299423</v>
      </c>
      <c r="P1113" s="199" t="str">
        <f t="shared" si="89"/>
        <v>Overpaid</v>
      </c>
    </row>
    <row r="1114" spans="1:16" ht="15.75" x14ac:dyDescent="0.25">
      <c r="A1114" s="199" t="s">
        <v>135</v>
      </c>
      <c r="B1114" s="199" t="s">
        <v>1030</v>
      </c>
      <c r="C1114" s="199" t="s">
        <v>2683</v>
      </c>
      <c r="D1114" s="199" t="s">
        <v>4197</v>
      </c>
      <c r="E1114" s="199" t="s">
        <v>4197</v>
      </c>
      <c r="F1114" s="199" t="s">
        <v>1194</v>
      </c>
      <c r="G1114" s="199" t="s">
        <v>4197</v>
      </c>
      <c r="H1114" s="199" t="s">
        <v>4095</v>
      </c>
      <c r="K1114" s="199">
        <f t="shared" si="85"/>
        <v>24.540019999999998</v>
      </c>
      <c r="L1114" s="199">
        <f t="shared" si="86"/>
        <v>31.6566258</v>
      </c>
      <c r="M1114" s="199" t="s">
        <v>1036</v>
      </c>
      <c r="N1114" s="199">
        <f t="shared" si="87"/>
        <v>-15383358.135932367</v>
      </c>
      <c r="O1114" s="199">
        <f t="shared" si="88"/>
        <v>-15383358.135932367</v>
      </c>
      <c r="P1114" s="199" t="str">
        <f t="shared" si="89"/>
        <v>Overpaid</v>
      </c>
    </row>
    <row r="1115" spans="1:16" ht="15.75" x14ac:dyDescent="0.25">
      <c r="A1115" s="199" t="s">
        <v>135</v>
      </c>
      <c r="B1115" s="199" t="s">
        <v>1048</v>
      </c>
      <c r="C1115" s="199" t="s">
        <v>2670</v>
      </c>
      <c r="D1115" s="199" t="s">
        <v>4197</v>
      </c>
      <c r="E1115" s="199" t="s">
        <v>4197</v>
      </c>
      <c r="F1115" s="199" t="s">
        <v>1328</v>
      </c>
      <c r="G1115" s="199" t="s">
        <v>4197</v>
      </c>
      <c r="H1115" s="199" t="s">
        <v>4095</v>
      </c>
      <c r="K1115" s="199">
        <f t="shared" si="85"/>
        <v>25.984419999999997</v>
      </c>
      <c r="L1115" s="199">
        <f t="shared" si="86"/>
        <v>33.5199018</v>
      </c>
      <c r="M1115" s="199" t="s">
        <v>1053</v>
      </c>
      <c r="N1115" s="199">
        <f t="shared" si="87"/>
        <v>-8744579.1901339814</v>
      </c>
      <c r="O1115" s="199">
        <f t="shared" si="88"/>
        <v>-8744579.1901339814</v>
      </c>
      <c r="P1115" s="199" t="str">
        <f t="shared" si="89"/>
        <v>Overpaid</v>
      </c>
    </row>
    <row r="1116" spans="1:16" ht="15.75" x14ac:dyDescent="0.25">
      <c r="A1116" s="199" t="s">
        <v>135</v>
      </c>
      <c r="B1116" s="199" t="s">
        <v>1187</v>
      </c>
      <c r="C1116" s="199" t="s">
        <v>194</v>
      </c>
      <c r="D1116" s="199" t="s">
        <v>4197</v>
      </c>
      <c r="E1116" s="199" t="s">
        <v>4197</v>
      </c>
      <c r="F1116" s="199" t="s">
        <v>1125</v>
      </c>
      <c r="G1116" s="199" t="s">
        <v>4197</v>
      </c>
      <c r="H1116" s="199" t="s">
        <v>4096</v>
      </c>
      <c r="K1116" s="199">
        <f t="shared" si="85"/>
        <v>27.05294</v>
      </c>
      <c r="L1116" s="199">
        <f t="shared" si="86"/>
        <v>34.898292599999998</v>
      </c>
      <c r="M1116" s="199" t="s">
        <v>1190</v>
      </c>
      <c r="N1116" s="199">
        <f t="shared" si="87"/>
        <v>-12431589.523246974</v>
      </c>
      <c r="O1116" s="199">
        <f t="shared" si="88"/>
        <v>-12431589.523246974</v>
      </c>
      <c r="P1116" s="199" t="str">
        <f t="shared" si="89"/>
        <v>Overpaid</v>
      </c>
    </row>
    <row r="1117" spans="1:16" ht="15.75" x14ac:dyDescent="0.25">
      <c r="A1117" s="199" t="s">
        <v>135</v>
      </c>
      <c r="B1117" s="199" t="s">
        <v>16</v>
      </c>
      <c r="C1117" s="199" t="s">
        <v>2703</v>
      </c>
      <c r="D1117" s="199" t="s">
        <v>4197</v>
      </c>
      <c r="E1117" s="199" t="s">
        <v>4197</v>
      </c>
      <c r="F1117" s="199" t="s">
        <v>1240</v>
      </c>
      <c r="G1117" s="199" t="s">
        <v>4197</v>
      </c>
      <c r="H1117" s="199" t="s">
        <v>4095</v>
      </c>
      <c r="K1117" s="199">
        <f t="shared" si="85"/>
        <v>22.373419999999996</v>
      </c>
      <c r="L1117" s="199">
        <f t="shared" si="86"/>
        <v>28.861711799999995</v>
      </c>
      <c r="M1117" s="199" t="s">
        <v>1116</v>
      </c>
      <c r="N1117" s="199">
        <f t="shared" si="87"/>
        <v>-12906808.222119085</v>
      </c>
      <c r="O1117" s="199">
        <f t="shared" si="88"/>
        <v>-12906808.222119085</v>
      </c>
      <c r="P1117" s="199" t="str">
        <f t="shared" si="89"/>
        <v>Overpaid</v>
      </c>
    </row>
    <row r="1118" spans="1:16" ht="15.75" x14ac:dyDescent="0.25">
      <c r="A1118" s="199" t="s">
        <v>135</v>
      </c>
      <c r="B1118" s="199" t="s">
        <v>1024</v>
      </c>
      <c r="C1118" s="199" t="s">
        <v>190</v>
      </c>
      <c r="D1118" s="199" t="s">
        <v>4197</v>
      </c>
      <c r="E1118" s="199" t="s">
        <v>4197</v>
      </c>
      <c r="F1118" s="199" t="s">
        <v>1450</v>
      </c>
      <c r="G1118" s="199" t="s">
        <v>4197</v>
      </c>
      <c r="H1118" s="199" t="s">
        <v>4164</v>
      </c>
      <c r="K1118" s="199">
        <f t="shared" si="85"/>
        <v>34.156700000000001</v>
      </c>
      <c r="L1118" s="199">
        <f t="shared" si="86"/>
        <v>44.062142999999999</v>
      </c>
      <c r="M1118" s="199" t="s">
        <v>1029</v>
      </c>
      <c r="N1118" s="199">
        <f t="shared" si="87"/>
        <v>-5915736.9576577982</v>
      </c>
      <c r="O1118" s="199">
        <f t="shared" si="88"/>
        <v>-5915736.9576577982</v>
      </c>
      <c r="P1118" s="199" t="str">
        <f t="shared" si="89"/>
        <v>Overpaid</v>
      </c>
    </row>
    <row r="1119" spans="1:16" ht="15.75" x14ac:dyDescent="0.25">
      <c r="A1119" s="199" t="s">
        <v>135</v>
      </c>
      <c r="B1119" s="199" t="s">
        <v>1048</v>
      </c>
      <c r="C1119" s="199" t="s">
        <v>2663</v>
      </c>
      <c r="D1119" s="199" t="s">
        <v>4197</v>
      </c>
      <c r="E1119" s="199" t="s">
        <v>4197</v>
      </c>
      <c r="F1119" s="199" t="s">
        <v>1146</v>
      </c>
      <c r="G1119" s="199" t="s">
        <v>4197</v>
      </c>
      <c r="H1119" s="199" t="s">
        <v>4197</v>
      </c>
      <c r="K1119" s="199">
        <f t="shared" si="85"/>
        <v>25.999199999999998</v>
      </c>
      <c r="L1119" s="199">
        <f t="shared" si="86"/>
        <v>33.538967999999997</v>
      </c>
      <c r="M1119" s="199" t="s">
        <v>1053</v>
      </c>
      <c r="N1119" s="199">
        <f t="shared" si="87"/>
        <v>-8737640.9789636694</v>
      </c>
      <c r="O1119" s="199">
        <f t="shared" si="88"/>
        <v>-8737640.9789636694</v>
      </c>
      <c r="P1119" s="199" t="str">
        <f t="shared" si="89"/>
        <v>Overpaid</v>
      </c>
    </row>
    <row r="1120" spans="1:16" ht="15.75" x14ac:dyDescent="0.25">
      <c r="A1120" s="199" t="s">
        <v>135</v>
      </c>
      <c r="B1120" s="199" t="s">
        <v>1059</v>
      </c>
      <c r="C1120" s="199" t="s">
        <v>2676</v>
      </c>
      <c r="D1120" s="199" t="s">
        <v>4197</v>
      </c>
      <c r="E1120" s="199" t="s">
        <v>4197</v>
      </c>
      <c r="F1120" s="199" t="s">
        <v>1186</v>
      </c>
      <c r="G1120" s="199" t="s">
        <v>4197</v>
      </c>
      <c r="H1120" s="199" t="s">
        <v>4095</v>
      </c>
      <c r="K1120" s="199">
        <f t="shared" si="85"/>
        <v>24.901119999999999</v>
      </c>
      <c r="L1120" s="199">
        <f t="shared" si="86"/>
        <v>32.122444799999997</v>
      </c>
      <c r="M1120" s="199" t="s">
        <v>1064</v>
      </c>
      <c r="N1120" s="199">
        <f t="shared" si="87"/>
        <v>-10294609.329484917</v>
      </c>
      <c r="O1120" s="199">
        <f t="shared" si="88"/>
        <v>-10294609.329484917</v>
      </c>
      <c r="P1120" s="199" t="str">
        <f t="shared" si="89"/>
        <v>Overpaid</v>
      </c>
    </row>
    <row r="1121" spans="1:16" ht="15.75" x14ac:dyDescent="0.25">
      <c r="A1121" s="199" t="s">
        <v>135</v>
      </c>
      <c r="B1121" s="199" t="s">
        <v>1117</v>
      </c>
      <c r="C1121" s="199" t="s">
        <v>751</v>
      </c>
      <c r="D1121" s="199" t="s">
        <v>4197</v>
      </c>
      <c r="E1121" s="199" t="s">
        <v>4197</v>
      </c>
      <c r="F1121" s="199" t="s">
        <v>1157</v>
      </c>
      <c r="G1121" s="199" t="s">
        <v>4197</v>
      </c>
      <c r="H1121" s="199" t="s">
        <v>4096</v>
      </c>
      <c r="K1121" s="199">
        <f t="shared" si="85"/>
        <v>25.969639999999998</v>
      </c>
      <c r="L1121" s="199">
        <f t="shared" si="86"/>
        <v>33.500835600000002</v>
      </c>
      <c r="M1121" s="199" t="s">
        <v>1121</v>
      </c>
      <c r="N1121" s="199">
        <f t="shared" si="87"/>
        <v>-14786375.00162385</v>
      </c>
      <c r="O1121" s="199">
        <f t="shared" si="88"/>
        <v>-14786375.00162385</v>
      </c>
      <c r="P1121" s="199" t="str">
        <f t="shared" si="89"/>
        <v>Overpaid</v>
      </c>
    </row>
    <row r="1122" spans="1:16" ht="15.75" x14ac:dyDescent="0.25">
      <c r="A1122" s="199" t="s">
        <v>135</v>
      </c>
      <c r="B1122" s="199" t="s">
        <v>10</v>
      </c>
      <c r="C1122" s="199" t="s">
        <v>2645</v>
      </c>
      <c r="D1122" s="199" t="s">
        <v>4197</v>
      </c>
      <c r="E1122" s="199" t="s">
        <v>4197</v>
      </c>
      <c r="F1122" s="199" t="s">
        <v>1103</v>
      </c>
      <c r="G1122" s="199" t="s">
        <v>4197</v>
      </c>
      <c r="H1122" s="199" t="s">
        <v>4102</v>
      </c>
      <c r="K1122" s="199">
        <f t="shared" si="85"/>
        <v>30.590039999999998</v>
      </c>
      <c r="L1122" s="199">
        <f t="shared" si="86"/>
        <v>39.461151600000001</v>
      </c>
      <c r="M1122" s="199" t="s">
        <v>1093</v>
      </c>
      <c r="N1122" s="199">
        <f t="shared" si="87"/>
        <v>-11737362.506656662</v>
      </c>
      <c r="O1122" s="199">
        <f t="shared" si="88"/>
        <v>-11737362.506656662</v>
      </c>
      <c r="P1122" s="199" t="str">
        <f t="shared" si="89"/>
        <v>Overpaid</v>
      </c>
    </row>
    <row r="1123" spans="1:16" ht="15.75" x14ac:dyDescent="0.25">
      <c r="A1123" s="199" t="s">
        <v>135</v>
      </c>
      <c r="B1123" s="199" t="s">
        <v>1024</v>
      </c>
      <c r="C1123" s="199" t="s">
        <v>2636</v>
      </c>
      <c r="D1123" s="199" t="s">
        <v>4197</v>
      </c>
      <c r="E1123" s="199" t="s">
        <v>4197</v>
      </c>
      <c r="F1123" s="199" t="s">
        <v>1046</v>
      </c>
      <c r="G1123" s="199" t="s">
        <v>4197</v>
      </c>
      <c r="H1123" s="199" t="s">
        <v>4096</v>
      </c>
      <c r="K1123" s="199">
        <f t="shared" si="85"/>
        <v>31.025040000000001</v>
      </c>
      <c r="L1123" s="199">
        <f t="shared" si="86"/>
        <v>40.022301599999999</v>
      </c>
      <c r="M1123" s="199" t="s">
        <v>1029</v>
      </c>
      <c r="N1123" s="199">
        <f t="shared" si="87"/>
        <v>-7687600.2768682577</v>
      </c>
      <c r="O1123" s="199">
        <f t="shared" si="88"/>
        <v>-7687600.2768682577</v>
      </c>
      <c r="P1123" s="199" t="str">
        <f t="shared" si="89"/>
        <v>Overpaid</v>
      </c>
    </row>
    <row r="1124" spans="1:16" ht="15.75" x14ac:dyDescent="0.25">
      <c r="A1124" s="199" t="s">
        <v>135</v>
      </c>
      <c r="B1124" s="199" t="s">
        <v>1117</v>
      </c>
      <c r="C1124" s="199" t="s">
        <v>2705</v>
      </c>
      <c r="D1124" s="199" t="s">
        <v>4197</v>
      </c>
      <c r="E1124" s="199" t="s">
        <v>4197</v>
      </c>
      <c r="F1124" s="199" t="s">
        <v>1405</v>
      </c>
      <c r="G1124" s="199" t="s">
        <v>4197</v>
      </c>
      <c r="H1124" s="199" t="s">
        <v>4095</v>
      </c>
      <c r="K1124" s="199">
        <f t="shared" si="85"/>
        <v>22.012319999999995</v>
      </c>
      <c r="L1124" s="199">
        <f t="shared" si="86"/>
        <v>28.395892799999995</v>
      </c>
      <c r="M1124" s="199" t="s">
        <v>1121</v>
      </c>
      <c r="N1124" s="199">
        <f t="shared" si="87"/>
        <v>-17925095.222715598</v>
      </c>
      <c r="O1124" s="199">
        <f t="shared" si="88"/>
        <v>-17925095.222715598</v>
      </c>
      <c r="P1124" s="199" t="str">
        <f t="shared" si="89"/>
        <v>Overpaid</v>
      </c>
    </row>
    <row r="1125" spans="1:16" ht="15.75" x14ac:dyDescent="0.25">
      <c r="A1125" s="199" t="s">
        <v>135</v>
      </c>
      <c r="B1125" s="199" t="s">
        <v>1094</v>
      </c>
      <c r="C1125" s="199" t="s">
        <v>2711</v>
      </c>
      <c r="D1125" s="199" t="s">
        <v>4197</v>
      </c>
      <c r="E1125" s="199" t="s">
        <v>4197</v>
      </c>
      <c r="F1125" s="199" t="s">
        <v>1251</v>
      </c>
      <c r="G1125" s="199" t="s">
        <v>4197</v>
      </c>
      <c r="H1125" s="199" t="s">
        <v>4197</v>
      </c>
      <c r="K1125" s="199">
        <f t="shared" si="85"/>
        <v>20.582699999999999</v>
      </c>
      <c r="L1125" s="199">
        <f t="shared" si="86"/>
        <v>26.551683000000001</v>
      </c>
      <c r="M1125" s="199" t="s">
        <v>1098</v>
      </c>
      <c r="N1125" s="199">
        <f t="shared" si="87"/>
        <v>-32650521.608335413</v>
      </c>
      <c r="O1125" s="199">
        <f t="shared" si="88"/>
        <v>-32650521.608335413</v>
      </c>
      <c r="P1125" s="199" t="str">
        <f t="shared" si="89"/>
        <v>Overpaid</v>
      </c>
    </row>
    <row r="1126" spans="1:16" ht="15.75" x14ac:dyDescent="0.25">
      <c r="A1126" s="199" t="s">
        <v>135</v>
      </c>
      <c r="B1126" s="199" t="s">
        <v>16</v>
      </c>
      <c r="C1126" s="199" t="s">
        <v>254</v>
      </c>
      <c r="D1126" s="199" t="s">
        <v>4197</v>
      </c>
      <c r="E1126" s="199" t="s">
        <v>4197</v>
      </c>
      <c r="F1126" s="199" t="s">
        <v>1270</v>
      </c>
      <c r="G1126" s="199" t="s">
        <v>4197</v>
      </c>
      <c r="H1126" s="199" t="s">
        <v>4153</v>
      </c>
      <c r="K1126" s="199">
        <f t="shared" si="85"/>
        <v>33.825159999999997</v>
      </c>
      <c r="L1126" s="199">
        <f t="shared" si="86"/>
        <v>43.634456399999998</v>
      </c>
      <c r="M1126" s="199" t="s">
        <v>1116</v>
      </c>
      <c r="N1126" s="199">
        <f t="shared" si="87"/>
        <v>-6260577.5325324778</v>
      </c>
      <c r="O1126" s="199">
        <f t="shared" si="88"/>
        <v>-6260577.5325324778</v>
      </c>
      <c r="P1126" s="199" t="str">
        <f t="shared" si="89"/>
        <v>Overpaid</v>
      </c>
    </row>
    <row r="1127" spans="1:16" ht="15.75" x14ac:dyDescent="0.25">
      <c r="A1127" s="199" t="s">
        <v>135</v>
      </c>
      <c r="B1127" s="199" t="s">
        <v>16</v>
      </c>
      <c r="C1127" s="199" t="s">
        <v>2694</v>
      </c>
      <c r="D1127" s="199" t="s">
        <v>4197</v>
      </c>
      <c r="E1127" s="199" t="s">
        <v>4197</v>
      </c>
      <c r="F1127" s="199" t="s">
        <v>1208</v>
      </c>
      <c r="G1127" s="199" t="s">
        <v>4197</v>
      </c>
      <c r="H1127" s="199" t="s">
        <v>4095</v>
      </c>
      <c r="K1127" s="199">
        <f t="shared" si="85"/>
        <v>23.817819999999998</v>
      </c>
      <c r="L1127" s="199">
        <f t="shared" si="86"/>
        <v>30.724987799999997</v>
      </c>
      <c r="M1127" s="199" t="s">
        <v>1116</v>
      </c>
      <c r="N1127" s="199">
        <f t="shared" si="87"/>
        <v>-12068523.768574132</v>
      </c>
      <c r="O1127" s="199">
        <f t="shared" si="88"/>
        <v>-12068523.768574132</v>
      </c>
      <c r="P1127" s="199" t="str">
        <f t="shared" si="89"/>
        <v>Overpaid</v>
      </c>
    </row>
    <row r="1128" spans="1:16" ht="15.75" x14ac:dyDescent="0.25">
      <c r="A1128" s="199" t="s">
        <v>135</v>
      </c>
      <c r="B1128" s="199" t="s">
        <v>16</v>
      </c>
      <c r="C1128" s="199" t="s">
        <v>2681</v>
      </c>
      <c r="D1128" s="199" t="s">
        <v>4197</v>
      </c>
      <c r="E1128" s="199" t="s">
        <v>4197</v>
      </c>
      <c r="F1128" s="199" t="s">
        <v>1186</v>
      </c>
      <c r="G1128" s="199" t="s">
        <v>4197</v>
      </c>
      <c r="H1128" s="199" t="s">
        <v>4096</v>
      </c>
      <c r="K1128" s="199">
        <f t="shared" si="85"/>
        <v>25.247440000000001</v>
      </c>
      <c r="L1128" s="199">
        <f t="shared" si="86"/>
        <v>32.569197600000003</v>
      </c>
      <c r="M1128" s="199" t="s">
        <v>1116</v>
      </c>
      <c r="N1128" s="199">
        <f t="shared" si="87"/>
        <v>-11238817.163425321</v>
      </c>
      <c r="O1128" s="199">
        <f t="shared" si="88"/>
        <v>-11238817.163425321</v>
      </c>
      <c r="P1128" s="199" t="str">
        <f t="shared" si="89"/>
        <v>Overpaid</v>
      </c>
    </row>
    <row r="1129" spans="1:16" ht="15.75" x14ac:dyDescent="0.25">
      <c r="A1129" s="199" t="s">
        <v>135</v>
      </c>
      <c r="B1129" s="199" t="s">
        <v>20</v>
      </c>
      <c r="C1129" s="199" t="s">
        <v>433</v>
      </c>
      <c r="D1129" s="199" t="s">
        <v>4197</v>
      </c>
      <c r="E1129" s="199" t="s">
        <v>4197</v>
      </c>
      <c r="F1129" s="199" t="s">
        <v>1312</v>
      </c>
      <c r="G1129" s="199" t="s">
        <v>4197</v>
      </c>
      <c r="H1129" s="199" t="s">
        <v>4096</v>
      </c>
      <c r="K1129" s="199">
        <f t="shared" si="85"/>
        <v>27.41404</v>
      </c>
      <c r="L1129" s="199">
        <f t="shared" si="86"/>
        <v>35.364111600000001</v>
      </c>
      <c r="M1129" s="199" t="s">
        <v>1134</v>
      </c>
      <c r="N1129" s="199">
        <f t="shared" si="87"/>
        <v>-11326706.118436988</v>
      </c>
      <c r="O1129" s="199">
        <f t="shared" si="88"/>
        <v>-11326706.118436988</v>
      </c>
      <c r="P1129" s="199" t="str">
        <f t="shared" si="89"/>
        <v>Overpaid</v>
      </c>
    </row>
    <row r="1130" spans="1:16" ht="15.75" x14ac:dyDescent="0.25">
      <c r="A1130" s="199" t="s">
        <v>135</v>
      </c>
      <c r="B1130" s="199" t="s">
        <v>1083</v>
      </c>
      <c r="C1130" s="199" t="s">
        <v>2657</v>
      </c>
      <c r="D1130" s="199" t="s">
        <v>4197</v>
      </c>
      <c r="E1130" s="199" t="s">
        <v>4197</v>
      </c>
      <c r="F1130" s="199" t="s">
        <v>1312</v>
      </c>
      <c r="G1130" s="199" t="s">
        <v>4197</v>
      </c>
      <c r="H1130" s="199" t="s">
        <v>4096</v>
      </c>
      <c r="K1130" s="199">
        <f t="shared" si="85"/>
        <v>27.41404</v>
      </c>
      <c r="L1130" s="199">
        <f t="shared" si="86"/>
        <v>35.364111600000001</v>
      </c>
      <c r="M1130" s="199" t="s">
        <v>1088</v>
      </c>
      <c r="N1130" s="199">
        <f t="shared" si="87"/>
        <v>-14444621.316458348</v>
      </c>
      <c r="O1130" s="199">
        <f t="shared" si="88"/>
        <v>-14444621.316458348</v>
      </c>
      <c r="P1130" s="199" t="str">
        <f t="shared" si="89"/>
        <v>Overpaid</v>
      </c>
    </row>
    <row r="1131" spans="1:16" ht="15.75" x14ac:dyDescent="0.25">
      <c r="A1131" s="199" t="s">
        <v>135</v>
      </c>
      <c r="B1131" s="199" t="s">
        <v>1083</v>
      </c>
      <c r="C1131" s="199" t="s">
        <v>2651</v>
      </c>
      <c r="D1131" s="199" t="s">
        <v>4197</v>
      </c>
      <c r="E1131" s="199" t="s">
        <v>4197</v>
      </c>
      <c r="F1131" s="199" t="s">
        <v>1111</v>
      </c>
      <c r="G1131" s="199" t="s">
        <v>4197</v>
      </c>
      <c r="H1131" s="199" t="s">
        <v>4147</v>
      </c>
      <c r="K1131" s="199">
        <f t="shared" si="85"/>
        <v>29.521519999999995</v>
      </c>
      <c r="L1131" s="199">
        <f t="shared" si="86"/>
        <v>38.082760799999996</v>
      </c>
      <c r="M1131" s="199" t="s">
        <v>1088</v>
      </c>
      <c r="N1131" s="199">
        <f t="shared" si="87"/>
        <v>-12674583.64754569</v>
      </c>
      <c r="O1131" s="199">
        <f t="shared" si="88"/>
        <v>-12674583.64754569</v>
      </c>
      <c r="P1131" s="199" t="str">
        <f t="shared" si="89"/>
        <v>Overpaid</v>
      </c>
    </row>
    <row r="1132" spans="1:16" ht="15.75" x14ac:dyDescent="0.25">
      <c r="A1132" s="199" t="s">
        <v>135</v>
      </c>
      <c r="B1132" s="199" t="s">
        <v>27</v>
      </c>
      <c r="C1132" s="199" t="s">
        <v>314</v>
      </c>
      <c r="D1132" s="199" t="s">
        <v>4197</v>
      </c>
      <c r="E1132" s="199" t="s">
        <v>4197</v>
      </c>
      <c r="F1132" s="199" t="s">
        <v>1157</v>
      </c>
      <c r="G1132" s="199" t="s">
        <v>4197</v>
      </c>
      <c r="H1132" s="199" t="s">
        <v>4096</v>
      </c>
      <c r="K1132" s="199">
        <f t="shared" ref="K1132:K1195" si="90">(F1132*0.3611)+(G1132*1.1*0.3611)+(H1132*5.2*0.0666)+(I1132*0.2111)</f>
        <v>25.969639999999998</v>
      </c>
      <c r="L1132" s="199">
        <f t="shared" ref="L1132:L1195" si="91">(K1132)*((100+(29-E1132))/100)-(J1132*0.9)</f>
        <v>33.500835600000002</v>
      </c>
      <c r="M1132" s="199" t="s">
        <v>1058</v>
      </c>
      <c r="N1132" s="199">
        <f t="shared" ref="N1132:N1195" si="92">(M1132*((L1132-63)/5.45))+M1132</f>
        <v>-14113519.095928289</v>
      </c>
      <c r="O1132" s="199">
        <f t="shared" ref="O1132:O1195" si="93">(N1132-D1132)</f>
        <v>-14113519.095928289</v>
      </c>
      <c r="P1132" s="199" t="str">
        <f t="shared" ref="P1132:P1195" si="94">IF(O1132&lt;(-3000000), "Overpaid", "")</f>
        <v>Overpaid</v>
      </c>
    </row>
    <row r="1133" spans="1:16" ht="15.75" x14ac:dyDescent="0.25">
      <c r="A1133" s="199" t="s">
        <v>117</v>
      </c>
      <c r="B1133" s="199" t="s">
        <v>20</v>
      </c>
      <c r="C1133" s="199" t="s">
        <v>2592</v>
      </c>
      <c r="D1133" s="199" t="s">
        <v>4197</v>
      </c>
      <c r="E1133" s="199" t="s">
        <v>4197</v>
      </c>
      <c r="F1133" s="199" t="s">
        <v>1157</v>
      </c>
      <c r="G1133" s="199" t="s">
        <v>4197</v>
      </c>
      <c r="H1133" s="199" t="s">
        <v>4153</v>
      </c>
      <c r="K1133" s="199">
        <f t="shared" si="90"/>
        <v>28.047559999999997</v>
      </c>
      <c r="L1133" s="199">
        <f t="shared" si="91"/>
        <v>36.181352399999994</v>
      </c>
      <c r="M1133" s="199" t="s">
        <v>1134</v>
      </c>
      <c r="N1133" s="199">
        <f t="shared" si="92"/>
        <v>-10909474.84950136</v>
      </c>
      <c r="O1133" s="199">
        <f t="shared" si="93"/>
        <v>-10909474.84950136</v>
      </c>
      <c r="P1133" s="199" t="str">
        <f t="shared" si="94"/>
        <v>Overpaid</v>
      </c>
    </row>
    <row r="1134" spans="1:16" ht="15.75" x14ac:dyDescent="0.25">
      <c r="A1134" s="199" t="s">
        <v>117</v>
      </c>
      <c r="B1134" s="199" t="s">
        <v>1099</v>
      </c>
      <c r="C1134" s="199" t="s">
        <v>2575</v>
      </c>
      <c r="D1134" s="199" t="s">
        <v>4197</v>
      </c>
      <c r="E1134" s="199" t="s">
        <v>4197</v>
      </c>
      <c r="F1134" s="199" t="s">
        <v>1312</v>
      </c>
      <c r="G1134" s="199" t="s">
        <v>4197</v>
      </c>
      <c r="H1134" s="199" t="s">
        <v>4096</v>
      </c>
      <c r="K1134" s="199">
        <f t="shared" si="90"/>
        <v>27.41404</v>
      </c>
      <c r="L1134" s="199">
        <f t="shared" si="91"/>
        <v>35.364111600000001</v>
      </c>
      <c r="M1134" s="199" t="s">
        <v>1105</v>
      </c>
      <c r="N1134" s="199">
        <f t="shared" si="92"/>
        <v>-7212371.787306495</v>
      </c>
      <c r="O1134" s="199">
        <f t="shared" si="93"/>
        <v>-7212371.787306495</v>
      </c>
      <c r="P1134" s="199" t="str">
        <f t="shared" si="94"/>
        <v>Overpaid</v>
      </c>
    </row>
    <row r="1135" spans="1:16" ht="15.75" x14ac:dyDescent="0.25">
      <c r="A1135" s="199" t="s">
        <v>117</v>
      </c>
      <c r="B1135" s="199" t="s">
        <v>27</v>
      </c>
      <c r="C1135" s="199" t="s">
        <v>47</v>
      </c>
      <c r="D1135" s="199" t="s">
        <v>4197</v>
      </c>
      <c r="E1135" s="199" t="s">
        <v>4197</v>
      </c>
      <c r="F1135" s="199" t="s">
        <v>1111</v>
      </c>
      <c r="G1135" s="199" t="s">
        <v>4197</v>
      </c>
      <c r="H1135" s="199" t="s">
        <v>4102</v>
      </c>
      <c r="K1135" s="199">
        <f t="shared" si="90"/>
        <v>29.867839999999998</v>
      </c>
      <c r="L1135" s="199">
        <f t="shared" si="91"/>
        <v>38.529513600000001</v>
      </c>
      <c r="M1135" s="199" t="s">
        <v>1058</v>
      </c>
      <c r="N1135" s="199">
        <f t="shared" si="92"/>
        <v>-11162383.588689027</v>
      </c>
      <c r="O1135" s="199">
        <f t="shared" si="93"/>
        <v>-11162383.588689027</v>
      </c>
      <c r="P1135" s="199" t="str">
        <f t="shared" si="94"/>
        <v>Overpaid</v>
      </c>
    </row>
    <row r="1136" spans="1:16" ht="15.75" x14ac:dyDescent="0.25">
      <c r="A1136" s="199" t="s">
        <v>117</v>
      </c>
      <c r="B1136" s="199" t="s">
        <v>16</v>
      </c>
      <c r="C1136" s="199" t="s">
        <v>2623</v>
      </c>
      <c r="D1136" s="199" t="s">
        <v>4197</v>
      </c>
      <c r="E1136" s="199" t="s">
        <v>4197</v>
      </c>
      <c r="F1136" s="199" t="s">
        <v>1240</v>
      </c>
      <c r="G1136" s="199" t="s">
        <v>4197</v>
      </c>
      <c r="H1136" s="199" t="s">
        <v>1027</v>
      </c>
      <c r="K1136" s="199" t="e">
        <f t="shared" si="90"/>
        <v>#VALUE!</v>
      </c>
      <c r="L1136" s="199" t="e">
        <f t="shared" si="91"/>
        <v>#VALUE!</v>
      </c>
      <c r="M1136" s="199" t="s">
        <v>1116</v>
      </c>
      <c r="N1136" s="199" t="e">
        <f t="shared" si="92"/>
        <v>#VALUE!</v>
      </c>
      <c r="O1136" s="199" t="e">
        <f t="shared" si="93"/>
        <v>#VALUE!</v>
      </c>
      <c r="P1136" s="199" t="e">
        <f t="shared" si="94"/>
        <v>#VALUE!</v>
      </c>
    </row>
    <row r="1137" spans="1:16" ht="15.75" x14ac:dyDescent="0.25">
      <c r="A1137" s="199" t="s">
        <v>117</v>
      </c>
      <c r="B1137" s="199" t="s">
        <v>1037</v>
      </c>
      <c r="C1137" s="199" t="s">
        <v>2629</v>
      </c>
      <c r="D1137" s="199" t="s">
        <v>4197</v>
      </c>
      <c r="E1137" s="199" t="s">
        <v>4197</v>
      </c>
      <c r="F1137" s="199" t="s">
        <v>1422</v>
      </c>
      <c r="G1137" s="199" t="s">
        <v>4197</v>
      </c>
      <c r="H1137" s="199" t="s">
        <v>1027</v>
      </c>
      <c r="K1137" s="199" t="e">
        <f t="shared" si="90"/>
        <v>#VALUE!</v>
      </c>
      <c r="L1137" s="199" t="e">
        <f t="shared" si="91"/>
        <v>#VALUE!</v>
      </c>
      <c r="M1137" s="199" t="s">
        <v>1043</v>
      </c>
      <c r="N1137" s="199" t="e">
        <f t="shared" si="92"/>
        <v>#VALUE!</v>
      </c>
      <c r="O1137" s="199" t="e">
        <f t="shared" si="93"/>
        <v>#VALUE!</v>
      </c>
      <c r="P1137" s="199" t="e">
        <f t="shared" si="94"/>
        <v>#VALUE!</v>
      </c>
    </row>
    <row r="1138" spans="1:16" ht="15.75" x14ac:dyDescent="0.25">
      <c r="A1138" s="199" t="s">
        <v>117</v>
      </c>
      <c r="B1138" s="199" t="s">
        <v>27</v>
      </c>
      <c r="C1138" s="199" t="s">
        <v>2584</v>
      </c>
      <c r="D1138" s="199" t="s">
        <v>4197</v>
      </c>
      <c r="E1138" s="199" t="s">
        <v>4197</v>
      </c>
      <c r="F1138" s="199" t="s">
        <v>1146</v>
      </c>
      <c r="G1138" s="199" t="s">
        <v>4197</v>
      </c>
      <c r="H1138" s="199" t="s">
        <v>4096</v>
      </c>
      <c r="K1138" s="199">
        <f t="shared" si="90"/>
        <v>26.691839999999999</v>
      </c>
      <c r="L1138" s="199">
        <f t="shared" si="91"/>
        <v>34.432473600000002</v>
      </c>
      <c r="M1138" s="199" t="s">
        <v>1058</v>
      </c>
      <c r="N1138" s="199">
        <f t="shared" si="92"/>
        <v>-13566776.993591778</v>
      </c>
      <c r="O1138" s="199">
        <f t="shared" si="93"/>
        <v>-13566776.993591778</v>
      </c>
      <c r="P1138" s="199" t="str">
        <f t="shared" si="94"/>
        <v>Overpaid</v>
      </c>
    </row>
    <row r="1139" spans="1:16" ht="15.75" x14ac:dyDescent="0.25">
      <c r="A1139" s="199" t="s">
        <v>117</v>
      </c>
      <c r="B1139" s="199" t="s">
        <v>1059</v>
      </c>
      <c r="C1139" s="199" t="s">
        <v>2595</v>
      </c>
      <c r="D1139" s="199" t="s">
        <v>4197</v>
      </c>
      <c r="E1139" s="199" t="s">
        <v>4197</v>
      </c>
      <c r="F1139" s="199" t="s">
        <v>1162</v>
      </c>
      <c r="G1139" s="199" t="s">
        <v>4197</v>
      </c>
      <c r="H1139" s="199" t="s">
        <v>4095</v>
      </c>
      <c r="K1139" s="199">
        <f t="shared" si="90"/>
        <v>25.262219999999996</v>
      </c>
      <c r="L1139" s="199">
        <f t="shared" si="91"/>
        <v>32.588263799999993</v>
      </c>
      <c r="M1139" s="199" t="s">
        <v>1064</v>
      </c>
      <c r="N1139" s="199">
        <f t="shared" si="92"/>
        <v>-10106017.678202167</v>
      </c>
      <c r="O1139" s="199">
        <f t="shared" si="93"/>
        <v>-10106017.678202167</v>
      </c>
      <c r="P1139" s="199" t="str">
        <f t="shared" si="94"/>
        <v>Overpaid</v>
      </c>
    </row>
    <row r="1140" spans="1:16" ht="15.75" x14ac:dyDescent="0.25">
      <c r="A1140" s="199" t="s">
        <v>117</v>
      </c>
      <c r="B1140" s="199" t="s">
        <v>1059</v>
      </c>
      <c r="C1140" s="199" t="s">
        <v>361</v>
      </c>
      <c r="D1140" s="199" t="s">
        <v>4197</v>
      </c>
      <c r="E1140" s="199" t="s">
        <v>4197</v>
      </c>
      <c r="F1140" s="199" t="s">
        <v>1441</v>
      </c>
      <c r="G1140" s="199" t="s">
        <v>4197</v>
      </c>
      <c r="H1140" s="199" t="s">
        <v>4099</v>
      </c>
      <c r="K1140" s="199">
        <f t="shared" si="90"/>
        <v>34.230599999999995</v>
      </c>
      <c r="L1140" s="199">
        <f t="shared" si="91"/>
        <v>44.157473999999993</v>
      </c>
      <c r="M1140" s="199" t="s">
        <v>1064</v>
      </c>
      <c r="N1140" s="199">
        <f t="shared" si="92"/>
        <v>-5422102.9910484431</v>
      </c>
      <c r="O1140" s="199">
        <f t="shared" si="93"/>
        <v>-5422102.9910484431</v>
      </c>
      <c r="P1140" s="199" t="str">
        <f t="shared" si="94"/>
        <v>Overpaid</v>
      </c>
    </row>
    <row r="1141" spans="1:16" ht="15.75" x14ac:dyDescent="0.25">
      <c r="A1141" s="199" t="s">
        <v>117</v>
      </c>
      <c r="B1141" s="199" t="s">
        <v>20</v>
      </c>
      <c r="C1141" s="199" t="s">
        <v>2548</v>
      </c>
      <c r="D1141" s="199" t="s">
        <v>4197</v>
      </c>
      <c r="E1141" s="199" t="s">
        <v>4197</v>
      </c>
      <c r="F1141" s="199" t="s">
        <v>1270</v>
      </c>
      <c r="G1141" s="199" t="s">
        <v>4197</v>
      </c>
      <c r="H1141" s="199" t="s">
        <v>4095</v>
      </c>
      <c r="K1141" s="199">
        <f t="shared" si="90"/>
        <v>31.400919999999996</v>
      </c>
      <c r="L1141" s="199">
        <f t="shared" si="91"/>
        <v>40.507186799999992</v>
      </c>
      <c r="M1141" s="199" t="s">
        <v>1134</v>
      </c>
      <c r="N1141" s="199">
        <f t="shared" si="92"/>
        <v>-8700978.4358159285</v>
      </c>
      <c r="O1141" s="199">
        <f t="shared" si="93"/>
        <v>-8700978.4358159285</v>
      </c>
      <c r="P1141" s="199" t="str">
        <f t="shared" si="94"/>
        <v>Overpaid</v>
      </c>
    </row>
    <row r="1142" spans="1:16" ht="15.75" x14ac:dyDescent="0.25">
      <c r="A1142" s="199" t="s">
        <v>117</v>
      </c>
      <c r="B1142" s="199" t="s">
        <v>1094</v>
      </c>
      <c r="C1142" s="199" t="s">
        <v>2628</v>
      </c>
      <c r="D1142" s="199" t="s">
        <v>4197</v>
      </c>
      <c r="E1142" s="199" t="s">
        <v>4197</v>
      </c>
      <c r="F1142" s="199" t="s">
        <v>1251</v>
      </c>
      <c r="G1142" s="199" t="s">
        <v>4197</v>
      </c>
      <c r="H1142" s="199" t="s">
        <v>4096</v>
      </c>
      <c r="K1142" s="199">
        <f t="shared" si="90"/>
        <v>21.27534</v>
      </c>
      <c r="L1142" s="199">
        <f t="shared" si="91"/>
        <v>27.445188600000002</v>
      </c>
      <c r="M1142" s="199" t="s">
        <v>1098</v>
      </c>
      <c r="N1142" s="199">
        <f t="shared" si="92"/>
        <v>-31709392.323801391</v>
      </c>
      <c r="O1142" s="199">
        <f t="shared" si="93"/>
        <v>-31709392.323801391</v>
      </c>
      <c r="P1142" s="199" t="str">
        <f t="shared" si="94"/>
        <v>Overpaid</v>
      </c>
    </row>
    <row r="1143" spans="1:16" ht="15.75" x14ac:dyDescent="0.25">
      <c r="A1143" s="199" t="s">
        <v>117</v>
      </c>
      <c r="B1143" s="199" t="s">
        <v>1037</v>
      </c>
      <c r="C1143" s="199" t="s">
        <v>2562</v>
      </c>
      <c r="D1143" s="199" t="s">
        <v>4197</v>
      </c>
      <c r="E1143" s="199" t="s">
        <v>4197</v>
      </c>
      <c r="F1143" s="199" t="s">
        <v>1103</v>
      </c>
      <c r="G1143" s="199" t="s">
        <v>4197</v>
      </c>
      <c r="H1143" s="199" t="s">
        <v>4099</v>
      </c>
      <c r="K1143" s="199">
        <f t="shared" si="90"/>
        <v>29.897399999999998</v>
      </c>
      <c r="L1143" s="199">
        <f t="shared" si="91"/>
        <v>38.567645999999996</v>
      </c>
      <c r="M1143" s="199" t="s">
        <v>1043</v>
      </c>
      <c r="N1143" s="199">
        <f t="shared" si="92"/>
        <v>-8909683.0614664219</v>
      </c>
      <c r="O1143" s="199">
        <f t="shared" si="93"/>
        <v>-8909683.0614664219</v>
      </c>
      <c r="P1143" s="199" t="str">
        <f t="shared" si="94"/>
        <v>Overpaid</v>
      </c>
    </row>
    <row r="1144" spans="1:16" ht="15.75" x14ac:dyDescent="0.25">
      <c r="A1144" s="199" t="s">
        <v>117</v>
      </c>
      <c r="B1144" s="199" t="s">
        <v>1083</v>
      </c>
      <c r="C1144" s="199" t="s">
        <v>949</v>
      </c>
      <c r="D1144" s="199" t="s">
        <v>4197</v>
      </c>
      <c r="E1144" s="199" t="s">
        <v>4197</v>
      </c>
      <c r="F1144" s="199" t="s">
        <v>1157</v>
      </c>
      <c r="G1144" s="199" t="s">
        <v>4197</v>
      </c>
      <c r="H1144" s="199" t="s">
        <v>4098</v>
      </c>
      <c r="K1144" s="199">
        <f t="shared" si="90"/>
        <v>26.662279999999999</v>
      </c>
      <c r="L1144" s="199">
        <f t="shared" si="91"/>
        <v>34.3943412</v>
      </c>
      <c r="M1144" s="199" t="s">
        <v>1088</v>
      </c>
      <c r="N1144" s="199">
        <f t="shared" si="92"/>
        <v>-15076012.132969908</v>
      </c>
      <c r="O1144" s="199">
        <f t="shared" si="93"/>
        <v>-15076012.132969908</v>
      </c>
      <c r="P1144" s="199" t="str">
        <f t="shared" si="94"/>
        <v>Overpaid</v>
      </c>
    </row>
    <row r="1145" spans="1:16" ht="15.75" x14ac:dyDescent="0.25">
      <c r="A1145" s="199" t="s">
        <v>117</v>
      </c>
      <c r="B1145" s="199" t="s">
        <v>1030</v>
      </c>
      <c r="C1145" s="199" t="s">
        <v>2571</v>
      </c>
      <c r="D1145" s="199" t="s">
        <v>4197</v>
      </c>
      <c r="E1145" s="199" t="s">
        <v>4197</v>
      </c>
      <c r="F1145" s="199" t="s">
        <v>1111</v>
      </c>
      <c r="G1145" s="199" t="s">
        <v>4197</v>
      </c>
      <c r="H1145" s="199" t="s">
        <v>4099</v>
      </c>
      <c r="K1145" s="199">
        <f t="shared" si="90"/>
        <v>29.175199999999997</v>
      </c>
      <c r="L1145" s="199">
        <f t="shared" si="91"/>
        <v>37.636007999999997</v>
      </c>
      <c r="M1145" s="199" t="s">
        <v>1036</v>
      </c>
      <c r="N1145" s="199">
        <f t="shared" si="92"/>
        <v>-11830983.033956699</v>
      </c>
      <c r="O1145" s="199">
        <f t="shared" si="93"/>
        <v>-11830983.033956699</v>
      </c>
      <c r="P1145" s="199" t="str">
        <f t="shared" si="94"/>
        <v>Overpaid</v>
      </c>
    </row>
    <row r="1146" spans="1:16" ht="15.75" x14ac:dyDescent="0.25">
      <c r="A1146" s="199" t="s">
        <v>117</v>
      </c>
      <c r="B1146" s="199" t="s">
        <v>1135</v>
      </c>
      <c r="C1146" s="199" t="s">
        <v>2567</v>
      </c>
      <c r="D1146" s="199" t="s">
        <v>4197</v>
      </c>
      <c r="E1146" s="199" t="s">
        <v>4197</v>
      </c>
      <c r="F1146" s="199" t="s">
        <v>1107</v>
      </c>
      <c r="G1146" s="199" t="s">
        <v>4197</v>
      </c>
      <c r="H1146" s="199" t="s">
        <v>4096</v>
      </c>
      <c r="K1146" s="199">
        <f t="shared" si="90"/>
        <v>28.497339999999998</v>
      </c>
      <c r="L1146" s="199">
        <f t="shared" si="91"/>
        <v>36.761568599999997</v>
      </c>
      <c r="M1146" s="199" t="s">
        <v>1138</v>
      </c>
      <c r="N1146" s="199">
        <f t="shared" si="92"/>
        <v>-5786618.177419927</v>
      </c>
      <c r="O1146" s="199">
        <f t="shared" si="93"/>
        <v>-5786618.177419927</v>
      </c>
      <c r="P1146" s="199" t="str">
        <f t="shared" si="94"/>
        <v>Overpaid</v>
      </c>
    </row>
    <row r="1147" spans="1:16" ht="15.75" x14ac:dyDescent="0.25">
      <c r="A1147" s="199" t="s">
        <v>117</v>
      </c>
      <c r="B1147" s="199" t="s">
        <v>16</v>
      </c>
      <c r="C1147" s="199" t="s">
        <v>2543</v>
      </c>
      <c r="D1147" s="199" t="s">
        <v>4197</v>
      </c>
      <c r="E1147" s="199" t="s">
        <v>4197</v>
      </c>
      <c r="F1147" s="199" t="s">
        <v>1428</v>
      </c>
      <c r="G1147" s="199" t="s">
        <v>4197</v>
      </c>
      <c r="H1147" s="199" t="s">
        <v>4102</v>
      </c>
      <c r="K1147" s="199">
        <f t="shared" si="90"/>
        <v>35.645439999999994</v>
      </c>
      <c r="L1147" s="199">
        <f t="shared" si="91"/>
        <v>45.98261759999999</v>
      </c>
      <c r="M1147" s="199" t="s">
        <v>1116</v>
      </c>
      <c r="N1147" s="199">
        <f t="shared" si="92"/>
        <v>-5204144.117205142</v>
      </c>
      <c r="O1147" s="199">
        <f t="shared" si="93"/>
        <v>-5204144.117205142</v>
      </c>
      <c r="P1147" s="199" t="str">
        <f t="shared" si="94"/>
        <v>Overpaid</v>
      </c>
    </row>
    <row r="1148" spans="1:16" ht="15.75" x14ac:dyDescent="0.25">
      <c r="A1148" s="199" t="s">
        <v>117</v>
      </c>
      <c r="B1148" s="199" t="s">
        <v>1024</v>
      </c>
      <c r="C1148" s="199" t="s">
        <v>2565</v>
      </c>
      <c r="D1148" s="199" t="s">
        <v>4197</v>
      </c>
      <c r="E1148" s="199" t="s">
        <v>4197</v>
      </c>
      <c r="F1148" s="199" t="s">
        <v>1107</v>
      </c>
      <c r="G1148" s="199" t="s">
        <v>4197</v>
      </c>
      <c r="H1148" s="199" t="s">
        <v>4099</v>
      </c>
      <c r="K1148" s="199">
        <f t="shared" si="90"/>
        <v>29.536299999999997</v>
      </c>
      <c r="L1148" s="199">
        <f t="shared" si="91"/>
        <v>38.101827</v>
      </c>
      <c r="M1148" s="199" t="s">
        <v>1029</v>
      </c>
      <c r="N1148" s="199">
        <f t="shared" si="92"/>
        <v>-8529915.1507183481</v>
      </c>
      <c r="O1148" s="199">
        <f t="shared" si="93"/>
        <v>-8529915.1507183481</v>
      </c>
      <c r="P1148" s="199" t="str">
        <f t="shared" si="94"/>
        <v>Overpaid</v>
      </c>
    </row>
    <row r="1149" spans="1:16" ht="15.75" x14ac:dyDescent="0.25">
      <c r="A1149" s="199" t="s">
        <v>117</v>
      </c>
      <c r="B1149" s="199" t="s">
        <v>1048</v>
      </c>
      <c r="C1149" s="199" t="s">
        <v>2627</v>
      </c>
      <c r="D1149" s="199" t="s">
        <v>4197</v>
      </c>
      <c r="E1149" s="199" t="s">
        <v>4197</v>
      </c>
      <c r="F1149" s="199" t="s">
        <v>1244</v>
      </c>
      <c r="G1149" s="199" t="s">
        <v>4197</v>
      </c>
      <c r="H1149" s="199" t="s">
        <v>4197</v>
      </c>
      <c r="K1149" s="199">
        <f t="shared" si="90"/>
        <v>20.9438</v>
      </c>
      <c r="L1149" s="199">
        <f t="shared" si="91"/>
        <v>27.017502</v>
      </c>
      <c r="M1149" s="199" t="s">
        <v>1053</v>
      </c>
      <c r="N1149" s="199">
        <f t="shared" si="92"/>
        <v>-11110809.635959266</v>
      </c>
      <c r="O1149" s="199">
        <f t="shared" si="93"/>
        <v>-11110809.635959266</v>
      </c>
      <c r="P1149" s="199" t="str">
        <f t="shared" si="94"/>
        <v>Overpaid</v>
      </c>
    </row>
    <row r="1150" spans="1:16" ht="15.75" x14ac:dyDescent="0.25">
      <c r="A1150" s="199" t="s">
        <v>117</v>
      </c>
      <c r="B1150" s="199" t="s">
        <v>1094</v>
      </c>
      <c r="C1150" s="199" t="s">
        <v>2607</v>
      </c>
      <c r="D1150" s="199" t="s">
        <v>4197</v>
      </c>
      <c r="E1150" s="199" t="s">
        <v>4197</v>
      </c>
      <c r="F1150" s="199" t="s">
        <v>1208</v>
      </c>
      <c r="G1150" s="199" t="s">
        <v>4197</v>
      </c>
      <c r="H1150" s="199" t="s">
        <v>4095</v>
      </c>
      <c r="K1150" s="199">
        <f t="shared" si="90"/>
        <v>23.817819999999998</v>
      </c>
      <c r="L1150" s="199">
        <f t="shared" si="91"/>
        <v>30.724987799999997</v>
      </c>
      <c r="M1150" s="199" t="s">
        <v>1098</v>
      </c>
      <c r="N1150" s="199">
        <f t="shared" si="92"/>
        <v>-28254780.42823942</v>
      </c>
      <c r="O1150" s="199">
        <f t="shared" si="93"/>
        <v>-28254780.42823942</v>
      </c>
      <c r="P1150" s="199" t="str">
        <f t="shared" si="94"/>
        <v>Overpaid</v>
      </c>
    </row>
    <row r="1151" spans="1:16" ht="15.75" x14ac:dyDescent="0.25">
      <c r="A1151" s="199" t="s">
        <v>117</v>
      </c>
      <c r="B1151" s="199" t="s">
        <v>1030</v>
      </c>
      <c r="C1151" s="199" t="s">
        <v>478</v>
      </c>
      <c r="D1151" s="199" t="s">
        <v>4197</v>
      </c>
      <c r="E1151" s="199" t="s">
        <v>4197</v>
      </c>
      <c r="F1151" s="199" t="s">
        <v>1328</v>
      </c>
      <c r="G1151" s="199" t="s">
        <v>4197</v>
      </c>
      <c r="H1151" s="199" t="s">
        <v>4096</v>
      </c>
      <c r="K1151" s="199">
        <f t="shared" si="90"/>
        <v>26.330739999999999</v>
      </c>
      <c r="L1151" s="199">
        <f t="shared" si="91"/>
        <v>33.966654599999998</v>
      </c>
      <c r="M1151" s="199" t="s">
        <v>1036</v>
      </c>
      <c r="N1151" s="199">
        <f t="shared" si="92"/>
        <v>-14010960.700965468</v>
      </c>
      <c r="O1151" s="199">
        <f t="shared" si="93"/>
        <v>-14010960.700965468</v>
      </c>
      <c r="P1151" s="199" t="str">
        <f t="shared" si="94"/>
        <v>Overpaid</v>
      </c>
    </row>
    <row r="1152" spans="1:16" ht="15.75" x14ac:dyDescent="0.25">
      <c r="A1152" s="199" t="s">
        <v>117</v>
      </c>
      <c r="B1152" s="199" t="s">
        <v>1048</v>
      </c>
      <c r="C1152" s="199" t="s">
        <v>2580</v>
      </c>
      <c r="D1152" s="199" t="s">
        <v>4197</v>
      </c>
      <c r="E1152" s="199" t="s">
        <v>4197</v>
      </c>
      <c r="F1152" s="199" t="s">
        <v>1125</v>
      </c>
      <c r="G1152" s="199" t="s">
        <v>4197</v>
      </c>
      <c r="H1152" s="199" t="s">
        <v>4095</v>
      </c>
      <c r="K1152" s="199">
        <f t="shared" si="90"/>
        <v>26.706619999999997</v>
      </c>
      <c r="L1152" s="199">
        <f t="shared" si="91"/>
        <v>34.451539799999999</v>
      </c>
      <c r="M1152" s="199" t="s">
        <v>1053</v>
      </c>
      <c r="N1152" s="199">
        <f t="shared" si="92"/>
        <v>-8405555.0962774679</v>
      </c>
      <c r="O1152" s="199">
        <f t="shared" si="93"/>
        <v>-8405555.0962774679</v>
      </c>
      <c r="P1152" s="199" t="str">
        <f t="shared" si="94"/>
        <v>Overpaid</v>
      </c>
    </row>
    <row r="1153" spans="1:16" ht="15.75" x14ac:dyDescent="0.25">
      <c r="A1153" s="199" t="s">
        <v>117</v>
      </c>
      <c r="B1153" s="199" t="s">
        <v>1024</v>
      </c>
      <c r="C1153" s="199" t="s">
        <v>2612</v>
      </c>
      <c r="D1153" s="199" t="s">
        <v>4197</v>
      </c>
      <c r="E1153" s="199" t="s">
        <v>4197</v>
      </c>
      <c r="F1153" s="199" t="s">
        <v>1208</v>
      </c>
      <c r="G1153" s="199" t="s">
        <v>4197</v>
      </c>
      <c r="H1153" s="199" t="s">
        <v>4197</v>
      </c>
      <c r="K1153" s="199">
        <f t="shared" si="90"/>
        <v>23.471499999999999</v>
      </c>
      <c r="L1153" s="199">
        <f t="shared" si="91"/>
        <v>30.278234999999999</v>
      </c>
      <c r="M1153" s="199" t="s">
        <v>1029</v>
      </c>
      <c r="N1153" s="199">
        <f t="shared" si="92"/>
        <v>-11961321.069096332</v>
      </c>
      <c r="O1153" s="199">
        <f t="shared" si="93"/>
        <v>-11961321.069096332</v>
      </c>
      <c r="P1153" s="199" t="str">
        <f t="shared" si="94"/>
        <v>Overpaid</v>
      </c>
    </row>
    <row r="1154" spans="1:16" ht="15.75" x14ac:dyDescent="0.25">
      <c r="A1154" s="199" t="s">
        <v>117</v>
      </c>
      <c r="B1154" s="199" t="s">
        <v>1024</v>
      </c>
      <c r="C1154" s="199" t="s">
        <v>2554</v>
      </c>
      <c r="D1154" s="199" t="s">
        <v>4197</v>
      </c>
      <c r="E1154" s="199" t="s">
        <v>4197</v>
      </c>
      <c r="F1154" s="199" t="s">
        <v>1450</v>
      </c>
      <c r="G1154" s="199" t="s">
        <v>4197</v>
      </c>
      <c r="H1154" s="199" t="s">
        <v>4102</v>
      </c>
      <c r="K1154" s="199">
        <f t="shared" si="90"/>
        <v>33.117739999999998</v>
      </c>
      <c r="L1154" s="199">
        <f t="shared" si="91"/>
        <v>42.721884599999996</v>
      </c>
      <c r="M1154" s="199" t="s">
        <v>1029</v>
      </c>
      <c r="N1154" s="199">
        <f t="shared" si="92"/>
        <v>-6503570.6031132136</v>
      </c>
      <c r="O1154" s="199">
        <f t="shared" si="93"/>
        <v>-6503570.6031132136</v>
      </c>
      <c r="P1154" s="199" t="str">
        <f t="shared" si="94"/>
        <v>Overpaid</v>
      </c>
    </row>
    <row r="1155" spans="1:16" ht="15.75" x14ac:dyDescent="0.25">
      <c r="A1155" s="199" t="s">
        <v>117</v>
      </c>
      <c r="B1155" s="199" t="s">
        <v>1094</v>
      </c>
      <c r="C1155" s="199" t="s">
        <v>350</v>
      </c>
      <c r="D1155" s="199" t="s">
        <v>4197</v>
      </c>
      <c r="E1155" s="199" t="s">
        <v>4197</v>
      </c>
      <c r="F1155" s="199" t="s">
        <v>1125</v>
      </c>
      <c r="G1155" s="199" t="s">
        <v>4197</v>
      </c>
      <c r="H1155" s="199" t="s">
        <v>4102</v>
      </c>
      <c r="K1155" s="199">
        <f t="shared" si="90"/>
        <v>28.78454</v>
      </c>
      <c r="L1155" s="199">
        <f t="shared" si="91"/>
        <v>37.132056599999999</v>
      </c>
      <c r="M1155" s="199" t="s">
        <v>1098</v>
      </c>
      <c r="N1155" s="199">
        <f t="shared" si="92"/>
        <v>-21506216.036808368</v>
      </c>
      <c r="O1155" s="199">
        <f t="shared" si="93"/>
        <v>-21506216.036808368</v>
      </c>
      <c r="P1155" s="199" t="str">
        <f t="shared" si="94"/>
        <v>Overpaid</v>
      </c>
    </row>
    <row r="1156" spans="1:16" ht="15.75" x14ac:dyDescent="0.25">
      <c r="A1156" s="199" t="s">
        <v>117</v>
      </c>
      <c r="B1156" s="199" t="s">
        <v>10</v>
      </c>
      <c r="C1156" s="199" t="s">
        <v>2604</v>
      </c>
      <c r="D1156" s="199" t="s">
        <v>4197</v>
      </c>
      <c r="E1156" s="199" t="s">
        <v>4197</v>
      </c>
      <c r="F1156" s="199" t="s">
        <v>1208</v>
      </c>
      <c r="G1156" s="199" t="s">
        <v>4197</v>
      </c>
      <c r="H1156" s="199" t="s">
        <v>4098</v>
      </c>
      <c r="K1156" s="199">
        <f t="shared" si="90"/>
        <v>24.856780000000001</v>
      </c>
      <c r="L1156" s="199">
        <f t="shared" si="91"/>
        <v>32.065246200000004</v>
      </c>
      <c r="M1156" s="199" t="s">
        <v>1093</v>
      </c>
      <c r="N1156" s="199">
        <f t="shared" si="92"/>
        <v>-16536364.677781023</v>
      </c>
      <c r="O1156" s="199">
        <f t="shared" si="93"/>
        <v>-16536364.677781023</v>
      </c>
      <c r="P1156" s="199" t="str">
        <f t="shared" si="94"/>
        <v>Overpaid</v>
      </c>
    </row>
    <row r="1157" spans="1:16" ht="15.75" x14ac:dyDescent="0.25">
      <c r="A1157" s="199" t="s">
        <v>117</v>
      </c>
      <c r="B1157" s="199" t="s">
        <v>1135</v>
      </c>
      <c r="C1157" s="199" t="s">
        <v>2591</v>
      </c>
      <c r="D1157" s="199" t="s">
        <v>4197</v>
      </c>
      <c r="E1157" s="199" t="s">
        <v>4197</v>
      </c>
      <c r="F1157" s="199" t="s">
        <v>1157</v>
      </c>
      <c r="G1157" s="199" t="s">
        <v>4197</v>
      </c>
      <c r="H1157" s="199" t="s">
        <v>4096</v>
      </c>
      <c r="K1157" s="199">
        <f t="shared" si="90"/>
        <v>25.969639999999998</v>
      </c>
      <c r="L1157" s="199">
        <f t="shared" si="91"/>
        <v>33.500835600000002</v>
      </c>
      <c r="M1157" s="199" t="s">
        <v>1138</v>
      </c>
      <c r="N1157" s="199">
        <f t="shared" si="92"/>
        <v>-6694268.0374046955</v>
      </c>
      <c r="O1157" s="199">
        <f t="shared" si="93"/>
        <v>-6694268.0374046955</v>
      </c>
      <c r="P1157" s="199" t="str">
        <f t="shared" si="94"/>
        <v>Overpaid</v>
      </c>
    </row>
    <row r="1158" spans="1:16" ht="15.75" x14ac:dyDescent="0.25">
      <c r="A1158" s="199" t="s">
        <v>117</v>
      </c>
      <c r="B1158" s="199" t="s">
        <v>1048</v>
      </c>
      <c r="C1158" s="199" t="s">
        <v>2630</v>
      </c>
      <c r="D1158" s="199" t="s">
        <v>4197</v>
      </c>
      <c r="E1158" s="199" t="s">
        <v>4197</v>
      </c>
      <c r="F1158" s="199" t="s">
        <v>1792</v>
      </c>
      <c r="G1158" s="199" t="s">
        <v>4197</v>
      </c>
      <c r="H1158" s="199" t="s">
        <v>4095</v>
      </c>
      <c r="K1158" s="199">
        <f t="shared" si="90"/>
        <v>11.540419999999999</v>
      </c>
      <c r="L1158" s="199">
        <f t="shared" si="91"/>
        <v>14.8871418</v>
      </c>
      <c r="M1158" s="199" t="s">
        <v>1053</v>
      </c>
      <c r="N1158" s="199">
        <f t="shared" si="92"/>
        <v>-15525061.067264255</v>
      </c>
      <c r="O1158" s="199">
        <f t="shared" si="93"/>
        <v>-15525061.067264255</v>
      </c>
      <c r="P1158" s="199" t="str">
        <f t="shared" si="94"/>
        <v>Overpaid</v>
      </c>
    </row>
    <row r="1159" spans="1:16" ht="15.75" x14ac:dyDescent="0.25">
      <c r="A1159" s="199" t="s">
        <v>117</v>
      </c>
      <c r="B1159" s="199" t="s">
        <v>1048</v>
      </c>
      <c r="C1159" s="199" t="s">
        <v>2596</v>
      </c>
      <c r="D1159" s="199" t="s">
        <v>4197</v>
      </c>
      <c r="E1159" s="199" t="s">
        <v>4197</v>
      </c>
      <c r="F1159" s="199" t="s">
        <v>1186</v>
      </c>
      <c r="G1159" s="199" t="s">
        <v>4197</v>
      </c>
      <c r="H1159" s="199" t="s">
        <v>4096</v>
      </c>
      <c r="K1159" s="199">
        <f t="shared" si="90"/>
        <v>25.247440000000001</v>
      </c>
      <c r="L1159" s="199">
        <f t="shared" si="91"/>
        <v>32.569197600000003</v>
      </c>
      <c r="M1159" s="199" t="s">
        <v>1053</v>
      </c>
      <c r="N1159" s="199">
        <f t="shared" si="92"/>
        <v>-9090541.4951608069</v>
      </c>
      <c r="O1159" s="199">
        <f t="shared" si="93"/>
        <v>-9090541.4951608069</v>
      </c>
      <c r="P1159" s="199" t="str">
        <f t="shared" si="94"/>
        <v>Overpaid</v>
      </c>
    </row>
    <row r="1160" spans="1:16" ht="15.75" x14ac:dyDescent="0.25">
      <c r="A1160" s="199" t="s">
        <v>117</v>
      </c>
      <c r="B1160" s="199" t="s">
        <v>27</v>
      </c>
      <c r="C1160" s="199" t="s">
        <v>2563</v>
      </c>
      <c r="D1160" s="199" t="s">
        <v>4197</v>
      </c>
      <c r="E1160" s="199" t="s">
        <v>4197</v>
      </c>
      <c r="F1160" s="199" t="s">
        <v>1107</v>
      </c>
      <c r="G1160" s="199" t="s">
        <v>4197</v>
      </c>
      <c r="H1160" s="199" t="s">
        <v>4147</v>
      </c>
      <c r="K1160" s="199">
        <f t="shared" si="90"/>
        <v>29.882619999999996</v>
      </c>
      <c r="L1160" s="199">
        <f t="shared" si="91"/>
        <v>38.548579799999999</v>
      </c>
      <c r="M1160" s="199" t="s">
        <v>1058</v>
      </c>
      <c r="N1160" s="199">
        <f t="shared" si="92"/>
        <v>-11151194.377566716</v>
      </c>
      <c r="O1160" s="199">
        <f t="shared" si="93"/>
        <v>-11151194.377566716</v>
      </c>
      <c r="P1160" s="199" t="str">
        <f t="shared" si="94"/>
        <v>Overpaid</v>
      </c>
    </row>
    <row r="1161" spans="1:16" ht="15.75" x14ac:dyDescent="0.25">
      <c r="A1161" s="199" t="s">
        <v>117</v>
      </c>
      <c r="B1161" s="199" t="s">
        <v>27</v>
      </c>
      <c r="C1161" s="199" t="s">
        <v>2601</v>
      </c>
      <c r="D1161" s="199" t="s">
        <v>4197</v>
      </c>
      <c r="E1161" s="199" t="s">
        <v>4197</v>
      </c>
      <c r="F1161" s="199" t="s">
        <v>1194</v>
      </c>
      <c r="G1161" s="199" t="s">
        <v>4197</v>
      </c>
      <c r="H1161" s="199" t="s">
        <v>4197</v>
      </c>
      <c r="K1161" s="199">
        <f t="shared" si="90"/>
        <v>24.1937</v>
      </c>
      <c r="L1161" s="199">
        <f t="shared" si="91"/>
        <v>31.209873000000002</v>
      </c>
      <c r="M1161" s="199" t="s">
        <v>1058</v>
      </c>
      <c r="N1161" s="199">
        <f t="shared" si="92"/>
        <v>-15457995.929524951</v>
      </c>
      <c r="O1161" s="199">
        <f t="shared" si="93"/>
        <v>-15457995.929524951</v>
      </c>
      <c r="P1161" s="199" t="str">
        <f t="shared" si="94"/>
        <v>Overpaid</v>
      </c>
    </row>
    <row r="1162" spans="1:16" ht="15.75" x14ac:dyDescent="0.25">
      <c r="A1162" s="199" t="s">
        <v>117</v>
      </c>
      <c r="B1162" s="199" t="s">
        <v>1059</v>
      </c>
      <c r="C1162" s="199" t="s">
        <v>2551</v>
      </c>
      <c r="D1162" s="199" t="s">
        <v>4197</v>
      </c>
      <c r="E1162" s="199" t="s">
        <v>4197</v>
      </c>
      <c r="F1162" s="199" t="s">
        <v>1270</v>
      </c>
      <c r="G1162" s="199" t="s">
        <v>4197</v>
      </c>
      <c r="H1162" s="199" t="s">
        <v>4098</v>
      </c>
      <c r="K1162" s="199">
        <f t="shared" si="90"/>
        <v>32.439879999999995</v>
      </c>
      <c r="L1162" s="199">
        <f t="shared" si="91"/>
        <v>41.847445199999996</v>
      </c>
      <c r="M1162" s="199" t="s">
        <v>1064</v>
      </c>
      <c r="N1162" s="199">
        <f t="shared" si="92"/>
        <v>-6357342.0987334326</v>
      </c>
      <c r="O1162" s="199">
        <f t="shared" si="93"/>
        <v>-6357342.0987334326</v>
      </c>
      <c r="P1162" s="199" t="str">
        <f t="shared" si="94"/>
        <v>Overpaid</v>
      </c>
    </row>
    <row r="1163" spans="1:16" ht="15.75" x14ac:dyDescent="0.25">
      <c r="A1163" s="199" t="s">
        <v>117</v>
      </c>
      <c r="B1163" s="199" t="s">
        <v>1083</v>
      </c>
      <c r="C1163" s="199" t="s">
        <v>2569</v>
      </c>
      <c r="D1163" s="199" t="s">
        <v>4197</v>
      </c>
      <c r="E1163" s="199" t="s">
        <v>4197</v>
      </c>
      <c r="F1163" s="199" t="s">
        <v>1111</v>
      </c>
      <c r="G1163" s="199" t="s">
        <v>4197</v>
      </c>
      <c r="H1163" s="199" t="s">
        <v>4098</v>
      </c>
      <c r="K1163" s="199">
        <f t="shared" si="90"/>
        <v>28.828879999999998</v>
      </c>
      <c r="L1163" s="199">
        <f t="shared" si="91"/>
        <v>37.189255199999998</v>
      </c>
      <c r="M1163" s="199" t="s">
        <v>1088</v>
      </c>
      <c r="N1163" s="199">
        <f t="shared" si="92"/>
        <v>-13256320.551808443</v>
      </c>
      <c r="O1163" s="199">
        <f t="shared" si="93"/>
        <v>-13256320.551808443</v>
      </c>
      <c r="P1163" s="199" t="str">
        <f t="shared" si="94"/>
        <v>Overpaid</v>
      </c>
    </row>
    <row r="1164" spans="1:16" ht="15.75" x14ac:dyDescent="0.25">
      <c r="A1164" s="199" t="s">
        <v>117</v>
      </c>
      <c r="B1164" s="199" t="s">
        <v>1099</v>
      </c>
      <c r="C1164" s="199" t="s">
        <v>2545</v>
      </c>
      <c r="D1164" s="199" t="s">
        <v>4197</v>
      </c>
      <c r="E1164" s="199" t="s">
        <v>4197</v>
      </c>
      <c r="F1164" s="199" t="s">
        <v>1441</v>
      </c>
      <c r="G1164" s="199" t="s">
        <v>4197</v>
      </c>
      <c r="H1164" s="199" t="s">
        <v>4099</v>
      </c>
      <c r="K1164" s="199">
        <f t="shared" si="90"/>
        <v>34.230599999999995</v>
      </c>
      <c r="L1164" s="199">
        <f t="shared" si="91"/>
        <v>44.157473999999993</v>
      </c>
      <c r="M1164" s="199" t="s">
        <v>1105</v>
      </c>
      <c r="N1164" s="199">
        <f t="shared" si="92"/>
        <v>-4353752.9325699108</v>
      </c>
      <c r="O1164" s="199">
        <f t="shared" si="93"/>
        <v>-4353752.9325699108</v>
      </c>
      <c r="P1164" s="199" t="str">
        <f t="shared" si="94"/>
        <v>Overpaid</v>
      </c>
    </row>
    <row r="1165" spans="1:16" ht="15.75" x14ac:dyDescent="0.25">
      <c r="A1165" s="199" t="s">
        <v>117</v>
      </c>
      <c r="B1165" s="199" t="s">
        <v>1117</v>
      </c>
      <c r="C1165" s="199" t="s">
        <v>2620</v>
      </c>
      <c r="D1165" s="199" t="s">
        <v>4197</v>
      </c>
      <c r="E1165" s="199" t="s">
        <v>4197</v>
      </c>
      <c r="F1165" s="199" t="s">
        <v>1221</v>
      </c>
      <c r="G1165" s="199" t="s">
        <v>4197</v>
      </c>
      <c r="H1165" s="199" t="s">
        <v>4095</v>
      </c>
      <c r="K1165" s="199">
        <f t="shared" si="90"/>
        <v>23.095619999999997</v>
      </c>
      <c r="L1165" s="199">
        <f t="shared" si="91"/>
        <v>29.793349799999998</v>
      </c>
      <c r="M1165" s="199" t="s">
        <v>1121</v>
      </c>
      <c r="N1165" s="199">
        <f t="shared" si="92"/>
        <v>-17065883.530077979</v>
      </c>
      <c r="O1165" s="199">
        <f t="shared" si="93"/>
        <v>-17065883.530077979</v>
      </c>
      <c r="P1165" s="199" t="str">
        <f t="shared" si="94"/>
        <v>Overpaid</v>
      </c>
    </row>
    <row r="1166" spans="1:16" ht="15.75" x14ac:dyDescent="0.25">
      <c r="A1166" s="199" t="s">
        <v>117</v>
      </c>
      <c r="B1166" s="199" t="s">
        <v>1048</v>
      </c>
      <c r="C1166" s="199" t="s">
        <v>755</v>
      </c>
      <c r="D1166" s="199" t="s">
        <v>4197</v>
      </c>
      <c r="E1166" s="199" t="s">
        <v>4197</v>
      </c>
      <c r="F1166" s="199" t="s">
        <v>1157</v>
      </c>
      <c r="G1166" s="199" t="s">
        <v>4197</v>
      </c>
      <c r="H1166" s="199" t="s">
        <v>4096</v>
      </c>
      <c r="K1166" s="199">
        <f t="shared" si="90"/>
        <v>25.969639999999998</v>
      </c>
      <c r="L1166" s="199">
        <f t="shared" si="91"/>
        <v>33.500835600000002</v>
      </c>
      <c r="M1166" s="199" t="s">
        <v>1053</v>
      </c>
      <c r="N1166" s="199">
        <f t="shared" si="92"/>
        <v>-8751517.4013042916</v>
      </c>
      <c r="O1166" s="199">
        <f t="shared" si="93"/>
        <v>-8751517.4013042916</v>
      </c>
      <c r="P1166" s="199" t="str">
        <f t="shared" si="94"/>
        <v>Overpaid</v>
      </c>
    </row>
    <row r="1167" spans="1:16" ht="15.75" x14ac:dyDescent="0.25">
      <c r="A1167" s="199" t="s">
        <v>117</v>
      </c>
      <c r="B1167" s="199" t="s">
        <v>1059</v>
      </c>
      <c r="C1167" s="199" t="s">
        <v>2559</v>
      </c>
      <c r="D1167" s="199" t="s">
        <v>4197</v>
      </c>
      <c r="E1167" s="199" t="s">
        <v>4197</v>
      </c>
      <c r="F1167" s="199" t="s">
        <v>1091</v>
      </c>
      <c r="G1167" s="199" t="s">
        <v>4197</v>
      </c>
      <c r="H1167" s="199" t="s">
        <v>4098</v>
      </c>
      <c r="K1167" s="199">
        <f t="shared" si="90"/>
        <v>29.912179999999999</v>
      </c>
      <c r="L1167" s="199">
        <f t="shared" si="91"/>
        <v>38.586712200000001</v>
      </c>
      <c r="M1167" s="199" t="s">
        <v>1064</v>
      </c>
      <c r="N1167" s="199">
        <f t="shared" si="92"/>
        <v>-7677483.6577126961</v>
      </c>
      <c r="O1167" s="199">
        <f t="shared" si="93"/>
        <v>-7677483.6577126961</v>
      </c>
      <c r="P1167" s="199" t="str">
        <f t="shared" si="94"/>
        <v>Overpaid</v>
      </c>
    </row>
    <row r="1168" spans="1:16" ht="15.75" x14ac:dyDescent="0.25">
      <c r="A1168" s="199" t="s">
        <v>117</v>
      </c>
      <c r="B1168" s="199" t="s">
        <v>1187</v>
      </c>
      <c r="C1168" s="199" t="s">
        <v>2553</v>
      </c>
      <c r="D1168" s="199" t="s">
        <v>4197</v>
      </c>
      <c r="E1168" s="199" t="s">
        <v>4197</v>
      </c>
      <c r="F1168" s="199" t="s">
        <v>1450</v>
      </c>
      <c r="G1168" s="199" t="s">
        <v>4197</v>
      </c>
      <c r="H1168" s="199" t="s">
        <v>4153</v>
      </c>
      <c r="K1168" s="199">
        <f t="shared" si="90"/>
        <v>33.464059999999996</v>
      </c>
      <c r="L1168" s="199">
        <f t="shared" si="91"/>
        <v>43.168637399999994</v>
      </c>
      <c r="M1168" s="199" t="s">
        <v>1190</v>
      </c>
      <c r="N1168" s="199">
        <f t="shared" si="92"/>
        <v>-7892702.8974502794</v>
      </c>
      <c r="O1168" s="199">
        <f t="shared" si="93"/>
        <v>-7892702.8974502794</v>
      </c>
      <c r="P1168" s="199" t="str">
        <f t="shared" si="94"/>
        <v>Overpaid</v>
      </c>
    </row>
    <row r="1169" spans="1:16" ht="15.75" x14ac:dyDescent="0.25">
      <c r="A1169" s="199" t="s">
        <v>117</v>
      </c>
      <c r="B1169" s="199" t="s">
        <v>20</v>
      </c>
      <c r="C1169" s="199" t="s">
        <v>2615</v>
      </c>
      <c r="D1169" s="199" t="s">
        <v>4197</v>
      </c>
      <c r="E1169" s="199" t="s">
        <v>4197</v>
      </c>
      <c r="F1169" s="199" t="s">
        <v>1218</v>
      </c>
      <c r="G1169" s="199" t="s">
        <v>4197</v>
      </c>
      <c r="H1169" s="199" t="s">
        <v>4095</v>
      </c>
      <c r="K1169" s="199">
        <f t="shared" si="90"/>
        <v>23.456719999999997</v>
      </c>
      <c r="L1169" s="199">
        <f t="shared" si="91"/>
        <v>30.259168799999998</v>
      </c>
      <c r="M1169" s="199" t="s">
        <v>1134</v>
      </c>
      <c r="N1169" s="199">
        <f t="shared" si="92"/>
        <v>-13932965.818500698</v>
      </c>
      <c r="O1169" s="199">
        <f t="shared" si="93"/>
        <v>-13932965.818500698</v>
      </c>
      <c r="P1169" s="199" t="str">
        <f t="shared" si="94"/>
        <v>Overpaid</v>
      </c>
    </row>
    <row r="1170" spans="1:16" ht="15.75" x14ac:dyDescent="0.25">
      <c r="A1170" s="199" t="s">
        <v>117</v>
      </c>
      <c r="B1170" s="199" t="s">
        <v>1187</v>
      </c>
      <c r="C1170" s="199" t="s">
        <v>2617</v>
      </c>
      <c r="D1170" s="199" t="s">
        <v>4197</v>
      </c>
      <c r="E1170" s="199" t="s">
        <v>4197</v>
      </c>
      <c r="F1170" s="199" t="s">
        <v>1218</v>
      </c>
      <c r="G1170" s="199" t="s">
        <v>4197</v>
      </c>
      <c r="H1170" s="199" t="s">
        <v>4095</v>
      </c>
      <c r="K1170" s="199">
        <f t="shared" si="90"/>
        <v>23.456719999999997</v>
      </c>
      <c r="L1170" s="199">
        <f t="shared" si="91"/>
        <v>30.259168799999998</v>
      </c>
      <c r="M1170" s="199" t="s">
        <v>1190</v>
      </c>
      <c r="N1170" s="199">
        <f t="shared" si="92"/>
        <v>-14977608.761917062</v>
      </c>
      <c r="O1170" s="199">
        <f t="shared" si="93"/>
        <v>-14977608.761917062</v>
      </c>
      <c r="P1170" s="199" t="str">
        <f t="shared" si="94"/>
        <v>Overpaid</v>
      </c>
    </row>
    <row r="1171" spans="1:16" ht="15.75" x14ac:dyDescent="0.25">
      <c r="A1171" s="199" t="s">
        <v>117</v>
      </c>
      <c r="B1171" s="199" t="s">
        <v>20</v>
      </c>
      <c r="C1171" s="199" t="s">
        <v>2600</v>
      </c>
      <c r="D1171" s="199" t="s">
        <v>4197</v>
      </c>
      <c r="E1171" s="199" t="s">
        <v>4197</v>
      </c>
      <c r="F1171" s="199" t="s">
        <v>1186</v>
      </c>
      <c r="G1171" s="199" t="s">
        <v>4197</v>
      </c>
      <c r="H1171" s="199" t="s">
        <v>4097</v>
      </c>
      <c r="K1171" s="199">
        <f t="shared" si="90"/>
        <v>25.59376</v>
      </c>
      <c r="L1171" s="199">
        <f t="shared" si="91"/>
        <v>33.015950400000001</v>
      </c>
      <c r="M1171" s="199" t="s">
        <v>1134</v>
      </c>
      <c r="N1171" s="199">
        <f t="shared" si="92"/>
        <v>-12525528.151234934</v>
      </c>
      <c r="O1171" s="199">
        <f t="shared" si="93"/>
        <v>-12525528.151234934</v>
      </c>
      <c r="P1171" s="199" t="str">
        <f t="shared" si="94"/>
        <v>Overpaid</v>
      </c>
    </row>
    <row r="1172" spans="1:16" ht="15.75" x14ac:dyDescent="0.25">
      <c r="A1172" s="199" t="s">
        <v>117</v>
      </c>
      <c r="B1172" s="199" t="s">
        <v>1099</v>
      </c>
      <c r="C1172" s="199" t="s">
        <v>2614</v>
      </c>
      <c r="D1172" s="199" t="s">
        <v>4197</v>
      </c>
      <c r="E1172" s="199" t="s">
        <v>4197</v>
      </c>
      <c r="F1172" s="199" t="s">
        <v>1218</v>
      </c>
      <c r="G1172" s="199" t="s">
        <v>4197</v>
      </c>
      <c r="H1172" s="199" t="s">
        <v>4097</v>
      </c>
      <c r="K1172" s="199">
        <f t="shared" si="90"/>
        <v>24.149359999999998</v>
      </c>
      <c r="L1172" s="199">
        <f t="shared" si="91"/>
        <v>31.152674399999999</v>
      </c>
      <c r="M1172" s="199" t="s">
        <v>1105</v>
      </c>
      <c r="N1172" s="199">
        <f t="shared" si="92"/>
        <v>-8581460.5656171739</v>
      </c>
      <c r="O1172" s="199">
        <f t="shared" si="93"/>
        <v>-8581460.5656171739</v>
      </c>
      <c r="P1172" s="199" t="str">
        <f t="shared" si="94"/>
        <v>Overpaid</v>
      </c>
    </row>
    <row r="1173" spans="1:16" ht="15.75" x14ac:dyDescent="0.25">
      <c r="A1173" s="199" t="s">
        <v>117</v>
      </c>
      <c r="B1173" s="199" t="s">
        <v>10</v>
      </c>
      <c r="C1173" s="199" t="s">
        <v>163</v>
      </c>
      <c r="D1173" s="199" t="s">
        <v>4197</v>
      </c>
      <c r="E1173" s="199" t="s">
        <v>4197</v>
      </c>
      <c r="F1173" s="199" t="s">
        <v>1201</v>
      </c>
      <c r="G1173" s="199" t="s">
        <v>4197</v>
      </c>
      <c r="H1173" s="199" t="s">
        <v>4096</v>
      </c>
      <c r="K1173" s="199">
        <f t="shared" si="90"/>
        <v>24.52524</v>
      </c>
      <c r="L1173" s="199">
        <f t="shared" si="91"/>
        <v>31.637559599999999</v>
      </c>
      <c r="M1173" s="199" t="s">
        <v>1093</v>
      </c>
      <c r="N1173" s="199">
        <f t="shared" si="92"/>
        <v>-16813878.89827941</v>
      </c>
      <c r="O1173" s="199">
        <f t="shared" si="93"/>
        <v>-16813878.89827941</v>
      </c>
      <c r="P1173" s="199" t="str">
        <f t="shared" si="94"/>
        <v>Overpaid</v>
      </c>
    </row>
    <row r="1174" spans="1:16" ht="15.75" x14ac:dyDescent="0.25">
      <c r="A1174" s="199" t="s">
        <v>117</v>
      </c>
      <c r="B1174" s="199" t="s">
        <v>1187</v>
      </c>
      <c r="C1174" s="199" t="s">
        <v>2547</v>
      </c>
      <c r="D1174" s="199" t="s">
        <v>4197</v>
      </c>
      <c r="E1174" s="199" t="s">
        <v>4197</v>
      </c>
      <c r="F1174" s="199" t="s">
        <v>1270</v>
      </c>
      <c r="G1174" s="199" t="s">
        <v>4197</v>
      </c>
      <c r="H1174" s="199" t="s">
        <v>1027</v>
      </c>
      <c r="K1174" s="199" t="e">
        <f t="shared" si="90"/>
        <v>#VALUE!</v>
      </c>
      <c r="L1174" s="199" t="e">
        <f t="shared" si="91"/>
        <v>#VALUE!</v>
      </c>
      <c r="M1174" s="199" t="s">
        <v>1190</v>
      </c>
      <c r="N1174" s="199" t="e">
        <f t="shared" si="92"/>
        <v>#VALUE!</v>
      </c>
      <c r="O1174" s="199" t="e">
        <f t="shared" si="93"/>
        <v>#VALUE!</v>
      </c>
      <c r="P1174" s="199" t="e">
        <f t="shared" si="94"/>
        <v>#VALUE!</v>
      </c>
    </row>
    <row r="1175" spans="1:16" ht="15.75" x14ac:dyDescent="0.25">
      <c r="A1175" s="199" t="s">
        <v>117</v>
      </c>
      <c r="B1175" s="199" t="s">
        <v>27</v>
      </c>
      <c r="C1175" s="199" t="s">
        <v>2586</v>
      </c>
      <c r="D1175" s="199" t="s">
        <v>4197</v>
      </c>
      <c r="E1175" s="199" t="s">
        <v>4197</v>
      </c>
      <c r="F1175" s="199" t="s">
        <v>1146</v>
      </c>
      <c r="G1175" s="199" t="s">
        <v>4197</v>
      </c>
      <c r="H1175" s="199" t="s">
        <v>4097</v>
      </c>
      <c r="K1175" s="199">
        <f t="shared" si="90"/>
        <v>27.038159999999998</v>
      </c>
      <c r="L1175" s="199">
        <f t="shared" si="91"/>
        <v>34.8792264</v>
      </c>
      <c r="M1175" s="199" t="s">
        <v>1058</v>
      </c>
      <c r="N1175" s="199">
        <f t="shared" si="92"/>
        <v>-13304595.153545834</v>
      </c>
      <c r="O1175" s="199">
        <f t="shared" si="93"/>
        <v>-13304595.153545834</v>
      </c>
      <c r="P1175" s="199" t="str">
        <f t="shared" si="94"/>
        <v>Overpaid</v>
      </c>
    </row>
    <row r="1176" spans="1:16" ht="15.75" x14ac:dyDescent="0.25">
      <c r="A1176" s="199" t="s">
        <v>117</v>
      </c>
      <c r="B1176" s="199" t="s">
        <v>16</v>
      </c>
      <c r="C1176" s="199" t="s">
        <v>2609</v>
      </c>
      <c r="D1176" s="199" t="s">
        <v>4197</v>
      </c>
      <c r="E1176" s="199" t="s">
        <v>4197</v>
      </c>
      <c r="F1176" s="199" t="s">
        <v>1208</v>
      </c>
      <c r="G1176" s="199" t="s">
        <v>4197</v>
      </c>
      <c r="H1176" s="199" t="s">
        <v>4096</v>
      </c>
      <c r="K1176" s="199">
        <f t="shared" si="90"/>
        <v>24.16414</v>
      </c>
      <c r="L1176" s="199">
        <f t="shared" si="91"/>
        <v>31.1717406</v>
      </c>
      <c r="M1176" s="199" t="s">
        <v>1116</v>
      </c>
      <c r="N1176" s="199">
        <f t="shared" si="92"/>
        <v>-11867530.503584037</v>
      </c>
      <c r="O1176" s="199">
        <f t="shared" si="93"/>
        <v>-11867530.503584037</v>
      </c>
      <c r="P1176" s="199" t="str">
        <f t="shared" si="94"/>
        <v>Overpaid</v>
      </c>
    </row>
    <row r="1177" spans="1:16" ht="15.75" x14ac:dyDescent="0.25">
      <c r="A1177" s="199" t="s">
        <v>117</v>
      </c>
      <c r="B1177" s="199" t="s">
        <v>1059</v>
      </c>
      <c r="C1177" s="199" t="s">
        <v>2621</v>
      </c>
      <c r="D1177" s="199" t="s">
        <v>4197</v>
      </c>
      <c r="E1177" s="199" t="s">
        <v>4197</v>
      </c>
      <c r="F1177" s="199" t="s">
        <v>1234</v>
      </c>
      <c r="G1177" s="199" t="s">
        <v>4197</v>
      </c>
      <c r="H1177" s="199" t="s">
        <v>4095</v>
      </c>
      <c r="K1177" s="199">
        <f t="shared" si="90"/>
        <v>22.734519999999996</v>
      </c>
      <c r="L1177" s="199">
        <f t="shared" si="91"/>
        <v>29.327530799999995</v>
      </c>
      <c r="M1177" s="199" t="s">
        <v>1064</v>
      </c>
      <c r="N1177" s="199">
        <f t="shared" si="92"/>
        <v>-11426159.237181434</v>
      </c>
      <c r="O1177" s="199">
        <f t="shared" si="93"/>
        <v>-11426159.237181434</v>
      </c>
      <c r="P1177" s="199" t="str">
        <f t="shared" si="94"/>
        <v>Overpaid</v>
      </c>
    </row>
    <row r="1178" spans="1:16" ht="15.75" x14ac:dyDescent="0.25">
      <c r="A1178" s="199" t="s">
        <v>117</v>
      </c>
      <c r="B1178" s="199" t="s">
        <v>1187</v>
      </c>
      <c r="C1178" s="199" t="s">
        <v>2626</v>
      </c>
      <c r="D1178" s="199" t="s">
        <v>4197</v>
      </c>
      <c r="E1178" s="199" t="s">
        <v>4197</v>
      </c>
      <c r="F1178" s="199" t="s">
        <v>1240</v>
      </c>
      <c r="G1178" s="199" t="s">
        <v>4197</v>
      </c>
      <c r="H1178" s="199" t="s">
        <v>4197</v>
      </c>
      <c r="K1178" s="199">
        <f t="shared" si="90"/>
        <v>22.027099999999997</v>
      </c>
      <c r="L1178" s="199">
        <f t="shared" si="91"/>
        <v>28.414958999999996</v>
      </c>
      <c r="M1178" s="199" t="s">
        <v>1190</v>
      </c>
      <c r="N1178" s="199">
        <f t="shared" si="92"/>
        <v>-15989738.171126608</v>
      </c>
      <c r="O1178" s="199">
        <f t="shared" si="93"/>
        <v>-15989738.171126608</v>
      </c>
      <c r="P1178" s="199" t="str">
        <f t="shared" si="94"/>
        <v>Overpaid</v>
      </c>
    </row>
    <row r="1179" spans="1:16" ht="15.75" x14ac:dyDescent="0.25">
      <c r="A1179" s="199" t="s">
        <v>117</v>
      </c>
      <c r="B1179" s="199" t="s">
        <v>1078</v>
      </c>
      <c r="C1179" s="199" t="s">
        <v>2579</v>
      </c>
      <c r="D1179" s="199" t="s">
        <v>4197</v>
      </c>
      <c r="E1179" s="199" t="s">
        <v>4197</v>
      </c>
      <c r="F1179" s="199" t="s">
        <v>1125</v>
      </c>
      <c r="G1179" s="199" t="s">
        <v>4197</v>
      </c>
      <c r="H1179" s="199" t="s">
        <v>4097</v>
      </c>
      <c r="K1179" s="199">
        <f t="shared" si="90"/>
        <v>27.399259999999998</v>
      </c>
      <c r="L1179" s="199">
        <f t="shared" si="91"/>
        <v>35.345045399999997</v>
      </c>
      <c r="M1179" s="199" t="s">
        <v>1082</v>
      </c>
      <c r="N1179" s="199">
        <f t="shared" si="92"/>
        <v>-7875637.0003136154</v>
      </c>
      <c r="O1179" s="199">
        <f t="shared" si="93"/>
        <v>-7875637.0003136154</v>
      </c>
      <c r="P1179" s="199" t="str">
        <f t="shared" si="94"/>
        <v>Overpaid</v>
      </c>
    </row>
    <row r="1180" spans="1:16" ht="15.75" x14ac:dyDescent="0.25">
      <c r="A1180" s="199" t="s">
        <v>117</v>
      </c>
      <c r="B1180" s="199" t="s">
        <v>20</v>
      </c>
      <c r="C1180" s="199" t="s">
        <v>2611</v>
      </c>
      <c r="D1180" s="199" t="s">
        <v>4197</v>
      </c>
      <c r="E1180" s="199" t="s">
        <v>4197</v>
      </c>
      <c r="F1180" s="199" t="s">
        <v>1208</v>
      </c>
      <c r="G1180" s="199" t="s">
        <v>4197</v>
      </c>
      <c r="H1180" s="199" t="s">
        <v>4197</v>
      </c>
      <c r="K1180" s="199">
        <f t="shared" si="90"/>
        <v>23.471499999999999</v>
      </c>
      <c r="L1180" s="199">
        <f t="shared" si="91"/>
        <v>30.278234999999999</v>
      </c>
      <c r="M1180" s="199" t="s">
        <v>1134</v>
      </c>
      <c r="N1180" s="199">
        <f t="shared" si="92"/>
        <v>-13923231.827222021</v>
      </c>
      <c r="O1180" s="199">
        <f t="shared" si="93"/>
        <v>-13923231.827222021</v>
      </c>
      <c r="P1180" s="199" t="str">
        <f t="shared" si="94"/>
        <v>Overpaid</v>
      </c>
    </row>
    <row r="1181" spans="1:16" ht="15.75" x14ac:dyDescent="0.25">
      <c r="A1181" s="199" t="s">
        <v>117</v>
      </c>
      <c r="B1181" s="199" t="s">
        <v>1187</v>
      </c>
      <c r="C1181" s="199" t="s">
        <v>2602</v>
      </c>
      <c r="D1181" s="199" t="s">
        <v>4197</v>
      </c>
      <c r="E1181" s="199" t="s">
        <v>4197</v>
      </c>
      <c r="F1181" s="199" t="s">
        <v>1201</v>
      </c>
      <c r="G1181" s="199" t="s">
        <v>4197</v>
      </c>
      <c r="H1181" s="199" t="s">
        <v>4095</v>
      </c>
      <c r="K1181" s="199">
        <f t="shared" si="90"/>
        <v>24.178919999999998</v>
      </c>
      <c r="L1181" s="199">
        <f t="shared" si="91"/>
        <v>31.190806799999997</v>
      </c>
      <c r="M1181" s="199" t="s">
        <v>1190</v>
      </c>
      <c r="N1181" s="199">
        <f t="shared" si="92"/>
        <v>-14466312.152096882</v>
      </c>
      <c r="O1181" s="199">
        <f t="shared" si="93"/>
        <v>-14466312.152096882</v>
      </c>
      <c r="P1181" s="199" t="str">
        <f t="shared" si="94"/>
        <v>Overpaid</v>
      </c>
    </row>
    <row r="1182" spans="1:16" ht="15.75" x14ac:dyDescent="0.25">
      <c r="A1182" s="199" t="s">
        <v>117</v>
      </c>
      <c r="B1182" s="199" t="s">
        <v>1059</v>
      </c>
      <c r="C1182" s="199" t="s">
        <v>426</v>
      </c>
      <c r="D1182" s="199" t="s">
        <v>4197</v>
      </c>
      <c r="E1182" s="199" t="s">
        <v>4197</v>
      </c>
      <c r="F1182" s="199" t="s">
        <v>1328</v>
      </c>
      <c r="G1182" s="199" t="s">
        <v>4197</v>
      </c>
      <c r="H1182" s="199" t="s">
        <v>4096</v>
      </c>
      <c r="K1182" s="199">
        <f t="shared" si="90"/>
        <v>26.330739999999999</v>
      </c>
      <c r="L1182" s="199">
        <f t="shared" si="91"/>
        <v>33.966654599999998</v>
      </c>
      <c r="M1182" s="199" t="s">
        <v>1064</v>
      </c>
      <c r="N1182" s="199">
        <f t="shared" si="92"/>
        <v>-9547961.8730826806</v>
      </c>
      <c r="O1182" s="199">
        <f t="shared" si="93"/>
        <v>-9547961.8730826806</v>
      </c>
      <c r="P1182" s="199" t="str">
        <f t="shared" si="94"/>
        <v>Overpaid</v>
      </c>
    </row>
    <row r="1183" spans="1:16" ht="15.75" x14ac:dyDescent="0.25">
      <c r="A1183" s="199" t="s">
        <v>117</v>
      </c>
      <c r="B1183" s="199" t="s">
        <v>10</v>
      </c>
      <c r="C1183" s="199" t="s">
        <v>2556</v>
      </c>
      <c r="D1183" s="199" t="s">
        <v>4197</v>
      </c>
      <c r="E1183" s="199" t="s">
        <v>4197</v>
      </c>
      <c r="F1183" s="199" t="s">
        <v>1056</v>
      </c>
      <c r="G1183" s="199" t="s">
        <v>4197</v>
      </c>
      <c r="H1183" s="199" t="s">
        <v>4147</v>
      </c>
      <c r="K1183" s="199">
        <f t="shared" si="90"/>
        <v>32.049219999999998</v>
      </c>
      <c r="L1183" s="199">
        <f t="shared" si="91"/>
        <v>41.343493799999997</v>
      </c>
      <c r="M1183" s="199" t="s">
        <v>1093</v>
      </c>
      <c r="N1183" s="199">
        <f t="shared" si="92"/>
        <v>-10515961.769892368</v>
      </c>
      <c r="O1183" s="199">
        <f t="shared" si="93"/>
        <v>-10515961.769892368</v>
      </c>
      <c r="P1183" s="199" t="str">
        <f t="shared" si="94"/>
        <v>Overpaid</v>
      </c>
    </row>
    <row r="1184" spans="1:16" ht="15.75" x14ac:dyDescent="0.25">
      <c r="A1184" s="199" t="s">
        <v>117</v>
      </c>
      <c r="B1184" s="199" t="s">
        <v>1117</v>
      </c>
      <c r="C1184" s="199" t="s">
        <v>2557</v>
      </c>
      <c r="D1184" s="199" t="s">
        <v>4197</v>
      </c>
      <c r="E1184" s="199" t="s">
        <v>4197</v>
      </c>
      <c r="F1184" s="199" t="s">
        <v>1068</v>
      </c>
      <c r="G1184" s="199" t="s">
        <v>4197</v>
      </c>
      <c r="H1184" s="199" t="s">
        <v>4153</v>
      </c>
      <c r="K1184" s="199">
        <f t="shared" si="90"/>
        <v>32.019660000000002</v>
      </c>
      <c r="L1184" s="199">
        <f t="shared" si="91"/>
        <v>41.305361400000002</v>
      </c>
      <c r="M1184" s="199" t="s">
        <v>1121</v>
      </c>
      <c r="N1184" s="199">
        <f t="shared" si="92"/>
        <v>-9987844.6548210997</v>
      </c>
      <c r="O1184" s="199">
        <f t="shared" si="93"/>
        <v>-9987844.6548210997</v>
      </c>
      <c r="P1184" s="199" t="str">
        <f t="shared" si="94"/>
        <v>Overpaid</v>
      </c>
    </row>
    <row r="1185" spans="1:16" ht="15.75" x14ac:dyDescent="0.25">
      <c r="A1185" s="199" t="s">
        <v>117</v>
      </c>
      <c r="B1185" s="199" t="s">
        <v>10</v>
      </c>
      <c r="C1185" s="199" t="s">
        <v>489</v>
      </c>
      <c r="D1185" s="199" t="s">
        <v>4197</v>
      </c>
      <c r="E1185" s="199" t="s">
        <v>4197</v>
      </c>
      <c r="F1185" s="199" t="s">
        <v>1312</v>
      </c>
      <c r="G1185" s="199" t="s">
        <v>4197</v>
      </c>
      <c r="H1185" s="199" t="s">
        <v>4099</v>
      </c>
      <c r="K1185" s="199">
        <f t="shared" si="90"/>
        <v>28.452999999999999</v>
      </c>
      <c r="L1185" s="199">
        <f t="shared" si="91"/>
        <v>36.704369999999997</v>
      </c>
      <c r="M1185" s="199" t="s">
        <v>1093</v>
      </c>
      <c r="N1185" s="199">
        <f t="shared" si="92"/>
        <v>-13526163.223836701</v>
      </c>
      <c r="O1185" s="199">
        <f t="shared" si="93"/>
        <v>-13526163.223836701</v>
      </c>
      <c r="P1185" s="199" t="str">
        <f t="shared" si="94"/>
        <v>Overpaid</v>
      </c>
    </row>
    <row r="1186" spans="1:16" ht="15.75" x14ac:dyDescent="0.25">
      <c r="A1186" s="199" t="s">
        <v>117</v>
      </c>
      <c r="B1186" s="199" t="s">
        <v>27</v>
      </c>
      <c r="C1186" s="199" t="s">
        <v>2598</v>
      </c>
      <c r="D1186" s="199" t="s">
        <v>4197</v>
      </c>
      <c r="E1186" s="199" t="s">
        <v>4197</v>
      </c>
      <c r="F1186" s="199" t="s">
        <v>1186</v>
      </c>
      <c r="G1186" s="199" t="s">
        <v>4197</v>
      </c>
      <c r="H1186" s="199" t="s">
        <v>4095</v>
      </c>
      <c r="K1186" s="199">
        <f t="shared" si="90"/>
        <v>24.901119999999999</v>
      </c>
      <c r="L1186" s="199">
        <f t="shared" si="91"/>
        <v>32.122444799999997</v>
      </c>
      <c r="M1186" s="199" t="s">
        <v>1058</v>
      </c>
      <c r="N1186" s="199">
        <f t="shared" si="92"/>
        <v>-14922443.038310751</v>
      </c>
      <c r="O1186" s="199">
        <f t="shared" si="93"/>
        <v>-14922443.038310751</v>
      </c>
      <c r="P1186" s="199" t="str">
        <f t="shared" si="94"/>
        <v>Overpaid</v>
      </c>
    </row>
    <row r="1187" spans="1:16" ht="15.75" x14ac:dyDescent="0.25">
      <c r="A1187" s="199" t="s">
        <v>117</v>
      </c>
      <c r="B1187" s="199" t="s">
        <v>1024</v>
      </c>
      <c r="C1187" s="199" t="s">
        <v>2582</v>
      </c>
      <c r="D1187" s="199" t="s">
        <v>4197</v>
      </c>
      <c r="E1187" s="199" t="s">
        <v>4197</v>
      </c>
      <c r="F1187" s="199" t="s">
        <v>1146</v>
      </c>
      <c r="G1187" s="199" t="s">
        <v>4197</v>
      </c>
      <c r="H1187" s="199" t="s">
        <v>1027</v>
      </c>
      <c r="K1187" s="199" t="e">
        <f t="shared" si="90"/>
        <v>#VALUE!</v>
      </c>
      <c r="L1187" s="199" t="e">
        <f t="shared" si="91"/>
        <v>#VALUE!</v>
      </c>
      <c r="M1187" s="199" t="s">
        <v>1029</v>
      </c>
      <c r="N1187" s="199" t="e">
        <f t="shared" si="92"/>
        <v>#VALUE!</v>
      </c>
      <c r="O1187" s="199" t="e">
        <f t="shared" si="93"/>
        <v>#VALUE!</v>
      </c>
      <c r="P1187" s="199" t="e">
        <f t="shared" si="94"/>
        <v>#VALUE!</v>
      </c>
    </row>
    <row r="1188" spans="1:16" ht="15.75" x14ac:dyDescent="0.25">
      <c r="A1188" s="199" t="s">
        <v>117</v>
      </c>
      <c r="B1188" s="199" t="s">
        <v>1083</v>
      </c>
      <c r="C1188" s="199" t="s">
        <v>2619</v>
      </c>
      <c r="D1188" s="199" t="s">
        <v>4197</v>
      </c>
      <c r="E1188" s="199" t="s">
        <v>4197</v>
      </c>
      <c r="F1188" s="199" t="s">
        <v>1218</v>
      </c>
      <c r="G1188" s="199" t="s">
        <v>4197</v>
      </c>
      <c r="H1188" s="199" t="s">
        <v>4095</v>
      </c>
      <c r="K1188" s="199">
        <f t="shared" si="90"/>
        <v>23.456719999999997</v>
      </c>
      <c r="L1188" s="199">
        <f t="shared" si="91"/>
        <v>30.259168799999998</v>
      </c>
      <c r="M1188" s="199" t="s">
        <v>1088</v>
      </c>
      <c r="N1188" s="199">
        <f t="shared" si="92"/>
        <v>-17768309.070525505</v>
      </c>
      <c r="O1188" s="199">
        <f t="shared" si="93"/>
        <v>-17768309.070525505</v>
      </c>
      <c r="P1188" s="199" t="str">
        <f t="shared" si="94"/>
        <v>Overpaid</v>
      </c>
    </row>
    <row r="1189" spans="1:16" ht="15.75" x14ac:dyDescent="0.25">
      <c r="A1189" s="199" t="s">
        <v>117</v>
      </c>
      <c r="B1189" s="199" t="s">
        <v>1048</v>
      </c>
      <c r="C1189" s="199" t="s">
        <v>890</v>
      </c>
      <c r="D1189" s="199" t="s">
        <v>4197</v>
      </c>
      <c r="E1189" s="199" t="s">
        <v>4197</v>
      </c>
      <c r="F1189" s="199" t="s">
        <v>1234</v>
      </c>
      <c r="G1189" s="199" t="s">
        <v>4197</v>
      </c>
      <c r="H1189" s="199" t="s">
        <v>1027</v>
      </c>
      <c r="K1189" s="199" t="e">
        <f t="shared" si="90"/>
        <v>#VALUE!</v>
      </c>
      <c r="L1189" s="199" t="e">
        <f t="shared" si="91"/>
        <v>#VALUE!</v>
      </c>
      <c r="M1189" s="199" t="s">
        <v>1053</v>
      </c>
      <c r="N1189" s="199" t="e">
        <f t="shared" si="92"/>
        <v>#VALUE!</v>
      </c>
      <c r="O1189" s="199" t="e">
        <f t="shared" si="93"/>
        <v>#VALUE!</v>
      </c>
      <c r="P1189" s="199" t="e">
        <f t="shared" si="94"/>
        <v>#VALUE!</v>
      </c>
    </row>
    <row r="1190" spans="1:16" ht="15.75" x14ac:dyDescent="0.25">
      <c r="A1190" s="199" t="s">
        <v>117</v>
      </c>
      <c r="B1190" s="199" t="s">
        <v>1024</v>
      </c>
      <c r="C1190" s="199" t="s">
        <v>465</v>
      </c>
      <c r="D1190" s="199" t="s">
        <v>4197</v>
      </c>
      <c r="E1190" s="199" t="s">
        <v>4197</v>
      </c>
      <c r="F1190" s="199" t="s">
        <v>1312</v>
      </c>
      <c r="G1190" s="199" t="s">
        <v>4197</v>
      </c>
      <c r="H1190" s="199" t="s">
        <v>4098</v>
      </c>
      <c r="K1190" s="199">
        <f t="shared" si="90"/>
        <v>28.106680000000001</v>
      </c>
      <c r="L1190" s="199">
        <f t="shared" si="91"/>
        <v>36.257617199999999</v>
      </c>
      <c r="M1190" s="199" t="s">
        <v>1029</v>
      </c>
      <c r="N1190" s="199">
        <f t="shared" si="92"/>
        <v>-9338780.4931915607</v>
      </c>
      <c r="O1190" s="199">
        <f t="shared" si="93"/>
        <v>-9338780.4931915607</v>
      </c>
      <c r="P1190" s="199" t="str">
        <f t="shared" si="94"/>
        <v>Overpaid</v>
      </c>
    </row>
    <row r="1191" spans="1:16" ht="15.75" x14ac:dyDescent="0.25">
      <c r="A1191" s="199" t="s">
        <v>134</v>
      </c>
      <c r="B1191" s="199" t="s">
        <v>10</v>
      </c>
      <c r="C1191" s="199" t="s">
        <v>2470</v>
      </c>
      <c r="D1191" s="199" t="s">
        <v>4197</v>
      </c>
      <c r="E1191" s="199" t="s">
        <v>4197</v>
      </c>
      <c r="F1191" s="199" t="s">
        <v>1312</v>
      </c>
      <c r="G1191" s="199" t="s">
        <v>4197</v>
      </c>
      <c r="H1191" s="199" t="s">
        <v>4147</v>
      </c>
      <c r="K1191" s="199">
        <f t="shared" si="90"/>
        <v>28.799319999999998</v>
      </c>
      <c r="L1191" s="199">
        <f t="shared" si="91"/>
        <v>37.151122799999996</v>
      </c>
      <c r="M1191" s="199" t="s">
        <v>1093</v>
      </c>
      <c r="N1191" s="199">
        <f t="shared" si="92"/>
        <v>-13236277.46391934</v>
      </c>
      <c r="O1191" s="199">
        <f t="shared" si="93"/>
        <v>-13236277.46391934</v>
      </c>
      <c r="P1191" s="199" t="str">
        <f t="shared" si="94"/>
        <v>Overpaid</v>
      </c>
    </row>
    <row r="1192" spans="1:16" ht="15.75" x14ac:dyDescent="0.25">
      <c r="A1192" s="199" t="s">
        <v>134</v>
      </c>
      <c r="B1192" s="199" t="s">
        <v>1393</v>
      </c>
      <c r="C1192" s="199" t="s">
        <v>2531</v>
      </c>
      <c r="D1192" s="199" t="s">
        <v>4197</v>
      </c>
      <c r="E1192" s="199" t="s">
        <v>4197</v>
      </c>
      <c r="F1192" s="199" t="s">
        <v>1234</v>
      </c>
      <c r="G1192" s="199" t="s">
        <v>4197</v>
      </c>
      <c r="H1192" s="199" t="s">
        <v>1027</v>
      </c>
      <c r="K1192" s="199" t="e">
        <f t="shared" si="90"/>
        <v>#VALUE!</v>
      </c>
      <c r="L1192" s="199" t="e">
        <f t="shared" si="91"/>
        <v>#VALUE!</v>
      </c>
      <c r="M1192" s="199" t="s">
        <v>1397</v>
      </c>
      <c r="N1192" s="199" t="e">
        <f t="shared" si="92"/>
        <v>#VALUE!</v>
      </c>
      <c r="O1192" s="199" t="e">
        <f t="shared" si="93"/>
        <v>#VALUE!</v>
      </c>
      <c r="P1192" s="199" t="e">
        <f t="shared" si="94"/>
        <v>#VALUE!</v>
      </c>
    </row>
    <row r="1193" spans="1:16" ht="15.75" x14ac:dyDescent="0.25">
      <c r="A1193" s="199" t="s">
        <v>134</v>
      </c>
      <c r="B1193" s="199" t="s">
        <v>1059</v>
      </c>
      <c r="C1193" s="199" t="s">
        <v>2498</v>
      </c>
      <c r="D1193" s="199" t="s">
        <v>4197</v>
      </c>
      <c r="E1193" s="199" t="s">
        <v>4197</v>
      </c>
      <c r="F1193" s="199" t="s">
        <v>1162</v>
      </c>
      <c r="G1193" s="199" t="s">
        <v>4197</v>
      </c>
      <c r="H1193" s="199" t="s">
        <v>4096</v>
      </c>
      <c r="K1193" s="199">
        <f t="shared" si="90"/>
        <v>25.608539999999998</v>
      </c>
      <c r="L1193" s="199">
        <f t="shared" si="91"/>
        <v>33.035016599999999</v>
      </c>
      <c r="M1193" s="199" t="s">
        <v>1064</v>
      </c>
      <c r="N1193" s="199">
        <f t="shared" si="92"/>
        <v>-9925145.1756481845</v>
      </c>
      <c r="O1193" s="199">
        <f t="shared" si="93"/>
        <v>-9925145.1756481845</v>
      </c>
      <c r="P1193" s="199" t="str">
        <f t="shared" si="94"/>
        <v>Overpaid</v>
      </c>
    </row>
    <row r="1194" spans="1:16" ht="15.75" x14ac:dyDescent="0.25">
      <c r="A1194" s="199" t="s">
        <v>134</v>
      </c>
      <c r="B1194" s="199" t="s">
        <v>1187</v>
      </c>
      <c r="C1194" s="199" t="s">
        <v>2518</v>
      </c>
      <c r="D1194" s="199" t="s">
        <v>4197</v>
      </c>
      <c r="E1194" s="199" t="s">
        <v>4197</v>
      </c>
      <c r="F1194" s="199" t="s">
        <v>1201</v>
      </c>
      <c r="G1194" s="199" t="s">
        <v>4197</v>
      </c>
      <c r="H1194" s="199" t="s">
        <v>1027</v>
      </c>
      <c r="K1194" s="199" t="e">
        <f t="shared" si="90"/>
        <v>#VALUE!</v>
      </c>
      <c r="L1194" s="199" t="e">
        <f t="shared" si="91"/>
        <v>#VALUE!</v>
      </c>
      <c r="M1194" s="199" t="s">
        <v>1190</v>
      </c>
      <c r="N1194" s="199" t="e">
        <f t="shared" si="92"/>
        <v>#VALUE!</v>
      </c>
      <c r="O1194" s="199" t="e">
        <f t="shared" si="93"/>
        <v>#VALUE!</v>
      </c>
      <c r="P1194" s="199" t="e">
        <f t="shared" si="94"/>
        <v>#VALUE!</v>
      </c>
    </row>
    <row r="1195" spans="1:16" ht="15.75" x14ac:dyDescent="0.25">
      <c r="A1195" s="199" t="s">
        <v>134</v>
      </c>
      <c r="B1195" s="199" t="s">
        <v>1048</v>
      </c>
      <c r="C1195" s="199" t="s">
        <v>862</v>
      </c>
      <c r="D1195" s="199" t="s">
        <v>4197</v>
      </c>
      <c r="E1195" s="199" t="s">
        <v>4197</v>
      </c>
      <c r="F1195" s="199" t="s">
        <v>1221</v>
      </c>
      <c r="G1195" s="199" t="s">
        <v>4197</v>
      </c>
      <c r="H1195" s="199" t="s">
        <v>4095</v>
      </c>
      <c r="K1195" s="199">
        <f t="shared" si="90"/>
        <v>23.095619999999997</v>
      </c>
      <c r="L1195" s="199">
        <f t="shared" si="91"/>
        <v>29.793349799999998</v>
      </c>
      <c r="M1195" s="199" t="s">
        <v>1053</v>
      </c>
      <c r="N1195" s="199">
        <f t="shared" si="92"/>
        <v>-10100675.565560035</v>
      </c>
      <c r="O1195" s="199">
        <f t="shared" si="93"/>
        <v>-10100675.565560035</v>
      </c>
      <c r="P1195" s="199" t="str">
        <f t="shared" si="94"/>
        <v>Overpaid</v>
      </c>
    </row>
    <row r="1196" spans="1:16" ht="15.75" x14ac:dyDescent="0.25">
      <c r="A1196" s="199" t="s">
        <v>134</v>
      </c>
      <c r="B1196" s="199" t="s">
        <v>1187</v>
      </c>
      <c r="C1196" s="199" t="s">
        <v>2517</v>
      </c>
      <c r="D1196" s="199" t="s">
        <v>4197</v>
      </c>
      <c r="E1196" s="199" t="s">
        <v>4197</v>
      </c>
      <c r="F1196" s="199" t="s">
        <v>1201</v>
      </c>
      <c r="G1196" s="199" t="s">
        <v>4197</v>
      </c>
      <c r="H1196" s="199" t="s">
        <v>4197</v>
      </c>
      <c r="K1196" s="199">
        <f t="shared" ref="K1196:K1259" si="95">(F1196*0.3611)+(G1196*1.1*0.3611)+(H1196*5.2*0.0666)+(I1196*0.2111)</f>
        <v>23.832599999999999</v>
      </c>
      <c r="L1196" s="199">
        <f t="shared" ref="L1196:L1259" si="96">(K1196)*((100+(29-E1196))/100)-(J1196*0.9)</f>
        <v>30.744053999999998</v>
      </c>
      <c r="M1196" s="199" t="s">
        <v>1190</v>
      </c>
      <c r="N1196" s="199">
        <f t="shared" ref="N1196:N1259" si="97">(M1196*((L1196-63)/5.45))+M1196</f>
        <v>-14711496.646576148</v>
      </c>
      <c r="O1196" s="199">
        <f t="shared" ref="O1196:O1259" si="98">(N1196-D1196)</f>
        <v>-14711496.646576148</v>
      </c>
      <c r="P1196" s="199" t="str">
        <f t="shared" ref="P1196:P1259" si="99">IF(O1196&lt;(-3000000), "Overpaid", "")</f>
        <v>Overpaid</v>
      </c>
    </row>
    <row r="1197" spans="1:16" ht="15.75" x14ac:dyDescent="0.25">
      <c r="A1197" s="199" t="s">
        <v>134</v>
      </c>
      <c r="B1197" s="199" t="s">
        <v>1059</v>
      </c>
      <c r="C1197" s="199" t="s">
        <v>2478</v>
      </c>
      <c r="D1197" s="199" t="s">
        <v>4197</v>
      </c>
      <c r="E1197" s="199" t="s">
        <v>4197</v>
      </c>
      <c r="F1197" s="199" t="s">
        <v>1125</v>
      </c>
      <c r="G1197" s="199" t="s">
        <v>4197</v>
      </c>
      <c r="H1197" s="199" t="s">
        <v>4096</v>
      </c>
      <c r="K1197" s="199">
        <f t="shared" si="95"/>
        <v>27.05294</v>
      </c>
      <c r="L1197" s="199">
        <f t="shared" si="96"/>
        <v>34.898292599999998</v>
      </c>
      <c r="M1197" s="199" t="s">
        <v>1064</v>
      </c>
      <c r="N1197" s="199">
        <f t="shared" si="97"/>
        <v>-9170778.5705171749</v>
      </c>
      <c r="O1197" s="199">
        <f t="shared" si="98"/>
        <v>-9170778.5705171749</v>
      </c>
      <c r="P1197" s="199" t="str">
        <f t="shared" si="99"/>
        <v>Overpaid</v>
      </c>
    </row>
    <row r="1198" spans="1:16" ht="15.75" x14ac:dyDescent="0.25">
      <c r="A1198" s="199" t="s">
        <v>134</v>
      </c>
      <c r="B1198" s="199" t="s">
        <v>1059</v>
      </c>
      <c r="C1198" s="199" t="s">
        <v>273</v>
      </c>
      <c r="D1198" s="199" t="s">
        <v>4197</v>
      </c>
      <c r="E1198" s="199" t="s">
        <v>4197</v>
      </c>
      <c r="F1198" s="199" t="s">
        <v>1091</v>
      </c>
      <c r="G1198" s="199" t="s">
        <v>4197</v>
      </c>
      <c r="H1198" s="199" t="s">
        <v>1027</v>
      </c>
      <c r="K1198" s="199" t="e">
        <f t="shared" si="95"/>
        <v>#VALUE!</v>
      </c>
      <c r="L1198" s="199" t="e">
        <f t="shared" si="96"/>
        <v>#VALUE!</v>
      </c>
      <c r="M1198" s="199" t="s">
        <v>1064</v>
      </c>
      <c r="N1198" s="199" t="e">
        <f t="shared" si="97"/>
        <v>#VALUE!</v>
      </c>
      <c r="O1198" s="199" t="e">
        <f t="shared" si="98"/>
        <v>#VALUE!</v>
      </c>
      <c r="P1198" s="199" t="e">
        <f t="shared" si="99"/>
        <v>#VALUE!</v>
      </c>
    </row>
    <row r="1199" spans="1:16" ht="15.75" x14ac:dyDescent="0.25">
      <c r="A1199" s="199" t="s">
        <v>134</v>
      </c>
      <c r="B1199" s="199" t="s">
        <v>1037</v>
      </c>
      <c r="C1199" s="199" t="s">
        <v>2537</v>
      </c>
      <c r="D1199" s="199" t="s">
        <v>4197</v>
      </c>
      <c r="E1199" s="199" t="s">
        <v>4197</v>
      </c>
      <c r="F1199" s="199" t="s">
        <v>1240</v>
      </c>
      <c r="G1199" s="199" t="s">
        <v>4197</v>
      </c>
      <c r="H1199" s="199" t="s">
        <v>4099</v>
      </c>
      <c r="K1199" s="199">
        <f t="shared" si="95"/>
        <v>23.758699999999997</v>
      </c>
      <c r="L1199" s="199">
        <f t="shared" si="96"/>
        <v>30.648722999999997</v>
      </c>
      <c r="M1199" s="199" t="s">
        <v>1043</v>
      </c>
      <c r="N1199" s="199">
        <f t="shared" si="97"/>
        <v>-12626561.069228627</v>
      </c>
      <c r="O1199" s="199">
        <f t="shared" si="98"/>
        <v>-12626561.069228627</v>
      </c>
      <c r="P1199" s="199" t="str">
        <f t="shared" si="99"/>
        <v>Overpaid</v>
      </c>
    </row>
    <row r="1200" spans="1:16" ht="15.75" x14ac:dyDescent="0.25">
      <c r="A1200" s="199" t="s">
        <v>134</v>
      </c>
      <c r="B1200" s="199" t="s">
        <v>1099</v>
      </c>
      <c r="C1200" s="199" t="s">
        <v>2505</v>
      </c>
      <c r="D1200" s="199" t="s">
        <v>4197</v>
      </c>
      <c r="E1200" s="199" t="s">
        <v>4197</v>
      </c>
      <c r="F1200" s="199" t="s">
        <v>1162</v>
      </c>
      <c r="G1200" s="199" t="s">
        <v>4197</v>
      </c>
      <c r="H1200" s="199" t="s">
        <v>4095</v>
      </c>
      <c r="K1200" s="199">
        <f t="shared" si="95"/>
        <v>25.262219999999996</v>
      </c>
      <c r="L1200" s="199">
        <f t="shared" si="96"/>
        <v>32.588263799999993</v>
      </c>
      <c r="M1200" s="199" t="s">
        <v>1105</v>
      </c>
      <c r="N1200" s="199">
        <f t="shared" si="97"/>
        <v>-8114767.309974717</v>
      </c>
      <c r="O1200" s="199">
        <f t="shared" si="98"/>
        <v>-8114767.309974717</v>
      </c>
      <c r="P1200" s="199" t="str">
        <f t="shared" si="99"/>
        <v>Overpaid</v>
      </c>
    </row>
    <row r="1201" spans="1:16" ht="15.75" x14ac:dyDescent="0.25">
      <c r="A1201" s="199" t="s">
        <v>134</v>
      </c>
      <c r="B1201" s="199" t="s">
        <v>1187</v>
      </c>
      <c r="C1201" s="199" t="s">
        <v>2495</v>
      </c>
      <c r="D1201" s="199" t="s">
        <v>4197</v>
      </c>
      <c r="E1201" s="199" t="s">
        <v>4197</v>
      </c>
      <c r="F1201" s="199" t="s">
        <v>1157</v>
      </c>
      <c r="G1201" s="199" t="s">
        <v>4197</v>
      </c>
      <c r="H1201" s="199" t="s">
        <v>1027</v>
      </c>
      <c r="K1201" s="199" t="e">
        <f t="shared" si="95"/>
        <v>#VALUE!</v>
      </c>
      <c r="L1201" s="199" t="e">
        <f t="shared" si="96"/>
        <v>#VALUE!</v>
      </c>
      <c r="M1201" s="199" t="s">
        <v>1190</v>
      </c>
      <c r="N1201" s="199" t="e">
        <f t="shared" si="97"/>
        <v>#VALUE!</v>
      </c>
      <c r="O1201" s="199" t="e">
        <f t="shared" si="98"/>
        <v>#VALUE!</v>
      </c>
      <c r="P1201" s="199" t="e">
        <f t="shared" si="99"/>
        <v>#VALUE!</v>
      </c>
    </row>
    <row r="1202" spans="1:16" ht="15.75" x14ac:dyDescent="0.25">
      <c r="A1202" s="199" t="s">
        <v>134</v>
      </c>
      <c r="B1202" s="199" t="s">
        <v>1099</v>
      </c>
      <c r="C1202" s="199" t="s">
        <v>2492</v>
      </c>
      <c r="D1202" s="199" t="s">
        <v>4197</v>
      </c>
      <c r="E1202" s="199" t="s">
        <v>4197</v>
      </c>
      <c r="F1202" s="199" t="s">
        <v>1328</v>
      </c>
      <c r="G1202" s="199" t="s">
        <v>4197</v>
      </c>
      <c r="H1202" s="199" t="s">
        <v>4096</v>
      </c>
      <c r="K1202" s="199">
        <f t="shared" si="95"/>
        <v>26.330739999999999</v>
      </c>
      <c r="L1202" s="199">
        <f t="shared" si="96"/>
        <v>33.966654599999998</v>
      </c>
      <c r="M1202" s="199" t="s">
        <v>1105</v>
      </c>
      <c r="N1202" s="199">
        <f t="shared" si="97"/>
        <v>-7666668.6475022752</v>
      </c>
      <c r="O1202" s="199">
        <f t="shared" si="98"/>
        <v>-7666668.6475022752</v>
      </c>
      <c r="P1202" s="199" t="str">
        <f t="shared" si="99"/>
        <v>Overpaid</v>
      </c>
    </row>
    <row r="1203" spans="1:16" ht="15.75" x14ac:dyDescent="0.25">
      <c r="A1203" s="199" t="s">
        <v>134</v>
      </c>
      <c r="B1203" s="199" t="s">
        <v>27</v>
      </c>
      <c r="C1203" s="199" t="s">
        <v>245</v>
      </c>
      <c r="D1203" s="199" t="s">
        <v>4197</v>
      </c>
      <c r="E1203" s="199" t="s">
        <v>4197</v>
      </c>
      <c r="F1203" s="199" t="s">
        <v>1146</v>
      </c>
      <c r="G1203" s="199" t="s">
        <v>4197</v>
      </c>
      <c r="H1203" s="199" t="s">
        <v>4097</v>
      </c>
      <c r="K1203" s="199">
        <f t="shared" si="95"/>
        <v>27.038159999999998</v>
      </c>
      <c r="L1203" s="199">
        <f t="shared" si="96"/>
        <v>34.8792264</v>
      </c>
      <c r="M1203" s="199" t="s">
        <v>1058</v>
      </c>
      <c r="N1203" s="199">
        <f t="shared" si="97"/>
        <v>-13304595.153545834</v>
      </c>
      <c r="O1203" s="199">
        <f t="shared" si="98"/>
        <v>-13304595.153545834</v>
      </c>
      <c r="P1203" s="199" t="str">
        <f t="shared" si="99"/>
        <v>Overpaid</v>
      </c>
    </row>
    <row r="1204" spans="1:16" ht="15.75" x14ac:dyDescent="0.25">
      <c r="A1204" s="199" t="s">
        <v>134</v>
      </c>
      <c r="B1204" s="199" t="s">
        <v>1024</v>
      </c>
      <c r="C1204" s="199" t="s">
        <v>2484</v>
      </c>
      <c r="D1204" s="199" t="s">
        <v>4197</v>
      </c>
      <c r="E1204" s="199" t="s">
        <v>4197</v>
      </c>
      <c r="F1204" s="199" t="s">
        <v>1146</v>
      </c>
      <c r="G1204" s="199" t="s">
        <v>4197</v>
      </c>
      <c r="H1204" s="199" t="s">
        <v>1027</v>
      </c>
      <c r="K1204" s="199" t="e">
        <f t="shared" si="95"/>
        <v>#VALUE!</v>
      </c>
      <c r="L1204" s="199" t="e">
        <f t="shared" si="96"/>
        <v>#VALUE!</v>
      </c>
      <c r="M1204" s="199" t="s">
        <v>1029</v>
      </c>
      <c r="N1204" s="199" t="e">
        <f t="shared" si="97"/>
        <v>#VALUE!</v>
      </c>
      <c r="O1204" s="199" t="e">
        <f t="shared" si="98"/>
        <v>#VALUE!</v>
      </c>
      <c r="P1204" s="199" t="e">
        <f t="shared" si="99"/>
        <v>#VALUE!</v>
      </c>
    </row>
    <row r="1205" spans="1:16" ht="15.75" x14ac:dyDescent="0.25">
      <c r="A1205" s="199" t="s">
        <v>134</v>
      </c>
      <c r="B1205" s="199" t="s">
        <v>27</v>
      </c>
      <c r="C1205" s="199" t="s">
        <v>348</v>
      </c>
      <c r="D1205" s="199" t="s">
        <v>4197</v>
      </c>
      <c r="E1205" s="199" t="s">
        <v>4197</v>
      </c>
      <c r="F1205" s="199" t="s">
        <v>1103</v>
      </c>
      <c r="G1205" s="199" t="s">
        <v>4197</v>
      </c>
      <c r="H1205" s="199" t="s">
        <v>4099</v>
      </c>
      <c r="K1205" s="199">
        <f t="shared" si="95"/>
        <v>29.897399999999998</v>
      </c>
      <c r="L1205" s="199">
        <f t="shared" si="96"/>
        <v>38.567645999999996</v>
      </c>
      <c r="M1205" s="199" t="s">
        <v>1058</v>
      </c>
      <c r="N1205" s="199">
        <f t="shared" si="97"/>
        <v>-11140005.166444404</v>
      </c>
      <c r="O1205" s="199">
        <f t="shared" si="98"/>
        <v>-11140005.166444404</v>
      </c>
      <c r="P1205" s="199" t="str">
        <f t="shared" si="99"/>
        <v>Overpaid</v>
      </c>
    </row>
    <row r="1206" spans="1:16" ht="15.75" x14ac:dyDescent="0.25">
      <c r="A1206" s="199" t="s">
        <v>134</v>
      </c>
      <c r="B1206" s="199" t="s">
        <v>1048</v>
      </c>
      <c r="C1206" s="199" t="s">
        <v>172</v>
      </c>
      <c r="D1206" s="199" t="s">
        <v>4197</v>
      </c>
      <c r="E1206" s="199" t="s">
        <v>4197</v>
      </c>
      <c r="F1206" s="199" t="s">
        <v>1157</v>
      </c>
      <c r="G1206" s="199" t="s">
        <v>4197</v>
      </c>
      <c r="H1206" s="199" t="s">
        <v>4095</v>
      </c>
      <c r="K1206" s="199">
        <f t="shared" si="95"/>
        <v>25.623319999999996</v>
      </c>
      <c r="L1206" s="199">
        <f t="shared" si="96"/>
        <v>33.054082799999996</v>
      </c>
      <c r="M1206" s="199" t="s">
        <v>1053</v>
      </c>
      <c r="N1206" s="199">
        <f t="shared" si="97"/>
        <v>-8914091.23706224</v>
      </c>
      <c r="O1206" s="199">
        <f t="shared" si="98"/>
        <v>-8914091.23706224</v>
      </c>
      <c r="P1206" s="199" t="str">
        <f t="shared" si="99"/>
        <v>Overpaid</v>
      </c>
    </row>
    <row r="1207" spans="1:16" ht="15.75" x14ac:dyDescent="0.25">
      <c r="A1207" s="199" t="s">
        <v>134</v>
      </c>
      <c r="B1207" s="199" t="s">
        <v>1024</v>
      </c>
      <c r="C1207" s="199" t="s">
        <v>2486</v>
      </c>
      <c r="D1207" s="199" t="s">
        <v>4197</v>
      </c>
      <c r="E1207" s="199" t="s">
        <v>4197</v>
      </c>
      <c r="F1207" s="199" t="s">
        <v>1146</v>
      </c>
      <c r="G1207" s="199" t="s">
        <v>4197</v>
      </c>
      <c r="H1207" s="199" t="s">
        <v>4098</v>
      </c>
      <c r="K1207" s="199">
        <f t="shared" si="95"/>
        <v>27.38448</v>
      </c>
      <c r="L1207" s="199">
        <f t="shared" si="96"/>
        <v>35.325979199999999</v>
      </c>
      <c r="M1207" s="199" t="s">
        <v>1029</v>
      </c>
      <c r="N1207" s="199">
        <f t="shared" si="97"/>
        <v>-9747394.3558502756</v>
      </c>
      <c r="O1207" s="199">
        <f t="shared" si="98"/>
        <v>-9747394.3558502756</v>
      </c>
      <c r="P1207" s="199" t="str">
        <f t="shared" si="99"/>
        <v>Overpaid</v>
      </c>
    </row>
    <row r="1208" spans="1:16" ht="15.75" x14ac:dyDescent="0.25">
      <c r="A1208" s="199" t="s">
        <v>134</v>
      </c>
      <c r="B1208" s="199" t="s">
        <v>20</v>
      </c>
      <c r="C1208" s="199" t="s">
        <v>2509</v>
      </c>
      <c r="D1208" s="199" t="s">
        <v>4197</v>
      </c>
      <c r="E1208" s="199" t="s">
        <v>4197</v>
      </c>
      <c r="F1208" s="199" t="s">
        <v>1186</v>
      </c>
      <c r="G1208" s="199" t="s">
        <v>4197</v>
      </c>
      <c r="H1208" s="199" t="s">
        <v>4095</v>
      </c>
      <c r="K1208" s="199">
        <f t="shared" si="95"/>
        <v>24.901119999999999</v>
      </c>
      <c r="L1208" s="199">
        <f t="shared" si="96"/>
        <v>32.122444799999997</v>
      </c>
      <c r="M1208" s="199" t="s">
        <v>1134</v>
      </c>
      <c r="N1208" s="199">
        <f t="shared" si="97"/>
        <v>-12981695.385285284</v>
      </c>
      <c r="O1208" s="199">
        <f t="shared" si="98"/>
        <v>-12981695.385285284</v>
      </c>
      <c r="P1208" s="199" t="str">
        <f t="shared" si="99"/>
        <v>Overpaid</v>
      </c>
    </row>
    <row r="1209" spans="1:16" ht="15.75" x14ac:dyDescent="0.25">
      <c r="A1209" s="199" t="s">
        <v>134</v>
      </c>
      <c r="B1209" s="199" t="s">
        <v>27</v>
      </c>
      <c r="C1209" s="199" t="s">
        <v>155</v>
      </c>
      <c r="D1209" s="199" t="s">
        <v>4197</v>
      </c>
      <c r="E1209" s="199" t="s">
        <v>4197</v>
      </c>
      <c r="F1209" s="199" t="s">
        <v>1328</v>
      </c>
      <c r="G1209" s="199" t="s">
        <v>4197</v>
      </c>
      <c r="H1209" s="199" t="s">
        <v>4095</v>
      </c>
      <c r="K1209" s="199">
        <f t="shared" si="95"/>
        <v>25.984419999999997</v>
      </c>
      <c r="L1209" s="199">
        <f t="shared" si="96"/>
        <v>33.5199018</v>
      </c>
      <c r="M1209" s="199" t="s">
        <v>1058</v>
      </c>
      <c r="N1209" s="199">
        <f t="shared" si="97"/>
        <v>-14102329.884805981</v>
      </c>
      <c r="O1209" s="199">
        <f t="shared" si="98"/>
        <v>-14102329.884805981</v>
      </c>
      <c r="P1209" s="199" t="str">
        <f t="shared" si="99"/>
        <v>Overpaid</v>
      </c>
    </row>
    <row r="1210" spans="1:16" ht="15.75" x14ac:dyDescent="0.25">
      <c r="A1210" s="199" t="s">
        <v>134</v>
      </c>
      <c r="B1210" s="199" t="s">
        <v>1187</v>
      </c>
      <c r="C1210" s="199" t="s">
        <v>2474</v>
      </c>
      <c r="D1210" s="199" t="s">
        <v>4197</v>
      </c>
      <c r="E1210" s="199" t="s">
        <v>4197</v>
      </c>
      <c r="F1210" s="199" t="s">
        <v>1312</v>
      </c>
      <c r="G1210" s="199" t="s">
        <v>4197</v>
      </c>
      <c r="H1210" s="199" t="s">
        <v>4102</v>
      </c>
      <c r="K1210" s="199">
        <f t="shared" si="95"/>
        <v>29.14564</v>
      </c>
      <c r="L1210" s="199">
        <f t="shared" si="96"/>
        <v>37.597875600000002</v>
      </c>
      <c r="M1210" s="199" t="s">
        <v>1190</v>
      </c>
      <c r="N1210" s="199">
        <f t="shared" si="97"/>
        <v>-10950018.745940549</v>
      </c>
      <c r="O1210" s="199">
        <f t="shared" si="98"/>
        <v>-10950018.745940549</v>
      </c>
      <c r="P1210" s="199" t="str">
        <f t="shared" si="99"/>
        <v>Overpaid</v>
      </c>
    </row>
    <row r="1211" spans="1:16" ht="15.75" x14ac:dyDescent="0.25">
      <c r="A1211" s="199" t="s">
        <v>134</v>
      </c>
      <c r="B1211" s="199" t="s">
        <v>1083</v>
      </c>
      <c r="C1211" s="199" t="s">
        <v>2497</v>
      </c>
      <c r="D1211" s="199" t="s">
        <v>4197</v>
      </c>
      <c r="E1211" s="199" t="s">
        <v>4197</v>
      </c>
      <c r="F1211" s="199" t="s">
        <v>1157</v>
      </c>
      <c r="G1211" s="199" t="s">
        <v>4197</v>
      </c>
      <c r="H1211" s="199" t="s">
        <v>4095</v>
      </c>
      <c r="K1211" s="199">
        <f t="shared" si="95"/>
        <v>25.623319999999996</v>
      </c>
      <c r="L1211" s="199">
        <f t="shared" si="96"/>
        <v>33.054082799999996</v>
      </c>
      <c r="M1211" s="199" t="s">
        <v>1088</v>
      </c>
      <c r="N1211" s="199">
        <f t="shared" si="97"/>
        <v>-15948617.489364039</v>
      </c>
      <c r="O1211" s="199">
        <f t="shared" si="98"/>
        <v>-15948617.489364039</v>
      </c>
      <c r="P1211" s="199" t="str">
        <f t="shared" si="99"/>
        <v>Overpaid</v>
      </c>
    </row>
    <row r="1212" spans="1:16" ht="15.75" x14ac:dyDescent="0.25">
      <c r="A1212" s="199" t="s">
        <v>134</v>
      </c>
      <c r="B1212" s="199" t="s">
        <v>10</v>
      </c>
      <c r="C1212" s="199" t="s">
        <v>2449</v>
      </c>
      <c r="D1212" s="199" t="s">
        <v>4197</v>
      </c>
      <c r="E1212" s="199" t="s">
        <v>4197</v>
      </c>
      <c r="F1212" s="199" t="s">
        <v>1794</v>
      </c>
      <c r="G1212" s="199" t="s">
        <v>4197</v>
      </c>
      <c r="H1212" s="199" t="s">
        <v>1027</v>
      </c>
      <c r="K1212" s="199" t="e">
        <f t="shared" si="95"/>
        <v>#VALUE!</v>
      </c>
      <c r="L1212" s="199" t="e">
        <f t="shared" si="96"/>
        <v>#VALUE!</v>
      </c>
      <c r="M1212" s="199" t="s">
        <v>1093</v>
      </c>
      <c r="N1212" s="199" t="e">
        <f t="shared" si="97"/>
        <v>#VALUE!</v>
      </c>
      <c r="O1212" s="199" t="e">
        <f t="shared" si="98"/>
        <v>#VALUE!</v>
      </c>
      <c r="P1212" s="199" t="e">
        <f t="shared" si="99"/>
        <v>#VALUE!</v>
      </c>
    </row>
    <row r="1213" spans="1:16" ht="15.75" x14ac:dyDescent="0.25">
      <c r="A1213" s="199" t="s">
        <v>134</v>
      </c>
      <c r="B1213" s="199" t="s">
        <v>1094</v>
      </c>
      <c r="C1213" s="199" t="s">
        <v>2533</v>
      </c>
      <c r="D1213" s="199" t="s">
        <v>4197</v>
      </c>
      <c r="E1213" s="199" t="s">
        <v>4197</v>
      </c>
      <c r="F1213" s="199" t="s">
        <v>1240</v>
      </c>
      <c r="G1213" s="199" t="s">
        <v>4197</v>
      </c>
      <c r="H1213" s="199" t="s">
        <v>4095</v>
      </c>
      <c r="K1213" s="199">
        <f t="shared" si="95"/>
        <v>22.373419999999996</v>
      </c>
      <c r="L1213" s="199">
        <f t="shared" si="96"/>
        <v>28.861711799999995</v>
      </c>
      <c r="M1213" s="199" t="s">
        <v>1098</v>
      </c>
      <c r="N1213" s="199">
        <f t="shared" si="97"/>
        <v>-30217368.697153911</v>
      </c>
      <c r="O1213" s="199">
        <f t="shared" si="98"/>
        <v>-30217368.697153911</v>
      </c>
      <c r="P1213" s="199" t="str">
        <f t="shared" si="99"/>
        <v>Overpaid</v>
      </c>
    </row>
    <row r="1214" spans="1:16" ht="15.75" x14ac:dyDescent="0.25">
      <c r="A1214" s="199" t="s">
        <v>134</v>
      </c>
      <c r="B1214" s="199" t="s">
        <v>1187</v>
      </c>
      <c r="C1214" s="199" t="s">
        <v>2535</v>
      </c>
      <c r="D1214" s="199" t="s">
        <v>4197</v>
      </c>
      <c r="E1214" s="199" t="s">
        <v>4197</v>
      </c>
      <c r="F1214" s="199" t="s">
        <v>1240</v>
      </c>
      <c r="G1214" s="199" t="s">
        <v>4197</v>
      </c>
      <c r="H1214" s="199" t="s">
        <v>4096</v>
      </c>
      <c r="K1214" s="199">
        <f t="shared" si="95"/>
        <v>22.719739999999998</v>
      </c>
      <c r="L1214" s="199">
        <f t="shared" si="96"/>
        <v>29.308464599999997</v>
      </c>
      <c r="M1214" s="199" t="s">
        <v>1190</v>
      </c>
      <c r="N1214" s="199">
        <f t="shared" si="97"/>
        <v>-15499369.182168078</v>
      </c>
      <c r="O1214" s="199">
        <f t="shared" si="98"/>
        <v>-15499369.182168078</v>
      </c>
      <c r="P1214" s="199" t="str">
        <f t="shared" si="99"/>
        <v>Overpaid</v>
      </c>
    </row>
    <row r="1215" spans="1:16" ht="15.75" x14ac:dyDescent="0.25">
      <c r="A1215" s="199" t="s">
        <v>134</v>
      </c>
      <c r="B1215" s="199" t="s">
        <v>20</v>
      </c>
      <c r="C1215" s="199" t="s">
        <v>2514</v>
      </c>
      <c r="D1215" s="199" t="s">
        <v>4197</v>
      </c>
      <c r="E1215" s="199" t="s">
        <v>4197</v>
      </c>
      <c r="F1215" s="199" t="s">
        <v>1194</v>
      </c>
      <c r="G1215" s="199" t="s">
        <v>4197</v>
      </c>
      <c r="H1215" s="199" t="s">
        <v>4197</v>
      </c>
      <c r="K1215" s="199">
        <f t="shared" si="95"/>
        <v>24.1937</v>
      </c>
      <c r="L1215" s="199">
        <f t="shared" si="96"/>
        <v>31.209873000000002</v>
      </c>
      <c r="M1215" s="199" t="s">
        <v>1134</v>
      </c>
      <c r="N1215" s="199">
        <f t="shared" si="97"/>
        <v>-13447596.610614309</v>
      </c>
      <c r="O1215" s="199">
        <f t="shared" si="98"/>
        <v>-13447596.610614309</v>
      </c>
      <c r="P1215" s="199" t="str">
        <f t="shared" si="99"/>
        <v>Overpaid</v>
      </c>
    </row>
    <row r="1216" spans="1:16" ht="15.75" x14ac:dyDescent="0.25">
      <c r="A1216" s="199" t="s">
        <v>134</v>
      </c>
      <c r="B1216" s="199" t="s">
        <v>16</v>
      </c>
      <c r="C1216" s="199" t="s">
        <v>496</v>
      </c>
      <c r="D1216" s="199" t="s">
        <v>4197</v>
      </c>
      <c r="E1216" s="199" t="s">
        <v>4197</v>
      </c>
      <c r="F1216" s="199" t="s">
        <v>1162</v>
      </c>
      <c r="G1216" s="199" t="s">
        <v>4197</v>
      </c>
      <c r="H1216" s="199" t="s">
        <v>4221</v>
      </c>
      <c r="K1216" s="199" t="e">
        <f t="shared" si="95"/>
        <v>#VALUE!</v>
      </c>
      <c r="L1216" s="199" t="e">
        <f t="shared" si="96"/>
        <v>#VALUE!</v>
      </c>
      <c r="M1216" s="199" t="s">
        <v>1116</v>
      </c>
      <c r="N1216" s="199" t="e">
        <f t="shared" si="97"/>
        <v>#VALUE!</v>
      </c>
      <c r="O1216" s="199" t="e">
        <f t="shared" si="98"/>
        <v>#VALUE!</v>
      </c>
      <c r="P1216" s="199" t="e">
        <f t="shared" si="99"/>
        <v>#VALUE!</v>
      </c>
    </row>
    <row r="1217" spans="1:16" ht="15.75" x14ac:dyDescent="0.25">
      <c r="A1217" s="199" t="s">
        <v>134</v>
      </c>
      <c r="B1217" s="199" t="s">
        <v>1078</v>
      </c>
      <c r="C1217" s="199" t="s">
        <v>2468</v>
      </c>
      <c r="D1217" s="199" t="s">
        <v>4197</v>
      </c>
      <c r="E1217" s="199" t="s">
        <v>4197</v>
      </c>
      <c r="F1217" s="199" t="s">
        <v>1307</v>
      </c>
      <c r="G1217" s="199" t="s">
        <v>4197</v>
      </c>
      <c r="H1217" s="199" t="s">
        <v>4099</v>
      </c>
      <c r="K1217" s="199">
        <f t="shared" si="95"/>
        <v>28.8141</v>
      </c>
      <c r="L1217" s="199">
        <f t="shared" si="96"/>
        <v>37.170189000000001</v>
      </c>
      <c r="M1217" s="199" t="s">
        <v>1082</v>
      </c>
      <c r="N1217" s="199">
        <f t="shared" si="97"/>
        <v>-7228296.4078205489</v>
      </c>
      <c r="O1217" s="199">
        <f t="shared" si="98"/>
        <v>-7228296.4078205489</v>
      </c>
      <c r="P1217" s="199" t="str">
        <f t="shared" si="99"/>
        <v>Overpaid</v>
      </c>
    </row>
    <row r="1218" spans="1:16" ht="15.75" x14ac:dyDescent="0.25">
      <c r="A1218" s="199" t="s">
        <v>134</v>
      </c>
      <c r="B1218" s="199" t="s">
        <v>16</v>
      </c>
      <c r="C1218" s="199" t="s">
        <v>2525</v>
      </c>
      <c r="D1218" s="199" t="s">
        <v>4197</v>
      </c>
      <c r="E1218" s="199" t="s">
        <v>4197</v>
      </c>
      <c r="F1218" s="199" t="s">
        <v>1218</v>
      </c>
      <c r="G1218" s="199" t="s">
        <v>4197</v>
      </c>
      <c r="H1218" s="199" t="s">
        <v>4095</v>
      </c>
      <c r="K1218" s="199">
        <f t="shared" si="95"/>
        <v>23.456719999999997</v>
      </c>
      <c r="L1218" s="199">
        <f t="shared" si="96"/>
        <v>30.259168799999998</v>
      </c>
      <c r="M1218" s="199" t="s">
        <v>1116</v>
      </c>
      <c r="N1218" s="199">
        <f t="shared" si="97"/>
        <v>-12278094.881960366</v>
      </c>
      <c r="O1218" s="199">
        <f t="shared" si="98"/>
        <v>-12278094.881960366</v>
      </c>
      <c r="P1218" s="199" t="str">
        <f t="shared" si="99"/>
        <v>Overpaid</v>
      </c>
    </row>
    <row r="1219" spans="1:16" ht="15.75" x14ac:dyDescent="0.25">
      <c r="A1219" s="199" t="s">
        <v>134</v>
      </c>
      <c r="B1219" s="199" t="s">
        <v>1037</v>
      </c>
      <c r="C1219" s="199" t="s">
        <v>2481</v>
      </c>
      <c r="D1219" s="199" t="s">
        <v>4197</v>
      </c>
      <c r="E1219" s="199" t="s">
        <v>4197</v>
      </c>
      <c r="F1219" s="199" t="s">
        <v>1125</v>
      </c>
      <c r="G1219" s="199" t="s">
        <v>4197</v>
      </c>
      <c r="H1219" s="199" t="s">
        <v>4197</v>
      </c>
      <c r="K1219" s="199">
        <f t="shared" si="95"/>
        <v>26.360299999999999</v>
      </c>
      <c r="L1219" s="199">
        <f t="shared" si="96"/>
        <v>34.004787</v>
      </c>
      <c r="M1219" s="199" t="s">
        <v>1043</v>
      </c>
      <c r="N1219" s="199">
        <f t="shared" si="97"/>
        <v>-11051336.701692477</v>
      </c>
      <c r="O1219" s="199">
        <f t="shared" si="98"/>
        <v>-11051336.701692477</v>
      </c>
      <c r="P1219" s="199" t="str">
        <f t="shared" si="99"/>
        <v>Overpaid</v>
      </c>
    </row>
    <row r="1220" spans="1:16" ht="15.75" x14ac:dyDescent="0.25">
      <c r="A1220" s="199" t="s">
        <v>134</v>
      </c>
      <c r="B1220" s="199" t="s">
        <v>1048</v>
      </c>
      <c r="C1220" s="199" t="s">
        <v>443</v>
      </c>
      <c r="D1220" s="199" t="s">
        <v>4197</v>
      </c>
      <c r="E1220" s="199" t="s">
        <v>4197</v>
      </c>
      <c r="F1220" s="199" t="s">
        <v>1125</v>
      </c>
      <c r="G1220" s="199" t="s">
        <v>4197</v>
      </c>
      <c r="H1220" s="199" t="s">
        <v>4098</v>
      </c>
      <c r="K1220" s="199">
        <f t="shared" si="95"/>
        <v>27.74558</v>
      </c>
      <c r="L1220" s="199">
        <f t="shared" si="96"/>
        <v>35.791798200000002</v>
      </c>
      <c r="M1220" s="199" t="s">
        <v>1053</v>
      </c>
      <c r="N1220" s="199">
        <f t="shared" si="97"/>
        <v>-7917833.5890036318</v>
      </c>
      <c r="O1220" s="199">
        <f t="shared" si="98"/>
        <v>-7917833.5890036318</v>
      </c>
      <c r="P1220" s="199" t="str">
        <f t="shared" si="99"/>
        <v>Overpaid</v>
      </c>
    </row>
    <row r="1221" spans="1:16" ht="15.75" x14ac:dyDescent="0.25">
      <c r="A1221" s="199" t="s">
        <v>134</v>
      </c>
      <c r="B1221" s="199" t="s">
        <v>1083</v>
      </c>
      <c r="C1221" s="199" t="s">
        <v>2488</v>
      </c>
      <c r="D1221" s="199" t="s">
        <v>4197</v>
      </c>
      <c r="E1221" s="199" t="s">
        <v>4197</v>
      </c>
      <c r="F1221" s="199" t="s">
        <v>1146</v>
      </c>
      <c r="G1221" s="199" t="s">
        <v>4197</v>
      </c>
      <c r="H1221" s="199" t="s">
        <v>4147</v>
      </c>
      <c r="K1221" s="199">
        <f t="shared" si="95"/>
        <v>28.077119999999997</v>
      </c>
      <c r="L1221" s="199">
        <f t="shared" si="96"/>
        <v>36.219484799999996</v>
      </c>
      <c r="M1221" s="199" t="s">
        <v>1088</v>
      </c>
      <c r="N1221" s="199">
        <f t="shared" si="97"/>
        <v>-13887711.368320003</v>
      </c>
      <c r="O1221" s="199">
        <f t="shared" si="98"/>
        <v>-13887711.368320003</v>
      </c>
      <c r="P1221" s="199" t="str">
        <f t="shared" si="99"/>
        <v>Overpaid</v>
      </c>
    </row>
    <row r="1222" spans="1:16" ht="15.75" x14ac:dyDescent="0.25">
      <c r="A1222" s="199" t="s">
        <v>134</v>
      </c>
      <c r="B1222" s="199" t="s">
        <v>27</v>
      </c>
      <c r="C1222" s="199" t="s">
        <v>2479</v>
      </c>
      <c r="D1222" s="199" t="s">
        <v>4197</v>
      </c>
      <c r="E1222" s="199" t="s">
        <v>4197</v>
      </c>
      <c r="F1222" s="199" t="s">
        <v>1125</v>
      </c>
      <c r="G1222" s="199" t="s">
        <v>4197</v>
      </c>
      <c r="H1222" s="199" t="s">
        <v>4097</v>
      </c>
      <c r="K1222" s="199">
        <f t="shared" si="95"/>
        <v>27.399259999999998</v>
      </c>
      <c r="L1222" s="199">
        <f t="shared" si="96"/>
        <v>35.345045399999997</v>
      </c>
      <c r="M1222" s="199" t="s">
        <v>1058</v>
      </c>
      <c r="N1222" s="199">
        <f t="shared" si="97"/>
        <v>-13031224.102377579</v>
      </c>
      <c r="O1222" s="199">
        <f t="shared" si="98"/>
        <v>-13031224.102377579</v>
      </c>
      <c r="P1222" s="199" t="str">
        <f t="shared" si="99"/>
        <v>Overpaid</v>
      </c>
    </row>
    <row r="1223" spans="1:16" ht="15.75" x14ac:dyDescent="0.25">
      <c r="A1223" s="199" t="s">
        <v>134</v>
      </c>
      <c r="B1223" s="199" t="s">
        <v>1048</v>
      </c>
      <c r="C1223" s="199" t="s">
        <v>2540</v>
      </c>
      <c r="D1223" s="199" t="s">
        <v>4197</v>
      </c>
      <c r="E1223" s="199" t="s">
        <v>4197</v>
      </c>
      <c r="F1223" s="199" t="s">
        <v>2542</v>
      </c>
      <c r="G1223" s="199" t="s">
        <v>4197</v>
      </c>
      <c r="H1223" s="199" t="s">
        <v>4095</v>
      </c>
      <c r="K1223" s="199">
        <f t="shared" si="95"/>
        <v>10.45712</v>
      </c>
      <c r="L1223" s="199">
        <f t="shared" si="96"/>
        <v>13.489684800000001</v>
      </c>
      <c r="M1223" s="199" t="s">
        <v>1053</v>
      </c>
      <c r="N1223" s="199">
        <f t="shared" si="97"/>
        <v>-16033597.208049025</v>
      </c>
      <c r="O1223" s="199">
        <f t="shared" si="98"/>
        <v>-16033597.208049025</v>
      </c>
      <c r="P1223" s="199" t="str">
        <f t="shared" si="99"/>
        <v>Overpaid</v>
      </c>
    </row>
    <row r="1224" spans="1:16" ht="15.75" x14ac:dyDescent="0.25">
      <c r="A1224" s="199" t="s">
        <v>134</v>
      </c>
      <c r="B1224" s="199" t="s">
        <v>1024</v>
      </c>
      <c r="C1224" s="199" t="s">
        <v>2476</v>
      </c>
      <c r="D1224" s="199" t="s">
        <v>4197</v>
      </c>
      <c r="E1224" s="199" t="s">
        <v>4197</v>
      </c>
      <c r="F1224" s="199" t="s">
        <v>1125</v>
      </c>
      <c r="G1224" s="199" t="s">
        <v>4197</v>
      </c>
      <c r="H1224" s="199" t="s">
        <v>1027</v>
      </c>
      <c r="K1224" s="199" t="e">
        <f t="shared" si="95"/>
        <v>#VALUE!</v>
      </c>
      <c r="L1224" s="199" t="e">
        <f t="shared" si="96"/>
        <v>#VALUE!</v>
      </c>
      <c r="M1224" s="199" t="s">
        <v>1029</v>
      </c>
      <c r="N1224" s="199" t="e">
        <f t="shared" si="97"/>
        <v>#VALUE!</v>
      </c>
      <c r="O1224" s="199" t="e">
        <f t="shared" si="98"/>
        <v>#VALUE!</v>
      </c>
      <c r="P1224" s="199" t="e">
        <f t="shared" si="99"/>
        <v>#VALUE!</v>
      </c>
    </row>
    <row r="1225" spans="1:16" ht="15.75" x14ac:dyDescent="0.25">
      <c r="A1225" s="199" t="s">
        <v>134</v>
      </c>
      <c r="B1225" s="199" t="s">
        <v>1037</v>
      </c>
      <c r="C1225" s="199" t="s">
        <v>2538</v>
      </c>
      <c r="D1225" s="199" t="s">
        <v>4197</v>
      </c>
      <c r="E1225" s="199" t="s">
        <v>4197</v>
      </c>
      <c r="F1225" s="199" t="s">
        <v>1408</v>
      </c>
      <c r="G1225" s="199" t="s">
        <v>4197</v>
      </c>
      <c r="H1225" s="199" t="s">
        <v>4197</v>
      </c>
      <c r="K1225" s="199">
        <f t="shared" si="95"/>
        <v>21.3049</v>
      </c>
      <c r="L1225" s="199">
        <f t="shared" si="96"/>
        <v>27.483321</v>
      </c>
      <c r="M1225" s="199" t="s">
        <v>1043</v>
      </c>
      <c r="N1225" s="199">
        <f t="shared" si="97"/>
        <v>-14112295.061026054</v>
      </c>
      <c r="O1225" s="199">
        <f t="shared" si="98"/>
        <v>-14112295.061026054</v>
      </c>
      <c r="P1225" s="199" t="str">
        <f t="shared" si="99"/>
        <v>Overpaid</v>
      </c>
    </row>
    <row r="1226" spans="1:16" ht="15.75" x14ac:dyDescent="0.25">
      <c r="A1226" s="199" t="s">
        <v>134</v>
      </c>
      <c r="B1226" s="199" t="s">
        <v>1099</v>
      </c>
      <c r="C1226" s="199" t="s">
        <v>2524</v>
      </c>
      <c r="D1226" s="199" t="s">
        <v>4197</v>
      </c>
      <c r="E1226" s="199" t="s">
        <v>4197</v>
      </c>
      <c r="F1226" s="199" t="s">
        <v>1218</v>
      </c>
      <c r="G1226" s="199" t="s">
        <v>4197</v>
      </c>
      <c r="H1226" s="199" t="s">
        <v>1027</v>
      </c>
      <c r="K1226" s="199" t="e">
        <f t="shared" si="95"/>
        <v>#VALUE!</v>
      </c>
      <c r="L1226" s="199" t="e">
        <f t="shared" si="96"/>
        <v>#VALUE!</v>
      </c>
      <c r="M1226" s="199" t="s">
        <v>1105</v>
      </c>
      <c r="N1226" s="199" t="e">
        <f t="shared" si="97"/>
        <v>#VALUE!</v>
      </c>
      <c r="O1226" s="199" t="e">
        <f t="shared" si="98"/>
        <v>#VALUE!</v>
      </c>
      <c r="P1226" s="199" t="e">
        <f t="shared" si="99"/>
        <v>#VALUE!</v>
      </c>
    </row>
    <row r="1227" spans="1:16" ht="15.75" x14ac:dyDescent="0.25">
      <c r="A1227" s="199" t="s">
        <v>134</v>
      </c>
      <c r="B1227" s="199" t="s">
        <v>27</v>
      </c>
      <c r="C1227" s="199" t="s">
        <v>2466</v>
      </c>
      <c r="D1227" s="199" t="s">
        <v>4197</v>
      </c>
      <c r="E1227" s="199" t="s">
        <v>4197</v>
      </c>
      <c r="F1227" s="199" t="s">
        <v>1307</v>
      </c>
      <c r="G1227" s="199" t="s">
        <v>4197</v>
      </c>
      <c r="H1227" s="199" t="s">
        <v>4153</v>
      </c>
      <c r="K1227" s="199">
        <f t="shared" si="95"/>
        <v>29.853059999999999</v>
      </c>
      <c r="L1227" s="199">
        <f t="shared" si="96"/>
        <v>38.510447399999997</v>
      </c>
      <c r="M1227" s="199" t="s">
        <v>1058</v>
      </c>
      <c r="N1227" s="199">
        <f t="shared" si="97"/>
        <v>-11173572.799811341</v>
      </c>
      <c r="O1227" s="199">
        <f t="shared" si="98"/>
        <v>-11173572.799811341</v>
      </c>
      <c r="P1227" s="199" t="str">
        <f t="shared" si="99"/>
        <v>Overpaid</v>
      </c>
    </row>
    <row r="1228" spans="1:16" ht="15.75" x14ac:dyDescent="0.25">
      <c r="A1228" s="199" t="s">
        <v>134</v>
      </c>
      <c r="B1228" s="199" t="s">
        <v>1094</v>
      </c>
      <c r="C1228" s="199" t="s">
        <v>2534</v>
      </c>
      <c r="D1228" s="199" t="s">
        <v>4197</v>
      </c>
      <c r="E1228" s="199" t="s">
        <v>4197</v>
      </c>
      <c r="F1228" s="199" t="s">
        <v>1240</v>
      </c>
      <c r="G1228" s="199" t="s">
        <v>4197</v>
      </c>
      <c r="H1228" s="199" t="s">
        <v>4095</v>
      </c>
      <c r="K1228" s="199">
        <f t="shared" si="95"/>
        <v>22.373419999999996</v>
      </c>
      <c r="L1228" s="199">
        <f t="shared" si="96"/>
        <v>28.861711799999995</v>
      </c>
      <c r="M1228" s="199" t="s">
        <v>1098</v>
      </c>
      <c r="N1228" s="199">
        <f t="shared" si="97"/>
        <v>-30217368.697153911</v>
      </c>
      <c r="O1228" s="199">
        <f t="shared" si="98"/>
        <v>-30217368.697153911</v>
      </c>
      <c r="P1228" s="199" t="str">
        <f t="shared" si="99"/>
        <v>Overpaid</v>
      </c>
    </row>
    <row r="1229" spans="1:16" ht="15.75" x14ac:dyDescent="0.25">
      <c r="A1229" s="199" t="s">
        <v>134</v>
      </c>
      <c r="B1229" s="199" t="s">
        <v>20</v>
      </c>
      <c r="C1229" s="199" t="s">
        <v>427</v>
      </c>
      <c r="D1229" s="199" t="s">
        <v>4197</v>
      </c>
      <c r="E1229" s="199" t="s">
        <v>4197</v>
      </c>
      <c r="F1229" s="199" t="s">
        <v>1201</v>
      </c>
      <c r="G1229" s="199" t="s">
        <v>4197</v>
      </c>
      <c r="H1229" s="199" t="s">
        <v>4096</v>
      </c>
      <c r="K1229" s="199">
        <f t="shared" si="95"/>
        <v>24.52524</v>
      </c>
      <c r="L1229" s="199">
        <f t="shared" si="96"/>
        <v>31.637559599999999</v>
      </c>
      <c r="M1229" s="199" t="s">
        <v>1134</v>
      </c>
      <c r="N1229" s="199">
        <f t="shared" si="97"/>
        <v>-13229246.984867815</v>
      </c>
      <c r="O1229" s="199">
        <f t="shared" si="98"/>
        <v>-13229246.984867815</v>
      </c>
      <c r="P1229" s="199" t="str">
        <f t="shared" si="99"/>
        <v>Overpaid</v>
      </c>
    </row>
    <row r="1230" spans="1:16" ht="15.75" x14ac:dyDescent="0.25">
      <c r="A1230" s="199" t="s">
        <v>134</v>
      </c>
      <c r="B1230" s="199" t="s">
        <v>1030</v>
      </c>
      <c r="C1230" s="199" t="s">
        <v>477</v>
      </c>
      <c r="D1230" s="199" t="s">
        <v>4197</v>
      </c>
      <c r="E1230" s="199" t="s">
        <v>4197</v>
      </c>
      <c r="F1230" s="199" t="s">
        <v>1111</v>
      </c>
      <c r="G1230" s="199" t="s">
        <v>4197</v>
      </c>
      <c r="H1230" s="199" t="s">
        <v>4102</v>
      </c>
      <c r="K1230" s="199">
        <f t="shared" si="95"/>
        <v>29.867839999999998</v>
      </c>
      <c r="L1230" s="199">
        <f t="shared" si="96"/>
        <v>38.529513600000001</v>
      </c>
      <c r="M1230" s="199" t="s">
        <v>1036</v>
      </c>
      <c r="N1230" s="199">
        <f t="shared" si="97"/>
        <v>-11300147.7501851</v>
      </c>
      <c r="O1230" s="199">
        <f t="shared" si="98"/>
        <v>-11300147.7501851</v>
      </c>
      <c r="P1230" s="199" t="str">
        <f t="shared" si="99"/>
        <v>Overpaid</v>
      </c>
    </row>
    <row r="1231" spans="1:16" ht="15.75" x14ac:dyDescent="0.25">
      <c r="A1231" s="199" t="s">
        <v>134</v>
      </c>
      <c r="B1231" s="199" t="s">
        <v>1117</v>
      </c>
      <c r="C1231" s="199" t="s">
        <v>2527</v>
      </c>
      <c r="D1231" s="199" t="s">
        <v>4197</v>
      </c>
      <c r="E1231" s="199" t="s">
        <v>4197</v>
      </c>
      <c r="F1231" s="199" t="s">
        <v>1221</v>
      </c>
      <c r="G1231" s="199" t="s">
        <v>4197</v>
      </c>
      <c r="H1231" s="199" t="s">
        <v>1027</v>
      </c>
      <c r="K1231" s="199" t="e">
        <f t="shared" si="95"/>
        <v>#VALUE!</v>
      </c>
      <c r="L1231" s="199" t="e">
        <f t="shared" si="96"/>
        <v>#VALUE!</v>
      </c>
      <c r="M1231" s="199" t="s">
        <v>1121</v>
      </c>
      <c r="N1231" s="199" t="e">
        <f t="shared" si="97"/>
        <v>#VALUE!</v>
      </c>
      <c r="O1231" s="199" t="e">
        <f t="shared" si="98"/>
        <v>#VALUE!</v>
      </c>
      <c r="P1231" s="199" t="e">
        <f t="shared" si="99"/>
        <v>#VALUE!</v>
      </c>
    </row>
    <row r="1232" spans="1:16" ht="15.75" x14ac:dyDescent="0.25">
      <c r="A1232" s="199" t="s">
        <v>134</v>
      </c>
      <c r="B1232" s="199" t="s">
        <v>1030</v>
      </c>
      <c r="C1232" s="199" t="s">
        <v>2521</v>
      </c>
      <c r="D1232" s="199" t="s">
        <v>4197</v>
      </c>
      <c r="E1232" s="199" t="s">
        <v>4197</v>
      </c>
      <c r="F1232" s="199" t="s">
        <v>1218</v>
      </c>
      <c r="G1232" s="199" t="s">
        <v>4197</v>
      </c>
      <c r="H1232" s="199" t="s">
        <v>1027</v>
      </c>
      <c r="K1232" s="199" t="e">
        <f t="shared" si="95"/>
        <v>#VALUE!</v>
      </c>
      <c r="L1232" s="199" t="e">
        <f t="shared" si="96"/>
        <v>#VALUE!</v>
      </c>
      <c r="M1232" s="199" t="s">
        <v>1036</v>
      </c>
      <c r="N1232" s="199" t="e">
        <f t="shared" si="97"/>
        <v>#VALUE!</v>
      </c>
      <c r="O1232" s="199" t="e">
        <f t="shared" si="98"/>
        <v>#VALUE!</v>
      </c>
      <c r="P1232" s="199" t="e">
        <f t="shared" si="99"/>
        <v>#VALUE!</v>
      </c>
    </row>
    <row r="1233" spans="1:16" ht="15.75" x14ac:dyDescent="0.25">
      <c r="A1233" s="199" t="s">
        <v>134</v>
      </c>
      <c r="B1233" s="199" t="s">
        <v>20</v>
      </c>
      <c r="C1233" s="199" t="s">
        <v>2529</v>
      </c>
      <c r="D1233" s="199" t="s">
        <v>4197</v>
      </c>
      <c r="E1233" s="199" t="s">
        <v>4197</v>
      </c>
      <c r="F1233" s="199" t="s">
        <v>1221</v>
      </c>
      <c r="G1233" s="199" t="s">
        <v>4197</v>
      </c>
      <c r="H1233" s="199" t="s">
        <v>4096</v>
      </c>
      <c r="K1233" s="199">
        <f t="shared" si="95"/>
        <v>23.441939999999999</v>
      </c>
      <c r="L1233" s="199">
        <f t="shared" si="96"/>
        <v>30.2401026</v>
      </c>
      <c r="M1233" s="199" t="s">
        <v>1134</v>
      </c>
      <c r="N1233" s="199">
        <f t="shared" si="97"/>
        <v>-13942699.809779376</v>
      </c>
      <c r="O1233" s="199">
        <f t="shared" si="98"/>
        <v>-13942699.809779376</v>
      </c>
      <c r="P1233" s="199" t="str">
        <f t="shared" si="99"/>
        <v>Overpaid</v>
      </c>
    </row>
    <row r="1234" spans="1:16" ht="15.75" x14ac:dyDescent="0.25">
      <c r="A1234" s="199" t="s">
        <v>134</v>
      </c>
      <c r="B1234" s="199" t="s">
        <v>1030</v>
      </c>
      <c r="C1234" s="199" t="s">
        <v>2491</v>
      </c>
      <c r="D1234" s="199" t="s">
        <v>4197</v>
      </c>
      <c r="E1234" s="199" t="s">
        <v>4197</v>
      </c>
      <c r="F1234" s="199" t="s">
        <v>1328</v>
      </c>
      <c r="G1234" s="199" t="s">
        <v>4197</v>
      </c>
      <c r="H1234" s="199" t="s">
        <v>4095</v>
      </c>
      <c r="K1234" s="199">
        <f t="shared" si="95"/>
        <v>25.984419999999997</v>
      </c>
      <c r="L1234" s="199">
        <f t="shared" si="96"/>
        <v>33.5199018</v>
      </c>
      <c r="M1234" s="199" t="s">
        <v>1036</v>
      </c>
      <c r="N1234" s="199">
        <f t="shared" si="97"/>
        <v>-14276378.342851266</v>
      </c>
      <c r="O1234" s="199">
        <f t="shared" si="98"/>
        <v>-14276378.342851266</v>
      </c>
      <c r="P1234" s="199" t="str">
        <f t="shared" si="99"/>
        <v>Overpaid</v>
      </c>
    </row>
    <row r="1235" spans="1:16" ht="15.75" x14ac:dyDescent="0.25">
      <c r="A1235" s="199" t="s">
        <v>134</v>
      </c>
      <c r="B1235" s="199" t="s">
        <v>1059</v>
      </c>
      <c r="C1235" s="199" t="s">
        <v>2456</v>
      </c>
      <c r="D1235" s="199" t="s">
        <v>4197</v>
      </c>
      <c r="E1235" s="199" t="s">
        <v>4197</v>
      </c>
      <c r="F1235" s="199" t="s">
        <v>1091</v>
      </c>
      <c r="G1235" s="199" t="s">
        <v>4197</v>
      </c>
      <c r="H1235" s="199" t="s">
        <v>1027</v>
      </c>
      <c r="K1235" s="199" t="e">
        <f t="shared" si="95"/>
        <v>#VALUE!</v>
      </c>
      <c r="L1235" s="199" t="e">
        <f t="shared" si="96"/>
        <v>#VALUE!</v>
      </c>
      <c r="M1235" s="199" t="s">
        <v>1064</v>
      </c>
      <c r="N1235" s="199" t="e">
        <f t="shared" si="97"/>
        <v>#VALUE!</v>
      </c>
      <c r="O1235" s="199" t="e">
        <f t="shared" si="98"/>
        <v>#VALUE!</v>
      </c>
      <c r="P1235" s="199" t="e">
        <f t="shared" si="99"/>
        <v>#VALUE!</v>
      </c>
    </row>
    <row r="1236" spans="1:16" ht="15.75" x14ac:dyDescent="0.25">
      <c r="A1236" s="199" t="s">
        <v>134</v>
      </c>
      <c r="B1236" s="199" t="s">
        <v>1059</v>
      </c>
      <c r="C1236" s="199" t="s">
        <v>2459</v>
      </c>
      <c r="D1236" s="199" t="s">
        <v>4197</v>
      </c>
      <c r="E1236" s="199" t="s">
        <v>4197</v>
      </c>
      <c r="F1236" s="199" t="s">
        <v>1107</v>
      </c>
      <c r="G1236" s="199" t="s">
        <v>4197</v>
      </c>
      <c r="H1236" s="199" t="s">
        <v>1027</v>
      </c>
      <c r="K1236" s="199" t="e">
        <f t="shared" si="95"/>
        <v>#VALUE!</v>
      </c>
      <c r="L1236" s="199" t="e">
        <f t="shared" si="96"/>
        <v>#VALUE!</v>
      </c>
      <c r="M1236" s="199" t="s">
        <v>1064</v>
      </c>
      <c r="N1236" s="199" t="e">
        <f t="shared" si="97"/>
        <v>#VALUE!</v>
      </c>
      <c r="O1236" s="199" t="e">
        <f t="shared" si="98"/>
        <v>#VALUE!</v>
      </c>
      <c r="P1236" s="199" t="e">
        <f t="shared" si="99"/>
        <v>#VALUE!</v>
      </c>
    </row>
    <row r="1237" spans="1:16" ht="15.75" x14ac:dyDescent="0.25">
      <c r="A1237" s="199" t="s">
        <v>134</v>
      </c>
      <c r="B1237" s="199" t="s">
        <v>27</v>
      </c>
      <c r="C1237" s="199" t="s">
        <v>2512</v>
      </c>
      <c r="D1237" s="199" t="s">
        <v>4197</v>
      </c>
      <c r="E1237" s="199" t="s">
        <v>4197</v>
      </c>
      <c r="F1237" s="199" t="s">
        <v>1186</v>
      </c>
      <c r="G1237" s="199" t="s">
        <v>4197</v>
      </c>
      <c r="H1237" s="199" t="s">
        <v>4095</v>
      </c>
      <c r="K1237" s="199">
        <f t="shared" si="95"/>
        <v>24.901119999999999</v>
      </c>
      <c r="L1237" s="199">
        <f t="shared" si="96"/>
        <v>32.122444799999997</v>
      </c>
      <c r="M1237" s="199" t="s">
        <v>1058</v>
      </c>
      <c r="N1237" s="199">
        <f t="shared" si="97"/>
        <v>-14922443.038310751</v>
      </c>
      <c r="O1237" s="199">
        <f t="shared" si="98"/>
        <v>-14922443.038310751</v>
      </c>
      <c r="P1237" s="199" t="str">
        <f t="shared" si="99"/>
        <v>Overpaid</v>
      </c>
    </row>
    <row r="1238" spans="1:16" ht="15.75" x14ac:dyDescent="0.25">
      <c r="A1238" s="199" t="s">
        <v>134</v>
      </c>
      <c r="B1238" s="199" t="s">
        <v>1094</v>
      </c>
      <c r="C1238" s="199" t="s">
        <v>418</v>
      </c>
      <c r="D1238" s="199" t="s">
        <v>4197</v>
      </c>
      <c r="E1238" s="199" t="s">
        <v>4197</v>
      </c>
      <c r="F1238" s="199" t="s">
        <v>1186</v>
      </c>
      <c r="G1238" s="199" t="s">
        <v>4197</v>
      </c>
      <c r="H1238" s="199" t="s">
        <v>4102</v>
      </c>
      <c r="K1238" s="199">
        <f t="shared" si="95"/>
        <v>26.979040000000001</v>
      </c>
      <c r="L1238" s="199">
        <f t="shared" si="96"/>
        <v>34.802961600000003</v>
      </c>
      <c r="M1238" s="199" t="s">
        <v>1098</v>
      </c>
      <c r="N1238" s="199">
        <f t="shared" si="97"/>
        <v>-23959451.372951481</v>
      </c>
      <c r="O1238" s="199">
        <f t="shared" si="98"/>
        <v>-23959451.372951481</v>
      </c>
      <c r="P1238" s="199" t="str">
        <f t="shared" si="99"/>
        <v>Overpaid</v>
      </c>
    </row>
    <row r="1239" spans="1:16" ht="15.75" x14ac:dyDescent="0.25">
      <c r="A1239" s="199" t="s">
        <v>134</v>
      </c>
      <c r="B1239" s="199" t="s">
        <v>1099</v>
      </c>
      <c r="C1239" s="199" t="s">
        <v>2516</v>
      </c>
      <c r="D1239" s="199" t="s">
        <v>4197</v>
      </c>
      <c r="E1239" s="199" t="s">
        <v>4197</v>
      </c>
      <c r="F1239" s="199" t="s">
        <v>1194</v>
      </c>
      <c r="G1239" s="199" t="s">
        <v>4197</v>
      </c>
      <c r="H1239" s="199" t="s">
        <v>4095</v>
      </c>
      <c r="K1239" s="199">
        <f t="shared" si="95"/>
        <v>24.540019999999998</v>
      </c>
      <c r="L1239" s="199">
        <f t="shared" si="96"/>
        <v>31.6566258</v>
      </c>
      <c r="M1239" s="199" t="s">
        <v>1105</v>
      </c>
      <c r="N1239" s="199">
        <f t="shared" si="97"/>
        <v>-8417631.8834385686</v>
      </c>
      <c r="O1239" s="199">
        <f t="shared" si="98"/>
        <v>-8417631.8834385686</v>
      </c>
      <c r="P1239" s="199" t="str">
        <f t="shared" si="99"/>
        <v>Overpaid</v>
      </c>
    </row>
    <row r="1240" spans="1:16" ht="15.75" x14ac:dyDescent="0.25">
      <c r="A1240" s="199" t="s">
        <v>134</v>
      </c>
      <c r="B1240" s="199" t="s">
        <v>1099</v>
      </c>
      <c r="C1240" s="199" t="s">
        <v>513</v>
      </c>
      <c r="D1240" s="199" t="s">
        <v>4197</v>
      </c>
      <c r="E1240" s="199" t="s">
        <v>4197</v>
      </c>
      <c r="F1240" s="199" t="s">
        <v>1062</v>
      </c>
      <c r="G1240" s="199" t="s">
        <v>4197</v>
      </c>
      <c r="H1240" s="199" t="s">
        <v>1027</v>
      </c>
      <c r="K1240" s="199" t="e">
        <f t="shared" si="95"/>
        <v>#VALUE!</v>
      </c>
      <c r="L1240" s="199" t="e">
        <f t="shared" si="96"/>
        <v>#VALUE!</v>
      </c>
      <c r="M1240" s="199" t="s">
        <v>1105</v>
      </c>
      <c r="N1240" s="199" t="e">
        <f t="shared" si="97"/>
        <v>#VALUE!</v>
      </c>
      <c r="O1240" s="199" t="e">
        <f t="shared" si="98"/>
        <v>#VALUE!</v>
      </c>
      <c r="P1240" s="199" t="e">
        <f t="shared" si="99"/>
        <v>#VALUE!</v>
      </c>
    </row>
    <row r="1241" spans="1:16" ht="15.75" x14ac:dyDescent="0.25">
      <c r="A1241" s="199" t="s">
        <v>134</v>
      </c>
      <c r="B1241" s="199" t="s">
        <v>1117</v>
      </c>
      <c r="C1241" s="199" t="s">
        <v>2473</v>
      </c>
      <c r="D1241" s="199" t="s">
        <v>4197</v>
      </c>
      <c r="E1241" s="199" t="s">
        <v>4197</v>
      </c>
      <c r="F1241" s="199" t="s">
        <v>1312</v>
      </c>
      <c r="G1241" s="199" t="s">
        <v>4197</v>
      </c>
      <c r="H1241" s="199" t="s">
        <v>4100</v>
      </c>
      <c r="K1241" s="199">
        <f t="shared" si="95"/>
        <v>29.838280000000001</v>
      </c>
      <c r="L1241" s="199">
        <f t="shared" si="96"/>
        <v>38.491381199999999</v>
      </c>
      <c r="M1241" s="199" t="s">
        <v>1121</v>
      </c>
      <c r="N1241" s="199">
        <f t="shared" si="97"/>
        <v>-11717990.692009173</v>
      </c>
      <c r="O1241" s="199">
        <f t="shared" si="98"/>
        <v>-11717990.692009173</v>
      </c>
      <c r="P1241" s="199" t="str">
        <f t="shared" si="99"/>
        <v>Overpaid</v>
      </c>
    </row>
    <row r="1242" spans="1:16" ht="15.75" x14ac:dyDescent="0.25">
      <c r="A1242" s="199" t="s">
        <v>134</v>
      </c>
      <c r="B1242" s="199" t="s">
        <v>20</v>
      </c>
      <c r="C1242" s="199" t="s">
        <v>757</v>
      </c>
      <c r="D1242" s="199" t="s">
        <v>4197</v>
      </c>
      <c r="E1242" s="199" t="s">
        <v>4197</v>
      </c>
      <c r="F1242" s="199" t="s">
        <v>1186</v>
      </c>
      <c r="G1242" s="199" t="s">
        <v>4197</v>
      </c>
      <c r="H1242" s="199" t="s">
        <v>1027</v>
      </c>
      <c r="K1242" s="199" t="e">
        <f t="shared" si="95"/>
        <v>#VALUE!</v>
      </c>
      <c r="L1242" s="199" t="e">
        <f t="shared" si="96"/>
        <v>#VALUE!</v>
      </c>
      <c r="M1242" s="199" t="s">
        <v>1134</v>
      </c>
      <c r="N1242" s="199" t="e">
        <f t="shared" si="97"/>
        <v>#VALUE!</v>
      </c>
      <c r="O1242" s="199" t="e">
        <f t="shared" si="98"/>
        <v>#VALUE!</v>
      </c>
      <c r="P1242" s="199" t="e">
        <f t="shared" si="99"/>
        <v>#VALUE!</v>
      </c>
    </row>
    <row r="1243" spans="1:16" ht="15.75" x14ac:dyDescent="0.25">
      <c r="A1243" s="199" t="s">
        <v>134</v>
      </c>
      <c r="B1243" s="199" t="s">
        <v>1024</v>
      </c>
      <c r="C1243" s="199" t="s">
        <v>2472</v>
      </c>
      <c r="D1243" s="199" t="s">
        <v>4197</v>
      </c>
      <c r="E1243" s="199" t="s">
        <v>4197</v>
      </c>
      <c r="F1243" s="199" t="s">
        <v>1312</v>
      </c>
      <c r="G1243" s="199" t="s">
        <v>4197</v>
      </c>
      <c r="H1243" s="199" t="s">
        <v>4098</v>
      </c>
      <c r="K1243" s="199">
        <f t="shared" si="95"/>
        <v>28.106680000000001</v>
      </c>
      <c r="L1243" s="199">
        <f t="shared" si="96"/>
        <v>36.257617199999999</v>
      </c>
      <c r="M1243" s="199" t="s">
        <v>1029</v>
      </c>
      <c r="N1243" s="199">
        <f t="shared" si="97"/>
        <v>-9338780.4931915607</v>
      </c>
      <c r="O1243" s="199">
        <f t="shared" si="98"/>
        <v>-9338780.4931915607</v>
      </c>
      <c r="P1243" s="199" t="str">
        <f t="shared" si="99"/>
        <v>Overpaid</v>
      </c>
    </row>
    <row r="1244" spans="1:16" ht="15.75" x14ac:dyDescent="0.25">
      <c r="A1244" s="199" t="s">
        <v>134</v>
      </c>
      <c r="B1244" s="199" t="s">
        <v>10</v>
      </c>
      <c r="C1244" s="199" t="s">
        <v>2522</v>
      </c>
      <c r="D1244" s="199" t="s">
        <v>4197</v>
      </c>
      <c r="E1244" s="199" t="s">
        <v>4197</v>
      </c>
      <c r="F1244" s="199" t="s">
        <v>1218</v>
      </c>
      <c r="G1244" s="199" t="s">
        <v>4197</v>
      </c>
      <c r="H1244" s="199" t="s">
        <v>4096</v>
      </c>
      <c r="K1244" s="199">
        <f t="shared" si="95"/>
        <v>23.803039999999999</v>
      </c>
      <c r="L1244" s="199">
        <f t="shared" si="96"/>
        <v>30.7059216</v>
      </c>
      <c r="M1244" s="199" t="s">
        <v>1093</v>
      </c>
      <c r="N1244" s="199">
        <f t="shared" si="97"/>
        <v>-17418393.496952076</v>
      </c>
      <c r="O1244" s="199">
        <f t="shared" si="98"/>
        <v>-17418393.496952076</v>
      </c>
      <c r="P1244" s="199" t="str">
        <f t="shared" si="99"/>
        <v>Overpaid</v>
      </c>
    </row>
    <row r="1245" spans="1:16" ht="15.75" x14ac:dyDescent="0.25">
      <c r="A1245" s="199" t="s">
        <v>134</v>
      </c>
      <c r="B1245" s="199" t="s">
        <v>1135</v>
      </c>
      <c r="C1245" s="199" t="s">
        <v>2464</v>
      </c>
      <c r="D1245" s="199" t="s">
        <v>4197</v>
      </c>
      <c r="E1245" s="199" t="s">
        <v>4197</v>
      </c>
      <c r="F1245" s="199" t="s">
        <v>1111</v>
      </c>
      <c r="G1245" s="199" t="s">
        <v>4197</v>
      </c>
      <c r="H1245" s="199" t="s">
        <v>4098</v>
      </c>
      <c r="K1245" s="199">
        <f t="shared" si="95"/>
        <v>28.828879999999998</v>
      </c>
      <c r="L1245" s="199">
        <f t="shared" si="96"/>
        <v>37.189255199999998</v>
      </c>
      <c r="M1245" s="199" t="s">
        <v>1138</v>
      </c>
      <c r="N1245" s="199">
        <f t="shared" si="97"/>
        <v>-5667568.3556137988</v>
      </c>
      <c r="O1245" s="199">
        <f t="shared" si="98"/>
        <v>-5667568.3556137988</v>
      </c>
      <c r="P1245" s="199" t="str">
        <f t="shared" si="99"/>
        <v>Overpaid</v>
      </c>
    </row>
    <row r="1246" spans="1:16" ht="15.75" x14ac:dyDescent="0.25">
      <c r="A1246" s="199" t="s">
        <v>134</v>
      </c>
      <c r="B1246" s="199" t="s">
        <v>1048</v>
      </c>
      <c r="C1246" s="199" t="s">
        <v>2502</v>
      </c>
      <c r="D1246" s="199" t="s">
        <v>4197</v>
      </c>
      <c r="E1246" s="199" t="s">
        <v>4197</v>
      </c>
      <c r="F1246" s="199" t="s">
        <v>1162</v>
      </c>
      <c r="G1246" s="199" t="s">
        <v>4197</v>
      </c>
      <c r="H1246" s="199" t="s">
        <v>4095</v>
      </c>
      <c r="K1246" s="199">
        <f t="shared" si="95"/>
        <v>25.262219999999996</v>
      </c>
      <c r="L1246" s="199">
        <f t="shared" si="96"/>
        <v>32.588263799999993</v>
      </c>
      <c r="M1246" s="199" t="s">
        <v>1053</v>
      </c>
      <c r="N1246" s="199">
        <f t="shared" si="97"/>
        <v>-9083603.2839904968</v>
      </c>
      <c r="O1246" s="199">
        <f t="shared" si="98"/>
        <v>-9083603.2839904968</v>
      </c>
      <c r="P1246" s="199" t="str">
        <f t="shared" si="99"/>
        <v>Overpaid</v>
      </c>
    </row>
    <row r="1247" spans="1:16" ht="15.75" x14ac:dyDescent="0.25">
      <c r="A1247" s="199" t="s">
        <v>134</v>
      </c>
      <c r="B1247" s="199" t="s">
        <v>1024</v>
      </c>
      <c r="C1247" s="199" t="s">
        <v>2452</v>
      </c>
      <c r="D1247" s="199" t="s">
        <v>4197</v>
      </c>
      <c r="E1247" s="199" t="s">
        <v>4197</v>
      </c>
      <c r="F1247" s="199" t="s">
        <v>1056</v>
      </c>
      <c r="G1247" s="199" t="s">
        <v>4197</v>
      </c>
      <c r="H1247" s="199" t="s">
        <v>4099</v>
      </c>
      <c r="K1247" s="199">
        <f t="shared" si="95"/>
        <v>31.7029</v>
      </c>
      <c r="L1247" s="199">
        <f t="shared" si="96"/>
        <v>40.896740999999999</v>
      </c>
      <c r="M1247" s="199" t="s">
        <v>1029</v>
      </c>
      <c r="N1247" s="199">
        <f t="shared" si="97"/>
        <v>-7304073.5627422016</v>
      </c>
      <c r="O1247" s="199">
        <f t="shared" si="98"/>
        <v>-7304073.5627422016</v>
      </c>
      <c r="P1247" s="199" t="str">
        <f t="shared" si="99"/>
        <v>Overpaid</v>
      </c>
    </row>
    <row r="1248" spans="1:16" ht="15.75" x14ac:dyDescent="0.25">
      <c r="A1248" s="199" t="s">
        <v>134</v>
      </c>
      <c r="B1248" s="199" t="s">
        <v>20</v>
      </c>
      <c r="C1248" s="199" t="s">
        <v>2504</v>
      </c>
      <c r="D1248" s="199" t="s">
        <v>4197</v>
      </c>
      <c r="E1248" s="199" t="s">
        <v>4197</v>
      </c>
      <c r="F1248" s="199" t="s">
        <v>1162</v>
      </c>
      <c r="G1248" s="199" t="s">
        <v>4197</v>
      </c>
      <c r="H1248" s="199" t="s">
        <v>4096</v>
      </c>
      <c r="K1248" s="199">
        <f t="shared" si="95"/>
        <v>25.608539999999998</v>
      </c>
      <c r="L1248" s="199">
        <f t="shared" si="96"/>
        <v>33.035016599999999</v>
      </c>
      <c r="M1248" s="199" t="s">
        <v>1134</v>
      </c>
      <c r="N1248" s="199">
        <f t="shared" si="97"/>
        <v>-12515794.159956258</v>
      </c>
      <c r="O1248" s="199">
        <f t="shared" si="98"/>
        <v>-12515794.159956258</v>
      </c>
      <c r="P1248" s="199" t="str">
        <f t="shared" si="99"/>
        <v>Overpaid</v>
      </c>
    </row>
    <row r="1249" spans="1:16" ht="15.75" x14ac:dyDescent="0.25">
      <c r="A1249" s="199" t="s">
        <v>134</v>
      </c>
      <c r="B1249" s="199" t="s">
        <v>10</v>
      </c>
      <c r="C1249" s="199" t="s">
        <v>907</v>
      </c>
      <c r="D1249" s="199" t="s">
        <v>4197</v>
      </c>
      <c r="E1249" s="199" t="s">
        <v>4197</v>
      </c>
      <c r="F1249" s="199" t="s">
        <v>1234</v>
      </c>
      <c r="G1249" s="199" t="s">
        <v>4197</v>
      </c>
      <c r="H1249" s="199" t="s">
        <v>4197</v>
      </c>
      <c r="K1249" s="199">
        <f t="shared" si="95"/>
        <v>22.388199999999998</v>
      </c>
      <c r="L1249" s="199">
        <f t="shared" si="96"/>
        <v>28.880777999999999</v>
      </c>
      <c r="M1249" s="199" t="s">
        <v>1093</v>
      </c>
      <c r="N1249" s="199">
        <f t="shared" si="97"/>
        <v>-18602679.61545945</v>
      </c>
      <c r="O1249" s="199">
        <f t="shared" si="98"/>
        <v>-18602679.61545945</v>
      </c>
      <c r="P1249" s="199" t="str">
        <f t="shared" si="99"/>
        <v>Overpaid</v>
      </c>
    </row>
    <row r="1250" spans="1:16" ht="15.75" x14ac:dyDescent="0.25">
      <c r="A1250" s="199" t="s">
        <v>134</v>
      </c>
      <c r="B1250" s="199" t="s">
        <v>1024</v>
      </c>
      <c r="C1250" s="199" t="s">
        <v>2500</v>
      </c>
      <c r="D1250" s="199" t="s">
        <v>4197</v>
      </c>
      <c r="E1250" s="199" t="s">
        <v>4197</v>
      </c>
      <c r="F1250" s="199" t="s">
        <v>1162</v>
      </c>
      <c r="G1250" s="199" t="s">
        <v>4197</v>
      </c>
      <c r="H1250" s="199" t="s">
        <v>4095</v>
      </c>
      <c r="K1250" s="199">
        <f t="shared" si="95"/>
        <v>25.262219999999996</v>
      </c>
      <c r="L1250" s="199">
        <f t="shared" si="96"/>
        <v>32.588263799999993</v>
      </c>
      <c r="M1250" s="199" t="s">
        <v>1029</v>
      </c>
      <c r="N1250" s="199">
        <f t="shared" si="97"/>
        <v>-10948148.795293763</v>
      </c>
      <c r="O1250" s="199">
        <f t="shared" si="98"/>
        <v>-10948148.795293763</v>
      </c>
      <c r="P1250" s="199" t="str">
        <f t="shared" si="99"/>
        <v>Overpaid</v>
      </c>
    </row>
    <row r="1251" spans="1:16" ht="15.75" x14ac:dyDescent="0.25">
      <c r="A1251" s="199" t="s">
        <v>134</v>
      </c>
      <c r="B1251" s="199" t="s">
        <v>16</v>
      </c>
      <c r="C1251" s="199" t="s">
        <v>331</v>
      </c>
      <c r="D1251" s="199" t="s">
        <v>4197</v>
      </c>
      <c r="E1251" s="199" t="s">
        <v>4197</v>
      </c>
      <c r="F1251" s="199" t="s">
        <v>1312</v>
      </c>
      <c r="G1251" s="199" t="s">
        <v>4197</v>
      </c>
      <c r="H1251" s="199" t="s">
        <v>4099</v>
      </c>
      <c r="K1251" s="199">
        <f t="shared" si="95"/>
        <v>28.452999999999999</v>
      </c>
      <c r="L1251" s="199">
        <f t="shared" si="96"/>
        <v>36.704369999999997</v>
      </c>
      <c r="M1251" s="199" t="s">
        <v>1116</v>
      </c>
      <c r="N1251" s="199">
        <f t="shared" si="97"/>
        <v>-9378410.688137617</v>
      </c>
      <c r="O1251" s="199">
        <f t="shared" si="98"/>
        <v>-9378410.688137617</v>
      </c>
      <c r="P1251" s="199" t="str">
        <f t="shared" si="99"/>
        <v>Overpaid</v>
      </c>
    </row>
    <row r="1252" spans="1:16" ht="15.75" x14ac:dyDescent="0.25">
      <c r="A1252" s="199" t="s">
        <v>110</v>
      </c>
      <c r="B1252" s="199" t="s">
        <v>10</v>
      </c>
      <c r="C1252" s="199" t="s">
        <v>819</v>
      </c>
      <c r="D1252" s="199" t="s">
        <v>4197</v>
      </c>
      <c r="E1252" s="199" t="s">
        <v>4197</v>
      </c>
      <c r="F1252" s="199" t="s">
        <v>1146</v>
      </c>
      <c r="G1252" s="199" t="s">
        <v>4197</v>
      </c>
      <c r="H1252" s="199" t="s">
        <v>4097</v>
      </c>
      <c r="K1252" s="199">
        <f t="shared" si="95"/>
        <v>27.038159999999998</v>
      </c>
      <c r="L1252" s="199">
        <f t="shared" si="96"/>
        <v>34.8792264</v>
      </c>
      <c r="M1252" s="199" t="s">
        <v>1093</v>
      </c>
      <c r="N1252" s="199">
        <f t="shared" si="97"/>
        <v>-14710449.342344072</v>
      </c>
      <c r="O1252" s="199">
        <f t="shared" si="98"/>
        <v>-14710449.342344072</v>
      </c>
      <c r="P1252" s="199" t="str">
        <f t="shared" si="99"/>
        <v>Overpaid</v>
      </c>
    </row>
    <row r="1253" spans="1:16" ht="15.75" x14ac:dyDescent="0.25">
      <c r="A1253" s="199" t="s">
        <v>110</v>
      </c>
      <c r="B1253" s="199" t="s">
        <v>10</v>
      </c>
      <c r="C1253" s="199" t="s">
        <v>2413</v>
      </c>
      <c r="D1253" s="199" t="s">
        <v>4197</v>
      </c>
      <c r="E1253" s="199" t="s">
        <v>4197</v>
      </c>
      <c r="F1253" s="199" t="s">
        <v>1157</v>
      </c>
      <c r="G1253" s="199" t="s">
        <v>4197</v>
      </c>
      <c r="H1253" s="199" t="s">
        <v>4153</v>
      </c>
      <c r="K1253" s="199">
        <f t="shared" si="95"/>
        <v>28.047559999999997</v>
      </c>
      <c r="L1253" s="199">
        <f t="shared" si="96"/>
        <v>36.181352399999994</v>
      </c>
      <c r="M1253" s="199" t="s">
        <v>1093</v>
      </c>
      <c r="N1253" s="199">
        <f t="shared" si="97"/>
        <v>-13865535.141429946</v>
      </c>
      <c r="O1253" s="199">
        <f t="shared" si="98"/>
        <v>-13865535.141429946</v>
      </c>
      <c r="P1253" s="199" t="str">
        <f t="shared" si="99"/>
        <v>Overpaid</v>
      </c>
    </row>
    <row r="1254" spans="1:16" ht="15.75" x14ac:dyDescent="0.25">
      <c r="A1254" s="199" t="s">
        <v>110</v>
      </c>
      <c r="B1254" s="199" t="s">
        <v>1083</v>
      </c>
      <c r="C1254" s="199" t="s">
        <v>2439</v>
      </c>
      <c r="D1254" s="199" t="s">
        <v>4197</v>
      </c>
      <c r="E1254" s="199" t="s">
        <v>4197</v>
      </c>
      <c r="F1254" s="199" t="s">
        <v>1240</v>
      </c>
      <c r="G1254" s="199" t="s">
        <v>4197</v>
      </c>
      <c r="H1254" s="199" t="s">
        <v>1027</v>
      </c>
      <c r="K1254" s="199" t="e">
        <f t="shared" si="95"/>
        <v>#VALUE!</v>
      </c>
      <c r="L1254" s="199" t="e">
        <f t="shared" si="96"/>
        <v>#VALUE!</v>
      </c>
      <c r="M1254" s="199" t="s">
        <v>1088</v>
      </c>
      <c r="N1254" s="199" t="e">
        <f t="shared" si="97"/>
        <v>#VALUE!</v>
      </c>
      <c r="O1254" s="199" t="e">
        <f t="shared" si="98"/>
        <v>#VALUE!</v>
      </c>
      <c r="P1254" s="199" t="e">
        <f t="shared" si="99"/>
        <v>#VALUE!</v>
      </c>
    </row>
    <row r="1255" spans="1:16" ht="15.75" x14ac:dyDescent="0.25">
      <c r="A1255" s="199" t="s">
        <v>110</v>
      </c>
      <c r="B1255" s="199" t="s">
        <v>1048</v>
      </c>
      <c r="C1255" s="199" t="s">
        <v>2437</v>
      </c>
      <c r="D1255" s="199" t="s">
        <v>4197</v>
      </c>
      <c r="E1255" s="199" t="s">
        <v>4197</v>
      </c>
      <c r="F1255" s="199" t="s">
        <v>1240</v>
      </c>
      <c r="G1255" s="199" t="s">
        <v>4197</v>
      </c>
      <c r="H1255" s="199" t="s">
        <v>4197</v>
      </c>
      <c r="K1255" s="199">
        <f t="shared" si="95"/>
        <v>22.027099999999997</v>
      </c>
      <c r="L1255" s="199">
        <f t="shared" si="96"/>
        <v>28.414958999999996</v>
      </c>
      <c r="M1255" s="199" t="s">
        <v>1053</v>
      </c>
      <c r="N1255" s="199">
        <f t="shared" si="97"/>
        <v>-10602273.495174496</v>
      </c>
      <c r="O1255" s="199">
        <f t="shared" si="98"/>
        <v>-10602273.495174496</v>
      </c>
      <c r="P1255" s="199" t="str">
        <f t="shared" si="99"/>
        <v>Overpaid</v>
      </c>
    </row>
    <row r="1256" spans="1:16" ht="15.75" x14ac:dyDescent="0.25">
      <c r="A1256" s="199" t="s">
        <v>110</v>
      </c>
      <c r="B1256" s="199" t="s">
        <v>1083</v>
      </c>
      <c r="C1256" s="199" t="s">
        <v>934</v>
      </c>
      <c r="D1256" s="199" t="s">
        <v>4197</v>
      </c>
      <c r="E1256" s="199" t="s">
        <v>4197</v>
      </c>
      <c r="F1256" s="199" t="s">
        <v>1218</v>
      </c>
      <c r="G1256" s="199" t="s">
        <v>4197</v>
      </c>
      <c r="H1256" s="199" t="s">
        <v>4095</v>
      </c>
      <c r="K1256" s="199">
        <f t="shared" si="95"/>
        <v>23.456719999999997</v>
      </c>
      <c r="L1256" s="199">
        <f t="shared" si="96"/>
        <v>30.259168799999998</v>
      </c>
      <c r="M1256" s="199" t="s">
        <v>1088</v>
      </c>
      <c r="N1256" s="199">
        <f t="shared" si="97"/>
        <v>-17768309.070525505</v>
      </c>
      <c r="O1256" s="199">
        <f t="shared" si="98"/>
        <v>-17768309.070525505</v>
      </c>
      <c r="P1256" s="199" t="str">
        <f t="shared" si="99"/>
        <v>Overpaid</v>
      </c>
    </row>
    <row r="1257" spans="1:16" ht="15.75" x14ac:dyDescent="0.25">
      <c r="A1257" s="199" t="s">
        <v>110</v>
      </c>
      <c r="B1257" s="199" t="s">
        <v>27</v>
      </c>
      <c r="C1257" s="199" t="s">
        <v>2429</v>
      </c>
      <c r="D1257" s="199" t="s">
        <v>4197</v>
      </c>
      <c r="E1257" s="199" t="s">
        <v>4197</v>
      </c>
      <c r="F1257" s="199" t="s">
        <v>1218</v>
      </c>
      <c r="G1257" s="199" t="s">
        <v>4197</v>
      </c>
      <c r="H1257" s="199" t="s">
        <v>4096</v>
      </c>
      <c r="K1257" s="199">
        <f t="shared" si="95"/>
        <v>23.803039999999999</v>
      </c>
      <c r="L1257" s="199">
        <f t="shared" si="96"/>
        <v>30.7059216</v>
      </c>
      <c r="M1257" s="199" t="s">
        <v>1058</v>
      </c>
      <c r="N1257" s="199">
        <f t="shared" si="97"/>
        <v>-15753745.402937837</v>
      </c>
      <c r="O1257" s="199">
        <f t="shared" si="98"/>
        <v>-15753745.402937837</v>
      </c>
      <c r="P1257" s="199" t="str">
        <f t="shared" si="99"/>
        <v>Overpaid</v>
      </c>
    </row>
    <row r="1258" spans="1:16" ht="15.75" x14ac:dyDescent="0.25">
      <c r="A1258" s="199" t="s">
        <v>110</v>
      </c>
      <c r="B1258" s="199" t="s">
        <v>1059</v>
      </c>
      <c r="C1258" s="199" t="s">
        <v>2431</v>
      </c>
      <c r="D1258" s="199" t="s">
        <v>4197</v>
      </c>
      <c r="E1258" s="199" t="s">
        <v>4197</v>
      </c>
      <c r="F1258" s="199" t="s">
        <v>1221</v>
      </c>
      <c r="G1258" s="199" t="s">
        <v>4197</v>
      </c>
      <c r="H1258" s="199" t="s">
        <v>4197</v>
      </c>
      <c r="K1258" s="199">
        <f t="shared" si="95"/>
        <v>22.749299999999998</v>
      </c>
      <c r="L1258" s="199">
        <f t="shared" si="96"/>
        <v>29.346596999999999</v>
      </c>
      <c r="M1258" s="199" t="s">
        <v>1064</v>
      </c>
      <c r="N1258" s="199">
        <f t="shared" si="97"/>
        <v>-11418440.088452658</v>
      </c>
      <c r="O1258" s="199">
        <f t="shared" si="98"/>
        <v>-11418440.088452658</v>
      </c>
      <c r="P1258" s="199" t="str">
        <f t="shared" si="99"/>
        <v>Overpaid</v>
      </c>
    </row>
    <row r="1259" spans="1:16" ht="15.75" x14ac:dyDescent="0.25">
      <c r="A1259" s="199" t="s">
        <v>110</v>
      </c>
      <c r="B1259" s="199" t="s">
        <v>16</v>
      </c>
      <c r="C1259" s="199" t="s">
        <v>774</v>
      </c>
      <c r="D1259" s="199" t="s">
        <v>4197</v>
      </c>
      <c r="E1259" s="199" t="s">
        <v>4197</v>
      </c>
      <c r="F1259" s="199" t="s">
        <v>1162</v>
      </c>
      <c r="G1259" s="199" t="s">
        <v>4197</v>
      </c>
      <c r="H1259" s="199" t="s">
        <v>4197</v>
      </c>
      <c r="K1259" s="199">
        <f t="shared" si="95"/>
        <v>24.915899999999997</v>
      </c>
      <c r="L1259" s="199">
        <f t="shared" si="96"/>
        <v>32.141510999999994</v>
      </c>
      <c r="M1259" s="199" t="s">
        <v>1116</v>
      </c>
      <c r="N1259" s="199">
        <f t="shared" si="97"/>
        <v>-11431232.580019269</v>
      </c>
      <c r="O1259" s="199">
        <f t="shared" si="98"/>
        <v>-11431232.580019269</v>
      </c>
      <c r="P1259" s="199" t="str">
        <f t="shared" si="99"/>
        <v>Overpaid</v>
      </c>
    </row>
    <row r="1260" spans="1:16" ht="15.75" x14ac:dyDescent="0.25">
      <c r="A1260" s="199" t="s">
        <v>110</v>
      </c>
      <c r="B1260" s="199" t="s">
        <v>1024</v>
      </c>
      <c r="C1260" s="199" t="s">
        <v>971</v>
      </c>
      <c r="D1260" s="199" t="s">
        <v>4197</v>
      </c>
      <c r="E1260" s="199" t="s">
        <v>4197</v>
      </c>
      <c r="F1260" s="199" t="s">
        <v>1194</v>
      </c>
      <c r="G1260" s="199" t="s">
        <v>4197</v>
      </c>
      <c r="H1260" s="199" t="s">
        <v>4095</v>
      </c>
      <c r="K1260" s="199">
        <f t="shared" ref="K1260:K1323" si="100">(F1260*0.3611)+(G1260*1.1*0.3611)+(H1260*5.2*0.0666)+(I1260*0.2111)</f>
        <v>24.540019999999998</v>
      </c>
      <c r="L1260" s="199">
        <f t="shared" ref="L1260:L1323" si="101">(K1260)*((100+(29-E1260))/100)-(J1260*0.9)</f>
        <v>31.6566258</v>
      </c>
      <c r="M1260" s="199" t="s">
        <v>1029</v>
      </c>
      <c r="N1260" s="199">
        <f t="shared" ref="N1260:N1323" si="102">(M1260*((L1260-63)/5.45))+M1260</f>
        <v>-11356762.657952476</v>
      </c>
      <c r="O1260" s="199">
        <f t="shared" ref="O1260:O1323" si="103">(N1260-D1260)</f>
        <v>-11356762.657952476</v>
      </c>
      <c r="P1260" s="199" t="str">
        <f t="shared" ref="P1260:P1323" si="104">IF(O1260&lt;(-3000000), "Overpaid", "")</f>
        <v>Overpaid</v>
      </c>
    </row>
    <row r="1261" spans="1:16" ht="15.75" x14ac:dyDescent="0.25">
      <c r="A1261" s="199" t="s">
        <v>110</v>
      </c>
      <c r="B1261" s="199" t="s">
        <v>1083</v>
      </c>
      <c r="C1261" s="199" t="s">
        <v>2399</v>
      </c>
      <c r="D1261" s="199" t="s">
        <v>4197</v>
      </c>
      <c r="E1261" s="199" t="s">
        <v>4197</v>
      </c>
      <c r="F1261" s="199" t="s">
        <v>1312</v>
      </c>
      <c r="G1261" s="199" t="s">
        <v>4197</v>
      </c>
      <c r="H1261" s="199" t="s">
        <v>4097</v>
      </c>
      <c r="K1261" s="199">
        <f t="shared" si="100"/>
        <v>27.760359999999999</v>
      </c>
      <c r="L1261" s="199">
        <f t="shared" si="101"/>
        <v>35.8108644</v>
      </c>
      <c r="M1261" s="199" t="s">
        <v>1088</v>
      </c>
      <c r="N1261" s="199">
        <f t="shared" si="102"/>
        <v>-14153752.864326973</v>
      </c>
      <c r="O1261" s="199">
        <f t="shared" si="103"/>
        <v>-14153752.864326973</v>
      </c>
      <c r="P1261" s="199" t="str">
        <f t="shared" si="104"/>
        <v>Overpaid</v>
      </c>
    </row>
    <row r="1262" spans="1:16" ht="15.75" x14ac:dyDescent="0.25">
      <c r="A1262" s="199" t="s">
        <v>110</v>
      </c>
      <c r="B1262" s="199" t="s">
        <v>16</v>
      </c>
      <c r="C1262" s="199" t="s">
        <v>2412</v>
      </c>
      <c r="D1262" s="199" t="s">
        <v>4197</v>
      </c>
      <c r="E1262" s="199" t="s">
        <v>4197</v>
      </c>
      <c r="F1262" s="199" t="s">
        <v>1157</v>
      </c>
      <c r="G1262" s="199" t="s">
        <v>4197</v>
      </c>
      <c r="H1262" s="199" t="s">
        <v>4098</v>
      </c>
      <c r="K1262" s="199">
        <f t="shared" si="100"/>
        <v>26.662279999999999</v>
      </c>
      <c r="L1262" s="199">
        <f t="shared" si="101"/>
        <v>34.3943412</v>
      </c>
      <c r="M1262" s="199" t="s">
        <v>1116</v>
      </c>
      <c r="N1262" s="199">
        <f t="shared" si="102"/>
        <v>-10417688.40667266</v>
      </c>
      <c r="O1262" s="199">
        <f t="shared" si="103"/>
        <v>-10417688.40667266</v>
      </c>
      <c r="P1262" s="199" t="str">
        <f t="shared" si="104"/>
        <v>Overpaid</v>
      </c>
    </row>
    <row r="1263" spans="1:16" ht="15.75" x14ac:dyDescent="0.25">
      <c r="A1263" s="199" t="s">
        <v>110</v>
      </c>
      <c r="B1263" s="199" t="s">
        <v>1024</v>
      </c>
      <c r="C1263" s="199" t="s">
        <v>807</v>
      </c>
      <c r="D1263" s="199" t="s">
        <v>4197</v>
      </c>
      <c r="E1263" s="199" t="s">
        <v>4197</v>
      </c>
      <c r="F1263" s="199" t="s">
        <v>1125</v>
      </c>
      <c r="G1263" s="199" t="s">
        <v>4197</v>
      </c>
      <c r="H1263" s="199" t="s">
        <v>4098</v>
      </c>
      <c r="K1263" s="199">
        <f t="shared" si="100"/>
        <v>27.74558</v>
      </c>
      <c r="L1263" s="199">
        <f t="shared" si="101"/>
        <v>35.791798200000002</v>
      </c>
      <c r="M1263" s="199" t="s">
        <v>1029</v>
      </c>
      <c r="N1263" s="199">
        <f t="shared" si="102"/>
        <v>-9543087.4245209172</v>
      </c>
      <c r="O1263" s="199">
        <f t="shared" si="103"/>
        <v>-9543087.4245209172</v>
      </c>
      <c r="P1263" s="199" t="str">
        <f t="shared" si="104"/>
        <v>Overpaid</v>
      </c>
    </row>
    <row r="1264" spans="1:16" ht="15.75" x14ac:dyDescent="0.25">
      <c r="A1264" s="199" t="s">
        <v>110</v>
      </c>
      <c r="B1264" s="199" t="s">
        <v>1048</v>
      </c>
      <c r="C1264" s="199" t="s">
        <v>2373</v>
      </c>
      <c r="D1264" s="199" t="s">
        <v>4197</v>
      </c>
      <c r="E1264" s="199" t="s">
        <v>4197</v>
      </c>
      <c r="F1264" s="199" t="s">
        <v>1091</v>
      </c>
      <c r="G1264" s="199" t="s">
        <v>4197</v>
      </c>
      <c r="H1264" s="199" t="s">
        <v>4099</v>
      </c>
      <c r="K1264" s="199">
        <f t="shared" si="100"/>
        <v>30.258499999999998</v>
      </c>
      <c r="L1264" s="199">
        <f t="shared" si="101"/>
        <v>39.033465</v>
      </c>
      <c r="M1264" s="199" t="s">
        <v>1053</v>
      </c>
      <c r="N1264" s="199">
        <f t="shared" si="102"/>
        <v>-6738187.4716761466</v>
      </c>
      <c r="O1264" s="199">
        <f t="shared" si="103"/>
        <v>-6738187.4716761466</v>
      </c>
      <c r="P1264" s="199" t="str">
        <f t="shared" si="104"/>
        <v>Overpaid</v>
      </c>
    </row>
    <row r="1265" spans="1:16" ht="15.75" x14ac:dyDescent="0.25">
      <c r="A1265" s="199" t="s">
        <v>110</v>
      </c>
      <c r="B1265" s="199" t="s">
        <v>1059</v>
      </c>
      <c r="C1265" s="199" t="s">
        <v>2372</v>
      </c>
      <c r="D1265" s="199" t="s">
        <v>4197</v>
      </c>
      <c r="E1265" s="199" t="s">
        <v>4197</v>
      </c>
      <c r="F1265" s="199" t="s">
        <v>1068</v>
      </c>
      <c r="G1265" s="199" t="s">
        <v>4197</v>
      </c>
      <c r="H1265" s="199" t="s">
        <v>1027</v>
      </c>
      <c r="K1265" s="199" t="e">
        <f t="shared" si="100"/>
        <v>#VALUE!</v>
      </c>
      <c r="L1265" s="199" t="e">
        <f t="shared" si="101"/>
        <v>#VALUE!</v>
      </c>
      <c r="M1265" s="199" t="s">
        <v>1064</v>
      </c>
      <c r="N1265" s="199" t="e">
        <f t="shared" si="102"/>
        <v>#VALUE!</v>
      </c>
      <c r="O1265" s="199" t="e">
        <f t="shared" si="103"/>
        <v>#VALUE!</v>
      </c>
      <c r="P1265" s="199" t="e">
        <f t="shared" si="104"/>
        <v>#VALUE!</v>
      </c>
    </row>
    <row r="1266" spans="1:16" ht="15.75" x14ac:dyDescent="0.25">
      <c r="A1266" s="199" t="s">
        <v>110</v>
      </c>
      <c r="B1266" s="199" t="s">
        <v>10</v>
      </c>
      <c r="C1266" s="199" t="s">
        <v>962</v>
      </c>
      <c r="D1266" s="199" t="s">
        <v>4197</v>
      </c>
      <c r="E1266" s="199" t="s">
        <v>4197</v>
      </c>
      <c r="F1266" s="199" t="s">
        <v>1221</v>
      </c>
      <c r="G1266" s="199" t="s">
        <v>4197</v>
      </c>
      <c r="H1266" s="199" t="s">
        <v>4197</v>
      </c>
      <c r="K1266" s="199">
        <f t="shared" si="100"/>
        <v>22.749299999999998</v>
      </c>
      <c r="L1266" s="199">
        <f t="shared" si="101"/>
        <v>29.346596999999999</v>
      </c>
      <c r="M1266" s="199" t="s">
        <v>1093</v>
      </c>
      <c r="N1266" s="199">
        <f t="shared" si="102"/>
        <v>-18300422.316123117</v>
      </c>
      <c r="O1266" s="199">
        <f t="shared" si="103"/>
        <v>-18300422.316123117</v>
      </c>
      <c r="P1266" s="199" t="str">
        <f t="shared" si="104"/>
        <v>Overpaid</v>
      </c>
    </row>
    <row r="1267" spans="1:16" ht="15.75" x14ac:dyDescent="0.25">
      <c r="A1267" s="199" t="s">
        <v>110</v>
      </c>
      <c r="B1267" s="199" t="s">
        <v>20</v>
      </c>
      <c r="C1267" s="199" t="s">
        <v>2363</v>
      </c>
      <c r="D1267" s="199" t="s">
        <v>4197</v>
      </c>
      <c r="E1267" s="199" t="s">
        <v>4197</v>
      </c>
      <c r="F1267" s="199" t="s">
        <v>1266</v>
      </c>
      <c r="G1267" s="199" t="s">
        <v>4197</v>
      </c>
      <c r="H1267" s="199" t="s">
        <v>4098</v>
      </c>
      <c r="K1267" s="199">
        <f t="shared" si="100"/>
        <v>33.162079999999996</v>
      </c>
      <c r="L1267" s="199">
        <f t="shared" si="101"/>
        <v>42.779083199999995</v>
      </c>
      <c r="M1267" s="199" t="s">
        <v>1134</v>
      </c>
      <c r="N1267" s="199">
        <f t="shared" si="102"/>
        <v>-7541092.3681326993</v>
      </c>
      <c r="O1267" s="199">
        <f t="shared" si="103"/>
        <v>-7541092.3681326993</v>
      </c>
      <c r="P1267" s="199" t="str">
        <f t="shared" si="104"/>
        <v>Overpaid</v>
      </c>
    </row>
    <row r="1268" spans="1:16" ht="15.75" x14ac:dyDescent="0.25">
      <c r="A1268" s="199" t="s">
        <v>110</v>
      </c>
      <c r="B1268" s="199" t="s">
        <v>1024</v>
      </c>
      <c r="C1268" s="199" t="s">
        <v>2394</v>
      </c>
      <c r="D1268" s="199" t="s">
        <v>4197</v>
      </c>
      <c r="E1268" s="199" t="s">
        <v>4197</v>
      </c>
      <c r="F1268" s="199" t="s">
        <v>1111</v>
      </c>
      <c r="G1268" s="199" t="s">
        <v>4197</v>
      </c>
      <c r="H1268" s="199" t="s">
        <v>1027</v>
      </c>
      <c r="K1268" s="199" t="e">
        <f t="shared" si="100"/>
        <v>#VALUE!</v>
      </c>
      <c r="L1268" s="199" t="e">
        <f t="shared" si="101"/>
        <v>#VALUE!</v>
      </c>
      <c r="M1268" s="199" t="s">
        <v>1029</v>
      </c>
      <c r="N1268" s="199" t="e">
        <f t="shared" si="102"/>
        <v>#VALUE!</v>
      </c>
      <c r="O1268" s="199" t="e">
        <f t="shared" si="103"/>
        <v>#VALUE!</v>
      </c>
      <c r="P1268" s="199" t="e">
        <f t="shared" si="104"/>
        <v>#VALUE!</v>
      </c>
    </row>
    <row r="1269" spans="1:16" ht="15.75" x14ac:dyDescent="0.25">
      <c r="A1269" s="199" t="s">
        <v>110</v>
      </c>
      <c r="B1269" s="199" t="s">
        <v>1117</v>
      </c>
      <c r="C1269" s="199" t="s">
        <v>504</v>
      </c>
      <c r="D1269" s="199" t="s">
        <v>4197</v>
      </c>
      <c r="E1269" s="199" t="s">
        <v>4197</v>
      </c>
      <c r="F1269" s="199" t="s">
        <v>1107</v>
      </c>
      <c r="G1269" s="199" t="s">
        <v>4197</v>
      </c>
      <c r="H1269" s="199" t="s">
        <v>1027</v>
      </c>
      <c r="K1269" s="199" t="e">
        <f t="shared" si="100"/>
        <v>#VALUE!</v>
      </c>
      <c r="L1269" s="199" t="e">
        <f t="shared" si="101"/>
        <v>#VALUE!</v>
      </c>
      <c r="M1269" s="199" t="s">
        <v>1121</v>
      </c>
      <c r="N1269" s="199" t="e">
        <f t="shared" si="102"/>
        <v>#VALUE!</v>
      </c>
      <c r="O1269" s="199" t="e">
        <f t="shared" si="103"/>
        <v>#VALUE!</v>
      </c>
      <c r="P1269" s="199" t="e">
        <f t="shared" si="104"/>
        <v>#VALUE!</v>
      </c>
    </row>
    <row r="1270" spans="1:16" ht="15.75" x14ac:dyDescent="0.25">
      <c r="A1270" s="199" t="s">
        <v>110</v>
      </c>
      <c r="B1270" s="199" t="s">
        <v>20</v>
      </c>
      <c r="C1270" s="199" t="s">
        <v>2395</v>
      </c>
      <c r="D1270" s="199" t="s">
        <v>4197</v>
      </c>
      <c r="E1270" s="199" t="s">
        <v>4197</v>
      </c>
      <c r="F1270" s="199" t="s">
        <v>1111</v>
      </c>
      <c r="G1270" s="199" t="s">
        <v>4197</v>
      </c>
      <c r="H1270" s="199" t="s">
        <v>1027</v>
      </c>
      <c r="K1270" s="199" t="e">
        <f t="shared" si="100"/>
        <v>#VALUE!</v>
      </c>
      <c r="L1270" s="199" t="e">
        <f t="shared" si="101"/>
        <v>#VALUE!</v>
      </c>
      <c r="M1270" s="199" t="s">
        <v>1134</v>
      </c>
      <c r="N1270" s="199" t="e">
        <f t="shared" si="102"/>
        <v>#VALUE!</v>
      </c>
      <c r="O1270" s="199" t="e">
        <f t="shared" si="103"/>
        <v>#VALUE!</v>
      </c>
      <c r="P1270" s="199" t="e">
        <f t="shared" si="104"/>
        <v>#VALUE!</v>
      </c>
    </row>
    <row r="1271" spans="1:16" ht="15.75" x14ac:dyDescent="0.25">
      <c r="A1271" s="199" t="s">
        <v>110</v>
      </c>
      <c r="B1271" s="199" t="s">
        <v>1099</v>
      </c>
      <c r="C1271" s="199" t="s">
        <v>2443</v>
      </c>
      <c r="D1271" s="199" t="s">
        <v>4197</v>
      </c>
      <c r="E1271" s="199" t="s">
        <v>4197</v>
      </c>
      <c r="F1271" s="199" t="s">
        <v>1244</v>
      </c>
      <c r="G1271" s="199" t="s">
        <v>4197</v>
      </c>
      <c r="H1271" s="199" t="s">
        <v>1027</v>
      </c>
      <c r="K1271" s="199" t="e">
        <f t="shared" si="100"/>
        <v>#VALUE!</v>
      </c>
      <c r="L1271" s="199" t="e">
        <f t="shared" si="101"/>
        <v>#VALUE!</v>
      </c>
      <c r="M1271" s="199" t="s">
        <v>1105</v>
      </c>
      <c r="N1271" s="199" t="e">
        <f t="shared" si="102"/>
        <v>#VALUE!</v>
      </c>
      <c r="O1271" s="199" t="e">
        <f t="shared" si="103"/>
        <v>#VALUE!</v>
      </c>
      <c r="P1271" s="199" t="e">
        <f t="shared" si="104"/>
        <v>#VALUE!</v>
      </c>
    </row>
    <row r="1272" spans="1:16" ht="15.75" x14ac:dyDescent="0.25">
      <c r="A1272" s="199" t="s">
        <v>110</v>
      </c>
      <c r="B1272" s="199" t="s">
        <v>1135</v>
      </c>
      <c r="C1272" s="199" t="s">
        <v>2410</v>
      </c>
      <c r="D1272" s="199" t="s">
        <v>4197</v>
      </c>
      <c r="E1272" s="199" t="s">
        <v>4197</v>
      </c>
      <c r="F1272" s="199" t="s">
        <v>1157</v>
      </c>
      <c r="G1272" s="199" t="s">
        <v>4197</v>
      </c>
      <c r="H1272" s="199" t="s">
        <v>4095</v>
      </c>
      <c r="K1272" s="199">
        <f t="shared" si="100"/>
        <v>25.623319999999996</v>
      </c>
      <c r="L1272" s="199">
        <f t="shared" si="101"/>
        <v>33.054082799999996</v>
      </c>
      <c r="M1272" s="199" t="s">
        <v>1138</v>
      </c>
      <c r="N1272" s="199">
        <f t="shared" si="102"/>
        <v>-6818625.0811638171</v>
      </c>
      <c r="O1272" s="199">
        <f t="shared" si="103"/>
        <v>-6818625.0811638171</v>
      </c>
      <c r="P1272" s="199" t="str">
        <f t="shared" si="104"/>
        <v>Overpaid</v>
      </c>
    </row>
    <row r="1273" spans="1:16" ht="15.75" x14ac:dyDescent="0.25">
      <c r="A1273" s="199" t="s">
        <v>110</v>
      </c>
      <c r="B1273" s="199" t="s">
        <v>1078</v>
      </c>
      <c r="C1273" s="199" t="s">
        <v>2392</v>
      </c>
      <c r="D1273" s="199" t="s">
        <v>4197</v>
      </c>
      <c r="E1273" s="199" t="s">
        <v>4197</v>
      </c>
      <c r="F1273" s="199" t="s">
        <v>1107</v>
      </c>
      <c r="G1273" s="199" t="s">
        <v>4197</v>
      </c>
      <c r="H1273" s="199" t="s">
        <v>1027</v>
      </c>
      <c r="K1273" s="199" t="e">
        <f t="shared" si="100"/>
        <v>#VALUE!</v>
      </c>
      <c r="L1273" s="199" t="e">
        <f t="shared" si="101"/>
        <v>#VALUE!</v>
      </c>
      <c r="M1273" s="199" t="s">
        <v>1082</v>
      </c>
      <c r="N1273" s="199" t="e">
        <f t="shared" si="102"/>
        <v>#VALUE!</v>
      </c>
      <c r="O1273" s="199" t="e">
        <f t="shared" si="103"/>
        <v>#VALUE!</v>
      </c>
      <c r="P1273" s="199" t="e">
        <f t="shared" si="104"/>
        <v>#VALUE!</v>
      </c>
    </row>
    <row r="1274" spans="1:16" ht="15.75" x14ac:dyDescent="0.25">
      <c r="A1274" s="199" t="s">
        <v>110</v>
      </c>
      <c r="B1274" s="199" t="s">
        <v>1048</v>
      </c>
      <c r="C1274" s="199" t="s">
        <v>2375</v>
      </c>
      <c r="D1274" s="199" t="s">
        <v>4197</v>
      </c>
      <c r="E1274" s="199" t="s">
        <v>4197</v>
      </c>
      <c r="F1274" s="199" t="s">
        <v>1091</v>
      </c>
      <c r="G1274" s="199" t="s">
        <v>4197</v>
      </c>
      <c r="H1274" s="199" t="s">
        <v>4095</v>
      </c>
      <c r="K1274" s="199">
        <f t="shared" si="100"/>
        <v>28.873219999999996</v>
      </c>
      <c r="L1274" s="199">
        <f t="shared" si="101"/>
        <v>37.246453799999998</v>
      </c>
      <c r="M1274" s="199" t="s">
        <v>1053</v>
      </c>
      <c r="N1274" s="199">
        <f t="shared" si="102"/>
        <v>-7388482.8147079255</v>
      </c>
      <c r="O1274" s="199">
        <f t="shared" si="103"/>
        <v>-7388482.8147079255</v>
      </c>
      <c r="P1274" s="199" t="str">
        <f t="shared" si="104"/>
        <v>Overpaid</v>
      </c>
    </row>
    <row r="1275" spans="1:16" ht="15.75" x14ac:dyDescent="0.25">
      <c r="A1275" s="199" t="s">
        <v>110</v>
      </c>
      <c r="B1275" s="199" t="s">
        <v>10</v>
      </c>
      <c r="C1275" s="199" t="s">
        <v>911</v>
      </c>
      <c r="D1275" s="199" t="s">
        <v>4197</v>
      </c>
      <c r="E1275" s="199" t="s">
        <v>4197</v>
      </c>
      <c r="F1275" s="199" t="s">
        <v>1240</v>
      </c>
      <c r="G1275" s="199" t="s">
        <v>4197</v>
      </c>
      <c r="H1275" s="199" t="s">
        <v>4197</v>
      </c>
      <c r="K1275" s="199">
        <f t="shared" si="100"/>
        <v>22.027099999999997</v>
      </c>
      <c r="L1275" s="199">
        <f t="shared" si="101"/>
        <v>28.414958999999996</v>
      </c>
      <c r="M1275" s="199" t="s">
        <v>1093</v>
      </c>
      <c r="N1275" s="199">
        <f t="shared" si="102"/>
        <v>-18904936.914795782</v>
      </c>
      <c r="O1275" s="199">
        <f t="shared" si="103"/>
        <v>-18904936.914795782</v>
      </c>
      <c r="P1275" s="199" t="str">
        <f t="shared" si="104"/>
        <v>Overpaid</v>
      </c>
    </row>
    <row r="1276" spans="1:16" ht="15.75" x14ac:dyDescent="0.25">
      <c r="A1276" s="199" t="s">
        <v>110</v>
      </c>
      <c r="B1276" s="199" t="s">
        <v>1117</v>
      </c>
      <c r="C1276" s="199" t="s">
        <v>2405</v>
      </c>
      <c r="D1276" s="199" t="s">
        <v>4197</v>
      </c>
      <c r="E1276" s="199" t="s">
        <v>4197</v>
      </c>
      <c r="F1276" s="199" t="s">
        <v>1125</v>
      </c>
      <c r="G1276" s="199" t="s">
        <v>4197</v>
      </c>
      <c r="H1276" s="199" t="s">
        <v>4095</v>
      </c>
      <c r="K1276" s="199">
        <f t="shared" si="100"/>
        <v>26.706619999999997</v>
      </c>
      <c r="L1276" s="199">
        <f t="shared" si="101"/>
        <v>34.451539799999999</v>
      </c>
      <c r="M1276" s="199" t="s">
        <v>1121</v>
      </c>
      <c r="N1276" s="199">
        <f t="shared" si="102"/>
        <v>-14201844.554619268</v>
      </c>
      <c r="O1276" s="199">
        <f t="shared" si="103"/>
        <v>-14201844.554619268</v>
      </c>
      <c r="P1276" s="199" t="str">
        <f t="shared" si="104"/>
        <v>Overpaid</v>
      </c>
    </row>
    <row r="1277" spans="1:16" ht="15.75" x14ac:dyDescent="0.25">
      <c r="A1277" s="199" t="s">
        <v>110</v>
      </c>
      <c r="B1277" s="199" t="s">
        <v>20</v>
      </c>
      <c r="C1277" s="199" t="s">
        <v>873</v>
      </c>
      <c r="D1277" s="199" t="s">
        <v>4197</v>
      </c>
      <c r="E1277" s="199" t="s">
        <v>4197</v>
      </c>
      <c r="F1277" s="199" t="s">
        <v>1162</v>
      </c>
      <c r="G1277" s="199" t="s">
        <v>4197</v>
      </c>
      <c r="H1277" s="199" t="s">
        <v>1027</v>
      </c>
      <c r="K1277" s="199" t="e">
        <f t="shared" si="100"/>
        <v>#VALUE!</v>
      </c>
      <c r="L1277" s="199" t="e">
        <f t="shared" si="101"/>
        <v>#VALUE!</v>
      </c>
      <c r="M1277" s="199" t="s">
        <v>1134</v>
      </c>
      <c r="N1277" s="199" t="e">
        <f t="shared" si="102"/>
        <v>#VALUE!</v>
      </c>
      <c r="O1277" s="199" t="e">
        <f t="shared" si="103"/>
        <v>#VALUE!</v>
      </c>
      <c r="P1277" s="199" t="e">
        <f t="shared" si="104"/>
        <v>#VALUE!</v>
      </c>
    </row>
    <row r="1278" spans="1:16" ht="15.75" x14ac:dyDescent="0.25">
      <c r="A1278" s="199" t="s">
        <v>110</v>
      </c>
      <c r="B1278" s="199" t="s">
        <v>1187</v>
      </c>
      <c r="C1278" s="199" t="s">
        <v>2366</v>
      </c>
      <c r="D1278" s="199" t="s">
        <v>4197</v>
      </c>
      <c r="E1278" s="199" t="s">
        <v>4197</v>
      </c>
      <c r="F1278" s="199" t="s">
        <v>1270</v>
      </c>
      <c r="G1278" s="199" t="s">
        <v>4197</v>
      </c>
      <c r="H1278" s="199" t="s">
        <v>4153</v>
      </c>
      <c r="K1278" s="199">
        <f t="shared" si="100"/>
        <v>33.825159999999997</v>
      </c>
      <c r="L1278" s="199">
        <f t="shared" si="101"/>
        <v>43.634456399999998</v>
      </c>
      <c r="M1278" s="199" t="s">
        <v>1190</v>
      </c>
      <c r="N1278" s="199">
        <f t="shared" si="102"/>
        <v>-7637054.592540184</v>
      </c>
      <c r="O1278" s="199">
        <f t="shared" si="103"/>
        <v>-7637054.592540184</v>
      </c>
      <c r="P1278" s="199" t="str">
        <f t="shared" si="104"/>
        <v>Overpaid</v>
      </c>
    </row>
    <row r="1279" spans="1:16" ht="15.75" x14ac:dyDescent="0.25">
      <c r="A1279" s="199" t="s">
        <v>110</v>
      </c>
      <c r="B1279" s="199" t="s">
        <v>1059</v>
      </c>
      <c r="C1279" s="199" t="s">
        <v>2420</v>
      </c>
      <c r="D1279" s="199" t="s">
        <v>4197</v>
      </c>
      <c r="E1279" s="199" t="s">
        <v>4197</v>
      </c>
      <c r="F1279" s="199" t="s">
        <v>1194</v>
      </c>
      <c r="G1279" s="199" t="s">
        <v>4197</v>
      </c>
      <c r="H1279" s="199" t="s">
        <v>4095</v>
      </c>
      <c r="K1279" s="199">
        <f t="shared" si="100"/>
        <v>24.540019999999998</v>
      </c>
      <c r="L1279" s="199">
        <f t="shared" si="101"/>
        <v>31.6566258</v>
      </c>
      <c r="M1279" s="199" t="s">
        <v>1064</v>
      </c>
      <c r="N1279" s="199">
        <f t="shared" si="102"/>
        <v>-10483200.980767669</v>
      </c>
      <c r="O1279" s="199">
        <f t="shared" si="103"/>
        <v>-10483200.980767669</v>
      </c>
      <c r="P1279" s="199" t="str">
        <f t="shared" si="104"/>
        <v>Overpaid</v>
      </c>
    </row>
    <row r="1280" spans="1:16" ht="15.75" x14ac:dyDescent="0.25">
      <c r="A1280" s="199" t="s">
        <v>110</v>
      </c>
      <c r="B1280" s="199" t="s">
        <v>20</v>
      </c>
      <c r="C1280" s="199" t="s">
        <v>2407</v>
      </c>
      <c r="D1280" s="199" t="s">
        <v>4197</v>
      </c>
      <c r="E1280" s="199" t="s">
        <v>4197</v>
      </c>
      <c r="F1280" s="199" t="s">
        <v>1328</v>
      </c>
      <c r="G1280" s="199" t="s">
        <v>4197</v>
      </c>
      <c r="H1280" s="199" t="s">
        <v>4097</v>
      </c>
      <c r="K1280" s="199">
        <f t="shared" si="100"/>
        <v>26.677059999999997</v>
      </c>
      <c r="L1280" s="199">
        <f t="shared" si="101"/>
        <v>34.413407399999997</v>
      </c>
      <c r="M1280" s="199" t="s">
        <v>1134</v>
      </c>
      <c r="N1280" s="199">
        <f t="shared" si="102"/>
        <v>-11812075.326323377</v>
      </c>
      <c r="O1280" s="199">
        <f t="shared" si="103"/>
        <v>-11812075.326323377</v>
      </c>
      <c r="P1280" s="199" t="str">
        <f t="shared" si="104"/>
        <v>Overpaid</v>
      </c>
    </row>
    <row r="1281" spans="1:16" ht="15.75" x14ac:dyDescent="0.25">
      <c r="A1281" s="199" t="s">
        <v>110</v>
      </c>
      <c r="B1281" s="199" t="s">
        <v>1048</v>
      </c>
      <c r="C1281" s="199" t="s">
        <v>2416</v>
      </c>
      <c r="D1281" s="199" t="s">
        <v>4197</v>
      </c>
      <c r="E1281" s="199" t="s">
        <v>4197</v>
      </c>
      <c r="F1281" s="199" t="s">
        <v>1186</v>
      </c>
      <c r="G1281" s="199" t="s">
        <v>4197</v>
      </c>
      <c r="H1281" s="199" t="s">
        <v>4095</v>
      </c>
      <c r="K1281" s="199">
        <f t="shared" si="100"/>
        <v>24.901119999999999</v>
      </c>
      <c r="L1281" s="199">
        <f t="shared" si="101"/>
        <v>32.122444799999997</v>
      </c>
      <c r="M1281" s="199" t="s">
        <v>1053</v>
      </c>
      <c r="N1281" s="199">
        <f t="shared" si="102"/>
        <v>-9253115.3309187535</v>
      </c>
      <c r="O1281" s="199">
        <f t="shared" si="103"/>
        <v>-9253115.3309187535</v>
      </c>
      <c r="P1281" s="199" t="str">
        <f t="shared" si="104"/>
        <v>Overpaid</v>
      </c>
    </row>
    <row r="1282" spans="1:16" ht="15.75" x14ac:dyDescent="0.25">
      <c r="A1282" s="199" t="s">
        <v>110</v>
      </c>
      <c r="B1282" s="199" t="s">
        <v>1037</v>
      </c>
      <c r="C1282" s="199" t="s">
        <v>2403</v>
      </c>
      <c r="D1282" s="199" t="s">
        <v>4197</v>
      </c>
      <c r="E1282" s="199" t="s">
        <v>4197</v>
      </c>
      <c r="F1282" s="199" t="s">
        <v>1125</v>
      </c>
      <c r="G1282" s="199" t="s">
        <v>4197</v>
      </c>
      <c r="H1282" s="199" t="s">
        <v>1027</v>
      </c>
      <c r="K1282" s="199" t="e">
        <f t="shared" si="100"/>
        <v>#VALUE!</v>
      </c>
      <c r="L1282" s="199" t="e">
        <f t="shared" si="101"/>
        <v>#VALUE!</v>
      </c>
      <c r="M1282" s="199" t="s">
        <v>1043</v>
      </c>
      <c r="N1282" s="199" t="e">
        <f t="shared" si="102"/>
        <v>#VALUE!</v>
      </c>
      <c r="O1282" s="199" t="e">
        <f t="shared" si="103"/>
        <v>#VALUE!</v>
      </c>
      <c r="P1282" s="199" t="e">
        <f t="shared" si="104"/>
        <v>#VALUE!</v>
      </c>
    </row>
    <row r="1283" spans="1:16" ht="15.75" x14ac:dyDescent="0.25">
      <c r="A1283" s="199" t="s">
        <v>110</v>
      </c>
      <c r="B1283" s="199" t="s">
        <v>1094</v>
      </c>
      <c r="C1283" s="199" t="s">
        <v>2421</v>
      </c>
      <c r="D1283" s="199" t="s">
        <v>4197</v>
      </c>
      <c r="E1283" s="199" t="s">
        <v>4197</v>
      </c>
      <c r="F1283" s="199" t="s">
        <v>1194</v>
      </c>
      <c r="G1283" s="199" t="s">
        <v>4197</v>
      </c>
      <c r="H1283" s="199" t="s">
        <v>1027</v>
      </c>
      <c r="K1283" s="199" t="e">
        <f t="shared" si="100"/>
        <v>#VALUE!</v>
      </c>
      <c r="L1283" s="199" t="e">
        <f t="shared" si="101"/>
        <v>#VALUE!</v>
      </c>
      <c r="M1283" s="199" t="s">
        <v>1098</v>
      </c>
      <c r="N1283" s="199" t="e">
        <f t="shared" si="102"/>
        <v>#VALUE!</v>
      </c>
      <c r="O1283" s="199" t="e">
        <f t="shared" si="103"/>
        <v>#VALUE!</v>
      </c>
      <c r="P1283" s="199" t="e">
        <f t="shared" si="104"/>
        <v>#VALUE!</v>
      </c>
    </row>
    <row r="1284" spans="1:16" ht="15.75" x14ac:dyDescent="0.25">
      <c r="A1284" s="199" t="s">
        <v>110</v>
      </c>
      <c r="B1284" s="199" t="s">
        <v>20</v>
      </c>
      <c r="C1284" s="199" t="s">
        <v>2426</v>
      </c>
      <c r="D1284" s="199" t="s">
        <v>4197</v>
      </c>
      <c r="E1284" s="199" t="s">
        <v>4197</v>
      </c>
      <c r="F1284" s="199" t="s">
        <v>1208</v>
      </c>
      <c r="G1284" s="199" t="s">
        <v>4197</v>
      </c>
      <c r="H1284" s="199" t="s">
        <v>4095</v>
      </c>
      <c r="K1284" s="199">
        <f t="shared" si="100"/>
        <v>23.817819999999998</v>
      </c>
      <c r="L1284" s="199">
        <f t="shared" si="101"/>
        <v>30.724987799999997</v>
      </c>
      <c r="M1284" s="199" t="s">
        <v>1134</v>
      </c>
      <c r="N1284" s="199">
        <f t="shared" si="102"/>
        <v>-13695148.210196847</v>
      </c>
      <c r="O1284" s="199">
        <f t="shared" si="103"/>
        <v>-13695148.210196847</v>
      </c>
      <c r="P1284" s="199" t="str">
        <f t="shared" si="104"/>
        <v>Overpaid</v>
      </c>
    </row>
    <row r="1285" spans="1:16" ht="15.75" x14ac:dyDescent="0.25">
      <c r="A1285" s="199" t="s">
        <v>110</v>
      </c>
      <c r="B1285" s="199" t="s">
        <v>1187</v>
      </c>
      <c r="C1285" s="199" t="s">
        <v>943</v>
      </c>
      <c r="D1285" s="199" t="s">
        <v>4197</v>
      </c>
      <c r="E1285" s="199" t="s">
        <v>4197</v>
      </c>
      <c r="F1285" s="199" t="s">
        <v>1221</v>
      </c>
      <c r="G1285" s="199" t="s">
        <v>4197</v>
      </c>
      <c r="H1285" s="199" t="s">
        <v>1027</v>
      </c>
      <c r="K1285" s="199" t="e">
        <f t="shared" si="100"/>
        <v>#VALUE!</v>
      </c>
      <c r="L1285" s="199" t="e">
        <f t="shared" si="101"/>
        <v>#VALUE!</v>
      </c>
      <c r="M1285" s="199" t="s">
        <v>1190</v>
      </c>
      <c r="N1285" s="199" t="e">
        <f t="shared" si="102"/>
        <v>#VALUE!</v>
      </c>
      <c r="O1285" s="199" t="e">
        <f t="shared" si="103"/>
        <v>#VALUE!</v>
      </c>
      <c r="P1285" s="199" t="e">
        <f t="shared" si="104"/>
        <v>#VALUE!</v>
      </c>
    </row>
    <row r="1286" spans="1:16" ht="15.75" x14ac:dyDescent="0.25">
      <c r="A1286" s="199" t="s">
        <v>110</v>
      </c>
      <c r="B1286" s="199" t="s">
        <v>16</v>
      </c>
      <c r="C1286" s="199" t="s">
        <v>2390</v>
      </c>
      <c r="D1286" s="199" t="s">
        <v>4197</v>
      </c>
      <c r="E1286" s="199" t="s">
        <v>4197</v>
      </c>
      <c r="F1286" s="199" t="s">
        <v>1107</v>
      </c>
      <c r="G1286" s="199" t="s">
        <v>4197</v>
      </c>
      <c r="H1286" s="199" t="s">
        <v>1027</v>
      </c>
      <c r="K1286" s="199" t="e">
        <f t="shared" si="100"/>
        <v>#VALUE!</v>
      </c>
      <c r="L1286" s="199" t="e">
        <f t="shared" si="101"/>
        <v>#VALUE!</v>
      </c>
      <c r="M1286" s="199" t="s">
        <v>1116</v>
      </c>
      <c r="N1286" s="199" t="e">
        <f t="shared" si="102"/>
        <v>#VALUE!</v>
      </c>
      <c r="O1286" s="199" t="e">
        <f t="shared" si="103"/>
        <v>#VALUE!</v>
      </c>
      <c r="P1286" s="199" t="e">
        <f t="shared" si="104"/>
        <v>#VALUE!</v>
      </c>
    </row>
    <row r="1287" spans="1:16" ht="15.75" x14ac:dyDescent="0.25">
      <c r="A1287" s="199" t="s">
        <v>110</v>
      </c>
      <c r="B1287" s="199" t="s">
        <v>27</v>
      </c>
      <c r="C1287" s="199" t="s">
        <v>144</v>
      </c>
      <c r="D1287" s="199" t="s">
        <v>4197</v>
      </c>
      <c r="E1287" s="199" t="s">
        <v>4197</v>
      </c>
      <c r="F1287" s="199" t="s">
        <v>1312</v>
      </c>
      <c r="G1287" s="199" t="s">
        <v>4197</v>
      </c>
      <c r="H1287" s="199" t="s">
        <v>1027</v>
      </c>
      <c r="K1287" s="199" t="e">
        <f t="shared" si="100"/>
        <v>#VALUE!</v>
      </c>
      <c r="L1287" s="199" t="e">
        <f t="shared" si="101"/>
        <v>#VALUE!</v>
      </c>
      <c r="M1287" s="199" t="s">
        <v>1058</v>
      </c>
      <c r="N1287" s="199" t="e">
        <f t="shared" si="102"/>
        <v>#VALUE!</v>
      </c>
      <c r="O1287" s="199" t="e">
        <f t="shared" si="103"/>
        <v>#VALUE!</v>
      </c>
      <c r="P1287" s="199" t="e">
        <f t="shared" si="104"/>
        <v>#VALUE!</v>
      </c>
    </row>
    <row r="1288" spans="1:16" ht="15.75" x14ac:dyDescent="0.25">
      <c r="A1288" s="199" t="s">
        <v>110</v>
      </c>
      <c r="B1288" s="199" t="s">
        <v>1037</v>
      </c>
      <c r="C1288" s="199" t="s">
        <v>2444</v>
      </c>
      <c r="D1288" s="199" t="s">
        <v>4197</v>
      </c>
      <c r="E1288" s="199" t="s">
        <v>4197</v>
      </c>
      <c r="F1288" s="199" t="s">
        <v>1244</v>
      </c>
      <c r="G1288" s="199" t="s">
        <v>4197</v>
      </c>
      <c r="H1288" s="199" t="s">
        <v>4095</v>
      </c>
      <c r="K1288" s="199">
        <f t="shared" si="100"/>
        <v>21.290119999999998</v>
      </c>
      <c r="L1288" s="199">
        <f t="shared" si="101"/>
        <v>27.464254799999999</v>
      </c>
      <c r="M1288" s="199" t="s">
        <v>1043</v>
      </c>
      <c r="N1288" s="199">
        <f t="shared" si="102"/>
        <v>-14121244.098599927</v>
      </c>
      <c r="O1288" s="199">
        <f t="shared" si="103"/>
        <v>-14121244.098599927</v>
      </c>
      <c r="P1288" s="199" t="str">
        <f t="shared" si="104"/>
        <v>Overpaid</v>
      </c>
    </row>
    <row r="1289" spans="1:16" ht="15.75" x14ac:dyDescent="0.25">
      <c r="A1289" s="199" t="s">
        <v>110</v>
      </c>
      <c r="B1289" s="199" t="s">
        <v>1059</v>
      </c>
      <c r="C1289" s="199" t="s">
        <v>2355</v>
      </c>
      <c r="D1289" s="199" t="s">
        <v>4197</v>
      </c>
      <c r="E1289" s="199" t="s">
        <v>4197</v>
      </c>
      <c r="F1289" s="199" t="s">
        <v>1028</v>
      </c>
      <c r="G1289" s="199" t="s">
        <v>4197</v>
      </c>
      <c r="H1289" s="199" t="s">
        <v>1027</v>
      </c>
      <c r="K1289" s="199" t="e">
        <f t="shared" si="100"/>
        <v>#VALUE!</v>
      </c>
      <c r="L1289" s="199" t="e">
        <f t="shared" si="101"/>
        <v>#VALUE!</v>
      </c>
      <c r="M1289" s="199" t="s">
        <v>1064</v>
      </c>
      <c r="N1289" s="199" t="e">
        <f t="shared" si="102"/>
        <v>#VALUE!</v>
      </c>
      <c r="O1289" s="199" t="e">
        <f t="shared" si="103"/>
        <v>#VALUE!</v>
      </c>
      <c r="P1289" s="199" t="e">
        <f t="shared" si="104"/>
        <v>#VALUE!</v>
      </c>
    </row>
    <row r="1290" spans="1:16" ht="15.75" x14ac:dyDescent="0.25">
      <c r="A1290" s="199" t="s">
        <v>110</v>
      </c>
      <c r="B1290" s="199" t="s">
        <v>1048</v>
      </c>
      <c r="C1290" s="199" t="s">
        <v>2447</v>
      </c>
      <c r="D1290" s="199" t="s">
        <v>4197</v>
      </c>
      <c r="E1290" s="199" t="s">
        <v>4197</v>
      </c>
      <c r="F1290" s="199" t="s">
        <v>1683</v>
      </c>
      <c r="G1290" s="199" t="s">
        <v>4197</v>
      </c>
      <c r="H1290" s="199" t="s">
        <v>4221</v>
      </c>
      <c r="K1290" s="199" t="e">
        <f t="shared" si="100"/>
        <v>#VALUE!</v>
      </c>
      <c r="L1290" s="199" t="e">
        <f t="shared" si="101"/>
        <v>#VALUE!</v>
      </c>
      <c r="M1290" s="199" t="s">
        <v>1053</v>
      </c>
      <c r="N1290" s="199" t="e">
        <f t="shared" si="102"/>
        <v>#VALUE!</v>
      </c>
      <c r="O1290" s="199" t="e">
        <f t="shared" si="103"/>
        <v>#VALUE!</v>
      </c>
      <c r="P1290" s="199" t="e">
        <f t="shared" si="104"/>
        <v>#VALUE!</v>
      </c>
    </row>
    <row r="1291" spans="1:16" ht="15.75" x14ac:dyDescent="0.25">
      <c r="A1291" s="199" t="s">
        <v>110</v>
      </c>
      <c r="B1291" s="199" t="s">
        <v>1117</v>
      </c>
      <c r="C1291" s="199" t="s">
        <v>2425</v>
      </c>
      <c r="D1291" s="199" t="s">
        <v>4197</v>
      </c>
      <c r="E1291" s="199" t="s">
        <v>4197</v>
      </c>
      <c r="F1291" s="199" t="s">
        <v>1208</v>
      </c>
      <c r="G1291" s="199" t="s">
        <v>4197</v>
      </c>
      <c r="H1291" s="199" t="s">
        <v>1027</v>
      </c>
      <c r="K1291" s="199" t="e">
        <f t="shared" si="100"/>
        <v>#VALUE!</v>
      </c>
      <c r="L1291" s="199" t="e">
        <f t="shared" si="101"/>
        <v>#VALUE!</v>
      </c>
      <c r="M1291" s="199" t="s">
        <v>1121</v>
      </c>
      <c r="N1291" s="199" t="e">
        <f t="shared" si="102"/>
        <v>#VALUE!</v>
      </c>
      <c r="O1291" s="199" t="e">
        <f t="shared" si="103"/>
        <v>#VALUE!</v>
      </c>
      <c r="P1291" s="199" t="e">
        <f t="shared" si="104"/>
        <v>#VALUE!</v>
      </c>
    </row>
    <row r="1292" spans="1:16" ht="15.75" x14ac:dyDescent="0.25">
      <c r="A1292" s="199" t="s">
        <v>110</v>
      </c>
      <c r="B1292" s="199" t="s">
        <v>1083</v>
      </c>
      <c r="C1292" s="199" t="s">
        <v>2435</v>
      </c>
      <c r="D1292" s="199" t="s">
        <v>4197</v>
      </c>
      <c r="E1292" s="199" t="s">
        <v>4197</v>
      </c>
      <c r="F1292" s="199" t="s">
        <v>1234</v>
      </c>
      <c r="G1292" s="199" t="s">
        <v>4197</v>
      </c>
      <c r="H1292" s="199" t="s">
        <v>4197</v>
      </c>
      <c r="K1292" s="199">
        <f t="shared" si="100"/>
        <v>22.388199999999998</v>
      </c>
      <c r="L1292" s="199">
        <f t="shared" si="101"/>
        <v>28.880777999999999</v>
      </c>
      <c r="M1292" s="199" t="s">
        <v>1088</v>
      </c>
      <c r="N1292" s="199">
        <f t="shared" si="102"/>
        <v>-18665741.383044038</v>
      </c>
      <c r="O1292" s="199">
        <f t="shared" si="103"/>
        <v>-18665741.383044038</v>
      </c>
      <c r="P1292" s="199" t="str">
        <f t="shared" si="104"/>
        <v>Overpaid</v>
      </c>
    </row>
    <row r="1293" spans="1:16" ht="15.75" x14ac:dyDescent="0.25">
      <c r="A1293" s="199" t="s">
        <v>110</v>
      </c>
      <c r="B1293" s="199" t="s">
        <v>1117</v>
      </c>
      <c r="C1293" s="199" t="s">
        <v>611</v>
      </c>
      <c r="D1293" s="199" t="s">
        <v>4197</v>
      </c>
      <c r="E1293" s="199" t="s">
        <v>4197</v>
      </c>
      <c r="F1293" s="199" t="s">
        <v>1186</v>
      </c>
      <c r="G1293" s="199" t="s">
        <v>4197</v>
      </c>
      <c r="H1293" s="199" t="s">
        <v>4095</v>
      </c>
      <c r="K1293" s="199">
        <f t="shared" si="100"/>
        <v>24.901119999999999</v>
      </c>
      <c r="L1293" s="199">
        <f t="shared" si="101"/>
        <v>32.122444799999997</v>
      </c>
      <c r="M1293" s="199" t="s">
        <v>1121</v>
      </c>
      <c r="N1293" s="199">
        <f t="shared" si="102"/>
        <v>-15633864.042348623</v>
      </c>
      <c r="O1293" s="199">
        <f t="shared" si="103"/>
        <v>-15633864.042348623</v>
      </c>
      <c r="P1293" s="199" t="str">
        <f t="shared" si="104"/>
        <v>Overpaid</v>
      </c>
    </row>
    <row r="1294" spans="1:16" ht="15.75" x14ac:dyDescent="0.25">
      <c r="A1294" s="199" t="s">
        <v>110</v>
      </c>
      <c r="B1294" s="199" t="s">
        <v>1059</v>
      </c>
      <c r="C1294" s="199" t="s">
        <v>2386</v>
      </c>
      <c r="D1294" s="199" t="s">
        <v>4197</v>
      </c>
      <c r="E1294" s="199" t="s">
        <v>4197</v>
      </c>
      <c r="F1294" s="199" t="s">
        <v>1107</v>
      </c>
      <c r="G1294" s="199" t="s">
        <v>4197</v>
      </c>
      <c r="H1294" s="199" t="s">
        <v>1027</v>
      </c>
      <c r="K1294" s="199" t="e">
        <f t="shared" si="100"/>
        <v>#VALUE!</v>
      </c>
      <c r="L1294" s="199" t="e">
        <f t="shared" si="101"/>
        <v>#VALUE!</v>
      </c>
      <c r="M1294" s="199" t="s">
        <v>1064</v>
      </c>
      <c r="N1294" s="199" t="e">
        <f t="shared" si="102"/>
        <v>#VALUE!</v>
      </c>
      <c r="O1294" s="199" t="e">
        <f t="shared" si="103"/>
        <v>#VALUE!</v>
      </c>
      <c r="P1294" s="199" t="e">
        <f t="shared" si="104"/>
        <v>#VALUE!</v>
      </c>
    </row>
    <row r="1295" spans="1:16" ht="15.75" x14ac:dyDescent="0.25">
      <c r="A1295" s="199" t="s">
        <v>110</v>
      </c>
      <c r="B1295" s="199" t="s">
        <v>16</v>
      </c>
      <c r="C1295" s="199" t="s">
        <v>2370</v>
      </c>
      <c r="D1295" s="199" t="s">
        <v>4197</v>
      </c>
      <c r="E1295" s="199" t="s">
        <v>4197</v>
      </c>
      <c r="F1295" s="199" t="s">
        <v>1450</v>
      </c>
      <c r="G1295" s="199" t="s">
        <v>4197</v>
      </c>
      <c r="H1295" s="199" t="s">
        <v>4153</v>
      </c>
      <c r="K1295" s="199">
        <f t="shared" si="100"/>
        <v>33.464059999999996</v>
      </c>
      <c r="L1295" s="199">
        <f t="shared" si="101"/>
        <v>43.168637399999994</v>
      </c>
      <c r="M1295" s="199" t="s">
        <v>1116</v>
      </c>
      <c r="N1295" s="199">
        <f t="shared" si="102"/>
        <v>-6470148.6459187176</v>
      </c>
      <c r="O1295" s="199">
        <f t="shared" si="103"/>
        <v>-6470148.6459187176</v>
      </c>
      <c r="P1295" s="199" t="str">
        <f t="shared" si="104"/>
        <v>Overpaid</v>
      </c>
    </row>
    <row r="1296" spans="1:16" ht="15.75" x14ac:dyDescent="0.25">
      <c r="A1296" s="199" t="s">
        <v>110</v>
      </c>
      <c r="B1296" s="199" t="s">
        <v>27</v>
      </c>
      <c r="C1296" s="199" t="s">
        <v>710</v>
      </c>
      <c r="D1296" s="199" t="s">
        <v>4197</v>
      </c>
      <c r="E1296" s="199" t="s">
        <v>4197</v>
      </c>
      <c r="F1296" s="199" t="s">
        <v>1157</v>
      </c>
      <c r="G1296" s="199" t="s">
        <v>4197</v>
      </c>
      <c r="H1296" s="199" t="s">
        <v>4095</v>
      </c>
      <c r="K1296" s="199">
        <f t="shared" si="100"/>
        <v>25.623319999999996</v>
      </c>
      <c r="L1296" s="199">
        <f t="shared" si="101"/>
        <v>33.054082799999996</v>
      </c>
      <c r="M1296" s="199" t="s">
        <v>1058</v>
      </c>
      <c r="N1296" s="199">
        <f t="shared" si="102"/>
        <v>-14375700.93597424</v>
      </c>
      <c r="O1296" s="199">
        <f t="shared" si="103"/>
        <v>-14375700.93597424</v>
      </c>
      <c r="P1296" s="199" t="str">
        <f t="shared" si="104"/>
        <v>Overpaid</v>
      </c>
    </row>
    <row r="1297" spans="1:16" ht="15.75" x14ac:dyDescent="0.25">
      <c r="A1297" s="199" t="s">
        <v>110</v>
      </c>
      <c r="B1297" s="199" t="s">
        <v>1117</v>
      </c>
      <c r="C1297" s="199" t="s">
        <v>2368</v>
      </c>
      <c r="D1297" s="199" t="s">
        <v>4197</v>
      </c>
      <c r="E1297" s="199" t="s">
        <v>4197</v>
      </c>
      <c r="F1297" s="199" t="s">
        <v>1450</v>
      </c>
      <c r="G1297" s="199" t="s">
        <v>4197</v>
      </c>
      <c r="H1297" s="199" t="s">
        <v>4147</v>
      </c>
      <c r="K1297" s="199">
        <f t="shared" si="100"/>
        <v>32.771419999999999</v>
      </c>
      <c r="L1297" s="199">
        <f t="shared" si="101"/>
        <v>42.275131799999997</v>
      </c>
      <c r="M1297" s="199" t="s">
        <v>1121</v>
      </c>
      <c r="N1297" s="199">
        <f t="shared" si="102"/>
        <v>-9391591.5559036713</v>
      </c>
      <c r="O1297" s="199">
        <f t="shared" si="103"/>
        <v>-9391591.5559036713</v>
      </c>
      <c r="P1297" s="199" t="str">
        <f t="shared" si="104"/>
        <v>Overpaid</v>
      </c>
    </row>
    <row r="1298" spans="1:16" ht="15.75" x14ac:dyDescent="0.25">
      <c r="A1298" s="199" t="s">
        <v>110</v>
      </c>
      <c r="B1298" s="199" t="s">
        <v>27</v>
      </c>
      <c r="C1298" s="199" t="s">
        <v>2400</v>
      </c>
      <c r="D1298" s="199" t="s">
        <v>4197</v>
      </c>
      <c r="E1298" s="199" t="s">
        <v>4197</v>
      </c>
      <c r="F1298" s="199" t="s">
        <v>1312</v>
      </c>
      <c r="G1298" s="199" t="s">
        <v>4197</v>
      </c>
      <c r="H1298" s="199" t="s">
        <v>4099</v>
      </c>
      <c r="K1298" s="199">
        <f t="shared" si="100"/>
        <v>28.452999999999999</v>
      </c>
      <c r="L1298" s="199">
        <f t="shared" si="101"/>
        <v>36.704369999999997</v>
      </c>
      <c r="M1298" s="199" t="s">
        <v>1058</v>
      </c>
      <c r="N1298" s="199">
        <f t="shared" si="102"/>
        <v>-12233489.371117434</v>
      </c>
      <c r="O1298" s="199">
        <f t="shared" si="103"/>
        <v>-12233489.371117434</v>
      </c>
      <c r="P1298" s="199" t="str">
        <f t="shared" si="104"/>
        <v>Overpaid</v>
      </c>
    </row>
    <row r="1299" spans="1:16" ht="15.75" x14ac:dyDescent="0.25">
      <c r="A1299" s="199" t="s">
        <v>110</v>
      </c>
      <c r="B1299" s="199" t="s">
        <v>10</v>
      </c>
      <c r="C1299" s="199" t="s">
        <v>2357</v>
      </c>
      <c r="D1299" s="199" t="s">
        <v>4197</v>
      </c>
      <c r="E1299" s="199" t="s">
        <v>4197</v>
      </c>
      <c r="F1299" s="199" t="s">
        <v>1428</v>
      </c>
      <c r="G1299" s="199" t="s">
        <v>4197</v>
      </c>
      <c r="H1299" s="199" t="s">
        <v>1027</v>
      </c>
      <c r="K1299" s="199" t="e">
        <f t="shared" si="100"/>
        <v>#VALUE!</v>
      </c>
      <c r="L1299" s="199" t="e">
        <f t="shared" si="101"/>
        <v>#VALUE!</v>
      </c>
      <c r="M1299" s="199" t="s">
        <v>1093</v>
      </c>
      <c r="N1299" s="199" t="e">
        <f t="shared" si="102"/>
        <v>#VALUE!</v>
      </c>
      <c r="O1299" s="199" t="e">
        <f t="shared" si="103"/>
        <v>#VALUE!</v>
      </c>
      <c r="P1299" s="199" t="e">
        <f t="shared" si="104"/>
        <v>#VALUE!</v>
      </c>
    </row>
    <row r="1300" spans="1:16" ht="15.75" x14ac:dyDescent="0.25">
      <c r="A1300" s="199" t="s">
        <v>110</v>
      </c>
      <c r="B1300" s="199" t="s">
        <v>1083</v>
      </c>
      <c r="C1300" s="199" t="s">
        <v>2383</v>
      </c>
      <c r="D1300" s="199" t="s">
        <v>4197</v>
      </c>
      <c r="E1300" s="199" t="s">
        <v>4197</v>
      </c>
      <c r="F1300" s="199" t="s">
        <v>1103</v>
      </c>
      <c r="G1300" s="199" t="s">
        <v>4197</v>
      </c>
      <c r="H1300" s="199" t="s">
        <v>4098</v>
      </c>
      <c r="K1300" s="199">
        <f t="shared" si="100"/>
        <v>29.551079999999999</v>
      </c>
      <c r="L1300" s="199">
        <f t="shared" si="101"/>
        <v>38.120893199999998</v>
      </c>
      <c r="M1300" s="199" t="s">
        <v>1088</v>
      </c>
      <c r="N1300" s="199">
        <f t="shared" si="102"/>
        <v>-12649756.691421287</v>
      </c>
      <c r="O1300" s="199">
        <f t="shared" si="103"/>
        <v>-12649756.691421287</v>
      </c>
      <c r="P1300" s="199" t="str">
        <f t="shared" si="104"/>
        <v>Overpaid</v>
      </c>
    </row>
    <row r="1301" spans="1:16" ht="15.75" x14ac:dyDescent="0.25">
      <c r="A1301" s="199" t="s">
        <v>110</v>
      </c>
      <c r="B1301" s="199" t="s">
        <v>1030</v>
      </c>
      <c r="C1301" s="199" t="s">
        <v>2434</v>
      </c>
      <c r="D1301" s="199" t="s">
        <v>4197</v>
      </c>
      <c r="E1301" s="199" t="s">
        <v>4197</v>
      </c>
      <c r="F1301" s="199" t="s">
        <v>1221</v>
      </c>
      <c r="G1301" s="199" t="s">
        <v>4197</v>
      </c>
      <c r="H1301" s="199" t="s">
        <v>4095</v>
      </c>
      <c r="K1301" s="199">
        <f t="shared" si="100"/>
        <v>23.095619999999997</v>
      </c>
      <c r="L1301" s="199">
        <f t="shared" si="101"/>
        <v>29.793349799999998</v>
      </c>
      <c r="M1301" s="199" t="s">
        <v>1036</v>
      </c>
      <c r="N1301" s="199">
        <f t="shared" si="102"/>
        <v>-16490337.929013465</v>
      </c>
      <c r="O1301" s="199">
        <f t="shared" si="103"/>
        <v>-16490337.929013465</v>
      </c>
      <c r="P1301" s="199" t="str">
        <f t="shared" si="104"/>
        <v>Overpaid</v>
      </c>
    </row>
    <row r="1302" spans="1:16" ht="15.75" x14ac:dyDescent="0.25">
      <c r="A1302" s="199" t="s">
        <v>110</v>
      </c>
      <c r="B1302" s="199" t="s">
        <v>1059</v>
      </c>
      <c r="C1302" s="199" t="s">
        <v>2424</v>
      </c>
      <c r="D1302" s="199" t="s">
        <v>4197</v>
      </c>
      <c r="E1302" s="199" t="s">
        <v>4197</v>
      </c>
      <c r="F1302" s="199" t="s">
        <v>1194</v>
      </c>
      <c r="G1302" s="199" t="s">
        <v>4197</v>
      </c>
      <c r="H1302" s="199" t="s">
        <v>1027</v>
      </c>
      <c r="K1302" s="199" t="e">
        <f t="shared" si="100"/>
        <v>#VALUE!</v>
      </c>
      <c r="L1302" s="199" t="e">
        <f t="shared" si="101"/>
        <v>#VALUE!</v>
      </c>
      <c r="M1302" s="199" t="s">
        <v>1064</v>
      </c>
      <c r="N1302" s="199" t="e">
        <f t="shared" si="102"/>
        <v>#VALUE!</v>
      </c>
      <c r="O1302" s="199" t="e">
        <f t="shared" si="103"/>
        <v>#VALUE!</v>
      </c>
      <c r="P1302" s="199" t="e">
        <f t="shared" si="104"/>
        <v>#VALUE!</v>
      </c>
    </row>
    <row r="1303" spans="1:16" ht="15.75" x14ac:dyDescent="0.25">
      <c r="A1303" s="199" t="s">
        <v>110</v>
      </c>
      <c r="B1303" s="199" t="s">
        <v>1024</v>
      </c>
      <c r="C1303" s="199" t="s">
        <v>472</v>
      </c>
      <c r="D1303" s="199" t="s">
        <v>4197</v>
      </c>
      <c r="E1303" s="199" t="s">
        <v>4197</v>
      </c>
      <c r="F1303" s="199" t="s">
        <v>1111</v>
      </c>
      <c r="G1303" s="199" t="s">
        <v>4197</v>
      </c>
      <c r="H1303" s="199" t="s">
        <v>1027</v>
      </c>
      <c r="K1303" s="199" t="e">
        <f t="shared" si="100"/>
        <v>#VALUE!</v>
      </c>
      <c r="L1303" s="199" t="e">
        <f t="shared" si="101"/>
        <v>#VALUE!</v>
      </c>
      <c r="M1303" s="199" t="s">
        <v>1029</v>
      </c>
      <c r="N1303" s="199" t="e">
        <f t="shared" si="102"/>
        <v>#VALUE!</v>
      </c>
      <c r="O1303" s="199" t="e">
        <f t="shared" si="103"/>
        <v>#VALUE!</v>
      </c>
      <c r="P1303" s="199" t="e">
        <f t="shared" si="104"/>
        <v>#VALUE!</v>
      </c>
    </row>
    <row r="1304" spans="1:16" ht="15.75" x14ac:dyDescent="0.25">
      <c r="A1304" s="199" t="s">
        <v>110</v>
      </c>
      <c r="B1304" s="199" t="s">
        <v>10</v>
      </c>
      <c r="C1304" s="199" t="s">
        <v>2442</v>
      </c>
      <c r="D1304" s="199" t="s">
        <v>4197</v>
      </c>
      <c r="E1304" s="199" t="s">
        <v>4197</v>
      </c>
      <c r="F1304" s="199" t="s">
        <v>1405</v>
      </c>
      <c r="G1304" s="199" t="s">
        <v>4197</v>
      </c>
      <c r="H1304" s="199" t="s">
        <v>1027</v>
      </c>
      <c r="K1304" s="199" t="e">
        <f t="shared" si="100"/>
        <v>#VALUE!</v>
      </c>
      <c r="L1304" s="199" t="e">
        <f t="shared" si="101"/>
        <v>#VALUE!</v>
      </c>
      <c r="M1304" s="199" t="s">
        <v>1093</v>
      </c>
      <c r="N1304" s="199" t="e">
        <f t="shared" si="102"/>
        <v>#VALUE!</v>
      </c>
      <c r="O1304" s="199" t="e">
        <f t="shared" si="103"/>
        <v>#VALUE!</v>
      </c>
      <c r="P1304" s="199" t="e">
        <f t="shared" si="104"/>
        <v>#VALUE!</v>
      </c>
    </row>
    <row r="1305" spans="1:16" ht="15.75" x14ac:dyDescent="0.25">
      <c r="A1305" s="199" t="s">
        <v>110</v>
      </c>
      <c r="B1305" s="199" t="s">
        <v>1024</v>
      </c>
      <c r="C1305" s="199" t="s">
        <v>936</v>
      </c>
      <c r="D1305" s="199" t="s">
        <v>4197</v>
      </c>
      <c r="E1305" s="199" t="s">
        <v>4197</v>
      </c>
      <c r="F1305" s="199" t="s">
        <v>1186</v>
      </c>
      <c r="G1305" s="199" t="s">
        <v>4197</v>
      </c>
      <c r="H1305" s="199" t="s">
        <v>1027</v>
      </c>
      <c r="K1305" s="199" t="e">
        <f t="shared" si="100"/>
        <v>#VALUE!</v>
      </c>
      <c r="L1305" s="199" t="e">
        <f t="shared" si="101"/>
        <v>#VALUE!</v>
      </c>
      <c r="M1305" s="199" t="s">
        <v>1029</v>
      </c>
      <c r="N1305" s="199" t="e">
        <f t="shared" si="102"/>
        <v>#VALUE!</v>
      </c>
      <c r="O1305" s="199" t="e">
        <f t="shared" si="103"/>
        <v>#VALUE!</v>
      </c>
      <c r="P1305" s="199" t="e">
        <f t="shared" si="104"/>
        <v>#VALUE!</v>
      </c>
    </row>
    <row r="1306" spans="1:16" ht="15.75" x14ac:dyDescent="0.25">
      <c r="A1306" s="199" t="s">
        <v>110</v>
      </c>
      <c r="B1306" s="199" t="s">
        <v>1024</v>
      </c>
      <c r="C1306" s="199" t="s">
        <v>2381</v>
      </c>
      <c r="D1306" s="199" t="s">
        <v>4197</v>
      </c>
      <c r="E1306" s="199" t="s">
        <v>4197</v>
      </c>
      <c r="F1306" s="199" t="s">
        <v>1103</v>
      </c>
      <c r="G1306" s="199" t="s">
        <v>4197</v>
      </c>
      <c r="H1306" s="199" t="s">
        <v>4153</v>
      </c>
      <c r="K1306" s="199">
        <f t="shared" si="100"/>
        <v>30.936359999999997</v>
      </c>
      <c r="L1306" s="199">
        <f t="shared" si="101"/>
        <v>39.9079044</v>
      </c>
      <c r="M1306" s="199" t="s">
        <v>1029</v>
      </c>
      <c r="N1306" s="199">
        <f t="shared" si="102"/>
        <v>-7737774.5739335772</v>
      </c>
      <c r="O1306" s="199">
        <f t="shared" si="103"/>
        <v>-7737774.5739335772</v>
      </c>
      <c r="P1306" s="199" t="str">
        <f t="shared" si="104"/>
        <v>Overpaid</v>
      </c>
    </row>
    <row r="1307" spans="1:16" ht="15.75" x14ac:dyDescent="0.25">
      <c r="A1307" s="199" t="s">
        <v>110</v>
      </c>
      <c r="B1307" s="199" t="s">
        <v>1030</v>
      </c>
      <c r="C1307" s="199" t="s">
        <v>2371</v>
      </c>
      <c r="D1307" s="199" t="s">
        <v>4197</v>
      </c>
      <c r="E1307" s="199" t="s">
        <v>4197</v>
      </c>
      <c r="F1307" s="199" t="s">
        <v>1450</v>
      </c>
      <c r="G1307" s="199" t="s">
        <v>4197</v>
      </c>
      <c r="H1307" s="199" t="s">
        <v>4099</v>
      </c>
      <c r="K1307" s="199">
        <f t="shared" si="100"/>
        <v>32.4251</v>
      </c>
      <c r="L1307" s="199">
        <f t="shared" si="101"/>
        <v>41.828379000000005</v>
      </c>
      <c r="M1307" s="199" t="s">
        <v>1036</v>
      </c>
      <c r="N1307" s="199">
        <f t="shared" si="102"/>
        <v>-9340278.4995242171</v>
      </c>
      <c r="O1307" s="199">
        <f t="shared" si="103"/>
        <v>-9340278.4995242171</v>
      </c>
      <c r="P1307" s="199" t="str">
        <f t="shared" si="104"/>
        <v>Overpaid</v>
      </c>
    </row>
    <row r="1308" spans="1:16" ht="15.75" x14ac:dyDescent="0.25">
      <c r="A1308" s="199" t="s">
        <v>110</v>
      </c>
      <c r="B1308" s="199" t="s">
        <v>1094</v>
      </c>
      <c r="C1308" s="199" t="s">
        <v>408</v>
      </c>
      <c r="D1308" s="199" t="s">
        <v>4197</v>
      </c>
      <c r="E1308" s="199" t="s">
        <v>4197</v>
      </c>
      <c r="F1308" s="199" t="s">
        <v>1041</v>
      </c>
      <c r="G1308" s="199" t="s">
        <v>4197</v>
      </c>
      <c r="H1308" s="199" t="s">
        <v>4103</v>
      </c>
      <c r="K1308" s="199">
        <f t="shared" si="100"/>
        <v>35.917859999999997</v>
      </c>
      <c r="L1308" s="199">
        <f t="shared" si="101"/>
        <v>46.334039399999995</v>
      </c>
      <c r="M1308" s="199" t="s">
        <v>1098</v>
      </c>
      <c r="N1308" s="199">
        <f t="shared" si="102"/>
        <v>-11813769.242005583</v>
      </c>
      <c r="O1308" s="199">
        <f t="shared" si="103"/>
        <v>-11813769.242005583</v>
      </c>
      <c r="P1308" s="199" t="str">
        <f t="shared" si="104"/>
        <v>Overpaid</v>
      </c>
    </row>
    <row r="1309" spans="1:16" ht="15.75" x14ac:dyDescent="0.25">
      <c r="A1309" s="199" t="s">
        <v>110</v>
      </c>
      <c r="B1309" s="199" t="s">
        <v>1099</v>
      </c>
      <c r="C1309" s="199" t="s">
        <v>2361</v>
      </c>
      <c r="D1309" s="199" t="s">
        <v>4197</v>
      </c>
      <c r="E1309" s="199" t="s">
        <v>4197</v>
      </c>
      <c r="F1309" s="199" t="s">
        <v>1441</v>
      </c>
      <c r="G1309" s="199" t="s">
        <v>4197</v>
      </c>
      <c r="H1309" s="199" t="s">
        <v>4222</v>
      </c>
      <c r="K1309" s="199">
        <f t="shared" si="100"/>
        <v>36.654839999999993</v>
      </c>
      <c r="L1309" s="199">
        <f t="shared" si="101"/>
        <v>47.284743599999992</v>
      </c>
      <c r="M1309" s="199" t="s">
        <v>1105</v>
      </c>
      <c r="N1309" s="199">
        <f t="shared" si="102"/>
        <v>-3337114.3095098007</v>
      </c>
      <c r="O1309" s="199">
        <f t="shared" si="103"/>
        <v>-3337114.3095098007</v>
      </c>
      <c r="P1309" s="199" t="str">
        <f t="shared" si="104"/>
        <v>Overpaid</v>
      </c>
    </row>
    <row r="1310" spans="1:16" ht="15.75" x14ac:dyDescent="0.25">
      <c r="A1310" s="199" t="s">
        <v>110</v>
      </c>
      <c r="B1310" s="199" t="s">
        <v>1099</v>
      </c>
      <c r="C1310" s="199" t="s">
        <v>2378</v>
      </c>
      <c r="D1310" s="199" t="s">
        <v>4197</v>
      </c>
      <c r="E1310" s="199" t="s">
        <v>4197</v>
      </c>
      <c r="F1310" s="199" t="s">
        <v>1103</v>
      </c>
      <c r="G1310" s="199" t="s">
        <v>4197</v>
      </c>
      <c r="H1310" s="199" t="s">
        <v>4102</v>
      </c>
      <c r="K1310" s="199">
        <f t="shared" si="100"/>
        <v>30.590039999999998</v>
      </c>
      <c r="L1310" s="199">
        <f t="shared" si="101"/>
        <v>39.461151600000001</v>
      </c>
      <c r="M1310" s="199" t="s">
        <v>1105</v>
      </c>
      <c r="N1310" s="199">
        <f t="shared" si="102"/>
        <v>-5880472.1953358529</v>
      </c>
      <c r="O1310" s="199">
        <f t="shared" si="103"/>
        <v>-5880472.1953358529</v>
      </c>
      <c r="P1310" s="199" t="str">
        <f t="shared" si="104"/>
        <v>Overpaid</v>
      </c>
    </row>
    <row r="1311" spans="1:16" ht="15.75" x14ac:dyDescent="0.25">
      <c r="A1311" s="199" t="s">
        <v>317</v>
      </c>
      <c r="B1311" s="199" t="s">
        <v>1059</v>
      </c>
      <c r="C1311" s="199" t="s">
        <v>2293</v>
      </c>
      <c r="D1311" s="199" t="s">
        <v>4197</v>
      </c>
      <c r="E1311" s="199" t="s">
        <v>4197</v>
      </c>
      <c r="F1311" s="199" t="s">
        <v>1146</v>
      </c>
      <c r="G1311" s="199" t="s">
        <v>4197</v>
      </c>
      <c r="H1311" s="199" t="s">
        <v>4097</v>
      </c>
      <c r="K1311" s="199">
        <f t="shared" si="100"/>
        <v>27.038159999999998</v>
      </c>
      <c r="L1311" s="199">
        <f t="shared" si="101"/>
        <v>34.8792264</v>
      </c>
      <c r="M1311" s="199" t="s">
        <v>1064</v>
      </c>
      <c r="N1311" s="199">
        <f t="shared" si="102"/>
        <v>-9178497.7192459442</v>
      </c>
      <c r="O1311" s="199">
        <f t="shared" si="103"/>
        <v>-9178497.7192459442</v>
      </c>
      <c r="P1311" s="199" t="str">
        <f t="shared" si="104"/>
        <v>Overpaid</v>
      </c>
    </row>
    <row r="1312" spans="1:16" ht="15.75" x14ac:dyDescent="0.25">
      <c r="A1312" s="199" t="s">
        <v>317</v>
      </c>
      <c r="B1312" s="199" t="s">
        <v>1024</v>
      </c>
      <c r="C1312" s="199" t="s">
        <v>2319</v>
      </c>
      <c r="D1312" s="199" t="s">
        <v>4197</v>
      </c>
      <c r="E1312" s="199" t="s">
        <v>4197</v>
      </c>
      <c r="F1312" s="199" t="s">
        <v>1194</v>
      </c>
      <c r="G1312" s="199" t="s">
        <v>4197</v>
      </c>
      <c r="H1312" s="199" t="s">
        <v>4197</v>
      </c>
      <c r="K1312" s="199">
        <f t="shared" si="100"/>
        <v>24.1937</v>
      </c>
      <c r="L1312" s="199">
        <f t="shared" si="101"/>
        <v>31.209873000000002</v>
      </c>
      <c r="M1312" s="199" t="s">
        <v>1029</v>
      </c>
      <c r="N1312" s="199">
        <f t="shared" si="102"/>
        <v>-11552707.206437614</v>
      </c>
      <c r="O1312" s="199">
        <f t="shared" si="103"/>
        <v>-11552707.206437614</v>
      </c>
      <c r="P1312" s="199" t="str">
        <f t="shared" si="104"/>
        <v>Overpaid</v>
      </c>
    </row>
    <row r="1313" spans="1:16" ht="15.75" x14ac:dyDescent="0.25">
      <c r="A1313" s="199" t="s">
        <v>317</v>
      </c>
      <c r="B1313" s="199" t="s">
        <v>1083</v>
      </c>
      <c r="C1313" s="199" t="s">
        <v>2273</v>
      </c>
      <c r="D1313" s="199" t="s">
        <v>4197</v>
      </c>
      <c r="E1313" s="199" t="s">
        <v>4197</v>
      </c>
      <c r="F1313" s="199" t="s">
        <v>1107</v>
      </c>
      <c r="G1313" s="199" t="s">
        <v>4197</v>
      </c>
      <c r="H1313" s="199" t="s">
        <v>1027</v>
      </c>
      <c r="K1313" s="199" t="e">
        <f t="shared" si="100"/>
        <v>#VALUE!</v>
      </c>
      <c r="L1313" s="199" t="e">
        <f t="shared" si="101"/>
        <v>#VALUE!</v>
      </c>
      <c r="M1313" s="199" t="s">
        <v>1088</v>
      </c>
      <c r="N1313" s="199" t="e">
        <f t="shared" si="102"/>
        <v>#VALUE!</v>
      </c>
      <c r="O1313" s="199" t="e">
        <f t="shared" si="103"/>
        <v>#VALUE!</v>
      </c>
      <c r="P1313" s="199" t="e">
        <f t="shared" si="104"/>
        <v>#VALUE!</v>
      </c>
    </row>
    <row r="1314" spans="1:16" ht="15.75" x14ac:dyDescent="0.25">
      <c r="A1314" s="199" t="s">
        <v>317</v>
      </c>
      <c r="B1314" s="199" t="s">
        <v>16</v>
      </c>
      <c r="C1314" s="199" t="s">
        <v>2340</v>
      </c>
      <c r="D1314" s="199" t="s">
        <v>4197</v>
      </c>
      <c r="E1314" s="199" t="s">
        <v>4197</v>
      </c>
      <c r="F1314" s="199" t="s">
        <v>1234</v>
      </c>
      <c r="G1314" s="199" t="s">
        <v>4197</v>
      </c>
      <c r="H1314" s="199" t="s">
        <v>4096</v>
      </c>
      <c r="K1314" s="199">
        <f t="shared" si="100"/>
        <v>23.080839999999998</v>
      </c>
      <c r="L1314" s="199">
        <f t="shared" si="101"/>
        <v>29.7742836</v>
      </c>
      <c r="M1314" s="199" t="s">
        <v>1116</v>
      </c>
      <c r="N1314" s="199">
        <f t="shared" si="102"/>
        <v>-12496243.843742751</v>
      </c>
      <c r="O1314" s="199">
        <f t="shared" si="103"/>
        <v>-12496243.843742751</v>
      </c>
      <c r="P1314" s="199" t="str">
        <f t="shared" si="104"/>
        <v>Overpaid</v>
      </c>
    </row>
    <row r="1315" spans="1:16" ht="15.75" x14ac:dyDescent="0.25">
      <c r="A1315" s="199" t="s">
        <v>317</v>
      </c>
      <c r="B1315" s="199" t="s">
        <v>10</v>
      </c>
      <c r="C1315" s="199" t="s">
        <v>2261</v>
      </c>
      <c r="D1315" s="199" t="s">
        <v>4197</v>
      </c>
      <c r="E1315" s="199" t="s">
        <v>4197</v>
      </c>
      <c r="F1315" s="199" t="s">
        <v>1056</v>
      </c>
      <c r="G1315" s="199" t="s">
        <v>4197</v>
      </c>
      <c r="H1315" s="199" t="s">
        <v>4125</v>
      </c>
      <c r="K1315" s="199">
        <f t="shared" si="100"/>
        <v>33.780819999999999</v>
      </c>
      <c r="L1315" s="199">
        <f t="shared" si="101"/>
        <v>43.577257799999998</v>
      </c>
      <c r="M1315" s="199" t="s">
        <v>1093</v>
      </c>
      <c r="N1315" s="199">
        <f t="shared" si="102"/>
        <v>-9066532.9703055788</v>
      </c>
      <c r="O1315" s="199">
        <f t="shared" si="103"/>
        <v>-9066532.9703055788</v>
      </c>
      <c r="P1315" s="199" t="str">
        <f t="shared" si="104"/>
        <v>Overpaid</v>
      </c>
    </row>
    <row r="1316" spans="1:16" ht="15.75" x14ac:dyDescent="0.25">
      <c r="A1316" s="199" t="s">
        <v>317</v>
      </c>
      <c r="B1316" s="199" t="s">
        <v>1048</v>
      </c>
      <c r="C1316" s="199" t="s">
        <v>2329</v>
      </c>
      <c r="D1316" s="199" t="s">
        <v>4197</v>
      </c>
      <c r="E1316" s="199" t="s">
        <v>4197</v>
      </c>
      <c r="F1316" s="199" t="s">
        <v>1201</v>
      </c>
      <c r="G1316" s="199" t="s">
        <v>4197</v>
      </c>
      <c r="H1316" s="199" t="s">
        <v>4095</v>
      </c>
      <c r="K1316" s="199">
        <f t="shared" si="100"/>
        <v>24.178919999999998</v>
      </c>
      <c r="L1316" s="199">
        <f t="shared" si="101"/>
        <v>31.190806799999997</v>
      </c>
      <c r="M1316" s="199" t="s">
        <v>1053</v>
      </c>
      <c r="N1316" s="199">
        <f t="shared" si="102"/>
        <v>-9592139.424775267</v>
      </c>
      <c r="O1316" s="199">
        <f t="shared" si="103"/>
        <v>-9592139.424775267</v>
      </c>
      <c r="P1316" s="199" t="str">
        <f t="shared" si="104"/>
        <v>Overpaid</v>
      </c>
    </row>
    <row r="1317" spans="1:16" ht="15.75" x14ac:dyDescent="0.25">
      <c r="A1317" s="199" t="s">
        <v>317</v>
      </c>
      <c r="B1317" s="199" t="s">
        <v>1048</v>
      </c>
      <c r="C1317" s="199" t="s">
        <v>2353</v>
      </c>
      <c r="D1317" s="199" t="s">
        <v>4197</v>
      </c>
      <c r="E1317" s="199" t="s">
        <v>4197</v>
      </c>
      <c r="F1317" s="199" t="s">
        <v>2354</v>
      </c>
      <c r="G1317" s="199" t="s">
        <v>4197</v>
      </c>
      <c r="H1317" s="199" t="s">
        <v>4095</v>
      </c>
      <c r="K1317" s="199">
        <f t="shared" si="100"/>
        <v>10.81822</v>
      </c>
      <c r="L1317" s="199">
        <f t="shared" si="101"/>
        <v>13.955503800000001</v>
      </c>
      <c r="M1317" s="199" t="s">
        <v>1053</v>
      </c>
      <c r="N1317" s="199">
        <f t="shared" si="102"/>
        <v>-15864085.161120769</v>
      </c>
      <c r="O1317" s="199">
        <f t="shared" si="103"/>
        <v>-15864085.161120769</v>
      </c>
      <c r="P1317" s="199" t="str">
        <f t="shared" si="104"/>
        <v>Overpaid</v>
      </c>
    </row>
    <row r="1318" spans="1:16" ht="15.75" x14ac:dyDescent="0.25">
      <c r="A1318" s="199" t="s">
        <v>317</v>
      </c>
      <c r="B1318" s="199" t="s">
        <v>16</v>
      </c>
      <c r="C1318" s="199" t="s">
        <v>2335</v>
      </c>
      <c r="D1318" s="199" t="s">
        <v>4197</v>
      </c>
      <c r="E1318" s="199" t="s">
        <v>4197</v>
      </c>
      <c r="F1318" s="199" t="s">
        <v>1218</v>
      </c>
      <c r="G1318" s="199" t="s">
        <v>4197</v>
      </c>
      <c r="H1318" s="199" t="s">
        <v>4197</v>
      </c>
      <c r="K1318" s="199">
        <f t="shared" si="100"/>
        <v>23.110399999999998</v>
      </c>
      <c r="L1318" s="199">
        <f t="shared" si="101"/>
        <v>29.812415999999999</v>
      </c>
      <c r="M1318" s="199" t="s">
        <v>1116</v>
      </c>
      <c r="N1318" s="199">
        <f t="shared" si="102"/>
        <v>-12479088.146950459</v>
      </c>
      <c r="O1318" s="199">
        <f t="shared" si="103"/>
        <v>-12479088.146950459</v>
      </c>
      <c r="P1318" s="199" t="str">
        <f t="shared" si="104"/>
        <v>Overpaid</v>
      </c>
    </row>
    <row r="1319" spans="1:16" ht="15.75" x14ac:dyDescent="0.25">
      <c r="A1319" s="199" t="s">
        <v>317</v>
      </c>
      <c r="B1319" s="199" t="s">
        <v>27</v>
      </c>
      <c r="C1319" s="199" t="s">
        <v>42</v>
      </c>
      <c r="D1319" s="199" t="s">
        <v>4197</v>
      </c>
      <c r="E1319" s="199" t="s">
        <v>4197</v>
      </c>
      <c r="F1319" s="199" t="s">
        <v>1312</v>
      </c>
      <c r="G1319" s="199" t="s">
        <v>4197</v>
      </c>
      <c r="H1319" s="199" t="s">
        <v>4197</v>
      </c>
      <c r="K1319" s="199">
        <f t="shared" si="100"/>
        <v>26.721399999999999</v>
      </c>
      <c r="L1319" s="199">
        <f t="shared" si="101"/>
        <v>34.470605999999997</v>
      </c>
      <c r="M1319" s="199" t="s">
        <v>1058</v>
      </c>
      <c r="N1319" s="199">
        <f t="shared" si="102"/>
        <v>-13544398.571347157</v>
      </c>
      <c r="O1319" s="199">
        <f t="shared" si="103"/>
        <v>-13544398.571347157</v>
      </c>
      <c r="P1319" s="199" t="str">
        <f t="shared" si="104"/>
        <v>Overpaid</v>
      </c>
    </row>
    <row r="1320" spans="1:16" ht="15.75" x14ac:dyDescent="0.25">
      <c r="A1320" s="199" t="s">
        <v>317</v>
      </c>
      <c r="B1320" s="199" t="s">
        <v>1024</v>
      </c>
      <c r="C1320" s="199" t="s">
        <v>2291</v>
      </c>
      <c r="D1320" s="199" t="s">
        <v>4197</v>
      </c>
      <c r="E1320" s="199" t="s">
        <v>4197</v>
      </c>
      <c r="F1320" s="199" t="s">
        <v>1125</v>
      </c>
      <c r="G1320" s="199" t="s">
        <v>4197</v>
      </c>
      <c r="H1320" s="199" t="s">
        <v>4197</v>
      </c>
      <c r="K1320" s="199">
        <f t="shared" si="100"/>
        <v>26.360299999999999</v>
      </c>
      <c r="L1320" s="199">
        <f t="shared" si="101"/>
        <v>34.004787</v>
      </c>
      <c r="M1320" s="199" t="s">
        <v>1029</v>
      </c>
      <c r="N1320" s="199">
        <f t="shared" si="102"/>
        <v>-10326865.618461467</v>
      </c>
      <c r="O1320" s="199">
        <f t="shared" si="103"/>
        <v>-10326865.618461467</v>
      </c>
      <c r="P1320" s="199" t="str">
        <f t="shared" si="104"/>
        <v>Overpaid</v>
      </c>
    </row>
    <row r="1321" spans="1:16" ht="15.75" x14ac:dyDescent="0.25">
      <c r="A1321" s="199" t="s">
        <v>317</v>
      </c>
      <c r="B1321" s="199" t="s">
        <v>10</v>
      </c>
      <c r="C1321" s="199" t="s">
        <v>2256</v>
      </c>
      <c r="D1321" s="199" t="s">
        <v>4197</v>
      </c>
      <c r="E1321" s="199" t="s">
        <v>4197</v>
      </c>
      <c r="F1321" s="199" t="s">
        <v>1450</v>
      </c>
      <c r="G1321" s="199" t="s">
        <v>4197</v>
      </c>
      <c r="H1321" s="199" t="s">
        <v>4125</v>
      </c>
      <c r="K1321" s="199">
        <f t="shared" si="100"/>
        <v>34.503019999999999</v>
      </c>
      <c r="L1321" s="199">
        <f t="shared" si="101"/>
        <v>44.508895799999998</v>
      </c>
      <c r="M1321" s="199" t="s">
        <v>1093</v>
      </c>
      <c r="N1321" s="199">
        <f t="shared" si="102"/>
        <v>-8462018.3716329187</v>
      </c>
      <c r="O1321" s="199">
        <f t="shared" si="103"/>
        <v>-8462018.3716329187</v>
      </c>
      <c r="P1321" s="199" t="str">
        <f t="shared" si="104"/>
        <v>Overpaid</v>
      </c>
    </row>
    <row r="1322" spans="1:16" ht="15.75" x14ac:dyDescent="0.25">
      <c r="A1322" s="199" t="s">
        <v>317</v>
      </c>
      <c r="B1322" s="199" t="s">
        <v>1094</v>
      </c>
      <c r="C1322" s="199" t="s">
        <v>2351</v>
      </c>
      <c r="D1322" s="199" t="s">
        <v>4197</v>
      </c>
      <c r="E1322" s="199" t="s">
        <v>4197</v>
      </c>
      <c r="F1322" s="199" t="s">
        <v>1679</v>
      </c>
      <c r="G1322" s="199" t="s">
        <v>4197</v>
      </c>
      <c r="H1322" s="199" t="s">
        <v>4197</v>
      </c>
      <c r="K1322" s="199">
        <f t="shared" si="100"/>
        <v>19.860499999999998</v>
      </c>
      <c r="L1322" s="199">
        <f t="shared" si="101"/>
        <v>25.620044999999998</v>
      </c>
      <c r="M1322" s="199" t="s">
        <v>1098</v>
      </c>
      <c r="N1322" s="199">
        <f t="shared" si="102"/>
        <v>-33631815.742792659</v>
      </c>
      <c r="O1322" s="199">
        <f t="shared" si="103"/>
        <v>-33631815.742792659</v>
      </c>
      <c r="P1322" s="199" t="str">
        <f t="shared" si="104"/>
        <v>Overpaid</v>
      </c>
    </row>
    <row r="1323" spans="1:16" ht="15.75" x14ac:dyDescent="0.25">
      <c r="A1323" s="199" t="s">
        <v>317</v>
      </c>
      <c r="B1323" s="199" t="s">
        <v>1059</v>
      </c>
      <c r="C1323" s="199" t="s">
        <v>146</v>
      </c>
      <c r="D1323" s="199" t="s">
        <v>4197</v>
      </c>
      <c r="E1323" s="199" t="s">
        <v>4197</v>
      </c>
      <c r="F1323" s="199" t="s">
        <v>1107</v>
      </c>
      <c r="G1323" s="199" t="s">
        <v>4197</v>
      </c>
      <c r="H1323" s="199" t="s">
        <v>4096</v>
      </c>
      <c r="K1323" s="199">
        <f t="shared" si="100"/>
        <v>28.497339999999998</v>
      </c>
      <c r="L1323" s="199">
        <f t="shared" si="101"/>
        <v>36.761568599999997</v>
      </c>
      <c r="M1323" s="199" t="s">
        <v>1064</v>
      </c>
      <c r="N1323" s="199">
        <f t="shared" si="102"/>
        <v>-8416411.9653861653</v>
      </c>
      <c r="O1323" s="199">
        <f t="shared" si="103"/>
        <v>-8416411.9653861653</v>
      </c>
      <c r="P1323" s="199" t="str">
        <f t="shared" si="104"/>
        <v>Overpaid</v>
      </c>
    </row>
    <row r="1324" spans="1:16" ht="15.75" x14ac:dyDescent="0.25">
      <c r="A1324" s="199" t="s">
        <v>317</v>
      </c>
      <c r="B1324" s="199" t="s">
        <v>1187</v>
      </c>
      <c r="C1324" s="199" t="s">
        <v>2295</v>
      </c>
      <c r="D1324" s="199" t="s">
        <v>4197</v>
      </c>
      <c r="E1324" s="199" t="s">
        <v>4197</v>
      </c>
      <c r="F1324" s="199" t="s">
        <v>1146</v>
      </c>
      <c r="G1324" s="199" t="s">
        <v>4197</v>
      </c>
      <c r="H1324" s="199" t="s">
        <v>4147</v>
      </c>
      <c r="K1324" s="199">
        <f t="shared" ref="K1324:K1387" si="105">(F1324*0.3611)+(G1324*1.1*0.3611)+(H1324*5.2*0.0666)+(I1324*0.2111)</f>
        <v>28.077119999999997</v>
      </c>
      <c r="L1324" s="199">
        <f t="shared" ref="L1324:L1387" si="106">(K1324)*((100+(29-E1324))/100)-(J1324*0.9)</f>
        <v>36.219484799999996</v>
      </c>
      <c r="M1324" s="199" t="s">
        <v>1190</v>
      </c>
      <c r="N1324" s="199">
        <f t="shared" ref="N1324:N1387" si="107">(M1324*((L1324-63)/5.45))+M1324</f>
        <v>-11706499.850240003</v>
      </c>
      <c r="O1324" s="199">
        <f t="shared" ref="O1324:O1387" si="108">(N1324-D1324)</f>
        <v>-11706499.850240003</v>
      </c>
      <c r="P1324" s="199" t="str">
        <f t="shared" ref="P1324:P1387" si="109">IF(O1324&lt;(-3000000), "Overpaid", "")</f>
        <v>Overpaid</v>
      </c>
    </row>
    <row r="1325" spans="1:16" ht="15.75" x14ac:dyDescent="0.25">
      <c r="A1325" s="199" t="s">
        <v>317</v>
      </c>
      <c r="B1325" s="199" t="s">
        <v>1078</v>
      </c>
      <c r="C1325" s="199" t="s">
        <v>2298</v>
      </c>
      <c r="D1325" s="199" t="s">
        <v>4197</v>
      </c>
      <c r="E1325" s="199" t="s">
        <v>4197</v>
      </c>
      <c r="F1325" s="199" t="s">
        <v>1146</v>
      </c>
      <c r="G1325" s="199" t="s">
        <v>4197</v>
      </c>
      <c r="H1325" s="199" t="s">
        <v>4096</v>
      </c>
      <c r="K1325" s="199">
        <f t="shared" si="105"/>
        <v>26.691839999999999</v>
      </c>
      <c r="L1325" s="199">
        <f t="shared" si="106"/>
        <v>34.432473600000002</v>
      </c>
      <c r="M1325" s="199" t="s">
        <v>1082</v>
      </c>
      <c r="N1325" s="199">
        <f t="shared" si="107"/>
        <v>-8199307.2965601459</v>
      </c>
      <c r="O1325" s="199">
        <f t="shared" si="108"/>
        <v>-8199307.2965601459</v>
      </c>
      <c r="P1325" s="199" t="str">
        <f t="shared" si="109"/>
        <v>Overpaid</v>
      </c>
    </row>
    <row r="1326" spans="1:16" ht="15.75" x14ac:dyDescent="0.25">
      <c r="A1326" s="199" t="s">
        <v>317</v>
      </c>
      <c r="B1326" s="199" t="s">
        <v>10</v>
      </c>
      <c r="C1326" s="199" t="s">
        <v>2352</v>
      </c>
      <c r="D1326" s="199" t="s">
        <v>4197</v>
      </c>
      <c r="E1326" s="199" t="s">
        <v>4197</v>
      </c>
      <c r="F1326" s="199" t="s">
        <v>1679</v>
      </c>
      <c r="G1326" s="199" t="s">
        <v>4197</v>
      </c>
      <c r="H1326" s="199" t="s">
        <v>4099</v>
      </c>
      <c r="K1326" s="199">
        <f t="shared" si="105"/>
        <v>21.592099999999999</v>
      </c>
      <c r="L1326" s="199">
        <f t="shared" si="106"/>
        <v>27.853808999999998</v>
      </c>
      <c r="M1326" s="199" t="s">
        <v>1093</v>
      </c>
      <c r="N1326" s="199">
        <f t="shared" si="107"/>
        <v>-19269051.911226973</v>
      </c>
      <c r="O1326" s="199">
        <f t="shared" si="108"/>
        <v>-19269051.911226973</v>
      </c>
      <c r="P1326" s="199" t="str">
        <f t="shared" si="109"/>
        <v>Overpaid</v>
      </c>
    </row>
    <row r="1327" spans="1:16" ht="15.75" x14ac:dyDescent="0.25">
      <c r="A1327" s="199" t="s">
        <v>317</v>
      </c>
      <c r="B1327" s="199" t="s">
        <v>20</v>
      </c>
      <c r="C1327" s="199" t="s">
        <v>885</v>
      </c>
      <c r="D1327" s="199" t="s">
        <v>4197</v>
      </c>
      <c r="E1327" s="199" t="s">
        <v>4197</v>
      </c>
      <c r="F1327" s="199" t="s">
        <v>1312</v>
      </c>
      <c r="G1327" s="199" t="s">
        <v>4197</v>
      </c>
      <c r="H1327" s="199" t="s">
        <v>4147</v>
      </c>
      <c r="K1327" s="199">
        <f t="shared" si="105"/>
        <v>28.799319999999998</v>
      </c>
      <c r="L1327" s="199">
        <f t="shared" si="106"/>
        <v>37.151122799999996</v>
      </c>
      <c r="M1327" s="199" t="s">
        <v>1134</v>
      </c>
      <c r="N1327" s="199">
        <f t="shared" si="107"/>
        <v>-10414371.650336294</v>
      </c>
      <c r="O1327" s="199">
        <f t="shared" si="108"/>
        <v>-10414371.650336294</v>
      </c>
      <c r="P1327" s="199" t="str">
        <f t="shared" si="109"/>
        <v>Overpaid</v>
      </c>
    </row>
    <row r="1328" spans="1:16" ht="15.75" x14ac:dyDescent="0.25">
      <c r="A1328" s="199" t="s">
        <v>317</v>
      </c>
      <c r="B1328" s="199" t="s">
        <v>16</v>
      </c>
      <c r="C1328" s="199" t="s">
        <v>2337</v>
      </c>
      <c r="D1328" s="199" t="s">
        <v>4197</v>
      </c>
      <c r="E1328" s="199" t="s">
        <v>4197</v>
      </c>
      <c r="F1328" s="199" t="s">
        <v>1221</v>
      </c>
      <c r="G1328" s="199" t="s">
        <v>4197</v>
      </c>
      <c r="H1328" s="199" t="s">
        <v>4097</v>
      </c>
      <c r="K1328" s="199">
        <f t="shared" si="105"/>
        <v>23.788259999999998</v>
      </c>
      <c r="L1328" s="199">
        <f t="shared" si="106"/>
        <v>30.686855399999999</v>
      </c>
      <c r="M1328" s="199" t="s">
        <v>1116</v>
      </c>
      <c r="N1328" s="199">
        <f t="shared" si="107"/>
        <v>-12085679.465366423</v>
      </c>
      <c r="O1328" s="199">
        <f t="shared" si="108"/>
        <v>-12085679.465366423</v>
      </c>
      <c r="P1328" s="199" t="str">
        <f t="shared" si="109"/>
        <v>Overpaid</v>
      </c>
    </row>
    <row r="1329" spans="1:16" ht="15.75" x14ac:dyDescent="0.25">
      <c r="A1329" s="199" t="s">
        <v>317</v>
      </c>
      <c r="B1329" s="199" t="s">
        <v>1187</v>
      </c>
      <c r="C1329" s="199" t="s">
        <v>2306</v>
      </c>
      <c r="D1329" s="199" t="s">
        <v>4197</v>
      </c>
      <c r="E1329" s="199" t="s">
        <v>4197</v>
      </c>
      <c r="F1329" s="199" t="s">
        <v>1328</v>
      </c>
      <c r="G1329" s="199" t="s">
        <v>4197</v>
      </c>
      <c r="H1329" s="199" t="s">
        <v>4095</v>
      </c>
      <c r="K1329" s="199">
        <f t="shared" si="105"/>
        <v>25.984419999999997</v>
      </c>
      <c r="L1329" s="199">
        <f t="shared" si="106"/>
        <v>33.5199018</v>
      </c>
      <c r="M1329" s="199" t="s">
        <v>1190</v>
      </c>
      <c r="N1329" s="199">
        <f t="shared" si="107"/>
        <v>-13188070.627546422</v>
      </c>
      <c r="O1329" s="199">
        <f t="shared" si="108"/>
        <v>-13188070.627546422</v>
      </c>
      <c r="P1329" s="199" t="str">
        <f t="shared" si="109"/>
        <v>Overpaid</v>
      </c>
    </row>
    <row r="1330" spans="1:16" ht="15.75" x14ac:dyDescent="0.25">
      <c r="A1330" s="199" t="s">
        <v>317</v>
      </c>
      <c r="B1330" s="199" t="s">
        <v>1083</v>
      </c>
      <c r="C1330" s="199" t="s">
        <v>777</v>
      </c>
      <c r="D1330" s="199" t="s">
        <v>4197</v>
      </c>
      <c r="E1330" s="199" t="s">
        <v>4197</v>
      </c>
      <c r="F1330" s="199" t="s">
        <v>1111</v>
      </c>
      <c r="G1330" s="199" t="s">
        <v>4197</v>
      </c>
      <c r="H1330" s="199" t="s">
        <v>4099</v>
      </c>
      <c r="K1330" s="199">
        <f t="shared" si="105"/>
        <v>29.175199999999997</v>
      </c>
      <c r="L1330" s="199">
        <f t="shared" si="106"/>
        <v>37.636007999999997</v>
      </c>
      <c r="M1330" s="199" t="s">
        <v>1088</v>
      </c>
      <c r="N1330" s="199">
        <f t="shared" si="107"/>
        <v>-12965452.099677067</v>
      </c>
      <c r="O1330" s="199">
        <f t="shared" si="108"/>
        <v>-12965452.099677067</v>
      </c>
      <c r="P1330" s="199" t="str">
        <f t="shared" si="109"/>
        <v>Overpaid</v>
      </c>
    </row>
    <row r="1331" spans="1:16" ht="15.75" x14ac:dyDescent="0.25">
      <c r="A1331" s="199" t="s">
        <v>317</v>
      </c>
      <c r="B1331" s="199" t="s">
        <v>16</v>
      </c>
      <c r="C1331" s="199" t="s">
        <v>2344</v>
      </c>
      <c r="D1331" s="199" t="s">
        <v>4197</v>
      </c>
      <c r="E1331" s="199" t="s">
        <v>4197</v>
      </c>
      <c r="F1331" s="199" t="s">
        <v>1240</v>
      </c>
      <c r="G1331" s="199" t="s">
        <v>4197</v>
      </c>
      <c r="H1331" s="199" t="s">
        <v>4096</v>
      </c>
      <c r="K1331" s="199">
        <f t="shared" si="105"/>
        <v>22.719739999999998</v>
      </c>
      <c r="L1331" s="199">
        <f t="shared" si="106"/>
        <v>29.308464599999997</v>
      </c>
      <c r="M1331" s="199" t="s">
        <v>1116</v>
      </c>
      <c r="N1331" s="199">
        <f t="shared" si="107"/>
        <v>-12705814.957128994</v>
      </c>
      <c r="O1331" s="199">
        <f t="shared" si="108"/>
        <v>-12705814.957128994</v>
      </c>
      <c r="P1331" s="199" t="str">
        <f t="shared" si="109"/>
        <v>Overpaid</v>
      </c>
    </row>
    <row r="1332" spans="1:16" ht="15.75" x14ac:dyDescent="0.25">
      <c r="A1332" s="199" t="s">
        <v>317</v>
      </c>
      <c r="B1332" s="199" t="s">
        <v>1024</v>
      </c>
      <c r="C1332" s="199" t="s">
        <v>2281</v>
      </c>
      <c r="D1332" s="199" t="s">
        <v>4197</v>
      </c>
      <c r="E1332" s="199" t="s">
        <v>4197</v>
      </c>
      <c r="F1332" s="199" t="s">
        <v>1307</v>
      </c>
      <c r="G1332" s="199" t="s">
        <v>4197</v>
      </c>
      <c r="H1332" s="199" t="s">
        <v>4153</v>
      </c>
      <c r="K1332" s="199">
        <f t="shared" si="105"/>
        <v>29.853059999999999</v>
      </c>
      <c r="L1332" s="199">
        <f t="shared" si="106"/>
        <v>38.510447399999997</v>
      </c>
      <c r="M1332" s="199" t="s">
        <v>1029</v>
      </c>
      <c r="N1332" s="199">
        <f t="shared" si="107"/>
        <v>-8350695.3679216523</v>
      </c>
      <c r="O1332" s="199">
        <f t="shared" si="108"/>
        <v>-8350695.3679216523</v>
      </c>
      <c r="P1332" s="199" t="str">
        <f t="shared" si="109"/>
        <v>Overpaid</v>
      </c>
    </row>
    <row r="1333" spans="1:16" ht="15.75" x14ac:dyDescent="0.25">
      <c r="A1333" s="199" t="s">
        <v>317</v>
      </c>
      <c r="B1333" s="199" t="s">
        <v>1099</v>
      </c>
      <c r="C1333" s="199" t="s">
        <v>2290</v>
      </c>
      <c r="D1333" s="199" t="s">
        <v>4197</v>
      </c>
      <c r="E1333" s="199" t="s">
        <v>4197</v>
      </c>
      <c r="F1333" s="199" t="s">
        <v>1125</v>
      </c>
      <c r="G1333" s="199" t="s">
        <v>4197</v>
      </c>
      <c r="H1333" s="199" t="s">
        <v>4096</v>
      </c>
      <c r="K1333" s="199">
        <f t="shared" si="105"/>
        <v>27.05294</v>
      </c>
      <c r="L1333" s="199">
        <f t="shared" si="106"/>
        <v>34.898292599999998</v>
      </c>
      <c r="M1333" s="199" t="s">
        <v>1105</v>
      </c>
      <c r="N1333" s="199">
        <f t="shared" si="107"/>
        <v>-7363804.0740384236</v>
      </c>
      <c r="O1333" s="199">
        <f t="shared" si="108"/>
        <v>-7363804.0740384236</v>
      </c>
      <c r="P1333" s="199" t="str">
        <f t="shared" si="109"/>
        <v>Overpaid</v>
      </c>
    </row>
    <row r="1334" spans="1:16" ht="15.75" x14ac:dyDescent="0.25">
      <c r="A1334" s="199" t="s">
        <v>317</v>
      </c>
      <c r="B1334" s="199" t="s">
        <v>27</v>
      </c>
      <c r="C1334" s="199" t="s">
        <v>2304</v>
      </c>
      <c r="D1334" s="199" t="s">
        <v>4197</v>
      </c>
      <c r="E1334" s="199" t="s">
        <v>4197</v>
      </c>
      <c r="F1334" s="199" t="s">
        <v>1328</v>
      </c>
      <c r="G1334" s="199" t="s">
        <v>4197</v>
      </c>
      <c r="H1334" s="199" t="s">
        <v>4095</v>
      </c>
      <c r="K1334" s="199">
        <f t="shared" si="105"/>
        <v>25.984419999999997</v>
      </c>
      <c r="L1334" s="199">
        <f t="shared" si="106"/>
        <v>33.5199018</v>
      </c>
      <c r="M1334" s="199" t="s">
        <v>1058</v>
      </c>
      <c r="N1334" s="199">
        <f t="shared" si="107"/>
        <v>-14102329.884805981</v>
      </c>
      <c r="O1334" s="199">
        <f t="shared" si="108"/>
        <v>-14102329.884805981</v>
      </c>
      <c r="P1334" s="199" t="str">
        <f t="shared" si="109"/>
        <v>Overpaid</v>
      </c>
    </row>
    <row r="1335" spans="1:16" ht="15.75" x14ac:dyDescent="0.25">
      <c r="A1335" s="199" t="s">
        <v>317</v>
      </c>
      <c r="B1335" s="199" t="s">
        <v>20</v>
      </c>
      <c r="C1335" s="199" t="s">
        <v>2345</v>
      </c>
      <c r="D1335" s="199" t="s">
        <v>4197</v>
      </c>
      <c r="E1335" s="199" t="s">
        <v>4197</v>
      </c>
      <c r="F1335" s="199" t="s">
        <v>1240</v>
      </c>
      <c r="G1335" s="199" t="s">
        <v>4197</v>
      </c>
      <c r="H1335" s="199" t="s">
        <v>4095</v>
      </c>
      <c r="K1335" s="199">
        <f t="shared" si="105"/>
        <v>22.373419999999996</v>
      </c>
      <c r="L1335" s="199">
        <f t="shared" si="106"/>
        <v>28.861711799999995</v>
      </c>
      <c r="M1335" s="199" t="s">
        <v>1134</v>
      </c>
      <c r="N1335" s="199">
        <f t="shared" si="107"/>
        <v>-14646418.643412258</v>
      </c>
      <c r="O1335" s="199">
        <f t="shared" si="108"/>
        <v>-14646418.643412258</v>
      </c>
      <c r="P1335" s="199" t="str">
        <f t="shared" si="109"/>
        <v>Overpaid</v>
      </c>
    </row>
    <row r="1336" spans="1:16" ht="15.75" x14ac:dyDescent="0.25">
      <c r="A1336" s="199" t="s">
        <v>317</v>
      </c>
      <c r="B1336" s="199" t="s">
        <v>1024</v>
      </c>
      <c r="C1336" s="199" t="s">
        <v>2280</v>
      </c>
      <c r="D1336" s="199" t="s">
        <v>4197</v>
      </c>
      <c r="E1336" s="199" t="s">
        <v>4197</v>
      </c>
      <c r="F1336" s="199" t="s">
        <v>1111</v>
      </c>
      <c r="G1336" s="199" t="s">
        <v>4197</v>
      </c>
      <c r="H1336" s="199" t="s">
        <v>4099</v>
      </c>
      <c r="K1336" s="199">
        <f t="shared" si="105"/>
        <v>29.175199999999997</v>
      </c>
      <c r="L1336" s="199">
        <f t="shared" si="106"/>
        <v>37.636007999999997</v>
      </c>
      <c r="M1336" s="199" t="s">
        <v>1029</v>
      </c>
      <c r="N1336" s="199">
        <f t="shared" si="107"/>
        <v>-8734222.0820477083</v>
      </c>
      <c r="O1336" s="199">
        <f t="shared" si="108"/>
        <v>-8734222.0820477083</v>
      </c>
      <c r="P1336" s="199" t="str">
        <f t="shared" si="109"/>
        <v>Overpaid</v>
      </c>
    </row>
    <row r="1337" spans="1:16" ht="15.75" x14ac:dyDescent="0.25">
      <c r="A1337" s="199" t="s">
        <v>317</v>
      </c>
      <c r="B1337" s="199" t="s">
        <v>27</v>
      </c>
      <c r="C1337" s="199" t="s">
        <v>733</v>
      </c>
      <c r="D1337" s="199" t="s">
        <v>4197</v>
      </c>
      <c r="E1337" s="199" t="s">
        <v>4197</v>
      </c>
      <c r="F1337" s="199" t="s">
        <v>1162</v>
      </c>
      <c r="G1337" s="199" t="s">
        <v>4197</v>
      </c>
      <c r="H1337" s="199" t="s">
        <v>1027</v>
      </c>
      <c r="K1337" s="199" t="e">
        <f t="shared" si="105"/>
        <v>#VALUE!</v>
      </c>
      <c r="L1337" s="199" t="e">
        <f t="shared" si="106"/>
        <v>#VALUE!</v>
      </c>
      <c r="M1337" s="199" t="s">
        <v>1058</v>
      </c>
      <c r="N1337" s="199" t="e">
        <f t="shared" si="107"/>
        <v>#VALUE!</v>
      </c>
      <c r="O1337" s="199" t="e">
        <f t="shared" si="108"/>
        <v>#VALUE!</v>
      </c>
      <c r="P1337" s="199" t="e">
        <f t="shared" si="109"/>
        <v>#VALUE!</v>
      </c>
    </row>
    <row r="1338" spans="1:16" ht="15.75" x14ac:dyDescent="0.25">
      <c r="A1338" s="199" t="s">
        <v>317</v>
      </c>
      <c r="B1338" s="199" t="s">
        <v>16</v>
      </c>
      <c r="C1338" s="199" t="s">
        <v>2278</v>
      </c>
      <c r="D1338" s="199" t="s">
        <v>4197</v>
      </c>
      <c r="E1338" s="199" t="s">
        <v>4197</v>
      </c>
      <c r="F1338" s="199" t="s">
        <v>1111</v>
      </c>
      <c r="G1338" s="199" t="s">
        <v>4197</v>
      </c>
      <c r="H1338" s="199" t="s">
        <v>4102</v>
      </c>
      <c r="K1338" s="199">
        <f t="shared" si="105"/>
        <v>29.867839999999998</v>
      </c>
      <c r="L1338" s="199">
        <f t="shared" si="106"/>
        <v>38.529513600000001</v>
      </c>
      <c r="M1338" s="199" t="s">
        <v>1116</v>
      </c>
      <c r="N1338" s="199">
        <f t="shared" si="107"/>
        <v>-8557281.9313849546</v>
      </c>
      <c r="O1338" s="199">
        <f t="shared" si="108"/>
        <v>-8557281.9313849546</v>
      </c>
      <c r="P1338" s="199" t="str">
        <f t="shared" si="109"/>
        <v>Overpaid</v>
      </c>
    </row>
    <row r="1339" spans="1:16" ht="15.75" x14ac:dyDescent="0.25">
      <c r="A1339" s="199" t="s">
        <v>317</v>
      </c>
      <c r="B1339" s="199" t="s">
        <v>27</v>
      </c>
      <c r="C1339" s="199" t="s">
        <v>2310</v>
      </c>
      <c r="D1339" s="199" t="s">
        <v>4197</v>
      </c>
      <c r="E1339" s="199" t="s">
        <v>4197</v>
      </c>
      <c r="F1339" s="199" t="s">
        <v>1157</v>
      </c>
      <c r="G1339" s="199" t="s">
        <v>4197</v>
      </c>
      <c r="H1339" s="199" t="s">
        <v>4098</v>
      </c>
      <c r="K1339" s="199">
        <f t="shared" si="105"/>
        <v>26.662279999999999</v>
      </c>
      <c r="L1339" s="199">
        <f t="shared" si="106"/>
        <v>34.3943412</v>
      </c>
      <c r="M1339" s="199" t="s">
        <v>1058</v>
      </c>
      <c r="N1339" s="199">
        <f t="shared" si="107"/>
        <v>-13589155.415836405</v>
      </c>
      <c r="O1339" s="199">
        <f t="shared" si="108"/>
        <v>-13589155.415836405</v>
      </c>
      <c r="P1339" s="199" t="str">
        <f t="shared" si="109"/>
        <v>Overpaid</v>
      </c>
    </row>
    <row r="1340" spans="1:16" ht="15.75" x14ac:dyDescent="0.25">
      <c r="A1340" s="199" t="s">
        <v>317</v>
      </c>
      <c r="B1340" s="199" t="s">
        <v>1059</v>
      </c>
      <c r="C1340" s="199" t="s">
        <v>2316</v>
      </c>
      <c r="D1340" s="199" t="s">
        <v>4197</v>
      </c>
      <c r="E1340" s="199" t="s">
        <v>4197</v>
      </c>
      <c r="F1340" s="199" t="s">
        <v>1194</v>
      </c>
      <c r="G1340" s="199" t="s">
        <v>4197</v>
      </c>
      <c r="H1340" s="199" t="s">
        <v>4097</v>
      </c>
      <c r="K1340" s="199">
        <f t="shared" si="105"/>
        <v>25.232659999999999</v>
      </c>
      <c r="L1340" s="199">
        <f t="shared" si="106"/>
        <v>32.550131399999998</v>
      </c>
      <c r="M1340" s="199" t="s">
        <v>1064</v>
      </c>
      <c r="N1340" s="199">
        <f t="shared" si="107"/>
        <v>-10121455.975659708</v>
      </c>
      <c r="O1340" s="199">
        <f t="shared" si="108"/>
        <v>-10121455.975659708</v>
      </c>
      <c r="P1340" s="199" t="str">
        <f t="shared" si="109"/>
        <v>Overpaid</v>
      </c>
    </row>
    <row r="1341" spans="1:16" ht="15.75" x14ac:dyDescent="0.25">
      <c r="A1341" s="199" t="s">
        <v>317</v>
      </c>
      <c r="B1341" s="199" t="s">
        <v>1059</v>
      </c>
      <c r="C1341" s="199" t="s">
        <v>2270</v>
      </c>
      <c r="D1341" s="199" t="s">
        <v>4197</v>
      </c>
      <c r="E1341" s="199" t="s">
        <v>4197</v>
      </c>
      <c r="F1341" s="199" t="s">
        <v>1103</v>
      </c>
      <c r="G1341" s="199" t="s">
        <v>4197</v>
      </c>
      <c r="H1341" s="199" t="s">
        <v>4099</v>
      </c>
      <c r="K1341" s="199">
        <f t="shared" si="105"/>
        <v>29.897399999999998</v>
      </c>
      <c r="L1341" s="199">
        <f t="shared" si="106"/>
        <v>38.567645999999996</v>
      </c>
      <c r="M1341" s="199" t="s">
        <v>1064</v>
      </c>
      <c r="N1341" s="199">
        <f t="shared" si="107"/>
        <v>-7685202.8064414673</v>
      </c>
      <c r="O1341" s="199">
        <f t="shared" si="108"/>
        <v>-7685202.8064414673</v>
      </c>
      <c r="P1341" s="199" t="str">
        <f t="shared" si="109"/>
        <v>Overpaid</v>
      </c>
    </row>
    <row r="1342" spans="1:16" ht="15.75" x14ac:dyDescent="0.25">
      <c r="A1342" s="199" t="s">
        <v>317</v>
      </c>
      <c r="B1342" s="199" t="s">
        <v>1393</v>
      </c>
      <c r="C1342" s="199" t="s">
        <v>2333</v>
      </c>
      <c r="D1342" s="199" t="s">
        <v>4197</v>
      </c>
      <c r="E1342" s="199" t="s">
        <v>4197</v>
      </c>
      <c r="F1342" s="199" t="s">
        <v>1208</v>
      </c>
      <c r="G1342" s="199" t="s">
        <v>4197</v>
      </c>
      <c r="H1342" s="199" t="s">
        <v>4197</v>
      </c>
      <c r="K1342" s="199">
        <f t="shared" si="105"/>
        <v>23.471499999999999</v>
      </c>
      <c r="L1342" s="199">
        <f t="shared" si="106"/>
        <v>30.278234999999999</v>
      </c>
      <c r="M1342" s="199" t="s">
        <v>1397</v>
      </c>
      <c r="N1342" s="199">
        <f t="shared" si="107"/>
        <v>-6335496.2211596342</v>
      </c>
      <c r="O1342" s="199">
        <f t="shared" si="108"/>
        <v>-6335496.2211596342</v>
      </c>
      <c r="P1342" s="199" t="str">
        <f t="shared" si="109"/>
        <v>Overpaid</v>
      </c>
    </row>
    <row r="1343" spans="1:16" ht="15.75" x14ac:dyDescent="0.25">
      <c r="A1343" s="199" t="s">
        <v>317</v>
      </c>
      <c r="B1343" s="199" t="s">
        <v>1094</v>
      </c>
      <c r="C1343" s="199" t="s">
        <v>415</v>
      </c>
      <c r="D1343" s="199" t="s">
        <v>4197</v>
      </c>
      <c r="E1343" s="199" t="s">
        <v>4197</v>
      </c>
      <c r="F1343" s="199" t="s">
        <v>1091</v>
      </c>
      <c r="G1343" s="199" t="s">
        <v>4197</v>
      </c>
      <c r="H1343" s="199" t="s">
        <v>4110</v>
      </c>
      <c r="K1343" s="199">
        <f t="shared" si="105"/>
        <v>34.068019999999997</v>
      </c>
      <c r="L1343" s="199">
        <f t="shared" si="106"/>
        <v>43.9477458</v>
      </c>
      <c r="M1343" s="199" t="s">
        <v>1098</v>
      </c>
      <c r="N1343" s="199">
        <f t="shared" si="107"/>
        <v>-14327251.853033543</v>
      </c>
      <c r="O1343" s="199">
        <f t="shared" si="108"/>
        <v>-14327251.853033543</v>
      </c>
      <c r="P1343" s="199" t="str">
        <f t="shared" si="109"/>
        <v>Overpaid</v>
      </c>
    </row>
    <row r="1344" spans="1:16" ht="15.75" x14ac:dyDescent="0.25">
      <c r="A1344" s="199" t="s">
        <v>317</v>
      </c>
      <c r="B1344" s="199" t="s">
        <v>1024</v>
      </c>
      <c r="C1344" s="199" t="s">
        <v>691</v>
      </c>
      <c r="D1344" s="199" t="s">
        <v>4197</v>
      </c>
      <c r="E1344" s="199" t="s">
        <v>4197</v>
      </c>
      <c r="F1344" s="199" t="s">
        <v>1103</v>
      </c>
      <c r="G1344" s="199" t="s">
        <v>4197</v>
      </c>
      <c r="H1344" s="199" t="s">
        <v>4095</v>
      </c>
      <c r="K1344" s="199">
        <f t="shared" si="105"/>
        <v>28.512119999999996</v>
      </c>
      <c r="L1344" s="199">
        <f t="shared" si="106"/>
        <v>36.780634799999994</v>
      </c>
      <c r="M1344" s="199" t="s">
        <v>1029</v>
      </c>
      <c r="N1344" s="199">
        <f t="shared" si="107"/>
        <v>-9109386.4133295435</v>
      </c>
      <c r="O1344" s="199">
        <f t="shared" si="108"/>
        <v>-9109386.4133295435</v>
      </c>
      <c r="P1344" s="199" t="str">
        <f t="shared" si="109"/>
        <v>Overpaid</v>
      </c>
    </row>
    <row r="1345" spans="1:16" ht="15.75" x14ac:dyDescent="0.25">
      <c r="A1345" s="199" t="s">
        <v>317</v>
      </c>
      <c r="B1345" s="199" t="s">
        <v>1048</v>
      </c>
      <c r="C1345" s="199" t="s">
        <v>870</v>
      </c>
      <c r="D1345" s="199" t="s">
        <v>4197</v>
      </c>
      <c r="E1345" s="199" t="s">
        <v>4197</v>
      </c>
      <c r="F1345" s="199" t="s">
        <v>1221</v>
      </c>
      <c r="G1345" s="199" t="s">
        <v>4197</v>
      </c>
      <c r="H1345" s="199" t="s">
        <v>1027</v>
      </c>
      <c r="K1345" s="199" t="e">
        <f t="shared" si="105"/>
        <v>#VALUE!</v>
      </c>
      <c r="L1345" s="199" t="e">
        <f t="shared" si="106"/>
        <v>#VALUE!</v>
      </c>
      <c r="M1345" s="199" t="s">
        <v>1053</v>
      </c>
      <c r="N1345" s="199" t="e">
        <f t="shared" si="107"/>
        <v>#VALUE!</v>
      </c>
      <c r="O1345" s="199" t="e">
        <f t="shared" si="108"/>
        <v>#VALUE!</v>
      </c>
      <c r="P1345" s="199" t="e">
        <f t="shared" si="109"/>
        <v>#VALUE!</v>
      </c>
    </row>
    <row r="1346" spans="1:16" ht="15.75" x14ac:dyDescent="0.25">
      <c r="A1346" s="199" t="s">
        <v>317</v>
      </c>
      <c r="B1346" s="199" t="s">
        <v>27</v>
      </c>
      <c r="C1346" s="199" t="s">
        <v>2301</v>
      </c>
      <c r="D1346" s="199" t="s">
        <v>4197</v>
      </c>
      <c r="E1346" s="199" t="s">
        <v>4197</v>
      </c>
      <c r="F1346" s="199" t="s">
        <v>1328</v>
      </c>
      <c r="G1346" s="199" t="s">
        <v>4197</v>
      </c>
      <c r="H1346" s="199" t="s">
        <v>1027</v>
      </c>
      <c r="K1346" s="199" t="e">
        <f t="shared" si="105"/>
        <v>#VALUE!</v>
      </c>
      <c r="L1346" s="199" t="e">
        <f t="shared" si="106"/>
        <v>#VALUE!</v>
      </c>
      <c r="M1346" s="199" t="s">
        <v>1058</v>
      </c>
      <c r="N1346" s="199" t="e">
        <f t="shared" si="107"/>
        <v>#VALUE!</v>
      </c>
      <c r="O1346" s="199" t="e">
        <f t="shared" si="108"/>
        <v>#VALUE!</v>
      </c>
      <c r="P1346" s="199" t="e">
        <f t="shared" si="109"/>
        <v>#VALUE!</v>
      </c>
    </row>
    <row r="1347" spans="1:16" ht="15.75" x14ac:dyDescent="0.25">
      <c r="A1347" s="199" t="s">
        <v>317</v>
      </c>
      <c r="B1347" s="199" t="s">
        <v>1099</v>
      </c>
      <c r="C1347" s="199" t="s">
        <v>2259</v>
      </c>
      <c r="D1347" s="199" t="s">
        <v>4197</v>
      </c>
      <c r="E1347" s="199" t="s">
        <v>4197</v>
      </c>
      <c r="F1347" s="199" t="s">
        <v>1056</v>
      </c>
      <c r="G1347" s="199" t="s">
        <v>4197</v>
      </c>
      <c r="H1347" s="199" t="s">
        <v>4153</v>
      </c>
      <c r="K1347" s="199">
        <f t="shared" si="105"/>
        <v>32.741860000000003</v>
      </c>
      <c r="L1347" s="199">
        <f t="shared" si="106"/>
        <v>42.236999400000002</v>
      </c>
      <c r="M1347" s="199" t="s">
        <v>1105</v>
      </c>
      <c r="N1347" s="199">
        <f t="shared" si="107"/>
        <v>-4978076.6726676319</v>
      </c>
      <c r="O1347" s="199">
        <f t="shared" si="108"/>
        <v>-4978076.6726676319</v>
      </c>
      <c r="P1347" s="199" t="str">
        <f t="shared" si="109"/>
        <v>Overpaid</v>
      </c>
    </row>
    <row r="1348" spans="1:16" ht="15.75" x14ac:dyDescent="0.25">
      <c r="A1348" s="199" t="s">
        <v>317</v>
      </c>
      <c r="B1348" s="199" t="s">
        <v>1135</v>
      </c>
      <c r="C1348" s="199" t="s">
        <v>2285</v>
      </c>
      <c r="D1348" s="199" t="s">
        <v>4197</v>
      </c>
      <c r="E1348" s="199" t="s">
        <v>4197</v>
      </c>
      <c r="F1348" s="199" t="s">
        <v>1307</v>
      </c>
      <c r="G1348" s="199" t="s">
        <v>4197</v>
      </c>
      <c r="H1348" s="199" t="s">
        <v>4096</v>
      </c>
      <c r="K1348" s="199">
        <f t="shared" si="105"/>
        <v>27.77514</v>
      </c>
      <c r="L1348" s="199">
        <f t="shared" si="106"/>
        <v>35.829930600000004</v>
      </c>
      <c r="M1348" s="199" t="s">
        <v>1138</v>
      </c>
      <c r="N1348" s="199">
        <f t="shared" si="107"/>
        <v>-6045946.7088441458</v>
      </c>
      <c r="O1348" s="199">
        <f t="shared" si="108"/>
        <v>-6045946.7088441458</v>
      </c>
      <c r="P1348" s="199" t="str">
        <f t="shared" si="109"/>
        <v>Overpaid</v>
      </c>
    </row>
    <row r="1349" spans="1:16" ht="15.75" x14ac:dyDescent="0.25">
      <c r="A1349" s="199" t="s">
        <v>317</v>
      </c>
      <c r="B1349" s="199" t="s">
        <v>1187</v>
      </c>
      <c r="C1349" s="199" t="s">
        <v>2314</v>
      </c>
      <c r="D1349" s="199" t="s">
        <v>4197</v>
      </c>
      <c r="E1349" s="199" t="s">
        <v>4197</v>
      </c>
      <c r="F1349" s="199" t="s">
        <v>1186</v>
      </c>
      <c r="G1349" s="199" t="s">
        <v>4197</v>
      </c>
      <c r="H1349" s="199" t="s">
        <v>4099</v>
      </c>
      <c r="K1349" s="199">
        <f t="shared" si="105"/>
        <v>26.2864</v>
      </c>
      <c r="L1349" s="199">
        <f t="shared" si="106"/>
        <v>33.909455999999999</v>
      </c>
      <c r="M1349" s="199" t="s">
        <v>1190</v>
      </c>
      <c r="N1349" s="199">
        <f t="shared" si="107"/>
        <v>-12974277.564359633</v>
      </c>
      <c r="O1349" s="199">
        <f t="shared" si="108"/>
        <v>-12974277.564359633</v>
      </c>
      <c r="P1349" s="199" t="str">
        <f t="shared" si="109"/>
        <v>Overpaid</v>
      </c>
    </row>
    <row r="1350" spans="1:16" ht="15.75" x14ac:dyDescent="0.25">
      <c r="A1350" s="199" t="s">
        <v>317</v>
      </c>
      <c r="B1350" s="199" t="s">
        <v>1083</v>
      </c>
      <c r="C1350" s="199" t="s">
        <v>2327</v>
      </c>
      <c r="D1350" s="199" t="s">
        <v>4197</v>
      </c>
      <c r="E1350" s="199" t="s">
        <v>4197</v>
      </c>
      <c r="F1350" s="199" t="s">
        <v>1194</v>
      </c>
      <c r="G1350" s="199" t="s">
        <v>4197</v>
      </c>
      <c r="H1350" s="199" t="s">
        <v>4095</v>
      </c>
      <c r="K1350" s="199">
        <f t="shared" si="105"/>
        <v>24.540019999999998</v>
      </c>
      <c r="L1350" s="199">
        <f t="shared" si="106"/>
        <v>31.6566258</v>
      </c>
      <c r="M1350" s="199" t="s">
        <v>1088</v>
      </c>
      <c r="N1350" s="199">
        <f t="shared" si="107"/>
        <v>-16858463.27994477</v>
      </c>
      <c r="O1350" s="199">
        <f t="shared" si="108"/>
        <v>-16858463.27994477</v>
      </c>
      <c r="P1350" s="199" t="str">
        <f t="shared" si="109"/>
        <v>Overpaid</v>
      </c>
    </row>
    <row r="1351" spans="1:16" ht="15.75" x14ac:dyDescent="0.25">
      <c r="A1351" s="199" t="s">
        <v>317</v>
      </c>
      <c r="B1351" s="199" t="s">
        <v>16</v>
      </c>
      <c r="C1351" s="199" t="s">
        <v>2308</v>
      </c>
      <c r="D1351" s="199" t="s">
        <v>4197</v>
      </c>
      <c r="E1351" s="199" t="s">
        <v>4197</v>
      </c>
      <c r="F1351" s="199" t="s">
        <v>1157</v>
      </c>
      <c r="G1351" s="199" t="s">
        <v>4197</v>
      </c>
      <c r="H1351" s="199" t="s">
        <v>4102</v>
      </c>
      <c r="K1351" s="199">
        <f t="shared" si="105"/>
        <v>27.701239999999999</v>
      </c>
      <c r="L1351" s="199">
        <f t="shared" si="106"/>
        <v>35.734599599999996</v>
      </c>
      <c r="M1351" s="199" t="s">
        <v>1116</v>
      </c>
      <c r="N1351" s="199">
        <f t="shared" si="107"/>
        <v>-9814708.6117023863</v>
      </c>
      <c r="O1351" s="199">
        <f t="shared" si="108"/>
        <v>-9814708.6117023863</v>
      </c>
      <c r="P1351" s="199" t="str">
        <f t="shared" si="109"/>
        <v>Overpaid</v>
      </c>
    </row>
    <row r="1352" spans="1:16" ht="15.75" x14ac:dyDescent="0.25">
      <c r="A1352" s="199" t="s">
        <v>317</v>
      </c>
      <c r="B1352" s="199" t="s">
        <v>1037</v>
      </c>
      <c r="C1352" s="199" t="s">
        <v>2254</v>
      </c>
      <c r="D1352" s="199" t="s">
        <v>4197</v>
      </c>
      <c r="E1352" s="199" t="s">
        <v>4197</v>
      </c>
      <c r="F1352" s="199" t="s">
        <v>1266</v>
      </c>
      <c r="G1352" s="199" t="s">
        <v>4197</v>
      </c>
      <c r="H1352" s="199" t="s">
        <v>4125</v>
      </c>
      <c r="K1352" s="199">
        <f t="shared" si="105"/>
        <v>35.586320000000001</v>
      </c>
      <c r="L1352" s="199">
        <f t="shared" si="106"/>
        <v>45.906352800000001</v>
      </c>
      <c r="M1352" s="199" t="s">
        <v>1043</v>
      </c>
      <c r="N1352" s="199">
        <f t="shared" si="107"/>
        <v>-5465139.1619569911</v>
      </c>
      <c r="O1352" s="199">
        <f t="shared" si="108"/>
        <v>-5465139.1619569911</v>
      </c>
      <c r="P1352" s="199" t="str">
        <f t="shared" si="109"/>
        <v>Overpaid</v>
      </c>
    </row>
    <row r="1353" spans="1:16" ht="15.75" x14ac:dyDescent="0.25">
      <c r="A1353" s="199" t="s">
        <v>317</v>
      </c>
      <c r="B1353" s="199" t="s">
        <v>16</v>
      </c>
      <c r="C1353" s="199" t="s">
        <v>2325</v>
      </c>
      <c r="D1353" s="199" t="s">
        <v>4197</v>
      </c>
      <c r="E1353" s="199" t="s">
        <v>4197</v>
      </c>
      <c r="F1353" s="199" t="s">
        <v>1194</v>
      </c>
      <c r="G1353" s="199" t="s">
        <v>4197</v>
      </c>
      <c r="H1353" s="199" t="s">
        <v>4102</v>
      </c>
      <c r="K1353" s="199">
        <f t="shared" si="105"/>
        <v>26.617940000000001</v>
      </c>
      <c r="L1353" s="199">
        <f t="shared" si="106"/>
        <v>34.3371426</v>
      </c>
      <c r="M1353" s="199" t="s">
        <v>1116</v>
      </c>
      <c r="N1353" s="199">
        <f t="shared" si="107"/>
        <v>-10443421.9518611</v>
      </c>
      <c r="O1353" s="199">
        <f t="shared" si="108"/>
        <v>-10443421.9518611</v>
      </c>
      <c r="P1353" s="199" t="str">
        <f t="shared" si="109"/>
        <v>Overpaid</v>
      </c>
    </row>
    <row r="1354" spans="1:16" ht="15.75" x14ac:dyDescent="0.25">
      <c r="A1354" s="199" t="s">
        <v>317</v>
      </c>
      <c r="B1354" s="199" t="s">
        <v>1030</v>
      </c>
      <c r="C1354" s="199" t="s">
        <v>2266</v>
      </c>
      <c r="D1354" s="199" t="s">
        <v>4197</v>
      </c>
      <c r="E1354" s="199" t="s">
        <v>4197</v>
      </c>
      <c r="F1354" s="199" t="s">
        <v>1073</v>
      </c>
      <c r="G1354" s="199" t="s">
        <v>4197</v>
      </c>
      <c r="H1354" s="199" t="s">
        <v>4098</v>
      </c>
      <c r="K1354" s="199">
        <f t="shared" si="105"/>
        <v>30.27328</v>
      </c>
      <c r="L1354" s="199">
        <f t="shared" si="106"/>
        <v>39.052531200000004</v>
      </c>
      <c r="M1354" s="199" t="s">
        <v>1036</v>
      </c>
      <c r="N1354" s="199">
        <f t="shared" si="107"/>
        <v>-10989420.882761391</v>
      </c>
      <c r="O1354" s="199">
        <f t="shared" si="108"/>
        <v>-10989420.882761391</v>
      </c>
      <c r="P1354" s="199" t="str">
        <f t="shared" si="109"/>
        <v>Overpaid</v>
      </c>
    </row>
    <row r="1355" spans="1:16" ht="15.75" x14ac:dyDescent="0.25">
      <c r="A1355" s="199" t="s">
        <v>317</v>
      </c>
      <c r="B1355" s="199" t="s">
        <v>1117</v>
      </c>
      <c r="C1355" s="199" t="s">
        <v>2322</v>
      </c>
      <c r="D1355" s="199" t="s">
        <v>4197</v>
      </c>
      <c r="E1355" s="199" t="s">
        <v>4197</v>
      </c>
      <c r="F1355" s="199" t="s">
        <v>1194</v>
      </c>
      <c r="G1355" s="199" t="s">
        <v>4197</v>
      </c>
      <c r="H1355" s="199" t="s">
        <v>4096</v>
      </c>
      <c r="K1355" s="199">
        <f t="shared" si="105"/>
        <v>24.886340000000001</v>
      </c>
      <c r="L1355" s="199">
        <f t="shared" si="106"/>
        <v>32.103378599999999</v>
      </c>
      <c r="M1355" s="199" t="s">
        <v>1121</v>
      </c>
      <c r="N1355" s="199">
        <f t="shared" si="107"/>
        <v>-15645586.694261469</v>
      </c>
      <c r="O1355" s="199">
        <f t="shared" si="108"/>
        <v>-15645586.694261469</v>
      </c>
      <c r="P1355" s="199" t="str">
        <f t="shared" si="109"/>
        <v>Overpaid</v>
      </c>
    </row>
    <row r="1356" spans="1:16" ht="15.75" x14ac:dyDescent="0.25">
      <c r="A1356" s="199" t="s">
        <v>317</v>
      </c>
      <c r="B1356" s="199" t="s">
        <v>1099</v>
      </c>
      <c r="C1356" s="199" t="s">
        <v>2263</v>
      </c>
      <c r="D1356" s="199" t="s">
        <v>4197</v>
      </c>
      <c r="E1356" s="199" t="s">
        <v>4197</v>
      </c>
      <c r="F1356" s="199" t="s">
        <v>1073</v>
      </c>
      <c r="G1356" s="199" t="s">
        <v>4197</v>
      </c>
      <c r="H1356" s="199" t="s">
        <v>4153</v>
      </c>
      <c r="K1356" s="199">
        <f t="shared" si="105"/>
        <v>31.658559999999998</v>
      </c>
      <c r="L1356" s="199">
        <f t="shared" si="106"/>
        <v>40.839542399999999</v>
      </c>
      <c r="M1356" s="199" t="s">
        <v>1105</v>
      </c>
      <c r="N1356" s="199">
        <f t="shared" si="107"/>
        <v>-5432373.5328634121</v>
      </c>
      <c r="O1356" s="199">
        <f t="shared" si="108"/>
        <v>-5432373.5328634121</v>
      </c>
      <c r="P1356" s="199" t="str">
        <f t="shared" si="109"/>
        <v>Overpaid</v>
      </c>
    </row>
    <row r="1357" spans="1:16" ht="15.75" x14ac:dyDescent="0.25">
      <c r="A1357" s="199" t="s">
        <v>317</v>
      </c>
      <c r="B1357" s="199" t="s">
        <v>10</v>
      </c>
      <c r="C1357" s="199" t="s">
        <v>2350</v>
      </c>
      <c r="D1357" s="199" t="s">
        <v>4197</v>
      </c>
      <c r="E1357" s="199" t="s">
        <v>4197</v>
      </c>
      <c r="F1357" s="199" t="s">
        <v>1251</v>
      </c>
      <c r="G1357" s="199" t="s">
        <v>4197</v>
      </c>
      <c r="H1357" s="199" t="s">
        <v>4098</v>
      </c>
      <c r="K1357" s="199">
        <f t="shared" si="105"/>
        <v>21.967980000000001</v>
      </c>
      <c r="L1357" s="199">
        <f t="shared" si="106"/>
        <v>28.338694200000003</v>
      </c>
      <c r="M1357" s="199" t="s">
        <v>1093</v>
      </c>
      <c r="N1357" s="199">
        <f t="shared" si="107"/>
        <v>-18954423.072471663</v>
      </c>
      <c r="O1357" s="199">
        <f t="shared" si="108"/>
        <v>-18954423.072471663</v>
      </c>
      <c r="P1357" s="199" t="str">
        <f t="shared" si="109"/>
        <v>Overpaid</v>
      </c>
    </row>
    <row r="1358" spans="1:16" ht="15.75" x14ac:dyDescent="0.25">
      <c r="A1358" s="199" t="s">
        <v>317</v>
      </c>
      <c r="B1358" s="199" t="s">
        <v>1024</v>
      </c>
      <c r="C1358" s="199" t="s">
        <v>2272</v>
      </c>
      <c r="D1358" s="199" t="s">
        <v>4197</v>
      </c>
      <c r="E1358" s="199" t="s">
        <v>4197</v>
      </c>
      <c r="F1358" s="199" t="s">
        <v>1107</v>
      </c>
      <c r="G1358" s="199" t="s">
        <v>4197</v>
      </c>
      <c r="H1358" s="199" t="s">
        <v>4099</v>
      </c>
      <c r="K1358" s="199">
        <f t="shared" si="105"/>
        <v>29.536299999999997</v>
      </c>
      <c r="L1358" s="199">
        <f t="shared" si="106"/>
        <v>38.101827</v>
      </c>
      <c r="M1358" s="199" t="s">
        <v>1029</v>
      </c>
      <c r="N1358" s="199">
        <f t="shared" si="107"/>
        <v>-8529915.1507183481</v>
      </c>
      <c r="O1358" s="199">
        <f t="shared" si="108"/>
        <v>-8529915.1507183481</v>
      </c>
      <c r="P1358" s="199" t="str">
        <f t="shared" si="109"/>
        <v>Overpaid</v>
      </c>
    </row>
    <row r="1359" spans="1:16" ht="15.75" x14ac:dyDescent="0.25">
      <c r="A1359" s="199" t="s">
        <v>317</v>
      </c>
      <c r="B1359" s="199" t="s">
        <v>1099</v>
      </c>
      <c r="C1359" s="199" t="s">
        <v>2320</v>
      </c>
      <c r="D1359" s="199" t="s">
        <v>4197</v>
      </c>
      <c r="E1359" s="199" t="s">
        <v>4197</v>
      </c>
      <c r="F1359" s="199" t="s">
        <v>1194</v>
      </c>
      <c r="G1359" s="199" t="s">
        <v>4197</v>
      </c>
      <c r="H1359" s="199" t="s">
        <v>4096</v>
      </c>
      <c r="K1359" s="199">
        <f t="shared" si="105"/>
        <v>24.886340000000001</v>
      </c>
      <c r="L1359" s="199">
        <f t="shared" si="106"/>
        <v>32.103378599999999</v>
      </c>
      <c r="M1359" s="199" t="s">
        <v>1105</v>
      </c>
      <c r="N1359" s="199">
        <f t="shared" si="107"/>
        <v>-8272397.7944299821</v>
      </c>
      <c r="O1359" s="199">
        <f t="shared" si="108"/>
        <v>-8272397.7944299821</v>
      </c>
      <c r="P1359" s="199" t="str">
        <f t="shared" si="109"/>
        <v>Overpaid</v>
      </c>
    </row>
    <row r="1360" spans="1:16" ht="15.75" x14ac:dyDescent="0.25">
      <c r="A1360" s="199" t="s">
        <v>317</v>
      </c>
      <c r="B1360" s="199" t="s">
        <v>20</v>
      </c>
      <c r="C1360" s="199" t="s">
        <v>2330</v>
      </c>
      <c r="D1360" s="199" t="s">
        <v>4197</v>
      </c>
      <c r="E1360" s="199" t="s">
        <v>4197</v>
      </c>
      <c r="F1360" s="199" t="s">
        <v>1201</v>
      </c>
      <c r="G1360" s="199" t="s">
        <v>4197</v>
      </c>
      <c r="H1360" s="199" t="s">
        <v>4095</v>
      </c>
      <c r="K1360" s="199">
        <f t="shared" si="105"/>
        <v>24.178919999999998</v>
      </c>
      <c r="L1360" s="199">
        <f t="shared" si="106"/>
        <v>31.190806799999997</v>
      </c>
      <c r="M1360" s="199" t="s">
        <v>1134</v>
      </c>
      <c r="N1360" s="199">
        <f t="shared" si="107"/>
        <v>-13457330.601892991</v>
      </c>
      <c r="O1360" s="199">
        <f t="shared" si="108"/>
        <v>-13457330.601892991</v>
      </c>
      <c r="P1360" s="199" t="str">
        <f t="shared" si="109"/>
        <v>Overpaid</v>
      </c>
    </row>
    <row r="1361" spans="1:16" ht="15.75" x14ac:dyDescent="0.25">
      <c r="A1361" s="199" t="s">
        <v>317</v>
      </c>
      <c r="B1361" s="199" t="s">
        <v>1059</v>
      </c>
      <c r="C1361" s="199" t="s">
        <v>947</v>
      </c>
      <c r="D1361" s="199" t="s">
        <v>4197</v>
      </c>
      <c r="E1361" s="199" t="s">
        <v>4197</v>
      </c>
      <c r="F1361" s="199" t="s">
        <v>1208</v>
      </c>
      <c r="G1361" s="199" t="s">
        <v>4197</v>
      </c>
      <c r="H1361" s="199" t="s">
        <v>4197</v>
      </c>
      <c r="K1361" s="199">
        <f t="shared" si="105"/>
        <v>23.471499999999999</v>
      </c>
      <c r="L1361" s="199">
        <f t="shared" si="106"/>
        <v>30.278234999999999</v>
      </c>
      <c r="M1361" s="199" t="s">
        <v>1064</v>
      </c>
      <c r="N1361" s="199">
        <f t="shared" si="107"/>
        <v>-11041256.785887158</v>
      </c>
      <c r="O1361" s="199">
        <f t="shared" si="108"/>
        <v>-11041256.785887158</v>
      </c>
      <c r="P1361" s="199" t="str">
        <f t="shared" si="109"/>
        <v>Overpaid</v>
      </c>
    </row>
    <row r="1362" spans="1:16" ht="15.75" x14ac:dyDescent="0.25">
      <c r="A1362" s="199" t="s">
        <v>317</v>
      </c>
      <c r="B1362" s="199" t="s">
        <v>27</v>
      </c>
      <c r="C1362" s="199" t="s">
        <v>2303</v>
      </c>
      <c r="D1362" s="199" t="s">
        <v>4197</v>
      </c>
      <c r="E1362" s="199" t="s">
        <v>4197</v>
      </c>
      <c r="F1362" s="199" t="s">
        <v>1328</v>
      </c>
      <c r="G1362" s="199" t="s">
        <v>4197</v>
      </c>
      <c r="H1362" s="199" t="s">
        <v>4096</v>
      </c>
      <c r="K1362" s="199">
        <f t="shared" si="105"/>
        <v>26.330739999999999</v>
      </c>
      <c r="L1362" s="199">
        <f t="shared" si="106"/>
        <v>33.966654599999998</v>
      </c>
      <c r="M1362" s="199" t="s">
        <v>1058</v>
      </c>
      <c r="N1362" s="199">
        <f t="shared" si="107"/>
        <v>-13840148.044760037</v>
      </c>
      <c r="O1362" s="199">
        <f t="shared" si="108"/>
        <v>-13840148.044760037</v>
      </c>
      <c r="P1362" s="199" t="str">
        <f t="shared" si="109"/>
        <v>Overpaid</v>
      </c>
    </row>
    <row r="1363" spans="1:16" ht="15.75" x14ac:dyDescent="0.25">
      <c r="A1363" s="199" t="s">
        <v>317</v>
      </c>
      <c r="B1363" s="199" t="s">
        <v>1030</v>
      </c>
      <c r="C1363" s="199" t="s">
        <v>2336</v>
      </c>
      <c r="D1363" s="199" t="s">
        <v>4197</v>
      </c>
      <c r="E1363" s="199" t="s">
        <v>4197</v>
      </c>
      <c r="F1363" s="199" t="s">
        <v>1218</v>
      </c>
      <c r="G1363" s="199" t="s">
        <v>4197</v>
      </c>
      <c r="H1363" s="199" t="s">
        <v>4095</v>
      </c>
      <c r="K1363" s="199">
        <f t="shared" si="105"/>
        <v>23.456719999999997</v>
      </c>
      <c r="L1363" s="199">
        <f t="shared" si="106"/>
        <v>30.259168799999998</v>
      </c>
      <c r="M1363" s="199" t="s">
        <v>1036</v>
      </c>
      <c r="N1363" s="199">
        <f t="shared" si="107"/>
        <v>-16213592.980743192</v>
      </c>
      <c r="O1363" s="199">
        <f t="shared" si="108"/>
        <v>-16213592.980743192</v>
      </c>
      <c r="P1363" s="199" t="str">
        <f t="shared" si="109"/>
        <v>Overpaid</v>
      </c>
    </row>
    <row r="1364" spans="1:16" ht="15.75" x14ac:dyDescent="0.25">
      <c r="A1364" s="199" t="s">
        <v>317</v>
      </c>
      <c r="B1364" s="199" t="s">
        <v>1048</v>
      </c>
      <c r="C1364" s="199" t="s">
        <v>2332</v>
      </c>
      <c r="D1364" s="199" t="s">
        <v>4197</v>
      </c>
      <c r="E1364" s="199" t="s">
        <v>4197</v>
      </c>
      <c r="F1364" s="199" t="s">
        <v>1208</v>
      </c>
      <c r="G1364" s="199" t="s">
        <v>4197</v>
      </c>
      <c r="H1364" s="199" t="s">
        <v>4096</v>
      </c>
      <c r="K1364" s="199">
        <f t="shared" si="105"/>
        <v>24.16414</v>
      </c>
      <c r="L1364" s="199">
        <f t="shared" si="106"/>
        <v>31.1717406</v>
      </c>
      <c r="M1364" s="199" t="s">
        <v>1053</v>
      </c>
      <c r="N1364" s="199">
        <f t="shared" si="107"/>
        <v>-9599077.6359455772</v>
      </c>
      <c r="O1364" s="199">
        <f t="shared" si="108"/>
        <v>-9599077.6359455772</v>
      </c>
      <c r="P1364" s="199" t="str">
        <f t="shared" si="109"/>
        <v>Overpaid</v>
      </c>
    </row>
    <row r="1365" spans="1:16" ht="15.75" x14ac:dyDescent="0.25">
      <c r="A1365" s="199" t="s">
        <v>317</v>
      </c>
      <c r="B1365" s="199" t="s">
        <v>1059</v>
      </c>
      <c r="C1365" s="199" t="s">
        <v>2348</v>
      </c>
      <c r="D1365" s="199" t="s">
        <v>4197</v>
      </c>
      <c r="E1365" s="199" t="s">
        <v>4197</v>
      </c>
      <c r="F1365" s="199" t="s">
        <v>1405</v>
      </c>
      <c r="G1365" s="199" t="s">
        <v>4197</v>
      </c>
      <c r="H1365" s="199" t="s">
        <v>4197</v>
      </c>
      <c r="K1365" s="199">
        <f t="shared" si="105"/>
        <v>21.665999999999997</v>
      </c>
      <c r="L1365" s="199">
        <f t="shared" si="106"/>
        <v>27.949139999999996</v>
      </c>
      <c r="M1365" s="199" t="s">
        <v>1064</v>
      </c>
      <c r="N1365" s="199">
        <f t="shared" si="107"/>
        <v>-11984215.042300917</v>
      </c>
      <c r="O1365" s="199">
        <f t="shared" si="108"/>
        <v>-11984215.042300917</v>
      </c>
      <c r="P1365" s="199" t="str">
        <f t="shared" si="109"/>
        <v>Overpaid</v>
      </c>
    </row>
    <row r="1366" spans="1:16" ht="15.75" x14ac:dyDescent="0.25">
      <c r="A1366" s="199" t="s">
        <v>317</v>
      </c>
      <c r="B1366" s="199" t="s">
        <v>1187</v>
      </c>
      <c r="C1366" s="199" t="s">
        <v>2341</v>
      </c>
      <c r="D1366" s="199" t="s">
        <v>4197</v>
      </c>
      <c r="E1366" s="199" t="s">
        <v>4197</v>
      </c>
      <c r="F1366" s="199" t="s">
        <v>1234</v>
      </c>
      <c r="G1366" s="199" t="s">
        <v>4197</v>
      </c>
      <c r="H1366" s="199" t="s">
        <v>4095</v>
      </c>
      <c r="K1366" s="199">
        <f t="shared" si="105"/>
        <v>22.734519999999996</v>
      </c>
      <c r="L1366" s="199">
        <f t="shared" si="106"/>
        <v>29.327530799999995</v>
      </c>
      <c r="M1366" s="199" t="s">
        <v>1190</v>
      </c>
      <c r="N1366" s="199">
        <f t="shared" si="107"/>
        <v>-15488905.371737253</v>
      </c>
      <c r="O1366" s="199">
        <f t="shared" si="108"/>
        <v>-15488905.371737253</v>
      </c>
      <c r="P1366" s="199" t="str">
        <f t="shared" si="109"/>
        <v>Overpaid</v>
      </c>
    </row>
    <row r="1367" spans="1:16" ht="15.75" x14ac:dyDescent="0.25">
      <c r="A1367" s="199" t="s">
        <v>317</v>
      </c>
      <c r="B1367" s="199" t="s">
        <v>27</v>
      </c>
      <c r="C1367" s="199" t="s">
        <v>2315</v>
      </c>
      <c r="D1367" s="199" t="s">
        <v>4197</v>
      </c>
      <c r="E1367" s="199" t="s">
        <v>4197</v>
      </c>
      <c r="F1367" s="199" t="s">
        <v>1186</v>
      </c>
      <c r="G1367" s="199" t="s">
        <v>4197</v>
      </c>
      <c r="H1367" s="199" t="s">
        <v>4095</v>
      </c>
      <c r="K1367" s="199">
        <f t="shared" si="105"/>
        <v>24.901119999999999</v>
      </c>
      <c r="L1367" s="199">
        <f t="shared" si="106"/>
        <v>32.122444799999997</v>
      </c>
      <c r="M1367" s="199" t="s">
        <v>1058</v>
      </c>
      <c r="N1367" s="199">
        <f t="shared" si="107"/>
        <v>-14922443.038310751</v>
      </c>
      <c r="O1367" s="199">
        <f t="shared" si="108"/>
        <v>-14922443.038310751</v>
      </c>
      <c r="P1367" s="199" t="str">
        <f t="shared" si="109"/>
        <v>Overpaid</v>
      </c>
    </row>
    <row r="1368" spans="1:16" ht="15.75" x14ac:dyDescent="0.25">
      <c r="A1368" s="199" t="s">
        <v>317</v>
      </c>
      <c r="B1368" s="199" t="s">
        <v>20</v>
      </c>
      <c r="C1368" s="199" t="s">
        <v>2342</v>
      </c>
      <c r="D1368" s="199" t="s">
        <v>4197</v>
      </c>
      <c r="E1368" s="199" t="s">
        <v>4197</v>
      </c>
      <c r="F1368" s="199" t="s">
        <v>1234</v>
      </c>
      <c r="G1368" s="199" t="s">
        <v>4197</v>
      </c>
      <c r="H1368" s="199" t="s">
        <v>4095</v>
      </c>
      <c r="K1368" s="199">
        <f t="shared" si="105"/>
        <v>22.734519999999996</v>
      </c>
      <c r="L1368" s="199">
        <f t="shared" si="106"/>
        <v>29.327530799999995</v>
      </c>
      <c r="M1368" s="199" t="s">
        <v>1134</v>
      </c>
      <c r="N1368" s="199">
        <f t="shared" si="107"/>
        <v>-14408601.035108406</v>
      </c>
      <c r="O1368" s="199">
        <f t="shared" si="108"/>
        <v>-14408601.035108406</v>
      </c>
      <c r="P1368" s="199" t="str">
        <f t="shared" si="109"/>
        <v>Overpaid</v>
      </c>
    </row>
    <row r="1369" spans="1:16" ht="15.75" x14ac:dyDescent="0.25">
      <c r="A1369" s="199" t="s">
        <v>317</v>
      </c>
      <c r="B1369" s="199" t="s">
        <v>1024</v>
      </c>
      <c r="C1369" s="199" t="s">
        <v>2258</v>
      </c>
      <c r="D1369" s="199" t="s">
        <v>4197</v>
      </c>
      <c r="E1369" s="199" t="s">
        <v>4197</v>
      </c>
      <c r="F1369" s="199" t="s">
        <v>1450</v>
      </c>
      <c r="G1369" s="199" t="s">
        <v>4197</v>
      </c>
      <c r="H1369" s="199" t="s">
        <v>1027</v>
      </c>
      <c r="K1369" s="199" t="e">
        <f t="shared" si="105"/>
        <v>#VALUE!</v>
      </c>
      <c r="L1369" s="199" t="e">
        <f t="shared" si="106"/>
        <v>#VALUE!</v>
      </c>
      <c r="M1369" s="199" t="s">
        <v>1029</v>
      </c>
      <c r="N1369" s="199" t="e">
        <f t="shared" si="107"/>
        <v>#VALUE!</v>
      </c>
      <c r="O1369" s="199" t="e">
        <f t="shared" si="108"/>
        <v>#VALUE!</v>
      </c>
      <c r="P1369" s="199" t="e">
        <f t="shared" si="109"/>
        <v>#VALUE!</v>
      </c>
    </row>
    <row r="1370" spans="1:16" ht="15.75" x14ac:dyDescent="0.25">
      <c r="A1370" s="199" t="s">
        <v>317</v>
      </c>
      <c r="B1370" s="199" t="s">
        <v>1059</v>
      </c>
      <c r="C1370" s="199" t="s">
        <v>2283</v>
      </c>
      <c r="D1370" s="199" t="s">
        <v>4197</v>
      </c>
      <c r="E1370" s="199" t="s">
        <v>4197</v>
      </c>
      <c r="F1370" s="199" t="s">
        <v>1307</v>
      </c>
      <c r="G1370" s="199" t="s">
        <v>4197</v>
      </c>
      <c r="H1370" s="199" t="s">
        <v>4096</v>
      </c>
      <c r="K1370" s="199">
        <f t="shared" si="105"/>
        <v>27.77514</v>
      </c>
      <c r="L1370" s="199">
        <f t="shared" si="106"/>
        <v>35.829930600000004</v>
      </c>
      <c r="M1370" s="199" t="s">
        <v>1064</v>
      </c>
      <c r="N1370" s="199">
        <f t="shared" si="107"/>
        <v>-8793595.2679516673</v>
      </c>
      <c r="O1370" s="199">
        <f t="shared" si="108"/>
        <v>-8793595.2679516673</v>
      </c>
      <c r="P1370" s="199" t="str">
        <f t="shared" si="109"/>
        <v>Overpaid</v>
      </c>
    </row>
    <row r="1371" spans="1:16" ht="15.75" x14ac:dyDescent="0.25">
      <c r="A1371" s="199" t="s">
        <v>317</v>
      </c>
      <c r="B1371" s="199" t="s">
        <v>1187</v>
      </c>
      <c r="C1371" s="199" t="s">
        <v>2299</v>
      </c>
      <c r="D1371" s="199" t="s">
        <v>4197</v>
      </c>
      <c r="E1371" s="199" t="s">
        <v>4197</v>
      </c>
      <c r="F1371" s="199" t="s">
        <v>1146</v>
      </c>
      <c r="G1371" s="199" t="s">
        <v>4197</v>
      </c>
      <c r="H1371" s="199" t="s">
        <v>4147</v>
      </c>
      <c r="K1371" s="199">
        <f t="shared" si="105"/>
        <v>28.077119999999997</v>
      </c>
      <c r="L1371" s="199">
        <f t="shared" si="106"/>
        <v>36.219484799999996</v>
      </c>
      <c r="M1371" s="199" t="s">
        <v>1190</v>
      </c>
      <c r="N1371" s="199">
        <f t="shared" si="107"/>
        <v>-11706499.850240003</v>
      </c>
      <c r="O1371" s="199">
        <f t="shared" si="108"/>
        <v>-11706499.850240003</v>
      </c>
      <c r="P1371" s="199" t="str">
        <f t="shared" si="109"/>
        <v>Overpaid</v>
      </c>
    </row>
    <row r="1372" spans="1:16" ht="15.75" x14ac:dyDescent="0.25">
      <c r="A1372" s="199" t="s">
        <v>317</v>
      </c>
      <c r="B1372" s="199" t="s">
        <v>1117</v>
      </c>
      <c r="C1372" s="199" t="s">
        <v>2289</v>
      </c>
      <c r="D1372" s="199" t="s">
        <v>4197</v>
      </c>
      <c r="E1372" s="199" t="s">
        <v>4197</v>
      </c>
      <c r="F1372" s="199" t="s">
        <v>1125</v>
      </c>
      <c r="G1372" s="199" t="s">
        <v>4197</v>
      </c>
      <c r="H1372" s="199" t="s">
        <v>4102</v>
      </c>
      <c r="K1372" s="199">
        <f t="shared" si="105"/>
        <v>28.78454</v>
      </c>
      <c r="L1372" s="199">
        <f t="shared" si="106"/>
        <v>37.132056599999999</v>
      </c>
      <c r="M1372" s="199" t="s">
        <v>1121</v>
      </c>
      <c r="N1372" s="199">
        <f t="shared" si="107"/>
        <v>-12553757.080821101</v>
      </c>
      <c r="O1372" s="199">
        <f t="shared" si="108"/>
        <v>-12553757.080821101</v>
      </c>
      <c r="P1372" s="199" t="str">
        <f t="shared" si="109"/>
        <v>Overpaid</v>
      </c>
    </row>
    <row r="1373" spans="1:16" ht="15.75" x14ac:dyDescent="0.25">
      <c r="A1373" s="199" t="s">
        <v>317</v>
      </c>
      <c r="B1373" s="199" t="s">
        <v>27</v>
      </c>
      <c r="C1373" s="199" t="s">
        <v>676</v>
      </c>
      <c r="D1373" s="199" t="s">
        <v>4197</v>
      </c>
      <c r="E1373" s="199" t="s">
        <v>4197</v>
      </c>
      <c r="F1373" s="199" t="s">
        <v>1073</v>
      </c>
      <c r="G1373" s="199" t="s">
        <v>4197</v>
      </c>
      <c r="H1373" s="199" t="s">
        <v>4153</v>
      </c>
      <c r="K1373" s="199">
        <f t="shared" si="105"/>
        <v>31.658559999999998</v>
      </c>
      <c r="L1373" s="199">
        <f t="shared" si="106"/>
        <v>40.839542399999999</v>
      </c>
      <c r="M1373" s="199" t="s">
        <v>1058</v>
      </c>
      <c r="N1373" s="199">
        <f t="shared" si="107"/>
        <v>-9806717.543970054</v>
      </c>
      <c r="O1373" s="199">
        <f t="shared" si="108"/>
        <v>-9806717.543970054</v>
      </c>
      <c r="P1373" s="199" t="str">
        <f t="shared" si="109"/>
        <v>Overpaid</v>
      </c>
    </row>
    <row r="1374" spans="1:16" ht="15.75" x14ac:dyDescent="0.25">
      <c r="A1374" s="199" t="s">
        <v>136</v>
      </c>
      <c r="B1374" s="199" t="s">
        <v>1099</v>
      </c>
      <c r="C1374" s="199" t="s">
        <v>896</v>
      </c>
      <c r="D1374" s="199" t="s">
        <v>4197</v>
      </c>
      <c r="E1374" s="199" t="s">
        <v>4197</v>
      </c>
      <c r="F1374" s="199" t="s">
        <v>1186</v>
      </c>
      <c r="G1374" s="199" t="s">
        <v>4197</v>
      </c>
      <c r="H1374" s="199" t="s">
        <v>4197</v>
      </c>
      <c r="K1374" s="199">
        <f t="shared" si="105"/>
        <v>24.5548</v>
      </c>
      <c r="L1374" s="199">
        <f t="shared" si="106"/>
        <v>31.675692000000002</v>
      </c>
      <c r="M1374" s="199" t="s">
        <v>1105</v>
      </c>
      <c r="N1374" s="199">
        <f t="shared" si="107"/>
        <v>-8411433.6857152283</v>
      </c>
      <c r="O1374" s="199">
        <f t="shared" si="108"/>
        <v>-8411433.6857152283</v>
      </c>
      <c r="P1374" s="199" t="str">
        <f t="shared" si="109"/>
        <v>Overpaid</v>
      </c>
    </row>
    <row r="1375" spans="1:16" ht="15.75" x14ac:dyDescent="0.25">
      <c r="A1375" s="199" t="s">
        <v>136</v>
      </c>
      <c r="B1375" s="199" t="s">
        <v>10</v>
      </c>
      <c r="C1375" s="199" t="s">
        <v>187</v>
      </c>
      <c r="D1375" s="199" t="s">
        <v>4197</v>
      </c>
      <c r="E1375" s="199" t="s">
        <v>4197</v>
      </c>
      <c r="F1375" s="199" t="s">
        <v>1328</v>
      </c>
      <c r="G1375" s="199" t="s">
        <v>4197</v>
      </c>
      <c r="H1375" s="199" t="s">
        <v>4197</v>
      </c>
      <c r="K1375" s="199">
        <f t="shared" si="105"/>
        <v>25.638099999999998</v>
      </c>
      <c r="L1375" s="199">
        <f t="shared" si="106"/>
        <v>33.073149000000001</v>
      </c>
      <c r="M1375" s="199" t="s">
        <v>1093</v>
      </c>
      <c r="N1375" s="199">
        <f t="shared" si="107"/>
        <v>-15882363.921432476</v>
      </c>
      <c r="O1375" s="199">
        <f t="shared" si="108"/>
        <v>-15882363.921432476</v>
      </c>
      <c r="P1375" s="199" t="str">
        <f t="shared" si="109"/>
        <v>Overpaid</v>
      </c>
    </row>
    <row r="1376" spans="1:16" ht="15.75" x14ac:dyDescent="0.25">
      <c r="A1376" s="199" t="s">
        <v>136</v>
      </c>
      <c r="B1376" s="199" t="s">
        <v>1024</v>
      </c>
      <c r="C1376" s="199" t="s">
        <v>2163</v>
      </c>
      <c r="D1376" s="199" t="s">
        <v>4197</v>
      </c>
      <c r="E1376" s="199" t="s">
        <v>4197</v>
      </c>
      <c r="F1376" s="199" t="s">
        <v>1073</v>
      </c>
      <c r="G1376" s="199" t="s">
        <v>4197</v>
      </c>
      <c r="H1376" s="199" t="s">
        <v>4147</v>
      </c>
      <c r="K1376" s="199">
        <f t="shared" si="105"/>
        <v>30.965919999999997</v>
      </c>
      <c r="L1376" s="199">
        <f t="shared" si="106"/>
        <v>39.946036799999995</v>
      </c>
      <c r="M1376" s="199" t="s">
        <v>1029</v>
      </c>
      <c r="N1376" s="199">
        <f t="shared" si="107"/>
        <v>-7721049.8082451392</v>
      </c>
      <c r="O1376" s="199">
        <f t="shared" si="108"/>
        <v>-7721049.8082451392</v>
      </c>
      <c r="P1376" s="199" t="str">
        <f t="shared" si="109"/>
        <v>Overpaid</v>
      </c>
    </row>
    <row r="1377" spans="1:16" ht="15.75" x14ac:dyDescent="0.25">
      <c r="A1377" s="199" t="s">
        <v>136</v>
      </c>
      <c r="B1377" s="199" t="s">
        <v>1094</v>
      </c>
      <c r="C1377" s="199" t="s">
        <v>243</v>
      </c>
      <c r="D1377" s="199" t="s">
        <v>4197</v>
      </c>
      <c r="E1377" s="199" t="s">
        <v>4197</v>
      </c>
      <c r="F1377" s="199" t="s">
        <v>1111</v>
      </c>
      <c r="G1377" s="199" t="s">
        <v>4197</v>
      </c>
      <c r="H1377" s="199" t="s">
        <v>4100</v>
      </c>
      <c r="K1377" s="199">
        <f t="shared" si="105"/>
        <v>30.560479999999998</v>
      </c>
      <c r="L1377" s="199">
        <f t="shared" si="106"/>
        <v>39.423019199999999</v>
      </c>
      <c r="M1377" s="199" t="s">
        <v>1098</v>
      </c>
      <c r="N1377" s="199">
        <f t="shared" si="107"/>
        <v>-19093145.550588477</v>
      </c>
      <c r="O1377" s="199">
        <f t="shared" si="108"/>
        <v>-19093145.550588477</v>
      </c>
      <c r="P1377" s="199" t="str">
        <f t="shared" si="109"/>
        <v>Overpaid</v>
      </c>
    </row>
    <row r="1378" spans="1:16" ht="15.75" x14ac:dyDescent="0.25">
      <c r="A1378" s="199" t="s">
        <v>136</v>
      </c>
      <c r="B1378" s="199" t="s">
        <v>1059</v>
      </c>
      <c r="C1378" s="199" t="s">
        <v>66</v>
      </c>
      <c r="D1378" s="199" t="s">
        <v>4197</v>
      </c>
      <c r="E1378" s="199" t="s">
        <v>4197</v>
      </c>
      <c r="F1378" s="199" t="s">
        <v>1103</v>
      </c>
      <c r="G1378" s="199" t="s">
        <v>4197</v>
      </c>
      <c r="H1378" s="199" t="s">
        <v>4096</v>
      </c>
      <c r="K1378" s="199">
        <f t="shared" si="105"/>
        <v>28.858439999999998</v>
      </c>
      <c r="L1378" s="199">
        <f t="shared" si="106"/>
        <v>37.2273876</v>
      </c>
      <c r="M1378" s="199" t="s">
        <v>1064</v>
      </c>
      <c r="N1378" s="199">
        <f t="shared" si="107"/>
        <v>-8227820.3141034115</v>
      </c>
      <c r="O1378" s="199">
        <f t="shared" si="108"/>
        <v>-8227820.3141034115</v>
      </c>
      <c r="P1378" s="199" t="str">
        <f t="shared" si="109"/>
        <v>Overpaid</v>
      </c>
    </row>
    <row r="1379" spans="1:16" ht="15.75" x14ac:dyDescent="0.25">
      <c r="A1379" s="199" t="s">
        <v>136</v>
      </c>
      <c r="B1379" s="199" t="s">
        <v>20</v>
      </c>
      <c r="C1379" s="199" t="s">
        <v>206</v>
      </c>
      <c r="D1379" s="199" t="s">
        <v>4197</v>
      </c>
      <c r="E1379" s="199" t="s">
        <v>4197</v>
      </c>
      <c r="F1379" s="199" t="s">
        <v>1056</v>
      </c>
      <c r="G1379" s="199" t="s">
        <v>4197</v>
      </c>
      <c r="H1379" s="199" t="s">
        <v>4096</v>
      </c>
      <c r="K1379" s="199">
        <f t="shared" si="105"/>
        <v>30.66394</v>
      </c>
      <c r="L1379" s="199">
        <f t="shared" si="106"/>
        <v>39.556482600000002</v>
      </c>
      <c r="M1379" s="199" t="s">
        <v>1134</v>
      </c>
      <c r="N1379" s="199">
        <f t="shared" si="107"/>
        <v>-9186347.6437023114</v>
      </c>
      <c r="O1379" s="199">
        <f t="shared" si="108"/>
        <v>-9186347.6437023114</v>
      </c>
      <c r="P1379" s="199" t="str">
        <f t="shared" si="109"/>
        <v>Overpaid</v>
      </c>
    </row>
    <row r="1380" spans="1:16" ht="15.75" x14ac:dyDescent="0.25">
      <c r="A1380" s="199" t="s">
        <v>136</v>
      </c>
      <c r="B1380" s="199" t="s">
        <v>16</v>
      </c>
      <c r="C1380" s="199" t="s">
        <v>2178</v>
      </c>
      <c r="D1380" s="199" t="s">
        <v>4197</v>
      </c>
      <c r="E1380" s="199" t="s">
        <v>4197</v>
      </c>
      <c r="F1380" s="199" t="s">
        <v>1111</v>
      </c>
      <c r="G1380" s="199" t="s">
        <v>4197</v>
      </c>
      <c r="H1380" s="199" t="s">
        <v>4098</v>
      </c>
      <c r="K1380" s="199">
        <f t="shared" si="105"/>
        <v>28.828879999999998</v>
      </c>
      <c r="L1380" s="199">
        <f t="shared" si="106"/>
        <v>37.189255199999998</v>
      </c>
      <c r="M1380" s="199" t="s">
        <v>1116</v>
      </c>
      <c r="N1380" s="199">
        <f t="shared" si="107"/>
        <v>-9160261.7263552304</v>
      </c>
      <c r="O1380" s="199">
        <f t="shared" si="108"/>
        <v>-9160261.7263552304</v>
      </c>
      <c r="P1380" s="199" t="str">
        <f t="shared" si="109"/>
        <v>Overpaid</v>
      </c>
    </row>
    <row r="1381" spans="1:16" ht="15.75" x14ac:dyDescent="0.25">
      <c r="A1381" s="199" t="s">
        <v>136</v>
      </c>
      <c r="B1381" s="199" t="s">
        <v>10</v>
      </c>
      <c r="C1381" s="199" t="s">
        <v>2251</v>
      </c>
      <c r="D1381" s="199" t="s">
        <v>4197</v>
      </c>
      <c r="E1381" s="199" t="s">
        <v>4197</v>
      </c>
      <c r="F1381" s="199" t="s">
        <v>1679</v>
      </c>
      <c r="G1381" s="199" t="s">
        <v>4197</v>
      </c>
      <c r="H1381" s="199" t="s">
        <v>4095</v>
      </c>
      <c r="K1381" s="199">
        <f t="shared" si="105"/>
        <v>20.206819999999997</v>
      </c>
      <c r="L1381" s="199">
        <f t="shared" si="106"/>
        <v>26.066797799999996</v>
      </c>
      <c r="M1381" s="199" t="s">
        <v>1093</v>
      </c>
      <c r="N1381" s="199">
        <f t="shared" si="107"/>
        <v>-20428594.950896405</v>
      </c>
      <c r="O1381" s="199">
        <f t="shared" si="108"/>
        <v>-20428594.950896405</v>
      </c>
      <c r="P1381" s="199" t="str">
        <f t="shared" si="109"/>
        <v>Overpaid</v>
      </c>
    </row>
    <row r="1382" spans="1:16" ht="15.75" x14ac:dyDescent="0.25">
      <c r="A1382" s="199" t="s">
        <v>136</v>
      </c>
      <c r="B1382" s="199" t="s">
        <v>1059</v>
      </c>
      <c r="C1382" s="199" t="s">
        <v>2151</v>
      </c>
      <c r="D1382" s="199" t="s">
        <v>4197</v>
      </c>
      <c r="E1382" s="199" t="s">
        <v>4197</v>
      </c>
      <c r="F1382" s="199" t="s">
        <v>1034</v>
      </c>
      <c r="G1382" s="199" t="s">
        <v>4197</v>
      </c>
      <c r="H1382" s="199" t="s">
        <v>4118</v>
      </c>
      <c r="K1382" s="199">
        <f t="shared" si="105"/>
        <v>38.054899999999996</v>
      </c>
      <c r="L1382" s="199">
        <f t="shared" si="106"/>
        <v>49.090820999999998</v>
      </c>
      <c r="M1382" s="199" t="s">
        <v>1064</v>
      </c>
      <c r="N1382" s="199">
        <f t="shared" si="107"/>
        <v>-3424786.314225872</v>
      </c>
      <c r="O1382" s="199">
        <f t="shared" si="108"/>
        <v>-3424786.314225872</v>
      </c>
      <c r="P1382" s="199" t="str">
        <f t="shared" si="109"/>
        <v>Overpaid</v>
      </c>
    </row>
    <row r="1383" spans="1:16" ht="15.75" x14ac:dyDescent="0.25">
      <c r="A1383" s="199" t="s">
        <v>136</v>
      </c>
      <c r="B1383" s="199" t="s">
        <v>1030</v>
      </c>
      <c r="C1383" s="199" t="s">
        <v>2224</v>
      </c>
      <c r="D1383" s="199" t="s">
        <v>4197</v>
      </c>
      <c r="E1383" s="199" t="s">
        <v>4197</v>
      </c>
      <c r="F1383" s="199" t="s">
        <v>1186</v>
      </c>
      <c r="G1383" s="199" t="s">
        <v>4197</v>
      </c>
      <c r="H1383" s="199" t="s">
        <v>4095</v>
      </c>
      <c r="K1383" s="199">
        <f t="shared" si="105"/>
        <v>24.901119999999999</v>
      </c>
      <c r="L1383" s="199">
        <f t="shared" si="106"/>
        <v>32.122444799999997</v>
      </c>
      <c r="M1383" s="199" t="s">
        <v>1036</v>
      </c>
      <c r="N1383" s="199">
        <f t="shared" si="107"/>
        <v>-15106613.187662091</v>
      </c>
      <c r="O1383" s="199">
        <f t="shared" si="108"/>
        <v>-15106613.187662091</v>
      </c>
      <c r="P1383" s="199" t="str">
        <f t="shared" si="109"/>
        <v>Overpaid</v>
      </c>
    </row>
    <row r="1384" spans="1:16" ht="15.75" x14ac:dyDescent="0.25">
      <c r="A1384" s="199" t="s">
        <v>136</v>
      </c>
      <c r="B1384" s="199" t="s">
        <v>20</v>
      </c>
      <c r="C1384" s="199" t="s">
        <v>746</v>
      </c>
      <c r="D1384" s="199" t="s">
        <v>4197</v>
      </c>
      <c r="E1384" s="199" t="s">
        <v>4197</v>
      </c>
      <c r="F1384" s="199" t="s">
        <v>1157</v>
      </c>
      <c r="G1384" s="199" t="s">
        <v>4197</v>
      </c>
      <c r="H1384" s="199" t="s">
        <v>4096</v>
      </c>
      <c r="K1384" s="199">
        <f t="shared" si="105"/>
        <v>25.969639999999998</v>
      </c>
      <c r="L1384" s="199">
        <f t="shared" si="106"/>
        <v>33.500835600000002</v>
      </c>
      <c r="M1384" s="199" t="s">
        <v>1134</v>
      </c>
      <c r="N1384" s="199">
        <f t="shared" si="107"/>
        <v>-12277976.551652402</v>
      </c>
      <c r="O1384" s="199">
        <f t="shared" si="108"/>
        <v>-12277976.551652402</v>
      </c>
      <c r="P1384" s="199" t="str">
        <f t="shared" si="109"/>
        <v>Overpaid</v>
      </c>
    </row>
    <row r="1385" spans="1:16" ht="15.75" x14ac:dyDescent="0.25">
      <c r="A1385" s="199" t="s">
        <v>136</v>
      </c>
      <c r="B1385" s="199" t="s">
        <v>1024</v>
      </c>
      <c r="C1385" s="199" t="s">
        <v>850</v>
      </c>
      <c r="D1385" s="199" t="s">
        <v>4197</v>
      </c>
      <c r="E1385" s="199" t="s">
        <v>4197</v>
      </c>
      <c r="F1385" s="199" t="s">
        <v>1186</v>
      </c>
      <c r="G1385" s="199" t="s">
        <v>4197</v>
      </c>
      <c r="H1385" s="199" t="s">
        <v>4197</v>
      </c>
      <c r="K1385" s="199">
        <f t="shared" si="105"/>
        <v>24.5548</v>
      </c>
      <c r="L1385" s="199">
        <f t="shared" si="106"/>
        <v>31.675692000000002</v>
      </c>
      <c r="M1385" s="199" t="s">
        <v>1029</v>
      </c>
      <c r="N1385" s="199">
        <f t="shared" si="107"/>
        <v>-11348400.275108255</v>
      </c>
      <c r="O1385" s="199">
        <f t="shared" si="108"/>
        <v>-11348400.275108255</v>
      </c>
      <c r="P1385" s="199" t="str">
        <f t="shared" si="109"/>
        <v>Overpaid</v>
      </c>
    </row>
    <row r="1386" spans="1:16" ht="15.75" x14ac:dyDescent="0.25">
      <c r="A1386" s="199" t="s">
        <v>136</v>
      </c>
      <c r="B1386" s="199" t="s">
        <v>1048</v>
      </c>
      <c r="C1386" s="199" t="s">
        <v>2252</v>
      </c>
      <c r="D1386" s="199" t="s">
        <v>4197</v>
      </c>
      <c r="E1386" s="199" t="s">
        <v>4197</v>
      </c>
      <c r="F1386" s="199" t="s">
        <v>1259</v>
      </c>
      <c r="G1386" s="199" t="s">
        <v>4197</v>
      </c>
      <c r="H1386" s="199" t="s">
        <v>4197</v>
      </c>
      <c r="K1386" s="199">
        <f t="shared" si="105"/>
        <v>11.555199999999999</v>
      </c>
      <c r="L1386" s="199">
        <f t="shared" si="106"/>
        <v>14.906207999999999</v>
      </c>
      <c r="M1386" s="199" t="s">
        <v>1053</v>
      </c>
      <c r="N1386" s="199">
        <f t="shared" si="107"/>
        <v>-15518122.856093947</v>
      </c>
      <c r="O1386" s="199">
        <f t="shared" si="108"/>
        <v>-15518122.856093947</v>
      </c>
      <c r="P1386" s="199" t="str">
        <f t="shared" si="109"/>
        <v>Overpaid</v>
      </c>
    </row>
    <row r="1387" spans="1:16" ht="15.75" x14ac:dyDescent="0.25">
      <c r="A1387" s="199" t="s">
        <v>136</v>
      </c>
      <c r="B1387" s="199" t="s">
        <v>1187</v>
      </c>
      <c r="C1387" s="199" t="s">
        <v>2195</v>
      </c>
      <c r="D1387" s="199" t="s">
        <v>4197</v>
      </c>
      <c r="E1387" s="199" t="s">
        <v>4197</v>
      </c>
      <c r="F1387" s="199" t="s">
        <v>1125</v>
      </c>
      <c r="G1387" s="199" t="s">
        <v>4197</v>
      </c>
      <c r="H1387" s="199" t="s">
        <v>4097</v>
      </c>
      <c r="K1387" s="199">
        <f t="shared" si="105"/>
        <v>27.399259999999998</v>
      </c>
      <c r="L1387" s="199">
        <f t="shared" si="106"/>
        <v>35.345045399999997</v>
      </c>
      <c r="M1387" s="199" t="s">
        <v>1190</v>
      </c>
      <c r="N1387" s="199">
        <f t="shared" si="107"/>
        <v>-12186405.028767707</v>
      </c>
      <c r="O1387" s="199">
        <f t="shared" si="108"/>
        <v>-12186405.028767707</v>
      </c>
      <c r="P1387" s="199" t="str">
        <f t="shared" si="109"/>
        <v>Overpaid</v>
      </c>
    </row>
    <row r="1388" spans="1:16" ht="15.75" x14ac:dyDescent="0.25">
      <c r="A1388" s="199" t="s">
        <v>136</v>
      </c>
      <c r="B1388" s="199" t="s">
        <v>1099</v>
      </c>
      <c r="C1388" s="199" t="s">
        <v>2226</v>
      </c>
      <c r="D1388" s="199" t="s">
        <v>4197</v>
      </c>
      <c r="E1388" s="199" t="s">
        <v>4197</v>
      </c>
      <c r="F1388" s="199" t="s">
        <v>1194</v>
      </c>
      <c r="G1388" s="199" t="s">
        <v>4197</v>
      </c>
      <c r="H1388" s="199" t="s">
        <v>4095</v>
      </c>
      <c r="K1388" s="199">
        <f t="shared" ref="K1388:K1447" si="110">(F1388*0.3611)+(G1388*1.1*0.3611)+(H1388*5.2*0.0666)+(I1388*0.2111)</f>
        <v>24.540019999999998</v>
      </c>
      <c r="L1388" s="199">
        <f t="shared" ref="L1388:L1447" si="111">(K1388)*((100+(29-E1388))/100)-(J1388*0.9)</f>
        <v>31.6566258</v>
      </c>
      <c r="M1388" s="199" t="s">
        <v>1105</v>
      </c>
      <c r="N1388" s="199">
        <f t="shared" ref="N1388:N1447" si="112">(M1388*((L1388-63)/5.45))+M1388</f>
        <v>-8417631.8834385686</v>
      </c>
      <c r="O1388" s="199">
        <f t="shared" ref="O1388:O1447" si="113">(N1388-D1388)</f>
        <v>-8417631.8834385686</v>
      </c>
      <c r="P1388" s="199" t="str">
        <f t="shared" ref="P1388:P1447" si="114">IF(O1388&lt;(-3000000), "Overpaid", "")</f>
        <v>Overpaid</v>
      </c>
    </row>
    <row r="1389" spans="1:16" ht="15.75" x14ac:dyDescent="0.25">
      <c r="A1389" s="199" t="s">
        <v>136</v>
      </c>
      <c r="B1389" s="199" t="s">
        <v>27</v>
      </c>
      <c r="C1389" s="199" t="s">
        <v>908</v>
      </c>
      <c r="D1389" s="199" t="s">
        <v>4197</v>
      </c>
      <c r="E1389" s="199" t="s">
        <v>4197</v>
      </c>
      <c r="F1389" s="199" t="s">
        <v>1201</v>
      </c>
      <c r="G1389" s="199" t="s">
        <v>4197</v>
      </c>
      <c r="H1389" s="199" t="s">
        <v>4095</v>
      </c>
      <c r="K1389" s="199">
        <f t="shared" si="110"/>
        <v>24.178919999999998</v>
      </c>
      <c r="L1389" s="199">
        <f t="shared" si="111"/>
        <v>31.190806799999997</v>
      </c>
      <c r="M1389" s="199" t="s">
        <v>1058</v>
      </c>
      <c r="N1389" s="199">
        <f t="shared" si="112"/>
        <v>-15469185.140647266</v>
      </c>
      <c r="O1389" s="199">
        <f t="shared" si="113"/>
        <v>-15469185.140647266</v>
      </c>
      <c r="P1389" s="199" t="str">
        <f t="shared" si="114"/>
        <v>Overpaid</v>
      </c>
    </row>
    <row r="1390" spans="1:16" ht="15.75" x14ac:dyDescent="0.25">
      <c r="A1390" s="199" t="s">
        <v>136</v>
      </c>
      <c r="B1390" s="199" t="s">
        <v>1099</v>
      </c>
      <c r="C1390" s="199" t="s">
        <v>436</v>
      </c>
      <c r="D1390" s="199" t="s">
        <v>4197</v>
      </c>
      <c r="E1390" s="199" t="s">
        <v>4197</v>
      </c>
      <c r="F1390" s="199" t="s">
        <v>1146</v>
      </c>
      <c r="G1390" s="199" t="s">
        <v>4197</v>
      </c>
      <c r="H1390" s="199" t="s">
        <v>4197</v>
      </c>
      <c r="K1390" s="199">
        <f t="shared" si="110"/>
        <v>25.999199999999998</v>
      </c>
      <c r="L1390" s="199">
        <f t="shared" si="111"/>
        <v>33.538967999999997</v>
      </c>
      <c r="M1390" s="199" t="s">
        <v>1105</v>
      </c>
      <c r="N1390" s="199">
        <f t="shared" si="112"/>
        <v>-7805704.5387875233</v>
      </c>
      <c r="O1390" s="199">
        <f t="shared" si="113"/>
        <v>-7805704.5387875233</v>
      </c>
      <c r="P1390" s="199" t="str">
        <f t="shared" si="114"/>
        <v>Overpaid</v>
      </c>
    </row>
    <row r="1391" spans="1:16" ht="15.75" x14ac:dyDescent="0.25">
      <c r="A1391" s="199" t="s">
        <v>136</v>
      </c>
      <c r="B1391" s="199" t="s">
        <v>16</v>
      </c>
      <c r="C1391" s="199" t="s">
        <v>864</v>
      </c>
      <c r="D1391" s="199" t="s">
        <v>4197</v>
      </c>
      <c r="E1391" s="199" t="s">
        <v>4197</v>
      </c>
      <c r="F1391" s="199" t="s">
        <v>1221</v>
      </c>
      <c r="G1391" s="199" t="s">
        <v>4197</v>
      </c>
      <c r="H1391" s="199" t="s">
        <v>4095</v>
      </c>
      <c r="K1391" s="199">
        <f t="shared" si="110"/>
        <v>23.095619999999997</v>
      </c>
      <c r="L1391" s="199">
        <f t="shared" si="111"/>
        <v>29.793349799999998</v>
      </c>
      <c r="M1391" s="199" t="s">
        <v>1116</v>
      </c>
      <c r="N1391" s="199">
        <f t="shared" si="112"/>
        <v>-12487665.995346604</v>
      </c>
      <c r="O1391" s="199">
        <f t="shared" si="113"/>
        <v>-12487665.995346604</v>
      </c>
      <c r="P1391" s="199" t="str">
        <f t="shared" si="114"/>
        <v>Overpaid</v>
      </c>
    </row>
    <row r="1392" spans="1:16" ht="15.75" x14ac:dyDescent="0.25">
      <c r="A1392" s="199" t="s">
        <v>136</v>
      </c>
      <c r="B1392" s="199" t="s">
        <v>1037</v>
      </c>
      <c r="C1392" s="199" t="s">
        <v>2190</v>
      </c>
      <c r="D1392" s="199" t="s">
        <v>4197</v>
      </c>
      <c r="E1392" s="199" t="s">
        <v>4197</v>
      </c>
      <c r="F1392" s="199" t="s">
        <v>1125</v>
      </c>
      <c r="G1392" s="199" t="s">
        <v>4197</v>
      </c>
      <c r="H1392" s="199" t="s">
        <v>4097</v>
      </c>
      <c r="K1392" s="199">
        <f t="shared" si="110"/>
        <v>27.399259999999998</v>
      </c>
      <c r="L1392" s="199">
        <f t="shared" si="111"/>
        <v>35.345045399999997</v>
      </c>
      <c r="M1392" s="199" t="s">
        <v>1043</v>
      </c>
      <c r="N1392" s="199">
        <f t="shared" si="112"/>
        <v>-10422264.165985469</v>
      </c>
      <c r="O1392" s="199">
        <f t="shared" si="113"/>
        <v>-10422264.165985469</v>
      </c>
      <c r="P1392" s="199" t="str">
        <f t="shared" si="114"/>
        <v>Overpaid</v>
      </c>
    </row>
    <row r="1393" spans="1:16" ht="15.75" x14ac:dyDescent="0.25">
      <c r="A1393" s="199" t="s">
        <v>136</v>
      </c>
      <c r="B1393" s="199" t="s">
        <v>1099</v>
      </c>
      <c r="C1393" s="199" t="s">
        <v>2176</v>
      </c>
      <c r="D1393" s="199" t="s">
        <v>4197</v>
      </c>
      <c r="E1393" s="199" t="s">
        <v>4197</v>
      </c>
      <c r="F1393" s="199" t="s">
        <v>1111</v>
      </c>
      <c r="G1393" s="199" t="s">
        <v>4197</v>
      </c>
      <c r="H1393" s="199" t="s">
        <v>4197</v>
      </c>
      <c r="K1393" s="199">
        <f t="shared" si="110"/>
        <v>27.443599999999996</v>
      </c>
      <c r="L1393" s="199">
        <f t="shared" si="111"/>
        <v>35.402243999999996</v>
      </c>
      <c r="M1393" s="199" t="s">
        <v>1105</v>
      </c>
      <c r="N1393" s="199">
        <f t="shared" si="112"/>
        <v>-7199975.3918598182</v>
      </c>
      <c r="O1393" s="199">
        <f t="shared" si="113"/>
        <v>-7199975.3918598182</v>
      </c>
      <c r="P1393" s="199" t="str">
        <f t="shared" si="114"/>
        <v>Overpaid</v>
      </c>
    </row>
    <row r="1394" spans="1:16" ht="15.75" x14ac:dyDescent="0.25">
      <c r="A1394" s="199" t="s">
        <v>136</v>
      </c>
      <c r="B1394" s="199" t="s">
        <v>1059</v>
      </c>
      <c r="C1394" s="199" t="s">
        <v>186</v>
      </c>
      <c r="D1394" s="199" t="s">
        <v>4197</v>
      </c>
      <c r="E1394" s="199" t="s">
        <v>4197</v>
      </c>
      <c r="F1394" s="199" t="s">
        <v>1111</v>
      </c>
      <c r="G1394" s="199" t="s">
        <v>4197</v>
      </c>
      <c r="H1394" s="199" t="s">
        <v>4097</v>
      </c>
      <c r="K1394" s="199">
        <f t="shared" si="110"/>
        <v>28.482559999999996</v>
      </c>
      <c r="L1394" s="199">
        <f t="shared" si="111"/>
        <v>36.742502399999992</v>
      </c>
      <c r="M1394" s="199" t="s">
        <v>1064</v>
      </c>
      <c r="N1394" s="199">
        <f t="shared" si="112"/>
        <v>-8424131.1141149383</v>
      </c>
      <c r="O1394" s="199">
        <f t="shared" si="113"/>
        <v>-8424131.1141149383</v>
      </c>
      <c r="P1394" s="199" t="str">
        <f t="shared" si="114"/>
        <v>Overpaid</v>
      </c>
    </row>
    <row r="1395" spans="1:16" ht="15.75" x14ac:dyDescent="0.25">
      <c r="A1395" s="199" t="s">
        <v>136</v>
      </c>
      <c r="B1395" s="199" t="s">
        <v>1024</v>
      </c>
      <c r="C1395" s="199" t="s">
        <v>2211</v>
      </c>
      <c r="D1395" s="199" t="s">
        <v>4197</v>
      </c>
      <c r="E1395" s="199" t="s">
        <v>4197</v>
      </c>
      <c r="F1395" s="199" t="s">
        <v>1157</v>
      </c>
      <c r="G1395" s="199" t="s">
        <v>4197</v>
      </c>
      <c r="H1395" s="199" t="s">
        <v>4096</v>
      </c>
      <c r="K1395" s="199">
        <f t="shared" si="110"/>
        <v>25.969639999999998</v>
      </c>
      <c r="L1395" s="199">
        <f t="shared" si="111"/>
        <v>33.500835600000002</v>
      </c>
      <c r="M1395" s="199" t="s">
        <v>1029</v>
      </c>
      <c r="N1395" s="199">
        <f t="shared" si="112"/>
        <v>-10547897.315479264</v>
      </c>
      <c r="O1395" s="199">
        <f t="shared" si="113"/>
        <v>-10547897.315479264</v>
      </c>
      <c r="P1395" s="199" t="str">
        <f t="shared" si="114"/>
        <v>Overpaid</v>
      </c>
    </row>
    <row r="1396" spans="1:16" ht="15.75" x14ac:dyDescent="0.25">
      <c r="A1396" s="199" t="s">
        <v>136</v>
      </c>
      <c r="B1396" s="199" t="s">
        <v>1030</v>
      </c>
      <c r="C1396" s="199" t="s">
        <v>2165</v>
      </c>
      <c r="D1396" s="199" t="s">
        <v>4197</v>
      </c>
      <c r="E1396" s="199" t="s">
        <v>4197</v>
      </c>
      <c r="F1396" s="199" t="s">
        <v>1091</v>
      </c>
      <c r="G1396" s="199" t="s">
        <v>4197</v>
      </c>
      <c r="H1396" s="199" t="s">
        <v>4147</v>
      </c>
      <c r="K1396" s="199">
        <f t="shared" si="110"/>
        <v>30.604819999999997</v>
      </c>
      <c r="L1396" s="199">
        <f t="shared" si="111"/>
        <v>39.480217799999998</v>
      </c>
      <c r="M1396" s="199" t="s">
        <v>1036</v>
      </c>
      <c r="N1396" s="199">
        <f t="shared" si="112"/>
        <v>-10735330.547260074</v>
      </c>
      <c r="O1396" s="199">
        <f t="shared" si="113"/>
        <v>-10735330.547260074</v>
      </c>
      <c r="P1396" s="199" t="str">
        <f t="shared" si="114"/>
        <v>Overpaid</v>
      </c>
    </row>
    <row r="1397" spans="1:16" ht="15.75" x14ac:dyDescent="0.25">
      <c r="A1397" s="199" t="s">
        <v>136</v>
      </c>
      <c r="B1397" s="199" t="s">
        <v>1024</v>
      </c>
      <c r="C1397" s="199" t="s">
        <v>2183</v>
      </c>
      <c r="D1397" s="199" t="s">
        <v>4197</v>
      </c>
      <c r="E1397" s="199" t="s">
        <v>4197</v>
      </c>
      <c r="F1397" s="199" t="s">
        <v>1307</v>
      </c>
      <c r="G1397" s="199" t="s">
        <v>4197</v>
      </c>
      <c r="H1397" s="199" t="s">
        <v>4095</v>
      </c>
      <c r="K1397" s="199">
        <f t="shared" si="110"/>
        <v>27.428819999999998</v>
      </c>
      <c r="L1397" s="199">
        <f t="shared" si="111"/>
        <v>35.383177799999999</v>
      </c>
      <c r="M1397" s="199" t="s">
        <v>1029</v>
      </c>
      <c r="N1397" s="199">
        <f t="shared" si="112"/>
        <v>-9722307.2073176149</v>
      </c>
      <c r="O1397" s="199">
        <f t="shared" si="113"/>
        <v>-9722307.2073176149</v>
      </c>
      <c r="P1397" s="199" t="str">
        <f t="shared" si="114"/>
        <v>Overpaid</v>
      </c>
    </row>
    <row r="1398" spans="1:16" ht="15.75" x14ac:dyDescent="0.25">
      <c r="A1398" s="199" t="s">
        <v>136</v>
      </c>
      <c r="B1398" s="199" t="s">
        <v>1117</v>
      </c>
      <c r="C1398" s="199" t="s">
        <v>2236</v>
      </c>
      <c r="D1398" s="199" t="s">
        <v>4197</v>
      </c>
      <c r="E1398" s="199" t="s">
        <v>4197</v>
      </c>
      <c r="F1398" s="199" t="s">
        <v>1218</v>
      </c>
      <c r="G1398" s="199" t="s">
        <v>4197</v>
      </c>
      <c r="H1398" s="199" t="s">
        <v>4095</v>
      </c>
      <c r="K1398" s="199">
        <f t="shared" si="110"/>
        <v>23.456719999999997</v>
      </c>
      <c r="L1398" s="199">
        <f t="shared" si="111"/>
        <v>30.259168799999998</v>
      </c>
      <c r="M1398" s="199" t="s">
        <v>1121</v>
      </c>
      <c r="N1398" s="199">
        <f t="shared" si="112"/>
        <v>-16779479.632532109</v>
      </c>
      <c r="O1398" s="199">
        <f t="shared" si="113"/>
        <v>-16779479.632532109</v>
      </c>
      <c r="P1398" s="199" t="str">
        <f t="shared" si="114"/>
        <v>Overpaid</v>
      </c>
    </row>
    <row r="1399" spans="1:16" ht="15.75" x14ac:dyDescent="0.25">
      <c r="A1399" s="199" t="s">
        <v>136</v>
      </c>
      <c r="B1399" s="199" t="s">
        <v>1083</v>
      </c>
      <c r="C1399" s="199" t="s">
        <v>2148</v>
      </c>
      <c r="D1399" s="199" t="s">
        <v>4197</v>
      </c>
      <c r="E1399" s="199" t="s">
        <v>4197</v>
      </c>
      <c r="F1399" s="199" t="s">
        <v>1794</v>
      </c>
      <c r="G1399" s="199" t="s">
        <v>4197</v>
      </c>
      <c r="H1399" s="199" t="s">
        <v>4100</v>
      </c>
      <c r="K1399" s="199">
        <f t="shared" si="110"/>
        <v>36.699179999999998</v>
      </c>
      <c r="L1399" s="199">
        <f t="shared" si="111"/>
        <v>47.341942199999998</v>
      </c>
      <c r="M1399" s="199" t="s">
        <v>1088</v>
      </c>
      <c r="N1399" s="199">
        <f t="shared" si="112"/>
        <v>-6646185.4778607339</v>
      </c>
      <c r="O1399" s="199">
        <f t="shared" si="113"/>
        <v>-6646185.4778607339</v>
      </c>
      <c r="P1399" s="199" t="str">
        <f t="shared" si="114"/>
        <v>Overpaid</v>
      </c>
    </row>
    <row r="1400" spans="1:16" ht="15.75" x14ac:dyDescent="0.25">
      <c r="A1400" s="199" t="s">
        <v>136</v>
      </c>
      <c r="B1400" s="199" t="s">
        <v>1117</v>
      </c>
      <c r="C1400" s="199" t="s">
        <v>2162</v>
      </c>
      <c r="D1400" s="199" t="s">
        <v>4197</v>
      </c>
      <c r="E1400" s="199" t="s">
        <v>4197</v>
      </c>
      <c r="F1400" s="199" t="s">
        <v>1073</v>
      </c>
      <c r="G1400" s="199" t="s">
        <v>4197</v>
      </c>
      <c r="H1400" s="199" t="s">
        <v>4153</v>
      </c>
      <c r="K1400" s="199">
        <f t="shared" si="110"/>
        <v>31.658559999999998</v>
      </c>
      <c r="L1400" s="199">
        <f t="shared" si="111"/>
        <v>40.839542399999999</v>
      </c>
      <c r="M1400" s="199" t="s">
        <v>1121</v>
      </c>
      <c r="N1400" s="199">
        <f t="shared" si="112"/>
        <v>-10274248.552366972</v>
      </c>
      <c r="O1400" s="199">
        <f t="shared" si="113"/>
        <v>-10274248.552366972</v>
      </c>
      <c r="P1400" s="199" t="str">
        <f t="shared" si="114"/>
        <v>Overpaid</v>
      </c>
    </row>
    <row r="1401" spans="1:16" ht="15.75" x14ac:dyDescent="0.25">
      <c r="A1401" s="199" t="s">
        <v>136</v>
      </c>
      <c r="B1401" s="199" t="s">
        <v>20</v>
      </c>
      <c r="C1401" s="199" t="s">
        <v>2198</v>
      </c>
      <c r="D1401" s="199" t="s">
        <v>4197</v>
      </c>
      <c r="E1401" s="199" t="s">
        <v>4197</v>
      </c>
      <c r="F1401" s="199" t="s">
        <v>1146</v>
      </c>
      <c r="G1401" s="199" t="s">
        <v>4197</v>
      </c>
      <c r="H1401" s="199" t="s">
        <v>4099</v>
      </c>
      <c r="K1401" s="199">
        <f t="shared" si="110"/>
        <v>27.730799999999999</v>
      </c>
      <c r="L1401" s="199">
        <f t="shared" si="111"/>
        <v>35.772731999999998</v>
      </c>
      <c r="M1401" s="199" t="s">
        <v>1134</v>
      </c>
      <c r="N1401" s="199">
        <f t="shared" si="112"/>
        <v>-11118090.483969176</v>
      </c>
      <c r="O1401" s="199">
        <f t="shared" si="113"/>
        <v>-11118090.483969176</v>
      </c>
      <c r="P1401" s="199" t="str">
        <f t="shared" si="114"/>
        <v>Overpaid</v>
      </c>
    </row>
    <row r="1402" spans="1:16" ht="15.75" x14ac:dyDescent="0.25">
      <c r="A1402" s="199" t="s">
        <v>136</v>
      </c>
      <c r="B1402" s="199" t="s">
        <v>27</v>
      </c>
      <c r="C1402" s="199" t="s">
        <v>2247</v>
      </c>
      <c r="D1402" s="199" t="s">
        <v>4197</v>
      </c>
      <c r="E1402" s="199" t="s">
        <v>4197</v>
      </c>
      <c r="F1402" s="199" t="s">
        <v>1405</v>
      </c>
      <c r="G1402" s="199" t="s">
        <v>4197</v>
      </c>
      <c r="H1402" s="199" t="s">
        <v>4096</v>
      </c>
      <c r="K1402" s="199">
        <f t="shared" si="110"/>
        <v>22.358639999999998</v>
      </c>
      <c r="L1402" s="199">
        <f t="shared" si="111"/>
        <v>28.842645599999997</v>
      </c>
      <c r="M1402" s="199" t="s">
        <v>1058</v>
      </c>
      <c r="N1402" s="199">
        <f t="shared" si="112"/>
        <v>-16847229.607610863</v>
      </c>
      <c r="O1402" s="199">
        <f t="shared" si="113"/>
        <v>-16847229.607610863</v>
      </c>
      <c r="P1402" s="199" t="str">
        <f t="shared" si="114"/>
        <v>Overpaid</v>
      </c>
    </row>
    <row r="1403" spans="1:16" ht="15.75" x14ac:dyDescent="0.25">
      <c r="A1403" s="199" t="s">
        <v>136</v>
      </c>
      <c r="B1403" s="199" t="s">
        <v>1117</v>
      </c>
      <c r="C1403" s="199" t="s">
        <v>2197</v>
      </c>
      <c r="D1403" s="199" t="s">
        <v>4197</v>
      </c>
      <c r="E1403" s="199" t="s">
        <v>4197</v>
      </c>
      <c r="F1403" s="199" t="s">
        <v>1146</v>
      </c>
      <c r="G1403" s="199" t="s">
        <v>4197</v>
      </c>
      <c r="H1403" s="199" t="s">
        <v>4098</v>
      </c>
      <c r="K1403" s="199">
        <f t="shared" si="110"/>
        <v>27.38448</v>
      </c>
      <c r="L1403" s="199">
        <f t="shared" si="111"/>
        <v>35.325979199999999</v>
      </c>
      <c r="M1403" s="199" t="s">
        <v>1121</v>
      </c>
      <c r="N1403" s="199">
        <f t="shared" si="112"/>
        <v>-13664204.715266056</v>
      </c>
      <c r="O1403" s="199">
        <f t="shared" si="113"/>
        <v>-13664204.715266056</v>
      </c>
      <c r="P1403" s="199" t="str">
        <f t="shared" si="114"/>
        <v>Overpaid</v>
      </c>
    </row>
    <row r="1404" spans="1:16" ht="15.75" x14ac:dyDescent="0.25">
      <c r="A1404" s="199" t="s">
        <v>136</v>
      </c>
      <c r="B1404" s="199" t="s">
        <v>1024</v>
      </c>
      <c r="C1404" s="199" t="s">
        <v>2153</v>
      </c>
      <c r="D1404" s="199" t="s">
        <v>4197</v>
      </c>
      <c r="E1404" s="199" t="s">
        <v>4197</v>
      </c>
      <c r="F1404" s="199" t="s">
        <v>1056</v>
      </c>
      <c r="G1404" s="199" t="s">
        <v>4197</v>
      </c>
      <c r="H1404" s="199" t="s">
        <v>4102</v>
      </c>
      <c r="K1404" s="199">
        <f t="shared" si="110"/>
        <v>32.395539999999997</v>
      </c>
      <c r="L1404" s="199">
        <f t="shared" si="111"/>
        <v>41.790246599999996</v>
      </c>
      <c r="M1404" s="199" t="s">
        <v>1029</v>
      </c>
      <c r="N1404" s="199">
        <f t="shared" si="112"/>
        <v>-6912184.4657719284</v>
      </c>
      <c r="O1404" s="199">
        <f t="shared" si="113"/>
        <v>-6912184.4657719284</v>
      </c>
      <c r="P1404" s="199" t="str">
        <f t="shared" si="114"/>
        <v>Overpaid</v>
      </c>
    </row>
    <row r="1405" spans="1:16" ht="15.75" x14ac:dyDescent="0.25">
      <c r="A1405" s="199" t="s">
        <v>136</v>
      </c>
      <c r="B1405" s="199" t="s">
        <v>1099</v>
      </c>
      <c r="C1405" s="199" t="s">
        <v>2156</v>
      </c>
      <c r="D1405" s="199" t="s">
        <v>4197</v>
      </c>
      <c r="E1405" s="199" t="s">
        <v>4197</v>
      </c>
      <c r="F1405" s="199" t="s">
        <v>1062</v>
      </c>
      <c r="G1405" s="199" t="s">
        <v>4197</v>
      </c>
      <c r="H1405" s="199" t="s">
        <v>4095</v>
      </c>
      <c r="K1405" s="199">
        <f t="shared" si="110"/>
        <v>29.956519999999998</v>
      </c>
      <c r="L1405" s="199">
        <f t="shared" si="111"/>
        <v>38.6439108</v>
      </c>
      <c r="M1405" s="199" t="s">
        <v>1105</v>
      </c>
      <c r="N1405" s="199">
        <f t="shared" si="112"/>
        <v>-6146147.5824596696</v>
      </c>
      <c r="O1405" s="199">
        <f t="shared" si="113"/>
        <v>-6146147.5824596696</v>
      </c>
      <c r="P1405" s="199" t="str">
        <f t="shared" si="114"/>
        <v>Overpaid</v>
      </c>
    </row>
    <row r="1406" spans="1:16" ht="15.75" x14ac:dyDescent="0.25">
      <c r="A1406" s="199" t="s">
        <v>136</v>
      </c>
      <c r="B1406" s="199" t="s">
        <v>1024</v>
      </c>
      <c r="C1406" s="199" t="s">
        <v>2242</v>
      </c>
      <c r="D1406" s="199" t="s">
        <v>4197</v>
      </c>
      <c r="E1406" s="199" t="s">
        <v>4197</v>
      </c>
      <c r="F1406" s="199" t="s">
        <v>1234</v>
      </c>
      <c r="G1406" s="199" t="s">
        <v>4197</v>
      </c>
      <c r="H1406" s="199" t="s">
        <v>4197</v>
      </c>
      <c r="K1406" s="199">
        <f t="shared" si="110"/>
        <v>22.388199999999998</v>
      </c>
      <c r="L1406" s="199">
        <f t="shared" si="111"/>
        <v>28.880777999999999</v>
      </c>
      <c r="M1406" s="199" t="s">
        <v>1029</v>
      </c>
      <c r="N1406" s="199">
        <f t="shared" si="112"/>
        <v>-12574241.863084404</v>
      </c>
      <c r="O1406" s="199">
        <f t="shared" si="113"/>
        <v>-12574241.863084404</v>
      </c>
      <c r="P1406" s="199" t="str">
        <f t="shared" si="114"/>
        <v>Overpaid</v>
      </c>
    </row>
    <row r="1407" spans="1:16" ht="15.75" x14ac:dyDescent="0.25">
      <c r="A1407" s="199" t="s">
        <v>136</v>
      </c>
      <c r="B1407" s="199" t="s">
        <v>20</v>
      </c>
      <c r="C1407" s="199" t="s">
        <v>296</v>
      </c>
      <c r="D1407" s="199" t="s">
        <v>4197</v>
      </c>
      <c r="E1407" s="199" t="s">
        <v>4197</v>
      </c>
      <c r="F1407" s="199" t="s">
        <v>1328</v>
      </c>
      <c r="G1407" s="199" t="s">
        <v>4197</v>
      </c>
      <c r="H1407" s="199" t="s">
        <v>4095</v>
      </c>
      <c r="K1407" s="199">
        <f t="shared" si="110"/>
        <v>25.984419999999997</v>
      </c>
      <c r="L1407" s="199">
        <f t="shared" si="111"/>
        <v>33.5199018</v>
      </c>
      <c r="M1407" s="199" t="s">
        <v>1134</v>
      </c>
      <c r="N1407" s="199">
        <f t="shared" si="112"/>
        <v>-12268242.560373725</v>
      </c>
      <c r="O1407" s="199">
        <f t="shared" si="113"/>
        <v>-12268242.560373725</v>
      </c>
      <c r="P1407" s="199" t="str">
        <f t="shared" si="114"/>
        <v>Overpaid</v>
      </c>
    </row>
    <row r="1408" spans="1:16" ht="15.75" x14ac:dyDescent="0.25">
      <c r="A1408" s="199" t="s">
        <v>136</v>
      </c>
      <c r="B1408" s="199" t="s">
        <v>1048</v>
      </c>
      <c r="C1408" s="199" t="s">
        <v>2253</v>
      </c>
      <c r="D1408" s="199" t="s">
        <v>4197</v>
      </c>
      <c r="E1408" s="199" t="s">
        <v>4197</v>
      </c>
      <c r="F1408" s="199" t="s">
        <v>1792</v>
      </c>
      <c r="G1408" s="199" t="s">
        <v>4197</v>
      </c>
      <c r="H1408" s="199" t="s">
        <v>4095</v>
      </c>
      <c r="K1408" s="199">
        <f t="shared" si="110"/>
        <v>11.540419999999999</v>
      </c>
      <c r="L1408" s="199">
        <f t="shared" si="111"/>
        <v>14.8871418</v>
      </c>
      <c r="M1408" s="199" t="s">
        <v>1053</v>
      </c>
      <c r="N1408" s="199">
        <f t="shared" si="112"/>
        <v>-15525061.067264255</v>
      </c>
      <c r="O1408" s="199">
        <f t="shared" si="113"/>
        <v>-15525061.067264255</v>
      </c>
      <c r="P1408" s="199" t="str">
        <f t="shared" si="114"/>
        <v>Overpaid</v>
      </c>
    </row>
    <row r="1409" spans="1:16" ht="15.75" x14ac:dyDescent="0.25">
      <c r="A1409" s="199" t="s">
        <v>136</v>
      </c>
      <c r="B1409" s="199" t="s">
        <v>1048</v>
      </c>
      <c r="C1409" s="199" t="s">
        <v>475</v>
      </c>
      <c r="D1409" s="199" t="s">
        <v>4197</v>
      </c>
      <c r="E1409" s="199" t="s">
        <v>4197</v>
      </c>
      <c r="F1409" s="199" t="s">
        <v>1146</v>
      </c>
      <c r="G1409" s="199" t="s">
        <v>4197</v>
      </c>
      <c r="H1409" s="199" t="s">
        <v>4097</v>
      </c>
      <c r="K1409" s="199">
        <f t="shared" si="110"/>
        <v>27.038159999999998</v>
      </c>
      <c r="L1409" s="199">
        <f t="shared" si="111"/>
        <v>34.8792264</v>
      </c>
      <c r="M1409" s="199" t="s">
        <v>1053</v>
      </c>
      <c r="N1409" s="199">
        <f t="shared" si="112"/>
        <v>-8249919.4716898333</v>
      </c>
      <c r="O1409" s="199">
        <f t="shared" si="113"/>
        <v>-8249919.4716898333</v>
      </c>
      <c r="P1409" s="199" t="str">
        <f t="shared" si="114"/>
        <v>Overpaid</v>
      </c>
    </row>
    <row r="1410" spans="1:16" ht="15.75" x14ac:dyDescent="0.25">
      <c r="A1410" s="199" t="s">
        <v>136</v>
      </c>
      <c r="B1410" s="199" t="s">
        <v>16</v>
      </c>
      <c r="C1410" s="199" t="s">
        <v>2186</v>
      </c>
      <c r="D1410" s="199" t="s">
        <v>4197</v>
      </c>
      <c r="E1410" s="199" t="s">
        <v>4197</v>
      </c>
      <c r="F1410" s="199" t="s">
        <v>1312</v>
      </c>
      <c r="G1410" s="199" t="s">
        <v>4197</v>
      </c>
      <c r="H1410" s="199" t="s">
        <v>4098</v>
      </c>
      <c r="K1410" s="199">
        <f t="shared" si="110"/>
        <v>28.106680000000001</v>
      </c>
      <c r="L1410" s="199">
        <f t="shared" si="111"/>
        <v>36.257617199999999</v>
      </c>
      <c r="M1410" s="199" t="s">
        <v>1116</v>
      </c>
      <c r="N1410" s="199">
        <f t="shared" si="112"/>
        <v>-9579403.9531277064</v>
      </c>
      <c r="O1410" s="199">
        <f t="shared" si="113"/>
        <v>-9579403.9531277064</v>
      </c>
      <c r="P1410" s="199" t="str">
        <f t="shared" si="114"/>
        <v>Overpaid</v>
      </c>
    </row>
    <row r="1411" spans="1:16" ht="15.75" x14ac:dyDescent="0.25">
      <c r="A1411" s="199" t="s">
        <v>136</v>
      </c>
      <c r="B1411" s="199" t="s">
        <v>10</v>
      </c>
      <c r="C1411" s="199" t="s">
        <v>2160</v>
      </c>
      <c r="D1411" s="199" t="s">
        <v>4197</v>
      </c>
      <c r="E1411" s="199" t="s">
        <v>4197</v>
      </c>
      <c r="F1411" s="199" t="s">
        <v>1068</v>
      </c>
      <c r="G1411" s="199" t="s">
        <v>4197</v>
      </c>
      <c r="H1411" s="199" t="s">
        <v>4096</v>
      </c>
      <c r="K1411" s="199">
        <f t="shared" si="110"/>
        <v>29.941739999999999</v>
      </c>
      <c r="L1411" s="199">
        <f t="shared" si="111"/>
        <v>38.624844600000003</v>
      </c>
      <c r="M1411" s="199" t="s">
        <v>1093</v>
      </c>
      <c r="N1411" s="199">
        <f t="shared" si="112"/>
        <v>-12280019.408234457</v>
      </c>
      <c r="O1411" s="199">
        <f t="shared" si="113"/>
        <v>-12280019.408234457</v>
      </c>
      <c r="P1411" s="199" t="str">
        <f t="shared" si="114"/>
        <v>Overpaid</v>
      </c>
    </row>
    <row r="1412" spans="1:16" ht="15.75" x14ac:dyDescent="0.25">
      <c r="A1412" s="199" t="s">
        <v>136</v>
      </c>
      <c r="B1412" s="199" t="s">
        <v>1024</v>
      </c>
      <c r="C1412" s="199" t="s">
        <v>2219</v>
      </c>
      <c r="D1412" s="199" t="s">
        <v>4197</v>
      </c>
      <c r="E1412" s="199" t="s">
        <v>4197</v>
      </c>
      <c r="F1412" s="199" t="s">
        <v>1186</v>
      </c>
      <c r="G1412" s="199" t="s">
        <v>4197</v>
      </c>
      <c r="H1412" s="199" t="s">
        <v>4197</v>
      </c>
      <c r="K1412" s="199">
        <f t="shared" si="110"/>
        <v>24.5548</v>
      </c>
      <c r="L1412" s="199">
        <f t="shared" si="111"/>
        <v>31.675692000000002</v>
      </c>
      <c r="M1412" s="199" t="s">
        <v>1029</v>
      </c>
      <c r="N1412" s="199">
        <f t="shared" si="112"/>
        <v>-11348400.275108255</v>
      </c>
      <c r="O1412" s="199">
        <f t="shared" si="113"/>
        <v>-11348400.275108255</v>
      </c>
      <c r="P1412" s="199" t="str">
        <f t="shared" si="114"/>
        <v>Overpaid</v>
      </c>
    </row>
    <row r="1413" spans="1:16" ht="15.75" x14ac:dyDescent="0.25">
      <c r="A1413" s="199" t="s">
        <v>136</v>
      </c>
      <c r="B1413" s="199" t="s">
        <v>27</v>
      </c>
      <c r="C1413" s="199" t="s">
        <v>790</v>
      </c>
      <c r="D1413" s="199" t="s">
        <v>4197</v>
      </c>
      <c r="E1413" s="199" t="s">
        <v>4197</v>
      </c>
      <c r="F1413" s="199" t="s">
        <v>1208</v>
      </c>
      <c r="G1413" s="199" t="s">
        <v>4197</v>
      </c>
      <c r="H1413" s="199" t="s">
        <v>4095</v>
      </c>
      <c r="K1413" s="199">
        <f t="shared" si="110"/>
        <v>23.817819999999998</v>
      </c>
      <c r="L1413" s="199">
        <f t="shared" si="111"/>
        <v>30.724987799999997</v>
      </c>
      <c r="M1413" s="199" t="s">
        <v>1058</v>
      </c>
      <c r="N1413" s="199">
        <f t="shared" si="112"/>
        <v>-15742556.191815525</v>
      </c>
      <c r="O1413" s="199">
        <f t="shared" si="113"/>
        <v>-15742556.191815525</v>
      </c>
      <c r="P1413" s="199" t="str">
        <f t="shared" si="114"/>
        <v>Overpaid</v>
      </c>
    </row>
    <row r="1414" spans="1:16" ht="15.75" x14ac:dyDescent="0.25">
      <c r="A1414" s="199" t="s">
        <v>136</v>
      </c>
      <c r="B1414" s="199" t="s">
        <v>1059</v>
      </c>
      <c r="C1414" s="199" t="s">
        <v>2231</v>
      </c>
      <c r="D1414" s="199" t="s">
        <v>4197</v>
      </c>
      <c r="E1414" s="199" t="s">
        <v>4197</v>
      </c>
      <c r="F1414" s="199" t="s">
        <v>1201</v>
      </c>
      <c r="G1414" s="199" t="s">
        <v>4197</v>
      </c>
      <c r="H1414" s="199" t="s">
        <v>4095</v>
      </c>
      <c r="K1414" s="199">
        <f t="shared" si="110"/>
        <v>24.178919999999998</v>
      </c>
      <c r="L1414" s="199">
        <f t="shared" si="111"/>
        <v>31.190806799999997</v>
      </c>
      <c r="M1414" s="199" t="s">
        <v>1064</v>
      </c>
      <c r="N1414" s="199">
        <f t="shared" si="112"/>
        <v>-10671792.632050423</v>
      </c>
      <c r="O1414" s="199">
        <f t="shared" si="113"/>
        <v>-10671792.632050423</v>
      </c>
      <c r="P1414" s="199" t="str">
        <f t="shared" si="114"/>
        <v>Overpaid</v>
      </c>
    </row>
    <row r="1415" spans="1:16" ht="15.75" x14ac:dyDescent="0.25">
      <c r="A1415" s="199" t="s">
        <v>136</v>
      </c>
      <c r="B1415" s="199" t="s">
        <v>1048</v>
      </c>
      <c r="C1415" s="199" t="s">
        <v>342</v>
      </c>
      <c r="D1415" s="199" t="s">
        <v>4197</v>
      </c>
      <c r="E1415" s="199" t="s">
        <v>4197</v>
      </c>
      <c r="F1415" s="199" t="s">
        <v>1201</v>
      </c>
      <c r="G1415" s="199" t="s">
        <v>4197</v>
      </c>
      <c r="H1415" s="199" t="s">
        <v>4095</v>
      </c>
      <c r="K1415" s="199">
        <f t="shared" si="110"/>
        <v>24.178919999999998</v>
      </c>
      <c r="L1415" s="199">
        <f t="shared" si="111"/>
        <v>31.190806799999997</v>
      </c>
      <c r="M1415" s="199" t="s">
        <v>1053</v>
      </c>
      <c r="N1415" s="199">
        <f t="shared" si="112"/>
        <v>-9592139.424775267</v>
      </c>
      <c r="O1415" s="199">
        <f t="shared" si="113"/>
        <v>-9592139.424775267</v>
      </c>
      <c r="P1415" s="199" t="str">
        <f t="shared" si="114"/>
        <v>Overpaid</v>
      </c>
    </row>
    <row r="1416" spans="1:16" ht="15.75" x14ac:dyDescent="0.25">
      <c r="A1416" s="199" t="s">
        <v>136</v>
      </c>
      <c r="B1416" s="199" t="s">
        <v>1048</v>
      </c>
      <c r="C1416" s="199" t="s">
        <v>2217</v>
      </c>
      <c r="D1416" s="199" t="s">
        <v>4197</v>
      </c>
      <c r="E1416" s="199" t="s">
        <v>4197</v>
      </c>
      <c r="F1416" s="199" t="s">
        <v>1186</v>
      </c>
      <c r="G1416" s="199" t="s">
        <v>4197</v>
      </c>
      <c r="H1416" s="199" t="s">
        <v>4095</v>
      </c>
      <c r="K1416" s="199">
        <f t="shared" si="110"/>
        <v>24.901119999999999</v>
      </c>
      <c r="L1416" s="199">
        <f t="shared" si="111"/>
        <v>32.122444799999997</v>
      </c>
      <c r="M1416" s="199" t="s">
        <v>1053</v>
      </c>
      <c r="N1416" s="199">
        <f t="shared" si="112"/>
        <v>-9253115.3309187535</v>
      </c>
      <c r="O1416" s="199">
        <f t="shared" si="113"/>
        <v>-9253115.3309187535</v>
      </c>
      <c r="P1416" s="199" t="str">
        <f t="shared" si="114"/>
        <v>Overpaid</v>
      </c>
    </row>
    <row r="1417" spans="1:16" ht="15.75" x14ac:dyDescent="0.25">
      <c r="A1417" s="199" t="s">
        <v>136</v>
      </c>
      <c r="B1417" s="199" t="s">
        <v>1187</v>
      </c>
      <c r="C1417" s="199" t="s">
        <v>2235</v>
      </c>
      <c r="D1417" s="199" t="s">
        <v>4197</v>
      </c>
      <c r="E1417" s="199" t="s">
        <v>4197</v>
      </c>
      <c r="F1417" s="199" t="s">
        <v>1218</v>
      </c>
      <c r="G1417" s="199" t="s">
        <v>4197</v>
      </c>
      <c r="H1417" s="199" t="s">
        <v>4197</v>
      </c>
      <c r="K1417" s="199">
        <f t="shared" si="110"/>
        <v>23.110399999999998</v>
      </c>
      <c r="L1417" s="199">
        <f t="shared" si="111"/>
        <v>29.812415999999999</v>
      </c>
      <c r="M1417" s="199" t="s">
        <v>1190</v>
      </c>
      <c r="N1417" s="199">
        <f t="shared" si="112"/>
        <v>-15222793.256396331</v>
      </c>
      <c r="O1417" s="199">
        <f t="shared" si="113"/>
        <v>-15222793.256396331</v>
      </c>
      <c r="P1417" s="199" t="str">
        <f t="shared" si="114"/>
        <v>Overpaid</v>
      </c>
    </row>
    <row r="1418" spans="1:16" ht="15.75" x14ac:dyDescent="0.25">
      <c r="A1418" s="199" t="s">
        <v>136</v>
      </c>
      <c r="B1418" s="199" t="s">
        <v>27</v>
      </c>
      <c r="C1418" s="199" t="s">
        <v>2170</v>
      </c>
      <c r="D1418" s="199" t="s">
        <v>4197</v>
      </c>
      <c r="E1418" s="199" t="s">
        <v>4197</v>
      </c>
      <c r="F1418" s="199" t="s">
        <v>1107</v>
      </c>
      <c r="G1418" s="199" t="s">
        <v>4197</v>
      </c>
      <c r="H1418" s="199" t="s">
        <v>4102</v>
      </c>
      <c r="K1418" s="199">
        <f t="shared" si="110"/>
        <v>30.228939999999998</v>
      </c>
      <c r="L1418" s="199">
        <f t="shared" si="111"/>
        <v>38.995332599999998</v>
      </c>
      <c r="M1418" s="199" t="s">
        <v>1058</v>
      </c>
      <c r="N1418" s="199">
        <f t="shared" si="112"/>
        <v>-10889012.537520772</v>
      </c>
      <c r="O1418" s="199">
        <f t="shared" si="113"/>
        <v>-10889012.537520772</v>
      </c>
      <c r="P1418" s="199" t="str">
        <f t="shared" si="114"/>
        <v>Overpaid</v>
      </c>
    </row>
    <row r="1419" spans="1:16" ht="15.75" x14ac:dyDescent="0.25">
      <c r="A1419" s="199" t="s">
        <v>136</v>
      </c>
      <c r="B1419" s="199" t="s">
        <v>27</v>
      </c>
      <c r="C1419" s="199" t="s">
        <v>2214</v>
      </c>
      <c r="D1419" s="199" t="s">
        <v>4197</v>
      </c>
      <c r="E1419" s="199" t="s">
        <v>4197</v>
      </c>
      <c r="F1419" s="199" t="s">
        <v>1162</v>
      </c>
      <c r="G1419" s="199" t="s">
        <v>4197</v>
      </c>
      <c r="H1419" s="199" t="s">
        <v>4153</v>
      </c>
      <c r="K1419" s="199">
        <f t="shared" si="110"/>
        <v>27.686459999999997</v>
      </c>
      <c r="L1419" s="199">
        <f t="shared" si="111"/>
        <v>35.715533399999998</v>
      </c>
      <c r="M1419" s="199" t="s">
        <v>1058</v>
      </c>
      <c r="N1419" s="199">
        <f t="shared" si="112"/>
        <v>-12813799.106820881</v>
      </c>
      <c r="O1419" s="199">
        <f t="shared" si="113"/>
        <v>-12813799.106820881</v>
      </c>
      <c r="P1419" s="199" t="str">
        <f t="shared" si="114"/>
        <v>Overpaid</v>
      </c>
    </row>
    <row r="1420" spans="1:16" ht="15.75" x14ac:dyDescent="0.25">
      <c r="A1420" s="199" t="s">
        <v>136</v>
      </c>
      <c r="B1420" s="199" t="s">
        <v>1030</v>
      </c>
      <c r="C1420" s="199" t="s">
        <v>836</v>
      </c>
      <c r="D1420" s="199" t="s">
        <v>4197</v>
      </c>
      <c r="E1420" s="199" t="s">
        <v>4197</v>
      </c>
      <c r="F1420" s="199" t="s">
        <v>1208</v>
      </c>
      <c r="G1420" s="199" t="s">
        <v>4197</v>
      </c>
      <c r="H1420" s="199" t="s">
        <v>4095</v>
      </c>
      <c r="K1420" s="199">
        <f t="shared" si="110"/>
        <v>23.817819999999998</v>
      </c>
      <c r="L1420" s="199">
        <f t="shared" si="111"/>
        <v>30.724987799999997</v>
      </c>
      <c r="M1420" s="199" t="s">
        <v>1036</v>
      </c>
      <c r="N1420" s="199">
        <f t="shared" si="112"/>
        <v>-15936848.032472923</v>
      </c>
      <c r="O1420" s="199">
        <f t="shared" si="113"/>
        <v>-15936848.032472923</v>
      </c>
      <c r="P1420" s="199" t="str">
        <f t="shared" si="114"/>
        <v>Overpaid</v>
      </c>
    </row>
    <row r="1421" spans="1:16" ht="15.75" x14ac:dyDescent="0.25">
      <c r="A1421" s="199" t="s">
        <v>136</v>
      </c>
      <c r="B1421" s="199" t="s">
        <v>1059</v>
      </c>
      <c r="C1421" s="199" t="s">
        <v>334</v>
      </c>
      <c r="D1421" s="199" t="s">
        <v>4197</v>
      </c>
      <c r="E1421" s="199" t="s">
        <v>4197</v>
      </c>
      <c r="F1421" s="199" t="s">
        <v>1312</v>
      </c>
      <c r="G1421" s="199" t="s">
        <v>4197</v>
      </c>
      <c r="H1421" s="199" t="s">
        <v>4197</v>
      </c>
      <c r="K1421" s="199">
        <f t="shared" si="110"/>
        <v>26.721399999999999</v>
      </c>
      <c r="L1421" s="199">
        <f t="shared" si="111"/>
        <v>34.470605999999997</v>
      </c>
      <c r="M1421" s="199" t="s">
        <v>1064</v>
      </c>
      <c r="N1421" s="199">
        <f t="shared" si="112"/>
        <v>-9343931.9243423864</v>
      </c>
      <c r="O1421" s="199">
        <f t="shared" si="113"/>
        <v>-9343931.9243423864</v>
      </c>
      <c r="P1421" s="199" t="str">
        <f t="shared" si="114"/>
        <v>Overpaid</v>
      </c>
    </row>
    <row r="1422" spans="1:16" ht="15.75" x14ac:dyDescent="0.25">
      <c r="A1422" s="199" t="s">
        <v>136</v>
      </c>
      <c r="B1422" s="199" t="s">
        <v>1059</v>
      </c>
      <c r="C1422" s="199" t="s">
        <v>789</v>
      </c>
      <c r="D1422" s="199" t="s">
        <v>4197</v>
      </c>
      <c r="E1422" s="199" t="s">
        <v>4197</v>
      </c>
      <c r="F1422" s="199" t="s">
        <v>1328</v>
      </c>
      <c r="G1422" s="199" t="s">
        <v>4197</v>
      </c>
      <c r="H1422" s="199" t="s">
        <v>4098</v>
      </c>
      <c r="K1422" s="199">
        <f t="shared" si="110"/>
        <v>27.02338</v>
      </c>
      <c r="L1422" s="199">
        <f t="shared" si="111"/>
        <v>34.860160200000003</v>
      </c>
      <c r="M1422" s="199" t="s">
        <v>1064</v>
      </c>
      <c r="N1422" s="199">
        <f t="shared" si="112"/>
        <v>-9186216.8679747153</v>
      </c>
      <c r="O1422" s="199">
        <f t="shared" si="113"/>
        <v>-9186216.8679747153</v>
      </c>
      <c r="P1422" s="199" t="str">
        <f t="shared" si="114"/>
        <v>Overpaid</v>
      </c>
    </row>
    <row r="1423" spans="1:16" ht="15.75" x14ac:dyDescent="0.25">
      <c r="A1423" s="199" t="s">
        <v>136</v>
      </c>
      <c r="B1423" s="199" t="s">
        <v>1099</v>
      </c>
      <c r="C1423" s="199" t="s">
        <v>2248</v>
      </c>
      <c r="D1423" s="199" t="s">
        <v>4197</v>
      </c>
      <c r="E1423" s="199" t="s">
        <v>4197</v>
      </c>
      <c r="F1423" s="199" t="s">
        <v>1408</v>
      </c>
      <c r="G1423" s="199" t="s">
        <v>4197</v>
      </c>
      <c r="H1423" s="199" t="s">
        <v>4197</v>
      </c>
      <c r="K1423" s="199">
        <f t="shared" si="110"/>
        <v>21.3049</v>
      </c>
      <c r="L1423" s="199">
        <f t="shared" si="111"/>
        <v>27.483321</v>
      </c>
      <c r="M1423" s="199" t="s">
        <v>1105</v>
      </c>
      <c r="N1423" s="199">
        <f t="shared" si="112"/>
        <v>-9774324.266302567</v>
      </c>
      <c r="O1423" s="199">
        <f t="shared" si="113"/>
        <v>-9774324.266302567</v>
      </c>
      <c r="P1423" s="199" t="str">
        <f t="shared" si="114"/>
        <v>Overpaid</v>
      </c>
    </row>
    <row r="1424" spans="1:16" ht="15.75" x14ac:dyDescent="0.25">
      <c r="A1424" s="199" t="s">
        <v>136</v>
      </c>
      <c r="B1424" s="199" t="s">
        <v>16</v>
      </c>
      <c r="C1424" s="199" t="s">
        <v>2167</v>
      </c>
      <c r="D1424" s="199" t="s">
        <v>4197</v>
      </c>
      <c r="E1424" s="199" t="s">
        <v>4197</v>
      </c>
      <c r="F1424" s="199" t="s">
        <v>1107</v>
      </c>
      <c r="G1424" s="199" t="s">
        <v>4197</v>
      </c>
      <c r="H1424" s="199" t="s">
        <v>4099</v>
      </c>
      <c r="K1424" s="199">
        <f t="shared" si="110"/>
        <v>29.536299999999997</v>
      </c>
      <c r="L1424" s="199">
        <f t="shared" si="111"/>
        <v>38.101827</v>
      </c>
      <c r="M1424" s="199" t="s">
        <v>1116</v>
      </c>
      <c r="N1424" s="199">
        <f t="shared" si="112"/>
        <v>-8749697.3479788974</v>
      </c>
      <c r="O1424" s="199">
        <f t="shared" si="113"/>
        <v>-8749697.3479788974</v>
      </c>
      <c r="P1424" s="199" t="str">
        <f t="shared" si="114"/>
        <v>Overpaid</v>
      </c>
    </row>
    <row r="1425" spans="1:16" ht="15.75" x14ac:dyDescent="0.25">
      <c r="A1425" s="199" t="s">
        <v>136</v>
      </c>
      <c r="B1425" s="199" t="s">
        <v>1117</v>
      </c>
      <c r="C1425" s="199" t="s">
        <v>2239</v>
      </c>
      <c r="D1425" s="199" t="s">
        <v>4197</v>
      </c>
      <c r="E1425" s="199" t="s">
        <v>4197</v>
      </c>
      <c r="F1425" s="199" t="s">
        <v>1221</v>
      </c>
      <c r="G1425" s="199" t="s">
        <v>4197</v>
      </c>
      <c r="H1425" s="199" t="s">
        <v>4197</v>
      </c>
      <c r="K1425" s="199">
        <f t="shared" si="110"/>
        <v>22.749299999999998</v>
      </c>
      <c r="L1425" s="199">
        <f t="shared" si="111"/>
        <v>29.346596999999999</v>
      </c>
      <c r="M1425" s="199" t="s">
        <v>1121</v>
      </c>
      <c r="N1425" s="199">
        <f t="shared" si="112"/>
        <v>-17340564.775711004</v>
      </c>
      <c r="O1425" s="199">
        <f t="shared" si="113"/>
        <v>-17340564.775711004</v>
      </c>
      <c r="P1425" s="199" t="str">
        <f t="shared" si="114"/>
        <v>Overpaid</v>
      </c>
    </row>
    <row r="1426" spans="1:16" ht="15.75" x14ac:dyDescent="0.25">
      <c r="A1426" s="199" t="s">
        <v>136</v>
      </c>
      <c r="B1426" s="199" t="s">
        <v>1187</v>
      </c>
      <c r="C1426" s="199" t="s">
        <v>188</v>
      </c>
      <c r="D1426" s="199" t="s">
        <v>4197</v>
      </c>
      <c r="E1426" s="199" t="s">
        <v>4197</v>
      </c>
      <c r="F1426" s="199" t="s">
        <v>1091</v>
      </c>
      <c r="G1426" s="199" t="s">
        <v>4197</v>
      </c>
      <c r="H1426" s="199" t="s">
        <v>4153</v>
      </c>
      <c r="K1426" s="199">
        <f t="shared" si="110"/>
        <v>31.297459999999997</v>
      </c>
      <c r="L1426" s="199">
        <f t="shared" si="111"/>
        <v>40.373723399999996</v>
      </c>
      <c r="M1426" s="199" t="s">
        <v>1190</v>
      </c>
      <c r="N1426" s="199">
        <f t="shared" si="112"/>
        <v>-9426592.7269108295</v>
      </c>
      <c r="O1426" s="199">
        <f t="shared" si="113"/>
        <v>-9426592.7269108295</v>
      </c>
      <c r="P1426" s="199" t="str">
        <f t="shared" si="114"/>
        <v>Overpaid</v>
      </c>
    </row>
    <row r="1427" spans="1:16" ht="15.75" x14ac:dyDescent="0.25">
      <c r="A1427" s="199" t="s">
        <v>136</v>
      </c>
      <c r="B1427" s="199" t="s">
        <v>1024</v>
      </c>
      <c r="C1427" s="199" t="s">
        <v>2158</v>
      </c>
      <c r="D1427" s="199" t="s">
        <v>4197</v>
      </c>
      <c r="E1427" s="199" t="s">
        <v>4197</v>
      </c>
      <c r="F1427" s="199" t="s">
        <v>1062</v>
      </c>
      <c r="G1427" s="199" t="s">
        <v>4197</v>
      </c>
      <c r="H1427" s="199" t="s">
        <v>4099</v>
      </c>
      <c r="K1427" s="199">
        <f t="shared" si="110"/>
        <v>31.341799999999999</v>
      </c>
      <c r="L1427" s="199">
        <f t="shared" si="111"/>
        <v>40.430922000000002</v>
      </c>
      <c r="M1427" s="199" t="s">
        <v>1029</v>
      </c>
      <c r="N1427" s="199">
        <f t="shared" si="112"/>
        <v>-7508380.4940715581</v>
      </c>
      <c r="O1427" s="199">
        <f t="shared" si="113"/>
        <v>-7508380.4940715581</v>
      </c>
      <c r="P1427" s="199" t="str">
        <f t="shared" si="114"/>
        <v>Overpaid</v>
      </c>
    </row>
    <row r="1428" spans="1:16" ht="15.75" x14ac:dyDescent="0.25">
      <c r="A1428" s="199" t="s">
        <v>136</v>
      </c>
      <c r="B1428" s="199" t="s">
        <v>1135</v>
      </c>
      <c r="C1428" s="199" t="s">
        <v>2216</v>
      </c>
      <c r="D1428" s="199" t="s">
        <v>4197</v>
      </c>
      <c r="E1428" s="199" t="s">
        <v>4197</v>
      </c>
      <c r="F1428" s="199" t="s">
        <v>1162</v>
      </c>
      <c r="G1428" s="199" t="s">
        <v>4197</v>
      </c>
      <c r="H1428" s="199" t="s">
        <v>4097</v>
      </c>
      <c r="K1428" s="199">
        <f t="shared" si="110"/>
        <v>25.954859999999996</v>
      </c>
      <c r="L1428" s="199">
        <f t="shared" si="111"/>
        <v>33.481769399999997</v>
      </c>
      <c r="M1428" s="199" t="s">
        <v>1138</v>
      </c>
      <c r="N1428" s="199">
        <f t="shared" si="112"/>
        <v>-6699575.2593576889</v>
      </c>
      <c r="O1428" s="199">
        <f t="shared" si="113"/>
        <v>-6699575.2593576889</v>
      </c>
      <c r="P1428" s="199" t="str">
        <f t="shared" si="114"/>
        <v>Overpaid</v>
      </c>
    </row>
    <row r="1429" spans="1:16" ht="15.75" x14ac:dyDescent="0.25">
      <c r="A1429" s="199" t="s">
        <v>136</v>
      </c>
      <c r="B1429" s="199" t="s">
        <v>1099</v>
      </c>
      <c r="C1429" s="199" t="s">
        <v>193</v>
      </c>
      <c r="D1429" s="199" t="s">
        <v>4197</v>
      </c>
      <c r="E1429" s="199" t="s">
        <v>4197</v>
      </c>
      <c r="F1429" s="199" t="s">
        <v>1312</v>
      </c>
      <c r="G1429" s="199" t="s">
        <v>4197</v>
      </c>
      <c r="H1429" s="199" t="s">
        <v>4096</v>
      </c>
      <c r="K1429" s="199">
        <f t="shared" si="110"/>
        <v>27.41404</v>
      </c>
      <c r="L1429" s="199">
        <f t="shared" si="111"/>
        <v>35.364111600000001</v>
      </c>
      <c r="M1429" s="199" t="s">
        <v>1105</v>
      </c>
      <c r="N1429" s="199">
        <f t="shared" si="112"/>
        <v>-7212371.787306495</v>
      </c>
      <c r="O1429" s="199">
        <f t="shared" si="113"/>
        <v>-7212371.787306495</v>
      </c>
      <c r="P1429" s="199" t="str">
        <f t="shared" si="114"/>
        <v>Overpaid</v>
      </c>
    </row>
    <row r="1430" spans="1:16" ht="15.75" x14ac:dyDescent="0.25">
      <c r="A1430" s="199" t="s">
        <v>136</v>
      </c>
      <c r="B1430" s="199" t="s">
        <v>10</v>
      </c>
      <c r="C1430" s="199" t="s">
        <v>2188</v>
      </c>
      <c r="D1430" s="199" t="s">
        <v>4197</v>
      </c>
      <c r="E1430" s="199" t="s">
        <v>4197</v>
      </c>
      <c r="F1430" s="199" t="s">
        <v>1312</v>
      </c>
      <c r="G1430" s="199" t="s">
        <v>4197</v>
      </c>
      <c r="H1430" s="199" t="s">
        <v>4147</v>
      </c>
      <c r="K1430" s="199">
        <f t="shared" si="110"/>
        <v>28.799319999999998</v>
      </c>
      <c r="L1430" s="199">
        <f t="shared" si="111"/>
        <v>37.151122799999996</v>
      </c>
      <c r="M1430" s="199" t="s">
        <v>1093</v>
      </c>
      <c r="N1430" s="199">
        <f t="shared" si="112"/>
        <v>-13236277.46391934</v>
      </c>
      <c r="O1430" s="199">
        <f t="shared" si="113"/>
        <v>-13236277.46391934</v>
      </c>
      <c r="P1430" s="199" t="str">
        <f t="shared" si="114"/>
        <v>Overpaid</v>
      </c>
    </row>
    <row r="1431" spans="1:16" ht="15.75" x14ac:dyDescent="0.25">
      <c r="A1431" s="199" t="s">
        <v>136</v>
      </c>
      <c r="B1431" s="199" t="s">
        <v>10</v>
      </c>
      <c r="C1431" s="199" t="s">
        <v>2238</v>
      </c>
      <c r="D1431" s="199" t="s">
        <v>4197</v>
      </c>
      <c r="E1431" s="199" t="s">
        <v>4197</v>
      </c>
      <c r="F1431" s="199" t="s">
        <v>1221</v>
      </c>
      <c r="G1431" s="199" t="s">
        <v>4197</v>
      </c>
      <c r="H1431" s="199" t="s">
        <v>4097</v>
      </c>
      <c r="K1431" s="199">
        <f t="shared" si="110"/>
        <v>23.788259999999998</v>
      </c>
      <c r="L1431" s="199">
        <f t="shared" si="111"/>
        <v>30.686855399999999</v>
      </c>
      <c r="M1431" s="199" t="s">
        <v>1093</v>
      </c>
      <c r="N1431" s="199">
        <f t="shared" si="112"/>
        <v>-17430765.036371045</v>
      </c>
      <c r="O1431" s="199">
        <f t="shared" si="113"/>
        <v>-17430765.036371045</v>
      </c>
      <c r="P1431" s="199" t="str">
        <f t="shared" si="114"/>
        <v>Overpaid</v>
      </c>
    </row>
    <row r="1432" spans="1:16" ht="15.75" x14ac:dyDescent="0.25">
      <c r="A1432" s="199" t="s">
        <v>136</v>
      </c>
      <c r="B1432" s="199" t="s">
        <v>1083</v>
      </c>
      <c r="C1432" s="199" t="s">
        <v>2193</v>
      </c>
      <c r="D1432" s="199" t="s">
        <v>4197</v>
      </c>
      <c r="E1432" s="199" t="s">
        <v>4197</v>
      </c>
      <c r="F1432" s="199" t="s">
        <v>1125</v>
      </c>
      <c r="G1432" s="199" t="s">
        <v>4197</v>
      </c>
      <c r="H1432" s="199" t="s">
        <v>4095</v>
      </c>
      <c r="K1432" s="199">
        <f t="shared" si="110"/>
        <v>26.706619999999997</v>
      </c>
      <c r="L1432" s="199">
        <f t="shared" si="111"/>
        <v>34.451539799999999</v>
      </c>
      <c r="M1432" s="199" t="s">
        <v>1088</v>
      </c>
      <c r="N1432" s="199">
        <f t="shared" si="112"/>
        <v>-15038771.698783305</v>
      </c>
      <c r="O1432" s="199">
        <f t="shared" si="113"/>
        <v>-15038771.698783305</v>
      </c>
      <c r="P1432" s="199" t="str">
        <f t="shared" si="114"/>
        <v>Overpaid</v>
      </c>
    </row>
    <row r="1433" spans="1:16" ht="15.75" x14ac:dyDescent="0.25">
      <c r="A1433" s="199" t="s">
        <v>136</v>
      </c>
      <c r="B1433" s="199" t="s">
        <v>1094</v>
      </c>
      <c r="C1433" s="199" t="s">
        <v>2250</v>
      </c>
      <c r="D1433" s="199" t="s">
        <v>4197</v>
      </c>
      <c r="E1433" s="199" t="s">
        <v>4197</v>
      </c>
      <c r="F1433" s="199" t="s">
        <v>1251</v>
      </c>
      <c r="G1433" s="199" t="s">
        <v>4197</v>
      </c>
      <c r="H1433" s="199" t="s">
        <v>4095</v>
      </c>
      <c r="K1433" s="199">
        <f t="shared" si="110"/>
        <v>20.929019999999998</v>
      </c>
      <c r="L1433" s="199">
        <f t="shared" si="111"/>
        <v>26.998435799999999</v>
      </c>
      <c r="M1433" s="199" t="s">
        <v>1098</v>
      </c>
      <c r="N1433" s="199">
        <f t="shared" si="112"/>
        <v>-32179956.966068409</v>
      </c>
      <c r="O1433" s="199">
        <f t="shared" si="113"/>
        <v>-32179956.966068409</v>
      </c>
      <c r="P1433" s="199" t="str">
        <f t="shared" si="114"/>
        <v>Overpaid</v>
      </c>
    </row>
    <row r="1434" spans="1:16" ht="15.75" x14ac:dyDescent="0.25">
      <c r="A1434" s="199" t="s">
        <v>136</v>
      </c>
      <c r="B1434" s="199" t="s">
        <v>1078</v>
      </c>
      <c r="C1434" s="199" t="s">
        <v>2174</v>
      </c>
      <c r="D1434" s="199" t="s">
        <v>4197</v>
      </c>
      <c r="E1434" s="199" t="s">
        <v>4197</v>
      </c>
      <c r="F1434" s="199" t="s">
        <v>1111</v>
      </c>
      <c r="G1434" s="199" t="s">
        <v>4197</v>
      </c>
      <c r="H1434" s="199" t="s">
        <v>4096</v>
      </c>
      <c r="K1434" s="199">
        <f t="shared" si="110"/>
        <v>28.136239999999997</v>
      </c>
      <c r="L1434" s="199">
        <f t="shared" si="111"/>
        <v>36.295749600000001</v>
      </c>
      <c r="M1434" s="199" t="s">
        <v>1082</v>
      </c>
      <c r="N1434" s="199">
        <f t="shared" si="112"/>
        <v>-7538441.9324221648</v>
      </c>
      <c r="O1434" s="199">
        <f t="shared" si="113"/>
        <v>-7538441.9324221648</v>
      </c>
      <c r="P1434" s="199" t="str">
        <f t="shared" si="114"/>
        <v>Overpaid</v>
      </c>
    </row>
    <row r="1435" spans="1:16" ht="15.75" x14ac:dyDescent="0.25">
      <c r="A1435" s="199" t="s">
        <v>136</v>
      </c>
      <c r="B1435" s="199" t="s">
        <v>1024</v>
      </c>
      <c r="C1435" s="199" t="s">
        <v>2246</v>
      </c>
      <c r="D1435" s="199" t="s">
        <v>4197</v>
      </c>
      <c r="E1435" s="199" t="s">
        <v>4197</v>
      </c>
      <c r="F1435" s="199" t="s">
        <v>1240</v>
      </c>
      <c r="G1435" s="199" t="s">
        <v>4197</v>
      </c>
      <c r="H1435" s="199" t="s">
        <v>4197</v>
      </c>
      <c r="K1435" s="199">
        <f t="shared" si="110"/>
        <v>22.027099999999997</v>
      </c>
      <c r="L1435" s="199">
        <f t="shared" si="111"/>
        <v>28.414958999999996</v>
      </c>
      <c r="M1435" s="199" t="s">
        <v>1029</v>
      </c>
      <c r="N1435" s="199">
        <f t="shared" si="112"/>
        <v>-12778548.794413762</v>
      </c>
      <c r="O1435" s="199">
        <f t="shared" si="113"/>
        <v>-12778548.794413762</v>
      </c>
      <c r="P1435" s="199" t="str">
        <f t="shared" si="114"/>
        <v>Overpaid</v>
      </c>
    </row>
    <row r="1436" spans="1:16" ht="15.75" x14ac:dyDescent="0.25">
      <c r="A1436" s="199" t="s">
        <v>136</v>
      </c>
      <c r="B1436" s="199" t="s">
        <v>10</v>
      </c>
      <c r="C1436" s="199" t="s">
        <v>380</v>
      </c>
      <c r="D1436" s="199" t="s">
        <v>4197</v>
      </c>
      <c r="E1436" s="199" t="s">
        <v>4197</v>
      </c>
      <c r="F1436" s="199" t="s">
        <v>1157</v>
      </c>
      <c r="G1436" s="199" t="s">
        <v>4197</v>
      </c>
      <c r="H1436" s="199" t="s">
        <v>4096</v>
      </c>
      <c r="K1436" s="199">
        <f t="shared" si="110"/>
        <v>25.969639999999998</v>
      </c>
      <c r="L1436" s="199">
        <f t="shared" si="111"/>
        <v>33.500835600000002</v>
      </c>
      <c r="M1436" s="199" t="s">
        <v>1093</v>
      </c>
      <c r="N1436" s="199">
        <f t="shared" si="112"/>
        <v>-15604849.70093409</v>
      </c>
      <c r="O1436" s="199">
        <f t="shared" si="113"/>
        <v>-15604849.70093409</v>
      </c>
      <c r="P1436" s="199" t="str">
        <f t="shared" si="114"/>
        <v>Overpaid</v>
      </c>
    </row>
    <row r="1437" spans="1:16" ht="15.75" x14ac:dyDescent="0.25">
      <c r="A1437" s="199" t="s">
        <v>136</v>
      </c>
      <c r="B1437" s="199" t="s">
        <v>20</v>
      </c>
      <c r="C1437" s="199" t="s">
        <v>2182</v>
      </c>
      <c r="D1437" s="199" t="s">
        <v>4197</v>
      </c>
      <c r="E1437" s="199" t="s">
        <v>4197</v>
      </c>
      <c r="F1437" s="199" t="s">
        <v>1307</v>
      </c>
      <c r="G1437" s="199" t="s">
        <v>4197</v>
      </c>
      <c r="H1437" s="199" t="s">
        <v>4099</v>
      </c>
      <c r="K1437" s="199">
        <f t="shared" si="110"/>
        <v>28.8141</v>
      </c>
      <c r="L1437" s="199">
        <f t="shared" si="111"/>
        <v>37.170189000000001</v>
      </c>
      <c r="M1437" s="199" t="s">
        <v>1134</v>
      </c>
      <c r="N1437" s="199">
        <f t="shared" si="112"/>
        <v>-10404637.659057613</v>
      </c>
      <c r="O1437" s="199">
        <f t="shared" si="113"/>
        <v>-10404637.659057613</v>
      </c>
      <c r="P1437" s="199" t="str">
        <f t="shared" si="114"/>
        <v>Overpaid</v>
      </c>
    </row>
    <row r="1438" spans="1:16" ht="15.75" x14ac:dyDescent="0.25">
      <c r="A1438" s="199" t="s">
        <v>136</v>
      </c>
      <c r="B1438" s="199" t="s">
        <v>1393</v>
      </c>
      <c r="C1438" s="199" t="s">
        <v>2208</v>
      </c>
      <c r="D1438" s="199" t="s">
        <v>4197</v>
      </c>
      <c r="E1438" s="199" t="s">
        <v>4197</v>
      </c>
      <c r="F1438" s="199" t="s">
        <v>1157</v>
      </c>
      <c r="G1438" s="199" t="s">
        <v>4197</v>
      </c>
      <c r="H1438" s="199" t="s">
        <v>4197</v>
      </c>
      <c r="K1438" s="199">
        <f t="shared" si="110"/>
        <v>25.276999999999997</v>
      </c>
      <c r="L1438" s="199">
        <f t="shared" si="111"/>
        <v>32.607329999999997</v>
      </c>
      <c r="M1438" s="199" t="s">
        <v>1397</v>
      </c>
      <c r="N1438" s="199">
        <f t="shared" si="112"/>
        <v>-5794424.8027449539</v>
      </c>
      <c r="O1438" s="199">
        <f t="shared" si="113"/>
        <v>-5794424.8027449539</v>
      </c>
      <c r="P1438" s="199" t="str">
        <f t="shared" si="114"/>
        <v>Overpaid</v>
      </c>
    </row>
    <row r="1439" spans="1:16" ht="15.75" x14ac:dyDescent="0.25">
      <c r="A1439" s="199" t="s">
        <v>136</v>
      </c>
      <c r="B1439" s="199" t="s">
        <v>1117</v>
      </c>
      <c r="C1439" s="199" t="s">
        <v>274</v>
      </c>
      <c r="D1439" s="199" t="s">
        <v>4197</v>
      </c>
      <c r="E1439" s="199" t="s">
        <v>4197</v>
      </c>
      <c r="F1439" s="199" t="s">
        <v>1107</v>
      </c>
      <c r="G1439" s="199" t="s">
        <v>4197</v>
      </c>
      <c r="H1439" s="199" t="s">
        <v>4147</v>
      </c>
      <c r="K1439" s="199">
        <f t="shared" si="110"/>
        <v>29.882619999999996</v>
      </c>
      <c r="L1439" s="199">
        <f t="shared" si="111"/>
        <v>38.548579799999999</v>
      </c>
      <c r="M1439" s="199" t="s">
        <v>1121</v>
      </c>
      <c r="N1439" s="199">
        <f t="shared" si="112"/>
        <v>-11682822.736270642</v>
      </c>
      <c r="O1439" s="199">
        <f t="shared" si="113"/>
        <v>-11682822.736270642</v>
      </c>
      <c r="P1439" s="199" t="str">
        <f t="shared" si="114"/>
        <v>Overpaid</v>
      </c>
    </row>
    <row r="1440" spans="1:16" ht="15.75" x14ac:dyDescent="0.25">
      <c r="A1440" s="199" t="s">
        <v>136</v>
      </c>
      <c r="B1440" s="199" t="s">
        <v>1048</v>
      </c>
      <c r="C1440" s="199" t="s">
        <v>2220</v>
      </c>
      <c r="D1440" s="199" t="s">
        <v>4197</v>
      </c>
      <c r="E1440" s="199" t="s">
        <v>4197</v>
      </c>
      <c r="F1440" s="199" t="s">
        <v>1186</v>
      </c>
      <c r="G1440" s="199" t="s">
        <v>4197</v>
      </c>
      <c r="H1440" s="199" t="s">
        <v>4095</v>
      </c>
      <c r="K1440" s="199">
        <f t="shared" si="110"/>
        <v>24.901119999999999</v>
      </c>
      <c r="L1440" s="199">
        <f t="shared" si="111"/>
        <v>32.122444799999997</v>
      </c>
      <c r="M1440" s="199" t="s">
        <v>1053</v>
      </c>
      <c r="N1440" s="199">
        <f t="shared" si="112"/>
        <v>-9253115.3309187535</v>
      </c>
      <c r="O1440" s="199">
        <f t="shared" si="113"/>
        <v>-9253115.3309187535</v>
      </c>
      <c r="P1440" s="199" t="str">
        <f t="shared" si="114"/>
        <v>Overpaid</v>
      </c>
    </row>
    <row r="1441" spans="1:16" ht="15.75" x14ac:dyDescent="0.25">
      <c r="A1441" s="199" t="s">
        <v>136</v>
      </c>
      <c r="B1441" s="199" t="s">
        <v>20</v>
      </c>
      <c r="C1441" s="199" t="s">
        <v>2244</v>
      </c>
      <c r="D1441" s="199" t="s">
        <v>4197</v>
      </c>
      <c r="E1441" s="199" t="s">
        <v>4197</v>
      </c>
      <c r="F1441" s="199" t="s">
        <v>1240</v>
      </c>
      <c r="G1441" s="199" t="s">
        <v>4197</v>
      </c>
      <c r="H1441" s="199" t="s">
        <v>4197</v>
      </c>
      <c r="K1441" s="199">
        <f t="shared" si="110"/>
        <v>22.027099999999997</v>
      </c>
      <c r="L1441" s="199">
        <f t="shared" si="111"/>
        <v>28.414958999999996</v>
      </c>
      <c r="M1441" s="199" t="s">
        <v>1134</v>
      </c>
      <c r="N1441" s="199">
        <f t="shared" si="112"/>
        <v>-14874502.260437433</v>
      </c>
      <c r="O1441" s="199">
        <f t="shared" si="113"/>
        <v>-14874502.260437433</v>
      </c>
      <c r="P1441" s="199" t="str">
        <f t="shared" si="114"/>
        <v>Overpaid</v>
      </c>
    </row>
    <row r="1442" spans="1:16" ht="15.75" x14ac:dyDescent="0.25">
      <c r="A1442" s="199" t="s">
        <v>112</v>
      </c>
      <c r="B1442" s="199" t="s">
        <v>16</v>
      </c>
      <c r="C1442" s="199" t="s">
        <v>2043</v>
      </c>
      <c r="D1442" s="199" t="s">
        <v>4197</v>
      </c>
      <c r="E1442" s="199" t="s">
        <v>4197</v>
      </c>
      <c r="F1442" s="199" t="s">
        <v>2044</v>
      </c>
      <c r="G1442" s="199" t="s">
        <v>4197</v>
      </c>
      <c r="H1442" s="199" t="s">
        <v>4118</v>
      </c>
      <c r="K1442" s="199">
        <f t="shared" si="110"/>
        <v>40.582599999999999</v>
      </c>
      <c r="L1442" s="199">
        <f t="shared" si="111"/>
        <v>52.351554</v>
      </c>
      <c r="M1442" s="199" t="s">
        <v>1116</v>
      </c>
      <c r="N1442" s="199">
        <f t="shared" si="112"/>
        <v>-2338771.3169669723</v>
      </c>
      <c r="O1442" s="199">
        <f t="shared" si="113"/>
        <v>-2338771.3169669723</v>
      </c>
      <c r="P1442" s="199" t="str">
        <f t="shared" si="114"/>
        <v/>
      </c>
    </row>
    <row r="1443" spans="1:16" ht="15.75" x14ac:dyDescent="0.25">
      <c r="A1443" s="199" t="s">
        <v>112</v>
      </c>
      <c r="B1443" s="199" t="s">
        <v>1048</v>
      </c>
      <c r="C1443" s="199" t="s">
        <v>2142</v>
      </c>
      <c r="D1443" s="199" t="s">
        <v>4197</v>
      </c>
      <c r="E1443" s="199" t="s">
        <v>4197</v>
      </c>
      <c r="F1443" s="199" t="s">
        <v>1679</v>
      </c>
      <c r="G1443" s="199" t="s">
        <v>4197</v>
      </c>
      <c r="H1443" s="199" t="s">
        <v>4095</v>
      </c>
      <c r="K1443" s="199">
        <f t="shared" si="110"/>
        <v>20.206819999999997</v>
      </c>
      <c r="L1443" s="199">
        <f t="shared" si="111"/>
        <v>26.066797799999996</v>
      </c>
      <c r="M1443" s="199" t="s">
        <v>1053</v>
      </c>
      <c r="N1443" s="199">
        <f t="shared" si="112"/>
        <v>-11456771.940986093</v>
      </c>
      <c r="O1443" s="199">
        <f t="shared" si="113"/>
        <v>-11456771.940986093</v>
      </c>
      <c r="P1443" s="199" t="str">
        <f t="shared" si="114"/>
        <v>Overpaid</v>
      </c>
    </row>
    <row r="1444" spans="1:16" ht="15.75" x14ac:dyDescent="0.25">
      <c r="A1444" s="199" t="s">
        <v>112</v>
      </c>
      <c r="B1444" s="199" t="s">
        <v>10</v>
      </c>
      <c r="C1444" s="199" t="s">
        <v>2049</v>
      </c>
      <c r="D1444" s="199" t="s">
        <v>4197</v>
      </c>
      <c r="E1444" s="199" t="s">
        <v>4197</v>
      </c>
      <c r="F1444" s="199" t="s">
        <v>1441</v>
      </c>
      <c r="G1444" s="199" t="s">
        <v>4197</v>
      </c>
      <c r="H1444" s="199" t="s">
        <v>4096</v>
      </c>
      <c r="K1444" s="199">
        <f t="shared" si="110"/>
        <v>33.191639999999992</v>
      </c>
      <c r="L1444" s="199">
        <f t="shared" si="111"/>
        <v>42.81721559999999</v>
      </c>
      <c r="M1444" s="199" t="s">
        <v>1093</v>
      </c>
      <c r="N1444" s="199">
        <f t="shared" si="112"/>
        <v>-9559703.7142074928</v>
      </c>
      <c r="O1444" s="199">
        <f t="shared" si="113"/>
        <v>-9559703.7142074928</v>
      </c>
      <c r="P1444" s="199" t="str">
        <f t="shared" si="114"/>
        <v>Overpaid</v>
      </c>
    </row>
    <row r="1445" spans="1:16" ht="15.75" x14ac:dyDescent="0.25">
      <c r="A1445" s="199" t="s">
        <v>112</v>
      </c>
      <c r="B1445" s="199" t="s">
        <v>10</v>
      </c>
      <c r="C1445" s="199" t="s">
        <v>499</v>
      </c>
      <c r="D1445" s="199" t="s">
        <v>4197</v>
      </c>
      <c r="E1445" s="199" t="s">
        <v>4197</v>
      </c>
      <c r="F1445" s="199" t="s">
        <v>1091</v>
      </c>
      <c r="G1445" s="199" t="s">
        <v>4197</v>
      </c>
      <c r="H1445" s="199" t="s">
        <v>4153</v>
      </c>
      <c r="K1445" s="199">
        <f t="shared" si="110"/>
        <v>31.297459999999997</v>
      </c>
      <c r="L1445" s="199">
        <f t="shared" si="111"/>
        <v>40.373723399999996</v>
      </c>
      <c r="M1445" s="199" t="s">
        <v>1093</v>
      </c>
      <c r="N1445" s="199">
        <f t="shared" si="112"/>
        <v>-11145219.447402976</v>
      </c>
      <c r="O1445" s="199">
        <f t="shared" si="113"/>
        <v>-11145219.447402976</v>
      </c>
      <c r="P1445" s="199" t="str">
        <f t="shared" si="114"/>
        <v>Overpaid</v>
      </c>
    </row>
    <row r="1446" spans="1:16" ht="15.75" x14ac:dyDescent="0.25">
      <c r="A1446" s="199" t="s">
        <v>112</v>
      </c>
      <c r="B1446" s="199" t="s">
        <v>1037</v>
      </c>
      <c r="C1446" s="199" t="s">
        <v>2087</v>
      </c>
      <c r="D1446" s="199" t="s">
        <v>4197</v>
      </c>
      <c r="E1446" s="199" t="s">
        <v>4197</v>
      </c>
      <c r="F1446" s="199" t="s">
        <v>1312</v>
      </c>
      <c r="G1446" s="199" t="s">
        <v>4197</v>
      </c>
      <c r="H1446" s="199" t="s">
        <v>4102</v>
      </c>
      <c r="K1446" s="199">
        <f t="shared" si="110"/>
        <v>29.14564</v>
      </c>
      <c r="L1446" s="199">
        <f t="shared" si="111"/>
        <v>37.597875600000002</v>
      </c>
      <c r="M1446" s="199" t="s">
        <v>1043</v>
      </c>
      <c r="N1446" s="199">
        <f t="shared" si="112"/>
        <v>-9364860.9022332467</v>
      </c>
      <c r="O1446" s="199">
        <f t="shared" si="113"/>
        <v>-9364860.9022332467</v>
      </c>
      <c r="P1446" s="199" t="str">
        <f t="shared" si="114"/>
        <v>Overpaid</v>
      </c>
    </row>
    <row r="1447" spans="1:16" ht="15.75" x14ac:dyDescent="0.25">
      <c r="A1447" s="199" t="s">
        <v>112</v>
      </c>
      <c r="B1447" s="199" t="s">
        <v>1059</v>
      </c>
      <c r="C1447" s="199" t="s">
        <v>2056</v>
      </c>
      <c r="D1447" s="199" t="s">
        <v>4197</v>
      </c>
      <c r="E1447" s="199" t="s">
        <v>4197</v>
      </c>
      <c r="F1447" s="199" t="s">
        <v>1041</v>
      </c>
      <c r="G1447" s="199" t="s">
        <v>4197</v>
      </c>
      <c r="H1447" s="199" t="s">
        <v>1027</v>
      </c>
      <c r="K1447" s="199" t="e">
        <f t="shared" si="110"/>
        <v>#VALUE!</v>
      </c>
      <c r="L1447" s="199" t="e">
        <f t="shared" si="111"/>
        <v>#VALUE!</v>
      </c>
      <c r="M1447" s="199" t="s">
        <v>1064</v>
      </c>
      <c r="N1447" s="199" t="e">
        <f t="shared" si="112"/>
        <v>#VALUE!</v>
      </c>
      <c r="O1447" s="199" t="e">
        <f t="shared" si="113"/>
        <v>#VALUE!</v>
      </c>
      <c r="P1447" s="199" t="e">
        <f t="shared" si="114"/>
        <v>#VALUE!</v>
      </c>
    </row>
    <row r="1448" spans="1:16" s="199" customFormat="1" ht="15.75" x14ac:dyDescent="0.25"/>
    <row r="1449" spans="1:16" ht="15.75" x14ac:dyDescent="0.25">
      <c r="A1449" s="199" t="s">
        <v>112</v>
      </c>
      <c r="B1449" s="199" t="s">
        <v>1099</v>
      </c>
      <c r="C1449" s="199" t="s">
        <v>2058</v>
      </c>
      <c r="D1449" s="199" t="s">
        <v>4197</v>
      </c>
      <c r="E1449" s="199" t="s">
        <v>4197</v>
      </c>
      <c r="F1449" s="199" t="s">
        <v>1041</v>
      </c>
      <c r="G1449" s="199" t="s">
        <v>4197</v>
      </c>
      <c r="H1449" s="199" t="s">
        <v>4125</v>
      </c>
      <c r="K1449" s="199">
        <f t="shared" ref="K1449:K1512" si="115">(F1449*0.3611)+(G1449*1.1*0.3611)+(H1449*5.2*0.0666)+(I1449*0.2111)</f>
        <v>35.22522</v>
      </c>
      <c r="L1449" s="199">
        <f t="shared" ref="L1449:L1512" si="116">(K1449)*((100+(29-E1449))/100)-(J1449*0.9)</f>
        <v>45.440533800000004</v>
      </c>
      <c r="M1449" s="199" t="s">
        <v>1105</v>
      </c>
      <c r="N1449" s="199">
        <f t="shared" ref="N1449:N1512" si="117">(M1449*((L1449-63)/5.45))+M1449</f>
        <v>-3936645.2587141637</v>
      </c>
      <c r="O1449" s="199">
        <f t="shared" ref="O1449:O1512" si="118">(N1449-D1449)</f>
        <v>-3936645.2587141637</v>
      </c>
      <c r="P1449" s="199" t="str">
        <f t="shared" ref="P1449:P1512" si="119">IF(O1449&lt;(-3000000), "Overpaid", "")</f>
        <v>Overpaid</v>
      </c>
    </row>
    <row r="1450" spans="1:16" ht="15.75" x14ac:dyDescent="0.25">
      <c r="A1450" s="199" t="s">
        <v>112</v>
      </c>
      <c r="B1450" s="199" t="s">
        <v>10</v>
      </c>
      <c r="C1450" s="199" t="s">
        <v>2072</v>
      </c>
      <c r="D1450" s="199" t="s">
        <v>4197</v>
      </c>
      <c r="E1450" s="199" t="s">
        <v>4197</v>
      </c>
      <c r="F1450" s="199" t="s">
        <v>1091</v>
      </c>
      <c r="G1450" s="199" t="s">
        <v>4197</v>
      </c>
      <c r="H1450" s="199" t="s">
        <v>4102</v>
      </c>
      <c r="K1450" s="199">
        <f t="shared" si="115"/>
        <v>30.951139999999999</v>
      </c>
      <c r="L1450" s="199">
        <f t="shared" si="116"/>
        <v>39.926970599999997</v>
      </c>
      <c r="M1450" s="199" t="s">
        <v>1093</v>
      </c>
      <c r="N1450" s="199">
        <f t="shared" si="117"/>
        <v>-11435105.207320333</v>
      </c>
      <c r="O1450" s="199">
        <f t="shared" si="118"/>
        <v>-11435105.207320333</v>
      </c>
      <c r="P1450" s="199" t="str">
        <f t="shared" si="119"/>
        <v>Overpaid</v>
      </c>
    </row>
    <row r="1451" spans="1:16" ht="15.75" x14ac:dyDescent="0.25">
      <c r="A1451" s="199" t="s">
        <v>112</v>
      </c>
      <c r="B1451" s="199" t="s">
        <v>1024</v>
      </c>
      <c r="C1451" s="199" t="s">
        <v>215</v>
      </c>
      <c r="D1451" s="199" t="s">
        <v>4197</v>
      </c>
      <c r="E1451" s="199" t="s">
        <v>4197</v>
      </c>
      <c r="F1451" s="199" t="s">
        <v>1107</v>
      </c>
      <c r="G1451" s="199" t="s">
        <v>4197</v>
      </c>
      <c r="H1451" s="199" t="s">
        <v>4095</v>
      </c>
      <c r="K1451" s="199">
        <f t="shared" si="115"/>
        <v>28.151019999999995</v>
      </c>
      <c r="L1451" s="199">
        <f t="shared" si="116"/>
        <v>36.314815799999998</v>
      </c>
      <c r="M1451" s="199" t="s">
        <v>1029</v>
      </c>
      <c r="N1451" s="199">
        <f t="shared" si="117"/>
        <v>-9313693.3446589001</v>
      </c>
      <c r="O1451" s="199">
        <f t="shared" si="118"/>
        <v>-9313693.3446589001</v>
      </c>
      <c r="P1451" s="199" t="str">
        <f t="shared" si="119"/>
        <v>Overpaid</v>
      </c>
    </row>
    <row r="1452" spans="1:16" ht="15.75" x14ac:dyDescent="0.25">
      <c r="A1452" s="199" t="s">
        <v>112</v>
      </c>
      <c r="B1452" s="199" t="s">
        <v>1024</v>
      </c>
      <c r="C1452" s="199" t="s">
        <v>2110</v>
      </c>
      <c r="D1452" s="199" t="s">
        <v>4197</v>
      </c>
      <c r="E1452" s="199" t="s">
        <v>4197</v>
      </c>
      <c r="F1452" s="199" t="s">
        <v>1186</v>
      </c>
      <c r="G1452" s="199" t="s">
        <v>4197</v>
      </c>
      <c r="H1452" s="199" t="s">
        <v>4197</v>
      </c>
      <c r="K1452" s="199">
        <f t="shared" si="115"/>
        <v>24.5548</v>
      </c>
      <c r="L1452" s="199">
        <f t="shared" si="116"/>
        <v>31.675692000000002</v>
      </c>
      <c r="M1452" s="199" t="s">
        <v>1029</v>
      </c>
      <c r="N1452" s="199">
        <f t="shared" si="117"/>
        <v>-11348400.275108255</v>
      </c>
      <c r="O1452" s="199">
        <f t="shared" si="118"/>
        <v>-11348400.275108255</v>
      </c>
      <c r="P1452" s="199" t="str">
        <f t="shared" si="119"/>
        <v>Overpaid</v>
      </c>
    </row>
    <row r="1453" spans="1:16" ht="15.75" x14ac:dyDescent="0.25">
      <c r="A1453" s="199" t="s">
        <v>112</v>
      </c>
      <c r="B1453" s="199" t="s">
        <v>1048</v>
      </c>
      <c r="C1453" s="199" t="s">
        <v>2127</v>
      </c>
      <c r="D1453" s="199" t="s">
        <v>4197</v>
      </c>
      <c r="E1453" s="199" t="s">
        <v>4197</v>
      </c>
      <c r="F1453" s="199" t="s">
        <v>1218</v>
      </c>
      <c r="G1453" s="199" t="s">
        <v>4197</v>
      </c>
      <c r="H1453" s="199" t="s">
        <v>4197</v>
      </c>
      <c r="K1453" s="199">
        <f t="shared" si="115"/>
        <v>23.110399999999998</v>
      </c>
      <c r="L1453" s="199">
        <f t="shared" si="116"/>
        <v>29.812415999999999</v>
      </c>
      <c r="M1453" s="199" t="s">
        <v>1053</v>
      </c>
      <c r="N1453" s="199">
        <f t="shared" si="117"/>
        <v>-10093737.354389725</v>
      </c>
      <c r="O1453" s="199">
        <f t="shared" si="118"/>
        <v>-10093737.354389725</v>
      </c>
      <c r="P1453" s="199" t="str">
        <f t="shared" si="119"/>
        <v>Overpaid</v>
      </c>
    </row>
    <row r="1454" spans="1:16" ht="15.75" x14ac:dyDescent="0.25">
      <c r="A1454" s="199" t="s">
        <v>112</v>
      </c>
      <c r="B1454" s="199" t="s">
        <v>27</v>
      </c>
      <c r="C1454" s="199" t="s">
        <v>520</v>
      </c>
      <c r="D1454" s="199" t="s">
        <v>4197</v>
      </c>
      <c r="E1454" s="199" t="s">
        <v>4197</v>
      </c>
      <c r="F1454" s="199" t="s">
        <v>1125</v>
      </c>
      <c r="G1454" s="199" t="s">
        <v>4197</v>
      </c>
      <c r="H1454" s="199" t="s">
        <v>4096</v>
      </c>
      <c r="K1454" s="199">
        <f t="shared" si="115"/>
        <v>27.05294</v>
      </c>
      <c r="L1454" s="199">
        <f t="shared" si="116"/>
        <v>34.898292599999998</v>
      </c>
      <c r="M1454" s="199" t="s">
        <v>1058</v>
      </c>
      <c r="N1454" s="199">
        <f t="shared" si="117"/>
        <v>-13293405.942423524</v>
      </c>
      <c r="O1454" s="199">
        <f t="shared" si="118"/>
        <v>-13293405.942423524</v>
      </c>
      <c r="P1454" s="199" t="str">
        <f t="shared" si="119"/>
        <v>Overpaid</v>
      </c>
    </row>
    <row r="1455" spans="1:16" ht="15.75" x14ac:dyDescent="0.25">
      <c r="A1455" s="199" t="s">
        <v>112</v>
      </c>
      <c r="B1455" s="199" t="s">
        <v>1099</v>
      </c>
      <c r="C1455" s="199" t="s">
        <v>2123</v>
      </c>
      <c r="D1455" s="199" t="s">
        <v>4197</v>
      </c>
      <c r="E1455" s="199" t="s">
        <v>4197</v>
      </c>
      <c r="F1455" s="199" t="s">
        <v>1201</v>
      </c>
      <c r="G1455" s="199" t="s">
        <v>4197</v>
      </c>
      <c r="H1455" s="199" t="s">
        <v>4197</v>
      </c>
      <c r="K1455" s="199">
        <f t="shared" si="115"/>
        <v>23.832599999999999</v>
      </c>
      <c r="L1455" s="199">
        <f t="shared" si="116"/>
        <v>30.744053999999998</v>
      </c>
      <c r="M1455" s="199" t="s">
        <v>1105</v>
      </c>
      <c r="N1455" s="199">
        <f t="shared" si="117"/>
        <v>-8714298.2591790836</v>
      </c>
      <c r="O1455" s="199">
        <f t="shared" si="118"/>
        <v>-8714298.2591790836</v>
      </c>
      <c r="P1455" s="199" t="str">
        <f t="shared" si="119"/>
        <v>Overpaid</v>
      </c>
    </row>
    <row r="1456" spans="1:16" ht="15.75" x14ac:dyDescent="0.25">
      <c r="A1456" s="199" t="s">
        <v>112</v>
      </c>
      <c r="B1456" s="199" t="s">
        <v>1187</v>
      </c>
      <c r="C1456" s="199" t="s">
        <v>2114</v>
      </c>
      <c r="D1456" s="199" t="s">
        <v>4197</v>
      </c>
      <c r="E1456" s="199" t="s">
        <v>4197</v>
      </c>
      <c r="F1456" s="199" t="s">
        <v>1194</v>
      </c>
      <c r="G1456" s="199" t="s">
        <v>4197</v>
      </c>
      <c r="H1456" s="199" t="s">
        <v>4099</v>
      </c>
      <c r="K1456" s="199">
        <f t="shared" si="115"/>
        <v>25.9253</v>
      </c>
      <c r="L1456" s="199">
        <f t="shared" si="116"/>
        <v>33.443637000000003</v>
      </c>
      <c r="M1456" s="199" t="s">
        <v>1190</v>
      </c>
      <c r="N1456" s="199">
        <f t="shared" si="117"/>
        <v>-13229925.869269723</v>
      </c>
      <c r="O1456" s="199">
        <f t="shared" si="118"/>
        <v>-13229925.869269723</v>
      </c>
      <c r="P1456" s="199" t="str">
        <f t="shared" si="119"/>
        <v>Overpaid</v>
      </c>
    </row>
    <row r="1457" spans="1:16" ht="15.75" x14ac:dyDescent="0.25">
      <c r="A1457" s="199" t="s">
        <v>112</v>
      </c>
      <c r="B1457" s="199" t="s">
        <v>1048</v>
      </c>
      <c r="C1457" s="199" t="s">
        <v>2120</v>
      </c>
      <c r="D1457" s="199" t="s">
        <v>4197</v>
      </c>
      <c r="E1457" s="199" t="s">
        <v>4197</v>
      </c>
      <c r="F1457" s="199" t="s">
        <v>1201</v>
      </c>
      <c r="G1457" s="199" t="s">
        <v>4197</v>
      </c>
      <c r="H1457" s="199" t="s">
        <v>4095</v>
      </c>
      <c r="K1457" s="199">
        <f t="shared" si="115"/>
        <v>24.178919999999998</v>
      </c>
      <c r="L1457" s="199">
        <f t="shared" si="116"/>
        <v>31.190806799999997</v>
      </c>
      <c r="M1457" s="199" t="s">
        <v>1053</v>
      </c>
      <c r="N1457" s="199">
        <f t="shared" si="117"/>
        <v>-9592139.424775267</v>
      </c>
      <c r="O1457" s="199">
        <f t="shared" si="118"/>
        <v>-9592139.424775267</v>
      </c>
      <c r="P1457" s="199" t="str">
        <f t="shared" si="119"/>
        <v>Overpaid</v>
      </c>
    </row>
    <row r="1458" spans="1:16" ht="15.75" x14ac:dyDescent="0.25">
      <c r="A1458" s="199" t="s">
        <v>112</v>
      </c>
      <c r="B1458" s="199" t="s">
        <v>1187</v>
      </c>
      <c r="C1458" s="199" t="s">
        <v>2080</v>
      </c>
      <c r="D1458" s="199" t="s">
        <v>4197</v>
      </c>
      <c r="E1458" s="199" t="s">
        <v>4197</v>
      </c>
      <c r="F1458" s="199" t="s">
        <v>1107</v>
      </c>
      <c r="G1458" s="199" t="s">
        <v>4197</v>
      </c>
      <c r="H1458" s="199" t="s">
        <v>4153</v>
      </c>
      <c r="K1458" s="199">
        <f t="shared" si="115"/>
        <v>30.575259999999997</v>
      </c>
      <c r="L1458" s="199">
        <f t="shared" si="116"/>
        <v>39.442085399999996</v>
      </c>
      <c r="M1458" s="199" t="s">
        <v>1190</v>
      </c>
      <c r="N1458" s="199">
        <f t="shared" si="117"/>
        <v>-9937889.336731011</v>
      </c>
      <c r="O1458" s="199">
        <f t="shared" si="118"/>
        <v>-9937889.336731011</v>
      </c>
      <c r="P1458" s="199" t="str">
        <f t="shared" si="119"/>
        <v>Overpaid</v>
      </c>
    </row>
    <row r="1459" spans="1:16" ht="15.75" x14ac:dyDescent="0.25">
      <c r="A1459" s="199" t="s">
        <v>112</v>
      </c>
      <c r="B1459" s="199" t="s">
        <v>1024</v>
      </c>
      <c r="C1459" s="199" t="s">
        <v>2085</v>
      </c>
      <c r="D1459" s="199" t="s">
        <v>4197</v>
      </c>
      <c r="E1459" s="199" t="s">
        <v>4197</v>
      </c>
      <c r="F1459" s="199" t="s">
        <v>1312</v>
      </c>
      <c r="G1459" s="199" t="s">
        <v>4197</v>
      </c>
      <c r="H1459" s="199" t="s">
        <v>4147</v>
      </c>
      <c r="K1459" s="199">
        <f t="shared" si="115"/>
        <v>28.799319999999998</v>
      </c>
      <c r="L1459" s="199">
        <f t="shared" si="116"/>
        <v>37.151122799999996</v>
      </c>
      <c r="M1459" s="199" t="s">
        <v>1029</v>
      </c>
      <c r="N1459" s="199">
        <f t="shared" si="117"/>
        <v>-8946891.3962212857</v>
      </c>
      <c r="O1459" s="199">
        <f t="shared" si="118"/>
        <v>-8946891.3962212857</v>
      </c>
      <c r="P1459" s="199" t="str">
        <f t="shared" si="119"/>
        <v>Overpaid</v>
      </c>
    </row>
    <row r="1460" spans="1:16" ht="15.75" x14ac:dyDescent="0.25">
      <c r="A1460" s="199" t="s">
        <v>112</v>
      </c>
      <c r="B1460" s="199" t="s">
        <v>1187</v>
      </c>
      <c r="C1460" s="199" t="s">
        <v>2099</v>
      </c>
      <c r="D1460" s="199" t="s">
        <v>4197</v>
      </c>
      <c r="E1460" s="199" t="s">
        <v>4197</v>
      </c>
      <c r="F1460" s="199" t="s">
        <v>1186</v>
      </c>
      <c r="G1460" s="199" t="s">
        <v>4197</v>
      </c>
      <c r="H1460" s="199" t="s">
        <v>4096</v>
      </c>
      <c r="K1460" s="199">
        <f t="shared" si="115"/>
        <v>25.247440000000001</v>
      </c>
      <c r="L1460" s="199">
        <f t="shared" si="116"/>
        <v>32.569197600000003</v>
      </c>
      <c r="M1460" s="199" t="s">
        <v>1190</v>
      </c>
      <c r="N1460" s="199">
        <f t="shared" si="117"/>
        <v>-13709831.04779743</v>
      </c>
      <c r="O1460" s="199">
        <f t="shared" si="118"/>
        <v>-13709831.04779743</v>
      </c>
      <c r="P1460" s="199" t="str">
        <f t="shared" si="119"/>
        <v>Overpaid</v>
      </c>
    </row>
    <row r="1461" spans="1:16" ht="15.75" x14ac:dyDescent="0.25">
      <c r="A1461" s="199" t="s">
        <v>112</v>
      </c>
      <c r="B1461" s="199" t="s">
        <v>1059</v>
      </c>
      <c r="C1461" s="199" t="s">
        <v>2118</v>
      </c>
      <c r="D1461" s="199" t="s">
        <v>4197</v>
      </c>
      <c r="E1461" s="199" t="s">
        <v>4197</v>
      </c>
      <c r="F1461" s="199" t="s">
        <v>1194</v>
      </c>
      <c r="G1461" s="199" t="s">
        <v>4197</v>
      </c>
      <c r="H1461" s="199" t="s">
        <v>4095</v>
      </c>
      <c r="K1461" s="199">
        <f t="shared" si="115"/>
        <v>24.540019999999998</v>
      </c>
      <c r="L1461" s="199">
        <f t="shared" si="116"/>
        <v>31.6566258</v>
      </c>
      <c r="M1461" s="199" t="s">
        <v>1064</v>
      </c>
      <c r="N1461" s="199">
        <f t="shared" si="117"/>
        <v>-10483200.980767669</v>
      </c>
      <c r="O1461" s="199">
        <f t="shared" si="118"/>
        <v>-10483200.980767669</v>
      </c>
      <c r="P1461" s="199" t="str">
        <f t="shared" si="119"/>
        <v>Overpaid</v>
      </c>
    </row>
    <row r="1462" spans="1:16" ht="15.75" x14ac:dyDescent="0.25">
      <c r="A1462" s="199" t="s">
        <v>112</v>
      </c>
      <c r="B1462" s="199" t="s">
        <v>1024</v>
      </c>
      <c r="C1462" s="199" t="s">
        <v>2070</v>
      </c>
      <c r="D1462" s="199" t="s">
        <v>4197</v>
      </c>
      <c r="E1462" s="199" t="s">
        <v>4197</v>
      </c>
      <c r="F1462" s="199" t="s">
        <v>1073</v>
      </c>
      <c r="G1462" s="199" t="s">
        <v>4197</v>
      </c>
      <c r="H1462" s="199" t="s">
        <v>4098</v>
      </c>
      <c r="K1462" s="199">
        <f t="shared" si="115"/>
        <v>30.27328</v>
      </c>
      <c r="L1462" s="199">
        <f t="shared" si="116"/>
        <v>39.052531200000004</v>
      </c>
      <c r="M1462" s="199" t="s">
        <v>1029</v>
      </c>
      <c r="N1462" s="199">
        <f t="shared" si="117"/>
        <v>-8112938.9052154105</v>
      </c>
      <c r="O1462" s="199">
        <f t="shared" si="118"/>
        <v>-8112938.9052154105</v>
      </c>
      <c r="P1462" s="199" t="str">
        <f t="shared" si="119"/>
        <v>Overpaid</v>
      </c>
    </row>
    <row r="1463" spans="1:16" ht="15.75" x14ac:dyDescent="0.25">
      <c r="A1463" s="199" t="s">
        <v>112</v>
      </c>
      <c r="B1463" s="199" t="s">
        <v>20</v>
      </c>
      <c r="C1463" s="199" t="s">
        <v>2045</v>
      </c>
      <c r="D1463" s="199" t="s">
        <v>4197</v>
      </c>
      <c r="E1463" s="199" t="s">
        <v>4197</v>
      </c>
      <c r="F1463" s="199" t="s">
        <v>2047</v>
      </c>
      <c r="G1463" s="199" t="s">
        <v>4197</v>
      </c>
      <c r="H1463" s="199" t="s">
        <v>4156</v>
      </c>
      <c r="K1463" s="199">
        <f t="shared" si="115"/>
        <v>41.24568</v>
      </c>
      <c r="L1463" s="199">
        <f t="shared" si="116"/>
        <v>53.206927200000003</v>
      </c>
      <c r="M1463" s="199" t="s">
        <v>1134</v>
      </c>
      <c r="N1463" s="199">
        <f t="shared" si="117"/>
        <v>-2217297.2463242551</v>
      </c>
      <c r="O1463" s="199">
        <f t="shared" si="118"/>
        <v>-2217297.2463242551</v>
      </c>
      <c r="P1463" s="199" t="str">
        <f t="shared" si="119"/>
        <v/>
      </c>
    </row>
    <row r="1464" spans="1:16" ht="15.75" x14ac:dyDescent="0.25">
      <c r="A1464" s="199" t="s">
        <v>112</v>
      </c>
      <c r="B1464" s="199" t="s">
        <v>10</v>
      </c>
      <c r="C1464" s="199" t="s">
        <v>839</v>
      </c>
      <c r="D1464" s="199" t="s">
        <v>4197</v>
      </c>
      <c r="E1464" s="199" t="s">
        <v>4197</v>
      </c>
      <c r="F1464" s="199" t="s">
        <v>1218</v>
      </c>
      <c r="G1464" s="199" t="s">
        <v>4197</v>
      </c>
      <c r="H1464" s="199" t="s">
        <v>4197</v>
      </c>
      <c r="K1464" s="199">
        <f t="shared" si="115"/>
        <v>23.110399999999998</v>
      </c>
      <c r="L1464" s="199">
        <f t="shared" si="116"/>
        <v>29.812415999999999</v>
      </c>
      <c r="M1464" s="199" t="s">
        <v>1093</v>
      </c>
      <c r="N1464" s="199">
        <f t="shared" si="117"/>
        <v>-17998165.016786791</v>
      </c>
      <c r="O1464" s="199">
        <f t="shared" si="118"/>
        <v>-17998165.016786791</v>
      </c>
      <c r="P1464" s="199" t="str">
        <f t="shared" si="119"/>
        <v>Overpaid</v>
      </c>
    </row>
    <row r="1465" spans="1:16" ht="15.75" x14ac:dyDescent="0.25">
      <c r="A1465" s="199" t="s">
        <v>112</v>
      </c>
      <c r="B1465" s="199" t="s">
        <v>1094</v>
      </c>
      <c r="C1465" s="199" t="s">
        <v>2143</v>
      </c>
      <c r="D1465" s="199" t="s">
        <v>4197</v>
      </c>
      <c r="E1465" s="199" t="s">
        <v>4197</v>
      </c>
      <c r="F1465" s="199" t="s">
        <v>1679</v>
      </c>
      <c r="G1465" s="199" t="s">
        <v>4197</v>
      </c>
      <c r="H1465" s="199" t="s">
        <v>4095</v>
      </c>
      <c r="K1465" s="199">
        <f t="shared" si="115"/>
        <v>20.206819999999997</v>
      </c>
      <c r="L1465" s="199">
        <f t="shared" si="116"/>
        <v>26.066797799999996</v>
      </c>
      <c r="M1465" s="199" t="s">
        <v>1098</v>
      </c>
      <c r="N1465" s="199">
        <f t="shared" si="117"/>
        <v>-33161251.100525655</v>
      </c>
      <c r="O1465" s="199">
        <f t="shared" si="118"/>
        <v>-33161251.100525655</v>
      </c>
      <c r="P1465" s="199" t="str">
        <f t="shared" si="119"/>
        <v>Overpaid</v>
      </c>
    </row>
    <row r="1466" spans="1:16" ht="15.75" x14ac:dyDescent="0.25">
      <c r="A1466" s="199" t="s">
        <v>112</v>
      </c>
      <c r="B1466" s="199" t="s">
        <v>10</v>
      </c>
      <c r="C1466" s="199" t="s">
        <v>2137</v>
      </c>
      <c r="D1466" s="199" t="s">
        <v>4197</v>
      </c>
      <c r="E1466" s="199" t="s">
        <v>4197</v>
      </c>
      <c r="F1466" s="199" t="s">
        <v>1234</v>
      </c>
      <c r="G1466" s="199" t="s">
        <v>4197</v>
      </c>
      <c r="H1466" s="199" t="s">
        <v>4095</v>
      </c>
      <c r="K1466" s="199">
        <f t="shared" si="115"/>
        <v>22.734519999999996</v>
      </c>
      <c r="L1466" s="199">
        <f t="shared" si="116"/>
        <v>29.327530799999995</v>
      </c>
      <c r="M1466" s="199" t="s">
        <v>1093</v>
      </c>
      <c r="N1466" s="199">
        <f t="shared" si="117"/>
        <v>-18312793.855542097</v>
      </c>
      <c r="O1466" s="199">
        <f t="shared" si="118"/>
        <v>-18312793.855542097</v>
      </c>
      <c r="P1466" s="199" t="str">
        <f t="shared" si="119"/>
        <v>Overpaid</v>
      </c>
    </row>
    <row r="1467" spans="1:16" ht="15.75" x14ac:dyDescent="0.25">
      <c r="A1467" s="199" t="s">
        <v>112</v>
      </c>
      <c r="B1467" s="199" t="s">
        <v>1083</v>
      </c>
      <c r="C1467" s="199" t="s">
        <v>2133</v>
      </c>
      <c r="D1467" s="199" t="s">
        <v>4197</v>
      </c>
      <c r="E1467" s="199" t="s">
        <v>4197</v>
      </c>
      <c r="F1467" s="199" t="s">
        <v>1221</v>
      </c>
      <c r="G1467" s="199" t="s">
        <v>4197</v>
      </c>
      <c r="H1467" s="199" t="s">
        <v>4197</v>
      </c>
      <c r="K1467" s="199">
        <f t="shared" si="115"/>
        <v>22.749299999999998</v>
      </c>
      <c r="L1467" s="199">
        <f t="shared" si="116"/>
        <v>29.346596999999999</v>
      </c>
      <c r="M1467" s="199" t="s">
        <v>1088</v>
      </c>
      <c r="N1467" s="199">
        <f t="shared" si="117"/>
        <v>-18362459.452850454</v>
      </c>
      <c r="O1467" s="199">
        <f t="shared" si="118"/>
        <v>-18362459.452850454</v>
      </c>
      <c r="P1467" s="199" t="str">
        <f t="shared" si="119"/>
        <v>Overpaid</v>
      </c>
    </row>
    <row r="1468" spans="1:16" ht="15.75" x14ac:dyDescent="0.25">
      <c r="A1468" s="199" t="s">
        <v>112</v>
      </c>
      <c r="B1468" s="199" t="s">
        <v>1083</v>
      </c>
      <c r="C1468" s="199" t="s">
        <v>2071</v>
      </c>
      <c r="D1468" s="199" t="s">
        <v>4197</v>
      </c>
      <c r="E1468" s="199" t="s">
        <v>4197</v>
      </c>
      <c r="F1468" s="199" t="s">
        <v>1068</v>
      </c>
      <c r="G1468" s="199" t="s">
        <v>4197</v>
      </c>
      <c r="H1468" s="199" t="s">
        <v>4097</v>
      </c>
      <c r="K1468" s="199">
        <f t="shared" si="115"/>
        <v>30.288059999999998</v>
      </c>
      <c r="L1468" s="199">
        <f t="shared" si="116"/>
        <v>39.071597400000002</v>
      </c>
      <c r="M1468" s="199" t="s">
        <v>1088</v>
      </c>
      <c r="N1468" s="199">
        <f t="shared" si="117"/>
        <v>-12030779.352971926</v>
      </c>
      <c r="O1468" s="199">
        <f t="shared" si="118"/>
        <v>-12030779.352971926</v>
      </c>
      <c r="P1468" s="199" t="str">
        <f t="shared" si="119"/>
        <v>Overpaid</v>
      </c>
    </row>
    <row r="1469" spans="1:16" ht="15.75" x14ac:dyDescent="0.25">
      <c r="A1469" s="199" t="s">
        <v>112</v>
      </c>
      <c r="B1469" s="199" t="s">
        <v>1099</v>
      </c>
      <c r="C1469" s="199" t="s">
        <v>2113</v>
      </c>
      <c r="D1469" s="199" t="s">
        <v>4197</v>
      </c>
      <c r="E1469" s="199" t="s">
        <v>4197</v>
      </c>
      <c r="F1469" s="199" t="s">
        <v>1194</v>
      </c>
      <c r="G1469" s="199" t="s">
        <v>4197</v>
      </c>
      <c r="H1469" s="199" t="s">
        <v>4096</v>
      </c>
      <c r="K1469" s="199">
        <f t="shared" si="115"/>
        <v>24.886340000000001</v>
      </c>
      <c r="L1469" s="199">
        <f t="shared" si="116"/>
        <v>32.103378599999999</v>
      </c>
      <c r="M1469" s="199" t="s">
        <v>1105</v>
      </c>
      <c r="N1469" s="199">
        <f t="shared" si="117"/>
        <v>-8272397.7944299821</v>
      </c>
      <c r="O1469" s="199">
        <f t="shared" si="118"/>
        <v>-8272397.7944299821</v>
      </c>
      <c r="P1469" s="199" t="str">
        <f t="shared" si="119"/>
        <v>Overpaid</v>
      </c>
    </row>
    <row r="1470" spans="1:16" ht="15.75" x14ac:dyDescent="0.25">
      <c r="A1470" s="199" t="s">
        <v>112</v>
      </c>
      <c r="B1470" s="199" t="s">
        <v>20</v>
      </c>
      <c r="C1470" s="199" t="s">
        <v>2128</v>
      </c>
      <c r="D1470" s="199" t="s">
        <v>4197</v>
      </c>
      <c r="E1470" s="199" t="s">
        <v>4197</v>
      </c>
      <c r="F1470" s="199" t="s">
        <v>1218</v>
      </c>
      <c r="G1470" s="199" t="s">
        <v>4197</v>
      </c>
      <c r="H1470" s="199" t="s">
        <v>4096</v>
      </c>
      <c r="K1470" s="199">
        <f t="shared" si="115"/>
        <v>23.803039999999999</v>
      </c>
      <c r="L1470" s="199">
        <f t="shared" si="116"/>
        <v>30.7059216</v>
      </c>
      <c r="M1470" s="199" t="s">
        <v>1134</v>
      </c>
      <c r="N1470" s="199">
        <f t="shared" si="117"/>
        <v>-13704882.201475523</v>
      </c>
      <c r="O1470" s="199">
        <f t="shared" si="118"/>
        <v>-13704882.201475523</v>
      </c>
      <c r="P1470" s="199" t="str">
        <f t="shared" si="119"/>
        <v>Overpaid</v>
      </c>
    </row>
    <row r="1471" spans="1:16" ht="15.75" x14ac:dyDescent="0.25">
      <c r="A1471" s="199" t="s">
        <v>112</v>
      </c>
      <c r="B1471" s="199" t="s">
        <v>1117</v>
      </c>
      <c r="C1471" s="199" t="s">
        <v>2064</v>
      </c>
      <c r="D1471" s="199" t="s">
        <v>4197</v>
      </c>
      <c r="E1471" s="199" t="s">
        <v>4197</v>
      </c>
      <c r="F1471" s="199" t="s">
        <v>1062</v>
      </c>
      <c r="G1471" s="199" t="s">
        <v>4197</v>
      </c>
      <c r="H1471" s="199" t="s">
        <v>4102</v>
      </c>
      <c r="K1471" s="199">
        <f t="shared" si="115"/>
        <v>32.034439999999996</v>
      </c>
      <c r="L1471" s="199">
        <f t="shared" si="116"/>
        <v>41.3244276</v>
      </c>
      <c r="M1471" s="199" t="s">
        <v>1121</v>
      </c>
      <c r="N1471" s="199">
        <f t="shared" si="117"/>
        <v>-9976122.0029082559</v>
      </c>
      <c r="O1471" s="199">
        <f t="shared" si="118"/>
        <v>-9976122.0029082559</v>
      </c>
      <c r="P1471" s="199" t="str">
        <f t="shared" si="119"/>
        <v>Overpaid</v>
      </c>
    </row>
    <row r="1472" spans="1:16" ht="15.75" x14ac:dyDescent="0.25">
      <c r="A1472" s="199" t="s">
        <v>112</v>
      </c>
      <c r="B1472" s="199" t="s">
        <v>1059</v>
      </c>
      <c r="C1472" s="199" t="s">
        <v>2096</v>
      </c>
      <c r="D1472" s="199" t="s">
        <v>4197</v>
      </c>
      <c r="E1472" s="199" t="s">
        <v>4197</v>
      </c>
      <c r="F1472" s="199" t="s">
        <v>1157</v>
      </c>
      <c r="G1472" s="199" t="s">
        <v>4197</v>
      </c>
      <c r="H1472" s="199" t="s">
        <v>4095</v>
      </c>
      <c r="K1472" s="199">
        <f t="shared" si="115"/>
        <v>25.623319999999996</v>
      </c>
      <c r="L1472" s="199">
        <f t="shared" si="116"/>
        <v>33.054082799999996</v>
      </c>
      <c r="M1472" s="199" t="s">
        <v>1064</v>
      </c>
      <c r="N1472" s="199">
        <f t="shared" si="117"/>
        <v>-9917426.0269194134</v>
      </c>
      <c r="O1472" s="199">
        <f t="shared" si="118"/>
        <v>-9917426.0269194134</v>
      </c>
      <c r="P1472" s="199" t="str">
        <f t="shared" si="119"/>
        <v>Overpaid</v>
      </c>
    </row>
    <row r="1473" spans="1:16" ht="15.75" x14ac:dyDescent="0.25">
      <c r="A1473" s="199" t="s">
        <v>112</v>
      </c>
      <c r="B1473" s="199" t="s">
        <v>1024</v>
      </c>
      <c r="C1473" s="199" t="s">
        <v>2107</v>
      </c>
      <c r="D1473" s="199" t="s">
        <v>4197</v>
      </c>
      <c r="E1473" s="199" t="s">
        <v>4197</v>
      </c>
      <c r="F1473" s="199" t="s">
        <v>1162</v>
      </c>
      <c r="G1473" s="199" t="s">
        <v>4197</v>
      </c>
      <c r="H1473" s="199" t="s">
        <v>4197</v>
      </c>
      <c r="K1473" s="199">
        <f t="shared" si="115"/>
        <v>24.915899999999997</v>
      </c>
      <c r="L1473" s="199">
        <f t="shared" si="116"/>
        <v>32.141510999999994</v>
      </c>
      <c r="M1473" s="199" t="s">
        <v>1029</v>
      </c>
      <c r="N1473" s="199">
        <f t="shared" si="117"/>
        <v>-11144093.343778903</v>
      </c>
      <c r="O1473" s="199">
        <f t="shared" si="118"/>
        <v>-11144093.343778903</v>
      </c>
      <c r="P1473" s="199" t="str">
        <f t="shared" si="119"/>
        <v>Overpaid</v>
      </c>
    </row>
    <row r="1474" spans="1:16" ht="15.75" x14ac:dyDescent="0.25">
      <c r="A1474" s="199" t="s">
        <v>112</v>
      </c>
      <c r="B1474" s="199" t="s">
        <v>1059</v>
      </c>
      <c r="C1474" s="199" t="s">
        <v>2076</v>
      </c>
      <c r="D1474" s="199" t="s">
        <v>4197</v>
      </c>
      <c r="E1474" s="199" t="s">
        <v>4197</v>
      </c>
      <c r="F1474" s="199" t="s">
        <v>1107</v>
      </c>
      <c r="G1474" s="199" t="s">
        <v>4197</v>
      </c>
      <c r="H1474" s="199" t="s">
        <v>4096</v>
      </c>
      <c r="K1474" s="199">
        <f t="shared" si="115"/>
        <v>28.497339999999998</v>
      </c>
      <c r="L1474" s="199">
        <f t="shared" si="116"/>
        <v>36.761568599999997</v>
      </c>
      <c r="M1474" s="199" t="s">
        <v>1064</v>
      </c>
      <c r="N1474" s="199">
        <f t="shared" si="117"/>
        <v>-8416411.9653861653</v>
      </c>
      <c r="O1474" s="199">
        <f t="shared" si="118"/>
        <v>-8416411.9653861653</v>
      </c>
      <c r="P1474" s="199" t="str">
        <f t="shared" si="119"/>
        <v>Overpaid</v>
      </c>
    </row>
    <row r="1475" spans="1:16" ht="15.75" x14ac:dyDescent="0.25">
      <c r="A1475" s="199" t="s">
        <v>112</v>
      </c>
      <c r="B1475" s="199" t="s">
        <v>10</v>
      </c>
      <c r="C1475" s="199" t="s">
        <v>2135</v>
      </c>
      <c r="D1475" s="199" t="s">
        <v>4197</v>
      </c>
      <c r="E1475" s="199" t="s">
        <v>4197</v>
      </c>
      <c r="F1475" s="199" t="s">
        <v>1221</v>
      </c>
      <c r="G1475" s="199" t="s">
        <v>4197</v>
      </c>
      <c r="H1475" s="199" t="s">
        <v>1027</v>
      </c>
      <c r="K1475" s="199" t="e">
        <f t="shared" si="115"/>
        <v>#VALUE!</v>
      </c>
      <c r="L1475" s="199" t="e">
        <f t="shared" si="116"/>
        <v>#VALUE!</v>
      </c>
      <c r="M1475" s="199" t="s">
        <v>1093</v>
      </c>
      <c r="N1475" s="199" t="e">
        <f t="shared" si="117"/>
        <v>#VALUE!</v>
      </c>
      <c r="O1475" s="199" t="e">
        <f t="shared" si="118"/>
        <v>#VALUE!</v>
      </c>
      <c r="P1475" s="199" t="e">
        <f t="shared" si="119"/>
        <v>#VALUE!</v>
      </c>
    </row>
    <row r="1476" spans="1:16" ht="15.75" x14ac:dyDescent="0.25">
      <c r="A1476" s="199" t="s">
        <v>112</v>
      </c>
      <c r="B1476" s="199" t="s">
        <v>1187</v>
      </c>
      <c r="C1476" s="199" t="s">
        <v>2086</v>
      </c>
      <c r="D1476" s="199" t="s">
        <v>4197</v>
      </c>
      <c r="E1476" s="199" t="s">
        <v>4197</v>
      </c>
      <c r="F1476" s="199" t="s">
        <v>1312</v>
      </c>
      <c r="G1476" s="199" t="s">
        <v>4197</v>
      </c>
      <c r="H1476" s="199" t="s">
        <v>4096</v>
      </c>
      <c r="K1476" s="199">
        <f t="shared" si="115"/>
        <v>27.41404</v>
      </c>
      <c r="L1476" s="199">
        <f t="shared" si="116"/>
        <v>35.364111600000001</v>
      </c>
      <c r="M1476" s="199" t="s">
        <v>1190</v>
      </c>
      <c r="N1476" s="199">
        <f t="shared" si="117"/>
        <v>-12175941.218336878</v>
      </c>
      <c r="O1476" s="199">
        <f t="shared" si="118"/>
        <v>-12175941.218336878</v>
      </c>
      <c r="P1476" s="199" t="str">
        <f t="shared" si="119"/>
        <v>Overpaid</v>
      </c>
    </row>
    <row r="1477" spans="1:16" ht="15.75" x14ac:dyDescent="0.25">
      <c r="A1477" s="199" t="s">
        <v>112</v>
      </c>
      <c r="B1477" s="199" t="s">
        <v>1030</v>
      </c>
      <c r="C1477" s="199" t="s">
        <v>2069</v>
      </c>
      <c r="D1477" s="199" t="s">
        <v>4197</v>
      </c>
      <c r="E1477" s="199" t="s">
        <v>4197</v>
      </c>
      <c r="F1477" s="199" t="s">
        <v>1068</v>
      </c>
      <c r="G1477" s="199" t="s">
        <v>4197</v>
      </c>
      <c r="H1477" s="199" t="s">
        <v>4099</v>
      </c>
      <c r="K1477" s="199">
        <f t="shared" si="115"/>
        <v>30.980699999999999</v>
      </c>
      <c r="L1477" s="199">
        <f t="shared" si="116"/>
        <v>39.965102999999999</v>
      </c>
      <c r="M1477" s="199" t="s">
        <v>1036</v>
      </c>
      <c r="N1477" s="199">
        <f t="shared" si="117"/>
        <v>-10447258.29260532</v>
      </c>
      <c r="O1477" s="199">
        <f t="shared" si="118"/>
        <v>-10447258.29260532</v>
      </c>
      <c r="P1477" s="199" t="str">
        <f t="shared" si="119"/>
        <v>Overpaid</v>
      </c>
    </row>
    <row r="1478" spans="1:16" ht="15.75" x14ac:dyDescent="0.25">
      <c r="A1478" s="199" t="s">
        <v>112</v>
      </c>
      <c r="B1478" s="199" t="s">
        <v>10</v>
      </c>
      <c r="C1478" s="199" t="s">
        <v>300</v>
      </c>
      <c r="D1478" s="199" t="s">
        <v>4197</v>
      </c>
      <c r="E1478" s="199" t="s">
        <v>4197</v>
      </c>
      <c r="F1478" s="199" t="s">
        <v>1312</v>
      </c>
      <c r="G1478" s="199" t="s">
        <v>4197</v>
      </c>
      <c r="H1478" s="199" t="s">
        <v>4095</v>
      </c>
      <c r="K1478" s="199">
        <f t="shared" si="115"/>
        <v>27.067719999999998</v>
      </c>
      <c r="L1478" s="199">
        <f t="shared" si="116"/>
        <v>34.917358799999995</v>
      </c>
      <c r="M1478" s="199" t="s">
        <v>1093</v>
      </c>
      <c r="N1478" s="199">
        <f t="shared" si="117"/>
        <v>-14685706.263506129</v>
      </c>
      <c r="O1478" s="199">
        <f t="shared" si="118"/>
        <v>-14685706.263506129</v>
      </c>
      <c r="P1478" s="199" t="str">
        <f t="shared" si="119"/>
        <v>Overpaid</v>
      </c>
    </row>
    <row r="1479" spans="1:16" ht="15.75" x14ac:dyDescent="0.25">
      <c r="A1479" s="199" t="s">
        <v>112</v>
      </c>
      <c r="B1479" s="199" t="s">
        <v>1024</v>
      </c>
      <c r="C1479" s="199" t="s">
        <v>468</v>
      </c>
      <c r="D1479" s="199" t="s">
        <v>4197</v>
      </c>
      <c r="E1479" s="199" t="s">
        <v>4197</v>
      </c>
      <c r="F1479" s="199" t="s">
        <v>1157</v>
      </c>
      <c r="G1479" s="199" t="s">
        <v>4197</v>
      </c>
      <c r="H1479" s="199" t="s">
        <v>4197</v>
      </c>
      <c r="K1479" s="199">
        <f t="shared" si="115"/>
        <v>25.276999999999997</v>
      </c>
      <c r="L1479" s="199">
        <f t="shared" si="116"/>
        <v>32.607329999999997</v>
      </c>
      <c r="M1479" s="199" t="s">
        <v>1029</v>
      </c>
      <c r="N1479" s="199">
        <f t="shared" si="117"/>
        <v>-10939786.412449541</v>
      </c>
      <c r="O1479" s="199">
        <f t="shared" si="118"/>
        <v>-10939786.412449541</v>
      </c>
      <c r="P1479" s="199" t="str">
        <f t="shared" si="119"/>
        <v>Overpaid</v>
      </c>
    </row>
    <row r="1480" spans="1:16" ht="15.75" x14ac:dyDescent="0.25">
      <c r="A1480" s="199" t="s">
        <v>112</v>
      </c>
      <c r="B1480" s="199" t="s">
        <v>1048</v>
      </c>
      <c r="C1480" s="199" t="s">
        <v>2146</v>
      </c>
      <c r="D1480" s="199" t="s">
        <v>4197</v>
      </c>
      <c r="E1480" s="199" t="s">
        <v>4197</v>
      </c>
      <c r="F1480" s="199" t="s">
        <v>2145</v>
      </c>
      <c r="G1480" s="199" t="s">
        <v>4197</v>
      </c>
      <c r="H1480" s="199" t="s">
        <v>4095</v>
      </c>
      <c r="K1480" s="199">
        <f t="shared" si="115"/>
        <v>12.984819999999999</v>
      </c>
      <c r="L1480" s="199">
        <f t="shared" si="116"/>
        <v>16.750417800000001</v>
      </c>
      <c r="M1480" s="199" t="s">
        <v>1053</v>
      </c>
      <c r="N1480" s="199">
        <f t="shared" si="117"/>
        <v>-14847012.879551228</v>
      </c>
      <c r="O1480" s="199">
        <f t="shared" si="118"/>
        <v>-14847012.879551228</v>
      </c>
      <c r="P1480" s="199" t="str">
        <f t="shared" si="119"/>
        <v>Overpaid</v>
      </c>
    </row>
    <row r="1481" spans="1:16" ht="15.75" x14ac:dyDescent="0.25">
      <c r="A1481" s="199" t="s">
        <v>112</v>
      </c>
      <c r="B1481" s="199" t="s">
        <v>1048</v>
      </c>
      <c r="C1481" s="199" t="s">
        <v>804</v>
      </c>
      <c r="D1481" s="199" t="s">
        <v>4197</v>
      </c>
      <c r="E1481" s="199" t="s">
        <v>4197</v>
      </c>
      <c r="F1481" s="199" t="s">
        <v>1162</v>
      </c>
      <c r="G1481" s="199" t="s">
        <v>4197</v>
      </c>
      <c r="H1481" s="199" t="s">
        <v>4096</v>
      </c>
      <c r="K1481" s="199">
        <f t="shared" si="115"/>
        <v>25.608539999999998</v>
      </c>
      <c r="L1481" s="199">
        <f t="shared" si="116"/>
        <v>33.035016599999999</v>
      </c>
      <c r="M1481" s="199" t="s">
        <v>1053</v>
      </c>
      <c r="N1481" s="199">
        <f t="shared" si="117"/>
        <v>-8921029.4482325502</v>
      </c>
      <c r="O1481" s="199">
        <f t="shared" si="118"/>
        <v>-8921029.4482325502</v>
      </c>
      <c r="P1481" s="199" t="str">
        <f t="shared" si="119"/>
        <v>Overpaid</v>
      </c>
    </row>
    <row r="1482" spans="1:16" ht="15.75" x14ac:dyDescent="0.25">
      <c r="A1482" s="199" t="s">
        <v>112</v>
      </c>
      <c r="B1482" s="199" t="s">
        <v>1117</v>
      </c>
      <c r="C1482" s="199" t="s">
        <v>2116</v>
      </c>
      <c r="D1482" s="199" t="s">
        <v>4197</v>
      </c>
      <c r="E1482" s="199" t="s">
        <v>4197</v>
      </c>
      <c r="F1482" s="199" t="s">
        <v>1194</v>
      </c>
      <c r="G1482" s="199" t="s">
        <v>4197</v>
      </c>
      <c r="H1482" s="199" t="s">
        <v>4095</v>
      </c>
      <c r="K1482" s="199">
        <f t="shared" si="115"/>
        <v>24.540019999999998</v>
      </c>
      <c r="L1482" s="199">
        <f t="shared" si="116"/>
        <v>31.6566258</v>
      </c>
      <c r="M1482" s="199" t="s">
        <v>1121</v>
      </c>
      <c r="N1482" s="199">
        <f t="shared" si="117"/>
        <v>-15920267.939894494</v>
      </c>
      <c r="O1482" s="199">
        <f t="shared" si="118"/>
        <v>-15920267.939894494</v>
      </c>
      <c r="P1482" s="199" t="str">
        <f t="shared" si="119"/>
        <v>Overpaid</v>
      </c>
    </row>
    <row r="1483" spans="1:16" ht="15.75" x14ac:dyDescent="0.25">
      <c r="A1483" s="199" t="s">
        <v>112</v>
      </c>
      <c r="B1483" s="199" t="s">
        <v>1030</v>
      </c>
      <c r="C1483" s="199" t="s">
        <v>2106</v>
      </c>
      <c r="D1483" s="199" t="s">
        <v>4197</v>
      </c>
      <c r="E1483" s="199" t="s">
        <v>4197</v>
      </c>
      <c r="F1483" s="199" t="s">
        <v>1162</v>
      </c>
      <c r="G1483" s="199" t="s">
        <v>4197</v>
      </c>
      <c r="H1483" s="199" t="s">
        <v>4096</v>
      </c>
      <c r="K1483" s="199">
        <f t="shared" si="115"/>
        <v>25.608539999999998</v>
      </c>
      <c r="L1483" s="199">
        <f t="shared" si="116"/>
        <v>33.035016599999999</v>
      </c>
      <c r="M1483" s="199" t="s">
        <v>1036</v>
      </c>
      <c r="N1483" s="199">
        <f t="shared" si="117"/>
        <v>-14564450.59750602</v>
      </c>
      <c r="O1483" s="199">
        <f t="shared" si="118"/>
        <v>-14564450.59750602</v>
      </c>
      <c r="P1483" s="199" t="str">
        <f t="shared" si="119"/>
        <v>Overpaid</v>
      </c>
    </row>
    <row r="1484" spans="1:16" ht="15.75" x14ac:dyDescent="0.25">
      <c r="A1484" s="199" t="s">
        <v>112</v>
      </c>
      <c r="B1484" s="199" t="s">
        <v>16</v>
      </c>
      <c r="C1484" s="199" t="s">
        <v>2140</v>
      </c>
      <c r="D1484" s="199" t="s">
        <v>4197</v>
      </c>
      <c r="E1484" s="199" t="s">
        <v>4197</v>
      </c>
      <c r="F1484" s="199" t="s">
        <v>1240</v>
      </c>
      <c r="G1484" s="199" t="s">
        <v>4197</v>
      </c>
      <c r="H1484" s="199" t="s">
        <v>4197</v>
      </c>
      <c r="K1484" s="199">
        <f t="shared" si="115"/>
        <v>22.027099999999997</v>
      </c>
      <c r="L1484" s="199">
        <f t="shared" si="116"/>
        <v>28.414958999999996</v>
      </c>
      <c r="M1484" s="199" t="s">
        <v>1116</v>
      </c>
      <c r="N1484" s="199">
        <f t="shared" si="117"/>
        <v>-13107801.487109175</v>
      </c>
      <c r="O1484" s="199">
        <f t="shared" si="118"/>
        <v>-13107801.487109175</v>
      </c>
      <c r="P1484" s="199" t="str">
        <f t="shared" si="119"/>
        <v>Overpaid</v>
      </c>
    </row>
    <row r="1485" spans="1:16" ht="15.75" x14ac:dyDescent="0.25">
      <c r="A1485" s="199" t="s">
        <v>112</v>
      </c>
      <c r="B1485" s="199" t="s">
        <v>1099</v>
      </c>
      <c r="C1485" s="199" t="s">
        <v>2060</v>
      </c>
      <c r="D1485" s="199" t="s">
        <v>4197</v>
      </c>
      <c r="E1485" s="199" t="s">
        <v>4197</v>
      </c>
      <c r="F1485" s="199" t="s">
        <v>1270</v>
      </c>
      <c r="G1485" s="199" t="s">
        <v>4197</v>
      </c>
      <c r="H1485" s="199" t="s">
        <v>4147</v>
      </c>
      <c r="K1485" s="199">
        <f t="shared" si="115"/>
        <v>33.13252</v>
      </c>
      <c r="L1485" s="199">
        <f t="shared" si="116"/>
        <v>42.7409508</v>
      </c>
      <c r="M1485" s="199" t="s">
        <v>1105</v>
      </c>
      <c r="N1485" s="199">
        <f t="shared" si="117"/>
        <v>-4814247.9904890275</v>
      </c>
      <c r="O1485" s="199">
        <f t="shared" si="118"/>
        <v>-4814247.9904890275</v>
      </c>
      <c r="P1485" s="199" t="str">
        <f t="shared" si="119"/>
        <v>Overpaid</v>
      </c>
    </row>
    <row r="1486" spans="1:16" ht="15.75" x14ac:dyDescent="0.25">
      <c r="A1486" s="199" t="s">
        <v>112</v>
      </c>
      <c r="B1486" s="199" t="s">
        <v>27</v>
      </c>
      <c r="C1486" s="199" t="s">
        <v>2083</v>
      </c>
      <c r="D1486" s="199" t="s">
        <v>4197</v>
      </c>
      <c r="E1486" s="199" t="s">
        <v>4197</v>
      </c>
      <c r="F1486" s="199" t="s">
        <v>1312</v>
      </c>
      <c r="G1486" s="199" t="s">
        <v>4197</v>
      </c>
      <c r="H1486" s="199" t="s">
        <v>4099</v>
      </c>
      <c r="K1486" s="199">
        <f t="shared" si="115"/>
        <v>28.452999999999999</v>
      </c>
      <c r="L1486" s="199">
        <f t="shared" si="116"/>
        <v>36.704369999999997</v>
      </c>
      <c r="M1486" s="199" t="s">
        <v>1058</v>
      </c>
      <c r="N1486" s="199">
        <f t="shared" si="117"/>
        <v>-12233489.371117434</v>
      </c>
      <c r="O1486" s="199">
        <f t="shared" si="118"/>
        <v>-12233489.371117434</v>
      </c>
      <c r="P1486" s="199" t="str">
        <f t="shared" si="119"/>
        <v>Overpaid</v>
      </c>
    </row>
    <row r="1487" spans="1:16" ht="15.75" x14ac:dyDescent="0.25">
      <c r="A1487" s="199" t="s">
        <v>112</v>
      </c>
      <c r="B1487" s="199" t="s">
        <v>1030</v>
      </c>
      <c r="C1487" s="199" t="s">
        <v>2065</v>
      </c>
      <c r="D1487" s="199" t="s">
        <v>4197</v>
      </c>
      <c r="E1487" s="199" t="s">
        <v>4197</v>
      </c>
      <c r="F1487" s="199" t="s">
        <v>1068</v>
      </c>
      <c r="G1487" s="199" t="s">
        <v>4197</v>
      </c>
      <c r="H1487" s="199" t="s">
        <v>4147</v>
      </c>
      <c r="K1487" s="199">
        <f t="shared" si="115"/>
        <v>31.327019999999997</v>
      </c>
      <c r="L1487" s="199">
        <f t="shared" si="116"/>
        <v>40.411855799999998</v>
      </c>
      <c r="M1487" s="199" t="s">
        <v>1036</v>
      </c>
      <c r="N1487" s="199">
        <f t="shared" si="117"/>
        <v>-10181840.650719523</v>
      </c>
      <c r="O1487" s="199">
        <f t="shared" si="118"/>
        <v>-10181840.650719523</v>
      </c>
      <c r="P1487" s="199" t="str">
        <f t="shared" si="119"/>
        <v>Overpaid</v>
      </c>
    </row>
    <row r="1488" spans="1:16" ht="15.75" x14ac:dyDescent="0.25">
      <c r="A1488" s="199" t="s">
        <v>112</v>
      </c>
      <c r="B1488" s="199" t="s">
        <v>20</v>
      </c>
      <c r="C1488" s="199" t="s">
        <v>892</v>
      </c>
      <c r="D1488" s="199" t="s">
        <v>4197</v>
      </c>
      <c r="E1488" s="199" t="s">
        <v>4197</v>
      </c>
      <c r="F1488" s="199" t="s">
        <v>1218</v>
      </c>
      <c r="G1488" s="199" t="s">
        <v>4197</v>
      </c>
      <c r="H1488" s="199" t="s">
        <v>4197</v>
      </c>
      <c r="K1488" s="199">
        <f t="shared" si="115"/>
        <v>23.110399999999998</v>
      </c>
      <c r="L1488" s="199">
        <f t="shared" si="116"/>
        <v>29.812415999999999</v>
      </c>
      <c r="M1488" s="199" t="s">
        <v>1134</v>
      </c>
      <c r="N1488" s="199">
        <f t="shared" si="117"/>
        <v>-14161049.435525872</v>
      </c>
      <c r="O1488" s="199">
        <f t="shared" si="118"/>
        <v>-14161049.435525872</v>
      </c>
      <c r="P1488" s="199" t="str">
        <f t="shared" si="119"/>
        <v>Overpaid</v>
      </c>
    </row>
    <row r="1489" spans="1:16" ht="15.75" x14ac:dyDescent="0.25">
      <c r="A1489" s="199" t="s">
        <v>112</v>
      </c>
      <c r="B1489" s="199" t="s">
        <v>27</v>
      </c>
      <c r="C1489" s="199" t="s">
        <v>2121</v>
      </c>
      <c r="D1489" s="199" t="s">
        <v>4197</v>
      </c>
      <c r="E1489" s="199" t="s">
        <v>4197</v>
      </c>
      <c r="F1489" s="199" t="s">
        <v>1201</v>
      </c>
      <c r="G1489" s="199" t="s">
        <v>4197</v>
      </c>
      <c r="H1489" s="199" t="s">
        <v>4197</v>
      </c>
      <c r="K1489" s="199">
        <f t="shared" si="115"/>
        <v>23.832599999999999</v>
      </c>
      <c r="L1489" s="199">
        <f t="shared" si="116"/>
        <v>30.744053999999998</v>
      </c>
      <c r="M1489" s="199" t="s">
        <v>1058</v>
      </c>
      <c r="N1489" s="199">
        <f t="shared" si="117"/>
        <v>-15731366.980693214</v>
      </c>
      <c r="O1489" s="199">
        <f t="shared" si="118"/>
        <v>-15731366.980693214</v>
      </c>
      <c r="P1489" s="199" t="str">
        <f t="shared" si="119"/>
        <v>Overpaid</v>
      </c>
    </row>
    <row r="1490" spans="1:16" ht="15.75" x14ac:dyDescent="0.25">
      <c r="A1490" s="199" t="s">
        <v>112</v>
      </c>
      <c r="B1490" s="199" t="s">
        <v>27</v>
      </c>
      <c r="C1490" s="199" t="s">
        <v>2050</v>
      </c>
      <c r="D1490" s="199" t="s">
        <v>4197</v>
      </c>
      <c r="E1490" s="199" t="s">
        <v>4197</v>
      </c>
      <c r="F1490" s="199" t="s">
        <v>1441</v>
      </c>
      <c r="G1490" s="199" t="s">
        <v>4197</v>
      </c>
      <c r="H1490" s="199" t="s">
        <v>4103</v>
      </c>
      <c r="K1490" s="199">
        <f t="shared" si="115"/>
        <v>37.001159999999999</v>
      </c>
      <c r="L1490" s="199">
        <f t="shared" si="116"/>
        <v>47.731496399999997</v>
      </c>
      <c r="M1490" s="199" t="s">
        <v>1058</v>
      </c>
      <c r="N1490" s="199">
        <f t="shared" si="117"/>
        <v>-5762097.8320577629</v>
      </c>
      <c r="O1490" s="199">
        <f t="shared" si="118"/>
        <v>-5762097.8320577629</v>
      </c>
      <c r="P1490" s="199" t="str">
        <f t="shared" si="119"/>
        <v>Overpaid</v>
      </c>
    </row>
    <row r="1491" spans="1:16" ht="15.75" x14ac:dyDescent="0.25">
      <c r="A1491" s="199" t="s">
        <v>112</v>
      </c>
      <c r="B1491" s="199" t="s">
        <v>1059</v>
      </c>
      <c r="C1491" s="199" t="s">
        <v>857</v>
      </c>
      <c r="D1491" s="199" t="s">
        <v>4197</v>
      </c>
      <c r="E1491" s="199" t="s">
        <v>4197</v>
      </c>
      <c r="F1491" s="199" t="s">
        <v>1307</v>
      </c>
      <c r="G1491" s="199" t="s">
        <v>4197</v>
      </c>
      <c r="H1491" s="199" t="s">
        <v>4098</v>
      </c>
      <c r="K1491" s="199">
        <f t="shared" si="115"/>
        <v>28.467780000000001</v>
      </c>
      <c r="L1491" s="199">
        <f t="shared" si="116"/>
        <v>36.723436200000002</v>
      </c>
      <c r="M1491" s="199" t="s">
        <v>1064</v>
      </c>
      <c r="N1491" s="199">
        <f t="shared" si="117"/>
        <v>-8431850.2628437057</v>
      </c>
      <c r="O1491" s="199">
        <f t="shared" si="118"/>
        <v>-8431850.2628437057</v>
      </c>
      <c r="P1491" s="199" t="str">
        <f t="shared" si="119"/>
        <v>Overpaid</v>
      </c>
    </row>
    <row r="1492" spans="1:16" ht="15.75" x14ac:dyDescent="0.25">
      <c r="A1492" s="199" t="s">
        <v>112</v>
      </c>
      <c r="B1492" s="199" t="s">
        <v>27</v>
      </c>
      <c r="C1492" s="199" t="s">
        <v>2077</v>
      </c>
      <c r="D1492" s="199" t="s">
        <v>4197</v>
      </c>
      <c r="E1492" s="199" t="s">
        <v>4197</v>
      </c>
      <c r="F1492" s="199" t="s">
        <v>1307</v>
      </c>
      <c r="G1492" s="199" t="s">
        <v>4197</v>
      </c>
      <c r="H1492" s="199" t="s">
        <v>4096</v>
      </c>
      <c r="K1492" s="199">
        <f t="shared" si="115"/>
        <v>27.77514</v>
      </c>
      <c r="L1492" s="199">
        <f t="shared" si="116"/>
        <v>35.829930600000004</v>
      </c>
      <c r="M1492" s="199" t="s">
        <v>1058</v>
      </c>
      <c r="N1492" s="199">
        <f t="shared" si="117"/>
        <v>-12746663.840087006</v>
      </c>
      <c r="O1492" s="199">
        <f t="shared" si="118"/>
        <v>-12746663.840087006</v>
      </c>
      <c r="P1492" s="199" t="str">
        <f t="shared" si="119"/>
        <v>Overpaid</v>
      </c>
    </row>
    <row r="1493" spans="1:16" ht="15.75" x14ac:dyDescent="0.25">
      <c r="A1493" s="199" t="s">
        <v>112</v>
      </c>
      <c r="B1493" s="199" t="s">
        <v>20</v>
      </c>
      <c r="C1493" s="199" t="s">
        <v>869</v>
      </c>
      <c r="D1493" s="199" t="s">
        <v>4197</v>
      </c>
      <c r="E1493" s="199" t="s">
        <v>4197</v>
      </c>
      <c r="F1493" s="199" t="s">
        <v>1125</v>
      </c>
      <c r="G1493" s="199" t="s">
        <v>4197</v>
      </c>
      <c r="H1493" s="199" t="s">
        <v>4097</v>
      </c>
      <c r="K1493" s="199">
        <f t="shared" si="115"/>
        <v>27.399259999999998</v>
      </c>
      <c r="L1493" s="199">
        <f t="shared" si="116"/>
        <v>35.345045399999997</v>
      </c>
      <c r="M1493" s="199" t="s">
        <v>1134</v>
      </c>
      <c r="N1493" s="199">
        <f t="shared" si="117"/>
        <v>-11336440.10971567</v>
      </c>
      <c r="O1493" s="199">
        <f t="shared" si="118"/>
        <v>-11336440.10971567</v>
      </c>
      <c r="P1493" s="199" t="str">
        <f t="shared" si="119"/>
        <v>Overpaid</v>
      </c>
    </row>
    <row r="1494" spans="1:16" ht="15.75" x14ac:dyDescent="0.25">
      <c r="A1494" s="199" t="s">
        <v>112</v>
      </c>
      <c r="B1494" s="199" t="s">
        <v>1048</v>
      </c>
      <c r="C1494" s="199" t="s">
        <v>2062</v>
      </c>
      <c r="D1494" s="199" t="s">
        <v>4197</v>
      </c>
      <c r="E1494" s="199" t="s">
        <v>4197</v>
      </c>
      <c r="F1494" s="199" t="s">
        <v>1056</v>
      </c>
      <c r="G1494" s="199" t="s">
        <v>4197</v>
      </c>
      <c r="H1494" s="199" t="s">
        <v>4147</v>
      </c>
      <c r="K1494" s="199">
        <f t="shared" si="115"/>
        <v>32.049219999999998</v>
      </c>
      <c r="L1494" s="199">
        <f t="shared" si="116"/>
        <v>41.343493799999997</v>
      </c>
      <c r="M1494" s="199" t="s">
        <v>1053</v>
      </c>
      <c r="N1494" s="199">
        <f t="shared" si="117"/>
        <v>-5897565.4482051758</v>
      </c>
      <c r="O1494" s="199">
        <f t="shared" si="118"/>
        <v>-5897565.4482051758</v>
      </c>
      <c r="P1494" s="199" t="str">
        <f t="shared" si="119"/>
        <v>Overpaid</v>
      </c>
    </row>
    <row r="1495" spans="1:16" ht="15.75" x14ac:dyDescent="0.25">
      <c r="A1495" s="199" t="s">
        <v>112</v>
      </c>
      <c r="B1495" s="199" t="s">
        <v>1094</v>
      </c>
      <c r="C1495" s="199" t="s">
        <v>407</v>
      </c>
      <c r="D1495" s="199" t="s">
        <v>4197</v>
      </c>
      <c r="E1495" s="199" t="s">
        <v>4197</v>
      </c>
      <c r="F1495" s="199" t="s">
        <v>1266</v>
      </c>
      <c r="G1495" s="199" t="s">
        <v>4197</v>
      </c>
      <c r="H1495" s="199" t="s">
        <v>4125</v>
      </c>
      <c r="K1495" s="199">
        <f t="shared" si="115"/>
        <v>35.586320000000001</v>
      </c>
      <c r="L1495" s="199">
        <f t="shared" si="116"/>
        <v>45.906352800000001</v>
      </c>
      <c r="M1495" s="199" t="s">
        <v>1098</v>
      </c>
      <c r="N1495" s="199">
        <f t="shared" si="117"/>
        <v>-12264251.459310971</v>
      </c>
      <c r="O1495" s="199">
        <f t="shared" si="118"/>
        <v>-12264251.459310971</v>
      </c>
      <c r="P1495" s="199" t="str">
        <f t="shared" si="119"/>
        <v>Overpaid</v>
      </c>
    </row>
    <row r="1496" spans="1:16" ht="15.75" x14ac:dyDescent="0.25">
      <c r="A1496" s="199" t="s">
        <v>112</v>
      </c>
      <c r="B1496" s="199" t="s">
        <v>1094</v>
      </c>
      <c r="C1496" s="199" t="s">
        <v>2124</v>
      </c>
      <c r="D1496" s="199" t="s">
        <v>4197</v>
      </c>
      <c r="E1496" s="199" t="s">
        <v>4197</v>
      </c>
      <c r="F1496" s="199" t="s">
        <v>1208</v>
      </c>
      <c r="G1496" s="199" t="s">
        <v>4197</v>
      </c>
      <c r="H1496" s="199" t="s">
        <v>4098</v>
      </c>
      <c r="K1496" s="199">
        <f t="shared" si="115"/>
        <v>24.856780000000001</v>
      </c>
      <c r="L1496" s="199">
        <f t="shared" si="116"/>
        <v>32.065246200000004</v>
      </c>
      <c r="M1496" s="199" t="s">
        <v>1098</v>
      </c>
      <c r="N1496" s="199">
        <f t="shared" si="117"/>
        <v>-26843086.501438379</v>
      </c>
      <c r="O1496" s="199">
        <f t="shared" si="118"/>
        <v>-26843086.501438379</v>
      </c>
      <c r="P1496" s="199" t="str">
        <f t="shared" si="119"/>
        <v>Overpaid</v>
      </c>
    </row>
    <row r="1497" spans="1:16" ht="15.75" x14ac:dyDescent="0.25">
      <c r="A1497" s="199" t="s">
        <v>112</v>
      </c>
      <c r="B1497" s="199" t="s">
        <v>16</v>
      </c>
      <c r="C1497" s="199" t="s">
        <v>2094</v>
      </c>
      <c r="D1497" s="199" t="s">
        <v>4197</v>
      </c>
      <c r="E1497" s="199" t="s">
        <v>4197</v>
      </c>
      <c r="F1497" s="199" t="s">
        <v>1312</v>
      </c>
      <c r="G1497" s="199" t="s">
        <v>4197</v>
      </c>
      <c r="H1497" s="199" t="s">
        <v>4102</v>
      </c>
      <c r="K1497" s="199">
        <f t="shared" si="115"/>
        <v>29.14564</v>
      </c>
      <c r="L1497" s="199">
        <f t="shared" si="116"/>
        <v>37.597875600000002</v>
      </c>
      <c r="M1497" s="199" t="s">
        <v>1116</v>
      </c>
      <c r="N1497" s="199">
        <f t="shared" si="117"/>
        <v>-8976424.1581574306</v>
      </c>
      <c r="O1497" s="199">
        <f t="shared" si="118"/>
        <v>-8976424.1581574306</v>
      </c>
      <c r="P1497" s="199" t="str">
        <f t="shared" si="119"/>
        <v>Overpaid</v>
      </c>
    </row>
    <row r="1498" spans="1:16" ht="15.75" x14ac:dyDescent="0.25">
      <c r="A1498" s="199" t="s">
        <v>112</v>
      </c>
      <c r="B1498" s="199" t="s">
        <v>27</v>
      </c>
      <c r="C1498" s="199" t="s">
        <v>2103</v>
      </c>
      <c r="D1498" s="199" t="s">
        <v>4197</v>
      </c>
      <c r="E1498" s="199" t="s">
        <v>4197</v>
      </c>
      <c r="F1498" s="199" t="s">
        <v>1162</v>
      </c>
      <c r="G1498" s="199" t="s">
        <v>4197</v>
      </c>
      <c r="H1498" s="199" t="s">
        <v>4095</v>
      </c>
      <c r="K1498" s="199">
        <f t="shared" si="115"/>
        <v>25.262219999999996</v>
      </c>
      <c r="L1498" s="199">
        <f t="shared" si="116"/>
        <v>32.588263799999993</v>
      </c>
      <c r="M1498" s="199" t="s">
        <v>1058</v>
      </c>
      <c r="N1498" s="199">
        <f t="shared" si="117"/>
        <v>-14649071.9871425</v>
      </c>
      <c r="O1498" s="199">
        <f t="shared" si="118"/>
        <v>-14649071.9871425</v>
      </c>
      <c r="P1498" s="199" t="str">
        <f t="shared" si="119"/>
        <v>Overpaid</v>
      </c>
    </row>
    <row r="1499" spans="1:16" ht="15.75" x14ac:dyDescent="0.25">
      <c r="A1499" s="199" t="s">
        <v>112</v>
      </c>
      <c r="B1499" s="199" t="s">
        <v>1024</v>
      </c>
      <c r="C1499" s="199" t="s">
        <v>2053</v>
      </c>
      <c r="D1499" s="199" t="s">
        <v>4197</v>
      </c>
      <c r="E1499" s="199" t="s">
        <v>4197</v>
      </c>
      <c r="F1499" s="199" t="s">
        <v>1266</v>
      </c>
      <c r="G1499" s="199" t="s">
        <v>4197</v>
      </c>
      <c r="H1499" s="199" t="s">
        <v>4223</v>
      </c>
      <c r="K1499" s="199">
        <f t="shared" si="115"/>
        <v>36.625279999999997</v>
      </c>
      <c r="L1499" s="199">
        <f t="shared" si="116"/>
        <v>47.246611199999997</v>
      </c>
      <c r="M1499" s="199" t="s">
        <v>1029</v>
      </c>
      <c r="N1499" s="199">
        <f t="shared" si="117"/>
        <v>-4519037.9697291749</v>
      </c>
      <c r="O1499" s="199">
        <f t="shared" si="118"/>
        <v>-4519037.9697291749</v>
      </c>
      <c r="P1499" s="199" t="str">
        <f t="shared" si="119"/>
        <v>Overpaid</v>
      </c>
    </row>
    <row r="1500" spans="1:16" ht="15.75" x14ac:dyDescent="0.25">
      <c r="A1500" s="199" t="s">
        <v>112</v>
      </c>
      <c r="B1500" s="199" t="s">
        <v>1187</v>
      </c>
      <c r="C1500" s="199" t="s">
        <v>2109</v>
      </c>
      <c r="D1500" s="199" t="s">
        <v>4197</v>
      </c>
      <c r="E1500" s="199" t="s">
        <v>4197</v>
      </c>
      <c r="F1500" s="199" t="s">
        <v>1186</v>
      </c>
      <c r="G1500" s="199" t="s">
        <v>4197</v>
      </c>
      <c r="H1500" s="199" t="s">
        <v>4096</v>
      </c>
      <c r="K1500" s="199">
        <f t="shared" si="115"/>
        <v>25.247440000000001</v>
      </c>
      <c r="L1500" s="199">
        <f t="shared" si="116"/>
        <v>32.569197600000003</v>
      </c>
      <c r="M1500" s="199" t="s">
        <v>1190</v>
      </c>
      <c r="N1500" s="199">
        <f t="shared" si="117"/>
        <v>-13709831.04779743</v>
      </c>
      <c r="O1500" s="199">
        <f t="shared" si="118"/>
        <v>-13709831.04779743</v>
      </c>
      <c r="P1500" s="199" t="str">
        <f t="shared" si="119"/>
        <v>Overpaid</v>
      </c>
    </row>
    <row r="1501" spans="1:16" ht="15.75" x14ac:dyDescent="0.25">
      <c r="A1501" s="199" t="s">
        <v>112</v>
      </c>
      <c r="B1501" s="199" t="s">
        <v>1059</v>
      </c>
      <c r="C1501" s="199" t="s">
        <v>2111</v>
      </c>
      <c r="D1501" s="199" t="s">
        <v>4197</v>
      </c>
      <c r="E1501" s="199" t="s">
        <v>4197</v>
      </c>
      <c r="F1501" s="199" t="s">
        <v>1194</v>
      </c>
      <c r="G1501" s="199" t="s">
        <v>4197</v>
      </c>
      <c r="H1501" s="199" t="s">
        <v>4095</v>
      </c>
      <c r="K1501" s="199">
        <f t="shared" si="115"/>
        <v>24.540019999999998</v>
      </c>
      <c r="L1501" s="199">
        <f t="shared" si="116"/>
        <v>31.6566258</v>
      </c>
      <c r="M1501" s="199" t="s">
        <v>1064</v>
      </c>
      <c r="N1501" s="199">
        <f t="shared" si="117"/>
        <v>-10483200.980767669</v>
      </c>
      <c r="O1501" s="199">
        <f t="shared" si="118"/>
        <v>-10483200.980767669</v>
      </c>
      <c r="P1501" s="199" t="str">
        <f t="shared" si="119"/>
        <v>Overpaid</v>
      </c>
    </row>
    <row r="1502" spans="1:16" ht="15.75" x14ac:dyDescent="0.25">
      <c r="A1502" s="199" t="s">
        <v>112</v>
      </c>
      <c r="B1502" s="199" t="s">
        <v>1135</v>
      </c>
      <c r="C1502" s="199" t="s">
        <v>2067</v>
      </c>
      <c r="D1502" s="199" t="s">
        <v>4197</v>
      </c>
      <c r="E1502" s="199" t="s">
        <v>4197</v>
      </c>
      <c r="F1502" s="199" t="s">
        <v>1068</v>
      </c>
      <c r="G1502" s="199" t="s">
        <v>4197</v>
      </c>
      <c r="H1502" s="199" t="s">
        <v>4097</v>
      </c>
      <c r="K1502" s="199">
        <f t="shared" si="115"/>
        <v>30.288059999999998</v>
      </c>
      <c r="L1502" s="199">
        <f t="shared" si="116"/>
        <v>39.071597400000002</v>
      </c>
      <c r="M1502" s="199" t="s">
        <v>1138</v>
      </c>
      <c r="N1502" s="199">
        <f t="shared" si="117"/>
        <v>-5143604.0708123669</v>
      </c>
      <c r="O1502" s="199">
        <f t="shared" si="118"/>
        <v>-5143604.0708123669</v>
      </c>
      <c r="P1502" s="199" t="str">
        <f t="shared" si="119"/>
        <v>Overpaid</v>
      </c>
    </row>
    <row r="1503" spans="1:16" ht="15.75" x14ac:dyDescent="0.25">
      <c r="A1503" s="199" t="s">
        <v>112</v>
      </c>
      <c r="B1503" s="199" t="s">
        <v>1078</v>
      </c>
      <c r="C1503" s="199" t="s">
        <v>2078</v>
      </c>
      <c r="D1503" s="199" t="s">
        <v>4197</v>
      </c>
      <c r="E1503" s="199" t="s">
        <v>4197</v>
      </c>
      <c r="F1503" s="199" t="s">
        <v>1111</v>
      </c>
      <c r="G1503" s="199" t="s">
        <v>4197</v>
      </c>
      <c r="H1503" s="199" t="s">
        <v>4098</v>
      </c>
      <c r="K1503" s="199">
        <f t="shared" si="115"/>
        <v>28.828879999999998</v>
      </c>
      <c r="L1503" s="199">
        <f t="shared" si="116"/>
        <v>37.189255199999998</v>
      </c>
      <c r="M1503" s="199" t="s">
        <v>1082</v>
      </c>
      <c r="N1503" s="199">
        <f t="shared" si="117"/>
        <v>-7221534.0219980925</v>
      </c>
      <c r="O1503" s="199">
        <f t="shared" si="118"/>
        <v>-7221534.0219980925</v>
      </c>
      <c r="P1503" s="199" t="str">
        <f t="shared" si="119"/>
        <v>Overpaid</v>
      </c>
    </row>
    <row r="1504" spans="1:16" ht="15.75" x14ac:dyDescent="0.25">
      <c r="A1504" s="199" t="s">
        <v>112</v>
      </c>
      <c r="B1504" s="199" t="s">
        <v>1059</v>
      </c>
      <c r="C1504" s="199" t="s">
        <v>1560</v>
      </c>
      <c r="D1504" s="199" t="s">
        <v>4197</v>
      </c>
      <c r="E1504" s="199" t="s">
        <v>4197</v>
      </c>
      <c r="F1504" s="199" t="s">
        <v>1091</v>
      </c>
      <c r="G1504" s="199" t="s">
        <v>4197</v>
      </c>
      <c r="H1504" s="199" t="s">
        <v>4098</v>
      </c>
      <c r="K1504" s="199">
        <f t="shared" si="115"/>
        <v>29.912179999999999</v>
      </c>
      <c r="L1504" s="199">
        <f t="shared" si="116"/>
        <v>38.586712200000001</v>
      </c>
      <c r="M1504" s="199" t="s">
        <v>1064</v>
      </c>
      <c r="N1504" s="199">
        <f t="shared" si="117"/>
        <v>-7677483.6577126961</v>
      </c>
      <c r="O1504" s="199">
        <f t="shared" si="118"/>
        <v>-7677483.6577126961</v>
      </c>
      <c r="P1504" s="199" t="str">
        <f t="shared" si="119"/>
        <v>Overpaid</v>
      </c>
    </row>
    <row r="1505" spans="1:16" ht="15.75" x14ac:dyDescent="0.25">
      <c r="A1505" s="199" t="s">
        <v>112</v>
      </c>
      <c r="B1505" s="199" t="s">
        <v>20</v>
      </c>
      <c r="C1505" s="199" t="s">
        <v>237</v>
      </c>
      <c r="D1505" s="199" t="s">
        <v>4197</v>
      </c>
      <c r="E1505" s="199" t="s">
        <v>4197</v>
      </c>
      <c r="F1505" s="199" t="s">
        <v>1307</v>
      </c>
      <c r="G1505" s="199" t="s">
        <v>4197</v>
      </c>
      <c r="H1505" s="199" t="s">
        <v>4147</v>
      </c>
      <c r="K1505" s="199">
        <f t="shared" si="115"/>
        <v>29.160419999999998</v>
      </c>
      <c r="L1505" s="199">
        <f t="shared" si="116"/>
        <v>37.616941799999999</v>
      </c>
      <c r="M1505" s="199" t="s">
        <v>1134</v>
      </c>
      <c r="N1505" s="199">
        <f t="shared" si="117"/>
        <v>-10176554.042032439</v>
      </c>
      <c r="O1505" s="199">
        <f t="shared" si="118"/>
        <v>-10176554.042032439</v>
      </c>
      <c r="P1505" s="199" t="str">
        <f t="shared" si="119"/>
        <v>Overpaid</v>
      </c>
    </row>
    <row r="1506" spans="1:16" ht="15.75" x14ac:dyDescent="0.25">
      <c r="A1506" s="199" t="s">
        <v>123</v>
      </c>
      <c r="B1506" s="199" t="s">
        <v>16</v>
      </c>
      <c r="C1506" s="199" t="s">
        <v>1927</v>
      </c>
      <c r="D1506" s="199" t="s">
        <v>4197</v>
      </c>
      <c r="E1506" s="199" t="s">
        <v>4197</v>
      </c>
      <c r="F1506" s="199" t="s">
        <v>1270</v>
      </c>
      <c r="G1506" s="199" t="s">
        <v>4197</v>
      </c>
      <c r="H1506" s="199" t="s">
        <v>4147</v>
      </c>
      <c r="K1506" s="199">
        <f t="shared" si="115"/>
        <v>33.13252</v>
      </c>
      <c r="L1506" s="199">
        <f t="shared" si="116"/>
        <v>42.7409508</v>
      </c>
      <c r="M1506" s="199" t="s">
        <v>1116</v>
      </c>
      <c r="N1506" s="199">
        <f t="shared" si="117"/>
        <v>-6662564.0625126604</v>
      </c>
      <c r="O1506" s="199">
        <f t="shared" si="118"/>
        <v>-6662564.0625126604</v>
      </c>
      <c r="P1506" s="199" t="str">
        <f t="shared" si="119"/>
        <v>Overpaid</v>
      </c>
    </row>
    <row r="1507" spans="1:16" ht="15.75" x14ac:dyDescent="0.25">
      <c r="A1507" s="199" t="s">
        <v>123</v>
      </c>
      <c r="B1507" s="199" t="s">
        <v>20</v>
      </c>
      <c r="C1507" s="199" t="s">
        <v>2011</v>
      </c>
      <c r="D1507" s="199" t="s">
        <v>4197</v>
      </c>
      <c r="E1507" s="199" t="s">
        <v>4197</v>
      </c>
      <c r="F1507" s="199" t="s">
        <v>1194</v>
      </c>
      <c r="G1507" s="199" t="s">
        <v>4197</v>
      </c>
      <c r="H1507" s="199" t="s">
        <v>4098</v>
      </c>
      <c r="K1507" s="199">
        <f t="shared" si="115"/>
        <v>25.578980000000001</v>
      </c>
      <c r="L1507" s="199">
        <f t="shared" si="116"/>
        <v>32.996884200000004</v>
      </c>
      <c r="M1507" s="199" t="s">
        <v>1134</v>
      </c>
      <c r="N1507" s="199">
        <f t="shared" si="117"/>
        <v>-12535262.142513612</v>
      </c>
      <c r="O1507" s="199">
        <f t="shared" si="118"/>
        <v>-12535262.142513612</v>
      </c>
      <c r="P1507" s="199" t="str">
        <f t="shared" si="119"/>
        <v>Overpaid</v>
      </c>
    </row>
    <row r="1508" spans="1:16" ht="15.75" x14ac:dyDescent="0.25">
      <c r="A1508" s="199" t="s">
        <v>123</v>
      </c>
      <c r="B1508" s="199" t="s">
        <v>1187</v>
      </c>
      <c r="C1508" s="199" t="s">
        <v>2001</v>
      </c>
      <c r="D1508" s="199" t="s">
        <v>4197</v>
      </c>
      <c r="E1508" s="199" t="s">
        <v>4197</v>
      </c>
      <c r="F1508" s="199" t="s">
        <v>1194</v>
      </c>
      <c r="G1508" s="199" t="s">
        <v>4197</v>
      </c>
      <c r="H1508" s="199" t="s">
        <v>4096</v>
      </c>
      <c r="K1508" s="199">
        <f t="shared" si="115"/>
        <v>24.886340000000001</v>
      </c>
      <c r="L1508" s="199">
        <f t="shared" si="116"/>
        <v>32.103378599999999</v>
      </c>
      <c r="M1508" s="199" t="s">
        <v>1190</v>
      </c>
      <c r="N1508" s="199">
        <f t="shared" si="117"/>
        <v>-13965479.352707524</v>
      </c>
      <c r="O1508" s="199">
        <f t="shared" si="118"/>
        <v>-13965479.352707524</v>
      </c>
      <c r="P1508" s="199" t="str">
        <f t="shared" si="119"/>
        <v>Overpaid</v>
      </c>
    </row>
    <row r="1509" spans="1:16" ht="15.75" x14ac:dyDescent="0.25">
      <c r="A1509" s="199" t="s">
        <v>123</v>
      </c>
      <c r="B1509" s="199" t="s">
        <v>1059</v>
      </c>
      <c r="C1509" s="199" t="s">
        <v>1989</v>
      </c>
      <c r="D1509" s="199" t="s">
        <v>4197</v>
      </c>
      <c r="E1509" s="199" t="s">
        <v>4197</v>
      </c>
      <c r="F1509" s="199" t="s">
        <v>1162</v>
      </c>
      <c r="G1509" s="199" t="s">
        <v>4197</v>
      </c>
      <c r="H1509" s="199" t="s">
        <v>4197</v>
      </c>
      <c r="K1509" s="199">
        <f t="shared" si="115"/>
        <v>24.915899999999997</v>
      </c>
      <c r="L1509" s="199">
        <f t="shared" si="116"/>
        <v>32.141510999999994</v>
      </c>
      <c r="M1509" s="199" t="s">
        <v>1064</v>
      </c>
      <c r="N1509" s="199">
        <f t="shared" si="117"/>
        <v>-10286890.18075615</v>
      </c>
      <c r="O1509" s="199">
        <f t="shared" si="118"/>
        <v>-10286890.18075615</v>
      </c>
      <c r="P1509" s="199" t="str">
        <f t="shared" si="119"/>
        <v>Overpaid</v>
      </c>
    </row>
    <row r="1510" spans="1:16" ht="15.75" x14ac:dyDescent="0.25">
      <c r="A1510" s="199" t="s">
        <v>123</v>
      </c>
      <c r="B1510" s="199" t="s">
        <v>1187</v>
      </c>
      <c r="C1510" s="199" t="s">
        <v>425</v>
      </c>
      <c r="D1510" s="199" t="s">
        <v>4197</v>
      </c>
      <c r="E1510" s="199" t="s">
        <v>4197</v>
      </c>
      <c r="F1510" s="199" t="s">
        <v>1157</v>
      </c>
      <c r="G1510" s="199" t="s">
        <v>4197</v>
      </c>
      <c r="H1510" s="199" t="s">
        <v>4102</v>
      </c>
      <c r="K1510" s="199">
        <f t="shared" si="115"/>
        <v>27.701239999999999</v>
      </c>
      <c r="L1510" s="199">
        <f t="shared" si="116"/>
        <v>35.734599599999996</v>
      </c>
      <c r="M1510" s="199" t="s">
        <v>1190</v>
      </c>
      <c r="N1510" s="199">
        <f t="shared" si="117"/>
        <v>-11972611.965580918</v>
      </c>
      <c r="O1510" s="199">
        <f t="shared" si="118"/>
        <v>-11972611.965580918</v>
      </c>
      <c r="P1510" s="199" t="str">
        <f t="shared" si="119"/>
        <v>Overpaid</v>
      </c>
    </row>
    <row r="1511" spans="1:16" ht="15.75" x14ac:dyDescent="0.25">
      <c r="A1511" s="199" t="s">
        <v>123</v>
      </c>
      <c r="B1511" s="199" t="s">
        <v>27</v>
      </c>
      <c r="C1511" s="199" t="s">
        <v>1980</v>
      </c>
      <c r="D1511" s="199" t="s">
        <v>4197</v>
      </c>
      <c r="E1511" s="199" t="s">
        <v>4197</v>
      </c>
      <c r="F1511" s="199" t="s">
        <v>1157</v>
      </c>
      <c r="G1511" s="199" t="s">
        <v>4197</v>
      </c>
      <c r="H1511" s="199" t="s">
        <v>4197</v>
      </c>
      <c r="K1511" s="199">
        <f t="shared" si="115"/>
        <v>25.276999999999997</v>
      </c>
      <c r="L1511" s="199">
        <f t="shared" si="116"/>
        <v>32.607329999999997</v>
      </c>
      <c r="M1511" s="199" t="s">
        <v>1058</v>
      </c>
      <c r="N1511" s="199">
        <f t="shared" si="117"/>
        <v>-14637882.776020184</v>
      </c>
      <c r="O1511" s="199">
        <f t="shared" si="118"/>
        <v>-14637882.776020184</v>
      </c>
      <c r="P1511" s="199" t="str">
        <f t="shared" si="119"/>
        <v>Overpaid</v>
      </c>
    </row>
    <row r="1512" spans="1:16" ht="15.75" x14ac:dyDescent="0.25">
      <c r="A1512" s="199" t="s">
        <v>123</v>
      </c>
      <c r="B1512" s="199" t="s">
        <v>20</v>
      </c>
      <c r="C1512" s="199" t="s">
        <v>1956</v>
      </c>
      <c r="D1512" s="199" t="s">
        <v>4197</v>
      </c>
      <c r="E1512" s="199" t="s">
        <v>4197</v>
      </c>
      <c r="F1512" s="199" t="s">
        <v>1111</v>
      </c>
      <c r="G1512" s="199" t="s">
        <v>4197</v>
      </c>
      <c r="H1512" s="199" t="s">
        <v>4097</v>
      </c>
      <c r="K1512" s="199">
        <f t="shared" si="115"/>
        <v>28.482559999999996</v>
      </c>
      <c r="L1512" s="199">
        <f t="shared" si="116"/>
        <v>36.742502399999992</v>
      </c>
      <c r="M1512" s="199" t="s">
        <v>1134</v>
      </c>
      <c r="N1512" s="199">
        <f t="shared" si="117"/>
        <v>-10622987.284804113</v>
      </c>
      <c r="O1512" s="199">
        <f t="shared" si="118"/>
        <v>-10622987.284804113</v>
      </c>
      <c r="P1512" s="199" t="str">
        <f t="shared" si="119"/>
        <v>Overpaid</v>
      </c>
    </row>
    <row r="1513" spans="1:16" ht="15.75" x14ac:dyDescent="0.25">
      <c r="A1513" s="199" t="s">
        <v>123</v>
      </c>
      <c r="B1513" s="199" t="s">
        <v>1030</v>
      </c>
      <c r="C1513" s="199" t="s">
        <v>1966</v>
      </c>
      <c r="D1513" s="199" t="s">
        <v>4197</v>
      </c>
      <c r="E1513" s="199" t="s">
        <v>4197</v>
      </c>
      <c r="F1513" s="199" t="s">
        <v>1125</v>
      </c>
      <c r="G1513" s="199" t="s">
        <v>4197</v>
      </c>
      <c r="H1513" s="199" t="s">
        <v>4096</v>
      </c>
      <c r="K1513" s="199">
        <f t="shared" ref="K1513:K1576" si="120">(F1513*0.3611)+(G1513*1.1*0.3611)+(H1513*5.2*0.0666)+(I1513*0.2111)</f>
        <v>27.05294</v>
      </c>
      <c r="L1513" s="199">
        <f t="shared" ref="L1513:L1576" si="121">(K1513)*((100+(29-E1513))/100)-(J1513*0.9)</f>
        <v>34.898292599999998</v>
      </c>
      <c r="M1513" s="199" t="s">
        <v>1036</v>
      </c>
      <c r="N1513" s="199">
        <f t="shared" ref="N1513:N1576" si="122">(M1513*((L1513-63)/5.45))+M1513</f>
        <v>-13457470.804424919</v>
      </c>
      <c r="O1513" s="199">
        <f t="shared" ref="O1513:O1576" si="123">(N1513-D1513)</f>
        <v>-13457470.804424919</v>
      </c>
      <c r="P1513" s="199" t="str">
        <f t="shared" ref="P1513:P1576" si="124">IF(O1513&lt;(-3000000), "Overpaid", "")</f>
        <v>Overpaid</v>
      </c>
    </row>
    <row r="1514" spans="1:16" ht="15.75" x14ac:dyDescent="0.25">
      <c r="A1514" s="199" t="s">
        <v>123</v>
      </c>
      <c r="B1514" s="199" t="s">
        <v>1117</v>
      </c>
      <c r="C1514" s="199" t="s">
        <v>79</v>
      </c>
      <c r="D1514" s="199" t="s">
        <v>4197</v>
      </c>
      <c r="E1514" s="199" t="s">
        <v>4197</v>
      </c>
      <c r="F1514" s="199" t="s">
        <v>1201</v>
      </c>
      <c r="G1514" s="199" t="s">
        <v>4197</v>
      </c>
      <c r="H1514" s="199" t="s">
        <v>4095</v>
      </c>
      <c r="K1514" s="199">
        <f t="shared" si="120"/>
        <v>24.178919999999998</v>
      </c>
      <c r="L1514" s="199">
        <f t="shared" si="121"/>
        <v>31.190806799999997</v>
      </c>
      <c r="M1514" s="199" t="s">
        <v>1121</v>
      </c>
      <c r="N1514" s="199">
        <f t="shared" si="122"/>
        <v>-16206671.837440368</v>
      </c>
      <c r="O1514" s="199">
        <f t="shared" si="123"/>
        <v>-16206671.837440368</v>
      </c>
      <c r="P1514" s="199" t="str">
        <f t="shared" si="124"/>
        <v>Overpaid</v>
      </c>
    </row>
    <row r="1515" spans="1:16" ht="15.75" x14ac:dyDescent="0.25">
      <c r="A1515" s="199" t="s">
        <v>123</v>
      </c>
      <c r="B1515" s="199" t="s">
        <v>1048</v>
      </c>
      <c r="C1515" s="199" t="s">
        <v>1976</v>
      </c>
      <c r="D1515" s="199" t="s">
        <v>4197</v>
      </c>
      <c r="E1515" s="199" t="s">
        <v>4197</v>
      </c>
      <c r="F1515" s="199" t="s">
        <v>1157</v>
      </c>
      <c r="G1515" s="199" t="s">
        <v>4197</v>
      </c>
      <c r="H1515" s="199" t="s">
        <v>4095</v>
      </c>
      <c r="K1515" s="199">
        <f t="shared" si="120"/>
        <v>25.623319999999996</v>
      </c>
      <c r="L1515" s="199">
        <f t="shared" si="121"/>
        <v>33.054082799999996</v>
      </c>
      <c r="M1515" s="199" t="s">
        <v>1053</v>
      </c>
      <c r="N1515" s="199">
        <f t="shared" si="122"/>
        <v>-8914091.23706224</v>
      </c>
      <c r="O1515" s="199">
        <f t="shared" si="123"/>
        <v>-8914091.23706224</v>
      </c>
      <c r="P1515" s="199" t="str">
        <f t="shared" si="124"/>
        <v>Overpaid</v>
      </c>
    </row>
    <row r="1516" spans="1:16" ht="15.75" x14ac:dyDescent="0.25">
      <c r="A1516" s="199" t="s">
        <v>123</v>
      </c>
      <c r="B1516" s="199" t="s">
        <v>1187</v>
      </c>
      <c r="C1516" s="199" t="s">
        <v>516</v>
      </c>
      <c r="D1516" s="199" t="s">
        <v>4197</v>
      </c>
      <c r="E1516" s="199" t="s">
        <v>4197</v>
      </c>
      <c r="F1516" s="199" t="s">
        <v>1194</v>
      </c>
      <c r="G1516" s="199" t="s">
        <v>4197</v>
      </c>
      <c r="H1516" s="199" t="s">
        <v>4095</v>
      </c>
      <c r="K1516" s="199">
        <f t="shared" si="120"/>
        <v>24.540019999999998</v>
      </c>
      <c r="L1516" s="199">
        <f t="shared" si="121"/>
        <v>31.6566258</v>
      </c>
      <c r="M1516" s="199" t="s">
        <v>1190</v>
      </c>
      <c r="N1516" s="199">
        <f t="shared" si="122"/>
        <v>-14210663.847186789</v>
      </c>
      <c r="O1516" s="199">
        <f t="shared" si="123"/>
        <v>-14210663.847186789</v>
      </c>
      <c r="P1516" s="199" t="str">
        <f t="shared" si="124"/>
        <v>Overpaid</v>
      </c>
    </row>
    <row r="1517" spans="1:16" ht="15.75" x14ac:dyDescent="0.25">
      <c r="A1517" s="199" t="s">
        <v>123</v>
      </c>
      <c r="B1517" s="199" t="s">
        <v>1037</v>
      </c>
      <c r="C1517" s="199" t="s">
        <v>2009</v>
      </c>
      <c r="D1517" s="199" t="s">
        <v>4197</v>
      </c>
      <c r="E1517" s="199" t="s">
        <v>4197</v>
      </c>
      <c r="F1517" s="199" t="s">
        <v>1194</v>
      </c>
      <c r="G1517" s="199" t="s">
        <v>4197</v>
      </c>
      <c r="H1517" s="199" t="s">
        <v>4095</v>
      </c>
      <c r="K1517" s="199">
        <f t="shared" si="120"/>
        <v>24.540019999999998</v>
      </c>
      <c r="L1517" s="199">
        <f t="shared" si="121"/>
        <v>31.6566258</v>
      </c>
      <c r="M1517" s="199" t="s">
        <v>1043</v>
      </c>
      <c r="N1517" s="199">
        <f t="shared" si="122"/>
        <v>-12153485.153314054</v>
      </c>
      <c r="O1517" s="199">
        <f t="shared" si="123"/>
        <v>-12153485.153314054</v>
      </c>
      <c r="P1517" s="199" t="str">
        <f t="shared" si="124"/>
        <v>Overpaid</v>
      </c>
    </row>
    <row r="1518" spans="1:16" ht="15.75" x14ac:dyDescent="0.25">
      <c r="A1518" s="199" t="s">
        <v>123</v>
      </c>
      <c r="B1518" s="199" t="s">
        <v>1099</v>
      </c>
      <c r="C1518" s="199" t="s">
        <v>1916</v>
      </c>
      <c r="D1518" s="199" t="s">
        <v>4197</v>
      </c>
      <c r="E1518" s="199" t="s">
        <v>4197</v>
      </c>
      <c r="F1518" s="199" t="s">
        <v>1918</v>
      </c>
      <c r="G1518" s="199" t="s">
        <v>4197</v>
      </c>
      <c r="H1518" s="199" t="s">
        <v>4222</v>
      </c>
      <c r="K1518" s="199">
        <f t="shared" si="120"/>
        <v>39.182539999999996</v>
      </c>
      <c r="L1518" s="199">
        <f t="shared" si="121"/>
        <v>50.545476599999994</v>
      </c>
      <c r="M1518" s="199" t="s">
        <v>1105</v>
      </c>
      <c r="N1518" s="199">
        <f t="shared" si="122"/>
        <v>-2277088.3023863141</v>
      </c>
      <c r="O1518" s="199">
        <f t="shared" si="123"/>
        <v>-2277088.3023863141</v>
      </c>
      <c r="P1518" s="199" t="str">
        <f t="shared" si="124"/>
        <v/>
      </c>
    </row>
    <row r="1519" spans="1:16" ht="15.75" x14ac:dyDescent="0.25">
      <c r="A1519" s="199" t="s">
        <v>123</v>
      </c>
      <c r="B1519" s="199" t="s">
        <v>27</v>
      </c>
      <c r="C1519" s="199" t="s">
        <v>1913</v>
      </c>
      <c r="D1519" s="199" t="s">
        <v>4197</v>
      </c>
      <c r="E1519" s="199" t="s">
        <v>4197</v>
      </c>
      <c r="F1519" s="199" t="s">
        <v>1915</v>
      </c>
      <c r="G1519" s="199" t="s">
        <v>4197</v>
      </c>
      <c r="H1519" s="199" t="s">
        <v>4103</v>
      </c>
      <c r="K1519" s="199">
        <f t="shared" si="120"/>
        <v>40.251060000000003</v>
      </c>
      <c r="L1519" s="199">
        <f t="shared" si="121"/>
        <v>51.923867400000006</v>
      </c>
      <c r="M1519" s="199" t="s">
        <v>1058</v>
      </c>
      <c r="N1519" s="199">
        <f t="shared" si="122"/>
        <v>-3301758.3715434456</v>
      </c>
      <c r="O1519" s="199">
        <f t="shared" si="123"/>
        <v>-3301758.3715434456</v>
      </c>
      <c r="P1519" s="199" t="str">
        <f t="shared" si="124"/>
        <v>Overpaid</v>
      </c>
    </row>
    <row r="1520" spans="1:16" ht="15.75" x14ac:dyDescent="0.25">
      <c r="A1520" s="199" t="s">
        <v>123</v>
      </c>
      <c r="B1520" s="199" t="s">
        <v>1024</v>
      </c>
      <c r="C1520" s="199" t="s">
        <v>904</v>
      </c>
      <c r="D1520" s="199" t="s">
        <v>4197</v>
      </c>
      <c r="E1520" s="199" t="s">
        <v>4197</v>
      </c>
      <c r="F1520" s="199" t="s">
        <v>1218</v>
      </c>
      <c r="G1520" s="199" t="s">
        <v>4197</v>
      </c>
      <c r="H1520" s="199" t="s">
        <v>4197</v>
      </c>
      <c r="K1520" s="199">
        <f t="shared" si="120"/>
        <v>23.110399999999998</v>
      </c>
      <c r="L1520" s="199">
        <f t="shared" si="121"/>
        <v>29.812415999999999</v>
      </c>
      <c r="M1520" s="199" t="s">
        <v>1029</v>
      </c>
      <c r="N1520" s="199">
        <f t="shared" si="122"/>
        <v>-12165628.000425689</v>
      </c>
      <c r="O1520" s="199">
        <f t="shared" si="123"/>
        <v>-12165628.000425689</v>
      </c>
      <c r="P1520" s="199" t="str">
        <f t="shared" si="124"/>
        <v>Overpaid</v>
      </c>
    </row>
    <row r="1521" spans="1:16" ht="15.75" x14ac:dyDescent="0.25">
      <c r="A1521" s="199" t="s">
        <v>123</v>
      </c>
      <c r="B1521" s="199" t="s">
        <v>16</v>
      </c>
      <c r="C1521" s="199" t="s">
        <v>2024</v>
      </c>
      <c r="D1521" s="199" t="s">
        <v>4197</v>
      </c>
      <c r="E1521" s="199" t="s">
        <v>4197</v>
      </c>
      <c r="F1521" s="199" t="s">
        <v>1218</v>
      </c>
      <c r="G1521" s="199" t="s">
        <v>4197</v>
      </c>
      <c r="H1521" s="199" t="s">
        <v>4095</v>
      </c>
      <c r="K1521" s="199">
        <f t="shared" si="120"/>
        <v>23.456719999999997</v>
      </c>
      <c r="L1521" s="199">
        <f t="shared" si="121"/>
        <v>30.259168799999998</v>
      </c>
      <c r="M1521" s="199" t="s">
        <v>1116</v>
      </c>
      <c r="N1521" s="199">
        <f t="shared" si="122"/>
        <v>-12278094.881960366</v>
      </c>
      <c r="O1521" s="199">
        <f t="shared" si="123"/>
        <v>-12278094.881960366</v>
      </c>
      <c r="P1521" s="199" t="str">
        <f t="shared" si="124"/>
        <v>Overpaid</v>
      </c>
    </row>
    <row r="1522" spans="1:16" ht="15.75" x14ac:dyDescent="0.25">
      <c r="A1522" s="199" t="s">
        <v>123</v>
      </c>
      <c r="B1522" s="199" t="s">
        <v>1059</v>
      </c>
      <c r="C1522" s="199" t="s">
        <v>1958</v>
      </c>
      <c r="D1522" s="199" t="s">
        <v>4197</v>
      </c>
      <c r="E1522" s="199" t="s">
        <v>4197</v>
      </c>
      <c r="F1522" s="199" t="s">
        <v>1111</v>
      </c>
      <c r="G1522" s="199" t="s">
        <v>4197</v>
      </c>
      <c r="H1522" s="199" t="s">
        <v>4096</v>
      </c>
      <c r="K1522" s="199">
        <f t="shared" si="120"/>
        <v>28.136239999999997</v>
      </c>
      <c r="L1522" s="199">
        <f t="shared" si="121"/>
        <v>36.295749600000001</v>
      </c>
      <c r="M1522" s="199" t="s">
        <v>1064</v>
      </c>
      <c r="N1522" s="199">
        <f t="shared" si="122"/>
        <v>-8605003.6166689172</v>
      </c>
      <c r="O1522" s="199">
        <f t="shared" si="123"/>
        <v>-8605003.6166689172</v>
      </c>
      <c r="P1522" s="199" t="str">
        <f t="shared" si="124"/>
        <v>Overpaid</v>
      </c>
    </row>
    <row r="1523" spans="1:16" ht="15.75" x14ac:dyDescent="0.25">
      <c r="A1523" s="199" t="s">
        <v>123</v>
      </c>
      <c r="B1523" s="199" t="s">
        <v>1094</v>
      </c>
      <c r="C1523" s="199" t="s">
        <v>2032</v>
      </c>
      <c r="D1523" s="199" t="s">
        <v>4197</v>
      </c>
      <c r="E1523" s="199" t="s">
        <v>4197</v>
      </c>
      <c r="F1523" s="199" t="s">
        <v>1234</v>
      </c>
      <c r="G1523" s="199" t="s">
        <v>4197</v>
      </c>
      <c r="H1523" s="199" t="s">
        <v>4197</v>
      </c>
      <c r="K1523" s="199">
        <f t="shared" si="120"/>
        <v>22.388199999999998</v>
      </c>
      <c r="L1523" s="199">
        <f t="shared" si="121"/>
        <v>28.880777999999999</v>
      </c>
      <c r="M1523" s="199" t="s">
        <v>1098</v>
      </c>
      <c r="N1523" s="199">
        <f t="shared" si="122"/>
        <v>-30197286.272192292</v>
      </c>
      <c r="O1523" s="199">
        <f t="shared" si="123"/>
        <v>-30197286.272192292</v>
      </c>
      <c r="P1523" s="199" t="str">
        <f t="shared" si="124"/>
        <v>Overpaid</v>
      </c>
    </row>
    <row r="1524" spans="1:16" ht="15.75" x14ac:dyDescent="0.25">
      <c r="A1524" s="199" t="s">
        <v>123</v>
      </c>
      <c r="B1524" s="199" t="s">
        <v>1099</v>
      </c>
      <c r="C1524" s="199" t="s">
        <v>1932</v>
      </c>
      <c r="D1524" s="199" t="s">
        <v>4197</v>
      </c>
      <c r="E1524" s="199" t="s">
        <v>4197</v>
      </c>
      <c r="F1524" s="199" t="s">
        <v>1450</v>
      </c>
      <c r="G1524" s="199" t="s">
        <v>4197</v>
      </c>
      <c r="H1524" s="199" t="s">
        <v>4099</v>
      </c>
      <c r="K1524" s="199">
        <f t="shared" si="120"/>
        <v>32.4251</v>
      </c>
      <c r="L1524" s="199">
        <f t="shared" si="121"/>
        <v>41.828379000000005</v>
      </c>
      <c r="M1524" s="199" t="s">
        <v>1105</v>
      </c>
      <c r="N1524" s="199">
        <f t="shared" si="122"/>
        <v>-5110914.3662295397</v>
      </c>
      <c r="O1524" s="199">
        <f t="shared" si="123"/>
        <v>-5110914.3662295397</v>
      </c>
      <c r="P1524" s="199" t="str">
        <f t="shared" si="124"/>
        <v>Overpaid</v>
      </c>
    </row>
    <row r="1525" spans="1:16" ht="15.75" x14ac:dyDescent="0.25">
      <c r="A1525" s="199" t="s">
        <v>123</v>
      </c>
      <c r="B1525" s="199" t="s">
        <v>1117</v>
      </c>
      <c r="C1525" s="199" t="s">
        <v>2029</v>
      </c>
      <c r="D1525" s="199" t="s">
        <v>4197</v>
      </c>
      <c r="E1525" s="199" t="s">
        <v>4197</v>
      </c>
      <c r="F1525" s="199" t="s">
        <v>1221</v>
      </c>
      <c r="G1525" s="199" t="s">
        <v>4197</v>
      </c>
      <c r="H1525" s="199" t="s">
        <v>4096</v>
      </c>
      <c r="K1525" s="199">
        <f t="shared" si="120"/>
        <v>23.441939999999999</v>
      </c>
      <c r="L1525" s="199">
        <f t="shared" si="121"/>
        <v>30.2401026</v>
      </c>
      <c r="M1525" s="199" t="s">
        <v>1121</v>
      </c>
      <c r="N1525" s="199">
        <f t="shared" si="122"/>
        <v>-16791202.284444954</v>
      </c>
      <c r="O1525" s="199">
        <f t="shared" si="123"/>
        <v>-16791202.284444954</v>
      </c>
      <c r="P1525" s="199" t="str">
        <f t="shared" si="124"/>
        <v>Overpaid</v>
      </c>
    </row>
    <row r="1526" spans="1:16" ht="15.75" x14ac:dyDescent="0.25">
      <c r="A1526" s="199" t="s">
        <v>123</v>
      </c>
      <c r="B1526" s="199" t="s">
        <v>1187</v>
      </c>
      <c r="C1526" s="199" t="s">
        <v>1993</v>
      </c>
      <c r="D1526" s="199" t="s">
        <v>4197</v>
      </c>
      <c r="E1526" s="199" t="s">
        <v>4197</v>
      </c>
      <c r="F1526" s="199" t="s">
        <v>1186</v>
      </c>
      <c r="G1526" s="199" t="s">
        <v>4197</v>
      </c>
      <c r="H1526" s="199" t="s">
        <v>4102</v>
      </c>
      <c r="K1526" s="199">
        <f t="shared" si="120"/>
        <v>26.979040000000001</v>
      </c>
      <c r="L1526" s="199">
        <f t="shared" si="121"/>
        <v>34.802961600000003</v>
      </c>
      <c r="M1526" s="199" t="s">
        <v>1190</v>
      </c>
      <c r="N1526" s="199">
        <f t="shared" si="122"/>
        <v>-12483908.575401098</v>
      </c>
      <c r="O1526" s="199">
        <f t="shared" si="123"/>
        <v>-12483908.575401098</v>
      </c>
      <c r="P1526" s="199" t="str">
        <f t="shared" si="124"/>
        <v>Overpaid</v>
      </c>
    </row>
    <row r="1527" spans="1:16" ht="15.75" x14ac:dyDescent="0.25">
      <c r="A1527" s="199" t="s">
        <v>123</v>
      </c>
      <c r="B1527" s="199" t="s">
        <v>1083</v>
      </c>
      <c r="C1527" s="199" t="s">
        <v>1936</v>
      </c>
      <c r="D1527" s="199" t="s">
        <v>4197</v>
      </c>
      <c r="E1527" s="199" t="s">
        <v>4197</v>
      </c>
      <c r="F1527" s="199" t="s">
        <v>1073</v>
      </c>
      <c r="G1527" s="199" t="s">
        <v>4197</v>
      </c>
      <c r="H1527" s="199" t="s">
        <v>4147</v>
      </c>
      <c r="K1527" s="199">
        <f t="shared" si="120"/>
        <v>30.965919999999997</v>
      </c>
      <c r="L1527" s="199">
        <f t="shared" si="121"/>
        <v>39.946036799999995</v>
      </c>
      <c r="M1527" s="199" t="s">
        <v>1088</v>
      </c>
      <c r="N1527" s="199">
        <f t="shared" si="122"/>
        <v>-11461455.926771378</v>
      </c>
      <c r="O1527" s="199">
        <f t="shared" si="123"/>
        <v>-11461455.926771378</v>
      </c>
      <c r="P1527" s="199" t="str">
        <f t="shared" si="124"/>
        <v>Overpaid</v>
      </c>
    </row>
    <row r="1528" spans="1:16" ht="15.75" x14ac:dyDescent="0.25">
      <c r="A1528" s="199" t="s">
        <v>123</v>
      </c>
      <c r="B1528" s="199" t="s">
        <v>16</v>
      </c>
      <c r="C1528" s="199" t="s">
        <v>1920</v>
      </c>
      <c r="D1528" s="199" t="s">
        <v>4197</v>
      </c>
      <c r="E1528" s="199" t="s">
        <v>4197</v>
      </c>
      <c r="F1528" s="199" t="s">
        <v>1428</v>
      </c>
      <c r="G1528" s="199" t="s">
        <v>4197</v>
      </c>
      <c r="H1528" s="199" t="s">
        <v>4222</v>
      </c>
      <c r="K1528" s="199">
        <f t="shared" si="120"/>
        <v>37.377039999999994</v>
      </c>
      <c r="L1528" s="199">
        <f t="shared" si="121"/>
        <v>48.216381599999991</v>
      </c>
      <c r="M1528" s="199" t="s">
        <v>1116</v>
      </c>
      <c r="N1528" s="199">
        <f t="shared" si="122"/>
        <v>-4199177.7922546826</v>
      </c>
      <c r="O1528" s="199">
        <f t="shared" si="123"/>
        <v>-4199177.7922546826</v>
      </c>
      <c r="P1528" s="199" t="str">
        <f t="shared" si="124"/>
        <v>Overpaid</v>
      </c>
    </row>
    <row r="1529" spans="1:16" ht="15.75" x14ac:dyDescent="0.25">
      <c r="A1529" s="199" t="s">
        <v>123</v>
      </c>
      <c r="B1529" s="199" t="s">
        <v>10</v>
      </c>
      <c r="C1529" s="199" t="s">
        <v>2031</v>
      </c>
      <c r="D1529" s="199" t="s">
        <v>4197</v>
      </c>
      <c r="E1529" s="199" t="s">
        <v>4197</v>
      </c>
      <c r="F1529" s="199" t="s">
        <v>1234</v>
      </c>
      <c r="G1529" s="199" t="s">
        <v>4197</v>
      </c>
      <c r="H1529" s="199" t="s">
        <v>4197</v>
      </c>
      <c r="K1529" s="199">
        <f t="shared" si="120"/>
        <v>22.388199999999998</v>
      </c>
      <c r="L1529" s="199">
        <f t="shared" si="121"/>
        <v>28.880777999999999</v>
      </c>
      <c r="M1529" s="199" t="s">
        <v>1093</v>
      </c>
      <c r="N1529" s="199">
        <f t="shared" si="122"/>
        <v>-18602679.61545945</v>
      </c>
      <c r="O1529" s="199">
        <f t="shared" si="123"/>
        <v>-18602679.61545945</v>
      </c>
      <c r="P1529" s="199" t="str">
        <f t="shared" si="124"/>
        <v>Overpaid</v>
      </c>
    </row>
    <row r="1530" spans="1:16" ht="15.75" x14ac:dyDescent="0.25">
      <c r="A1530" s="199" t="s">
        <v>123</v>
      </c>
      <c r="B1530" s="199" t="s">
        <v>1048</v>
      </c>
      <c r="C1530" s="199" t="s">
        <v>2018</v>
      </c>
      <c r="D1530" s="199" t="s">
        <v>4197</v>
      </c>
      <c r="E1530" s="199" t="s">
        <v>4197</v>
      </c>
      <c r="F1530" s="199" t="s">
        <v>1201</v>
      </c>
      <c r="G1530" s="199" t="s">
        <v>4197</v>
      </c>
      <c r="H1530" s="199" t="s">
        <v>4197</v>
      </c>
      <c r="K1530" s="199">
        <f t="shared" si="120"/>
        <v>23.832599999999999</v>
      </c>
      <c r="L1530" s="199">
        <f t="shared" si="121"/>
        <v>30.744053999999998</v>
      </c>
      <c r="M1530" s="199" t="s">
        <v>1053</v>
      </c>
      <c r="N1530" s="199">
        <f t="shared" si="122"/>
        <v>-9754713.2605332118</v>
      </c>
      <c r="O1530" s="199">
        <f t="shared" si="123"/>
        <v>-9754713.2605332118</v>
      </c>
      <c r="P1530" s="199" t="str">
        <f t="shared" si="124"/>
        <v>Overpaid</v>
      </c>
    </row>
    <row r="1531" spans="1:16" ht="15.75" x14ac:dyDescent="0.25">
      <c r="A1531" s="199" t="s">
        <v>123</v>
      </c>
      <c r="B1531" s="199" t="s">
        <v>1099</v>
      </c>
      <c r="C1531" s="199" t="s">
        <v>841</v>
      </c>
      <c r="D1531" s="199" t="s">
        <v>4197</v>
      </c>
      <c r="E1531" s="199" t="s">
        <v>4197</v>
      </c>
      <c r="F1531" s="199" t="s">
        <v>1194</v>
      </c>
      <c r="G1531" s="199" t="s">
        <v>4197</v>
      </c>
      <c r="H1531" s="199" t="s">
        <v>4197</v>
      </c>
      <c r="K1531" s="199">
        <f t="shared" si="120"/>
        <v>24.1937</v>
      </c>
      <c r="L1531" s="199">
        <f t="shared" si="121"/>
        <v>31.209873000000002</v>
      </c>
      <c r="M1531" s="199" t="s">
        <v>1105</v>
      </c>
      <c r="N1531" s="199">
        <f t="shared" si="122"/>
        <v>-8562865.972447155</v>
      </c>
      <c r="O1531" s="199">
        <f t="shared" si="123"/>
        <v>-8562865.972447155</v>
      </c>
      <c r="P1531" s="199" t="str">
        <f t="shared" si="124"/>
        <v>Overpaid</v>
      </c>
    </row>
    <row r="1532" spans="1:16" ht="15.75" x14ac:dyDescent="0.25">
      <c r="A1532" s="199" t="s">
        <v>123</v>
      </c>
      <c r="B1532" s="199" t="s">
        <v>20</v>
      </c>
      <c r="C1532" s="199" t="s">
        <v>1992</v>
      </c>
      <c r="D1532" s="199" t="s">
        <v>4197</v>
      </c>
      <c r="E1532" s="199" t="s">
        <v>4197</v>
      </c>
      <c r="F1532" s="199" t="s">
        <v>1186</v>
      </c>
      <c r="G1532" s="199" t="s">
        <v>4197</v>
      </c>
      <c r="H1532" s="199" t="s">
        <v>4095</v>
      </c>
      <c r="K1532" s="199">
        <f t="shared" si="120"/>
        <v>24.901119999999999</v>
      </c>
      <c r="L1532" s="199">
        <f t="shared" si="121"/>
        <v>32.122444799999997</v>
      </c>
      <c r="M1532" s="199" t="s">
        <v>1134</v>
      </c>
      <c r="N1532" s="199">
        <f t="shared" si="122"/>
        <v>-12981695.385285284</v>
      </c>
      <c r="O1532" s="199">
        <f t="shared" si="123"/>
        <v>-12981695.385285284</v>
      </c>
      <c r="P1532" s="199" t="str">
        <f t="shared" si="124"/>
        <v>Overpaid</v>
      </c>
    </row>
    <row r="1533" spans="1:16" ht="15.75" x14ac:dyDescent="0.25">
      <c r="A1533" s="199" t="s">
        <v>123</v>
      </c>
      <c r="B1533" s="199" t="s">
        <v>20</v>
      </c>
      <c r="C1533" s="199" t="s">
        <v>1943</v>
      </c>
      <c r="D1533" s="199" t="s">
        <v>4197</v>
      </c>
      <c r="E1533" s="199" t="s">
        <v>4197</v>
      </c>
      <c r="F1533" s="199" t="s">
        <v>1091</v>
      </c>
      <c r="G1533" s="199" t="s">
        <v>4197</v>
      </c>
      <c r="H1533" s="199" t="s">
        <v>4098</v>
      </c>
      <c r="K1533" s="199">
        <f t="shared" si="120"/>
        <v>29.912179999999999</v>
      </c>
      <c r="L1533" s="199">
        <f t="shared" si="121"/>
        <v>38.586712200000001</v>
      </c>
      <c r="M1533" s="199" t="s">
        <v>1134</v>
      </c>
      <c r="N1533" s="199">
        <f t="shared" si="122"/>
        <v>-9681450.8428673744</v>
      </c>
      <c r="O1533" s="199">
        <f t="shared" si="123"/>
        <v>-9681450.8428673744</v>
      </c>
      <c r="P1533" s="199" t="str">
        <f t="shared" si="124"/>
        <v>Overpaid</v>
      </c>
    </row>
    <row r="1534" spans="1:16" ht="15.75" x14ac:dyDescent="0.25">
      <c r="A1534" s="199" t="s">
        <v>123</v>
      </c>
      <c r="B1534" s="199" t="s">
        <v>10</v>
      </c>
      <c r="C1534" s="199" t="s">
        <v>1939</v>
      </c>
      <c r="D1534" s="199" t="s">
        <v>4197</v>
      </c>
      <c r="E1534" s="199" t="s">
        <v>4197</v>
      </c>
      <c r="F1534" s="199" t="s">
        <v>1091</v>
      </c>
      <c r="G1534" s="199" t="s">
        <v>4197</v>
      </c>
      <c r="H1534" s="199" t="s">
        <v>4153</v>
      </c>
      <c r="K1534" s="199">
        <f t="shared" si="120"/>
        <v>31.297459999999997</v>
      </c>
      <c r="L1534" s="199">
        <f t="shared" si="121"/>
        <v>40.373723399999996</v>
      </c>
      <c r="M1534" s="199" t="s">
        <v>1093</v>
      </c>
      <c r="N1534" s="199">
        <f t="shared" si="122"/>
        <v>-11145219.447402976</v>
      </c>
      <c r="O1534" s="199">
        <f t="shared" si="123"/>
        <v>-11145219.447402976</v>
      </c>
      <c r="P1534" s="199" t="str">
        <f t="shared" si="124"/>
        <v>Overpaid</v>
      </c>
    </row>
    <row r="1535" spans="1:16" ht="15.75" x14ac:dyDescent="0.25">
      <c r="A1535" s="199" t="s">
        <v>123</v>
      </c>
      <c r="B1535" s="199" t="s">
        <v>10</v>
      </c>
      <c r="C1535" s="199" t="s">
        <v>2021</v>
      </c>
      <c r="D1535" s="199" t="s">
        <v>4197</v>
      </c>
      <c r="E1535" s="199" t="s">
        <v>4197</v>
      </c>
      <c r="F1535" s="199" t="s">
        <v>1218</v>
      </c>
      <c r="G1535" s="199" t="s">
        <v>4197</v>
      </c>
      <c r="H1535" s="199" t="s">
        <v>4096</v>
      </c>
      <c r="K1535" s="199">
        <f t="shared" si="120"/>
        <v>23.803039999999999</v>
      </c>
      <c r="L1535" s="199">
        <f t="shared" si="121"/>
        <v>30.7059216</v>
      </c>
      <c r="M1535" s="199" t="s">
        <v>1093</v>
      </c>
      <c r="N1535" s="199">
        <f t="shared" si="122"/>
        <v>-17418393.496952076</v>
      </c>
      <c r="O1535" s="199">
        <f t="shared" si="123"/>
        <v>-17418393.496952076</v>
      </c>
      <c r="P1535" s="199" t="str">
        <f t="shared" si="124"/>
        <v>Overpaid</v>
      </c>
    </row>
    <row r="1536" spans="1:16" ht="15.75" x14ac:dyDescent="0.25">
      <c r="A1536" s="199" t="s">
        <v>123</v>
      </c>
      <c r="B1536" s="199" t="s">
        <v>1024</v>
      </c>
      <c r="C1536" s="199" t="s">
        <v>1960</v>
      </c>
      <c r="D1536" s="199" t="s">
        <v>4197</v>
      </c>
      <c r="E1536" s="199" t="s">
        <v>4197</v>
      </c>
      <c r="F1536" s="199" t="s">
        <v>1307</v>
      </c>
      <c r="G1536" s="199" t="s">
        <v>4197</v>
      </c>
      <c r="H1536" s="199" t="s">
        <v>4197</v>
      </c>
      <c r="K1536" s="199">
        <f t="shared" si="120"/>
        <v>27.0825</v>
      </c>
      <c r="L1536" s="199">
        <f t="shared" si="121"/>
        <v>34.936425</v>
      </c>
      <c r="M1536" s="199" t="s">
        <v>1029</v>
      </c>
      <c r="N1536" s="199">
        <f t="shared" si="122"/>
        <v>-9918251.7558027525</v>
      </c>
      <c r="O1536" s="199">
        <f t="shared" si="123"/>
        <v>-9918251.7558027525</v>
      </c>
      <c r="P1536" s="199" t="str">
        <f t="shared" si="124"/>
        <v>Overpaid</v>
      </c>
    </row>
    <row r="1537" spans="1:16" ht="15.75" x14ac:dyDescent="0.25">
      <c r="A1537" s="199" t="s">
        <v>123</v>
      </c>
      <c r="B1537" s="199" t="s">
        <v>1024</v>
      </c>
      <c r="C1537" s="199" t="s">
        <v>1987</v>
      </c>
      <c r="D1537" s="199" t="s">
        <v>4197</v>
      </c>
      <c r="E1537" s="199" t="s">
        <v>4197</v>
      </c>
      <c r="F1537" s="199" t="s">
        <v>1162</v>
      </c>
      <c r="G1537" s="199" t="s">
        <v>4197</v>
      </c>
      <c r="H1537" s="199" t="s">
        <v>4197</v>
      </c>
      <c r="K1537" s="199">
        <f t="shared" si="120"/>
        <v>24.915899999999997</v>
      </c>
      <c r="L1537" s="199">
        <f t="shared" si="121"/>
        <v>32.141510999999994</v>
      </c>
      <c r="M1537" s="199" t="s">
        <v>1029</v>
      </c>
      <c r="N1537" s="199">
        <f t="shared" si="122"/>
        <v>-11144093.343778903</v>
      </c>
      <c r="O1537" s="199">
        <f t="shared" si="123"/>
        <v>-11144093.343778903</v>
      </c>
      <c r="P1537" s="199" t="str">
        <f t="shared" si="124"/>
        <v>Overpaid</v>
      </c>
    </row>
    <row r="1538" spans="1:16" ht="15.75" x14ac:dyDescent="0.25">
      <c r="A1538" s="199" t="s">
        <v>123</v>
      </c>
      <c r="B1538" s="199" t="s">
        <v>27</v>
      </c>
      <c r="C1538" s="199" t="s">
        <v>93</v>
      </c>
      <c r="D1538" s="199" t="s">
        <v>4197</v>
      </c>
      <c r="E1538" s="199" t="s">
        <v>4197</v>
      </c>
      <c r="F1538" s="199" t="s">
        <v>1073</v>
      </c>
      <c r="G1538" s="199" t="s">
        <v>4197</v>
      </c>
      <c r="H1538" s="199" t="s">
        <v>4098</v>
      </c>
      <c r="K1538" s="199">
        <f t="shared" si="120"/>
        <v>30.27328</v>
      </c>
      <c r="L1538" s="199">
        <f t="shared" si="121"/>
        <v>39.052531200000004</v>
      </c>
      <c r="M1538" s="199" t="s">
        <v>1058</v>
      </c>
      <c r="N1538" s="199">
        <f t="shared" si="122"/>
        <v>-10855444.904153831</v>
      </c>
      <c r="O1538" s="199">
        <f t="shared" si="123"/>
        <v>-10855444.904153831</v>
      </c>
      <c r="P1538" s="199" t="str">
        <f t="shared" si="124"/>
        <v>Overpaid</v>
      </c>
    </row>
    <row r="1539" spans="1:16" ht="15.75" x14ac:dyDescent="0.25">
      <c r="A1539" s="199" t="s">
        <v>123</v>
      </c>
      <c r="B1539" s="199" t="s">
        <v>1094</v>
      </c>
      <c r="C1539" s="199" t="s">
        <v>384</v>
      </c>
      <c r="D1539" s="199" t="s">
        <v>4197</v>
      </c>
      <c r="E1539" s="199" t="s">
        <v>4197</v>
      </c>
      <c r="F1539" s="199" t="s">
        <v>1312</v>
      </c>
      <c r="G1539" s="199" t="s">
        <v>4197</v>
      </c>
      <c r="H1539" s="199" t="s">
        <v>4164</v>
      </c>
      <c r="K1539" s="199">
        <f t="shared" si="120"/>
        <v>30.1846</v>
      </c>
      <c r="L1539" s="199">
        <f t="shared" si="121"/>
        <v>38.938133999999998</v>
      </c>
      <c r="M1539" s="199" t="s">
        <v>1098</v>
      </c>
      <c r="N1539" s="199">
        <f t="shared" si="122"/>
        <v>-19603875.042778715</v>
      </c>
      <c r="O1539" s="199">
        <f t="shared" si="123"/>
        <v>-19603875.042778715</v>
      </c>
      <c r="P1539" s="199" t="str">
        <f t="shared" si="124"/>
        <v>Overpaid</v>
      </c>
    </row>
    <row r="1540" spans="1:16" ht="15.75" x14ac:dyDescent="0.25">
      <c r="A1540" s="199" t="s">
        <v>123</v>
      </c>
      <c r="B1540" s="199" t="s">
        <v>1117</v>
      </c>
      <c r="C1540" s="199" t="s">
        <v>1998</v>
      </c>
      <c r="D1540" s="199" t="s">
        <v>4197</v>
      </c>
      <c r="E1540" s="199" t="s">
        <v>4197</v>
      </c>
      <c r="F1540" s="199" t="s">
        <v>1194</v>
      </c>
      <c r="G1540" s="199" t="s">
        <v>4197</v>
      </c>
      <c r="H1540" s="199" t="s">
        <v>4096</v>
      </c>
      <c r="K1540" s="199">
        <f t="shared" si="120"/>
        <v>24.886340000000001</v>
      </c>
      <c r="L1540" s="199">
        <f t="shared" si="121"/>
        <v>32.103378599999999</v>
      </c>
      <c r="M1540" s="199" t="s">
        <v>1121</v>
      </c>
      <c r="N1540" s="199">
        <f t="shared" si="122"/>
        <v>-15645586.694261469</v>
      </c>
      <c r="O1540" s="199">
        <f t="shared" si="123"/>
        <v>-15645586.694261469</v>
      </c>
      <c r="P1540" s="199" t="str">
        <f t="shared" si="124"/>
        <v>Overpaid</v>
      </c>
    </row>
    <row r="1541" spans="1:16" ht="15.75" x14ac:dyDescent="0.25">
      <c r="A1541" s="199" t="s">
        <v>123</v>
      </c>
      <c r="B1541" s="199" t="s">
        <v>10</v>
      </c>
      <c r="C1541" s="199" t="s">
        <v>1938</v>
      </c>
      <c r="D1541" s="199" t="s">
        <v>4197</v>
      </c>
      <c r="E1541" s="199" t="s">
        <v>4197</v>
      </c>
      <c r="F1541" s="199" t="s">
        <v>1073</v>
      </c>
      <c r="G1541" s="199" t="s">
        <v>4197</v>
      </c>
      <c r="H1541" s="199" t="s">
        <v>4102</v>
      </c>
      <c r="K1541" s="199">
        <f t="shared" si="120"/>
        <v>31.312239999999999</v>
      </c>
      <c r="L1541" s="199">
        <f t="shared" si="121"/>
        <v>40.3927896</v>
      </c>
      <c r="M1541" s="199" t="s">
        <v>1093</v>
      </c>
      <c r="N1541" s="199">
        <f t="shared" si="122"/>
        <v>-11132847.907983998</v>
      </c>
      <c r="O1541" s="199">
        <f t="shared" si="123"/>
        <v>-11132847.907983998</v>
      </c>
      <c r="P1541" s="199" t="str">
        <f t="shared" si="124"/>
        <v>Overpaid</v>
      </c>
    </row>
    <row r="1542" spans="1:16" ht="15.75" x14ac:dyDescent="0.25">
      <c r="A1542" s="199" t="s">
        <v>123</v>
      </c>
      <c r="B1542" s="199" t="s">
        <v>27</v>
      </c>
      <c r="C1542" s="199" t="s">
        <v>927</v>
      </c>
      <c r="D1542" s="199" t="s">
        <v>4197</v>
      </c>
      <c r="E1542" s="199" t="s">
        <v>4197</v>
      </c>
      <c r="F1542" s="199" t="s">
        <v>1201</v>
      </c>
      <c r="G1542" s="199" t="s">
        <v>4197</v>
      </c>
      <c r="H1542" s="199" t="s">
        <v>4095</v>
      </c>
      <c r="K1542" s="199">
        <f t="shared" si="120"/>
        <v>24.178919999999998</v>
      </c>
      <c r="L1542" s="199">
        <f t="shared" si="121"/>
        <v>31.190806799999997</v>
      </c>
      <c r="M1542" s="199" t="s">
        <v>1058</v>
      </c>
      <c r="N1542" s="199">
        <f t="shared" si="122"/>
        <v>-15469185.140647266</v>
      </c>
      <c r="O1542" s="199">
        <f t="shared" si="123"/>
        <v>-15469185.140647266</v>
      </c>
      <c r="P1542" s="199" t="str">
        <f t="shared" si="124"/>
        <v>Overpaid</v>
      </c>
    </row>
    <row r="1543" spans="1:16" ht="15.75" x14ac:dyDescent="0.25">
      <c r="A1543" s="199" t="s">
        <v>123</v>
      </c>
      <c r="B1543" s="199" t="s">
        <v>16</v>
      </c>
      <c r="C1543" s="199" t="s">
        <v>2019</v>
      </c>
      <c r="D1543" s="199" t="s">
        <v>4197</v>
      </c>
      <c r="E1543" s="199" t="s">
        <v>4197</v>
      </c>
      <c r="F1543" s="199" t="s">
        <v>1218</v>
      </c>
      <c r="G1543" s="199" t="s">
        <v>4197</v>
      </c>
      <c r="H1543" s="199" t="s">
        <v>4097</v>
      </c>
      <c r="K1543" s="199">
        <f t="shared" si="120"/>
        <v>24.149359999999998</v>
      </c>
      <c r="L1543" s="199">
        <f t="shared" si="121"/>
        <v>31.152674399999999</v>
      </c>
      <c r="M1543" s="199" t="s">
        <v>1116</v>
      </c>
      <c r="N1543" s="199">
        <f t="shared" si="122"/>
        <v>-11876108.351980183</v>
      </c>
      <c r="O1543" s="199">
        <f t="shared" si="123"/>
        <v>-11876108.351980183</v>
      </c>
      <c r="P1543" s="199" t="str">
        <f t="shared" si="124"/>
        <v>Overpaid</v>
      </c>
    </row>
    <row r="1544" spans="1:16" ht="15.75" x14ac:dyDescent="0.25">
      <c r="A1544" s="199" t="s">
        <v>123</v>
      </c>
      <c r="B1544" s="199" t="s">
        <v>1048</v>
      </c>
      <c r="C1544" s="199" t="s">
        <v>1984</v>
      </c>
      <c r="D1544" s="199" t="s">
        <v>4197</v>
      </c>
      <c r="E1544" s="199" t="s">
        <v>4197</v>
      </c>
      <c r="F1544" s="199" t="s">
        <v>1162</v>
      </c>
      <c r="G1544" s="199" t="s">
        <v>4197</v>
      </c>
      <c r="H1544" s="199" t="s">
        <v>4096</v>
      </c>
      <c r="K1544" s="199">
        <f t="shared" si="120"/>
        <v>25.608539999999998</v>
      </c>
      <c r="L1544" s="199">
        <f t="shared" si="121"/>
        <v>33.035016599999999</v>
      </c>
      <c r="M1544" s="199" t="s">
        <v>1053</v>
      </c>
      <c r="N1544" s="199">
        <f t="shared" si="122"/>
        <v>-8921029.4482325502</v>
      </c>
      <c r="O1544" s="199">
        <f t="shared" si="123"/>
        <v>-8921029.4482325502</v>
      </c>
      <c r="P1544" s="199" t="str">
        <f t="shared" si="124"/>
        <v>Overpaid</v>
      </c>
    </row>
    <row r="1545" spans="1:16" ht="15.75" x14ac:dyDescent="0.25">
      <c r="A1545" s="199" t="s">
        <v>123</v>
      </c>
      <c r="B1545" s="199" t="s">
        <v>1059</v>
      </c>
      <c r="C1545" s="199" t="s">
        <v>1934</v>
      </c>
      <c r="D1545" s="199" t="s">
        <v>4197</v>
      </c>
      <c r="E1545" s="199" t="s">
        <v>4197</v>
      </c>
      <c r="F1545" s="199" t="s">
        <v>1056</v>
      </c>
      <c r="G1545" s="199" t="s">
        <v>4197</v>
      </c>
      <c r="H1545" s="199" t="s">
        <v>4098</v>
      </c>
      <c r="K1545" s="199">
        <f t="shared" si="120"/>
        <v>31.356580000000001</v>
      </c>
      <c r="L1545" s="199">
        <f t="shared" si="121"/>
        <v>40.4499882</v>
      </c>
      <c r="M1545" s="199" t="s">
        <v>1064</v>
      </c>
      <c r="N1545" s="199">
        <f t="shared" si="122"/>
        <v>-6923117.0525816865</v>
      </c>
      <c r="O1545" s="199">
        <f t="shared" si="123"/>
        <v>-6923117.0525816865</v>
      </c>
      <c r="P1545" s="199" t="str">
        <f t="shared" si="124"/>
        <v>Overpaid</v>
      </c>
    </row>
    <row r="1546" spans="1:16" ht="15.75" x14ac:dyDescent="0.25">
      <c r="A1546" s="199" t="s">
        <v>123</v>
      </c>
      <c r="B1546" s="199" t="s">
        <v>1059</v>
      </c>
      <c r="C1546" s="199" t="s">
        <v>1961</v>
      </c>
      <c r="D1546" s="199" t="s">
        <v>4197</v>
      </c>
      <c r="E1546" s="199" t="s">
        <v>4197</v>
      </c>
      <c r="F1546" s="199" t="s">
        <v>1312</v>
      </c>
      <c r="G1546" s="199" t="s">
        <v>4197</v>
      </c>
      <c r="H1546" s="199" t="s">
        <v>4095</v>
      </c>
      <c r="K1546" s="199">
        <f t="shared" si="120"/>
        <v>27.067719999999998</v>
      </c>
      <c r="L1546" s="199">
        <f t="shared" si="121"/>
        <v>34.917358799999995</v>
      </c>
      <c r="M1546" s="199" t="s">
        <v>1064</v>
      </c>
      <c r="N1546" s="199">
        <f t="shared" si="122"/>
        <v>-9163059.4217884056</v>
      </c>
      <c r="O1546" s="199">
        <f t="shared" si="123"/>
        <v>-9163059.4217884056</v>
      </c>
      <c r="P1546" s="199" t="str">
        <f t="shared" si="124"/>
        <v>Overpaid</v>
      </c>
    </row>
    <row r="1547" spans="1:16" ht="15.75" x14ac:dyDescent="0.25">
      <c r="A1547" s="199" t="s">
        <v>123</v>
      </c>
      <c r="B1547" s="199" t="s">
        <v>1030</v>
      </c>
      <c r="C1547" s="199" t="s">
        <v>1951</v>
      </c>
      <c r="D1547" s="199" t="s">
        <v>4197</v>
      </c>
      <c r="E1547" s="199" t="s">
        <v>4197</v>
      </c>
      <c r="F1547" s="199" t="s">
        <v>1107</v>
      </c>
      <c r="G1547" s="199" t="s">
        <v>4197</v>
      </c>
      <c r="H1547" s="199" t="s">
        <v>4099</v>
      </c>
      <c r="K1547" s="199">
        <f t="shared" si="120"/>
        <v>29.536299999999997</v>
      </c>
      <c r="L1547" s="199">
        <f t="shared" si="121"/>
        <v>38.101827</v>
      </c>
      <c r="M1547" s="199" t="s">
        <v>1036</v>
      </c>
      <c r="N1547" s="199">
        <f t="shared" si="122"/>
        <v>-11554238.085686421</v>
      </c>
      <c r="O1547" s="199">
        <f t="shared" si="123"/>
        <v>-11554238.085686421</v>
      </c>
      <c r="P1547" s="199" t="str">
        <f t="shared" si="124"/>
        <v>Overpaid</v>
      </c>
    </row>
    <row r="1548" spans="1:16" ht="15.75" x14ac:dyDescent="0.25">
      <c r="A1548" s="199" t="s">
        <v>123</v>
      </c>
      <c r="B1548" s="199" t="s">
        <v>1037</v>
      </c>
      <c r="C1548" s="199" t="s">
        <v>247</v>
      </c>
      <c r="D1548" s="199" t="s">
        <v>4197</v>
      </c>
      <c r="E1548" s="199" t="s">
        <v>4197</v>
      </c>
      <c r="F1548" s="199" t="s">
        <v>1146</v>
      </c>
      <c r="G1548" s="199" t="s">
        <v>4197</v>
      </c>
      <c r="H1548" s="199" t="s">
        <v>4099</v>
      </c>
      <c r="K1548" s="199">
        <f t="shared" si="120"/>
        <v>27.730799999999999</v>
      </c>
      <c r="L1548" s="199">
        <f t="shared" si="121"/>
        <v>35.772731999999998</v>
      </c>
      <c r="M1548" s="199" t="s">
        <v>1043</v>
      </c>
      <c r="N1548" s="199">
        <f t="shared" si="122"/>
        <v>-10221522.358323671</v>
      </c>
      <c r="O1548" s="199">
        <f t="shared" si="123"/>
        <v>-10221522.358323671</v>
      </c>
      <c r="P1548" s="199" t="str">
        <f t="shared" si="124"/>
        <v>Overpaid</v>
      </c>
    </row>
    <row r="1549" spans="1:16" ht="15.75" x14ac:dyDescent="0.25">
      <c r="A1549" s="199" t="s">
        <v>123</v>
      </c>
      <c r="B1549" s="199" t="s">
        <v>16</v>
      </c>
      <c r="C1549" s="199" t="s">
        <v>2026</v>
      </c>
      <c r="D1549" s="199" t="s">
        <v>4197</v>
      </c>
      <c r="E1549" s="199" t="s">
        <v>4197</v>
      </c>
      <c r="F1549" s="199" t="s">
        <v>1218</v>
      </c>
      <c r="G1549" s="199" t="s">
        <v>4197</v>
      </c>
      <c r="H1549" s="199" t="s">
        <v>4197</v>
      </c>
      <c r="K1549" s="199">
        <f t="shared" si="120"/>
        <v>23.110399999999998</v>
      </c>
      <c r="L1549" s="199">
        <f t="shared" si="121"/>
        <v>29.812415999999999</v>
      </c>
      <c r="M1549" s="199" t="s">
        <v>1116</v>
      </c>
      <c r="N1549" s="199">
        <f t="shared" si="122"/>
        <v>-12479088.146950459</v>
      </c>
      <c r="O1549" s="199">
        <f t="shared" si="123"/>
        <v>-12479088.146950459</v>
      </c>
      <c r="P1549" s="199" t="str">
        <f t="shared" si="124"/>
        <v>Overpaid</v>
      </c>
    </row>
    <row r="1550" spans="1:16" ht="15.75" x14ac:dyDescent="0.25">
      <c r="A1550" s="199" t="s">
        <v>123</v>
      </c>
      <c r="B1550" s="199" t="s">
        <v>1024</v>
      </c>
      <c r="C1550" s="199" t="s">
        <v>1941</v>
      </c>
      <c r="D1550" s="199" t="s">
        <v>4197</v>
      </c>
      <c r="E1550" s="199" t="s">
        <v>4197</v>
      </c>
      <c r="F1550" s="199" t="s">
        <v>1091</v>
      </c>
      <c r="G1550" s="199" t="s">
        <v>4197</v>
      </c>
      <c r="H1550" s="199" t="s">
        <v>4100</v>
      </c>
      <c r="K1550" s="199">
        <f t="shared" si="120"/>
        <v>31.64378</v>
      </c>
      <c r="L1550" s="199">
        <f t="shared" si="121"/>
        <v>40.820476200000002</v>
      </c>
      <c r="M1550" s="199" t="s">
        <v>1029</v>
      </c>
      <c r="N1550" s="199">
        <f t="shared" si="122"/>
        <v>-7337523.0941190813</v>
      </c>
      <c r="O1550" s="199">
        <f t="shared" si="123"/>
        <v>-7337523.0941190813</v>
      </c>
      <c r="P1550" s="199" t="str">
        <f t="shared" si="124"/>
        <v>Overpaid</v>
      </c>
    </row>
    <row r="1551" spans="1:16" ht="15.75" x14ac:dyDescent="0.25">
      <c r="A1551" s="199" t="s">
        <v>123</v>
      </c>
      <c r="B1551" s="199" t="s">
        <v>1094</v>
      </c>
      <c r="C1551" s="199" t="s">
        <v>343</v>
      </c>
      <c r="D1551" s="199" t="s">
        <v>4197</v>
      </c>
      <c r="E1551" s="199" t="s">
        <v>4197</v>
      </c>
      <c r="F1551" s="199" t="s">
        <v>1103</v>
      </c>
      <c r="G1551" s="199" t="s">
        <v>4197</v>
      </c>
      <c r="H1551" s="199" t="s">
        <v>4098</v>
      </c>
      <c r="K1551" s="199">
        <f t="shared" si="120"/>
        <v>29.551079999999999</v>
      </c>
      <c r="L1551" s="199">
        <f t="shared" si="121"/>
        <v>38.120893199999998</v>
      </c>
      <c r="M1551" s="199" t="s">
        <v>1098</v>
      </c>
      <c r="N1551" s="199">
        <f t="shared" si="122"/>
        <v>-20464674.62746628</v>
      </c>
      <c r="O1551" s="199">
        <f t="shared" si="123"/>
        <v>-20464674.62746628</v>
      </c>
      <c r="P1551" s="199" t="str">
        <f t="shared" si="124"/>
        <v>Overpaid</v>
      </c>
    </row>
    <row r="1552" spans="1:16" ht="15.75" x14ac:dyDescent="0.25">
      <c r="A1552" s="199" t="s">
        <v>123</v>
      </c>
      <c r="B1552" s="199" t="s">
        <v>1099</v>
      </c>
      <c r="C1552" s="199" t="s">
        <v>1969</v>
      </c>
      <c r="D1552" s="199" t="s">
        <v>4197</v>
      </c>
      <c r="E1552" s="199" t="s">
        <v>4197</v>
      </c>
      <c r="F1552" s="199" t="s">
        <v>1125</v>
      </c>
      <c r="G1552" s="199" t="s">
        <v>4197</v>
      </c>
      <c r="H1552" s="199" t="s">
        <v>4197</v>
      </c>
      <c r="K1552" s="199">
        <f t="shared" si="120"/>
        <v>26.360299999999999</v>
      </c>
      <c r="L1552" s="199">
        <f t="shared" si="121"/>
        <v>34.004787</v>
      </c>
      <c r="M1552" s="199" t="s">
        <v>1105</v>
      </c>
      <c r="N1552" s="199">
        <f t="shared" si="122"/>
        <v>-7654272.2520555966</v>
      </c>
      <c r="O1552" s="199">
        <f t="shared" si="123"/>
        <v>-7654272.2520555966</v>
      </c>
      <c r="P1552" s="199" t="str">
        <f t="shared" si="124"/>
        <v>Overpaid</v>
      </c>
    </row>
    <row r="1553" spans="1:16" ht="15.75" x14ac:dyDescent="0.25">
      <c r="A1553" s="199" t="s">
        <v>123</v>
      </c>
      <c r="B1553" s="199" t="s">
        <v>1059</v>
      </c>
      <c r="C1553" s="199" t="s">
        <v>1925</v>
      </c>
      <c r="D1553" s="199" t="s">
        <v>4197</v>
      </c>
      <c r="E1553" s="199" t="s">
        <v>4197</v>
      </c>
      <c r="F1553" s="199" t="s">
        <v>1802</v>
      </c>
      <c r="G1553" s="199" t="s">
        <v>4197</v>
      </c>
      <c r="H1553" s="199" t="s">
        <v>4147</v>
      </c>
      <c r="K1553" s="199">
        <f t="shared" si="120"/>
        <v>34.215819999999994</v>
      </c>
      <c r="L1553" s="199">
        <f t="shared" si="121"/>
        <v>44.138407799999996</v>
      </c>
      <c r="M1553" s="199" t="s">
        <v>1064</v>
      </c>
      <c r="N1553" s="199">
        <f t="shared" si="122"/>
        <v>-5429822.1397772124</v>
      </c>
      <c r="O1553" s="199">
        <f t="shared" si="123"/>
        <v>-5429822.1397772124</v>
      </c>
      <c r="P1553" s="199" t="str">
        <f t="shared" si="124"/>
        <v>Overpaid</v>
      </c>
    </row>
    <row r="1554" spans="1:16" ht="15.75" x14ac:dyDescent="0.25">
      <c r="A1554" s="199" t="s">
        <v>123</v>
      </c>
      <c r="B1554" s="199" t="s">
        <v>1099</v>
      </c>
      <c r="C1554" s="199" t="s">
        <v>1977</v>
      </c>
      <c r="D1554" s="199" t="s">
        <v>4197</v>
      </c>
      <c r="E1554" s="199" t="s">
        <v>4197</v>
      </c>
      <c r="F1554" s="199" t="s">
        <v>1157</v>
      </c>
      <c r="G1554" s="199" t="s">
        <v>4197</v>
      </c>
      <c r="H1554" s="199" t="s">
        <v>4197</v>
      </c>
      <c r="K1554" s="199">
        <f t="shared" si="120"/>
        <v>25.276999999999997</v>
      </c>
      <c r="L1554" s="199">
        <f t="shared" si="121"/>
        <v>32.607329999999997</v>
      </c>
      <c r="M1554" s="199" t="s">
        <v>1105</v>
      </c>
      <c r="N1554" s="199">
        <f t="shared" si="122"/>
        <v>-8108569.1122513767</v>
      </c>
      <c r="O1554" s="199">
        <f t="shared" si="123"/>
        <v>-8108569.1122513767</v>
      </c>
      <c r="P1554" s="199" t="str">
        <f t="shared" si="124"/>
        <v>Overpaid</v>
      </c>
    </row>
    <row r="1555" spans="1:16" ht="15.75" x14ac:dyDescent="0.25">
      <c r="A1555" s="199" t="s">
        <v>123</v>
      </c>
      <c r="B1555" s="199" t="s">
        <v>1117</v>
      </c>
      <c r="C1555" s="199" t="s">
        <v>1948</v>
      </c>
      <c r="D1555" s="199" t="s">
        <v>4197</v>
      </c>
      <c r="E1555" s="199" t="s">
        <v>4197</v>
      </c>
      <c r="F1555" s="199" t="s">
        <v>1107</v>
      </c>
      <c r="G1555" s="199" t="s">
        <v>4197</v>
      </c>
      <c r="H1555" s="199" t="s">
        <v>4097</v>
      </c>
      <c r="K1555" s="199">
        <f t="shared" si="120"/>
        <v>28.843659999999996</v>
      </c>
      <c r="L1555" s="199">
        <f t="shared" si="121"/>
        <v>37.208321399999996</v>
      </c>
      <c r="M1555" s="199" t="s">
        <v>1121</v>
      </c>
      <c r="N1555" s="199">
        <f t="shared" si="122"/>
        <v>-12506866.473169727</v>
      </c>
      <c r="O1555" s="199">
        <f t="shared" si="123"/>
        <v>-12506866.473169727</v>
      </c>
      <c r="P1555" s="199" t="str">
        <f t="shared" si="124"/>
        <v>Overpaid</v>
      </c>
    </row>
    <row r="1556" spans="1:16" ht="15.75" x14ac:dyDescent="0.25">
      <c r="A1556" s="199" t="s">
        <v>123</v>
      </c>
      <c r="B1556" s="199" t="s">
        <v>1037</v>
      </c>
      <c r="C1556" s="199" t="s">
        <v>958</v>
      </c>
      <c r="D1556" s="199" t="s">
        <v>4197</v>
      </c>
      <c r="E1556" s="199" t="s">
        <v>4197</v>
      </c>
      <c r="F1556" s="199" t="s">
        <v>1234</v>
      </c>
      <c r="G1556" s="199" t="s">
        <v>4197</v>
      </c>
      <c r="H1556" s="199" t="s">
        <v>1027</v>
      </c>
      <c r="K1556" s="199" t="e">
        <f t="shared" si="120"/>
        <v>#VALUE!</v>
      </c>
      <c r="L1556" s="199" t="e">
        <f t="shared" si="121"/>
        <v>#VALUE!</v>
      </c>
      <c r="M1556" s="199" t="s">
        <v>1043</v>
      </c>
      <c r="N1556" s="199" t="e">
        <f t="shared" si="122"/>
        <v>#VALUE!</v>
      </c>
      <c r="O1556" s="199" t="e">
        <f t="shared" si="123"/>
        <v>#VALUE!</v>
      </c>
      <c r="P1556" s="199" t="e">
        <f t="shared" si="124"/>
        <v>#VALUE!</v>
      </c>
    </row>
    <row r="1557" spans="1:16" ht="15.75" x14ac:dyDescent="0.25">
      <c r="A1557" s="199" t="s">
        <v>123</v>
      </c>
      <c r="B1557" s="199" t="s">
        <v>1048</v>
      </c>
      <c r="C1557" s="199" t="s">
        <v>1929</v>
      </c>
      <c r="D1557" s="199" t="s">
        <v>4197</v>
      </c>
      <c r="E1557" s="199" t="s">
        <v>4197</v>
      </c>
      <c r="F1557" s="199" t="s">
        <v>1450</v>
      </c>
      <c r="G1557" s="199" t="s">
        <v>4197</v>
      </c>
      <c r="H1557" s="199" t="s">
        <v>4147</v>
      </c>
      <c r="K1557" s="199">
        <f t="shared" si="120"/>
        <v>32.771419999999999</v>
      </c>
      <c r="L1557" s="199">
        <f t="shared" si="121"/>
        <v>42.275131799999997</v>
      </c>
      <c r="M1557" s="199" t="s">
        <v>1053</v>
      </c>
      <c r="N1557" s="199">
        <f t="shared" si="122"/>
        <v>-5558541.3543486614</v>
      </c>
      <c r="O1557" s="199">
        <f t="shared" si="123"/>
        <v>-5558541.3543486614</v>
      </c>
      <c r="P1557" s="199" t="str">
        <f t="shared" si="124"/>
        <v>Overpaid</v>
      </c>
    </row>
    <row r="1558" spans="1:16" ht="15.75" x14ac:dyDescent="0.25">
      <c r="A1558" s="199" t="s">
        <v>123</v>
      </c>
      <c r="B1558" s="199" t="s">
        <v>1024</v>
      </c>
      <c r="C1558" s="199" t="s">
        <v>462</v>
      </c>
      <c r="D1558" s="199" t="s">
        <v>4197</v>
      </c>
      <c r="E1558" s="199" t="s">
        <v>4197</v>
      </c>
      <c r="F1558" s="199" t="s">
        <v>1162</v>
      </c>
      <c r="G1558" s="199" t="s">
        <v>4197</v>
      </c>
      <c r="H1558" s="199" t="s">
        <v>4096</v>
      </c>
      <c r="K1558" s="199">
        <f t="shared" si="120"/>
        <v>25.608539999999998</v>
      </c>
      <c r="L1558" s="199">
        <f t="shared" si="121"/>
        <v>33.035016599999999</v>
      </c>
      <c r="M1558" s="199" t="s">
        <v>1029</v>
      </c>
      <c r="N1558" s="199">
        <f t="shared" si="122"/>
        <v>-10752204.246808624</v>
      </c>
      <c r="O1558" s="199">
        <f t="shared" si="123"/>
        <v>-10752204.246808624</v>
      </c>
      <c r="P1558" s="199" t="str">
        <f t="shared" si="124"/>
        <v>Overpaid</v>
      </c>
    </row>
    <row r="1559" spans="1:16" ht="15.75" x14ac:dyDescent="0.25">
      <c r="A1559" s="199" t="s">
        <v>123</v>
      </c>
      <c r="B1559" s="199" t="s">
        <v>1030</v>
      </c>
      <c r="C1559" s="199" t="s">
        <v>2037</v>
      </c>
      <c r="D1559" s="199" t="s">
        <v>4197</v>
      </c>
      <c r="E1559" s="199" t="s">
        <v>4197</v>
      </c>
      <c r="F1559" s="199" t="s">
        <v>1405</v>
      </c>
      <c r="G1559" s="199" t="s">
        <v>4197</v>
      </c>
      <c r="H1559" s="199" t="s">
        <v>4095</v>
      </c>
      <c r="K1559" s="199">
        <f t="shared" si="120"/>
        <v>22.012319999999995</v>
      </c>
      <c r="L1559" s="199">
        <f t="shared" si="121"/>
        <v>28.395892799999995</v>
      </c>
      <c r="M1559" s="199" t="s">
        <v>1036</v>
      </c>
      <c r="N1559" s="199">
        <f t="shared" si="122"/>
        <v>-17320572.773824293</v>
      </c>
      <c r="O1559" s="199">
        <f t="shared" si="123"/>
        <v>-17320572.773824293</v>
      </c>
      <c r="P1559" s="199" t="str">
        <f t="shared" si="124"/>
        <v>Overpaid</v>
      </c>
    </row>
    <row r="1560" spans="1:16" ht="15.75" x14ac:dyDescent="0.25">
      <c r="A1560" s="199" t="s">
        <v>123</v>
      </c>
      <c r="B1560" s="199" t="s">
        <v>1135</v>
      </c>
      <c r="C1560" s="199" t="s">
        <v>1946</v>
      </c>
      <c r="D1560" s="199" t="s">
        <v>4197</v>
      </c>
      <c r="E1560" s="199" t="s">
        <v>4197</v>
      </c>
      <c r="F1560" s="199" t="s">
        <v>1103</v>
      </c>
      <c r="G1560" s="199" t="s">
        <v>4197</v>
      </c>
      <c r="H1560" s="199" t="s">
        <v>4097</v>
      </c>
      <c r="K1560" s="199">
        <f t="shared" si="120"/>
        <v>29.204759999999997</v>
      </c>
      <c r="L1560" s="199">
        <f t="shared" si="121"/>
        <v>37.674140399999999</v>
      </c>
      <c r="M1560" s="199" t="s">
        <v>1138</v>
      </c>
      <c r="N1560" s="199">
        <f t="shared" si="122"/>
        <v>-5532596.8679486979</v>
      </c>
      <c r="O1560" s="199">
        <f t="shared" si="123"/>
        <v>-5532596.8679486979</v>
      </c>
      <c r="P1560" s="199" t="str">
        <f t="shared" si="124"/>
        <v>Overpaid</v>
      </c>
    </row>
    <row r="1561" spans="1:16" ht="15.75" x14ac:dyDescent="0.25">
      <c r="A1561" s="199" t="s">
        <v>123</v>
      </c>
      <c r="B1561" s="199" t="s">
        <v>27</v>
      </c>
      <c r="C1561" s="199" t="s">
        <v>2035</v>
      </c>
      <c r="D1561" s="199" t="s">
        <v>4197</v>
      </c>
      <c r="E1561" s="199" t="s">
        <v>4197</v>
      </c>
      <c r="F1561" s="199" t="s">
        <v>1240</v>
      </c>
      <c r="G1561" s="199" t="s">
        <v>4197</v>
      </c>
      <c r="H1561" s="199" t="s">
        <v>4197</v>
      </c>
      <c r="K1561" s="199">
        <f t="shared" si="120"/>
        <v>22.027099999999997</v>
      </c>
      <c r="L1561" s="199">
        <f t="shared" si="121"/>
        <v>28.414958999999996</v>
      </c>
      <c r="M1561" s="199" t="s">
        <v>1058</v>
      </c>
      <c r="N1561" s="199">
        <f t="shared" si="122"/>
        <v>-17098222.236534499</v>
      </c>
      <c r="O1561" s="199">
        <f t="shared" si="123"/>
        <v>-17098222.236534499</v>
      </c>
      <c r="P1561" s="199" t="str">
        <f t="shared" si="124"/>
        <v>Overpaid</v>
      </c>
    </row>
    <row r="1562" spans="1:16" ht="15.75" x14ac:dyDescent="0.25">
      <c r="A1562" s="199" t="s">
        <v>123</v>
      </c>
      <c r="B1562" s="199" t="s">
        <v>10</v>
      </c>
      <c r="C1562" s="199" t="s">
        <v>2006</v>
      </c>
      <c r="D1562" s="199" t="s">
        <v>4197</v>
      </c>
      <c r="E1562" s="199" t="s">
        <v>4197</v>
      </c>
      <c r="F1562" s="199" t="s">
        <v>1194</v>
      </c>
      <c r="G1562" s="199" t="s">
        <v>4197</v>
      </c>
      <c r="H1562" s="199" t="s">
        <v>4095</v>
      </c>
      <c r="K1562" s="199">
        <f t="shared" si="120"/>
        <v>24.540019999999998</v>
      </c>
      <c r="L1562" s="199">
        <f t="shared" si="121"/>
        <v>31.6566258</v>
      </c>
      <c r="M1562" s="199" t="s">
        <v>1093</v>
      </c>
      <c r="N1562" s="199">
        <f t="shared" si="122"/>
        <v>-16801507.358860441</v>
      </c>
      <c r="O1562" s="199">
        <f t="shared" si="123"/>
        <v>-16801507.358860441</v>
      </c>
      <c r="P1562" s="199" t="str">
        <f t="shared" si="124"/>
        <v>Overpaid</v>
      </c>
    </row>
    <row r="1563" spans="1:16" ht="15.75" x14ac:dyDescent="0.25">
      <c r="A1563" s="199" t="s">
        <v>123</v>
      </c>
      <c r="B1563" s="199" t="s">
        <v>27</v>
      </c>
      <c r="C1563" s="199" t="s">
        <v>333</v>
      </c>
      <c r="D1563" s="199" t="s">
        <v>4197</v>
      </c>
      <c r="E1563" s="199" t="s">
        <v>4197</v>
      </c>
      <c r="F1563" s="199" t="s">
        <v>1328</v>
      </c>
      <c r="G1563" s="199" t="s">
        <v>4197</v>
      </c>
      <c r="H1563" s="199" t="s">
        <v>4095</v>
      </c>
      <c r="K1563" s="199">
        <f t="shared" si="120"/>
        <v>25.984419999999997</v>
      </c>
      <c r="L1563" s="199">
        <f t="shared" si="121"/>
        <v>33.5199018</v>
      </c>
      <c r="M1563" s="199" t="s">
        <v>1058</v>
      </c>
      <c r="N1563" s="199">
        <f t="shared" si="122"/>
        <v>-14102329.884805981</v>
      </c>
      <c r="O1563" s="199">
        <f t="shared" si="123"/>
        <v>-14102329.884805981</v>
      </c>
      <c r="P1563" s="199" t="str">
        <f t="shared" si="124"/>
        <v>Overpaid</v>
      </c>
    </row>
    <row r="1564" spans="1:16" ht="15.75" x14ac:dyDescent="0.25">
      <c r="A1564" s="199" t="s">
        <v>123</v>
      </c>
      <c r="B1564" s="199" t="s">
        <v>1048</v>
      </c>
      <c r="C1564" s="199" t="s">
        <v>2039</v>
      </c>
      <c r="D1564" s="199" t="s">
        <v>4197</v>
      </c>
      <c r="E1564" s="199" t="s">
        <v>4197</v>
      </c>
      <c r="F1564" s="199" t="s">
        <v>2042</v>
      </c>
      <c r="G1564" s="199" t="s">
        <v>4197</v>
      </c>
      <c r="H1564" s="199" t="s">
        <v>4095</v>
      </c>
      <c r="K1564" s="199">
        <f t="shared" si="120"/>
        <v>19.484619999999996</v>
      </c>
      <c r="L1564" s="199">
        <f t="shared" si="121"/>
        <v>25.135159799999997</v>
      </c>
      <c r="M1564" s="199" t="s">
        <v>1053</v>
      </c>
      <c r="N1564" s="199">
        <f t="shared" si="122"/>
        <v>-11795796.034842607</v>
      </c>
      <c r="O1564" s="199">
        <f t="shared" si="123"/>
        <v>-11795796.034842607</v>
      </c>
      <c r="P1564" s="199" t="str">
        <f t="shared" si="124"/>
        <v>Overpaid</v>
      </c>
    </row>
    <row r="1565" spans="1:16" ht="15.75" x14ac:dyDescent="0.25">
      <c r="A1565" s="199" t="s">
        <v>123</v>
      </c>
      <c r="B1565" s="199" t="s">
        <v>1078</v>
      </c>
      <c r="C1565" s="199" t="s">
        <v>798</v>
      </c>
      <c r="D1565" s="199" t="s">
        <v>4197</v>
      </c>
      <c r="E1565" s="199" t="s">
        <v>4197</v>
      </c>
      <c r="F1565" s="199" t="s">
        <v>1328</v>
      </c>
      <c r="G1565" s="199" t="s">
        <v>4197</v>
      </c>
      <c r="H1565" s="199" t="s">
        <v>4095</v>
      </c>
      <c r="K1565" s="199">
        <f t="shared" si="120"/>
        <v>25.984419999999997</v>
      </c>
      <c r="L1565" s="199">
        <f t="shared" si="121"/>
        <v>33.5199018</v>
      </c>
      <c r="M1565" s="199" t="s">
        <v>1082</v>
      </c>
      <c r="N1565" s="199">
        <f t="shared" si="122"/>
        <v>-8522977.5928066783</v>
      </c>
      <c r="O1565" s="199">
        <f t="shared" si="123"/>
        <v>-8522977.5928066783</v>
      </c>
      <c r="P1565" s="199" t="str">
        <f t="shared" si="124"/>
        <v>Overpaid</v>
      </c>
    </row>
    <row r="1566" spans="1:16" ht="15.75" x14ac:dyDescent="0.25">
      <c r="A1566" s="199" t="s">
        <v>123</v>
      </c>
      <c r="B1566" s="199" t="s">
        <v>1187</v>
      </c>
      <c r="C1566" s="199" t="s">
        <v>2036</v>
      </c>
      <c r="D1566" s="199" t="s">
        <v>4197</v>
      </c>
      <c r="E1566" s="199" t="s">
        <v>4197</v>
      </c>
      <c r="F1566" s="199" t="s">
        <v>1405</v>
      </c>
      <c r="G1566" s="199" t="s">
        <v>4197</v>
      </c>
      <c r="H1566" s="199" t="s">
        <v>4095</v>
      </c>
      <c r="K1566" s="199">
        <f t="shared" si="120"/>
        <v>22.012319999999995</v>
      </c>
      <c r="L1566" s="199">
        <f t="shared" si="121"/>
        <v>28.395892799999995</v>
      </c>
      <c r="M1566" s="199" t="s">
        <v>1190</v>
      </c>
      <c r="N1566" s="199">
        <f t="shared" si="122"/>
        <v>-16000201.981557433</v>
      </c>
      <c r="O1566" s="199">
        <f t="shared" si="123"/>
        <v>-16000201.981557433</v>
      </c>
      <c r="P1566" s="199" t="str">
        <f t="shared" si="124"/>
        <v>Overpaid</v>
      </c>
    </row>
    <row r="1567" spans="1:16" ht="15.75" x14ac:dyDescent="0.25">
      <c r="A1567" s="199" t="s">
        <v>123</v>
      </c>
      <c r="B1567" s="199" t="s">
        <v>1117</v>
      </c>
      <c r="C1567" s="199" t="s">
        <v>1953</v>
      </c>
      <c r="D1567" s="199" t="s">
        <v>4197</v>
      </c>
      <c r="E1567" s="199" t="s">
        <v>4197</v>
      </c>
      <c r="F1567" s="199" t="s">
        <v>1107</v>
      </c>
      <c r="G1567" s="199" t="s">
        <v>4197</v>
      </c>
      <c r="H1567" s="199" t="s">
        <v>4095</v>
      </c>
      <c r="K1567" s="199">
        <f t="shared" si="120"/>
        <v>28.151019999999995</v>
      </c>
      <c r="L1567" s="199">
        <f t="shared" si="121"/>
        <v>36.314815799999998</v>
      </c>
      <c r="M1567" s="199" t="s">
        <v>1121</v>
      </c>
      <c r="N1567" s="199">
        <f t="shared" si="122"/>
        <v>-13056228.964435782</v>
      </c>
      <c r="O1567" s="199">
        <f t="shared" si="123"/>
        <v>-13056228.964435782</v>
      </c>
      <c r="P1567" s="199" t="str">
        <f t="shared" si="124"/>
        <v>Overpaid</v>
      </c>
    </row>
    <row r="1568" spans="1:16" ht="15.75" x14ac:dyDescent="0.25">
      <c r="A1568" s="199" t="s">
        <v>123</v>
      </c>
      <c r="B1568" s="199" t="s">
        <v>1024</v>
      </c>
      <c r="C1568" s="199" t="s">
        <v>1982</v>
      </c>
      <c r="D1568" s="199" t="s">
        <v>4197</v>
      </c>
      <c r="E1568" s="199" t="s">
        <v>4197</v>
      </c>
      <c r="F1568" s="199" t="s">
        <v>1162</v>
      </c>
      <c r="G1568" s="199" t="s">
        <v>4197</v>
      </c>
      <c r="H1568" s="199" t="s">
        <v>4095</v>
      </c>
      <c r="K1568" s="199">
        <f t="shared" si="120"/>
        <v>25.262219999999996</v>
      </c>
      <c r="L1568" s="199">
        <f t="shared" si="121"/>
        <v>32.588263799999993</v>
      </c>
      <c r="M1568" s="199" t="s">
        <v>1029</v>
      </c>
      <c r="N1568" s="199">
        <f t="shared" si="122"/>
        <v>-10948148.795293763</v>
      </c>
      <c r="O1568" s="199">
        <f t="shared" si="123"/>
        <v>-10948148.795293763</v>
      </c>
      <c r="P1568" s="199" t="str">
        <f t="shared" si="124"/>
        <v>Overpaid</v>
      </c>
    </row>
    <row r="1569" spans="1:16" ht="15.75" x14ac:dyDescent="0.25">
      <c r="A1569" s="199" t="s">
        <v>123</v>
      </c>
      <c r="B1569" s="199" t="s">
        <v>1024</v>
      </c>
      <c r="C1569" s="199" t="s">
        <v>201</v>
      </c>
      <c r="D1569" s="199" t="s">
        <v>4197</v>
      </c>
      <c r="E1569" s="199" t="s">
        <v>4197</v>
      </c>
      <c r="F1569" s="199" t="s">
        <v>1441</v>
      </c>
      <c r="G1569" s="199" t="s">
        <v>4197</v>
      </c>
      <c r="H1569" s="199" t="s">
        <v>4125</v>
      </c>
      <c r="K1569" s="199">
        <f t="shared" si="120"/>
        <v>36.308519999999994</v>
      </c>
      <c r="L1569" s="199">
        <f t="shared" si="121"/>
        <v>46.837990799999993</v>
      </c>
      <c r="M1569" s="199" t="s">
        <v>1029</v>
      </c>
      <c r="N1569" s="199">
        <f t="shared" si="122"/>
        <v>-4698257.7525258744</v>
      </c>
      <c r="O1569" s="199">
        <f t="shared" si="123"/>
        <v>-4698257.7525258744</v>
      </c>
      <c r="P1569" s="199" t="str">
        <f t="shared" si="124"/>
        <v>Overpaid</v>
      </c>
    </row>
    <row r="1570" spans="1:16" ht="15.75" x14ac:dyDescent="0.25">
      <c r="A1570" s="199" t="s">
        <v>123</v>
      </c>
      <c r="B1570" s="199" t="s">
        <v>27</v>
      </c>
      <c r="C1570" s="199" t="s">
        <v>759</v>
      </c>
      <c r="D1570" s="199" t="s">
        <v>4197</v>
      </c>
      <c r="E1570" s="199" t="s">
        <v>4197</v>
      </c>
      <c r="F1570" s="199" t="s">
        <v>1218</v>
      </c>
      <c r="G1570" s="199" t="s">
        <v>4197</v>
      </c>
      <c r="H1570" s="199" t="s">
        <v>4097</v>
      </c>
      <c r="K1570" s="199">
        <f t="shared" si="120"/>
        <v>24.149359999999998</v>
      </c>
      <c r="L1570" s="199">
        <f t="shared" si="121"/>
        <v>31.152674399999999</v>
      </c>
      <c r="M1570" s="199" t="s">
        <v>1058</v>
      </c>
      <c r="N1570" s="199">
        <f t="shared" si="122"/>
        <v>-15491563.562891889</v>
      </c>
      <c r="O1570" s="199">
        <f t="shared" si="123"/>
        <v>-15491563.562891889</v>
      </c>
      <c r="P1570" s="199" t="str">
        <f t="shared" si="124"/>
        <v>Overpaid</v>
      </c>
    </row>
    <row r="1571" spans="1:16" ht="15.75" x14ac:dyDescent="0.25">
      <c r="A1571" s="199" t="s">
        <v>123</v>
      </c>
      <c r="B1571" s="199" t="s">
        <v>1059</v>
      </c>
      <c r="C1571" s="199" t="s">
        <v>1995</v>
      </c>
      <c r="D1571" s="199" t="s">
        <v>4197</v>
      </c>
      <c r="E1571" s="199" t="s">
        <v>4197</v>
      </c>
      <c r="F1571" s="199" t="s">
        <v>1186</v>
      </c>
      <c r="G1571" s="199" t="s">
        <v>4197</v>
      </c>
      <c r="H1571" s="199" t="s">
        <v>4095</v>
      </c>
      <c r="K1571" s="199">
        <f t="shared" si="120"/>
        <v>24.901119999999999</v>
      </c>
      <c r="L1571" s="199">
        <f t="shared" si="121"/>
        <v>32.122444799999997</v>
      </c>
      <c r="M1571" s="199" t="s">
        <v>1064</v>
      </c>
      <c r="N1571" s="199">
        <f t="shared" si="122"/>
        <v>-10294609.329484917</v>
      </c>
      <c r="O1571" s="199">
        <f t="shared" si="123"/>
        <v>-10294609.329484917</v>
      </c>
      <c r="P1571" s="199" t="str">
        <f t="shared" si="124"/>
        <v>Overpaid</v>
      </c>
    </row>
    <row r="1572" spans="1:16" ht="15.75" x14ac:dyDescent="0.25">
      <c r="A1572" s="199" t="s">
        <v>109</v>
      </c>
      <c r="B1572" s="199" t="s">
        <v>1187</v>
      </c>
      <c r="C1572" s="199" t="s">
        <v>775</v>
      </c>
      <c r="D1572" s="199" t="s">
        <v>4197</v>
      </c>
      <c r="E1572" s="199" t="s">
        <v>4197</v>
      </c>
      <c r="F1572" s="199" t="s">
        <v>1218</v>
      </c>
      <c r="G1572" s="199" t="s">
        <v>4197</v>
      </c>
      <c r="H1572" s="199" t="s">
        <v>4099</v>
      </c>
      <c r="K1572" s="199">
        <f t="shared" si="120"/>
        <v>24.841999999999999</v>
      </c>
      <c r="L1572" s="199">
        <f t="shared" si="121"/>
        <v>32.04618</v>
      </c>
      <c r="M1572" s="199" t="s">
        <v>1190</v>
      </c>
      <c r="N1572" s="199">
        <f t="shared" si="122"/>
        <v>-13996870.783999998</v>
      </c>
      <c r="O1572" s="199">
        <f t="shared" si="123"/>
        <v>-13996870.783999998</v>
      </c>
      <c r="P1572" s="199" t="str">
        <f t="shared" si="124"/>
        <v>Overpaid</v>
      </c>
    </row>
    <row r="1573" spans="1:16" ht="15.75" x14ac:dyDescent="0.25">
      <c r="A1573" s="199" t="s">
        <v>109</v>
      </c>
      <c r="B1573" s="199" t="s">
        <v>1030</v>
      </c>
      <c r="C1573" s="199" t="s">
        <v>1815</v>
      </c>
      <c r="D1573" s="199" t="s">
        <v>4197</v>
      </c>
      <c r="E1573" s="199" t="s">
        <v>4197</v>
      </c>
      <c r="F1573" s="199" t="s">
        <v>1062</v>
      </c>
      <c r="G1573" s="199" t="s">
        <v>4197</v>
      </c>
      <c r="H1573" s="199" t="s">
        <v>4153</v>
      </c>
      <c r="K1573" s="199">
        <f t="shared" si="120"/>
        <v>32.380760000000002</v>
      </c>
      <c r="L1573" s="199">
        <f t="shared" si="121"/>
        <v>41.771180400000006</v>
      </c>
      <c r="M1573" s="199" t="s">
        <v>1036</v>
      </c>
      <c r="N1573" s="199">
        <f t="shared" si="122"/>
        <v>-9374260.4186776467</v>
      </c>
      <c r="O1573" s="199">
        <f t="shared" si="123"/>
        <v>-9374260.4186776467</v>
      </c>
      <c r="P1573" s="199" t="str">
        <f t="shared" si="124"/>
        <v>Overpaid</v>
      </c>
    </row>
    <row r="1574" spans="1:16" ht="15.75" x14ac:dyDescent="0.25">
      <c r="A1574" s="199" t="s">
        <v>109</v>
      </c>
      <c r="B1574" s="199" t="s">
        <v>1024</v>
      </c>
      <c r="C1574" s="199" t="s">
        <v>1818</v>
      </c>
      <c r="D1574" s="199" t="s">
        <v>4197</v>
      </c>
      <c r="E1574" s="199" t="s">
        <v>4197</v>
      </c>
      <c r="F1574" s="199" t="s">
        <v>1062</v>
      </c>
      <c r="G1574" s="199" t="s">
        <v>4197</v>
      </c>
      <c r="H1574" s="199" t="s">
        <v>4153</v>
      </c>
      <c r="K1574" s="199">
        <f t="shared" si="120"/>
        <v>32.380760000000002</v>
      </c>
      <c r="L1574" s="199">
        <f t="shared" si="121"/>
        <v>41.771180400000006</v>
      </c>
      <c r="M1574" s="199" t="s">
        <v>1029</v>
      </c>
      <c r="N1574" s="199">
        <f t="shared" si="122"/>
        <v>-6920546.8486161437</v>
      </c>
      <c r="O1574" s="199">
        <f t="shared" si="123"/>
        <v>-6920546.8486161437</v>
      </c>
      <c r="P1574" s="199" t="str">
        <f t="shared" si="124"/>
        <v>Overpaid</v>
      </c>
    </row>
    <row r="1575" spans="1:16" ht="15.75" x14ac:dyDescent="0.25">
      <c r="A1575" s="199" t="s">
        <v>109</v>
      </c>
      <c r="B1575" s="199" t="s">
        <v>1030</v>
      </c>
      <c r="C1575" s="199" t="s">
        <v>855</v>
      </c>
      <c r="D1575" s="199" t="s">
        <v>4197</v>
      </c>
      <c r="E1575" s="199" t="s">
        <v>4197</v>
      </c>
      <c r="F1575" s="199" t="s">
        <v>1208</v>
      </c>
      <c r="G1575" s="199" t="s">
        <v>4197</v>
      </c>
      <c r="H1575" s="199" t="s">
        <v>1027</v>
      </c>
      <c r="K1575" s="199" t="e">
        <f t="shared" si="120"/>
        <v>#VALUE!</v>
      </c>
      <c r="L1575" s="199" t="e">
        <f t="shared" si="121"/>
        <v>#VALUE!</v>
      </c>
      <c r="M1575" s="199" t="s">
        <v>1036</v>
      </c>
      <c r="N1575" s="199" t="e">
        <f t="shared" si="122"/>
        <v>#VALUE!</v>
      </c>
      <c r="O1575" s="199" t="e">
        <f t="shared" si="123"/>
        <v>#VALUE!</v>
      </c>
      <c r="P1575" s="199" t="e">
        <f t="shared" si="124"/>
        <v>#VALUE!</v>
      </c>
    </row>
    <row r="1576" spans="1:16" ht="15.75" x14ac:dyDescent="0.25">
      <c r="A1576" s="199" t="s">
        <v>109</v>
      </c>
      <c r="B1576" s="199" t="s">
        <v>1037</v>
      </c>
      <c r="C1576" s="199" t="s">
        <v>1889</v>
      </c>
      <c r="D1576" s="199" t="s">
        <v>4197</v>
      </c>
      <c r="E1576" s="199" t="s">
        <v>4197</v>
      </c>
      <c r="F1576" s="199" t="s">
        <v>1221</v>
      </c>
      <c r="G1576" s="199" t="s">
        <v>4197</v>
      </c>
      <c r="H1576" s="199" t="s">
        <v>4095</v>
      </c>
      <c r="K1576" s="199">
        <f t="shared" si="120"/>
        <v>23.095619999999997</v>
      </c>
      <c r="L1576" s="199">
        <f t="shared" si="121"/>
        <v>29.793349799999998</v>
      </c>
      <c r="M1576" s="199" t="s">
        <v>1043</v>
      </c>
      <c r="N1576" s="199">
        <f t="shared" si="122"/>
        <v>-13028044.684552219</v>
      </c>
      <c r="O1576" s="199">
        <f t="shared" si="123"/>
        <v>-13028044.684552219</v>
      </c>
      <c r="P1576" s="199" t="str">
        <f t="shared" si="124"/>
        <v>Overpaid</v>
      </c>
    </row>
    <row r="1577" spans="1:16" ht="15.75" x14ac:dyDescent="0.25">
      <c r="A1577" s="199" t="s">
        <v>109</v>
      </c>
      <c r="B1577" s="199" t="s">
        <v>27</v>
      </c>
      <c r="C1577" s="199" t="s">
        <v>26</v>
      </c>
      <c r="D1577" s="199" t="s">
        <v>4197</v>
      </c>
      <c r="E1577" s="199" t="s">
        <v>4197</v>
      </c>
      <c r="F1577" s="199" t="s">
        <v>1041</v>
      </c>
      <c r="G1577" s="199" t="s">
        <v>4197</v>
      </c>
      <c r="H1577" s="199" t="s">
        <v>4222</v>
      </c>
      <c r="K1577" s="199">
        <f t="shared" ref="K1577:K1640" si="125">(F1577*0.3611)+(G1577*1.1*0.3611)+(H1577*5.2*0.0666)+(I1577*0.2111)</f>
        <v>35.571539999999999</v>
      </c>
      <c r="L1577" s="199">
        <f t="shared" ref="L1577:L1640" si="126">(K1577)*((100+(29-E1577))/100)-(J1577*0.9)</f>
        <v>45.887286600000003</v>
      </c>
      <c r="M1577" s="199" t="s">
        <v>1058</v>
      </c>
      <c r="N1577" s="199">
        <f t="shared" ref="N1577:N1640" si="127">(M1577*((L1577-63)/5.45))+M1577</f>
        <v>-6844392.8256084751</v>
      </c>
      <c r="O1577" s="199">
        <f t="shared" ref="O1577:O1640" si="128">(N1577-D1577)</f>
        <v>-6844392.8256084751</v>
      </c>
      <c r="P1577" s="199" t="str">
        <f t="shared" ref="P1577:P1640" si="129">IF(O1577&lt;(-3000000), "Overpaid", "")</f>
        <v>Overpaid</v>
      </c>
    </row>
    <row r="1578" spans="1:16" ht="15.75" x14ac:dyDescent="0.25">
      <c r="A1578" s="199" t="s">
        <v>109</v>
      </c>
      <c r="B1578" s="199" t="s">
        <v>1024</v>
      </c>
      <c r="C1578" s="199" t="s">
        <v>1850</v>
      </c>
      <c r="D1578" s="199" t="s">
        <v>4197</v>
      </c>
      <c r="E1578" s="199" t="s">
        <v>4197</v>
      </c>
      <c r="F1578" s="199" t="s">
        <v>1328</v>
      </c>
      <c r="G1578" s="199" t="s">
        <v>4197</v>
      </c>
      <c r="H1578" s="199" t="s">
        <v>4096</v>
      </c>
      <c r="K1578" s="199">
        <f t="shared" si="125"/>
        <v>26.330739999999999</v>
      </c>
      <c r="L1578" s="199">
        <f t="shared" si="126"/>
        <v>33.966654599999998</v>
      </c>
      <c r="M1578" s="199" t="s">
        <v>1029</v>
      </c>
      <c r="N1578" s="199">
        <f t="shared" si="127"/>
        <v>-10343590.384149909</v>
      </c>
      <c r="O1578" s="199">
        <f t="shared" si="128"/>
        <v>-10343590.384149909</v>
      </c>
      <c r="P1578" s="199" t="str">
        <f t="shared" si="129"/>
        <v>Overpaid</v>
      </c>
    </row>
    <row r="1579" spans="1:16" ht="15.75" x14ac:dyDescent="0.25">
      <c r="A1579" s="199" t="s">
        <v>109</v>
      </c>
      <c r="B1579" s="199" t="s">
        <v>1024</v>
      </c>
      <c r="C1579" s="199" t="s">
        <v>1873</v>
      </c>
      <c r="D1579" s="199" t="s">
        <v>4197</v>
      </c>
      <c r="E1579" s="199" t="s">
        <v>4197</v>
      </c>
      <c r="F1579" s="199" t="s">
        <v>1201</v>
      </c>
      <c r="G1579" s="199" t="s">
        <v>4197</v>
      </c>
      <c r="H1579" s="199" t="s">
        <v>4095</v>
      </c>
      <c r="K1579" s="199">
        <f t="shared" si="125"/>
        <v>24.178919999999998</v>
      </c>
      <c r="L1579" s="199">
        <f t="shared" si="126"/>
        <v>31.190806799999997</v>
      </c>
      <c r="M1579" s="199" t="s">
        <v>1029</v>
      </c>
      <c r="N1579" s="199">
        <f t="shared" si="127"/>
        <v>-11561069.589281835</v>
      </c>
      <c r="O1579" s="199">
        <f t="shared" si="128"/>
        <v>-11561069.589281835</v>
      </c>
      <c r="P1579" s="199" t="str">
        <f t="shared" si="129"/>
        <v>Overpaid</v>
      </c>
    </row>
    <row r="1580" spans="1:16" ht="15.75" x14ac:dyDescent="0.25">
      <c r="A1580" s="199" t="s">
        <v>109</v>
      </c>
      <c r="B1580" s="199" t="s">
        <v>1030</v>
      </c>
      <c r="C1580" s="199" t="s">
        <v>1843</v>
      </c>
      <c r="D1580" s="199" t="s">
        <v>4197</v>
      </c>
      <c r="E1580" s="199" t="s">
        <v>4197</v>
      </c>
      <c r="F1580" s="199" t="s">
        <v>1307</v>
      </c>
      <c r="G1580" s="199" t="s">
        <v>4197</v>
      </c>
      <c r="H1580" s="199" t="s">
        <v>1027</v>
      </c>
      <c r="K1580" s="199" t="e">
        <f t="shared" si="125"/>
        <v>#VALUE!</v>
      </c>
      <c r="L1580" s="199" t="e">
        <f t="shared" si="126"/>
        <v>#VALUE!</v>
      </c>
      <c r="M1580" s="199" t="s">
        <v>1036</v>
      </c>
      <c r="N1580" s="199" t="e">
        <f t="shared" si="127"/>
        <v>#VALUE!</v>
      </c>
      <c r="O1580" s="199" t="e">
        <f t="shared" si="128"/>
        <v>#VALUE!</v>
      </c>
      <c r="P1580" s="199" t="e">
        <f t="shared" si="129"/>
        <v>#VALUE!</v>
      </c>
    </row>
    <row r="1581" spans="1:16" ht="15.75" x14ac:dyDescent="0.25">
      <c r="A1581" s="199" t="s">
        <v>109</v>
      </c>
      <c r="B1581" s="199" t="s">
        <v>1099</v>
      </c>
      <c r="C1581" s="199" t="s">
        <v>1878</v>
      </c>
      <c r="D1581" s="199" t="s">
        <v>4197</v>
      </c>
      <c r="E1581" s="199" t="s">
        <v>4197</v>
      </c>
      <c r="F1581" s="199" t="s">
        <v>1201</v>
      </c>
      <c r="G1581" s="199" t="s">
        <v>4197</v>
      </c>
      <c r="H1581" s="199" t="s">
        <v>4095</v>
      </c>
      <c r="K1581" s="199">
        <f t="shared" si="125"/>
        <v>24.178919999999998</v>
      </c>
      <c r="L1581" s="199">
        <f t="shared" si="126"/>
        <v>31.190806799999997</v>
      </c>
      <c r="M1581" s="199" t="s">
        <v>1105</v>
      </c>
      <c r="N1581" s="199">
        <f t="shared" si="127"/>
        <v>-8569064.1701704953</v>
      </c>
      <c r="O1581" s="199">
        <f t="shared" si="128"/>
        <v>-8569064.1701704953</v>
      </c>
      <c r="P1581" s="199" t="str">
        <f t="shared" si="129"/>
        <v>Overpaid</v>
      </c>
    </row>
    <row r="1582" spans="1:16" ht="15.75" x14ac:dyDescent="0.25">
      <c r="A1582" s="199" t="s">
        <v>109</v>
      </c>
      <c r="B1582" s="199" t="s">
        <v>1024</v>
      </c>
      <c r="C1582" s="199" t="s">
        <v>1807</v>
      </c>
      <c r="D1582" s="199" t="s">
        <v>4197</v>
      </c>
      <c r="E1582" s="199" t="s">
        <v>4197</v>
      </c>
      <c r="F1582" s="199" t="s">
        <v>1270</v>
      </c>
      <c r="G1582" s="199" t="s">
        <v>4197</v>
      </c>
      <c r="H1582" s="199" t="s">
        <v>4164</v>
      </c>
      <c r="K1582" s="199">
        <f t="shared" si="125"/>
        <v>34.517799999999994</v>
      </c>
      <c r="L1582" s="199">
        <f t="shared" si="126"/>
        <v>44.527961999999995</v>
      </c>
      <c r="M1582" s="199" t="s">
        <v>1029</v>
      </c>
      <c r="N1582" s="199">
        <f t="shared" si="127"/>
        <v>-5711430.0263284417</v>
      </c>
      <c r="O1582" s="199">
        <f t="shared" si="128"/>
        <v>-5711430.0263284417</v>
      </c>
      <c r="P1582" s="199" t="str">
        <f t="shared" si="129"/>
        <v>Overpaid</v>
      </c>
    </row>
    <row r="1583" spans="1:16" ht="15.75" x14ac:dyDescent="0.25">
      <c r="A1583" s="199" t="s">
        <v>109</v>
      </c>
      <c r="B1583" s="199" t="s">
        <v>1037</v>
      </c>
      <c r="C1583" s="199" t="s">
        <v>181</v>
      </c>
      <c r="D1583" s="199" t="s">
        <v>4197</v>
      </c>
      <c r="E1583" s="199" t="s">
        <v>4197</v>
      </c>
      <c r="F1583" s="199" t="s">
        <v>1107</v>
      </c>
      <c r="G1583" s="199" t="s">
        <v>4197</v>
      </c>
      <c r="H1583" s="199" t="s">
        <v>4100</v>
      </c>
      <c r="K1583" s="199">
        <f t="shared" si="125"/>
        <v>30.921579999999999</v>
      </c>
      <c r="L1583" s="199">
        <f t="shared" si="126"/>
        <v>39.888838200000002</v>
      </c>
      <c r="M1583" s="199" t="s">
        <v>1043</v>
      </c>
      <c r="N1583" s="199">
        <f t="shared" si="127"/>
        <v>-8289559.5633332822</v>
      </c>
      <c r="O1583" s="199">
        <f t="shared" si="128"/>
        <v>-8289559.5633332822</v>
      </c>
      <c r="P1583" s="199" t="str">
        <f t="shared" si="129"/>
        <v>Overpaid</v>
      </c>
    </row>
    <row r="1584" spans="1:16" ht="15.75" x14ac:dyDescent="0.25">
      <c r="A1584" s="199" t="s">
        <v>109</v>
      </c>
      <c r="B1584" s="199" t="s">
        <v>1024</v>
      </c>
      <c r="C1584" s="199" t="s">
        <v>1866</v>
      </c>
      <c r="D1584" s="199" t="s">
        <v>4197</v>
      </c>
      <c r="E1584" s="199" t="s">
        <v>4197</v>
      </c>
      <c r="F1584" s="199" t="s">
        <v>1194</v>
      </c>
      <c r="G1584" s="199" t="s">
        <v>4197</v>
      </c>
      <c r="H1584" s="199" t="s">
        <v>4197</v>
      </c>
      <c r="K1584" s="199">
        <f t="shared" si="125"/>
        <v>24.1937</v>
      </c>
      <c r="L1584" s="199">
        <f t="shared" si="126"/>
        <v>31.209873000000002</v>
      </c>
      <c r="M1584" s="199" t="s">
        <v>1029</v>
      </c>
      <c r="N1584" s="199">
        <f t="shared" si="127"/>
        <v>-11552707.206437614</v>
      </c>
      <c r="O1584" s="199">
        <f t="shared" si="128"/>
        <v>-11552707.206437614</v>
      </c>
      <c r="P1584" s="199" t="str">
        <f t="shared" si="129"/>
        <v>Overpaid</v>
      </c>
    </row>
    <row r="1585" spans="1:16" ht="15.75" x14ac:dyDescent="0.25">
      <c r="A1585" s="199" t="s">
        <v>109</v>
      </c>
      <c r="B1585" s="199" t="s">
        <v>1099</v>
      </c>
      <c r="C1585" s="199" t="s">
        <v>1830</v>
      </c>
      <c r="D1585" s="199" t="s">
        <v>4197</v>
      </c>
      <c r="E1585" s="199" t="s">
        <v>4197</v>
      </c>
      <c r="F1585" s="199" t="s">
        <v>1103</v>
      </c>
      <c r="G1585" s="199" t="s">
        <v>4197</v>
      </c>
      <c r="H1585" s="199" t="s">
        <v>4147</v>
      </c>
      <c r="K1585" s="199">
        <f t="shared" si="125"/>
        <v>30.243719999999996</v>
      </c>
      <c r="L1585" s="199">
        <f t="shared" si="126"/>
        <v>39.014398799999995</v>
      </c>
      <c r="M1585" s="199" t="s">
        <v>1105</v>
      </c>
      <c r="N1585" s="199">
        <f t="shared" si="127"/>
        <v>-6025706.2843444413</v>
      </c>
      <c r="O1585" s="199">
        <f t="shared" si="128"/>
        <v>-6025706.2843444413</v>
      </c>
      <c r="P1585" s="199" t="str">
        <f t="shared" si="129"/>
        <v>Overpaid</v>
      </c>
    </row>
    <row r="1586" spans="1:16" ht="15.75" x14ac:dyDescent="0.25">
      <c r="A1586" s="199" t="s">
        <v>109</v>
      </c>
      <c r="B1586" s="199" t="s">
        <v>27</v>
      </c>
      <c r="C1586" s="199" t="s">
        <v>1828</v>
      </c>
      <c r="D1586" s="199" t="s">
        <v>4197</v>
      </c>
      <c r="E1586" s="199" t="s">
        <v>4197</v>
      </c>
      <c r="F1586" s="199" t="s">
        <v>1103</v>
      </c>
      <c r="G1586" s="199" t="s">
        <v>4197</v>
      </c>
      <c r="H1586" s="199" t="s">
        <v>4153</v>
      </c>
      <c r="K1586" s="199">
        <f t="shared" si="125"/>
        <v>30.936359999999997</v>
      </c>
      <c r="L1586" s="199">
        <f t="shared" si="126"/>
        <v>39.9079044</v>
      </c>
      <c r="M1586" s="199" t="s">
        <v>1058</v>
      </c>
      <c r="N1586" s="199">
        <f t="shared" si="127"/>
        <v>-10353459.646306567</v>
      </c>
      <c r="O1586" s="199">
        <f t="shared" si="128"/>
        <v>-10353459.646306567</v>
      </c>
      <c r="P1586" s="199" t="str">
        <f t="shared" si="129"/>
        <v>Overpaid</v>
      </c>
    </row>
    <row r="1587" spans="1:16" ht="15.75" x14ac:dyDescent="0.25">
      <c r="A1587" s="199" t="s">
        <v>109</v>
      </c>
      <c r="B1587" s="199" t="s">
        <v>1048</v>
      </c>
      <c r="C1587" s="199" t="s">
        <v>1903</v>
      </c>
      <c r="D1587" s="199" t="s">
        <v>4197</v>
      </c>
      <c r="E1587" s="199" t="s">
        <v>4197</v>
      </c>
      <c r="F1587" s="199" t="s">
        <v>1244</v>
      </c>
      <c r="G1587" s="199" t="s">
        <v>4197</v>
      </c>
      <c r="H1587" s="199" t="s">
        <v>4095</v>
      </c>
      <c r="K1587" s="199">
        <f t="shared" si="125"/>
        <v>21.290119999999998</v>
      </c>
      <c r="L1587" s="199">
        <f t="shared" si="126"/>
        <v>27.464254799999999</v>
      </c>
      <c r="M1587" s="199" t="s">
        <v>1053</v>
      </c>
      <c r="N1587" s="199">
        <f t="shared" si="127"/>
        <v>-10948235.800201321</v>
      </c>
      <c r="O1587" s="199">
        <f t="shared" si="128"/>
        <v>-10948235.800201321</v>
      </c>
      <c r="P1587" s="199" t="str">
        <f t="shared" si="129"/>
        <v>Overpaid</v>
      </c>
    </row>
    <row r="1588" spans="1:16" ht="15.75" x14ac:dyDescent="0.25">
      <c r="A1588" s="199" t="s">
        <v>109</v>
      </c>
      <c r="B1588" s="199" t="s">
        <v>1059</v>
      </c>
      <c r="C1588" s="199" t="s">
        <v>1816</v>
      </c>
      <c r="D1588" s="199" t="s">
        <v>4197</v>
      </c>
      <c r="E1588" s="199" t="s">
        <v>4197</v>
      </c>
      <c r="F1588" s="199" t="s">
        <v>1056</v>
      </c>
      <c r="G1588" s="199" t="s">
        <v>4197</v>
      </c>
      <c r="H1588" s="199" t="s">
        <v>4097</v>
      </c>
      <c r="K1588" s="199">
        <f t="shared" si="125"/>
        <v>31.010259999999999</v>
      </c>
      <c r="L1588" s="199">
        <f t="shared" si="126"/>
        <v>40.003235400000001</v>
      </c>
      <c r="M1588" s="199" t="s">
        <v>1064</v>
      </c>
      <c r="N1588" s="199">
        <f t="shared" si="127"/>
        <v>-7103989.5551356673</v>
      </c>
      <c r="O1588" s="199">
        <f t="shared" si="128"/>
        <v>-7103989.5551356673</v>
      </c>
      <c r="P1588" s="199" t="str">
        <f t="shared" si="129"/>
        <v>Overpaid</v>
      </c>
    </row>
    <row r="1589" spans="1:16" ht="15.75" x14ac:dyDescent="0.25">
      <c r="A1589" s="199" t="s">
        <v>109</v>
      </c>
      <c r="B1589" s="199" t="s">
        <v>1030</v>
      </c>
      <c r="C1589" s="199" t="s">
        <v>1848</v>
      </c>
      <c r="D1589" s="199" t="s">
        <v>4197</v>
      </c>
      <c r="E1589" s="199" t="s">
        <v>4197</v>
      </c>
      <c r="F1589" s="199" t="s">
        <v>1328</v>
      </c>
      <c r="G1589" s="199" t="s">
        <v>4197</v>
      </c>
      <c r="H1589" s="199" t="s">
        <v>4095</v>
      </c>
      <c r="K1589" s="199">
        <f t="shared" si="125"/>
        <v>25.984419999999997</v>
      </c>
      <c r="L1589" s="199">
        <f t="shared" si="126"/>
        <v>33.5199018</v>
      </c>
      <c r="M1589" s="199" t="s">
        <v>1036</v>
      </c>
      <c r="N1589" s="199">
        <f t="shared" si="127"/>
        <v>-14276378.342851266</v>
      </c>
      <c r="O1589" s="199">
        <f t="shared" si="128"/>
        <v>-14276378.342851266</v>
      </c>
      <c r="P1589" s="199" t="str">
        <f t="shared" si="129"/>
        <v>Overpaid</v>
      </c>
    </row>
    <row r="1590" spans="1:16" ht="15.75" x14ac:dyDescent="0.25">
      <c r="A1590" s="199" t="s">
        <v>109</v>
      </c>
      <c r="B1590" s="199" t="s">
        <v>16</v>
      </c>
      <c r="C1590" s="199" t="s">
        <v>1859</v>
      </c>
      <c r="D1590" s="199" t="s">
        <v>4197</v>
      </c>
      <c r="E1590" s="199" t="s">
        <v>4197</v>
      </c>
      <c r="F1590" s="199" t="s">
        <v>1186</v>
      </c>
      <c r="G1590" s="199" t="s">
        <v>4197</v>
      </c>
      <c r="H1590" s="199" t="s">
        <v>4095</v>
      </c>
      <c r="K1590" s="199">
        <f t="shared" si="125"/>
        <v>24.901119999999999</v>
      </c>
      <c r="L1590" s="199">
        <f t="shared" si="126"/>
        <v>32.122444799999997</v>
      </c>
      <c r="M1590" s="199" t="s">
        <v>1116</v>
      </c>
      <c r="N1590" s="199">
        <f t="shared" si="127"/>
        <v>-11439810.428415414</v>
      </c>
      <c r="O1590" s="199">
        <f t="shared" si="128"/>
        <v>-11439810.428415414</v>
      </c>
      <c r="P1590" s="199" t="str">
        <f t="shared" si="129"/>
        <v>Overpaid</v>
      </c>
    </row>
    <row r="1591" spans="1:16" ht="15.75" x14ac:dyDescent="0.25">
      <c r="A1591" s="199" t="s">
        <v>109</v>
      </c>
      <c r="B1591" s="199" t="s">
        <v>1117</v>
      </c>
      <c r="C1591" s="199" t="s">
        <v>1876</v>
      </c>
      <c r="D1591" s="199" t="s">
        <v>4197</v>
      </c>
      <c r="E1591" s="199" t="s">
        <v>4197</v>
      </c>
      <c r="F1591" s="199" t="s">
        <v>1201</v>
      </c>
      <c r="G1591" s="199" t="s">
        <v>4197</v>
      </c>
      <c r="H1591" s="199" t="s">
        <v>4096</v>
      </c>
      <c r="K1591" s="199">
        <f t="shared" si="125"/>
        <v>24.52524</v>
      </c>
      <c r="L1591" s="199">
        <f t="shared" si="126"/>
        <v>31.637559599999999</v>
      </c>
      <c r="M1591" s="199" t="s">
        <v>1121</v>
      </c>
      <c r="N1591" s="199">
        <f t="shared" si="127"/>
        <v>-15931990.591807339</v>
      </c>
      <c r="O1591" s="199">
        <f t="shared" si="128"/>
        <v>-15931990.591807339</v>
      </c>
      <c r="P1591" s="199" t="str">
        <f t="shared" si="129"/>
        <v>Overpaid</v>
      </c>
    </row>
    <row r="1592" spans="1:16" ht="15.75" x14ac:dyDescent="0.25">
      <c r="A1592" s="199" t="s">
        <v>109</v>
      </c>
      <c r="B1592" s="199" t="s">
        <v>20</v>
      </c>
      <c r="C1592" s="199" t="s">
        <v>1812</v>
      </c>
      <c r="D1592" s="199" t="s">
        <v>4197</v>
      </c>
      <c r="E1592" s="199" t="s">
        <v>4197</v>
      </c>
      <c r="F1592" s="199" t="s">
        <v>1046</v>
      </c>
      <c r="G1592" s="199" t="s">
        <v>4197</v>
      </c>
      <c r="H1592" s="199" t="s">
        <v>4153</v>
      </c>
      <c r="K1592" s="199">
        <f t="shared" si="125"/>
        <v>33.102960000000003</v>
      </c>
      <c r="L1592" s="199">
        <f t="shared" si="126"/>
        <v>42.702818400000005</v>
      </c>
      <c r="M1592" s="199" t="s">
        <v>1134</v>
      </c>
      <c r="N1592" s="199">
        <f t="shared" si="127"/>
        <v>-7580028.3332474101</v>
      </c>
      <c r="O1592" s="199">
        <f t="shared" si="128"/>
        <v>-7580028.3332474101</v>
      </c>
      <c r="P1592" s="199" t="str">
        <f t="shared" si="129"/>
        <v>Overpaid</v>
      </c>
    </row>
    <row r="1593" spans="1:16" ht="15.75" x14ac:dyDescent="0.25">
      <c r="A1593" s="199" t="s">
        <v>109</v>
      </c>
      <c r="B1593" s="199" t="s">
        <v>10</v>
      </c>
      <c r="C1593" s="199" t="s">
        <v>207</v>
      </c>
      <c r="D1593" s="199" t="s">
        <v>4197</v>
      </c>
      <c r="E1593" s="199" t="s">
        <v>4197</v>
      </c>
      <c r="F1593" s="199" t="s">
        <v>1056</v>
      </c>
      <c r="G1593" s="199" t="s">
        <v>4197</v>
      </c>
      <c r="H1593" s="199" t="s">
        <v>4164</v>
      </c>
      <c r="K1593" s="199">
        <f t="shared" si="125"/>
        <v>33.4345</v>
      </c>
      <c r="L1593" s="199">
        <f t="shared" si="126"/>
        <v>43.130504999999999</v>
      </c>
      <c r="M1593" s="199" t="s">
        <v>1093</v>
      </c>
      <c r="N1593" s="199">
        <f t="shared" si="127"/>
        <v>-9356418.7302229349</v>
      </c>
      <c r="O1593" s="199">
        <f t="shared" si="128"/>
        <v>-9356418.7302229349</v>
      </c>
      <c r="P1593" s="199" t="str">
        <f t="shared" si="129"/>
        <v>Overpaid</v>
      </c>
    </row>
    <row r="1594" spans="1:16" ht="15.75" x14ac:dyDescent="0.25">
      <c r="A1594" s="199" t="s">
        <v>109</v>
      </c>
      <c r="B1594" s="199" t="s">
        <v>1187</v>
      </c>
      <c r="C1594" s="199" t="s">
        <v>1872</v>
      </c>
      <c r="D1594" s="199" t="s">
        <v>4197</v>
      </c>
      <c r="E1594" s="199" t="s">
        <v>4197</v>
      </c>
      <c r="F1594" s="199" t="s">
        <v>1201</v>
      </c>
      <c r="G1594" s="199" t="s">
        <v>4197</v>
      </c>
      <c r="H1594" s="199" t="s">
        <v>4098</v>
      </c>
      <c r="K1594" s="199">
        <f t="shared" si="125"/>
        <v>25.217880000000001</v>
      </c>
      <c r="L1594" s="199">
        <f t="shared" si="126"/>
        <v>32.5310652</v>
      </c>
      <c r="M1594" s="199" t="s">
        <v>1190</v>
      </c>
      <c r="N1594" s="199">
        <f t="shared" si="127"/>
        <v>-13730758.668659082</v>
      </c>
      <c r="O1594" s="199">
        <f t="shared" si="128"/>
        <v>-13730758.668659082</v>
      </c>
      <c r="P1594" s="199" t="str">
        <f t="shared" si="129"/>
        <v>Overpaid</v>
      </c>
    </row>
    <row r="1595" spans="1:16" ht="15.75" x14ac:dyDescent="0.25">
      <c r="A1595" s="199" t="s">
        <v>109</v>
      </c>
      <c r="B1595" s="199" t="s">
        <v>27</v>
      </c>
      <c r="C1595" s="199" t="s">
        <v>1852</v>
      </c>
      <c r="D1595" s="199" t="s">
        <v>4197</v>
      </c>
      <c r="E1595" s="199" t="s">
        <v>4197</v>
      </c>
      <c r="F1595" s="199" t="s">
        <v>1328</v>
      </c>
      <c r="G1595" s="199" t="s">
        <v>4197</v>
      </c>
      <c r="H1595" s="199" t="s">
        <v>4097</v>
      </c>
      <c r="K1595" s="199">
        <f t="shared" si="125"/>
        <v>26.677059999999997</v>
      </c>
      <c r="L1595" s="199">
        <f t="shared" si="126"/>
        <v>34.413407399999997</v>
      </c>
      <c r="M1595" s="199" t="s">
        <v>1058</v>
      </c>
      <c r="N1595" s="199">
        <f t="shared" si="127"/>
        <v>-13577966.204714091</v>
      </c>
      <c r="O1595" s="199">
        <f t="shared" si="128"/>
        <v>-13577966.204714091</v>
      </c>
      <c r="P1595" s="199" t="str">
        <f t="shared" si="129"/>
        <v>Overpaid</v>
      </c>
    </row>
    <row r="1596" spans="1:16" ht="15.75" x14ac:dyDescent="0.25">
      <c r="A1596" s="199" t="s">
        <v>109</v>
      </c>
      <c r="B1596" s="199" t="s">
        <v>10</v>
      </c>
      <c r="C1596" s="199" t="s">
        <v>1833</v>
      </c>
      <c r="D1596" s="199" t="s">
        <v>4197</v>
      </c>
      <c r="E1596" s="199" t="s">
        <v>4197</v>
      </c>
      <c r="F1596" s="199" t="s">
        <v>1107</v>
      </c>
      <c r="G1596" s="199" t="s">
        <v>4197</v>
      </c>
      <c r="H1596" s="199" t="s">
        <v>4125</v>
      </c>
      <c r="K1596" s="199">
        <f t="shared" si="125"/>
        <v>31.614219999999996</v>
      </c>
      <c r="L1596" s="199">
        <f t="shared" si="126"/>
        <v>40.782343799999992</v>
      </c>
      <c r="M1596" s="199" t="s">
        <v>1093</v>
      </c>
      <c r="N1596" s="199">
        <f t="shared" si="127"/>
        <v>-10880076.766323565</v>
      </c>
      <c r="O1596" s="199">
        <f t="shared" si="128"/>
        <v>-10880076.766323565</v>
      </c>
      <c r="P1596" s="199" t="str">
        <f t="shared" si="129"/>
        <v>Overpaid</v>
      </c>
    </row>
    <row r="1597" spans="1:16" ht="15.75" x14ac:dyDescent="0.25">
      <c r="A1597" s="199" t="s">
        <v>109</v>
      </c>
      <c r="B1597" s="199" t="s">
        <v>1099</v>
      </c>
      <c r="C1597" s="199" t="s">
        <v>1801</v>
      </c>
      <c r="D1597" s="199" t="s">
        <v>4197</v>
      </c>
      <c r="E1597" s="199" t="s">
        <v>4197</v>
      </c>
      <c r="F1597" s="199" t="s">
        <v>1802</v>
      </c>
      <c r="G1597" s="199" t="s">
        <v>4197</v>
      </c>
      <c r="H1597" s="199" t="s">
        <v>4100</v>
      </c>
      <c r="K1597" s="199">
        <f t="shared" si="125"/>
        <v>35.254779999999997</v>
      </c>
      <c r="L1597" s="199">
        <f t="shared" si="126"/>
        <v>45.478666199999999</v>
      </c>
      <c r="M1597" s="199" t="s">
        <v>1105</v>
      </c>
      <c r="N1597" s="199">
        <f t="shared" si="127"/>
        <v>-3924248.863267486</v>
      </c>
      <c r="O1597" s="199">
        <f t="shared" si="128"/>
        <v>-3924248.863267486</v>
      </c>
      <c r="P1597" s="199" t="str">
        <f t="shared" si="129"/>
        <v>Overpaid</v>
      </c>
    </row>
    <row r="1598" spans="1:16" ht="15.75" x14ac:dyDescent="0.25">
      <c r="A1598" s="199" t="s">
        <v>109</v>
      </c>
      <c r="B1598" s="199" t="s">
        <v>1094</v>
      </c>
      <c r="C1598" s="199" t="s">
        <v>404</v>
      </c>
      <c r="D1598" s="199" t="s">
        <v>4197</v>
      </c>
      <c r="E1598" s="199" t="s">
        <v>4197</v>
      </c>
      <c r="F1598" s="199" t="s">
        <v>1028</v>
      </c>
      <c r="G1598" s="199" t="s">
        <v>4197</v>
      </c>
      <c r="H1598" s="199" t="s">
        <v>4104</v>
      </c>
      <c r="K1598" s="199">
        <f t="shared" si="125"/>
        <v>40.191939999999995</v>
      </c>
      <c r="L1598" s="199">
        <f t="shared" si="126"/>
        <v>51.847602599999995</v>
      </c>
      <c r="M1598" s="199" t="s">
        <v>1098</v>
      </c>
      <c r="N1598" s="199">
        <f t="shared" si="127"/>
        <v>-6006334.1351085547</v>
      </c>
      <c r="O1598" s="199">
        <f t="shared" si="128"/>
        <v>-6006334.1351085547</v>
      </c>
      <c r="P1598" s="199" t="str">
        <f t="shared" si="129"/>
        <v>Overpaid</v>
      </c>
    </row>
    <row r="1599" spans="1:16" ht="15.75" x14ac:dyDescent="0.25">
      <c r="A1599" s="199" t="s">
        <v>109</v>
      </c>
      <c r="B1599" s="199" t="s">
        <v>1117</v>
      </c>
      <c r="C1599" s="199" t="s">
        <v>1880</v>
      </c>
      <c r="D1599" s="199" t="s">
        <v>4197</v>
      </c>
      <c r="E1599" s="199" t="s">
        <v>4197</v>
      </c>
      <c r="F1599" s="199" t="s">
        <v>1208</v>
      </c>
      <c r="G1599" s="199" t="s">
        <v>4197</v>
      </c>
      <c r="H1599" s="199" t="s">
        <v>1027</v>
      </c>
      <c r="K1599" s="199" t="e">
        <f t="shared" si="125"/>
        <v>#VALUE!</v>
      </c>
      <c r="L1599" s="199" t="e">
        <f t="shared" si="126"/>
        <v>#VALUE!</v>
      </c>
      <c r="M1599" s="199" t="s">
        <v>1121</v>
      </c>
      <c r="N1599" s="199" t="e">
        <f t="shared" si="127"/>
        <v>#VALUE!</v>
      </c>
      <c r="O1599" s="199" t="e">
        <f t="shared" si="128"/>
        <v>#VALUE!</v>
      </c>
      <c r="P1599" s="199" t="e">
        <f t="shared" si="129"/>
        <v>#VALUE!</v>
      </c>
    </row>
    <row r="1600" spans="1:16" ht="15.75" x14ac:dyDescent="0.25">
      <c r="A1600" s="199" t="s">
        <v>109</v>
      </c>
      <c r="B1600" s="199" t="s">
        <v>1083</v>
      </c>
      <c r="C1600" s="199" t="s">
        <v>1796</v>
      </c>
      <c r="D1600" s="199" t="s">
        <v>4197</v>
      </c>
      <c r="E1600" s="199" t="s">
        <v>4197</v>
      </c>
      <c r="F1600" s="199" t="s">
        <v>1428</v>
      </c>
      <c r="G1600" s="199" t="s">
        <v>4197</v>
      </c>
      <c r="H1600" s="199" t="s">
        <v>4153</v>
      </c>
      <c r="K1600" s="199">
        <f t="shared" si="125"/>
        <v>35.991759999999999</v>
      </c>
      <c r="L1600" s="199">
        <f t="shared" si="126"/>
        <v>46.429370400000003</v>
      </c>
      <c r="M1600" s="199" t="s">
        <v>1088</v>
      </c>
      <c r="N1600" s="199">
        <f t="shared" si="127"/>
        <v>-7240335.8601856846</v>
      </c>
      <c r="O1600" s="199">
        <f t="shared" si="128"/>
        <v>-7240335.8601856846</v>
      </c>
      <c r="P1600" s="199" t="str">
        <f t="shared" si="129"/>
        <v>Overpaid</v>
      </c>
    </row>
    <row r="1601" spans="1:16" ht="15.75" x14ac:dyDescent="0.25">
      <c r="A1601" s="199" t="s">
        <v>109</v>
      </c>
      <c r="B1601" s="199" t="s">
        <v>27</v>
      </c>
      <c r="C1601" s="199" t="s">
        <v>1884</v>
      </c>
      <c r="D1601" s="199" t="s">
        <v>4197</v>
      </c>
      <c r="E1601" s="199" t="s">
        <v>4197</v>
      </c>
      <c r="F1601" s="199" t="s">
        <v>1218</v>
      </c>
      <c r="G1601" s="199" t="s">
        <v>4197</v>
      </c>
      <c r="H1601" s="199" t="s">
        <v>4221</v>
      </c>
      <c r="K1601" s="199" t="e">
        <f t="shared" si="125"/>
        <v>#VALUE!</v>
      </c>
      <c r="L1601" s="199" t="e">
        <f t="shared" si="126"/>
        <v>#VALUE!</v>
      </c>
      <c r="M1601" s="199" t="s">
        <v>1058</v>
      </c>
      <c r="N1601" s="199" t="e">
        <f t="shared" si="127"/>
        <v>#VALUE!</v>
      </c>
      <c r="O1601" s="199" t="e">
        <f t="shared" si="128"/>
        <v>#VALUE!</v>
      </c>
      <c r="P1601" s="199" t="e">
        <f t="shared" si="129"/>
        <v>#VALUE!</v>
      </c>
    </row>
    <row r="1602" spans="1:16" ht="15.75" x14ac:dyDescent="0.25">
      <c r="A1602" s="199" t="s">
        <v>109</v>
      </c>
      <c r="B1602" s="199" t="s">
        <v>1187</v>
      </c>
      <c r="C1602" s="199" t="s">
        <v>1861</v>
      </c>
      <c r="D1602" s="199" t="s">
        <v>4197</v>
      </c>
      <c r="E1602" s="199" t="s">
        <v>4197</v>
      </c>
      <c r="F1602" s="199" t="s">
        <v>1186</v>
      </c>
      <c r="G1602" s="199" t="s">
        <v>4197</v>
      </c>
      <c r="H1602" s="199" t="s">
        <v>4095</v>
      </c>
      <c r="K1602" s="199">
        <f t="shared" si="125"/>
        <v>24.901119999999999</v>
      </c>
      <c r="L1602" s="199">
        <f t="shared" si="126"/>
        <v>32.122444799999997</v>
      </c>
      <c r="M1602" s="199" t="s">
        <v>1190</v>
      </c>
      <c r="N1602" s="199">
        <f t="shared" si="127"/>
        <v>-13955015.542276699</v>
      </c>
      <c r="O1602" s="199">
        <f t="shared" si="128"/>
        <v>-13955015.542276699</v>
      </c>
      <c r="P1602" s="199" t="str">
        <f t="shared" si="129"/>
        <v>Overpaid</v>
      </c>
    </row>
    <row r="1603" spans="1:16" ht="15.75" x14ac:dyDescent="0.25">
      <c r="A1603" s="199" t="s">
        <v>109</v>
      </c>
      <c r="B1603" s="199" t="s">
        <v>1024</v>
      </c>
      <c r="C1603" s="199" t="s">
        <v>1799</v>
      </c>
      <c r="D1603" s="199" t="s">
        <v>4197</v>
      </c>
      <c r="E1603" s="199" t="s">
        <v>4197</v>
      </c>
      <c r="F1603" s="199" t="s">
        <v>1034</v>
      </c>
      <c r="G1603" s="199" t="s">
        <v>4197</v>
      </c>
      <c r="H1603" s="199" t="s">
        <v>4125</v>
      </c>
      <c r="K1603" s="199">
        <f t="shared" si="125"/>
        <v>36.669619999999995</v>
      </c>
      <c r="L1603" s="199">
        <f t="shared" si="126"/>
        <v>47.303809799999996</v>
      </c>
      <c r="M1603" s="199" t="s">
        <v>1029</v>
      </c>
      <c r="N1603" s="199">
        <f t="shared" si="127"/>
        <v>-4493950.8211965151</v>
      </c>
      <c r="O1603" s="199">
        <f t="shared" si="128"/>
        <v>-4493950.8211965151</v>
      </c>
      <c r="P1603" s="199" t="str">
        <f t="shared" si="129"/>
        <v>Overpaid</v>
      </c>
    </row>
    <row r="1604" spans="1:16" ht="15.75" x14ac:dyDescent="0.25">
      <c r="A1604" s="199" t="s">
        <v>109</v>
      </c>
      <c r="B1604" s="199" t="s">
        <v>1059</v>
      </c>
      <c r="C1604" s="199" t="s">
        <v>1894</v>
      </c>
      <c r="D1604" s="199" t="s">
        <v>4197</v>
      </c>
      <c r="E1604" s="199" t="s">
        <v>4197</v>
      </c>
      <c r="F1604" s="199" t="s">
        <v>1221</v>
      </c>
      <c r="G1604" s="199" t="s">
        <v>4197</v>
      </c>
      <c r="H1604" s="199" t="s">
        <v>4095</v>
      </c>
      <c r="K1604" s="199">
        <f t="shared" si="125"/>
        <v>23.095619999999997</v>
      </c>
      <c r="L1604" s="199">
        <f t="shared" si="126"/>
        <v>29.793349799999998</v>
      </c>
      <c r="M1604" s="199" t="s">
        <v>1064</v>
      </c>
      <c r="N1604" s="199">
        <f t="shared" si="127"/>
        <v>-11237567.585898677</v>
      </c>
      <c r="O1604" s="199">
        <f t="shared" si="128"/>
        <v>-11237567.585898677</v>
      </c>
      <c r="P1604" s="199" t="str">
        <f t="shared" si="129"/>
        <v>Overpaid</v>
      </c>
    </row>
    <row r="1605" spans="1:16" ht="15.75" x14ac:dyDescent="0.25">
      <c r="A1605" s="199" t="s">
        <v>109</v>
      </c>
      <c r="B1605" s="199" t="s">
        <v>10</v>
      </c>
      <c r="C1605" s="199" t="s">
        <v>1868</v>
      </c>
      <c r="D1605" s="199" t="s">
        <v>4197</v>
      </c>
      <c r="E1605" s="199" t="s">
        <v>4197</v>
      </c>
      <c r="F1605" s="199" t="s">
        <v>1201</v>
      </c>
      <c r="G1605" s="199" t="s">
        <v>4197</v>
      </c>
      <c r="H1605" s="199" t="s">
        <v>4197</v>
      </c>
      <c r="K1605" s="199">
        <f t="shared" si="125"/>
        <v>23.832599999999999</v>
      </c>
      <c r="L1605" s="199">
        <f t="shared" si="126"/>
        <v>30.744053999999998</v>
      </c>
      <c r="M1605" s="199" t="s">
        <v>1093</v>
      </c>
      <c r="N1605" s="199">
        <f t="shared" si="127"/>
        <v>-17393650.418114129</v>
      </c>
      <c r="O1605" s="199">
        <f t="shared" si="128"/>
        <v>-17393650.418114129</v>
      </c>
      <c r="P1605" s="199" t="str">
        <f t="shared" si="129"/>
        <v>Overpaid</v>
      </c>
    </row>
    <row r="1606" spans="1:16" ht="15.75" x14ac:dyDescent="0.25">
      <c r="A1606" s="199" t="s">
        <v>109</v>
      </c>
      <c r="B1606" s="199" t="s">
        <v>1048</v>
      </c>
      <c r="C1606" s="199" t="s">
        <v>282</v>
      </c>
      <c r="D1606" s="199" t="s">
        <v>4197</v>
      </c>
      <c r="E1606" s="199" t="s">
        <v>4197</v>
      </c>
      <c r="F1606" s="199" t="s">
        <v>1073</v>
      </c>
      <c r="G1606" s="199" t="s">
        <v>4197</v>
      </c>
      <c r="H1606" s="199" t="s">
        <v>4098</v>
      </c>
      <c r="K1606" s="199">
        <f t="shared" si="125"/>
        <v>30.27328</v>
      </c>
      <c r="L1606" s="199">
        <f t="shared" si="126"/>
        <v>39.052531200000004</v>
      </c>
      <c r="M1606" s="199" t="s">
        <v>1053</v>
      </c>
      <c r="N1606" s="199">
        <f t="shared" si="127"/>
        <v>-6731249.2605058327</v>
      </c>
      <c r="O1606" s="199">
        <f t="shared" si="128"/>
        <v>-6731249.2605058327</v>
      </c>
      <c r="P1606" s="199" t="str">
        <f t="shared" si="129"/>
        <v>Overpaid</v>
      </c>
    </row>
    <row r="1607" spans="1:16" ht="15.75" x14ac:dyDescent="0.25">
      <c r="A1607" s="199" t="s">
        <v>109</v>
      </c>
      <c r="B1607" s="199" t="s">
        <v>10</v>
      </c>
      <c r="C1607" s="199" t="s">
        <v>1898</v>
      </c>
      <c r="D1607" s="199" t="s">
        <v>4197</v>
      </c>
      <c r="E1607" s="199" t="s">
        <v>4197</v>
      </c>
      <c r="F1607" s="199" t="s">
        <v>1221</v>
      </c>
      <c r="G1607" s="199" t="s">
        <v>4197</v>
      </c>
      <c r="H1607" s="199" t="s">
        <v>4096</v>
      </c>
      <c r="K1607" s="199">
        <f t="shared" si="125"/>
        <v>23.441939999999999</v>
      </c>
      <c r="L1607" s="199">
        <f t="shared" si="126"/>
        <v>30.2401026</v>
      </c>
      <c r="M1607" s="199" t="s">
        <v>1093</v>
      </c>
      <c r="N1607" s="199">
        <f t="shared" si="127"/>
        <v>-17720650.796288405</v>
      </c>
      <c r="O1607" s="199">
        <f t="shared" si="128"/>
        <v>-17720650.796288405</v>
      </c>
      <c r="P1607" s="199" t="str">
        <f t="shared" si="129"/>
        <v>Overpaid</v>
      </c>
    </row>
    <row r="1608" spans="1:16" ht="15.75" x14ac:dyDescent="0.25">
      <c r="A1608" s="199" t="s">
        <v>109</v>
      </c>
      <c r="B1608" s="199" t="s">
        <v>1117</v>
      </c>
      <c r="C1608" s="199" t="s">
        <v>1825</v>
      </c>
      <c r="D1608" s="199" t="s">
        <v>4197</v>
      </c>
      <c r="E1608" s="199" t="s">
        <v>4197</v>
      </c>
      <c r="F1608" s="199" t="s">
        <v>1103</v>
      </c>
      <c r="G1608" s="199" t="s">
        <v>4197</v>
      </c>
      <c r="H1608" s="199" t="s">
        <v>4100</v>
      </c>
      <c r="K1608" s="199">
        <f t="shared" si="125"/>
        <v>31.282679999999999</v>
      </c>
      <c r="L1608" s="199">
        <f t="shared" si="126"/>
        <v>40.354657199999998</v>
      </c>
      <c r="M1608" s="199" t="s">
        <v>1121</v>
      </c>
      <c r="N1608" s="199">
        <f t="shared" si="127"/>
        <v>-10572375.101825688</v>
      </c>
      <c r="O1608" s="199">
        <f t="shared" si="128"/>
        <v>-10572375.101825688</v>
      </c>
      <c r="P1608" s="199" t="str">
        <f t="shared" si="129"/>
        <v>Overpaid</v>
      </c>
    </row>
    <row r="1609" spans="1:16" ht="15.75" x14ac:dyDescent="0.25">
      <c r="A1609" s="199" t="s">
        <v>109</v>
      </c>
      <c r="B1609" s="199" t="s">
        <v>1078</v>
      </c>
      <c r="C1609" s="199" t="s">
        <v>1821</v>
      </c>
      <c r="D1609" s="199" t="s">
        <v>4197</v>
      </c>
      <c r="E1609" s="199" t="s">
        <v>4197</v>
      </c>
      <c r="F1609" s="199" t="s">
        <v>1073</v>
      </c>
      <c r="G1609" s="199" t="s">
        <v>4197</v>
      </c>
      <c r="H1609" s="199" t="s">
        <v>4097</v>
      </c>
      <c r="K1609" s="199">
        <f t="shared" si="125"/>
        <v>29.926959999999998</v>
      </c>
      <c r="L1609" s="199">
        <f t="shared" si="126"/>
        <v>38.605778399999998</v>
      </c>
      <c r="M1609" s="199" t="s">
        <v>1082</v>
      </c>
      <c r="N1609" s="199">
        <f t="shared" si="127"/>
        <v>-6719122.6130721476</v>
      </c>
      <c r="O1609" s="199">
        <f t="shared" si="128"/>
        <v>-6719122.6130721476</v>
      </c>
      <c r="P1609" s="199" t="str">
        <f t="shared" si="129"/>
        <v>Overpaid</v>
      </c>
    </row>
    <row r="1610" spans="1:16" ht="15.75" x14ac:dyDescent="0.25">
      <c r="A1610" s="199" t="s">
        <v>109</v>
      </c>
      <c r="B1610" s="199" t="s">
        <v>1099</v>
      </c>
      <c r="C1610" s="199" t="s">
        <v>1888</v>
      </c>
      <c r="D1610" s="199" t="s">
        <v>4197</v>
      </c>
      <c r="E1610" s="199" t="s">
        <v>4197</v>
      </c>
      <c r="F1610" s="199" t="s">
        <v>1221</v>
      </c>
      <c r="G1610" s="199" t="s">
        <v>4197</v>
      </c>
      <c r="H1610" s="199" t="s">
        <v>4197</v>
      </c>
      <c r="K1610" s="199">
        <f t="shared" si="125"/>
        <v>22.749299999999998</v>
      </c>
      <c r="L1610" s="199">
        <f t="shared" si="126"/>
        <v>29.346596999999999</v>
      </c>
      <c r="M1610" s="199" t="s">
        <v>1105</v>
      </c>
      <c r="N1610" s="199">
        <f t="shared" si="127"/>
        <v>-9168595.1193748601</v>
      </c>
      <c r="O1610" s="199">
        <f t="shared" si="128"/>
        <v>-9168595.1193748601</v>
      </c>
      <c r="P1610" s="199" t="str">
        <f t="shared" si="129"/>
        <v>Overpaid</v>
      </c>
    </row>
    <row r="1611" spans="1:16" ht="15.75" x14ac:dyDescent="0.25">
      <c r="A1611" s="199" t="s">
        <v>109</v>
      </c>
      <c r="B1611" s="199" t="s">
        <v>1059</v>
      </c>
      <c r="C1611" s="199" t="s">
        <v>1841</v>
      </c>
      <c r="D1611" s="199" t="s">
        <v>4197</v>
      </c>
      <c r="E1611" s="199" t="s">
        <v>4197</v>
      </c>
      <c r="F1611" s="199" t="s">
        <v>1307</v>
      </c>
      <c r="G1611" s="199" t="s">
        <v>4197</v>
      </c>
      <c r="H1611" s="199" t="s">
        <v>4147</v>
      </c>
      <c r="K1611" s="199">
        <f t="shared" si="125"/>
        <v>29.160419999999998</v>
      </c>
      <c r="L1611" s="199">
        <f t="shared" si="126"/>
        <v>37.616941799999999</v>
      </c>
      <c r="M1611" s="199" t="s">
        <v>1064</v>
      </c>
      <c r="N1611" s="199">
        <f t="shared" si="127"/>
        <v>-8070105.2577357423</v>
      </c>
      <c r="O1611" s="199">
        <f t="shared" si="128"/>
        <v>-8070105.2577357423</v>
      </c>
      <c r="P1611" s="199" t="str">
        <f t="shared" si="129"/>
        <v>Overpaid</v>
      </c>
    </row>
    <row r="1612" spans="1:16" ht="15.75" x14ac:dyDescent="0.25">
      <c r="A1612" s="199" t="s">
        <v>109</v>
      </c>
      <c r="B1612" s="199" t="s">
        <v>1135</v>
      </c>
      <c r="C1612" s="199" t="s">
        <v>1847</v>
      </c>
      <c r="D1612" s="199" t="s">
        <v>4197</v>
      </c>
      <c r="E1612" s="199" t="s">
        <v>4197</v>
      </c>
      <c r="F1612" s="199" t="s">
        <v>1146</v>
      </c>
      <c r="G1612" s="199" t="s">
        <v>4197</v>
      </c>
      <c r="H1612" s="199" t="s">
        <v>4095</v>
      </c>
      <c r="K1612" s="199">
        <f t="shared" si="125"/>
        <v>26.345519999999997</v>
      </c>
      <c r="L1612" s="199">
        <f t="shared" si="126"/>
        <v>33.985720799999996</v>
      </c>
      <c r="M1612" s="199" t="s">
        <v>1138</v>
      </c>
      <c r="N1612" s="199">
        <f t="shared" si="127"/>
        <v>-6559296.5497395974</v>
      </c>
      <c r="O1612" s="199">
        <f t="shared" si="128"/>
        <v>-6559296.5497395974</v>
      </c>
      <c r="P1612" s="199" t="str">
        <f t="shared" si="129"/>
        <v>Overpaid</v>
      </c>
    </row>
    <row r="1613" spans="1:16" ht="15.75" x14ac:dyDescent="0.25">
      <c r="A1613" s="199" t="s">
        <v>109</v>
      </c>
      <c r="B1613" s="199" t="s">
        <v>1048</v>
      </c>
      <c r="C1613" s="199" t="s">
        <v>1856</v>
      </c>
      <c r="D1613" s="199" t="s">
        <v>4197</v>
      </c>
      <c r="E1613" s="199" t="s">
        <v>4197</v>
      </c>
      <c r="F1613" s="199" t="s">
        <v>1162</v>
      </c>
      <c r="G1613" s="199" t="s">
        <v>4197</v>
      </c>
      <c r="H1613" s="199" t="s">
        <v>4197</v>
      </c>
      <c r="K1613" s="199">
        <f t="shared" si="125"/>
        <v>24.915899999999997</v>
      </c>
      <c r="L1613" s="199">
        <f t="shared" si="126"/>
        <v>32.141510999999994</v>
      </c>
      <c r="M1613" s="199" t="s">
        <v>1053</v>
      </c>
      <c r="N1613" s="199">
        <f t="shared" si="127"/>
        <v>-9246177.1197484434</v>
      </c>
      <c r="O1613" s="199">
        <f t="shared" si="128"/>
        <v>-9246177.1197484434</v>
      </c>
      <c r="P1613" s="199" t="str">
        <f t="shared" si="129"/>
        <v>Overpaid</v>
      </c>
    </row>
    <row r="1614" spans="1:16" ht="15.75" x14ac:dyDescent="0.25">
      <c r="A1614" s="199" t="s">
        <v>109</v>
      </c>
      <c r="B1614" s="199" t="s">
        <v>1048</v>
      </c>
      <c r="C1614" s="199" t="s">
        <v>1891</v>
      </c>
      <c r="D1614" s="199" t="s">
        <v>4197</v>
      </c>
      <c r="E1614" s="199" t="s">
        <v>4197</v>
      </c>
      <c r="F1614" s="199" t="s">
        <v>1221</v>
      </c>
      <c r="G1614" s="199" t="s">
        <v>4197</v>
      </c>
      <c r="H1614" s="199" t="s">
        <v>4197</v>
      </c>
      <c r="K1614" s="199">
        <f t="shared" si="125"/>
        <v>22.749299999999998</v>
      </c>
      <c r="L1614" s="199">
        <f t="shared" si="126"/>
        <v>29.346596999999999</v>
      </c>
      <c r="M1614" s="199" t="s">
        <v>1053</v>
      </c>
      <c r="N1614" s="199">
        <f t="shared" si="127"/>
        <v>-10263249.40131798</v>
      </c>
      <c r="O1614" s="199">
        <f t="shared" si="128"/>
        <v>-10263249.40131798</v>
      </c>
      <c r="P1614" s="199" t="str">
        <f t="shared" si="129"/>
        <v>Overpaid</v>
      </c>
    </row>
    <row r="1615" spans="1:16" ht="15.75" x14ac:dyDescent="0.25">
      <c r="A1615" s="199" t="s">
        <v>109</v>
      </c>
      <c r="B1615" s="199" t="s">
        <v>1083</v>
      </c>
      <c r="C1615" s="199" t="s">
        <v>715</v>
      </c>
      <c r="D1615" s="199" t="s">
        <v>4197</v>
      </c>
      <c r="E1615" s="199" t="s">
        <v>4197</v>
      </c>
      <c r="F1615" s="199" t="s">
        <v>1307</v>
      </c>
      <c r="G1615" s="199" t="s">
        <v>4197</v>
      </c>
      <c r="H1615" s="199" t="s">
        <v>4096</v>
      </c>
      <c r="K1615" s="199">
        <f t="shared" si="125"/>
        <v>27.77514</v>
      </c>
      <c r="L1615" s="199">
        <f t="shared" si="126"/>
        <v>35.829930600000004</v>
      </c>
      <c r="M1615" s="199" t="s">
        <v>1088</v>
      </c>
      <c r="N1615" s="199">
        <f t="shared" si="127"/>
        <v>-14141339.386264767</v>
      </c>
      <c r="O1615" s="199">
        <f t="shared" si="128"/>
        <v>-14141339.386264767</v>
      </c>
      <c r="P1615" s="199" t="str">
        <f t="shared" si="129"/>
        <v>Overpaid</v>
      </c>
    </row>
    <row r="1616" spans="1:16" ht="15.75" x14ac:dyDescent="0.25">
      <c r="A1616" s="199" t="s">
        <v>109</v>
      </c>
      <c r="B1616" s="199" t="s">
        <v>10</v>
      </c>
      <c r="C1616" s="199" t="s">
        <v>1901</v>
      </c>
      <c r="D1616" s="199" t="s">
        <v>4197</v>
      </c>
      <c r="E1616" s="199" t="s">
        <v>4197</v>
      </c>
      <c r="F1616" s="199" t="s">
        <v>1240</v>
      </c>
      <c r="G1616" s="199" t="s">
        <v>4197</v>
      </c>
      <c r="H1616" s="199" t="s">
        <v>4197</v>
      </c>
      <c r="K1616" s="199">
        <f t="shared" si="125"/>
        <v>22.027099999999997</v>
      </c>
      <c r="L1616" s="199">
        <f t="shared" si="126"/>
        <v>28.414958999999996</v>
      </c>
      <c r="M1616" s="199" t="s">
        <v>1093</v>
      </c>
      <c r="N1616" s="199">
        <f t="shared" si="127"/>
        <v>-18904936.914795782</v>
      </c>
      <c r="O1616" s="199">
        <f t="shared" si="128"/>
        <v>-18904936.914795782</v>
      </c>
      <c r="P1616" s="199" t="str">
        <f t="shared" si="129"/>
        <v>Overpaid</v>
      </c>
    </row>
    <row r="1617" spans="1:16" ht="15.75" x14ac:dyDescent="0.25">
      <c r="A1617" s="199" t="s">
        <v>109</v>
      </c>
      <c r="B1617" s="199" t="s">
        <v>1187</v>
      </c>
      <c r="C1617" s="199" t="s">
        <v>1804</v>
      </c>
      <c r="D1617" s="199" t="s">
        <v>4197</v>
      </c>
      <c r="E1617" s="199" t="s">
        <v>4197</v>
      </c>
      <c r="F1617" s="199" t="s">
        <v>1041</v>
      </c>
      <c r="G1617" s="199" t="s">
        <v>4197</v>
      </c>
      <c r="H1617" s="199" t="s">
        <v>4147</v>
      </c>
      <c r="K1617" s="199">
        <f t="shared" si="125"/>
        <v>33.49362</v>
      </c>
      <c r="L1617" s="199">
        <f t="shared" si="126"/>
        <v>43.206769800000004</v>
      </c>
      <c r="M1617" s="199" t="s">
        <v>1190</v>
      </c>
      <c r="N1617" s="199">
        <f t="shared" si="127"/>
        <v>-7871775.2765886206</v>
      </c>
      <c r="O1617" s="199">
        <f t="shared" si="128"/>
        <v>-7871775.2765886206</v>
      </c>
      <c r="P1617" s="199" t="str">
        <f t="shared" si="129"/>
        <v>Overpaid</v>
      </c>
    </row>
    <row r="1618" spans="1:16" ht="15.75" x14ac:dyDescent="0.25">
      <c r="A1618" s="199" t="s">
        <v>109</v>
      </c>
      <c r="B1618" s="199" t="s">
        <v>16</v>
      </c>
      <c r="C1618" s="199" t="s">
        <v>814</v>
      </c>
      <c r="D1618" s="199" t="s">
        <v>4197</v>
      </c>
      <c r="E1618" s="199" t="s">
        <v>4197</v>
      </c>
      <c r="F1618" s="199" t="s">
        <v>1328</v>
      </c>
      <c r="G1618" s="199" t="s">
        <v>4197</v>
      </c>
      <c r="H1618" s="199" t="s">
        <v>1027</v>
      </c>
      <c r="K1618" s="199" t="e">
        <f t="shared" si="125"/>
        <v>#VALUE!</v>
      </c>
      <c r="L1618" s="199" t="e">
        <f t="shared" si="126"/>
        <v>#VALUE!</v>
      </c>
      <c r="M1618" s="199" t="s">
        <v>1116</v>
      </c>
      <c r="N1618" s="199" t="e">
        <f t="shared" si="127"/>
        <v>#VALUE!</v>
      </c>
      <c r="O1618" s="199" t="e">
        <f t="shared" si="128"/>
        <v>#VALUE!</v>
      </c>
      <c r="P1618" s="199" t="e">
        <f t="shared" si="129"/>
        <v>#VALUE!</v>
      </c>
    </row>
    <row r="1619" spans="1:16" ht="15.75" x14ac:dyDescent="0.25">
      <c r="A1619" s="199" t="s">
        <v>109</v>
      </c>
      <c r="B1619" s="199" t="s">
        <v>20</v>
      </c>
      <c r="C1619" s="199" t="s">
        <v>1883</v>
      </c>
      <c r="D1619" s="199" t="s">
        <v>4197</v>
      </c>
      <c r="E1619" s="199" t="s">
        <v>4197</v>
      </c>
      <c r="F1619" s="199" t="s">
        <v>1218</v>
      </c>
      <c r="G1619" s="199" t="s">
        <v>4197</v>
      </c>
      <c r="H1619" s="199" t="s">
        <v>4095</v>
      </c>
      <c r="K1619" s="199">
        <f t="shared" si="125"/>
        <v>23.456719999999997</v>
      </c>
      <c r="L1619" s="199">
        <f t="shared" si="126"/>
        <v>30.259168799999998</v>
      </c>
      <c r="M1619" s="199" t="s">
        <v>1134</v>
      </c>
      <c r="N1619" s="199">
        <f t="shared" si="127"/>
        <v>-13932965.818500698</v>
      </c>
      <c r="O1619" s="199">
        <f t="shared" si="128"/>
        <v>-13932965.818500698</v>
      </c>
      <c r="P1619" s="199" t="str">
        <f t="shared" si="129"/>
        <v>Overpaid</v>
      </c>
    </row>
    <row r="1620" spans="1:16" ht="15.75" x14ac:dyDescent="0.25">
      <c r="A1620" s="199" t="s">
        <v>109</v>
      </c>
      <c r="B1620" s="199" t="s">
        <v>1048</v>
      </c>
      <c r="C1620" s="199" t="s">
        <v>1908</v>
      </c>
      <c r="D1620" s="199" t="s">
        <v>4197</v>
      </c>
      <c r="E1620" s="199" t="s">
        <v>4197</v>
      </c>
      <c r="F1620" s="199" t="s">
        <v>1910</v>
      </c>
      <c r="G1620" s="199" t="s">
        <v>4197</v>
      </c>
      <c r="H1620" s="199" t="s">
        <v>1027</v>
      </c>
      <c r="K1620" s="199" t="e">
        <f t="shared" si="125"/>
        <v>#VALUE!</v>
      </c>
      <c r="L1620" s="199" t="e">
        <f t="shared" si="126"/>
        <v>#VALUE!</v>
      </c>
      <c r="M1620" s="199" t="s">
        <v>1053</v>
      </c>
      <c r="N1620" s="199" t="e">
        <f t="shared" si="127"/>
        <v>#VALUE!</v>
      </c>
      <c r="O1620" s="199" t="e">
        <f t="shared" si="128"/>
        <v>#VALUE!</v>
      </c>
      <c r="P1620" s="199" t="e">
        <f t="shared" si="129"/>
        <v>#VALUE!</v>
      </c>
    </row>
    <row r="1621" spans="1:16" ht="15.75" x14ac:dyDescent="0.25">
      <c r="A1621" s="199" t="s">
        <v>109</v>
      </c>
      <c r="B1621" s="199" t="s">
        <v>1099</v>
      </c>
      <c r="C1621" s="199" t="s">
        <v>1864</v>
      </c>
      <c r="D1621" s="199" t="s">
        <v>4197</v>
      </c>
      <c r="E1621" s="199" t="s">
        <v>4197</v>
      </c>
      <c r="F1621" s="199" t="s">
        <v>1194</v>
      </c>
      <c r="G1621" s="199" t="s">
        <v>4197</v>
      </c>
      <c r="H1621" s="199" t="s">
        <v>4197</v>
      </c>
      <c r="K1621" s="199">
        <f t="shared" si="125"/>
        <v>24.1937</v>
      </c>
      <c r="L1621" s="199">
        <f t="shared" si="126"/>
        <v>31.209873000000002</v>
      </c>
      <c r="M1621" s="199" t="s">
        <v>1105</v>
      </c>
      <c r="N1621" s="199">
        <f t="shared" si="127"/>
        <v>-8562865.972447155</v>
      </c>
      <c r="O1621" s="199">
        <f t="shared" si="128"/>
        <v>-8562865.972447155</v>
      </c>
      <c r="P1621" s="199" t="str">
        <f t="shared" si="129"/>
        <v>Overpaid</v>
      </c>
    </row>
    <row r="1622" spans="1:16" ht="15.75" x14ac:dyDescent="0.25">
      <c r="A1622" s="199" t="s">
        <v>109</v>
      </c>
      <c r="B1622" s="199" t="s">
        <v>1059</v>
      </c>
      <c r="C1622" s="199" t="s">
        <v>1810</v>
      </c>
      <c r="D1622" s="199" t="s">
        <v>4197</v>
      </c>
      <c r="E1622" s="199" t="s">
        <v>4197</v>
      </c>
      <c r="F1622" s="199" t="s">
        <v>1270</v>
      </c>
      <c r="G1622" s="199" t="s">
        <v>4197</v>
      </c>
      <c r="H1622" s="199" t="s">
        <v>4097</v>
      </c>
      <c r="K1622" s="199">
        <f t="shared" si="125"/>
        <v>32.093559999999997</v>
      </c>
      <c r="L1622" s="199">
        <f t="shared" si="126"/>
        <v>41.400692399999997</v>
      </c>
      <c r="M1622" s="199" t="s">
        <v>1064</v>
      </c>
      <c r="N1622" s="199">
        <f t="shared" si="127"/>
        <v>-6538214.6012874134</v>
      </c>
      <c r="O1622" s="199">
        <f t="shared" si="128"/>
        <v>-6538214.6012874134</v>
      </c>
      <c r="P1622" s="199" t="str">
        <f t="shared" si="129"/>
        <v>Overpaid</v>
      </c>
    </row>
    <row r="1623" spans="1:16" ht="15.75" x14ac:dyDescent="0.25">
      <c r="A1623" s="199" t="s">
        <v>109</v>
      </c>
      <c r="B1623" s="199" t="s">
        <v>1059</v>
      </c>
      <c r="C1623" s="199" t="s">
        <v>523</v>
      </c>
      <c r="D1623" s="199" t="s">
        <v>4197</v>
      </c>
      <c r="E1623" s="199" t="s">
        <v>4197</v>
      </c>
      <c r="F1623" s="199" t="s">
        <v>1312</v>
      </c>
      <c r="G1623" s="199" t="s">
        <v>4197</v>
      </c>
      <c r="H1623" s="199" t="s">
        <v>4098</v>
      </c>
      <c r="K1623" s="199">
        <f t="shared" si="125"/>
        <v>28.106680000000001</v>
      </c>
      <c r="L1623" s="199">
        <f t="shared" si="126"/>
        <v>36.257617199999999</v>
      </c>
      <c r="M1623" s="199" t="s">
        <v>1064</v>
      </c>
      <c r="N1623" s="199">
        <f t="shared" si="127"/>
        <v>-8620441.9141264595</v>
      </c>
      <c r="O1623" s="199">
        <f t="shared" si="128"/>
        <v>-8620441.9141264595</v>
      </c>
      <c r="P1623" s="199" t="str">
        <f t="shared" si="129"/>
        <v>Overpaid</v>
      </c>
    </row>
    <row r="1624" spans="1:16" ht="15.75" x14ac:dyDescent="0.25">
      <c r="A1624" s="199" t="s">
        <v>109</v>
      </c>
      <c r="B1624" s="199" t="s">
        <v>27</v>
      </c>
      <c r="C1624" s="199" t="s">
        <v>1860</v>
      </c>
      <c r="D1624" s="199" t="s">
        <v>4197</v>
      </c>
      <c r="E1624" s="199" t="s">
        <v>4197</v>
      </c>
      <c r="F1624" s="199" t="s">
        <v>1186</v>
      </c>
      <c r="G1624" s="199" t="s">
        <v>4197</v>
      </c>
      <c r="H1624" s="199" t="s">
        <v>4096</v>
      </c>
      <c r="K1624" s="199">
        <f t="shared" si="125"/>
        <v>25.247440000000001</v>
      </c>
      <c r="L1624" s="199">
        <f t="shared" si="126"/>
        <v>32.569197600000003</v>
      </c>
      <c r="M1624" s="199" t="s">
        <v>1058</v>
      </c>
      <c r="N1624" s="199">
        <f t="shared" si="127"/>
        <v>-14660261.198264807</v>
      </c>
      <c r="O1624" s="199">
        <f t="shared" si="128"/>
        <v>-14660261.198264807</v>
      </c>
      <c r="P1624" s="199" t="str">
        <f t="shared" si="129"/>
        <v>Overpaid</v>
      </c>
    </row>
    <row r="1625" spans="1:16" ht="15.75" x14ac:dyDescent="0.25">
      <c r="A1625" s="199" t="s">
        <v>109</v>
      </c>
      <c r="B1625" s="199" t="s">
        <v>1048</v>
      </c>
      <c r="C1625" s="199" t="s">
        <v>1911</v>
      </c>
      <c r="D1625" s="199" t="s">
        <v>4197</v>
      </c>
      <c r="E1625" s="199" t="s">
        <v>4197</v>
      </c>
      <c r="F1625" s="199" t="s">
        <v>1912</v>
      </c>
      <c r="G1625" s="199" t="s">
        <v>4197</v>
      </c>
      <c r="H1625" s="199" t="s">
        <v>4095</v>
      </c>
      <c r="K1625" s="199">
        <f t="shared" si="125"/>
        <v>14.429219999999999</v>
      </c>
      <c r="L1625" s="199">
        <f t="shared" si="126"/>
        <v>18.6136938</v>
      </c>
      <c r="M1625" s="199" t="s">
        <v>1053</v>
      </c>
      <c r="N1625" s="199">
        <f t="shared" si="127"/>
        <v>-14168964.691838201</v>
      </c>
      <c r="O1625" s="199">
        <f t="shared" si="128"/>
        <v>-14168964.691838201</v>
      </c>
      <c r="P1625" s="199" t="str">
        <f t="shared" si="129"/>
        <v>Overpaid</v>
      </c>
    </row>
    <row r="1626" spans="1:16" ht="15.75" x14ac:dyDescent="0.25">
      <c r="A1626" s="199" t="s">
        <v>109</v>
      </c>
      <c r="B1626" s="199" t="s">
        <v>1083</v>
      </c>
      <c r="C1626" s="199" t="s">
        <v>1896</v>
      </c>
      <c r="D1626" s="199" t="s">
        <v>4197</v>
      </c>
      <c r="E1626" s="199" t="s">
        <v>4197</v>
      </c>
      <c r="F1626" s="199" t="s">
        <v>1234</v>
      </c>
      <c r="G1626" s="199" t="s">
        <v>4197</v>
      </c>
      <c r="H1626" s="199" t="s">
        <v>4095</v>
      </c>
      <c r="K1626" s="199">
        <f t="shared" si="125"/>
        <v>22.734519999999996</v>
      </c>
      <c r="L1626" s="199">
        <f t="shared" si="126"/>
        <v>29.327530799999995</v>
      </c>
      <c r="M1626" s="199" t="s">
        <v>1088</v>
      </c>
      <c r="N1626" s="199">
        <f t="shared" si="127"/>
        <v>-18374872.930912666</v>
      </c>
      <c r="O1626" s="199">
        <f t="shared" si="128"/>
        <v>-18374872.930912666</v>
      </c>
      <c r="P1626" s="199" t="str">
        <f t="shared" si="129"/>
        <v>Overpaid</v>
      </c>
    </row>
    <row r="1627" spans="1:16" ht="15.75" x14ac:dyDescent="0.25">
      <c r="A1627" s="199" t="s">
        <v>109</v>
      </c>
      <c r="B1627" s="199" t="s">
        <v>1094</v>
      </c>
      <c r="C1627" s="199" t="s">
        <v>1904</v>
      </c>
      <c r="D1627" s="199" t="s">
        <v>4197</v>
      </c>
      <c r="E1627" s="199" t="s">
        <v>4197</v>
      </c>
      <c r="F1627" s="199" t="s">
        <v>1906</v>
      </c>
      <c r="G1627" s="199" t="s">
        <v>4197</v>
      </c>
      <c r="H1627" s="199" t="s">
        <v>4197</v>
      </c>
      <c r="K1627" s="199">
        <f t="shared" si="125"/>
        <v>19.499399999999998</v>
      </c>
      <c r="L1627" s="199">
        <f t="shared" si="126"/>
        <v>25.154225999999998</v>
      </c>
      <c r="M1627" s="199" t="s">
        <v>1098</v>
      </c>
      <c r="N1627" s="199">
        <f t="shared" si="127"/>
        <v>-34122462.810021289</v>
      </c>
      <c r="O1627" s="199">
        <f t="shared" si="128"/>
        <v>-34122462.810021289</v>
      </c>
      <c r="P1627" s="199" t="str">
        <f t="shared" si="129"/>
        <v>Overpaid</v>
      </c>
    </row>
    <row r="1628" spans="1:16" ht="15.75" x14ac:dyDescent="0.25">
      <c r="A1628" s="199" t="s">
        <v>109</v>
      </c>
      <c r="B1628" s="199" t="s">
        <v>1187</v>
      </c>
      <c r="C1628" s="199" t="s">
        <v>1823</v>
      </c>
      <c r="D1628" s="199" t="s">
        <v>4197</v>
      </c>
      <c r="E1628" s="199" t="s">
        <v>4197</v>
      </c>
      <c r="F1628" s="199" t="s">
        <v>1073</v>
      </c>
      <c r="G1628" s="199" t="s">
        <v>4197</v>
      </c>
      <c r="H1628" s="199" t="s">
        <v>4100</v>
      </c>
      <c r="K1628" s="199">
        <f t="shared" si="125"/>
        <v>32.00488</v>
      </c>
      <c r="L1628" s="199">
        <f t="shared" si="126"/>
        <v>41.286295199999998</v>
      </c>
      <c r="M1628" s="199" t="s">
        <v>1190</v>
      </c>
      <c r="N1628" s="199">
        <f t="shared" si="127"/>
        <v>-8925759.9275214691</v>
      </c>
      <c r="O1628" s="199">
        <f t="shared" si="128"/>
        <v>-8925759.9275214691</v>
      </c>
      <c r="P1628" s="199" t="str">
        <f t="shared" si="129"/>
        <v>Overpaid</v>
      </c>
    </row>
    <row r="1629" spans="1:16" ht="15.75" x14ac:dyDescent="0.25">
      <c r="A1629" s="199" t="s">
        <v>109</v>
      </c>
      <c r="B1629" s="199" t="s">
        <v>1059</v>
      </c>
      <c r="C1629" s="199" t="s">
        <v>1887</v>
      </c>
      <c r="D1629" s="199" t="s">
        <v>4197</v>
      </c>
      <c r="E1629" s="199" t="s">
        <v>4197</v>
      </c>
      <c r="F1629" s="199" t="s">
        <v>1218</v>
      </c>
      <c r="G1629" s="199" t="s">
        <v>4197</v>
      </c>
      <c r="H1629" s="199" t="s">
        <v>4197</v>
      </c>
      <c r="K1629" s="199">
        <f t="shared" si="125"/>
        <v>23.110399999999998</v>
      </c>
      <c r="L1629" s="199">
        <f t="shared" si="126"/>
        <v>29.812415999999999</v>
      </c>
      <c r="M1629" s="199" t="s">
        <v>1064</v>
      </c>
      <c r="N1629" s="199">
        <f t="shared" si="127"/>
        <v>-11229848.437169909</v>
      </c>
      <c r="O1629" s="199">
        <f t="shared" si="128"/>
        <v>-11229848.437169909</v>
      </c>
      <c r="P1629" s="199" t="str">
        <f t="shared" si="129"/>
        <v>Overpaid</v>
      </c>
    </row>
    <row r="1630" spans="1:16" ht="15.75" x14ac:dyDescent="0.25">
      <c r="A1630" s="199" t="s">
        <v>109</v>
      </c>
      <c r="B1630" s="199" t="s">
        <v>16</v>
      </c>
      <c r="C1630" s="199" t="s">
        <v>168</v>
      </c>
      <c r="D1630" s="199" t="s">
        <v>4197</v>
      </c>
      <c r="E1630" s="199" t="s">
        <v>4197</v>
      </c>
      <c r="F1630" s="199" t="s">
        <v>1073</v>
      </c>
      <c r="G1630" s="199" t="s">
        <v>4197</v>
      </c>
      <c r="H1630" s="199" t="s">
        <v>4100</v>
      </c>
      <c r="K1630" s="199">
        <f t="shared" si="125"/>
        <v>32.00488</v>
      </c>
      <c r="L1630" s="199">
        <f t="shared" si="126"/>
        <v>41.286295199999998</v>
      </c>
      <c r="M1630" s="199" t="s">
        <v>1116</v>
      </c>
      <c r="N1630" s="199">
        <f t="shared" si="127"/>
        <v>-7317010.9478598163</v>
      </c>
      <c r="O1630" s="199">
        <f t="shared" si="128"/>
        <v>-7317010.9478598163</v>
      </c>
      <c r="P1630" s="199" t="str">
        <f t="shared" si="129"/>
        <v>Overpaid</v>
      </c>
    </row>
    <row r="1631" spans="1:16" ht="15.75" x14ac:dyDescent="0.25">
      <c r="A1631" s="199" t="s">
        <v>109</v>
      </c>
      <c r="B1631" s="199" t="s">
        <v>20</v>
      </c>
      <c r="C1631" s="199" t="s">
        <v>1835</v>
      </c>
      <c r="D1631" s="199" t="s">
        <v>4197</v>
      </c>
      <c r="E1631" s="199" t="s">
        <v>4197</v>
      </c>
      <c r="F1631" s="199" t="s">
        <v>1307</v>
      </c>
      <c r="G1631" s="199" t="s">
        <v>4197</v>
      </c>
      <c r="H1631" s="199" t="s">
        <v>4096</v>
      </c>
      <c r="K1631" s="199">
        <f t="shared" si="125"/>
        <v>27.77514</v>
      </c>
      <c r="L1631" s="199">
        <f t="shared" si="126"/>
        <v>35.829930600000004</v>
      </c>
      <c r="M1631" s="199" t="s">
        <v>1134</v>
      </c>
      <c r="N1631" s="199">
        <f t="shared" si="127"/>
        <v>-11088888.510133134</v>
      </c>
      <c r="O1631" s="199">
        <f t="shared" si="128"/>
        <v>-11088888.510133134</v>
      </c>
      <c r="P1631" s="199" t="str">
        <f t="shared" si="129"/>
        <v>Overpaid</v>
      </c>
    </row>
    <row r="1632" spans="1:16" ht="15.75" x14ac:dyDescent="0.25">
      <c r="A1632" s="199" t="s">
        <v>133</v>
      </c>
      <c r="B1632" s="199" t="s">
        <v>1024</v>
      </c>
      <c r="C1632" s="199" t="s">
        <v>1756</v>
      </c>
      <c r="D1632" s="199" t="s">
        <v>4197</v>
      </c>
      <c r="E1632" s="199" t="s">
        <v>4197</v>
      </c>
      <c r="F1632" s="199" t="s">
        <v>1162</v>
      </c>
      <c r="G1632" s="199" t="s">
        <v>4197</v>
      </c>
      <c r="H1632" s="199" t="s">
        <v>4096</v>
      </c>
      <c r="K1632" s="199">
        <f t="shared" si="125"/>
        <v>25.608539999999998</v>
      </c>
      <c r="L1632" s="199">
        <f t="shared" si="126"/>
        <v>33.035016599999999</v>
      </c>
      <c r="M1632" s="199" t="s">
        <v>1029</v>
      </c>
      <c r="N1632" s="199">
        <f t="shared" si="127"/>
        <v>-10752204.246808624</v>
      </c>
      <c r="O1632" s="199">
        <f t="shared" si="128"/>
        <v>-10752204.246808624</v>
      </c>
      <c r="P1632" s="199" t="str">
        <f t="shared" si="129"/>
        <v>Overpaid</v>
      </c>
    </row>
    <row r="1633" spans="1:16" ht="15.75" x14ac:dyDescent="0.25">
      <c r="A1633" s="199" t="s">
        <v>133</v>
      </c>
      <c r="B1633" s="199" t="s">
        <v>1094</v>
      </c>
      <c r="C1633" s="199" t="s">
        <v>234</v>
      </c>
      <c r="D1633" s="199" t="s">
        <v>4197</v>
      </c>
      <c r="E1633" s="199" t="s">
        <v>4197</v>
      </c>
      <c r="F1633" s="199" t="s">
        <v>1408</v>
      </c>
      <c r="G1633" s="199" t="s">
        <v>4197</v>
      </c>
      <c r="H1633" s="199" t="s">
        <v>4095</v>
      </c>
      <c r="K1633" s="199">
        <f t="shared" si="125"/>
        <v>21.651219999999999</v>
      </c>
      <c r="L1633" s="199">
        <f t="shared" si="126"/>
        <v>27.930073799999999</v>
      </c>
      <c r="M1633" s="199" t="s">
        <v>1098</v>
      </c>
      <c r="N1633" s="199">
        <f t="shared" si="127"/>
        <v>-31198662.831611149</v>
      </c>
      <c r="O1633" s="199">
        <f t="shared" si="128"/>
        <v>-31198662.831611149</v>
      </c>
      <c r="P1633" s="199" t="str">
        <f t="shared" si="129"/>
        <v>Overpaid</v>
      </c>
    </row>
    <row r="1634" spans="1:16" ht="15.75" x14ac:dyDescent="0.25">
      <c r="A1634" s="199" t="s">
        <v>133</v>
      </c>
      <c r="B1634" s="199" t="s">
        <v>1048</v>
      </c>
      <c r="C1634" s="199" t="s">
        <v>1777</v>
      </c>
      <c r="D1634" s="199" t="s">
        <v>4197</v>
      </c>
      <c r="E1634" s="199" t="s">
        <v>4197</v>
      </c>
      <c r="F1634" s="199" t="s">
        <v>1208</v>
      </c>
      <c r="G1634" s="199" t="s">
        <v>4197</v>
      </c>
      <c r="H1634" s="199" t="s">
        <v>4197</v>
      </c>
      <c r="K1634" s="199">
        <f t="shared" si="125"/>
        <v>23.471499999999999</v>
      </c>
      <c r="L1634" s="199">
        <f t="shared" si="126"/>
        <v>30.278234999999999</v>
      </c>
      <c r="M1634" s="199" t="s">
        <v>1053</v>
      </c>
      <c r="N1634" s="199">
        <f t="shared" si="127"/>
        <v>-9924225.3074614704</v>
      </c>
      <c r="O1634" s="199">
        <f t="shared" si="128"/>
        <v>-9924225.3074614704</v>
      </c>
      <c r="P1634" s="199" t="str">
        <f t="shared" si="129"/>
        <v>Overpaid</v>
      </c>
    </row>
    <row r="1635" spans="1:16" ht="15.75" x14ac:dyDescent="0.25">
      <c r="A1635" s="199" t="s">
        <v>133</v>
      </c>
      <c r="B1635" s="199" t="s">
        <v>27</v>
      </c>
      <c r="C1635" s="199" t="s">
        <v>1716</v>
      </c>
      <c r="D1635" s="199" t="s">
        <v>4197</v>
      </c>
      <c r="E1635" s="199" t="s">
        <v>4197</v>
      </c>
      <c r="F1635" s="199" t="s">
        <v>1125</v>
      </c>
      <c r="G1635" s="199" t="s">
        <v>4197</v>
      </c>
      <c r="H1635" s="199" t="s">
        <v>4098</v>
      </c>
      <c r="K1635" s="199">
        <f t="shared" si="125"/>
        <v>27.74558</v>
      </c>
      <c r="L1635" s="199">
        <f t="shared" si="126"/>
        <v>35.791798200000002</v>
      </c>
      <c r="M1635" s="199" t="s">
        <v>1058</v>
      </c>
      <c r="N1635" s="199">
        <f t="shared" si="127"/>
        <v>-12769042.262331633</v>
      </c>
      <c r="O1635" s="199">
        <f t="shared" si="128"/>
        <v>-12769042.262331633</v>
      </c>
      <c r="P1635" s="199" t="str">
        <f t="shared" si="129"/>
        <v>Overpaid</v>
      </c>
    </row>
    <row r="1636" spans="1:16" ht="15.75" x14ac:dyDescent="0.25">
      <c r="A1636" s="199" t="s">
        <v>133</v>
      </c>
      <c r="B1636" s="199" t="s">
        <v>1099</v>
      </c>
      <c r="C1636" s="199" t="s">
        <v>905</v>
      </c>
      <c r="D1636" s="199" t="s">
        <v>4197</v>
      </c>
      <c r="E1636" s="199" t="s">
        <v>4197</v>
      </c>
      <c r="F1636" s="199" t="s">
        <v>1208</v>
      </c>
      <c r="G1636" s="199" t="s">
        <v>4197</v>
      </c>
      <c r="H1636" s="199" t="s">
        <v>4197</v>
      </c>
      <c r="K1636" s="199">
        <f t="shared" si="125"/>
        <v>23.471499999999999</v>
      </c>
      <c r="L1636" s="199">
        <f t="shared" si="126"/>
        <v>30.278234999999999</v>
      </c>
      <c r="M1636" s="199" t="s">
        <v>1105</v>
      </c>
      <c r="N1636" s="199">
        <f t="shared" si="127"/>
        <v>-8865730.5459110104</v>
      </c>
      <c r="O1636" s="199">
        <f t="shared" si="128"/>
        <v>-8865730.5459110104</v>
      </c>
      <c r="P1636" s="199" t="str">
        <f t="shared" si="129"/>
        <v>Overpaid</v>
      </c>
    </row>
    <row r="1637" spans="1:16" ht="15.75" x14ac:dyDescent="0.25">
      <c r="A1637" s="199" t="s">
        <v>133</v>
      </c>
      <c r="B1637" s="199" t="s">
        <v>1135</v>
      </c>
      <c r="C1637" s="199" t="s">
        <v>968</v>
      </c>
      <c r="D1637" s="199" t="s">
        <v>4197</v>
      </c>
      <c r="E1637" s="199" t="s">
        <v>4197</v>
      </c>
      <c r="F1637" s="199" t="s">
        <v>1157</v>
      </c>
      <c r="G1637" s="199" t="s">
        <v>4197</v>
      </c>
      <c r="H1637" s="199" t="s">
        <v>4096</v>
      </c>
      <c r="K1637" s="199">
        <f t="shared" si="125"/>
        <v>25.969639999999998</v>
      </c>
      <c r="L1637" s="199">
        <f t="shared" si="126"/>
        <v>33.500835600000002</v>
      </c>
      <c r="M1637" s="199" t="s">
        <v>1138</v>
      </c>
      <c r="N1637" s="199">
        <f t="shared" si="127"/>
        <v>-6694268.0374046955</v>
      </c>
      <c r="O1637" s="199">
        <f t="shared" si="128"/>
        <v>-6694268.0374046955</v>
      </c>
      <c r="P1637" s="199" t="str">
        <f t="shared" si="129"/>
        <v>Overpaid</v>
      </c>
    </row>
    <row r="1638" spans="1:16" ht="15.75" x14ac:dyDescent="0.25">
      <c r="A1638" s="199" t="s">
        <v>133</v>
      </c>
      <c r="B1638" s="199" t="s">
        <v>1094</v>
      </c>
      <c r="C1638" s="199" t="s">
        <v>1788</v>
      </c>
      <c r="D1638" s="199" t="s">
        <v>4197</v>
      </c>
      <c r="E1638" s="199" t="s">
        <v>4197</v>
      </c>
      <c r="F1638" s="199" t="s">
        <v>1422</v>
      </c>
      <c r="G1638" s="199" t="s">
        <v>4197</v>
      </c>
      <c r="H1638" s="199" t="s">
        <v>4197</v>
      </c>
      <c r="K1638" s="199">
        <f t="shared" si="125"/>
        <v>20.221599999999999</v>
      </c>
      <c r="L1638" s="199">
        <f t="shared" si="126"/>
        <v>26.085863999999997</v>
      </c>
      <c r="M1638" s="199" t="s">
        <v>1098</v>
      </c>
      <c r="N1638" s="199">
        <f t="shared" si="127"/>
        <v>-33141168.675564036</v>
      </c>
      <c r="O1638" s="199">
        <f t="shared" si="128"/>
        <v>-33141168.675564036</v>
      </c>
      <c r="P1638" s="199" t="str">
        <f t="shared" si="129"/>
        <v>Overpaid</v>
      </c>
    </row>
    <row r="1639" spans="1:16" ht="15.75" x14ac:dyDescent="0.25">
      <c r="A1639" s="199" t="s">
        <v>133</v>
      </c>
      <c r="B1639" s="199" t="s">
        <v>16</v>
      </c>
      <c r="C1639" s="199" t="s">
        <v>1699</v>
      </c>
      <c r="D1639" s="199" t="s">
        <v>4197</v>
      </c>
      <c r="E1639" s="199" t="s">
        <v>4197</v>
      </c>
      <c r="F1639" s="199" t="s">
        <v>1107</v>
      </c>
      <c r="G1639" s="199" t="s">
        <v>4197</v>
      </c>
      <c r="H1639" s="199" t="s">
        <v>4099</v>
      </c>
      <c r="K1639" s="199">
        <f t="shared" si="125"/>
        <v>29.536299999999997</v>
      </c>
      <c r="L1639" s="199">
        <f t="shared" si="126"/>
        <v>38.101827</v>
      </c>
      <c r="M1639" s="199" t="s">
        <v>1116</v>
      </c>
      <c r="N1639" s="199">
        <f t="shared" si="127"/>
        <v>-8749697.3479788974</v>
      </c>
      <c r="O1639" s="199">
        <f t="shared" si="128"/>
        <v>-8749697.3479788974</v>
      </c>
      <c r="P1639" s="199" t="str">
        <f t="shared" si="129"/>
        <v>Overpaid</v>
      </c>
    </row>
    <row r="1640" spans="1:16" ht="15.75" x14ac:dyDescent="0.25">
      <c r="A1640" s="199" t="s">
        <v>133</v>
      </c>
      <c r="B1640" s="199" t="s">
        <v>1117</v>
      </c>
      <c r="C1640" s="199" t="s">
        <v>1782</v>
      </c>
      <c r="D1640" s="199" t="s">
        <v>4197</v>
      </c>
      <c r="E1640" s="199" t="s">
        <v>4197</v>
      </c>
      <c r="F1640" s="199" t="s">
        <v>1234</v>
      </c>
      <c r="G1640" s="199" t="s">
        <v>4197</v>
      </c>
      <c r="H1640" s="199" t="s">
        <v>4095</v>
      </c>
      <c r="K1640" s="199">
        <f t="shared" si="125"/>
        <v>22.734519999999996</v>
      </c>
      <c r="L1640" s="199">
        <f t="shared" si="126"/>
        <v>29.327530799999995</v>
      </c>
      <c r="M1640" s="199" t="s">
        <v>1121</v>
      </c>
      <c r="N1640" s="199">
        <f t="shared" si="127"/>
        <v>-17352287.427623857</v>
      </c>
      <c r="O1640" s="199">
        <f t="shared" si="128"/>
        <v>-17352287.427623857</v>
      </c>
      <c r="P1640" s="199" t="str">
        <f t="shared" si="129"/>
        <v>Overpaid</v>
      </c>
    </row>
    <row r="1641" spans="1:16" ht="15.75" x14ac:dyDescent="0.25">
      <c r="A1641" s="199" t="s">
        <v>133</v>
      </c>
      <c r="B1641" s="199" t="s">
        <v>1037</v>
      </c>
      <c r="C1641" s="199" t="s">
        <v>1752</v>
      </c>
      <c r="D1641" s="199" t="s">
        <v>4197</v>
      </c>
      <c r="E1641" s="199" t="s">
        <v>4197</v>
      </c>
      <c r="F1641" s="199" t="s">
        <v>1162</v>
      </c>
      <c r="G1641" s="199" t="s">
        <v>4197</v>
      </c>
      <c r="H1641" s="199" t="s">
        <v>4153</v>
      </c>
      <c r="K1641" s="199">
        <f t="shared" ref="K1641:K1704" si="130">(F1641*0.3611)+(G1641*1.1*0.3611)+(H1641*5.2*0.0666)+(I1641*0.2111)</f>
        <v>27.686459999999997</v>
      </c>
      <c r="L1641" s="199">
        <f t="shared" ref="L1641:L1704" si="131">(K1641)*((100+(29-E1641))/100)-(J1641*0.9)</f>
        <v>35.715533399999998</v>
      </c>
      <c r="M1641" s="199" t="s">
        <v>1043</v>
      </c>
      <c r="N1641" s="199">
        <f t="shared" ref="N1641:N1704" si="132">(M1641*((L1641-63)/5.45))+M1641</f>
        <v>-10248369.471045285</v>
      </c>
      <c r="O1641" s="199">
        <f t="shared" ref="O1641:O1704" si="133">(N1641-D1641)</f>
        <v>-10248369.471045285</v>
      </c>
      <c r="P1641" s="199" t="str">
        <f t="shared" ref="P1641:P1704" si="134">IF(O1641&lt;(-3000000), "Overpaid", "")</f>
        <v>Overpaid</v>
      </c>
    </row>
    <row r="1642" spans="1:16" ht="15.75" x14ac:dyDescent="0.25">
      <c r="A1642" s="199" t="s">
        <v>133</v>
      </c>
      <c r="B1642" s="199" t="s">
        <v>1048</v>
      </c>
      <c r="C1642" s="199" t="s">
        <v>1758</v>
      </c>
      <c r="D1642" s="199" t="s">
        <v>4197</v>
      </c>
      <c r="E1642" s="199" t="s">
        <v>4197</v>
      </c>
      <c r="F1642" s="199" t="s">
        <v>1186</v>
      </c>
      <c r="G1642" s="199" t="s">
        <v>4197</v>
      </c>
      <c r="H1642" s="199" t="s">
        <v>4197</v>
      </c>
      <c r="K1642" s="199">
        <f t="shared" si="130"/>
        <v>24.5548</v>
      </c>
      <c r="L1642" s="199">
        <f t="shared" si="131"/>
        <v>31.675692000000002</v>
      </c>
      <c r="M1642" s="199" t="s">
        <v>1053</v>
      </c>
      <c r="N1642" s="199">
        <f t="shared" si="132"/>
        <v>-9415689.1666766964</v>
      </c>
      <c r="O1642" s="199">
        <f t="shared" si="133"/>
        <v>-9415689.1666766964</v>
      </c>
      <c r="P1642" s="199" t="str">
        <f t="shared" si="134"/>
        <v>Overpaid</v>
      </c>
    </row>
    <row r="1643" spans="1:16" ht="15.75" x14ac:dyDescent="0.25">
      <c r="A1643" s="199" t="s">
        <v>133</v>
      </c>
      <c r="B1643" s="199" t="s">
        <v>10</v>
      </c>
      <c r="C1643" s="199" t="s">
        <v>177</v>
      </c>
      <c r="D1643" s="199" t="s">
        <v>4197</v>
      </c>
      <c r="E1643" s="199" t="s">
        <v>4197</v>
      </c>
      <c r="F1643" s="199" t="s">
        <v>1146</v>
      </c>
      <c r="G1643" s="199" t="s">
        <v>4197</v>
      </c>
      <c r="H1643" s="199" t="s">
        <v>4099</v>
      </c>
      <c r="K1643" s="199">
        <f t="shared" si="130"/>
        <v>27.730799999999999</v>
      </c>
      <c r="L1643" s="199">
        <f t="shared" si="131"/>
        <v>35.772731999999998</v>
      </c>
      <c r="M1643" s="199" t="s">
        <v>1093</v>
      </c>
      <c r="N1643" s="199">
        <f t="shared" si="132"/>
        <v>-14130677.82250936</v>
      </c>
      <c r="O1643" s="199">
        <f t="shared" si="133"/>
        <v>-14130677.82250936</v>
      </c>
      <c r="P1643" s="199" t="str">
        <f t="shared" si="134"/>
        <v>Overpaid</v>
      </c>
    </row>
    <row r="1644" spans="1:16" ht="15.75" x14ac:dyDescent="0.25">
      <c r="A1644" s="199" t="s">
        <v>133</v>
      </c>
      <c r="B1644" s="199" t="s">
        <v>1048</v>
      </c>
      <c r="C1644" s="199" t="s">
        <v>1791</v>
      </c>
      <c r="D1644" s="199" t="s">
        <v>4197</v>
      </c>
      <c r="E1644" s="199" t="s">
        <v>4197</v>
      </c>
      <c r="F1644" s="199" t="s">
        <v>1792</v>
      </c>
      <c r="G1644" s="199" t="s">
        <v>4197</v>
      </c>
      <c r="H1644" s="199" t="s">
        <v>4095</v>
      </c>
      <c r="K1644" s="199">
        <f t="shared" si="130"/>
        <v>11.540419999999999</v>
      </c>
      <c r="L1644" s="199">
        <f t="shared" si="131"/>
        <v>14.8871418</v>
      </c>
      <c r="M1644" s="199" t="s">
        <v>1053</v>
      </c>
      <c r="N1644" s="199">
        <f t="shared" si="132"/>
        <v>-15525061.067264255</v>
      </c>
      <c r="O1644" s="199">
        <f t="shared" si="133"/>
        <v>-15525061.067264255</v>
      </c>
      <c r="P1644" s="199" t="str">
        <f t="shared" si="134"/>
        <v>Overpaid</v>
      </c>
    </row>
    <row r="1645" spans="1:16" ht="15.75" x14ac:dyDescent="0.25">
      <c r="A1645" s="199" t="s">
        <v>133</v>
      </c>
      <c r="B1645" s="199" t="s">
        <v>1024</v>
      </c>
      <c r="C1645" s="199" t="s">
        <v>1723</v>
      </c>
      <c r="D1645" s="199" t="s">
        <v>4197</v>
      </c>
      <c r="E1645" s="199" t="s">
        <v>4197</v>
      </c>
      <c r="F1645" s="199" t="s">
        <v>1146</v>
      </c>
      <c r="G1645" s="199" t="s">
        <v>4197</v>
      </c>
      <c r="H1645" s="199" t="s">
        <v>4095</v>
      </c>
      <c r="K1645" s="199">
        <f t="shared" si="130"/>
        <v>26.345519999999997</v>
      </c>
      <c r="L1645" s="199">
        <f t="shared" si="131"/>
        <v>33.985720799999996</v>
      </c>
      <c r="M1645" s="199" t="s">
        <v>1029</v>
      </c>
      <c r="N1645" s="199">
        <f t="shared" si="132"/>
        <v>-10335228.00130569</v>
      </c>
      <c r="O1645" s="199">
        <f t="shared" si="133"/>
        <v>-10335228.00130569</v>
      </c>
      <c r="P1645" s="199" t="str">
        <f t="shared" si="134"/>
        <v>Overpaid</v>
      </c>
    </row>
    <row r="1646" spans="1:16" ht="15.75" x14ac:dyDescent="0.25">
      <c r="A1646" s="199" t="s">
        <v>133</v>
      </c>
      <c r="B1646" s="199" t="s">
        <v>20</v>
      </c>
      <c r="C1646" s="199" t="s">
        <v>431</v>
      </c>
      <c r="D1646" s="199" t="s">
        <v>4197</v>
      </c>
      <c r="E1646" s="199" t="s">
        <v>4197</v>
      </c>
      <c r="F1646" s="199" t="s">
        <v>1328</v>
      </c>
      <c r="G1646" s="199" t="s">
        <v>4197</v>
      </c>
      <c r="H1646" s="199" t="s">
        <v>4099</v>
      </c>
      <c r="K1646" s="199">
        <f t="shared" si="130"/>
        <v>27.369699999999998</v>
      </c>
      <c r="L1646" s="199">
        <f t="shared" si="131"/>
        <v>35.306913000000002</v>
      </c>
      <c r="M1646" s="199" t="s">
        <v>1134</v>
      </c>
      <c r="N1646" s="199">
        <f t="shared" si="132"/>
        <v>-11355908.092273027</v>
      </c>
      <c r="O1646" s="199">
        <f t="shared" si="133"/>
        <v>-11355908.092273027</v>
      </c>
      <c r="P1646" s="199" t="str">
        <f t="shared" si="134"/>
        <v>Overpaid</v>
      </c>
    </row>
    <row r="1647" spans="1:16" ht="15.75" x14ac:dyDescent="0.25">
      <c r="A1647" s="199" t="s">
        <v>133</v>
      </c>
      <c r="B1647" s="199" t="s">
        <v>1094</v>
      </c>
      <c r="C1647" s="199" t="s">
        <v>1789</v>
      </c>
      <c r="D1647" s="199" t="s">
        <v>4197</v>
      </c>
      <c r="E1647" s="199" t="s">
        <v>4197</v>
      </c>
      <c r="F1647" s="199" t="s">
        <v>1790</v>
      </c>
      <c r="G1647" s="199" t="s">
        <v>4197</v>
      </c>
      <c r="H1647" s="199" t="s">
        <v>4095</v>
      </c>
      <c r="K1647" s="199">
        <f t="shared" si="130"/>
        <v>18.040219999999998</v>
      </c>
      <c r="L1647" s="199">
        <f t="shared" si="131"/>
        <v>23.271883799999998</v>
      </c>
      <c r="M1647" s="199" t="s">
        <v>1098</v>
      </c>
      <c r="N1647" s="199">
        <f t="shared" si="132"/>
        <v>-36105133.503897391</v>
      </c>
      <c r="O1647" s="199">
        <f t="shared" si="133"/>
        <v>-36105133.503897391</v>
      </c>
      <c r="P1647" s="199" t="str">
        <f t="shared" si="134"/>
        <v>Overpaid</v>
      </c>
    </row>
    <row r="1648" spans="1:16" ht="15.75" x14ac:dyDescent="0.25">
      <c r="A1648" s="199" t="s">
        <v>133</v>
      </c>
      <c r="B1648" s="199" t="s">
        <v>1187</v>
      </c>
      <c r="C1648" s="199" t="s">
        <v>1725</v>
      </c>
      <c r="D1648" s="199" t="s">
        <v>4197</v>
      </c>
      <c r="E1648" s="199" t="s">
        <v>4197</v>
      </c>
      <c r="F1648" s="199" t="s">
        <v>1146</v>
      </c>
      <c r="G1648" s="199" t="s">
        <v>4197</v>
      </c>
      <c r="H1648" s="199" t="s">
        <v>4096</v>
      </c>
      <c r="K1648" s="199">
        <f t="shared" si="130"/>
        <v>26.691839999999999</v>
      </c>
      <c r="L1648" s="199">
        <f t="shared" si="131"/>
        <v>34.432473600000002</v>
      </c>
      <c r="M1648" s="199" t="s">
        <v>1190</v>
      </c>
      <c r="N1648" s="199">
        <f t="shared" si="132"/>
        <v>-12687237.828157062</v>
      </c>
      <c r="O1648" s="199">
        <f t="shared" si="133"/>
        <v>-12687237.828157062</v>
      </c>
      <c r="P1648" s="199" t="str">
        <f t="shared" si="134"/>
        <v>Overpaid</v>
      </c>
    </row>
    <row r="1649" spans="1:16" ht="15.75" x14ac:dyDescent="0.25">
      <c r="A1649" s="199" t="s">
        <v>133</v>
      </c>
      <c r="B1649" s="199" t="s">
        <v>16</v>
      </c>
      <c r="C1649" s="199" t="s">
        <v>1731</v>
      </c>
      <c r="D1649" s="199" t="s">
        <v>4197</v>
      </c>
      <c r="E1649" s="199" t="s">
        <v>4197</v>
      </c>
      <c r="F1649" s="199" t="s">
        <v>1328</v>
      </c>
      <c r="G1649" s="199" t="s">
        <v>4197</v>
      </c>
      <c r="H1649" s="199" t="s">
        <v>1027</v>
      </c>
      <c r="K1649" s="199" t="e">
        <f t="shared" si="130"/>
        <v>#VALUE!</v>
      </c>
      <c r="L1649" s="199" t="e">
        <f t="shared" si="131"/>
        <v>#VALUE!</v>
      </c>
      <c r="M1649" s="199" t="s">
        <v>1116</v>
      </c>
      <c r="N1649" s="199" t="e">
        <f t="shared" si="132"/>
        <v>#VALUE!</v>
      </c>
      <c r="O1649" s="199" t="e">
        <f t="shared" si="133"/>
        <v>#VALUE!</v>
      </c>
      <c r="P1649" s="199" t="e">
        <f t="shared" si="134"/>
        <v>#VALUE!</v>
      </c>
    </row>
    <row r="1650" spans="1:16" ht="15.75" x14ac:dyDescent="0.25">
      <c r="A1650" s="199" t="s">
        <v>133</v>
      </c>
      <c r="B1650" s="199" t="s">
        <v>1059</v>
      </c>
      <c r="C1650" s="199" t="s">
        <v>1745</v>
      </c>
      <c r="D1650" s="199" t="s">
        <v>4197</v>
      </c>
      <c r="E1650" s="199" t="s">
        <v>4197</v>
      </c>
      <c r="F1650" s="199" t="s">
        <v>1157</v>
      </c>
      <c r="G1650" s="199" t="s">
        <v>4197</v>
      </c>
      <c r="H1650" s="199" t="s">
        <v>4197</v>
      </c>
      <c r="K1650" s="199">
        <f t="shared" si="130"/>
        <v>25.276999999999997</v>
      </c>
      <c r="L1650" s="199">
        <f t="shared" si="131"/>
        <v>32.607329999999997</v>
      </c>
      <c r="M1650" s="199" t="s">
        <v>1064</v>
      </c>
      <c r="N1650" s="199">
        <f t="shared" si="132"/>
        <v>-10098298.529473394</v>
      </c>
      <c r="O1650" s="199">
        <f t="shared" si="133"/>
        <v>-10098298.529473394</v>
      </c>
      <c r="P1650" s="199" t="str">
        <f t="shared" si="134"/>
        <v>Overpaid</v>
      </c>
    </row>
    <row r="1651" spans="1:16" ht="15.75" x14ac:dyDescent="0.25">
      <c r="A1651" s="199" t="s">
        <v>133</v>
      </c>
      <c r="B1651" s="199" t="s">
        <v>20</v>
      </c>
      <c r="C1651" s="199" t="s">
        <v>1743</v>
      </c>
      <c r="D1651" s="199" t="s">
        <v>4197</v>
      </c>
      <c r="E1651" s="199" t="s">
        <v>4197</v>
      </c>
      <c r="F1651" s="199" t="s">
        <v>1157</v>
      </c>
      <c r="G1651" s="199" t="s">
        <v>4197</v>
      </c>
      <c r="H1651" s="199" t="s">
        <v>4096</v>
      </c>
      <c r="K1651" s="199">
        <f t="shared" si="130"/>
        <v>25.969639999999998</v>
      </c>
      <c r="L1651" s="199">
        <f t="shared" si="131"/>
        <v>33.500835600000002</v>
      </c>
      <c r="M1651" s="199" t="s">
        <v>1134</v>
      </c>
      <c r="N1651" s="199">
        <f t="shared" si="132"/>
        <v>-12277976.551652402</v>
      </c>
      <c r="O1651" s="199">
        <f t="shared" si="133"/>
        <v>-12277976.551652402</v>
      </c>
      <c r="P1651" s="199" t="str">
        <f t="shared" si="134"/>
        <v>Overpaid</v>
      </c>
    </row>
    <row r="1652" spans="1:16" ht="15.75" x14ac:dyDescent="0.25">
      <c r="A1652" s="199" t="s">
        <v>133</v>
      </c>
      <c r="B1652" s="199" t="s">
        <v>1037</v>
      </c>
      <c r="C1652" s="199" t="s">
        <v>157</v>
      </c>
      <c r="D1652" s="199" t="s">
        <v>4197</v>
      </c>
      <c r="E1652" s="199" t="s">
        <v>4197</v>
      </c>
      <c r="F1652" s="199" t="s">
        <v>1328</v>
      </c>
      <c r="G1652" s="199" t="s">
        <v>4197</v>
      </c>
      <c r="H1652" s="199" t="s">
        <v>4097</v>
      </c>
      <c r="K1652" s="199">
        <f t="shared" si="130"/>
        <v>26.677059999999997</v>
      </c>
      <c r="L1652" s="199">
        <f t="shared" si="131"/>
        <v>34.413407399999997</v>
      </c>
      <c r="M1652" s="199" t="s">
        <v>1043</v>
      </c>
      <c r="N1652" s="199">
        <f t="shared" si="132"/>
        <v>-10859543.931604551</v>
      </c>
      <c r="O1652" s="199">
        <f t="shared" si="133"/>
        <v>-10859543.931604551</v>
      </c>
      <c r="P1652" s="199" t="str">
        <f t="shared" si="134"/>
        <v>Overpaid</v>
      </c>
    </row>
    <row r="1653" spans="1:16" ht="15.75" x14ac:dyDescent="0.25">
      <c r="A1653" s="199" t="s">
        <v>133</v>
      </c>
      <c r="B1653" s="199" t="s">
        <v>10</v>
      </c>
      <c r="C1653" s="199" t="s">
        <v>1764</v>
      </c>
      <c r="D1653" s="199" t="s">
        <v>4197</v>
      </c>
      <c r="E1653" s="199" t="s">
        <v>4197</v>
      </c>
      <c r="F1653" s="199" t="s">
        <v>1194</v>
      </c>
      <c r="G1653" s="199" t="s">
        <v>4197</v>
      </c>
      <c r="H1653" s="199" t="s">
        <v>4099</v>
      </c>
      <c r="K1653" s="199">
        <f t="shared" si="130"/>
        <v>25.9253</v>
      </c>
      <c r="L1653" s="199">
        <f t="shared" si="131"/>
        <v>33.443637000000003</v>
      </c>
      <c r="M1653" s="199" t="s">
        <v>1093</v>
      </c>
      <c r="N1653" s="199">
        <f t="shared" si="132"/>
        <v>-15641964.319191009</v>
      </c>
      <c r="O1653" s="199">
        <f t="shared" si="133"/>
        <v>-15641964.319191009</v>
      </c>
      <c r="P1653" s="199" t="str">
        <f t="shared" si="134"/>
        <v>Overpaid</v>
      </c>
    </row>
    <row r="1654" spans="1:16" ht="15.75" x14ac:dyDescent="0.25">
      <c r="A1654" s="199" t="s">
        <v>133</v>
      </c>
      <c r="B1654" s="199" t="s">
        <v>1059</v>
      </c>
      <c r="C1654" s="199" t="s">
        <v>527</v>
      </c>
      <c r="D1654" s="199" t="s">
        <v>4197</v>
      </c>
      <c r="E1654" s="199" t="s">
        <v>4197</v>
      </c>
      <c r="F1654" s="199" t="s">
        <v>1312</v>
      </c>
      <c r="G1654" s="199" t="s">
        <v>4197</v>
      </c>
      <c r="H1654" s="199" t="s">
        <v>4098</v>
      </c>
      <c r="K1654" s="199">
        <f t="shared" si="130"/>
        <v>28.106680000000001</v>
      </c>
      <c r="L1654" s="199">
        <f t="shared" si="131"/>
        <v>36.257617199999999</v>
      </c>
      <c r="M1654" s="199" t="s">
        <v>1064</v>
      </c>
      <c r="N1654" s="199">
        <f t="shared" si="132"/>
        <v>-8620441.9141264595</v>
      </c>
      <c r="O1654" s="199">
        <f t="shared" si="133"/>
        <v>-8620441.9141264595</v>
      </c>
      <c r="P1654" s="199" t="str">
        <f t="shared" si="134"/>
        <v>Overpaid</v>
      </c>
    </row>
    <row r="1655" spans="1:16" ht="15.75" x14ac:dyDescent="0.25">
      <c r="A1655" s="199" t="s">
        <v>133</v>
      </c>
      <c r="B1655" s="199" t="s">
        <v>1059</v>
      </c>
      <c r="C1655" s="199" t="s">
        <v>1740</v>
      </c>
      <c r="D1655" s="199" t="s">
        <v>4197</v>
      </c>
      <c r="E1655" s="199" t="s">
        <v>4197</v>
      </c>
      <c r="F1655" s="199" t="s">
        <v>1157</v>
      </c>
      <c r="G1655" s="199" t="s">
        <v>4197</v>
      </c>
      <c r="H1655" s="199" t="s">
        <v>4096</v>
      </c>
      <c r="K1655" s="199">
        <f t="shared" si="130"/>
        <v>25.969639999999998</v>
      </c>
      <c r="L1655" s="199">
        <f t="shared" si="131"/>
        <v>33.500835600000002</v>
      </c>
      <c r="M1655" s="199" t="s">
        <v>1064</v>
      </c>
      <c r="N1655" s="199">
        <f t="shared" si="132"/>
        <v>-9736553.5243654288</v>
      </c>
      <c r="O1655" s="199">
        <f t="shared" si="133"/>
        <v>-9736553.5243654288</v>
      </c>
      <c r="P1655" s="199" t="str">
        <f t="shared" si="134"/>
        <v>Overpaid</v>
      </c>
    </row>
    <row r="1656" spans="1:16" ht="15.75" x14ac:dyDescent="0.25">
      <c r="A1656" s="199" t="s">
        <v>133</v>
      </c>
      <c r="B1656" s="199" t="s">
        <v>1393</v>
      </c>
      <c r="C1656" s="199" t="s">
        <v>1727</v>
      </c>
      <c r="D1656" s="199" t="s">
        <v>4197</v>
      </c>
      <c r="E1656" s="199" t="s">
        <v>4197</v>
      </c>
      <c r="F1656" s="199" t="s">
        <v>1146</v>
      </c>
      <c r="G1656" s="199" t="s">
        <v>4197</v>
      </c>
      <c r="H1656" s="199" t="s">
        <v>4197</v>
      </c>
      <c r="K1656" s="199">
        <f t="shared" si="130"/>
        <v>25.999199999999998</v>
      </c>
      <c r="L1656" s="199">
        <f t="shared" si="131"/>
        <v>33.538967999999997</v>
      </c>
      <c r="M1656" s="199" t="s">
        <v>1397</v>
      </c>
      <c r="N1656" s="199">
        <f t="shared" si="132"/>
        <v>-5577996.2353790831</v>
      </c>
      <c r="O1656" s="199">
        <f t="shared" si="133"/>
        <v>-5577996.2353790831</v>
      </c>
      <c r="P1656" s="199" t="str">
        <f t="shared" si="134"/>
        <v>Overpaid</v>
      </c>
    </row>
    <row r="1657" spans="1:16" ht="15.75" x14ac:dyDescent="0.25">
      <c r="A1657" s="199" t="s">
        <v>133</v>
      </c>
      <c r="B1657" s="199" t="s">
        <v>1099</v>
      </c>
      <c r="C1657" s="199" t="s">
        <v>1696</v>
      </c>
      <c r="D1657" s="199" t="s">
        <v>4197</v>
      </c>
      <c r="E1657" s="199" t="s">
        <v>4197</v>
      </c>
      <c r="F1657" s="199" t="s">
        <v>1107</v>
      </c>
      <c r="G1657" s="199" t="s">
        <v>4197</v>
      </c>
      <c r="H1657" s="199" t="s">
        <v>4099</v>
      </c>
      <c r="K1657" s="199">
        <f t="shared" si="130"/>
        <v>29.536299999999997</v>
      </c>
      <c r="L1657" s="199">
        <f t="shared" si="131"/>
        <v>38.101827</v>
      </c>
      <c r="M1657" s="199" t="s">
        <v>1105</v>
      </c>
      <c r="N1657" s="199">
        <f t="shared" si="132"/>
        <v>-6322372.6600849535</v>
      </c>
      <c r="O1657" s="199">
        <f t="shared" si="133"/>
        <v>-6322372.6600849535</v>
      </c>
      <c r="P1657" s="199" t="str">
        <f t="shared" si="134"/>
        <v>Overpaid</v>
      </c>
    </row>
    <row r="1658" spans="1:16" ht="15.75" x14ac:dyDescent="0.25">
      <c r="A1658" s="199" t="s">
        <v>133</v>
      </c>
      <c r="B1658" s="199" t="s">
        <v>1187</v>
      </c>
      <c r="C1658" s="199" t="s">
        <v>228</v>
      </c>
      <c r="D1658" s="199" t="s">
        <v>4197</v>
      </c>
      <c r="E1658" s="199" t="s">
        <v>4197</v>
      </c>
      <c r="F1658" s="199" t="s">
        <v>1312</v>
      </c>
      <c r="G1658" s="199" t="s">
        <v>4197</v>
      </c>
      <c r="H1658" s="199" t="s">
        <v>4102</v>
      </c>
      <c r="K1658" s="199">
        <f t="shared" si="130"/>
        <v>29.14564</v>
      </c>
      <c r="L1658" s="199">
        <f t="shared" si="131"/>
        <v>37.597875600000002</v>
      </c>
      <c r="M1658" s="199" t="s">
        <v>1190</v>
      </c>
      <c r="N1658" s="199">
        <f t="shared" si="132"/>
        <v>-10950018.745940549</v>
      </c>
      <c r="O1658" s="199">
        <f t="shared" si="133"/>
        <v>-10950018.745940549</v>
      </c>
      <c r="P1658" s="199" t="str">
        <f t="shared" si="134"/>
        <v>Overpaid</v>
      </c>
    </row>
    <row r="1659" spans="1:16" ht="15.75" x14ac:dyDescent="0.25">
      <c r="A1659" s="199" t="s">
        <v>133</v>
      </c>
      <c r="B1659" s="199" t="s">
        <v>1094</v>
      </c>
      <c r="C1659" s="199" t="s">
        <v>413</v>
      </c>
      <c r="D1659" s="199" t="s">
        <v>4197</v>
      </c>
      <c r="E1659" s="199" t="s">
        <v>4197</v>
      </c>
      <c r="F1659" s="199" t="s">
        <v>1111</v>
      </c>
      <c r="G1659" s="199" t="s">
        <v>4197</v>
      </c>
      <c r="H1659" s="199" t="s">
        <v>4110</v>
      </c>
      <c r="K1659" s="199">
        <f t="shared" si="130"/>
        <v>32.984719999999996</v>
      </c>
      <c r="L1659" s="199">
        <f t="shared" si="131"/>
        <v>42.550288799999997</v>
      </c>
      <c r="M1659" s="199" t="s">
        <v>1098</v>
      </c>
      <c r="N1659" s="199">
        <f t="shared" si="132"/>
        <v>-15799193.054719415</v>
      </c>
      <c r="O1659" s="199">
        <f t="shared" si="133"/>
        <v>-15799193.054719415</v>
      </c>
      <c r="P1659" s="199" t="str">
        <f t="shared" si="134"/>
        <v>Overpaid</v>
      </c>
    </row>
    <row r="1660" spans="1:16" ht="15.75" x14ac:dyDescent="0.25">
      <c r="A1660" s="199" t="s">
        <v>133</v>
      </c>
      <c r="B1660" s="199" t="s">
        <v>1059</v>
      </c>
      <c r="C1660" s="199" t="s">
        <v>1773</v>
      </c>
      <c r="D1660" s="199" t="s">
        <v>4197</v>
      </c>
      <c r="E1660" s="199" t="s">
        <v>4197</v>
      </c>
      <c r="F1660" s="199" t="s">
        <v>1208</v>
      </c>
      <c r="G1660" s="199" t="s">
        <v>4197</v>
      </c>
      <c r="H1660" s="199" t="s">
        <v>4095</v>
      </c>
      <c r="K1660" s="199">
        <f t="shared" si="130"/>
        <v>23.817819999999998</v>
      </c>
      <c r="L1660" s="199">
        <f t="shared" si="131"/>
        <v>30.724987799999997</v>
      </c>
      <c r="M1660" s="199" t="s">
        <v>1064</v>
      </c>
      <c r="N1660" s="199">
        <f t="shared" si="132"/>
        <v>-10860384.283333177</v>
      </c>
      <c r="O1660" s="199">
        <f t="shared" si="133"/>
        <v>-10860384.283333177</v>
      </c>
      <c r="P1660" s="199" t="str">
        <f t="shared" si="134"/>
        <v>Overpaid</v>
      </c>
    </row>
    <row r="1661" spans="1:16" ht="15.75" x14ac:dyDescent="0.25">
      <c r="A1661" s="199" t="s">
        <v>133</v>
      </c>
      <c r="B1661" s="199" t="s">
        <v>20</v>
      </c>
      <c r="C1661" s="199" t="s">
        <v>1753</v>
      </c>
      <c r="D1661" s="199" t="s">
        <v>4197</v>
      </c>
      <c r="E1661" s="199" t="s">
        <v>4197</v>
      </c>
      <c r="F1661" s="199" t="s">
        <v>1162</v>
      </c>
      <c r="G1661" s="199" t="s">
        <v>4197</v>
      </c>
      <c r="H1661" s="199" t="s">
        <v>4098</v>
      </c>
      <c r="K1661" s="199">
        <f t="shared" si="130"/>
        <v>26.301179999999999</v>
      </c>
      <c r="L1661" s="199">
        <f t="shared" si="131"/>
        <v>33.928522199999996</v>
      </c>
      <c r="M1661" s="199" t="s">
        <v>1134</v>
      </c>
      <c r="N1661" s="199">
        <f t="shared" si="132"/>
        <v>-12059626.925905909</v>
      </c>
      <c r="O1661" s="199">
        <f t="shared" si="133"/>
        <v>-12059626.925905909</v>
      </c>
      <c r="P1661" s="199" t="str">
        <f t="shared" si="134"/>
        <v>Overpaid</v>
      </c>
    </row>
    <row r="1662" spans="1:16" ht="15.75" x14ac:dyDescent="0.25">
      <c r="A1662" s="199" t="s">
        <v>133</v>
      </c>
      <c r="B1662" s="199" t="s">
        <v>1059</v>
      </c>
      <c r="C1662" s="199" t="s">
        <v>1761</v>
      </c>
      <c r="D1662" s="199" t="s">
        <v>4197</v>
      </c>
      <c r="E1662" s="199" t="s">
        <v>4197</v>
      </c>
      <c r="F1662" s="199" t="s">
        <v>1186</v>
      </c>
      <c r="G1662" s="199" t="s">
        <v>4197</v>
      </c>
      <c r="H1662" s="199" t="s">
        <v>4095</v>
      </c>
      <c r="K1662" s="199">
        <f t="shared" si="130"/>
        <v>24.901119999999999</v>
      </c>
      <c r="L1662" s="199">
        <f t="shared" si="131"/>
        <v>32.122444799999997</v>
      </c>
      <c r="M1662" s="199" t="s">
        <v>1064</v>
      </c>
      <c r="N1662" s="199">
        <f t="shared" si="132"/>
        <v>-10294609.329484917</v>
      </c>
      <c r="O1662" s="199">
        <f t="shared" si="133"/>
        <v>-10294609.329484917</v>
      </c>
      <c r="P1662" s="199" t="str">
        <f t="shared" si="134"/>
        <v>Overpaid</v>
      </c>
    </row>
    <row r="1663" spans="1:16" ht="15.75" x14ac:dyDescent="0.25">
      <c r="A1663" s="199" t="s">
        <v>133</v>
      </c>
      <c r="B1663" s="199" t="s">
        <v>1059</v>
      </c>
      <c r="C1663" s="199" t="s">
        <v>1687</v>
      </c>
      <c r="D1663" s="199" t="s">
        <v>4197</v>
      </c>
      <c r="E1663" s="199" t="s">
        <v>4197</v>
      </c>
      <c r="F1663" s="199" t="s">
        <v>1062</v>
      </c>
      <c r="G1663" s="199" t="s">
        <v>4197</v>
      </c>
      <c r="H1663" s="199" t="s">
        <v>4097</v>
      </c>
      <c r="K1663" s="199">
        <f t="shared" si="130"/>
        <v>30.649159999999998</v>
      </c>
      <c r="L1663" s="199">
        <f t="shared" si="131"/>
        <v>39.537416399999998</v>
      </c>
      <c r="M1663" s="199" t="s">
        <v>1064</v>
      </c>
      <c r="N1663" s="199">
        <f t="shared" si="132"/>
        <v>-7292581.206418423</v>
      </c>
      <c r="O1663" s="199">
        <f t="shared" si="133"/>
        <v>-7292581.206418423</v>
      </c>
      <c r="P1663" s="199" t="str">
        <f t="shared" si="134"/>
        <v>Overpaid</v>
      </c>
    </row>
    <row r="1664" spans="1:16" ht="15.75" x14ac:dyDescent="0.25">
      <c r="A1664" s="199" t="s">
        <v>133</v>
      </c>
      <c r="B1664" s="199" t="s">
        <v>1117</v>
      </c>
      <c r="C1664" s="199" t="s">
        <v>1783</v>
      </c>
      <c r="D1664" s="199" t="s">
        <v>4197</v>
      </c>
      <c r="E1664" s="199" t="s">
        <v>4197</v>
      </c>
      <c r="F1664" s="199" t="s">
        <v>1234</v>
      </c>
      <c r="G1664" s="199" t="s">
        <v>4197</v>
      </c>
      <c r="H1664" s="199" t="s">
        <v>1027</v>
      </c>
      <c r="K1664" s="199" t="e">
        <f t="shared" si="130"/>
        <v>#VALUE!</v>
      </c>
      <c r="L1664" s="199" t="e">
        <f t="shared" si="131"/>
        <v>#VALUE!</v>
      </c>
      <c r="M1664" s="199" t="s">
        <v>1121</v>
      </c>
      <c r="N1664" s="199" t="e">
        <f t="shared" si="132"/>
        <v>#VALUE!</v>
      </c>
      <c r="O1664" s="199" t="e">
        <f t="shared" si="133"/>
        <v>#VALUE!</v>
      </c>
      <c r="P1664" s="199" t="e">
        <f t="shared" si="134"/>
        <v>#VALUE!</v>
      </c>
    </row>
    <row r="1665" spans="1:16" ht="15.75" x14ac:dyDescent="0.25">
      <c r="A1665" s="199" t="s">
        <v>133</v>
      </c>
      <c r="B1665" s="199" t="s">
        <v>16</v>
      </c>
      <c r="C1665" s="199" t="s">
        <v>931</v>
      </c>
      <c r="D1665" s="199" t="s">
        <v>4197</v>
      </c>
      <c r="E1665" s="199" t="s">
        <v>4197</v>
      </c>
      <c r="F1665" s="199" t="s">
        <v>1221</v>
      </c>
      <c r="G1665" s="199" t="s">
        <v>4197</v>
      </c>
      <c r="H1665" s="199" t="s">
        <v>1027</v>
      </c>
      <c r="K1665" s="199" t="e">
        <f t="shared" si="130"/>
        <v>#VALUE!</v>
      </c>
      <c r="L1665" s="199" t="e">
        <f t="shared" si="131"/>
        <v>#VALUE!</v>
      </c>
      <c r="M1665" s="199" t="s">
        <v>1116</v>
      </c>
      <c r="N1665" s="199" t="e">
        <f t="shared" si="132"/>
        <v>#VALUE!</v>
      </c>
      <c r="O1665" s="199" t="e">
        <f t="shared" si="133"/>
        <v>#VALUE!</v>
      </c>
      <c r="P1665" s="199" t="e">
        <f t="shared" si="134"/>
        <v>#VALUE!</v>
      </c>
    </row>
    <row r="1666" spans="1:16" ht="15.75" x14ac:dyDescent="0.25">
      <c r="A1666" s="199" t="s">
        <v>133</v>
      </c>
      <c r="B1666" s="199" t="s">
        <v>1030</v>
      </c>
      <c r="C1666" s="199" t="s">
        <v>482</v>
      </c>
      <c r="D1666" s="199" t="s">
        <v>4197</v>
      </c>
      <c r="E1666" s="199" t="s">
        <v>4197</v>
      </c>
      <c r="F1666" s="199" t="s">
        <v>1107</v>
      </c>
      <c r="G1666" s="199" t="s">
        <v>4197</v>
      </c>
      <c r="H1666" s="199" t="s">
        <v>4098</v>
      </c>
      <c r="K1666" s="199">
        <f t="shared" si="130"/>
        <v>29.189979999999998</v>
      </c>
      <c r="L1666" s="199">
        <f t="shared" si="131"/>
        <v>37.655074200000001</v>
      </c>
      <c r="M1666" s="199" t="s">
        <v>1036</v>
      </c>
      <c r="N1666" s="199">
        <f t="shared" si="132"/>
        <v>-11819655.727572218</v>
      </c>
      <c r="O1666" s="199">
        <f t="shared" si="133"/>
        <v>-11819655.727572218</v>
      </c>
      <c r="P1666" s="199" t="str">
        <f t="shared" si="134"/>
        <v>Overpaid</v>
      </c>
    </row>
    <row r="1667" spans="1:16" ht="15.75" x14ac:dyDescent="0.25">
      <c r="A1667" s="199" t="s">
        <v>133</v>
      </c>
      <c r="B1667" s="199" t="s">
        <v>1117</v>
      </c>
      <c r="C1667" s="199" t="s">
        <v>1733</v>
      </c>
      <c r="D1667" s="199" t="s">
        <v>4197</v>
      </c>
      <c r="E1667" s="199" t="s">
        <v>4197</v>
      </c>
      <c r="F1667" s="199" t="s">
        <v>1328</v>
      </c>
      <c r="G1667" s="199" t="s">
        <v>4197</v>
      </c>
      <c r="H1667" s="199" t="s">
        <v>4097</v>
      </c>
      <c r="K1667" s="199">
        <f t="shared" si="130"/>
        <v>26.677059999999997</v>
      </c>
      <c r="L1667" s="199">
        <f t="shared" si="131"/>
        <v>34.413407399999997</v>
      </c>
      <c r="M1667" s="199" t="s">
        <v>1121</v>
      </c>
      <c r="N1667" s="199">
        <f t="shared" si="132"/>
        <v>-14225289.858444955</v>
      </c>
      <c r="O1667" s="199">
        <f t="shared" si="133"/>
        <v>-14225289.858444955</v>
      </c>
      <c r="P1667" s="199" t="str">
        <f t="shared" si="134"/>
        <v>Overpaid</v>
      </c>
    </row>
    <row r="1668" spans="1:16" ht="15.75" x14ac:dyDescent="0.25">
      <c r="A1668" s="199" t="s">
        <v>133</v>
      </c>
      <c r="B1668" s="199" t="s">
        <v>1059</v>
      </c>
      <c r="C1668" s="199" t="s">
        <v>1766</v>
      </c>
      <c r="D1668" s="199" t="s">
        <v>4197</v>
      </c>
      <c r="E1668" s="199" t="s">
        <v>4197</v>
      </c>
      <c r="F1668" s="199" t="s">
        <v>1194</v>
      </c>
      <c r="G1668" s="199" t="s">
        <v>4197</v>
      </c>
      <c r="H1668" s="199" t="s">
        <v>4197</v>
      </c>
      <c r="K1668" s="199">
        <f t="shared" si="130"/>
        <v>24.1937</v>
      </c>
      <c r="L1668" s="199">
        <f t="shared" si="131"/>
        <v>31.209873000000002</v>
      </c>
      <c r="M1668" s="199" t="s">
        <v>1064</v>
      </c>
      <c r="N1668" s="199">
        <f t="shared" si="132"/>
        <v>-10664073.48332165</v>
      </c>
      <c r="O1668" s="199">
        <f t="shared" si="133"/>
        <v>-10664073.48332165</v>
      </c>
      <c r="P1668" s="199" t="str">
        <f t="shared" si="134"/>
        <v>Overpaid</v>
      </c>
    </row>
    <row r="1669" spans="1:16" ht="15.75" x14ac:dyDescent="0.25">
      <c r="A1669" s="199" t="s">
        <v>133</v>
      </c>
      <c r="B1669" s="199" t="s">
        <v>1024</v>
      </c>
      <c r="C1669" s="199" t="s">
        <v>164</v>
      </c>
      <c r="D1669" s="199" t="s">
        <v>4197</v>
      </c>
      <c r="E1669" s="199" t="s">
        <v>4197</v>
      </c>
      <c r="F1669" s="199" t="s">
        <v>1328</v>
      </c>
      <c r="G1669" s="199" t="s">
        <v>4197</v>
      </c>
      <c r="H1669" s="199" t="s">
        <v>1027</v>
      </c>
      <c r="K1669" s="199" t="e">
        <f t="shared" si="130"/>
        <v>#VALUE!</v>
      </c>
      <c r="L1669" s="199" t="e">
        <f t="shared" si="131"/>
        <v>#VALUE!</v>
      </c>
      <c r="M1669" s="199" t="s">
        <v>1029</v>
      </c>
      <c r="N1669" s="199" t="e">
        <f t="shared" si="132"/>
        <v>#VALUE!</v>
      </c>
      <c r="O1669" s="199" t="e">
        <f t="shared" si="133"/>
        <v>#VALUE!</v>
      </c>
      <c r="P1669" s="199" t="e">
        <f t="shared" si="134"/>
        <v>#VALUE!</v>
      </c>
    </row>
    <row r="1670" spans="1:16" ht="15.75" x14ac:dyDescent="0.25">
      <c r="A1670" s="199" t="s">
        <v>133</v>
      </c>
      <c r="B1670" s="199" t="s">
        <v>20</v>
      </c>
      <c r="C1670" s="199" t="s">
        <v>1778</v>
      </c>
      <c r="D1670" s="199" t="s">
        <v>4197</v>
      </c>
      <c r="E1670" s="199" t="s">
        <v>4197</v>
      </c>
      <c r="F1670" s="199" t="s">
        <v>1218</v>
      </c>
      <c r="G1670" s="199" t="s">
        <v>4197</v>
      </c>
      <c r="H1670" s="199" t="s">
        <v>4095</v>
      </c>
      <c r="K1670" s="199">
        <f t="shared" si="130"/>
        <v>23.456719999999997</v>
      </c>
      <c r="L1670" s="199">
        <f t="shared" si="131"/>
        <v>30.259168799999998</v>
      </c>
      <c r="M1670" s="199" t="s">
        <v>1134</v>
      </c>
      <c r="N1670" s="199">
        <f t="shared" si="132"/>
        <v>-13932965.818500698</v>
      </c>
      <c r="O1670" s="199">
        <f t="shared" si="133"/>
        <v>-13932965.818500698</v>
      </c>
      <c r="P1670" s="199" t="str">
        <f t="shared" si="134"/>
        <v>Overpaid</v>
      </c>
    </row>
    <row r="1671" spans="1:16" ht="15.75" x14ac:dyDescent="0.25">
      <c r="A1671" s="199" t="s">
        <v>133</v>
      </c>
      <c r="B1671" s="199" t="s">
        <v>1083</v>
      </c>
      <c r="C1671" s="199" t="s">
        <v>967</v>
      </c>
      <c r="D1671" s="199" t="s">
        <v>4197</v>
      </c>
      <c r="E1671" s="199" t="s">
        <v>4197</v>
      </c>
      <c r="F1671" s="199" t="s">
        <v>1208</v>
      </c>
      <c r="G1671" s="199" t="s">
        <v>4197</v>
      </c>
      <c r="H1671" s="199" t="s">
        <v>4095</v>
      </c>
      <c r="K1671" s="199">
        <f t="shared" si="130"/>
        <v>23.817819999999998</v>
      </c>
      <c r="L1671" s="199">
        <f t="shared" si="131"/>
        <v>30.724987799999997</v>
      </c>
      <c r="M1671" s="199" t="s">
        <v>1088</v>
      </c>
      <c r="N1671" s="199">
        <f t="shared" si="132"/>
        <v>-17465027.140331931</v>
      </c>
      <c r="O1671" s="199">
        <f t="shared" si="133"/>
        <v>-17465027.140331931</v>
      </c>
      <c r="P1671" s="199" t="str">
        <f t="shared" si="134"/>
        <v>Overpaid</v>
      </c>
    </row>
    <row r="1672" spans="1:16" ht="15.75" x14ac:dyDescent="0.25">
      <c r="A1672" s="199" t="s">
        <v>133</v>
      </c>
      <c r="B1672" s="199" t="s">
        <v>1083</v>
      </c>
      <c r="C1672" s="199" t="s">
        <v>1684</v>
      </c>
      <c r="D1672" s="199" t="s">
        <v>4197</v>
      </c>
      <c r="E1672" s="199" t="s">
        <v>4197</v>
      </c>
      <c r="F1672" s="199" t="s">
        <v>1270</v>
      </c>
      <c r="G1672" s="199" t="s">
        <v>4197</v>
      </c>
      <c r="H1672" s="199" t="s">
        <v>4098</v>
      </c>
      <c r="K1672" s="199">
        <f t="shared" si="130"/>
        <v>32.439879999999995</v>
      </c>
      <c r="L1672" s="199">
        <f t="shared" si="131"/>
        <v>41.847445199999996</v>
      </c>
      <c r="M1672" s="199" t="s">
        <v>1088</v>
      </c>
      <c r="N1672" s="199">
        <f t="shared" si="132"/>
        <v>-10223501.249872664</v>
      </c>
      <c r="O1672" s="199">
        <f t="shared" si="133"/>
        <v>-10223501.249872664</v>
      </c>
      <c r="P1672" s="199" t="str">
        <f t="shared" si="134"/>
        <v>Overpaid</v>
      </c>
    </row>
    <row r="1673" spans="1:16" ht="15.75" x14ac:dyDescent="0.25">
      <c r="A1673" s="199" t="s">
        <v>133</v>
      </c>
      <c r="B1673" s="199" t="s">
        <v>1037</v>
      </c>
      <c r="C1673" s="199" t="s">
        <v>909</v>
      </c>
      <c r="D1673" s="199" t="s">
        <v>4197</v>
      </c>
      <c r="E1673" s="199" t="s">
        <v>4197</v>
      </c>
      <c r="F1673" s="199" t="s">
        <v>1234</v>
      </c>
      <c r="G1673" s="199" t="s">
        <v>4197</v>
      </c>
      <c r="H1673" s="199" t="s">
        <v>1027</v>
      </c>
      <c r="K1673" s="199" t="e">
        <f t="shared" si="130"/>
        <v>#VALUE!</v>
      </c>
      <c r="L1673" s="199" t="e">
        <f t="shared" si="131"/>
        <v>#VALUE!</v>
      </c>
      <c r="M1673" s="199" t="s">
        <v>1043</v>
      </c>
      <c r="N1673" s="199" t="e">
        <f t="shared" si="132"/>
        <v>#VALUE!</v>
      </c>
      <c r="O1673" s="199" t="e">
        <f t="shared" si="133"/>
        <v>#VALUE!</v>
      </c>
      <c r="P1673" s="199" t="e">
        <f t="shared" si="134"/>
        <v>#VALUE!</v>
      </c>
    </row>
    <row r="1674" spans="1:16" ht="15.75" x14ac:dyDescent="0.25">
      <c r="A1674" s="199" t="s">
        <v>133</v>
      </c>
      <c r="B1674" s="199" t="s">
        <v>27</v>
      </c>
      <c r="C1674" s="199" t="s">
        <v>866</v>
      </c>
      <c r="D1674" s="199" t="s">
        <v>4197</v>
      </c>
      <c r="E1674" s="199" t="s">
        <v>4197</v>
      </c>
      <c r="F1674" s="199" t="s">
        <v>1328</v>
      </c>
      <c r="G1674" s="199" t="s">
        <v>4197</v>
      </c>
      <c r="H1674" s="199" t="s">
        <v>4097</v>
      </c>
      <c r="K1674" s="199">
        <f t="shared" si="130"/>
        <v>26.677059999999997</v>
      </c>
      <c r="L1674" s="199">
        <f t="shared" si="131"/>
        <v>34.413407399999997</v>
      </c>
      <c r="M1674" s="199" t="s">
        <v>1058</v>
      </c>
      <c r="N1674" s="199">
        <f t="shared" si="132"/>
        <v>-13577966.204714091</v>
      </c>
      <c r="O1674" s="199">
        <f t="shared" si="133"/>
        <v>-13577966.204714091</v>
      </c>
      <c r="P1674" s="199" t="str">
        <f t="shared" si="134"/>
        <v>Overpaid</v>
      </c>
    </row>
    <row r="1675" spans="1:16" ht="15.75" x14ac:dyDescent="0.25">
      <c r="A1675" s="199" t="s">
        <v>133</v>
      </c>
      <c r="B1675" s="199" t="s">
        <v>1037</v>
      </c>
      <c r="C1675" s="199" t="s">
        <v>1786</v>
      </c>
      <c r="D1675" s="199" t="s">
        <v>4197</v>
      </c>
      <c r="E1675" s="199" t="s">
        <v>4197</v>
      </c>
      <c r="F1675" s="199" t="s">
        <v>1251</v>
      </c>
      <c r="G1675" s="199" t="s">
        <v>4197</v>
      </c>
      <c r="H1675" s="199" t="s">
        <v>4095</v>
      </c>
      <c r="K1675" s="199">
        <f t="shared" si="130"/>
        <v>20.929019999999998</v>
      </c>
      <c r="L1675" s="199">
        <f t="shared" si="131"/>
        <v>26.998435799999999</v>
      </c>
      <c r="M1675" s="199" t="s">
        <v>1043</v>
      </c>
      <c r="N1675" s="199">
        <f t="shared" si="132"/>
        <v>-14339883.981409468</v>
      </c>
      <c r="O1675" s="199">
        <f t="shared" si="133"/>
        <v>-14339883.981409468</v>
      </c>
      <c r="P1675" s="199" t="str">
        <f t="shared" si="134"/>
        <v>Overpaid</v>
      </c>
    </row>
    <row r="1676" spans="1:16" ht="15.75" x14ac:dyDescent="0.25">
      <c r="A1676" s="199" t="s">
        <v>133</v>
      </c>
      <c r="B1676" s="199" t="s">
        <v>1083</v>
      </c>
      <c r="C1676" s="199" t="s">
        <v>1721</v>
      </c>
      <c r="D1676" s="199" t="s">
        <v>4197</v>
      </c>
      <c r="E1676" s="199" t="s">
        <v>4197</v>
      </c>
      <c r="F1676" s="199" t="s">
        <v>1125</v>
      </c>
      <c r="G1676" s="199" t="s">
        <v>4197</v>
      </c>
      <c r="H1676" s="199" t="s">
        <v>4096</v>
      </c>
      <c r="K1676" s="199">
        <f t="shared" si="130"/>
        <v>27.05294</v>
      </c>
      <c r="L1676" s="199">
        <f t="shared" si="131"/>
        <v>34.898292599999998</v>
      </c>
      <c r="M1676" s="199" t="s">
        <v>1088</v>
      </c>
      <c r="N1676" s="199">
        <f t="shared" si="132"/>
        <v>-14747903.246651929</v>
      </c>
      <c r="O1676" s="199">
        <f t="shared" si="133"/>
        <v>-14747903.246651929</v>
      </c>
      <c r="P1676" s="199" t="str">
        <f t="shared" si="134"/>
        <v>Overpaid</v>
      </c>
    </row>
    <row r="1677" spans="1:16" ht="15.75" x14ac:dyDescent="0.25">
      <c r="A1677" s="199" t="s">
        <v>133</v>
      </c>
      <c r="B1677" s="199" t="s">
        <v>1099</v>
      </c>
      <c r="C1677" s="199" t="s">
        <v>1686</v>
      </c>
      <c r="D1677" s="199" t="s">
        <v>4197</v>
      </c>
      <c r="E1677" s="199" t="s">
        <v>4197</v>
      </c>
      <c r="F1677" s="199" t="s">
        <v>1046</v>
      </c>
      <c r="G1677" s="199" t="s">
        <v>4197</v>
      </c>
      <c r="H1677" s="199" t="s">
        <v>4153</v>
      </c>
      <c r="K1677" s="199">
        <f t="shared" si="130"/>
        <v>33.102960000000003</v>
      </c>
      <c r="L1677" s="199">
        <f t="shared" si="131"/>
        <v>42.702818400000005</v>
      </c>
      <c r="M1677" s="199" t="s">
        <v>1105</v>
      </c>
      <c r="N1677" s="199">
        <f t="shared" si="132"/>
        <v>-4826644.3859357042</v>
      </c>
      <c r="O1677" s="199">
        <f t="shared" si="133"/>
        <v>-4826644.3859357042</v>
      </c>
      <c r="P1677" s="199" t="str">
        <f t="shared" si="134"/>
        <v>Overpaid</v>
      </c>
    </row>
    <row r="1678" spans="1:16" ht="15.75" x14ac:dyDescent="0.25">
      <c r="A1678" s="199" t="s">
        <v>133</v>
      </c>
      <c r="B1678" s="199" t="s">
        <v>1099</v>
      </c>
      <c r="C1678" s="199" t="s">
        <v>1748</v>
      </c>
      <c r="D1678" s="199" t="s">
        <v>4197</v>
      </c>
      <c r="E1678" s="199" t="s">
        <v>4197</v>
      </c>
      <c r="F1678" s="199" t="s">
        <v>1162</v>
      </c>
      <c r="G1678" s="199" t="s">
        <v>4197</v>
      </c>
      <c r="H1678" s="199" t="s">
        <v>4095</v>
      </c>
      <c r="K1678" s="199">
        <f t="shared" si="130"/>
        <v>25.262219999999996</v>
      </c>
      <c r="L1678" s="199">
        <f t="shared" si="131"/>
        <v>32.588263799999993</v>
      </c>
      <c r="M1678" s="199" t="s">
        <v>1105</v>
      </c>
      <c r="N1678" s="199">
        <f t="shared" si="132"/>
        <v>-8114767.309974717</v>
      </c>
      <c r="O1678" s="199">
        <f t="shared" si="133"/>
        <v>-8114767.309974717</v>
      </c>
      <c r="P1678" s="199" t="str">
        <f t="shared" si="134"/>
        <v>Overpaid</v>
      </c>
    </row>
    <row r="1679" spans="1:16" ht="15.75" x14ac:dyDescent="0.25">
      <c r="A1679" s="199" t="s">
        <v>133</v>
      </c>
      <c r="B1679" s="199" t="s">
        <v>1024</v>
      </c>
      <c r="C1679" s="199" t="s">
        <v>1692</v>
      </c>
      <c r="D1679" s="199" t="s">
        <v>4197</v>
      </c>
      <c r="E1679" s="199" t="s">
        <v>4197</v>
      </c>
      <c r="F1679" s="199" t="s">
        <v>1068</v>
      </c>
      <c r="G1679" s="199" t="s">
        <v>4197</v>
      </c>
      <c r="H1679" s="199" t="s">
        <v>4147</v>
      </c>
      <c r="K1679" s="199">
        <f t="shared" si="130"/>
        <v>31.327019999999997</v>
      </c>
      <c r="L1679" s="199">
        <f t="shared" si="131"/>
        <v>40.411855799999998</v>
      </c>
      <c r="M1679" s="199" t="s">
        <v>1029</v>
      </c>
      <c r="N1679" s="199">
        <f t="shared" si="132"/>
        <v>-7516742.8769157808</v>
      </c>
      <c r="O1679" s="199">
        <f t="shared" si="133"/>
        <v>-7516742.8769157808</v>
      </c>
      <c r="P1679" s="199" t="str">
        <f t="shared" si="134"/>
        <v>Overpaid</v>
      </c>
    </row>
    <row r="1680" spans="1:16" ht="15.75" x14ac:dyDescent="0.25">
      <c r="A1680" s="199" t="s">
        <v>133</v>
      </c>
      <c r="B1680" s="199" t="s">
        <v>1024</v>
      </c>
      <c r="C1680" s="199" t="s">
        <v>1719</v>
      </c>
      <c r="D1680" s="199" t="s">
        <v>4197</v>
      </c>
      <c r="E1680" s="199" t="s">
        <v>4197</v>
      </c>
      <c r="F1680" s="199" t="s">
        <v>1125</v>
      </c>
      <c r="G1680" s="199" t="s">
        <v>4197</v>
      </c>
      <c r="H1680" s="199" t="s">
        <v>4097</v>
      </c>
      <c r="K1680" s="199">
        <f t="shared" si="130"/>
        <v>27.399259999999998</v>
      </c>
      <c r="L1680" s="199">
        <f t="shared" si="131"/>
        <v>35.345045399999997</v>
      </c>
      <c r="M1680" s="199" t="s">
        <v>1029</v>
      </c>
      <c r="N1680" s="199">
        <f t="shared" si="132"/>
        <v>-9739031.9730060548</v>
      </c>
      <c r="O1680" s="199">
        <f t="shared" si="133"/>
        <v>-9739031.9730060548</v>
      </c>
      <c r="P1680" s="199" t="str">
        <f t="shared" si="134"/>
        <v>Overpaid</v>
      </c>
    </row>
    <row r="1681" spans="1:16" ht="15.75" x14ac:dyDescent="0.25">
      <c r="A1681" s="199" t="s">
        <v>133</v>
      </c>
      <c r="B1681" s="199" t="s">
        <v>1030</v>
      </c>
      <c r="C1681" s="199" t="s">
        <v>435</v>
      </c>
      <c r="D1681" s="199" t="s">
        <v>4197</v>
      </c>
      <c r="E1681" s="199" t="s">
        <v>4197</v>
      </c>
      <c r="F1681" s="199" t="s">
        <v>1162</v>
      </c>
      <c r="G1681" s="199" t="s">
        <v>4197</v>
      </c>
      <c r="H1681" s="199" t="s">
        <v>4197</v>
      </c>
      <c r="K1681" s="199">
        <f t="shared" si="130"/>
        <v>24.915899999999997</v>
      </c>
      <c r="L1681" s="199">
        <f t="shared" si="131"/>
        <v>32.141510999999994</v>
      </c>
      <c r="M1681" s="199" t="s">
        <v>1036</v>
      </c>
      <c r="N1681" s="199">
        <f t="shared" si="132"/>
        <v>-15095285.881277617</v>
      </c>
      <c r="O1681" s="199">
        <f t="shared" si="133"/>
        <v>-15095285.881277617</v>
      </c>
      <c r="P1681" s="199" t="str">
        <f t="shared" si="134"/>
        <v>Overpaid</v>
      </c>
    </row>
    <row r="1682" spans="1:16" ht="15.75" x14ac:dyDescent="0.25">
      <c r="A1682" s="199" t="s">
        <v>133</v>
      </c>
      <c r="B1682" s="199" t="s">
        <v>16</v>
      </c>
      <c r="C1682" s="199" t="s">
        <v>1779</v>
      </c>
      <c r="D1682" s="199" t="s">
        <v>4197</v>
      </c>
      <c r="E1682" s="199" t="s">
        <v>4197</v>
      </c>
      <c r="F1682" s="199" t="s">
        <v>1221</v>
      </c>
      <c r="G1682" s="199" t="s">
        <v>4197</v>
      </c>
      <c r="H1682" s="199" t="s">
        <v>4197</v>
      </c>
      <c r="K1682" s="199">
        <f t="shared" si="130"/>
        <v>22.749299999999998</v>
      </c>
      <c r="L1682" s="199">
        <f t="shared" si="131"/>
        <v>29.346596999999999</v>
      </c>
      <c r="M1682" s="199" t="s">
        <v>1116</v>
      </c>
      <c r="N1682" s="199">
        <f t="shared" si="132"/>
        <v>-12688659.260336695</v>
      </c>
      <c r="O1682" s="199">
        <f t="shared" si="133"/>
        <v>-12688659.260336695</v>
      </c>
      <c r="P1682" s="199" t="str">
        <f t="shared" si="134"/>
        <v>Overpaid</v>
      </c>
    </row>
    <row r="1683" spans="1:16" ht="15.75" x14ac:dyDescent="0.25">
      <c r="A1683" s="199" t="s">
        <v>133</v>
      </c>
      <c r="B1683" s="199" t="s">
        <v>1048</v>
      </c>
      <c r="C1683" s="199" t="s">
        <v>1694</v>
      </c>
      <c r="D1683" s="199" t="s">
        <v>4197</v>
      </c>
      <c r="E1683" s="199" t="s">
        <v>4197</v>
      </c>
      <c r="F1683" s="199" t="s">
        <v>1103</v>
      </c>
      <c r="G1683" s="199" t="s">
        <v>4197</v>
      </c>
      <c r="H1683" s="199" t="s">
        <v>4102</v>
      </c>
      <c r="K1683" s="199">
        <f t="shared" si="130"/>
        <v>30.590039999999998</v>
      </c>
      <c r="L1683" s="199">
        <f t="shared" si="131"/>
        <v>39.461151600000001</v>
      </c>
      <c r="M1683" s="199" t="s">
        <v>1053</v>
      </c>
      <c r="N1683" s="199">
        <f t="shared" si="132"/>
        <v>-6582551.8470885139</v>
      </c>
      <c r="O1683" s="199">
        <f t="shared" si="133"/>
        <v>-6582551.8470885139</v>
      </c>
      <c r="P1683" s="199" t="str">
        <f t="shared" si="134"/>
        <v>Overpaid</v>
      </c>
    </row>
    <row r="1684" spans="1:16" ht="15.75" x14ac:dyDescent="0.25">
      <c r="A1684" s="199" t="s">
        <v>133</v>
      </c>
      <c r="B1684" s="199" t="s">
        <v>16</v>
      </c>
      <c r="C1684" s="199" t="s">
        <v>1689</v>
      </c>
      <c r="D1684" s="199" t="s">
        <v>4197</v>
      </c>
      <c r="E1684" s="199" t="s">
        <v>4197</v>
      </c>
      <c r="F1684" s="199" t="s">
        <v>1073</v>
      </c>
      <c r="G1684" s="199" t="s">
        <v>4197</v>
      </c>
      <c r="H1684" s="199" t="s">
        <v>4147</v>
      </c>
      <c r="K1684" s="199">
        <f t="shared" si="130"/>
        <v>30.965919999999997</v>
      </c>
      <c r="L1684" s="199">
        <f t="shared" si="131"/>
        <v>39.946036799999995</v>
      </c>
      <c r="M1684" s="199" t="s">
        <v>1116</v>
      </c>
      <c r="N1684" s="199">
        <f t="shared" si="132"/>
        <v>-7919990.742830094</v>
      </c>
      <c r="O1684" s="199">
        <f t="shared" si="133"/>
        <v>-7919990.742830094</v>
      </c>
      <c r="P1684" s="199" t="str">
        <f t="shared" si="134"/>
        <v>Overpaid</v>
      </c>
    </row>
    <row r="1685" spans="1:16" ht="15.75" x14ac:dyDescent="0.25">
      <c r="A1685" s="199" t="s">
        <v>133</v>
      </c>
      <c r="B1685" s="199" t="s">
        <v>1024</v>
      </c>
      <c r="C1685" s="199" t="s">
        <v>1704</v>
      </c>
      <c r="D1685" s="199" t="s">
        <v>4197</v>
      </c>
      <c r="E1685" s="199" t="s">
        <v>4197</v>
      </c>
      <c r="F1685" s="199" t="s">
        <v>1111</v>
      </c>
      <c r="G1685" s="199" t="s">
        <v>4197</v>
      </c>
      <c r="H1685" s="199" t="s">
        <v>4097</v>
      </c>
      <c r="K1685" s="199">
        <f t="shared" si="130"/>
        <v>28.482559999999996</v>
      </c>
      <c r="L1685" s="199">
        <f t="shared" si="131"/>
        <v>36.742502399999992</v>
      </c>
      <c r="M1685" s="199" t="s">
        <v>1029</v>
      </c>
      <c r="N1685" s="199">
        <f t="shared" si="132"/>
        <v>-9126111.1790179834</v>
      </c>
      <c r="O1685" s="199">
        <f t="shared" si="133"/>
        <v>-9126111.1790179834</v>
      </c>
      <c r="P1685" s="199" t="str">
        <f t="shared" si="134"/>
        <v>Overpaid</v>
      </c>
    </row>
    <row r="1686" spans="1:16" ht="15.75" x14ac:dyDescent="0.25">
      <c r="A1686" s="199" t="s">
        <v>133</v>
      </c>
      <c r="B1686" s="199" t="s">
        <v>1078</v>
      </c>
      <c r="C1686" s="199" t="s">
        <v>1709</v>
      </c>
      <c r="D1686" s="199" t="s">
        <v>4197</v>
      </c>
      <c r="E1686" s="199" t="s">
        <v>4197</v>
      </c>
      <c r="F1686" s="199" t="s">
        <v>1111</v>
      </c>
      <c r="G1686" s="199" t="s">
        <v>4197</v>
      </c>
      <c r="H1686" s="199" t="s">
        <v>4097</v>
      </c>
      <c r="K1686" s="199">
        <f t="shared" si="130"/>
        <v>28.482559999999996</v>
      </c>
      <c r="L1686" s="199">
        <f t="shared" si="131"/>
        <v>36.742502399999992</v>
      </c>
      <c r="M1686" s="199" t="s">
        <v>1082</v>
      </c>
      <c r="N1686" s="199">
        <f t="shared" si="132"/>
        <v>-7379987.9772101305</v>
      </c>
      <c r="O1686" s="199">
        <f t="shared" si="133"/>
        <v>-7379987.9772101305</v>
      </c>
      <c r="P1686" s="199" t="str">
        <f t="shared" si="134"/>
        <v>Overpaid</v>
      </c>
    </row>
    <row r="1687" spans="1:16" ht="15.75" x14ac:dyDescent="0.25">
      <c r="A1687" s="199" t="s">
        <v>133</v>
      </c>
      <c r="B1687" s="199" t="s">
        <v>1024</v>
      </c>
      <c r="C1687" s="199" t="s">
        <v>147</v>
      </c>
      <c r="D1687" s="199" t="s">
        <v>4197</v>
      </c>
      <c r="E1687" s="199" t="s">
        <v>4197</v>
      </c>
      <c r="F1687" s="199" t="s">
        <v>1312</v>
      </c>
      <c r="G1687" s="199" t="s">
        <v>4197</v>
      </c>
      <c r="H1687" s="199" t="s">
        <v>4096</v>
      </c>
      <c r="K1687" s="199">
        <f t="shared" si="130"/>
        <v>27.41404</v>
      </c>
      <c r="L1687" s="199">
        <f t="shared" si="131"/>
        <v>35.364111600000001</v>
      </c>
      <c r="M1687" s="199" t="s">
        <v>1029</v>
      </c>
      <c r="N1687" s="199">
        <f t="shared" si="132"/>
        <v>-9730669.5901618339</v>
      </c>
      <c r="O1687" s="199">
        <f t="shared" si="133"/>
        <v>-9730669.5901618339</v>
      </c>
      <c r="P1687" s="199" t="str">
        <f t="shared" si="134"/>
        <v>Overpaid</v>
      </c>
    </row>
    <row r="1688" spans="1:16" ht="15.75" x14ac:dyDescent="0.25">
      <c r="A1688" s="199" t="s">
        <v>133</v>
      </c>
      <c r="B1688" s="199" t="s">
        <v>1059</v>
      </c>
      <c r="C1688" s="199" t="s">
        <v>1770</v>
      </c>
      <c r="D1688" s="199" t="s">
        <v>4197</v>
      </c>
      <c r="E1688" s="199" t="s">
        <v>4197</v>
      </c>
      <c r="F1688" s="199" t="s">
        <v>1201</v>
      </c>
      <c r="G1688" s="199" t="s">
        <v>4197</v>
      </c>
      <c r="H1688" s="199" t="s">
        <v>4197</v>
      </c>
      <c r="K1688" s="199">
        <f t="shared" si="130"/>
        <v>23.832599999999999</v>
      </c>
      <c r="L1688" s="199">
        <f t="shared" si="131"/>
        <v>30.744053999999998</v>
      </c>
      <c r="M1688" s="199" t="s">
        <v>1064</v>
      </c>
      <c r="N1688" s="199">
        <f t="shared" si="132"/>
        <v>-10852665.134604406</v>
      </c>
      <c r="O1688" s="199">
        <f t="shared" si="133"/>
        <v>-10852665.134604406</v>
      </c>
      <c r="P1688" s="199" t="str">
        <f t="shared" si="134"/>
        <v>Overpaid</v>
      </c>
    </row>
    <row r="1689" spans="1:16" ht="15.75" x14ac:dyDescent="0.25">
      <c r="A1689" s="199" t="s">
        <v>133</v>
      </c>
      <c r="B1689" s="199" t="s">
        <v>10</v>
      </c>
      <c r="C1689" s="199" t="s">
        <v>859</v>
      </c>
      <c r="D1689" s="199" t="s">
        <v>4197</v>
      </c>
      <c r="E1689" s="199" t="s">
        <v>4197</v>
      </c>
      <c r="F1689" s="199" t="s">
        <v>1307</v>
      </c>
      <c r="G1689" s="199" t="s">
        <v>4197</v>
      </c>
      <c r="H1689" s="199" t="s">
        <v>1027</v>
      </c>
      <c r="K1689" s="199" t="e">
        <f t="shared" si="130"/>
        <v>#VALUE!</v>
      </c>
      <c r="L1689" s="199" t="e">
        <f t="shared" si="131"/>
        <v>#VALUE!</v>
      </c>
      <c r="M1689" s="199" t="s">
        <v>1093</v>
      </c>
      <c r="N1689" s="199" t="e">
        <f t="shared" si="132"/>
        <v>#VALUE!</v>
      </c>
      <c r="O1689" s="199" t="e">
        <f t="shared" si="133"/>
        <v>#VALUE!</v>
      </c>
      <c r="P1689" s="199" t="e">
        <f t="shared" si="134"/>
        <v>#VALUE!</v>
      </c>
    </row>
    <row r="1690" spans="1:16" ht="15.75" x14ac:dyDescent="0.25">
      <c r="A1690" s="199" t="s">
        <v>133</v>
      </c>
      <c r="B1690" s="199" t="s">
        <v>1187</v>
      </c>
      <c r="C1690" s="199" t="s">
        <v>1736</v>
      </c>
      <c r="D1690" s="199" t="s">
        <v>4197</v>
      </c>
      <c r="E1690" s="199" t="s">
        <v>4197</v>
      </c>
      <c r="F1690" s="199" t="s">
        <v>1157</v>
      </c>
      <c r="G1690" s="199" t="s">
        <v>4197</v>
      </c>
      <c r="H1690" s="199" t="s">
        <v>4099</v>
      </c>
      <c r="K1690" s="199">
        <f t="shared" si="130"/>
        <v>27.008599999999998</v>
      </c>
      <c r="L1690" s="199">
        <f t="shared" si="131"/>
        <v>34.841093999999998</v>
      </c>
      <c r="M1690" s="199" t="s">
        <v>1190</v>
      </c>
      <c r="N1690" s="199">
        <f t="shared" si="132"/>
        <v>-12462980.95453945</v>
      </c>
      <c r="O1690" s="199">
        <f t="shared" si="133"/>
        <v>-12462980.95453945</v>
      </c>
      <c r="P1690" s="199" t="str">
        <f t="shared" si="134"/>
        <v>Overpaid</v>
      </c>
    </row>
    <row r="1691" spans="1:16" ht="15.75" x14ac:dyDescent="0.25">
      <c r="A1691" s="199" t="s">
        <v>133</v>
      </c>
      <c r="B1691" s="199" t="s">
        <v>1187</v>
      </c>
      <c r="C1691" s="199" t="s">
        <v>1750</v>
      </c>
      <c r="D1691" s="199" t="s">
        <v>4197</v>
      </c>
      <c r="E1691" s="199" t="s">
        <v>4197</v>
      </c>
      <c r="F1691" s="199" t="s">
        <v>1162</v>
      </c>
      <c r="G1691" s="199" t="s">
        <v>4197</v>
      </c>
      <c r="H1691" s="199" t="s">
        <v>4096</v>
      </c>
      <c r="K1691" s="199">
        <f t="shared" si="130"/>
        <v>25.608539999999998</v>
      </c>
      <c r="L1691" s="199">
        <f t="shared" si="131"/>
        <v>33.035016599999999</v>
      </c>
      <c r="M1691" s="199" t="s">
        <v>1190</v>
      </c>
      <c r="N1691" s="199">
        <f t="shared" si="132"/>
        <v>-13454182.74288734</v>
      </c>
      <c r="O1691" s="199">
        <f t="shared" si="133"/>
        <v>-13454182.74288734</v>
      </c>
      <c r="P1691" s="199" t="str">
        <f t="shared" si="134"/>
        <v>Overpaid</v>
      </c>
    </row>
    <row r="1692" spans="1:16" ht="15.75" x14ac:dyDescent="0.25">
      <c r="A1692" s="199" t="s">
        <v>133</v>
      </c>
      <c r="B1692" s="199" t="s">
        <v>1187</v>
      </c>
      <c r="C1692" s="199" t="s">
        <v>1775</v>
      </c>
      <c r="D1692" s="199" t="s">
        <v>4197</v>
      </c>
      <c r="E1692" s="199" t="s">
        <v>4197</v>
      </c>
      <c r="F1692" s="199" t="s">
        <v>1208</v>
      </c>
      <c r="G1692" s="199" t="s">
        <v>4197</v>
      </c>
      <c r="H1692" s="199" t="s">
        <v>1027</v>
      </c>
      <c r="K1692" s="199" t="e">
        <f t="shared" si="130"/>
        <v>#VALUE!</v>
      </c>
      <c r="L1692" s="199" t="e">
        <f t="shared" si="131"/>
        <v>#VALUE!</v>
      </c>
      <c r="M1692" s="199" t="s">
        <v>1190</v>
      </c>
      <c r="N1692" s="199" t="e">
        <f t="shared" si="132"/>
        <v>#VALUE!</v>
      </c>
      <c r="O1692" s="199" t="e">
        <f t="shared" si="133"/>
        <v>#VALUE!</v>
      </c>
      <c r="P1692" s="199" t="e">
        <f t="shared" si="134"/>
        <v>#VALUE!</v>
      </c>
    </row>
    <row r="1693" spans="1:16" ht="15.75" x14ac:dyDescent="0.25">
      <c r="A1693" s="199" t="s">
        <v>133</v>
      </c>
      <c r="B1693" s="199" t="s">
        <v>27</v>
      </c>
      <c r="C1693" s="199" t="s">
        <v>424</v>
      </c>
      <c r="D1693" s="199" t="s">
        <v>4197</v>
      </c>
      <c r="E1693" s="199" t="s">
        <v>4197</v>
      </c>
      <c r="F1693" s="199" t="s">
        <v>1157</v>
      </c>
      <c r="G1693" s="199" t="s">
        <v>4197</v>
      </c>
      <c r="H1693" s="199" t="s">
        <v>4098</v>
      </c>
      <c r="K1693" s="199">
        <f t="shared" si="130"/>
        <v>26.662279999999999</v>
      </c>
      <c r="L1693" s="199">
        <f t="shared" si="131"/>
        <v>34.3943412</v>
      </c>
      <c r="M1693" s="199" t="s">
        <v>1058</v>
      </c>
      <c r="N1693" s="199">
        <f t="shared" si="132"/>
        <v>-13589155.415836405</v>
      </c>
      <c r="O1693" s="199">
        <f t="shared" si="133"/>
        <v>-13589155.415836405</v>
      </c>
      <c r="P1693" s="199" t="str">
        <f t="shared" si="134"/>
        <v>Overpaid</v>
      </c>
    </row>
    <row r="1694" spans="1:16" ht="15.75" x14ac:dyDescent="0.25">
      <c r="A1694" s="199" t="s">
        <v>133</v>
      </c>
      <c r="B1694" s="199" t="s">
        <v>10</v>
      </c>
      <c r="C1694" s="199" t="s">
        <v>1767</v>
      </c>
      <c r="D1694" s="199" t="s">
        <v>4197</v>
      </c>
      <c r="E1694" s="199" t="s">
        <v>4197</v>
      </c>
      <c r="F1694" s="199" t="s">
        <v>1208</v>
      </c>
      <c r="G1694" s="199" t="s">
        <v>4197</v>
      </c>
      <c r="H1694" s="199" t="s">
        <v>4197</v>
      </c>
      <c r="K1694" s="199">
        <f t="shared" si="130"/>
        <v>23.471499999999999</v>
      </c>
      <c r="L1694" s="199">
        <f t="shared" si="131"/>
        <v>30.278234999999999</v>
      </c>
      <c r="M1694" s="199" t="s">
        <v>1093</v>
      </c>
      <c r="N1694" s="199">
        <f t="shared" si="132"/>
        <v>-17695907.717450462</v>
      </c>
      <c r="O1694" s="199">
        <f t="shared" si="133"/>
        <v>-17695907.717450462</v>
      </c>
      <c r="P1694" s="199" t="str">
        <f t="shared" si="134"/>
        <v>Overpaid</v>
      </c>
    </row>
    <row r="1695" spans="1:16" ht="15.75" x14ac:dyDescent="0.25">
      <c r="A1695" s="199" t="s">
        <v>133</v>
      </c>
      <c r="B1695" s="199" t="s">
        <v>1030</v>
      </c>
      <c r="C1695" s="199" t="s">
        <v>1785</v>
      </c>
      <c r="D1695" s="199" t="s">
        <v>4197</v>
      </c>
      <c r="E1695" s="199" t="s">
        <v>4197</v>
      </c>
      <c r="F1695" s="199" t="s">
        <v>1244</v>
      </c>
      <c r="G1695" s="199" t="s">
        <v>4197</v>
      </c>
      <c r="H1695" s="199" t="s">
        <v>4197</v>
      </c>
      <c r="K1695" s="199">
        <f t="shared" si="130"/>
        <v>20.9438</v>
      </c>
      <c r="L1695" s="199">
        <f t="shared" si="131"/>
        <v>27.017502</v>
      </c>
      <c r="M1695" s="199" t="s">
        <v>1036</v>
      </c>
      <c r="N1695" s="199">
        <f t="shared" si="132"/>
        <v>-18139480.31225064</v>
      </c>
      <c r="O1695" s="199">
        <f t="shared" si="133"/>
        <v>-18139480.31225064</v>
      </c>
      <c r="P1695" s="199" t="str">
        <f t="shared" si="134"/>
        <v>Overpaid</v>
      </c>
    </row>
    <row r="1696" spans="1:16" ht="15.75" x14ac:dyDescent="0.25">
      <c r="A1696" s="199" t="s">
        <v>131</v>
      </c>
      <c r="B1696" s="199" t="s">
        <v>1078</v>
      </c>
      <c r="C1696" s="199" t="s">
        <v>1598</v>
      </c>
      <c r="D1696" s="199" t="s">
        <v>4197</v>
      </c>
      <c r="E1696" s="199" t="s">
        <v>4197</v>
      </c>
      <c r="F1696" s="199" t="s">
        <v>1307</v>
      </c>
      <c r="G1696" s="199" t="s">
        <v>4197</v>
      </c>
      <c r="H1696" s="199" t="s">
        <v>4153</v>
      </c>
      <c r="K1696" s="199">
        <f t="shared" si="130"/>
        <v>29.853059999999999</v>
      </c>
      <c r="L1696" s="199">
        <f t="shared" si="131"/>
        <v>38.510447399999997</v>
      </c>
      <c r="M1696" s="199" t="s">
        <v>1082</v>
      </c>
      <c r="N1696" s="199">
        <f t="shared" si="132"/>
        <v>-6752934.5421844423</v>
      </c>
      <c r="O1696" s="199">
        <f t="shared" si="133"/>
        <v>-6752934.5421844423</v>
      </c>
      <c r="P1696" s="199" t="str">
        <f t="shared" si="134"/>
        <v>Overpaid</v>
      </c>
    </row>
    <row r="1697" spans="1:16" ht="15.75" x14ac:dyDescent="0.25">
      <c r="A1697" s="199" t="s">
        <v>131</v>
      </c>
      <c r="B1697" s="199" t="s">
        <v>27</v>
      </c>
      <c r="C1697" s="199" t="s">
        <v>1613</v>
      </c>
      <c r="D1697" s="199" t="s">
        <v>4197</v>
      </c>
      <c r="E1697" s="199" t="s">
        <v>4197</v>
      </c>
      <c r="F1697" s="199" t="s">
        <v>1312</v>
      </c>
      <c r="G1697" s="199" t="s">
        <v>4197</v>
      </c>
      <c r="H1697" s="199" t="s">
        <v>4153</v>
      </c>
      <c r="K1697" s="199">
        <f t="shared" si="130"/>
        <v>29.491959999999999</v>
      </c>
      <c r="L1697" s="199">
        <f t="shared" si="131"/>
        <v>38.044628400000001</v>
      </c>
      <c r="M1697" s="199" t="s">
        <v>1058</v>
      </c>
      <c r="N1697" s="199">
        <f t="shared" si="132"/>
        <v>-11446943.850979596</v>
      </c>
      <c r="O1697" s="199">
        <f t="shared" si="133"/>
        <v>-11446943.850979596</v>
      </c>
      <c r="P1697" s="199" t="str">
        <f t="shared" si="134"/>
        <v>Overpaid</v>
      </c>
    </row>
    <row r="1698" spans="1:16" ht="15.75" x14ac:dyDescent="0.25">
      <c r="A1698" s="199" t="s">
        <v>131</v>
      </c>
      <c r="B1698" s="199" t="s">
        <v>1083</v>
      </c>
      <c r="C1698" s="199" t="s">
        <v>235</v>
      </c>
      <c r="D1698" s="199" t="s">
        <v>4197</v>
      </c>
      <c r="E1698" s="199" t="s">
        <v>4197</v>
      </c>
      <c r="F1698" s="199" t="s">
        <v>1103</v>
      </c>
      <c r="G1698" s="199" t="s">
        <v>4197</v>
      </c>
      <c r="H1698" s="199" t="s">
        <v>4095</v>
      </c>
      <c r="K1698" s="199">
        <f t="shared" si="130"/>
        <v>28.512119999999996</v>
      </c>
      <c r="L1698" s="199">
        <f t="shared" si="131"/>
        <v>36.780634799999994</v>
      </c>
      <c r="M1698" s="199" t="s">
        <v>1088</v>
      </c>
      <c r="N1698" s="199">
        <f t="shared" si="132"/>
        <v>-13522362.047815416</v>
      </c>
      <c r="O1698" s="199">
        <f t="shared" si="133"/>
        <v>-13522362.047815416</v>
      </c>
      <c r="P1698" s="199" t="str">
        <f t="shared" si="134"/>
        <v>Overpaid</v>
      </c>
    </row>
    <row r="1699" spans="1:16" ht="15.75" x14ac:dyDescent="0.25">
      <c r="A1699" s="199" t="s">
        <v>131</v>
      </c>
      <c r="B1699" s="199" t="s">
        <v>1048</v>
      </c>
      <c r="C1699" s="199" t="s">
        <v>1629</v>
      </c>
      <c r="D1699" s="199" t="s">
        <v>4197</v>
      </c>
      <c r="E1699" s="199" t="s">
        <v>4197</v>
      </c>
      <c r="F1699" s="199" t="s">
        <v>1328</v>
      </c>
      <c r="G1699" s="199" t="s">
        <v>4197</v>
      </c>
      <c r="H1699" s="199" t="s">
        <v>4197</v>
      </c>
      <c r="K1699" s="199">
        <f t="shared" si="130"/>
        <v>25.638099999999998</v>
      </c>
      <c r="L1699" s="199">
        <f t="shared" si="131"/>
        <v>33.073149000000001</v>
      </c>
      <c r="M1699" s="199" t="s">
        <v>1053</v>
      </c>
      <c r="N1699" s="199">
        <f t="shared" si="132"/>
        <v>-8907153.0258919261</v>
      </c>
      <c r="O1699" s="199">
        <f t="shared" si="133"/>
        <v>-8907153.0258919261</v>
      </c>
      <c r="P1699" s="199" t="str">
        <f t="shared" si="134"/>
        <v>Overpaid</v>
      </c>
    </row>
    <row r="1700" spans="1:16" ht="15.75" x14ac:dyDescent="0.25">
      <c r="A1700" s="199" t="s">
        <v>131</v>
      </c>
      <c r="B1700" s="199" t="s">
        <v>1024</v>
      </c>
      <c r="C1700" s="199" t="s">
        <v>1617</v>
      </c>
      <c r="D1700" s="199" t="s">
        <v>4197</v>
      </c>
      <c r="E1700" s="199" t="s">
        <v>4197</v>
      </c>
      <c r="F1700" s="199" t="s">
        <v>1125</v>
      </c>
      <c r="G1700" s="199" t="s">
        <v>4197</v>
      </c>
      <c r="H1700" s="199" t="s">
        <v>4153</v>
      </c>
      <c r="K1700" s="199">
        <f t="shared" si="130"/>
        <v>29.130859999999998</v>
      </c>
      <c r="L1700" s="199">
        <f t="shared" si="131"/>
        <v>37.578809399999997</v>
      </c>
      <c r="M1700" s="199" t="s">
        <v>1029</v>
      </c>
      <c r="N1700" s="199">
        <f t="shared" si="132"/>
        <v>-8759309.230580369</v>
      </c>
      <c r="O1700" s="199">
        <f t="shared" si="133"/>
        <v>-8759309.230580369</v>
      </c>
      <c r="P1700" s="199" t="str">
        <f t="shared" si="134"/>
        <v>Overpaid</v>
      </c>
    </row>
    <row r="1701" spans="1:16" ht="15.75" x14ac:dyDescent="0.25">
      <c r="A1701" s="199" t="s">
        <v>131</v>
      </c>
      <c r="B1701" s="199" t="s">
        <v>10</v>
      </c>
      <c r="C1701" s="199" t="s">
        <v>1577</v>
      </c>
      <c r="D1701" s="199" t="s">
        <v>4197</v>
      </c>
      <c r="E1701" s="199" t="s">
        <v>4197</v>
      </c>
      <c r="F1701" s="199" t="s">
        <v>1046</v>
      </c>
      <c r="G1701" s="199" t="s">
        <v>4197</v>
      </c>
      <c r="H1701" s="199" t="s">
        <v>4102</v>
      </c>
      <c r="K1701" s="199">
        <f t="shared" si="130"/>
        <v>32.756639999999997</v>
      </c>
      <c r="L1701" s="199">
        <f t="shared" si="131"/>
        <v>42.256065599999999</v>
      </c>
      <c r="M1701" s="199" t="s">
        <v>1093</v>
      </c>
      <c r="N1701" s="199">
        <f t="shared" si="132"/>
        <v>-9923818.7106386796</v>
      </c>
      <c r="O1701" s="199">
        <f t="shared" si="133"/>
        <v>-9923818.7106386796</v>
      </c>
      <c r="P1701" s="199" t="str">
        <f t="shared" si="134"/>
        <v>Overpaid</v>
      </c>
    </row>
    <row r="1702" spans="1:16" ht="15.75" x14ac:dyDescent="0.25">
      <c r="A1702" s="199" t="s">
        <v>131</v>
      </c>
      <c r="B1702" s="199" t="s">
        <v>1059</v>
      </c>
      <c r="C1702" s="199" t="s">
        <v>1632</v>
      </c>
      <c r="D1702" s="199" t="s">
        <v>4197</v>
      </c>
      <c r="E1702" s="199" t="s">
        <v>4197</v>
      </c>
      <c r="F1702" s="199" t="s">
        <v>1328</v>
      </c>
      <c r="G1702" s="199" t="s">
        <v>4197</v>
      </c>
      <c r="H1702" s="199" t="s">
        <v>4098</v>
      </c>
      <c r="K1702" s="199">
        <f t="shared" si="130"/>
        <v>27.02338</v>
      </c>
      <c r="L1702" s="199">
        <f t="shared" si="131"/>
        <v>34.860160200000003</v>
      </c>
      <c r="M1702" s="199" t="s">
        <v>1064</v>
      </c>
      <c r="N1702" s="199">
        <f t="shared" si="132"/>
        <v>-9186216.8679747153</v>
      </c>
      <c r="O1702" s="199">
        <f t="shared" si="133"/>
        <v>-9186216.8679747153</v>
      </c>
      <c r="P1702" s="199" t="str">
        <f t="shared" si="134"/>
        <v>Overpaid</v>
      </c>
    </row>
    <row r="1703" spans="1:16" ht="15.75" x14ac:dyDescent="0.25">
      <c r="A1703" s="199" t="s">
        <v>131</v>
      </c>
      <c r="B1703" s="199" t="s">
        <v>1048</v>
      </c>
      <c r="C1703" s="199" t="s">
        <v>1666</v>
      </c>
      <c r="D1703" s="199" t="s">
        <v>4197</v>
      </c>
      <c r="E1703" s="199" t="s">
        <v>4197</v>
      </c>
      <c r="F1703" s="199" t="s">
        <v>1218</v>
      </c>
      <c r="G1703" s="199" t="s">
        <v>4197</v>
      </c>
      <c r="H1703" s="199" t="s">
        <v>4095</v>
      </c>
      <c r="K1703" s="199">
        <f t="shared" si="130"/>
        <v>23.456719999999997</v>
      </c>
      <c r="L1703" s="199">
        <f t="shared" si="131"/>
        <v>30.259168799999998</v>
      </c>
      <c r="M1703" s="199" t="s">
        <v>1053</v>
      </c>
      <c r="N1703" s="199">
        <f t="shared" si="132"/>
        <v>-9931163.5186317787</v>
      </c>
      <c r="O1703" s="199">
        <f t="shared" si="133"/>
        <v>-9931163.5186317787</v>
      </c>
      <c r="P1703" s="199" t="str">
        <f t="shared" si="134"/>
        <v>Overpaid</v>
      </c>
    </row>
    <row r="1704" spans="1:16" ht="15.75" x14ac:dyDescent="0.25">
      <c r="A1704" s="199" t="s">
        <v>131</v>
      </c>
      <c r="B1704" s="199" t="s">
        <v>1059</v>
      </c>
      <c r="C1704" s="199" t="s">
        <v>1663</v>
      </c>
      <c r="D1704" s="199" t="s">
        <v>4197</v>
      </c>
      <c r="E1704" s="199" t="s">
        <v>4197</v>
      </c>
      <c r="F1704" s="199" t="s">
        <v>1208</v>
      </c>
      <c r="G1704" s="199" t="s">
        <v>4197</v>
      </c>
      <c r="H1704" s="199" t="s">
        <v>4147</v>
      </c>
      <c r="K1704" s="199">
        <f t="shared" si="130"/>
        <v>25.549419999999998</v>
      </c>
      <c r="L1704" s="199">
        <f t="shared" si="131"/>
        <v>32.958751799999995</v>
      </c>
      <c r="M1704" s="199" t="s">
        <v>1064</v>
      </c>
      <c r="N1704" s="199">
        <f t="shared" si="132"/>
        <v>-9956021.7705632672</v>
      </c>
      <c r="O1704" s="199">
        <f t="shared" si="133"/>
        <v>-9956021.7705632672</v>
      </c>
      <c r="P1704" s="199" t="str">
        <f t="shared" si="134"/>
        <v>Overpaid</v>
      </c>
    </row>
    <row r="1705" spans="1:16" ht="15.75" x14ac:dyDescent="0.25">
      <c r="A1705" s="199" t="s">
        <v>131</v>
      </c>
      <c r="B1705" s="199" t="s">
        <v>1024</v>
      </c>
      <c r="C1705" s="199" t="s">
        <v>1635</v>
      </c>
      <c r="D1705" s="199" t="s">
        <v>4197</v>
      </c>
      <c r="E1705" s="199" t="s">
        <v>4197</v>
      </c>
      <c r="F1705" s="199" t="s">
        <v>1157</v>
      </c>
      <c r="G1705" s="199" t="s">
        <v>4197</v>
      </c>
      <c r="H1705" s="199" t="s">
        <v>4153</v>
      </c>
      <c r="K1705" s="199">
        <f t="shared" ref="K1705:K1768" si="135">(F1705*0.3611)+(G1705*1.1*0.3611)+(H1705*5.2*0.0666)+(I1705*0.2111)</f>
        <v>28.047559999999997</v>
      </c>
      <c r="L1705" s="199">
        <f t="shared" ref="L1705:L1768" si="136">(K1705)*((100+(29-E1705))/100)-(J1705*0.9)</f>
        <v>36.181352399999994</v>
      </c>
      <c r="M1705" s="199" t="s">
        <v>1029</v>
      </c>
      <c r="N1705" s="199">
        <f t="shared" ref="N1705:N1768" si="137">(M1705*((L1705-63)/5.45))+M1705</f>
        <v>-9372230.0245684423</v>
      </c>
      <c r="O1705" s="199">
        <f t="shared" ref="O1705:O1768" si="138">(N1705-D1705)</f>
        <v>-9372230.0245684423</v>
      </c>
      <c r="P1705" s="199" t="str">
        <f t="shared" ref="P1705:P1768" si="139">IF(O1705&lt;(-3000000), "Overpaid", "")</f>
        <v>Overpaid</v>
      </c>
    </row>
    <row r="1706" spans="1:16" ht="15.75" x14ac:dyDescent="0.25">
      <c r="A1706" s="199" t="s">
        <v>131</v>
      </c>
      <c r="B1706" s="199" t="s">
        <v>20</v>
      </c>
      <c r="C1706" s="199" t="s">
        <v>1580</v>
      </c>
      <c r="D1706" s="199" t="s">
        <v>4197</v>
      </c>
      <c r="E1706" s="199" t="s">
        <v>4197</v>
      </c>
      <c r="F1706" s="199" t="s">
        <v>1046</v>
      </c>
      <c r="G1706" s="199" t="s">
        <v>4197</v>
      </c>
      <c r="H1706" s="199" t="s">
        <v>1027</v>
      </c>
      <c r="K1706" s="199" t="e">
        <f t="shared" si="135"/>
        <v>#VALUE!</v>
      </c>
      <c r="L1706" s="199" t="e">
        <f t="shared" si="136"/>
        <v>#VALUE!</v>
      </c>
      <c r="M1706" s="199" t="s">
        <v>1134</v>
      </c>
      <c r="N1706" s="199" t="e">
        <f t="shared" si="137"/>
        <v>#VALUE!</v>
      </c>
      <c r="O1706" s="199" t="e">
        <f t="shared" si="138"/>
        <v>#VALUE!</v>
      </c>
      <c r="P1706" s="199" t="e">
        <f t="shared" si="139"/>
        <v>#VALUE!</v>
      </c>
    </row>
    <row r="1707" spans="1:16" ht="15.75" x14ac:dyDescent="0.25">
      <c r="A1707" s="199" t="s">
        <v>131</v>
      </c>
      <c r="B1707" s="199" t="s">
        <v>1030</v>
      </c>
      <c r="C1707" s="199" t="s">
        <v>1665</v>
      </c>
      <c r="D1707" s="199" t="s">
        <v>4197</v>
      </c>
      <c r="E1707" s="199" t="s">
        <v>4197</v>
      </c>
      <c r="F1707" s="199" t="s">
        <v>1208</v>
      </c>
      <c r="G1707" s="199" t="s">
        <v>4197</v>
      </c>
      <c r="H1707" s="199" t="s">
        <v>4095</v>
      </c>
      <c r="K1707" s="199">
        <f t="shared" si="135"/>
        <v>23.817819999999998</v>
      </c>
      <c r="L1707" s="199">
        <f t="shared" si="136"/>
        <v>30.724987799999997</v>
      </c>
      <c r="M1707" s="199" t="s">
        <v>1036</v>
      </c>
      <c r="N1707" s="199">
        <f t="shared" si="137"/>
        <v>-15936848.032472923</v>
      </c>
      <c r="O1707" s="199">
        <f t="shared" si="138"/>
        <v>-15936848.032472923</v>
      </c>
      <c r="P1707" s="199" t="str">
        <f t="shared" si="139"/>
        <v>Overpaid</v>
      </c>
    </row>
    <row r="1708" spans="1:16" ht="15.75" x14ac:dyDescent="0.25">
      <c r="A1708" s="199" t="s">
        <v>131</v>
      </c>
      <c r="B1708" s="199" t="s">
        <v>1030</v>
      </c>
      <c r="C1708" s="199" t="s">
        <v>1650</v>
      </c>
      <c r="D1708" s="199" t="s">
        <v>4197</v>
      </c>
      <c r="E1708" s="199" t="s">
        <v>4197</v>
      </c>
      <c r="F1708" s="199" t="s">
        <v>1194</v>
      </c>
      <c r="G1708" s="199" t="s">
        <v>4197</v>
      </c>
      <c r="H1708" s="199" t="s">
        <v>4125</v>
      </c>
      <c r="K1708" s="199">
        <f t="shared" si="135"/>
        <v>28.003219999999999</v>
      </c>
      <c r="L1708" s="199">
        <f t="shared" si="136"/>
        <v>36.124153800000002</v>
      </c>
      <c r="M1708" s="199" t="s">
        <v>1036</v>
      </c>
      <c r="N1708" s="199">
        <f t="shared" si="137"/>
        <v>-12729181.717074383</v>
      </c>
      <c r="O1708" s="199">
        <f t="shared" si="138"/>
        <v>-12729181.717074383</v>
      </c>
      <c r="P1708" s="199" t="str">
        <f t="shared" si="139"/>
        <v>Overpaid</v>
      </c>
    </row>
    <row r="1709" spans="1:16" ht="15.75" x14ac:dyDescent="0.25">
      <c r="A1709" s="199" t="s">
        <v>131</v>
      </c>
      <c r="B1709" s="199" t="s">
        <v>1094</v>
      </c>
      <c r="C1709" s="199" t="s">
        <v>627</v>
      </c>
      <c r="D1709" s="199" t="s">
        <v>4197</v>
      </c>
      <c r="E1709" s="199" t="s">
        <v>4197</v>
      </c>
      <c r="F1709" s="199" t="s">
        <v>1328</v>
      </c>
      <c r="G1709" s="199" t="s">
        <v>4197</v>
      </c>
      <c r="H1709" s="199" t="s">
        <v>4100</v>
      </c>
      <c r="K1709" s="199">
        <f t="shared" si="135"/>
        <v>28.75498</v>
      </c>
      <c r="L1709" s="199">
        <f t="shared" si="136"/>
        <v>37.093924200000004</v>
      </c>
      <c r="M1709" s="199" t="s">
        <v>1098</v>
      </c>
      <c r="N1709" s="199">
        <f t="shared" si="137"/>
        <v>-21546380.886731591</v>
      </c>
      <c r="O1709" s="199">
        <f t="shared" si="138"/>
        <v>-21546380.886731591</v>
      </c>
      <c r="P1709" s="199" t="str">
        <f t="shared" si="139"/>
        <v>Overpaid</v>
      </c>
    </row>
    <row r="1710" spans="1:16" ht="15.75" x14ac:dyDescent="0.25">
      <c r="A1710" s="199" t="s">
        <v>131</v>
      </c>
      <c r="B1710" s="199" t="s">
        <v>1024</v>
      </c>
      <c r="C1710" s="199" t="s">
        <v>270</v>
      </c>
      <c r="D1710" s="199" t="s">
        <v>4197</v>
      </c>
      <c r="E1710" s="199" t="s">
        <v>4197</v>
      </c>
      <c r="F1710" s="199" t="s">
        <v>1146</v>
      </c>
      <c r="G1710" s="199" t="s">
        <v>4197</v>
      </c>
      <c r="H1710" s="199" t="s">
        <v>4097</v>
      </c>
      <c r="K1710" s="199">
        <f t="shared" si="135"/>
        <v>27.038159999999998</v>
      </c>
      <c r="L1710" s="199">
        <f t="shared" si="136"/>
        <v>34.8792264</v>
      </c>
      <c r="M1710" s="199" t="s">
        <v>1029</v>
      </c>
      <c r="N1710" s="199">
        <f t="shared" si="137"/>
        <v>-9943338.9043354113</v>
      </c>
      <c r="O1710" s="199">
        <f t="shared" si="138"/>
        <v>-9943338.9043354113</v>
      </c>
      <c r="P1710" s="199" t="str">
        <f t="shared" si="139"/>
        <v>Overpaid</v>
      </c>
    </row>
    <row r="1711" spans="1:16" ht="15.75" x14ac:dyDescent="0.25">
      <c r="A1711" s="199" t="s">
        <v>131</v>
      </c>
      <c r="B1711" s="199" t="s">
        <v>1099</v>
      </c>
      <c r="C1711" s="199" t="s">
        <v>1647</v>
      </c>
      <c r="D1711" s="199" t="s">
        <v>4197</v>
      </c>
      <c r="E1711" s="199" t="s">
        <v>4197</v>
      </c>
      <c r="F1711" s="199" t="s">
        <v>1186</v>
      </c>
      <c r="G1711" s="199" t="s">
        <v>4197</v>
      </c>
      <c r="H1711" s="199" t="s">
        <v>4095</v>
      </c>
      <c r="K1711" s="199">
        <f t="shared" si="135"/>
        <v>24.901119999999999</v>
      </c>
      <c r="L1711" s="199">
        <f t="shared" si="136"/>
        <v>32.122444799999997</v>
      </c>
      <c r="M1711" s="199" t="s">
        <v>1105</v>
      </c>
      <c r="N1711" s="199">
        <f t="shared" si="137"/>
        <v>-8266199.5967066418</v>
      </c>
      <c r="O1711" s="199">
        <f t="shared" si="138"/>
        <v>-8266199.5967066418</v>
      </c>
      <c r="P1711" s="199" t="str">
        <f t="shared" si="139"/>
        <v>Overpaid</v>
      </c>
    </row>
    <row r="1712" spans="1:16" ht="15.75" x14ac:dyDescent="0.25">
      <c r="A1712" s="199" t="s">
        <v>131</v>
      </c>
      <c r="B1712" s="199" t="s">
        <v>1037</v>
      </c>
      <c r="C1712" s="199" t="s">
        <v>1645</v>
      </c>
      <c r="D1712" s="199" t="s">
        <v>4197</v>
      </c>
      <c r="E1712" s="199" t="s">
        <v>4197</v>
      </c>
      <c r="F1712" s="199" t="s">
        <v>1186</v>
      </c>
      <c r="G1712" s="199" t="s">
        <v>4197</v>
      </c>
      <c r="H1712" s="199" t="s">
        <v>4153</v>
      </c>
      <c r="K1712" s="199">
        <f t="shared" si="135"/>
        <v>27.32536</v>
      </c>
      <c r="L1712" s="199">
        <f t="shared" si="136"/>
        <v>35.249714400000002</v>
      </c>
      <c r="M1712" s="199" t="s">
        <v>1043</v>
      </c>
      <c r="N1712" s="199">
        <f t="shared" si="137"/>
        <v>-10467009.353854824</v>
      </c>
      <c r="O1712" s="199">
        <f t="shared" si="138"/>
        <v>-10467009.353854824</v>
      </c>
      <c r="P1712" s="199" t="str">
        <f t="shared" si="139"/>
        <v>Overpaid</v>
      </c>
    </row>
    <row r="1713" spans="1:16" ht="15.75" x14ac:dyDescent="0.25">
      <c r="A1713" s="199" t="s">
        <v>131</v>
      </c>
      <c r="B1713" s="199" t="s">
        <v>1094</v>
      </c>
      <c r="C1713" s="199" t="s">
        <v>1657</v>
      </c>
      <c r="D1713" s="199" t="s">
        <v>4197</v>
      </c>
      <c r="E1713" s="199" t="s">
        <v>4197</v>
      </c>
      <c r="F1713" s="199" t="s">
        <v>1201</v>
      </c>
      <c r="G1713" s="199" t="s">
        <v>4197</v>
      </c>
      <c r="H1713" s="199" t="s">
        <v>1027</v>
      </c>
      <c r="K1713" s="199" t="e">
        <f t="shared" si="135"/>
        <v>#VALUE!</v>
      </c>
      <c r="L1713" s="199" t="e">
        <f t="shared" si="136"/>
        <v>#VALUE!</v>
      </c>
      <c r="M1713" s="199" t="s">
        <v>1098</v>
      </c>
      <c r="N1713" s="199" t="e">
        <f t="shared" si="137"/>
        <v>#VALUE!</v>
      </c>
      <c r="O1713" s="199" t="e">
        <f t="shared" si="138"/>
        <v>#VALUE!</v>
      </c>
      <c r="P1713" s="199" t="e">
        <f t="shared" si="139"/>
        <v>#VALUE!</v>
      </c>
    </row>
    <row r="1714" spans="1:16" ht="15.75" x14ac:dyDescent="0.25">
      <c r="A1714" s="199" t="s">
        <v>131</v>
      </c>
      <c r="B1714" s="199" t="s">
        <v>1083</v>
      </c>
      <c r="C1714" s="199" t="s">
        <v>1639</v>
      </c>
      <c r="D1714" s="199" t="s">
        <v>4197</v>
      </c>
      <c r="E1714" s="199" t="s">
        <v>4197</v>
      </c>
      <c r="F1714" s="199" t="s">
        <v>1162</v>
      </c>
      <c r="G1714" s="199" t="s">
        <v>4197</v>
      </c>
      <c r="H1714" s="199" t="s">
        <v>4098</v>
      </c>
      <c r="K1714" s="199">
        <f t="shared" si="135"/>
        <v>26.301179999999999</v>
      </c>
      <c r="L1714" s="199">
        <f t="shared" si="136"/>
        <v>33.928522199999996</v>
      </c>
      <c r="M1714" s="199" t="s">
        <v>1088</v>
      </c>
      <c r="N1714" s="199">
        <f t="shared" si="137"/>
        <v>-15379294.063163485</v>
      </c>
      <c r="O1714" s="199">
        <f t="shared" si="138"/>
        <v>-15379294.063163485</v>
      </c>
      <c r="P1714" s="199" t="str">
        <f t="shared" si="139"/>
        <v>Overpaid</v>
      </c>
    </row>
    <row r="1715" spans="1:16" ht="15.75" x14ac:dyDescent="0.25">
      <c r="A1715" s="199" t="s">
        <v>131</v>
      </c>
      <c r="B1715" s="199" t="s">
        <v>16</v>
      </c>
      <c r="C1715" s="199" t="s">
        <v>1669</v>
      </c>
      <c r="D1715" s="199" t="s">
        <v>4197</v>
      </c>
      <c r="E1715" s="199" t="s">
        <v>4197</v>
      </c>
      <c r="F1715" s="199" t="s">
        <v>1221</v>
      </c>
      <c r="G1715" s="199" t="s">
        <v>4197</v>
      </c>
      <c r="H1715" s="199" t="s">
        <v>4197</v>
      </c>
      <c r="K1715" s="199">
        <f t="shared" si="135"/>
        <v>22.749299999999998</v>
      </c>
      <c r="L1715" s="199">
        <f t="shared" si="136"/>
        <v>29.346596999999999</v>
      </c>
      <c r="M1715" s="199" t="s">
        <v>1116</v>
      </c>
      <c r="N1715" s="199">
        <f t="shared" si="137"/>
        <v>-12688659.260336695</v>
      </c>
      <c r="O1715" s="199">
        <f t="shared" si="138"/>
        <v>-12688659.260336695</v>
      </c>
      <c r="P1715" s="199" t="str">
        <f t="shared" si="139"/>
        <v>Overpaid</v>
      </c>
    </row>
    <row r="1716" spans="1:16" ht="15.75" x14ac:dyDescent="0.25">
      <c r="A1716" s="199" t="s">
        <v>131</v>
      </c>
      <c r="B1716" s="199" t="s">
        <v>1187</v>
      </c>
      <c r="C1716" s="199" t="s">
        <v>368</v>
      </c>
      <c r="D1716" s="199" t="s">
        <v>4197</v>
      </c>
      <c r="E1716" s="199" t="s">
        <v>4197</v>
      </c>
      <c r="F1716" s="199" t="s">
        <v>1307</v>
      </c>
      <c r="G1716" s="199" t="s">
        <v>4197</v>
      </c>
      <c r="H1716" s="199" t="s">
        <v>4197</v>
      </c>
      <c r="K1716" s="199">
        <f t="shared" si="135"/>
        <v>27.0825</v>
      </c>
      <c r="L1716" s="199">
        <f t="shared" si="136"/>
        <v>34.936425</v>
      </c>
      <c r="M1716" s="199" t="s">
        <v>1190</v>
      </c>
      <c r="N1716" s="199">
        <f t="shared" si="137"/>
        <v>-12410661.902385321</v>
      </c>
      <c r="O1716" s="199">
        <f t="shared" si="138"/>
        <v>-12410661.902385321</v>
      </c>
      <c r="P1716" s="199" t="str">
        <f t="shared" si="139"/>
        <v>Overpaid</v>
      </c>
    </row>
    <row r="1717" spans="1:16" ht="15.75" x14ac:dyDescent="0.25">
      <c r="A1717" s="199" t="s">
        <v>131</v>
      </c>
      <c r="B1717" s="199" t="s">
        <v>1094</v>
      </c>
      <c r="C1717" s="199" t="s">
        <v>487</v>
      </c>
      <c r="D1717" s="199" t="s">
        <v>4197</v>
      </c>
      <c r="E1717" s="199" t="s">
        <v>4197</v>
      </c>
      <c r="F1717" s="199" t="s">
        <v>1218</v>
      </c>
      <c r="G1717" s="199" t="s">
        <v>4197</v>
      </c>
      <c r="H1717" s="199" t="s">
        <v>4097</v>
      </c>
      <c r="K1717" s="199">
        <f t="shared" si="135"/>
        <v>24.149359999999998</v>
      </c>
      <c r="L1717" s="199">
        <f t="shared" si="136"/>
        <v>31.152674399999999</v>
      </c>
      <c r="M1717" s="199" t="s">
        <v>1098</v>
      </c>
      <c r="N1717" s="199">
        <f t="shared" si="137"/>
        <v>-27804298.210934017</v>
      </c>
      <c r="O1717" s="199">
        <f t="shared" si="138"/>
        <v>-27804298.210934017</v>
      </c>
      <c r="P1717" s="199" t="str">
        <f t="shared" si="139"/>
        <v>Overpaid</v>
      </c>
    </row>
    <row r="1718" spans="1:16" ht="15.75" x14ac:dyDescent="0.25">
      <c r="A1718" s="199" t="s">
        <v>131</v>
      </c>
      <c r="B1718" s="199" t="s">
        <v>27</v>
      </c>
      <c r="C1718" s="199" t="s">
        <v>1627</v>
      </c>
      <c r="D1718" s="199" t="s">
        <v>4197</v>
      </c>
      <c r="E1718" s="199" t="s">
        <v>4197</v>
      </c>
      <c r="F1718" s="199" t="s">
        <v>1146</v>
      </c>
      <c r="G1718" s="199" t="s">
        <v>4197</v>
      </c>
      <c r="H1718" s="199" t="s">
        <v>4096</v>
      </c>
      <c r="K1718" s="199">
        <f t="shared" si="135"/>
        <v>26.691839999999999</v>
      </c>
      <c r="L1718" s="199">
        <f t="shared" si="136"/>
        <v>34.432473600000002</v>
      </c>
      <c r="M1718" s="199" t="s">
        <v>1058</v>
      </c>
      <c r="N1718" s="199">
        <f t="shared" si="137"/>
        <v>-13566776.993591778</v>
      </c>
      <c r="O1718" s="199">
        <f t="shared" si="138"/>
        <v>-13566776.993591778</v>
      </c>
      <c r="P1718" s="199" t="str">
        <f t="shared" si="139"/>
        <v>Overpaid</v>
      </c>
    </row>
    <row r="1719" spans="1:16" ht="15.75" x14ac:dyDescent="0.25">
      <c r="A1719" s="199" t="s">
        <v>131</v>
      </c>
      <c r="B1719" s="199" t="s">
        <v>1187</v>
      </c>
      <c r="C1719" s="199" t="s">
        <v>1673</v>
      </c>
      <c r="D1719" s="199" t="s">
        <v>4197</v>
      </c>
      <c r="E1719" s="199" t="s">
        <v>4197</v>
      </c>
      <c r="F1719" s="199" t="s">
        <v>1234</v>
      </c>
      <c r="G1719" s="199" t="s">
        <v>4197</v>
      </c>
      <c r="H1719" s="199" t="s">
        <v>4096</v>
      </c>
      <c r="K1719" s="199">
        <f t="shared" si="135"/>
        <v>23.080839999999998</v>
      </c>
      <c r="L1719" s="199">
        <f t="shared" si="136"/>
        <v>29.7742836</v>
      </c>
      <c r="M1719" s="199" t="s">
        <v>1190</v>
      </c>
      <c r="N1719" s="199">
        <f t="shared" si="137"/>
        <v>-15243720.87725798</v>
      </c>
      <c r="O1719" s="199">
        <f t="shared" si="138"/>
        <v>-15243720.87725798</v>
      </c>
      <c r="P1719" s="199" t="str">
        <f t="shared" si="139"/>
        <v>Overpaid</v>
      </c>
    </row>
    <row r="1720" spans="1:16" ht="15.75" x14ac:dyDescent="0.25">
      <c r="A1720" s="199" t="s">
        <v>131</v>
      </c>
      <c r="B1720" s="199" t="s">
        <v>1024</v>
      </c>
      <c r="C1720" s="199" t="s">
        <v>1600</v>
      </c>
      <c r="D1720" s="199" t="s">
        <v>4197</v>
      </c>
      <c r="E1720" s="199" t="s">
        <v>4197</v>
      </c>
      <c r="F1720" s="199" t="s">
        <v>1307</v>
      </c>
      <c r="G1720" s="199" t="s">
        <v>4197</v>
      </c>
      <c r="H1720" s="199" t="s">
        <v>4197</v>
      </c>
      <c r="K1720" s="199">
        <f t="shared" si="135"/>
        <v>27.0825</v>
      </c>
      <c r="L1720" s="199">
        <f t="shared" si="136"/>
        <v>34.936425</v>
      </c>
      <c r="M1720" s="199" t="s">
        <v>1029</v>
      </c>
      <c r="N1720" s="199">
        <f t="shared" si="137"/>
        <v>-9918251.7558027525</v>
      </c>
      <c r="O1720" s="199">
        <f t="shared" si="138"/>
        <v>-9918251.7558027525</v>
      </c>
      <c r="P1720" s="199" t="str">
        <f t="shared" si="139"/>
        <v>Overpaid</v>
      </c>
    </row>
    <row r="1721" spans="1:16" ht="15.75" x14ac:dyDescent="0.25">
      <c r="A1721" s="199" t="s">
        <v>131</v>
      </c>
      <c r="B1721" s="199" t="s">
        <v>10</v>
      </c>
      <c r="C1721" s="199" t="s">
        <v>1676</v>
      </c>
      <c r="D1721" s="199" t="s">
        <v>4197</v>
      </c>
      <c r="E1721" s="199" t="s">
        <v>4197</v>
      </c>
      <c r="F1721" s="199" t="s">
        <v>1251</v>
      </c>
      <c r="G1721" s="199" t="s">
        <v>4197</v>
      </c>
      <c r="H1721" s="199" t="s">
        <v>4095</v>
      </c>
      <c r="K1721" s="199">
        <f t="shared" si="135"/>
        <v>20.929019999999998</v>
      </c>
      <c r="L1721" s="199">
        <f t="shared" si="136"/>
        <v>26.998435799999999</v>
      </c>
      <c r="M1721" s="199" t="s">
        <v>1093</v>
      </c>
      <c r="N1721" s="199">
        <f t="shared" si="137"/>
        <v>-19824080.352223746</v>
      </c>
      <c r="O1721" s="199">
        <f t="shared" si="138"/>
        <v>-19824080.352223746</v>
      </c>
      <c r="P1721" s="199" t="str">
        <f t="shared" si="139"/>
        <v>Overpaid</v>
      </c>
    </row>
    <row r="1722" spans="1:16" ht="15.75" x14ac:dyDescent="0.25">
      <c r="A1722" s="199" t="s">
        <v>131</v>
      </c>
      <c r="B1722" s="199" t="s">
        <v>1059</v>
      </c>
      <c r="C1722" s="199" t="s">
        <v>1660</v>
      </c>
      <c r="D1722" s="199" t="s">
        <v>4197</v>
      </c>
      <c r="E1722" s="199" t="s">
        <v>4197</v>
      </c>
      <c r="F1722" s="199" t="s">
        <v>1201</v>
      </c>
      <c r="G1722" s="199" t="s">
        <v>4197</v>
      </c>
      <c r="H1722" s="199" t="s">
        <v>4098</v>
      </c>
      <c r="K1722" s="199">
        <f t="shared" si="135"/>
        <v>25.217880000000001</v>
      </c>
      <c r="L1722" s="199">
        <f t="shared" si="136"/>
        <v>32.5310652</v>
      </c>
      <c r="M1722" s="199" t="s">
        <v>1064</v>
      </c>
      <c r="N1722" s="199">
        <f t="shared" si="137"/>
        <v>-10129175.124388477</v>
      </c>
      <c r="O1722" s="199">
        <f t="shared" si="138"/>
        <v>-10129175.124388477</v>
      </c>
      <c r="P1722" s="199" t="str">
        <f t="shared" si="139"/>
        <v>Overpaid</v>
      </c>
    </row>
    <row r="1723" spans="1:16" ht="15.75" x14ac:dyDescent="0.25">
      <c r="A1723" s="199" t="s">
        <v>131</v>
      </c>
      <c r="B1723" s="199" t="s">
        <v>1030</v>
      </c>
      <c r="C1723" s="199" t="s">
        <v>1649</v>
      </c>
      <c r="D1723" s="199" t="s">
        <v>4197</v>
      </c>
      <c r="E1723" s="199" t="s">
        <v>4197</v>
      </c>
      <c r="F1723" s="199" t="s">
        <v>1194</v>
      </c>
      <c r="G1723" s="199" t="s">
        <v>4197</v>
      </c>
      <c r="H1723" s="199" t="s">
        <v>4095</v>
      </c>
      <c r="K1723" s="199">
        <f t="shared" si="135"/>
        <v>24.540019999999998</v>
      </c>
      <c r="L1723" s="199">
        <f t="shared" si="136"/>
        <v>31.6566258</v>
      </c>
      <c r="M1723" s="199" t="s">
        <v>1036</v>
      </c>
      <c r="N1723" s="199">
        <f t="shared" si="137"/>
        <v>-15383358.135932367</v>
      </c>
      <c r="O1723" s="199">
        <f t="shared" si="138"/>
        <v>-15383358.135932367</v>
      </c>
      <c r="P1723" s="199" t="str">
        <f t="shared" si="139"/>
        <v>Overpaid</v>
      </c>
    </row>
    <row r="1724" spans="1:16" ht="15.75" x14ac:dyDescent="0.25">
      <c r="A1724" s="199" t="s">
        <v>131</v>
      </c>
      <c r="B1724" s="199" t="s">
        <v>1059</v>
      </c>
      <c r="C1724" s="199" t="s">
        <v>1654</v>
      </c>
      <c r="D1724" s="199" t="s">
        <v>4197</v>
      </c>
      <c r="E1724" s="199" t="s">
        <v>4197</v>
      </c>
      <c r="F1724" s="199" t="s">
        <v>1201</v>
      </c>
      <c r="G1724" s="199" t="s">
        <v>4197</v>
      </c>
      <c r="H1724" s="199" t="s">
        <v>4095</v>
      </c>
      <c r="K1724" s="199">
        <f t="shared" si="135"/>
        <v>24.178919999999998</v>
      </c>
      <c r="L1724" s="199">
        <f t="shared" si="136"/>
        <v>31.190806799999997</v>
      </c>
      <c r="M1724" s="199" t="s">
        <v>1064</v>
      </c>
      <c r="N1724" s="199">
        <f t="shared" si="137"/>
        <v>-10671792.632050423</v>
      </c>
      <c r="O1724" s="199">
        <f t="shared" si="138"/>
        <v>-10671792.632050423</v>
      </c>
      <c r="P1724" s="199" t="str">
        <f t="shared" si="139"/>
        <v>Overpaid</v>
      </c>
    </row>
    <row r="1725" spans="1:16" ht="15.75" x14ac:dyDescent="0.25">
      <c r="A1725" s="199" t="s">
        <v>131</v>
      </c>
      <c r="B1725" s="199" t="s">
        <v>1135</v>
      </c>
      <c r="C1725" s="199" t="s">
        <v>356</v>
      </c>
      <c r="D1725" s="199" t="s">
        <v>4197</v>
      </c>
      <c r="E1725" s="199" t="s">
        <v>4197</v>
      </c>
      <c r="F1725" s="199" t="s">
        <v>1068</v>
      </c>
      <c r="G1725" s="199" t="s">
        <v>4197</v>
      </c>
      <c r="H1725" s="199" t="s">
        <v>4095</v>
      </c>
      <c r="K1725" s="199">
        <f t="shared" si="135"/>
        <v>29.595419999999997</v>
      </c>
      <c r="L1725" s="199">
        <f t="shared" si="136"/>
        <v>38.178091799999997</v>
      </c>
      <c r="M1725" s="199" t="s">
        <v>1138</v>
      </c>
      <c r="N1725" s="199">
        <f t="shared" si="137"/>
        <v>-5392318.1583306054</v>
      </c>
      <c r="O1725" s="199">
        <f t="shared" si="138"/>
        <v>-5392318.1583306054</v>
      </c>
      <c r="P1725" s="199" t="str">
        <f t="shared" si="139"/>
        <v>Overpaid</v>
      </c>
    </row>
    <row r="1726" spans="1:16" ht="15.75" x14ac:dyDescent="0.25">
      <c r="A1726" s="199" t="s">
        <v>131</v>
      </c>
      <c r="B1726" s="199" t="s">
        <v>1117</v>
      </c>
      <c r="C1726" s="199" t="s">
        <v>1659</v>
      </c>
      <c r="D1726" s="199" t="s">
        <v>4197</v>
      </c>
      <c r="E1726" s="199" t="s">
        <v>4197</v>
      </c>
      <c r="F1726" s="199" t="s">
        <v>1201</v>
      </c>
      <c r="G1726" s="199" t="s">
        <v>4197</v>
      </c>
      <c r="H1726" s="199" t="s">
        <v>4098</v>
      </c>
      <c r="K1726" s="199">
        <f t="shared" si="135"/>
        <v>25.217880000000001</v>
      </c>
      <c r="L1726" s="199">
        <f t="shared" si="136"/>
        <v>32.5310652</v>
      </c>
      <c r="M1726" s="199" t="s">
        <v>1121</v>
      </c>
      <c r="N1726" s="199">
        <f t="shared" si="137"/>
        <v>-15382628.100541282</v>
      </c>
      <c r="O1726" s="199">
        <f t="shared" si="138"/>
        <v>-15382628.100541282</v>
      </c>
      <c r="P1726" s="199" t="str">
        <f t="shared" si="139"/>
        <v>Overpaid</v>
      </c>
    </row>
    <row r="1727" spans="1:16" ht="15.75" x14ac:dyDescent="0.25">
      <c r="A1727" s="199" t="s">
        <v>131</v>
      </c>
      <c r="B1727" s="199" t="s">
        <v>1030</v>
      </c>
      <c r="C1727" s="199" t="s">
        <v>1584</v>
      </c>
      <c r="D1727" s="199" t="s">
        <v>4197</v>
      </c>
      <c r="E1727" s="199" t="s">
        <v>4197</v>
      </c>
      <c r="F1727" s="199" t="s">
        <v>1062</v>
      </c>
      <c r="G1727" s="199" t="s">
        <v>4197</v>
      </c>
      <c r="H1727" s="199" t="s">
        <v>4096</v>
      </c>
      <c r="K1727" s="199">
        <f t="shared" si="135"/>
        <v>30.30284</v>
      </c>
      <c r="L1727" s="199">
        <f t="shared" si="136"/>
        <v>39.090663599999999</v>
      </c>
      <c r="M1727" s="199" t="s">
        <v>1036</v>
      </c>
      <c r="N1727" s="199">
        <f t="shared" si="137"/>
        <v>-10966766.269992441</v>
      </c>
      <c r="O1727" s="199">
        <f t="shared" si="138"/>
        <v>-10966766.269992441</v>
      </c>
      <c r="P1727" s="199" t="str">
        <f t="shared" si="139"/>
        <v>Overpaid</v>
      </c>
    </row>
    <row r="1728" spans="1:16" ht="15.75" x14ac:dyDescent="0.25">
      <c r="A1728" s="199" t="s">
        <v>131</v>
      </c>
      <c r="B1728" s="199" t="s">
        <v>1059</v>
      </c>
      <c r="C1728" s="199" t="s">
        <v>1590</v>
      </c>
      <c r="D1728" s="199" t="s">
        <v>4197</v>
      </c>
      <c r="E1728" s="199" t="s">
        <v>4197</v>
      </c>
      <c r="F1728" s="199" t="s">
        <v>1073</v>
      </c>
      <c r="G1728" s="199" t="s">
        <v>4197</v>
      </c>
      <c r="H1728" s="199" t="s">
        <v>1027</v>
      </c>
      <c r="K1728" s="199" t="e">
        <f t="shared" si="135"/>
        <v>#VALUE!</v>
      </c>
      <c r="L1728" s="199" t="e">
        <f t="shared" si="136"/>
        <v>#VALUE!</v>
      </c>
      <c r="M1728" s="199" t="s">
        <v>1064</v>
      </c>
      <c r="N1728" s="199" t="e">
        <f t="shared" si="137"/>
        <v>#VALUE!</v>
      </c>
      <c r="O1728" s="199" t="e">
        <f t="shared" si="138"/>
        <v>#VALUE!</v>
      </c>
      <c r="P1728" s="199" t="e">
        <f t="shared" si="139"/>
        <v>#VALUE!</v>
      </c>
    </row>
    <row r="1729" spans="1:16" ht="15.75" x14ac:dyDescent="0.25">
      <c r="A1729" s="199" t="s">
        <v>131</v>
      </c>
      <c r="B1729" s="199" t="s">
        <v>1048</v>
      </c>
      <c r="C1729" s="199" t="s">
        <v>1680</v>
      </c>
      <c r="D1729" s="199" t="s">
        <v>4197</v>
      </c>
      <c r="E1729" s="199" t="s">
        <v>4197</v>
      </c>
      <c r="F1729" s="199" t="s">
        <v>1683</v>
      </c>
      <c r="G1729" s="199" t="s">
        <v>4197</v>
      </c>
      <c r="H1729" s="199" t="s">
        <v>4095</v>
      </c>
      <c r="K1729" s="199">
        <f t="shared" si="135"/>
        <v>13.34592</v>
      </c>
      <c r="L1729" s="199">
        <f t="shared" si="136"/>
        <v>17.216236800000001</v>
      </c>
      <c r="M1729" s="199" t="s">
        <v>1053</v>
      </c>
      <c r="N1729" s="199">
        <f t="shared" si="137"/>
        <v>-14677500.83262297</v>
      </c>
      <c r="O1729" s="199">
        <f t="shared" si="138"/>
        <v>-14677500.83262297</v>
      </c>
      <c r="P1729" s="199" t="str">
        <f t="shared" si="139"/>
        <v>Overpaid</v>
      </c>
    </row>
    <row r="1730" spans="1:16" ht="15.75" x14ac:dyDescent="0.25">
      <c r="A1730" s="199" t="s">
        <v>131</v>
      </c>
      <c r="B1730" s="199" t="s">
        <v>10</v>
      </c>
      <c r="C1730" s="199" t="s">
        <v>491</v>
      </c>
      <c r="D1730" s="199" t="s">
        <v>4197</v>
      </c>
      <c r="E1730" s="199" t="s">
        <v>4197</v>
      </c>
      <c r="F1730" s="199" t="s">
        <v>1107</v>
      </c>
      <c r="G1730" s="199" t="s">
        <v>4197</v>
      </c>
      <c r="H1730" s="199" t="s">
        <v>4097</v>
      </c>
      <c r="K1730" s="199">
        <f t="shared" si="135"/>
        <v>28.843659999999996</v>
      </c>
      <c r="L1730" s="199">
        <f t="shared" si="136"/>
        <v>37.208321399999996</v>
      </c>
      <c r="M1730" s="199" t="s">
        <v>1093</v>
      </c>
      <c r="N1730" s="199">
        <f t="shared" si="137"/>
        <v>-13199162.845662424</v>
      </c>
      <c r="O1730" s="199">
        <f t="shared" si="138"/>
        <v>-13199162.845662424</v>
      </c>
      <c r="P1730" s="199" t="str">
        <f t="shared" si="139"/>
        <v>Overpaid</v>
      </c>
    </row>
    <row r="1731" spans="1:16" ht="15.75" x14ac:dyDescent="0.25">
      <c r="A1731" s="199" t="s">
        <v>131</v>
      </c>
      <c r="B1731" s="199" t="s">
        <v>1048</v>
      </c>
      <c r="C1731" s="199" t="s">
        <v>1624</v>
      </c>
      <c r="D1731" s="199" t="s">
        <v>4197</v>
      </c>
      <c r="E1731" s="199" t="s">
        <v>4197</v>
      </c>
      <c r="F1731" s="199" t="s">
        <v>1146</v>
      </c>
      <c r="G1731" s="199" t="s">
        <v>4197</v>
      </c>
      <c r="H1731" s="199" t="s">
        <v>4095</v>
      </c>
      <c r="K1731" s="199">
        <f t="shared" si="135"/>
        <v>26.345519999999997</v>
      </c>
      <c r="L1731" s="199">
        <f t="shared" si="136"/>
        <v>33.985720799999996</v>
      </c>
      <c r="M1731" s="199" t="s">
        <v>1053</v>
      </c>
      <c r="N1731" s="199">
        <f t="shared" si="137"/>
        <v>-8575067.1432057265</v>
      </c>
      <c r="O1731" s="199">
        <f t="shared" si="138"/>
        <v>-8575067.1432057265</v>
      </c>
      <c r="P1731" s="199" t="str">
        <f t="shared" si="139"/>
        <v>Overpaid</v>
      </c>
    </row>
    <row r="1732" spans="1:16" ht="15.75" x14ac:dyDescent="0.25">
      <c r="A1732" s="199" t="s">
        <v>131</v>
      </c>
      <c r="B1732" s="199" t="s">
        <v>1187</v>
      </c>
      <c r="C1732" s="199" t="s">
        <v>620</v>
      </c>
      <c r="D1732" s="199" t="s">
        <v>4197</v>
      </c>
      <c r="E1732" s="199" t="s">
        <v>4197</v>
      </c>
      <c r="F1732" s="199" t="s">
        <v>1307</v>
      </c>
      <c r="G1732" s="199" t="s">
        <v>4197</v>
      </c>
      <c r="H1732" s="199" t="s">
        <v>4221</v>
      </c>
      <c r="K1732" s="199" t="e">
        <f t="shared" si="135"/>
        <v>#VALUE!</v>
      </c>
      <c r="L1732" s="199" t="e">
        <f t="shared" si="136"/>
        <v>#VALUE!</v>
      </c>
      <c r="M1732" s="199" t="s">
        <v>1190</v>
      </c>
      <c r="N1732" s="199" t="e">
        <f t="shared" si="137"/>
        <v>#VALUE!</v>
      </c>
      <c r="O1732" s="199" t="e">
        <f t="shared" si="138"/>
        <v>#VALUE!</v>
      </c>
      <c r="P1732" s="199" t="e">
        <f t="shared" si="139"/>
        <v>#VALUE!</v>
      </c>
    </row>
    <row r="1733" spans="1:16" ht="15.75" x14ac:dyDescent="0.25">
      <c r="A1733" s="199" t="s">
        <v>131</v>
      </c>
      <c r="B1733" s="199" t="s">
        <v>1393</v>
      </c>
      <c r="C1733" s="199" t="s">
        <v>1675</v>
      </c>
      <c r="D1733" s="199" t="s">
        <v>4197</v>
      </c>
      <c r="E1733" s="199" t="s">
        <v>4197</v>
      </c>
      <c r="F1733" s="199" t="s">
        <v>1234</v>
      </c>
      <c r="G1733" s="199" t="s">
        <v>4197</v>
      </c>
      <c r="H1733" s="199" t="s">
        <v>4099</v>
      </c>
      <c r="K1733" s="199">
        <f t="shared" si="135"/>
        <v>24.119799999999998</v>
      </c>
      <c r="L1733" s="199">
        <f t="shared" si="136"/>
        <v>31.114541999999997</v>
      </c>
      <c r="M1733" s="199" t="s">
        <v>1397</v>
      </c>
      <c r="N1733" s="199">
        <f t="shared" si="137"/>
        <v>-6141213.9721658723</v>
      </c>
      <c r="O1733" s="199">
        <f t="shared" si="138"/>
        <v>-6141213.9721658723</v>
      </c>
      <c r="P1733" s="199" t="str">
        <f t="shared" si="139"/>
        <v>Overpaid</v>
      </c>
    </row>
    <row r="1734" spans="1:16" ht="15.75" x14ac:dyDescent="0.25">
      <c r="A1734" s="199" t="s">
        <v>131</v>
      </c>
      <c r="B1734" s="199" t="s">
        <v>20</v>
      </c>
      <c r="C1734" s="199" t="s">
        <v>1593</v>
      </c>
      <c r="D1734" s="199" t="s">
        <v>4197</v>
      </c>
      <c r="E1734" s="199" t="s">
        <v>4197</v>
      </c>
      <c r="F1734" s="199" t="s">
        <v>1091</v>
      </c>
      <c r="G1734" s="199" t="s">
        <v>4197</v>
      </c>
      <c r="H1734" s="199" t="s">
        <v>4098</v>
      </c>
      <c r="K1734" s="199">
        <f t="shared" si="135"/>
        <v>29.912179999999999</v>
      </c>
      <c r="L1734" s="199">
        <f t="shared" si="136"/>
        <v>38.586712200000001</v>
      </c>
      <c r="M1734" s="199" t="s">
        <v>1134</v>
      </c>
      <c r="N1734" s="199">
        <f t="shared" si="137"/>
        <v>-9681450.8428673744</v>
      </c>
      <c r="O1734" s="199">
        <f t="shared" si="138"/>
        <v>-9681450.8428673744</v>
      </c>
      <c r="P1734" s="199" t="str">
        <f t="shared" si="139"/>
        <v>Overpaid</v>
      </c>
    </row>
    <row r="1735" spans="1:16" ht="15.75" x14ac:dyDescent="0.25">
      <c r="A1735" s="199" t="s">
        <v>131</v>
      </c>
      <c r="B1735" s="199" t="s">
        <v>1078</v>
      </c>
      <c r="C1735" s="199" t="s">
        <v>1595</v>
      </c>
      <c r="D1735" s="199" t="s">
        <v>4197</v>
      </c>
      <c r="E1735" s="199" t="s">
        <v>4197</v>
      </c>
      <c r="F1735" s="199" t="s">
        <v>1107</v>
      </c>
      <c r="G1735" s="199" t="s">
        <v>4197</v>
      </c>
      <c r="H1735" s="199" t="s">
        <v>4147</v>
      </c>
      <c r="K1735" s="199">
        <f t="shared" si="135"/>
        <v>29.882619999999996</v>
      </c>
      <c r="L1735" s="199">
        <f t="shared" si="136"/>
        <v>38.548579799999999</v>
      </c>
      <c r="M1735" s="199" t="s">
        <v>1082</v>
      </c>
      <c r="N1735" s="199">
        <f t="shared" si="137"/>
        <v>-6739409.7705395222</v>
      </c>
      <c r="O1735" s="199">
        <f t="shared" si="138"/>
        <v>-6739409.7705395222</v>
      </c>
      <c r="P1735" s="199" t="str">
        <f t="shared" si="139"/>
        <v>Overpaid</v>
      </c>
    </row>
    <row r="1736" spans="1:16" ht="15.75" x14ac:dyDescent="0.25">
      <c r="A1736" s="199" t="s">
        <v>131</v>
      </c>
      <c r="B1736" s="199" t="s">
        <v>1059</v>
      </c>
      <c r="C1736" s="199" t="s">
        <v>1582</v>
      </c>
      <c r="D1736" s="199" t="s">
        <v>4197</v>
      </c>
      <c r="E1736" s="199" t="s">
        <v>4197</v>
      </c>
      <c r="F1736" s="199" t="s">
        <v>1062</v>
      </c>
      <c r="G1736" s="199" t="s">
        <v>4197</v>
      </c>
      <c r="H1736" s="199" t="s">
        <v>4098</v>
      </c>
      <c r="K1736" s="199">
        <f t="shared" si="135"/>
        <v>30.995480000000001</v>
      </c>
      <c r="L1736" s="199">
        <f t="shared" si="136"/>
        <v>39.984169200000004</v>
      </c>
      <c r="M1736" s="199" t="s">
        <v>1064</v>
      </c>
      <c r="N1736" s="199">
        <f t="shared" si="137"/>
        <v>-7111708.7038644385</v>
      </c>
      <c r="O1736" s="199">
        <f t="shared" si="138"/>
        <v>-7111708.7038644385</v>
      </c>
      <c r="P1736" s="199" t="str">
        <f t="shared" si="139"/>
        <v>Overpaid</v>
      </c>
    </row>
    <row r="1737" spans="1:16" ht="15.75" x14ac:dyDescent="0.25">
      <c r="A1737" s="199" t="s">
        <v>131</v>
      </c>
      <c r="B1737" s="199" t="s">
        <v>1099</v>
      </c>
      <c r="C1737" s="199" t="s">
        <v>1596</v>
      </c>
      <c r="D1737" s="199" t="s">
        <v>4197</v>
      </c>
      <c r="E1737" s="199" t="s">
        <v>4197</v>
      </c>
      <c r="F1737" s="199" t="s">
        <v>1111</v>
      </c>
      <c r="G1737" s="199" t="s">
        <v>4197</v>
      </c>
      <c r="H1737" s="199" t="s">
        <v>4095</v>
      </c>
      <c r="K1737" s="199">
        <f t="shared" si="135"/>
        <v>27.789919999999995</v>
      </c>
      <c r="L1737" s="199">
        <f t="shared" si="136"/>
        <v>35.848996799999995</v>
      </c>
      <c r="M1737" s="199" t="s">
        <v>1105</v>
      </c>
      <c r="N1737" s="199">
        <f t="shared" si="137"/>
        <v>-7054741.3028512318</v>
      </c>
      <c r="O1737" s="199">
        <f t="shared" si="138"/>
        <v>-7054741.3028512318</v>
      </c>
      <c r="P1737" s="199" t="str">
        <f t="shared" si="139"/>
        <v>Overpaid</v>
      </c>
    </row>
    <row r="1738" spans="1:16" ht="15.75" x14ac:dyDescent="0.25">
      <c r="A1738" s="199" t="s">
        <v>131</v>
      </c>
      <c r="B1738" s="199" t="s">
        <v>1187</v>
      </c>
      <c r="C1738" s="199" t="s">
        <v>1574</v>
      </c>
      <c r="D1738" s="199" t="s">
        <v>4197</v>
      </c>
      <c r="E1738" s="199" t="s">
        <v>4197</v>
      </c>
      <c r="F1738" s="199" t="s">
        <v>1450</v>
      </c>
      <c r="G1738" s="199" t="s">
        <v>4197</v>
      </c>
      <c r="H1738" s="199" t="s">
        <v>4147</v>
      </c>
      <c r="K1738" s="199">
        <f t="shared" si="135"/>
        <v>32.771419999999999</v>
      </c>
      <c r="L1738" s="199">
        <f t="shared" si="136"/>
        <v>42.275131799999997</v>
      </c>
      <c r="M1738" s="199" t="s">
        <v>1190</v>
      </c>
      <c r="N1738" s="199">
        <f t="shared" si="137"/>
        <v>-8383071.8864088077</v>
      </c>
      <c r="O1738" s="199">
        <f t="shared" si="138"/>
        <v>-8383071.8864088077</v>
      </c>
      <c r="P1738" s="199" t="str">
        <f t="shared" si="139"/>
        <v>Overpaid</v>
      </c>
    </row>
    <row r="1739" spans="1:16" ht="15.75" x14ac:dyDescent="0.25">
      <c r="A1739" s="199" t="s">
        <v>131</v>
      </c>
      <c r="B1739" s="199" t="s">
        <v>1117</v>
      </c>
      <c r="C1739" s="199" t="s">
        <v>313</v>
      </c>
      <c r="D1739" s="199" t="s">
        <v>4197</v>
      </c>
      <c r="E1739" s="199" t="s">
        <v>4197</v>
      </c>
      <c r="F1739" s="199" t="s">
        <v>1307</v>
      </c>
      <c r="G1739" s="199" t="s">
        <v>4197</v>
      </c>
      <c r="H1739" s="199" t="s">
        <v>4098</v>
      </c>
      <c r="K1739" s="199">
        <f t="shared" si="135"/>
        <v>28.467780000000001</v>
      </c>
      <c r="L1739" s="199">
        <f t="shared" si="136"/>
        <v>36.723436200000002</v>
      </c>
      <c r="M1739" s="199" t="s">
        <v>1121</v>
      </c>
      <c r="N1739" s="199">
        <f t="shared" si="137"/>
        <v>-12804993.02262844</v>
      </c>
      <c r="O1739" s="199">
        <f t="shared" si="138"/>
        <v>-12804993.02262844</v>
      </c>
      <c r="P1739" s="199" t="str">
        <f t="shared" si="139"/>
        <v>Overpaid</v>
      </c>
    </row>
    <row r="1740" spans="1:16" ht="15.75" x14ac:dyDescent="0.25">
      <c r="A1740" s="199" t="s">
        <v>131</v>
      </c>
      <c r="B1740" s="199" t="s">
        <v>1024</v>
      </c>
      <c r="C1740" s="199" t="s">
        <v>1573</v>
      </c>
      <c r="D1740" s="199" t="s">
        <v>4197</v>
      </c>
      <c r="E1740" s="199" t="s">
        <v>4197</v>
      </c>
      <c r="F1740" s="199" t="s">
        <v>1270</v>
      </c>
      <c r="G1740" s="199" t="s">
        <v>4197</v>
      </c>
      <c r="H1740" s="199" t="s">
        <v>4095</v>
      </c>
      <c r="K1740" s="199">
        <f t="shared" si="135"/>
        <v>31.400919999999996</v>
      </c>
      <c r="L1740" s="199">
        <f t="shared" si="136"/>
        <v>40.507186799999992</v>
      </c>
      <c r="M1740" s="199" t="s">
        <v>1029</v>
      </c>
      <c r="N1740" s="199">
        <f t="shared" si="137"/>
        <v>-7474930.9626946803</v>
      </c>
      <c r="O1740" s="199">
        <f t="shared" si="138"/>
        <v>-7474930.9626946803</v>
      </c>
      <c r="P1740" s="199" t="str">
        <f t="shared" si="139"/>
        <v>Overpaid</v>
      </c>
    </row>
    <row r="1741" spans="1:16" ht="15.75" x14ac:dyDescent="0.25">
      <c r="A1741" s="199" t="s">
        <v>131</v>
      </c>
      <c r="B1741" s="199" t="s">
        <v>20</v>
      </c>
      <c r="C1741" s="199" t="s">
        <v>385</v>
      </c>
      <c r="D1741" s="199" t="s">
        <v>4197</v>
      </c>
      <c r="E1741" s="199" t="s">
        <v>4197</v>
      </c>
      <c r="F1741" s="199" t="s">
        <v>1157</v>
      </c>
      <c r="G1741" s="199" t="s">
        <v>4197</v>
      </c>
      <c r="H1741" s="199" t="s">
        <v>4153</v>
      </c>
      <c r="K1741" s="199">
        <f t="shared" si="135"/>
        <v>28.047559999999997</v>
      </c>
      <c r="L1741" s="199">
        <f t="shared" si="136"/>
        <v>36.181352399999994</v>
      </c>
      <c r="M1741" s="199" t="s">
        <v>1134</v>
      </c>
      <c r="N1741" s="199">
        <f t="shared" si="137"/>
        <v>-10909474.84950136</v>
      </c>
      <c r="O1741" s="199">
        <f t="shared" si="138"/>
        <v>-10909474.84950136</v>
      </c>
      <c r="P1741" s="199" t="str">
        <f t="shared" si="139"/>
        <v>Overpaid</v>
      </c>
    </row>
    <row r="1742" spans="1:16" ht="15.75" x14ac:dyDescent="0.25">
      <c r="A1742" s="199" t="s">
        <v>131</v>
      </c>
      <c r="B1742" s="199" t="s">
        <v>1099</v>
      </c>
      <c r="C1742" s="199" t="s">
        <v>1605</v>
      </c>
      <c r="D1742" s="199" t="s">
        <v>4197</v>
      </c>
      <c r="E1742" s="199" t="s">
        <v>4197</v>
      </c>
      <c r="F1742" s="199" t="s">
        <v>1307</v>
      </c>
      <c r="G1742" s="199" t="s">
        <v>4197</v>
      </c>
      <c r="H1742" s="199" t="s">
        <v>4095</v>
      </c>
      <c r="K1742" s="199">
        <f t="shared" si="135"/>
        <v>27.428819999999998</v>
      </c>
      <c r="L1742" s="199">
        <f t="shared" si="136"/>
        <v>35.383177799999999</v>
      </c>
      <c r="M1742" s="199" t="s">
        <v>1105</v>
      </c>
      <c r="N1742" s="199">
        <f t="shared" si="137"/>
        <v>-7206173.5895831566</v>
      </c>
      <c r="O1742" s="199">
        <f t="shared" si="138"/>
        <v>-7206173.5895831566</v>
      </c>
      <c r="P1742" s="199" t="str">
        <f t="shared" si="139"/>
        <v>Overpaid</v>
      </c>
    </row>
    <row r="1743" spans="1:16" ht="15.75" x14ac:dyDescent="0.25">
      <c r="A1743" s="199" t="s">
        <v>131</v>
      </c>
      <c r="B1743" s="199" t="s">
        <v>1117</v>
      </c>
      <c r="C1743" s="199" t="s">
        <v>1678</v>
      </c>
      <c r="D1743" s="199" t="s">
        <v>4197</v>
      </c>
      <c r="E1743" s="199" t="s">
        <v>4197</v>
      </c>
      <c r="F1743" s="199" t="s">
        <v>1679</v>
      </c>
      <c r="G1743" s="199" t="s">
        <v>4197</v>
      </c>
      <c r="H1743" s="199" t="s">
        <v>4147</v>
      </c>
      <c r="K1743" s="199">
        <f t="shared" si="135"/>
        <v>21.938419999999997</v>
      </c>
      <c r="L1743" s="199">
        <f t="shared" si="136"/>
        <v>28.300561799999997</v>
      </c>
      <c r="M1743" s="199" t="s">
        <v>1121</v>
      </c>
      <c r="N1743" s="199">
        <f t="shared" si="137"/>
        <v>-17983708.482279819</v>
      </c>
      <c r="O1743" s="199">
        <f t="shared" si="138"/>
        <v>-17983708.482279819</v>
      </c>
      <c r="P1743" s="199" t="str">
        <f t="shared" si="139"/>
        <v>Overpaid</v>
      </c>
    </row>
    <row r="1744" spans="1:16" ht="15.75" x14ac:dyDescent="0.25">
      <c r="A1744" s="199" t="s">
        <v>131</v>
      </c>
      <c r="B1744" s="199" t="s">
        <v>10</v>
      </c>
      <c r="C1744" s="199" t="s">
        <v>1641</v>
      </c>
      <c r="D1744" s="199" t="s">
        <v>4197</v>
      </c>
      <c r="E1744" s="199" t="s">
        <v>4197</v>
      </c>
      <c r="F1744" s="199" t="s">
        <v>1186</v>
      </c>
      <c r="G1744" s="199" t="s">
        <v>4197</v>
      </c>
      <c r="H1744" s="199" t="s">
        <v>4097</v>
      </c>
      <c r="K1744" s="199">
        <f t="shared" si="135"/>
        <v>25.59376</v>
      </c>
      <c r="L1744" s="199">
        <f t="shared" si="136"/>
        <v>33.015950400000001</v>
      </c>
      <c r="M1744" s="199" t="s">
        <v>1093</v>
      </c>
      <c r="N1744" s="199">
        <f t="shared" si="137"/>
        <v>-15919478.539689392</v>
      </c>
      <c r="O1744" s="199">
        <f t="shared" si="138"/>
        <v>-15919478.539689392</v>
      </c>
      <c r="P1744" s="199" t="str">
        <f t="shared" si="139"/>
        <v>Overpaid</v>
      </c>
    </row>
    <row r="1745" spans="1:16" ht="15.75" x14ac:dyDescent="0.25">
      <c r="A1745" s="199" t="s">
        <v>131</v>
      </c>
      <c r="B1745" s="199" t="s">
        <v>16</v>
      </c>
      <c r="C1745" s="199" t="s">
        <v>900</v>
      </c>
      <c r="D1745" s="199" t="s">
        <v>4197</v>
      </c>
      <c r="E1745" s="199" t="s">
        <v>4197</v>
      </c>
      <c r="F1745" s="199" t="s">
        <v>1221</v>
      </c>
      <c r="G1745" s="199" t="s">
        <v>4197</v>
      </c>
      <c r="H1745" s="199" t="s">
        <v>4095</v>
      </c>
      <c r="K1745" s="199">
        <f t="shared" si="135"/>
        <v>23.095619999999997</v>
      </c>
      <c r="L1745" s="199">
        <f t="shared" si="136"/>
        <v>29.793349799999998</v>
      </c>
      <c r="M1745" s="199" t="s">
        <v>1116</v>
      </c>
      <c r="N1745" s="199">
        <f t="shared" si="137"/>
        <v>-12487665.995346604</v>
      </c>
      <c r="O1745" s="199">
        <f t="shared" si="138"/>
        <v>-12487665.995346604</v>
      </c>
      <c r="P1745" s="199" t="str">
        <f t="shared" si="139"/>
        <v>Overpaid</v>
      </c>
    </row>
    <row r="1746" spans="1:16" ht="15.75" x14ac:dyDescent="0.25">
      <c r="A1746" s="199" t="s">
        <v>131</v>
      </c>
      <c r="B1746" s="199" t="s">
        <v>1059</v>
      </c>
      <c r="C1746" s="199" t="s">
        <v>1612</v>
      </c>
      <c r="D1746" s="199" t="s">
        <v>4197</v>
      </c>
      <c r="E1746" s="199" t="s">
        <v>4197</v>
      </c>
      <c r="F1746" s="199" t="s">
        <v>1312</v>
      </c>
      <c r="G1746" s="199" t="s">
        <v>4197</v>
      </c>
      <c r="H1746" s="199" t="s">
        <v>4098</v>
      </c>
      <c r="K1746" s="199">
        <f t="shared" si="135"/>
        <v>28.106680000000001</v>
      </c>
      <c r="L1746" s="199">
        <f t="shared" si="136"/>
        <v>36.257617199999999</v>
      </c>
      <c r="M1746" s="199" t="s">
        <v>1064</v>
      </c>
      <c r="N1746" s="199">
        <f t="shared" si="137"/>
        <v>-8620441.9141264595</v>
      </c>
      <c r="O1746" s="199">
        <f t="shared" si="138"/>
        <v>-8620441.9141264595</v>
      </c>
      <c r="P1746" s="199" t="str">
        <f t="shared" si="139"/>
        <v>Overpaid</v>
      </c>
    </row>
    <row r="1747" spans="1:16" ht="15.75" x14ac:dyDescent="0.25">
      <c r="A1747" s="199" t="s">
        <v>131</v>
      </c>
      <c r="B1747" s="199" t="s">
        <v>27</v>
      </c>
      <c r="C1747" s="199" t="s">
        <v>1570</v>
      </c>
      <c r="D1747" s="199" t="s">
        <v>4197</v>
      </c>
      <c r="E1747" s="199" t="s">
        <v>4197</v>
      </c>
      <c r="F1747" s="199" t="s">
        <v>1266</v>
      </c>
      <c r="G1747" s="199" t="s">
        <v>4197</v>
      </c>
      <c r="H1747" s="199" t="s">
        <v>4099</v>
      </c>
      <c r="K1747" s="199">
        <f t="shared" si="135"/>
        <v>33.508399999999995</v>
      </c>
      <c r="L1747" s="199">
        <f t="shared" si="136"/>
        <v>43.225835999999994</v>
      </c>
      <c r="M1747" s="199" t="s">
        <v>1058</v>
      </c>
      <c r="N1747" s="199">
        <f t="shared" si="137"/>
        <v>-8406294.6547618378</v>
      </c>
      <c r="O1747" s="199">
        <f t="shared" si="138"/>
        <v>-8406294.6547618378</v>
      </c>
      <c r="P1747" s="199" t="str">
        <f t="shared" si="139"/>
        <v>Overpaid</v>
      </c>
    </row>
    <row r="1748" spans="1:16" ht="15.75" x14ac:dyDescent="0.25">
      <c r="A1748" s="199" t="s">
        <v>131</v>
      </c>
      <c r="B1748" s="199" t="s">
        <v>1187</v>
      </c>
      <c r="C1748" s="199" t="s">
        <v>1651</v>
      </c>
      <c r="D1748" s="199" t="s">
        <v>4197</v>
      </c>
      <c r="E1748" s="199" t="s">
        <v>4197</v>
      </c>
      <c r="F1748" s="199" t="s">
        <v>1201</v>
      </c>
      <c r="G1748" s="199" t="s">
        <v>4197</v>
      </c>
      <c r="H1748" s="199" t="s">
        <v>4098</v>
      </c>
      <c r="K1748" s="199">
        <f t="shared" si="135"/>
        <v>25.217880000000001</v>
      </c>
      <c r="L1748" s="199">
        <f t="shared" si="136"/>
        <v>32.5310652</v>
      </c>
      <c r="M1748" s="199" t="s">
        <v>1190</v>
      </c>
      <c r="N1748" s="199">
        <f t="shared" si="137"/>
        <v>-13730758.668659082</v>
      </c>
      <c r="O1748" s="199">
        <f t="shared" si="138"/>
        <v>-13730758.668659082</v>
      </c>
      <c r="P1748" s="199" t="str">
        <f t="shared" si="139"/>
        <v>Overpaid</v>
      </c>
    </row>
    <row r="1749" spans="1:16" ht="15.75" x14ac:dyDescent="0.25">
      <c r="A1749" s="199" t="s">
        <v>131</v>
      </c>
      <c r="B1749" s="199" t="s">
        <v>20</v>
      </c>
      <c r="C1749" s="199" t="s">
        <v>795</v>
      </c>
      <c r="D1749" s="199" t="s">
        <v>4197</v>
      </c>
      <c r="E1749" s="199" t="s">
        <v>4197</v>
      </c>
      <c r="F1749" s="199" t="s">
        <v>1201</v>
      </c>
      <c r="G1749" s="199" t="s">
        <v>4197</v>
      </c>
      <c r="H1749" s="199" t="s">
        <v>4095</v>
      </c>
      <c r="K1749" s="199">
        <f t="shared" si="135"/>
        <v>24.178919999999998</v>
      </c>
      <c r="L1749" s="199">
        <f t="shared" si="136"/>
        <v>31.190806799999997</v>
      </c>
      <c r="M1749" s="199" t="s">
        <v>1134</v>
      </c>
      <c r="N1749" s="199">
        <f t="shared" si="137"/>
        <v>-13457330.601892991</v>
      </c>
      <c r="O1749" s="199">
        <f t="shared" si="138"/>
        <v>-13457330.601892991</v>
      </c>
      <c r="P1749" s="199" t="str">
        <f t="shared" si="139"/>
        <v>Overpaid</v>
      </c>
    </row>
    <row r="1750" spans="1:16" ht="15.75" x14ac:dyDescent="0.25">
      <c r="A1750" s="199" t="s">
        <v>131</v>
      </c>
      <c r="B1750" s="199" t="s">
        <v>16</v>
      </c>
      <c r="C1750" s="199" t="s">
        <v>1615</v>
      </c>
      <c r="D1750" s="199" t="s">
        <v>4197</v>
      </c>
      <c r="E1750" s="199" t="s">
        <v>4197</v>
      </c>
      <c r="F1750" s="199" t="s">
        <v>1125</v>
      </c>
      <c r="G1750" s="199" t="s">
        <v>4197</v>
      </c>
      <c r="H1750" s="199" t="s">
        <v>4197</v>
      </c>
      <c r="K1750" s="199">
        <f t="shared" si="135"/>
        <v>26.360299999999999</v>
      </c>
      <c r="L1750" s="199">
        <f t="shared" si="136"/>
        <v>34.004787</v>
      </c>
      <c r="M1750" s="199" t="s">
        <v>1116</v>
      </c>
      <c r="N1750" s="199">
        <f t="shared" si="137"/>
        <v>-10592948.126474312</v>
      </c>
      <c r="O1750" s="199">
        <f t="shared" si="138"/>
        <v>-10592948.126474312</v>
      </c>
      <c r="P1750" s="199" t="str">
        <f t="shared" si="139"/>
        <v>Overpaid</v>
      </c>
    </row>
    <row r="1751" spans="1:16" ht="15.75" x14ac:dyDescent="0.25">
      <c r="A1751" s="199" t="s">
        <v>131</v>
      </c>
      <c r="B1751" s="199" t="s">
        <v>1037</v>
      </c>
      <c r="C1751" s="199" t="s">
        <v>217</v>
      </c>
      <c r="D1751" s="199" t="s">
        <v>4197</v>
      </c>
      <c r="E1751" s="199" t="s">
        <v>4197</v>
      </c>
      <c r="F1751" s="199" t="s">
        <v>1146</v>
      </c>
      <c r="G1751" s="199" t="s">
        <v>4197</v>
      </c>
      <c r="H1751" s="199" t="s">
        <v>4096</v>
      </c>
      <c r="K1751" s="199">
        <f t="shared" si="135"/>
        <v>26.691839999999999</v>
      </c>
      <c r="L1751" s="199">
        <f t="shared" si="136"/>
        <v>34.432473600000002</v>
      </c>
      <c r="M1751" s="199" t="s">
        <v>1043</v>
      </c>
      <c r="N1751" s="199">
        <f t="shared" si="137"/>
        <v>-10850594.894030677</v>
      </c>
      <c r="O1751" s="199">
        <f t="shared" si="138"/>
        <v>-10850594.894030677</v>
      </c>
      <c r="P1751" s="199" t="str">
        <f t="shared" si="139"/>
        <v>Overpaid</v>
      </c>
    </row>
    <row r="1752" spans="1:16" ht="15.75" x14ac:dyDescent="0.25">
      <c r="A1752" s="199" t="s">
        <v>131</v>
      </c>
      <c r="B1752" s="199" t="s">
        <v>16</v>
      </c>
      <c r="C1752" s="199" t="s">
        <v>140</v>
      </c>
      <c r="D1752" s="199" t="s">
        <v>4197</v>
      </c>
      <c r="E1752" s="199" t="s">
        <v>4197</v>
      </c>
      <c r="F1752" s="199" t="s">
        <v>1068</v>
      </c>
      <c r="G1752" s="199" t="s">
        <v>4197</v>
      </c>
      <c r="H1752" s="199" t="s">
        <v>4197</v>
      </c>
      <c r="K1752" s="199">
        <f t="shared" si="135"/>
        <v>29.249099999999999</v>
      </c>
      <c r="L1752" s="199">
        <f t="shared" si="136"/>
        <v>37.731338999999998</v>
      </c>
      <c r="M1752" s="199" t="s">
        <v>1116</v>
      </c>
      <c r="N1752" s="199">
        <f t="shared" si="137"/>
        <v>-8916379.2193844058</v>
      </c>
      <c r="O1752" s="199">
        <f t="shared" si="138"/>
        <v>-8916379.2193844058</v>
      </c>
      <c r="P1752" s="199" t="str">
        <f t="shared" si="139"/>
        <v>Overpaid</v>
      </c>
    </row>
    <row r="1753" spans="1:16" ht="15.75" x14ac:dyDescent="0.25">
      <c r="A1753" s="199" t="s">
        <v>131</v>
      </c>
      <c r="B1753" s="199" t="s">
        <v>1024</v>
      </c>
      <c r="C1753" s="199" t="s">
        <v>447</v>
      </c>
      <c r="D1753" s="199" t="s">
        <v>4197</v>
      </c>
      <c r="E1753" s="199" t="s">
        <v>4197</v>
      </c>
      <c r="F1753" s="199" t="s">
        <v>1146</v>
      </c>
      <c r="G1753" s="199" t="s">
        <v>4197</v>
      </c>
      <c r="H1753" s="199" t="s">
        <v>4098</v>
      </c>
      <c r="K1753" s="199">
        <f t="shared" si="135"/>
        <v>27.38448</v>
      </c>
      <c r="L1753" s="199">
        <f t="shared" si="136"/>
        <v>35.325979199999999</v>
      </c>
      <c r="M1753" s="199" t="s">
        <v>1029</v>
      </c>
      <c r="N1753" s="199">
        <f t="shared" si="137"/>
        <v>-9747394.3558502756</v>
      </c>
      <c r="O1753" s="199">
        <f t="shared" si="138"/>
        <v>-9747394.3558502756</v>
      </c>
      <c r="P1753" s="199" t="str">
        <f t="shared" si="139"/>
        <v>Overpaid</v>
      </c>
    </row>
    <row r="1754" spans="1:16" ht="15.75" x14ac:dyDescent="0.25">
      <c r="A1754" s="199" t="s">
        <v>131</v>
      </c>
      <c r="B1754" s="199" t="s">
        <v>27</v>
      </c>
      <c r="C1754" s="199" t="s">
        <v>887</v>
      </c>
      <c r="D1754" s="199" t="s">
        <v>4197</v>
      </c>
      <c r="E1754" s="199" t="s">
        <v>4197</v>
      </c>
      <c r="F1754" s="199" t="s">
        <v>1208</v>
      </c>
      <c r="G1754" s="199" t="s">
        <v>4197</v>
      </c>
      <c r="H1754" s="199" t="s">
        <v>4096</v>
      </c>
      <c r="K1754" s="199">
        <f t="shared" si="135"/>
        <v>24.16414</v>
      </c>
      <c r="L1754" s="199">
        <f t="shared" si="136"/>
        <v>31.1717406</v>
      </c>
      <c r="M1754" s="199" t="s">
        <v>1058</v>
      </c>
      <c r="N1754" s="199">
        <f t="shared" si="137"/>
        <v>-15480374.351769578</v>
      </c>
      <c r="O1754" s="199">
        <f t="shared" si="138"/>
        <v>-15480374.351769578</v>
      </c>
      <c r="P1754" s="199" t="str">
        <f t="shared" si="139"/>
        <v>Overpaid</v>
      </c>
    </row>
    <row r="1755" spans="1:16" ht="15.75" x14ac:dyDescent="0.25">
      <c r="A1755" s="199" t="s">
        <v>108</v>
      </c>
      <c r="B1755" s="199" t="s">
        <v>27</v>
      </c>
      <c r="C1755" s="199" t="s">
        <v>137</v>
      </c>
      <c r="D1755" s="199" t="s">
        <v>1434</v>
      </c>
      <c r="E1755" s="199" t="s">
        <v>1055</v>
      </c>
      <c r="F1755" s="199" t="s">
        <v>2807</v>
      </c>
      <c r="G1755" s="199" t="s">
        <v>4146</v>
      </c>
      <c r="H1755" s="199" t="s">
        <v>4147</v>
      </c>
      <c r="K1755" s="199">
        <f t="shared" si="135"/>
        <v>70.101938000000004</v>
      </c>
      <c r="L1755" s="199">
        <f t="shared" si="136"/>
        <v>66.666943037999999</v>
      </c>
      <c r="M1755" s="199" t="s">
        <v>1058</v>
      </c>
      <c r="N1755" s="199">
        <f t="shared" si="137"/>
        <v>5350379.228282189</v>
      </c>
      <c r="O1755" s="199">
        <f t="shared" si="138"/>
        <v>-14649620.771717811</v>
      </c>
      <c r="P1755" s="199" t="str">
        <f t="shared" si="139"/>
        <v>Overpaid</v>
      </c>
    </row>
    <row r="1756" spans="1:16" ht="15.75" x14ac:dyDescent="0.25">
      <c r="A1756" s="199" t="s">
        <v>108</v>
      </c>
      <c r="B1756" s="199" t="s">
        <v>20</v>
      </c>
      <c r="C1756" s="199" t="s">
        <v>4211</v>
      </c>
      <c r="D1756" s="199" t="s">
        <v>1027</v>
      </c>
      <c r="E1756" s="199" t="s">
        <v>1141</v>
      </c>
      <c r="F1756" s="199" t="s">
        <v>1208</v>
      </c>
      <c r="G1756" s="199" t="s">
        <v>2210</v>
      </c>
      <c r="H1756" s="199" t="s">
        <v>4097</v>
      </c>
      <c r="K1756" s="199">
        <f t="shared" si="135"/>
        <v>43.735424000000002</v>
      </c>
      <c r="L1756" s="199">
        <f t="shared" si="136"/>
        <v>45.659782656000004</v>
      </c>
      <c r="M1756" s="199" t="s">
        <v>1134</v>
      </c>
      <c r="N1756" s="199">
        <f t="shared" si="137"/>
        <v>-6070390.1106718984</v>
      </c>
      <c r="O1756" s="199" t="e">
        <f t="shared" si="138"/>
        <v>#VALUE!</v>
      </c>
      <c r="P1756" s="199" t="e">
        <f t="shared" si="139"/>
        <v>#VALUE!</v>
      </c>
    </row>
    <row r="1757" spans="1:16" ht="15.75" x14ac:dyDescent="0.25">
      <c r="A1757" s="199" t="s">
        <v>108</v>
      </c>
      <c r="B1757" s="199" t="s">
        <v>1094</v>
      </c>
      <c r="C1757" s="199" t="s">
        <v>4209</v>
      </c>
      <c r="D1757" s="199" t="s">
        <v>4210</v>
      </c>
      <c r="E1757" s="199" t="s">
        <v>1564</v>
      </c>
      <c r="F1757" s="199" t="s">
        <v>1208</v>
      </c>
      <c r="G1757" s="199" t="s">
        <v>3404</v>
      </c>
      <c r="H1757" s="199" t="s">
        <v>4095</v>
      </c>
      <c r="K1757" s="199">
        <f t="shared" si="135"/>
        <v>54.005779999999994</v>
      </c>
      <c r="L1757" s="199">
        <f t="shared" si="136"/>
        <v>53.411716419999998</v>
      </c>
      <c r="M1757" s="199" t="s">
        <v>1098</v>
      </c>
      <c r="N1757" s="199">
        <f t="shared" si="137"/>
        <v>-4358853.3354959153</v>
      </c>
      <c r="O1757" s="199">
        <f t="shared" si="138"/>
        <v>-7933853.3354959153</v>
      </c>
      <c r="P1757" s="199" t="str">
        <f t="shared" si="139"/>
        <v>Overpaid</v>
      </c>
    </row>
    <row r="1758" spans="1:16" ht="15.75" x14ac:dyDescent="0.25">
      <c r="A1758" s="199" t="s">
        <v>108</v>
      </c>
      <c r="B1758" s="199" t="s">
        <v>1078</v>
      </c>
      <c r="C1758" s="199" t="s">
        <v>4173</v>
      </c>
      <c r="D1758" s="199" t="s">
        <v>4174</v>
      </c>
      <c r="E1758" s="199" t="s">
        <v>1027</v>
      </c>
      <c r="F1758" s="199" t="s">
        <v>1091</v>
      </c>
      <c r="G1758" s="199" t="s">
        <v>1027</v>
      </c>
      <c r="H1758" s="199" t="s">
        <v>4097</v>
      </c>
      <c r="K1758" s="199" t="e">
        <f t="shared" si="135"/>
        <v>#VALUE!</v>
      </c>
      <c r="L1758" s="199" t="e">
        <f t="shared" si="136"/>
        <v>#VALUE!</v>
      </c>
      <c r="M1758" s="199" t="s">
        <v>1082</v>
      </c>
      <c r="N1758" s="199" t="e">
        <f t="shared" si="137"/>
        <v>#VALUE!</v>
      </c>
      <c r="O1758" s="199" t="e">
        <f t="shared" si="138"/>
        <v>#VALUE!</v>
      </c>
      <c r="P1758" s="199" t="e">
        <f t="shared" si="139"/>
        <v>#VALUE!</v>
      </c>
    </row>
    <row r="1759" spans="1:16" ht="15.75" x14ac:dyDescent="0.25">
      <c r="A1759" s="199" t="s">
        <v>108</v>
      </c>
      <c r="B1759" s="199" t="s">
        <v>1117</v>
      </c>
      <c r="C1759" s="199" t="s">
        <v>4157</v>
      </c>
      <c r="D1759" s="199" t="s">
        <v>4158</v>
      </c>
      <c r="E1759" s="199" t="s">
        <v>1572</v>
      </c>
      <c r="F1759" s="199" t="s">
        <v>1041</v>
      </c>
      <c r="G1759" s="199" t="s">
        <v>1973</v>
      </c>
      <c r="H1759" s="199" t="s">
        <v>4102</v>
      </c>
      <c r="K1759" s="199">
        <f t="shared" si="135"/>
        <v>65.219529999999992</v>
      </c>
      <c r="L1759" s="199">
        <f t="shared" si="136"/>
        <v>68.023969789999981</v>
      </c>
      <c r="M1759" s="199" t="s">
        <v>1121</v>
      </c>
      <c r="N1759" s="199">
        <f t="shared" si="137"/>
        <v>6439809.8201956302</v>
      </c>
      <c r="O1759" s="199">
        <f t="shared" si="138"/>
        <v>3274923.8201956302</v>
      </c>
      <c r="P1759" s="199" t="str">
        <f t="shared" si="139"/>
        <v/>
      </c>
    </row>
    <row r="1760" spans="1:16" ht="15.75" x14ac:dyDescent="0.25">
      <c r="A1760" s="199" t="s">
        <v>108</v>
      </c>
      <c r="B1760" s="199" t="s">
        <v>1059</v>
      </c>
      <c r="C1760" s="199" t="s">
        <v>4149</v>
      </c>
      <c r="D1760" s="199" t="s">
        <v>3774</v>
      </c>
      <c r="E1760" s="199" t="s">
        <v>1207</v>
      </c>
      <c r="F1760" s="199" t="s">
        <v>1428</v>
      </c>
      <c r="G1760" s="199" t="s">
        <v>2398</v>
      </c>
      <c r="H1760" s="199" t="s">
        <v>4096</v>
      </c>
      <c r="K1760" s="199">
        <f t="shared" si="135"/>
        <v>58.501138999999995</v>
      </c>
      <c r="L1760" s="199">
        <f t="shared" si="136"/>
        <v>59.086150389999993</v>
      </c>
      <c r="M1760" s="199" t="s">
        <v>1064</v>
      </c>
      <c r="N1760" s="199">
        <f t="shared" si="137"/>
        <v>621926.41062031104</v>
      </c>
      <c r="O1760" s="199">
        <f t="shared" si="138"/>
        <v>-16628073.589379689</v>
      </c>
      <c r="P1760" s="199" t="str">
        <f t="shared" si="139"/>
        <v>Overpaid</v>
      </c>
    </row>
    <row r="1761" spans="1:16" ht="15.75" x14ac:dyDescent="0.25">
      <c r="A1761" s="199" t="s">
        <v>108</v>
      </c>
      <c r="B1761" s="199" t="s">
        <v>1117</v>
      </c>
      <c r="C1761" s="199" t="s">
        <v>4212</v>
      </c>
      <c r="D1761" s="199" t="s">
        <v>4213</v>
      </c>
      <c r="E1761" s="199" t="s">
        <v>1233</v>
      </c>
      <c r="F1761" s="199" t="s">
        <v>1208</v>
      </c>
      <c r="G1761" s="199" t="s">
        <v>2206</v>
      </c>
      <c r="H1761" s="199" t="s">
        <v>4197</v>
      </c>
      <c r="K1761" s="199">
        <f t="shared" si="135"/>
        <v>45.834423000000001</v>
      </c>
      <c r="L1761" s="199">
        <f t="shared" si="136"/>
        <v>46.521939345</v>
      </c>
      <c r="M1761" s="199" t="s">
        <v>1121</v>
      </c>
      <c r="N1761" s="199">
        <f t="shared" si="137"/>
        <v>-6780486.7426280957</v>
      </c>
      <c r="O1761" s="199">
        <f t="shared" si="138"/>
        <v>-7434532.7426280957</v>
      </c>
      <c r="P1761" s="199" t="str">
        <f t="shared" si="139"/>
        <v>Overpaid</v>
      </c>
    </row>
    <row r="1762" spans="1:16" ht="15.75" x14ac:dyDescent="0.25">
      <c r="A1762" s="199" t="s">
        <v>108</v>
      </c>
      <c r="B1762" s="199" t="s">
        <v>10</v>
      </c>
      <c r="C1762" s="199" t="s">
        <v>4216</v>
      </c>
      <c r="D1762" s="199" t="s">
        <v>4217</v>
      </c>
      <c r="E1762" s="199" t="s">
        <v>1572</v>
      </c>
      <c r="F1762" s="199" t="s">
        <v>1221</v>
      </c>
      <c r="G1762" s="199" t="s">
        <v>2568</v>
      </c>
      <c r="H1762" s="199" t="s">
        <v>1027</v>
      </c>
      <c r="K1762" s="199" t="e">
        <f t="shared" si="135"/>
        <v>#VALUE!</v>
      </c>
      <c r="L1762" s="199" t="e">
        <f t="shared" si="136"/>
        <v>#VALUE!</v>
      </c>
      <c r="M1762" s="199" t="s">
        <v>1093</v>
      </c>
      <c r="N1762" s="199" t="e">
        <f t="shared" si="137"/>
        <v>#VALUE!</v>
      </c>
      <c r="O1762" s="199" t="e">
        <f t="shared" si="138"/>
        <v>#VALUE!</v>
      </c>
      <c r="P1762" s="199" t="e">
        <f t="shared" si="139"/>
        <v>#VALUE!</v>
      </c>
    </row>
    <row r="1763" spans="1:16" ht="15.75" x14ac:dyDescent="0.25">
      <c r="A1763" s="199" t="s">
        <v>108</v>
      </c>
      <c r="B1763" s="199" t="s">
        <v>1083</v>
      </c>
      <c r="C1763" s="199" t="s">
        <v>4190</v>
      </c>
      <c r="D1763" s="199" t="s">
        <v>1482</v>
      </c>
      <c r="E1763" s="199" t="s">
        <v>1145</v>
      </c>
      <c r="F1763" s="199" t="s">
        <v>1328</v>
      </c>
      <c r="G1763" s="199" t="s">
        <v>1396</v>
      </c>
      <c r="H1763" s="199" t="s">
        <v>1027</v>
      </c>
      <c r="K1763" s="199" t="e">
        <f t="shared" si="135"/>
        <v>#VALUE!</v>
      </c>
      <c r="L1763" s="199" t="e">
        <f t="shared" si="136"/>
        <v>#VALUE!</v>
      </c>
      <c r="M1763" s="199" t="s">
        <v>1088</v>
      </c>
      <c r="N1763" s="199" t="e">
        <f t="shared" si="137"/>
        <v>#VALUE!</v>
      </c>
      <c r="O1763" s="199" t="e">
        <f t="shared" si="138"/>
        <v>#VALUE!</v>
      </c>
      <c r="P1763" s="199" t="e">
        <f t="shared" si="139"/>
        <v>#VALUE!</v>
      </c>
    </row>
    <row r="1764" spans="1:16" ht="15.75" x14ac:dyDescent="0.25">
      <c r="A1764" s="199" t="s">
        <v>108</v>
      </c>
      <c r="B1764" s="199" t="s">
        <v>1059</v>
      </c>
      <c r="C1764" s="199" t="s">
        <v>771</v>
      </c>
      <c r="D1764" s="199" t="s">
        <v>4200</v>
      </c>
      <c r="E1764" s="199" t="s">
        <v>1365</v>
      </c>
      <c r="F1764" s="199" t="s">
        <v>1162</v>
      </c>
      <c r="G1764" s="199" t="s">
        <v>1336</v>
      </c>
      <c r="H1764" s="199" t="s">
        <v>4096</v>
      </c>
      <c r="K1764" s="199">
        <f t="shared" si="135"/>
        <v>51.268305999999995</v>
      </c>
      <c r="L1764" s="199">
        <f t="shared" si="136"/>
        <v>53.98552621799999</v>
      </c>
      <c r="M1764" s="199" t="s">
        <v>1064</v>
      </c>
      <c r="N1764" s="199">
        <f t="shared" si="137"/>
        <v>-1443114.1634442969</v>
      </c>
      <c r="O1764" s="199">
        <f t="shared" si="138"/>
        <v>-2703862.1634442969</v>
      </c>
      <c r="P1764" s="199" t="str">
        <f t="shared" si="139"/>
        <v/>
      </c>
    </row>
    <row r="1765" spans="1:16" ht="15.75" x14ac:dyDescent="0.25">
      <c r="A1765" s="199" t="s">
        <v>108</v>
      </c>
      <c r="B1765" s="199" t="s">
        <v>1059</v>
      </c>
      <c r="C1765" s="199" t="s">
        <v>4168</v>
      </c>
      <c r="D1765" s="199" t="s">
        <v>2296</v>
      </c>
      <c r="E1765" s="199" t="s">
        <v>1427</v>
      </c>
      <c r="F1765" s="199" t="s">
        <v>1056</v>
      </c>
      <c r="G1765" s="199" t="s">
        <v>1057</v>
      </c>
      <c r="H1765" s="199" t="s">
        <v>4147</v>
      </c>
      <c r="K1765" s="199">
        <f t="shared" si="135"/>
        <v>59.178663</v>
      </c>
      <c r="L1765" s="199">
        <f t="shared" si="136"/>
        <v>60.658129574999997</v>
      </c>
      <c r="M1765" s="199" t="s">
        <v>1064</v>
      </c>
      <c r="N1765" s="199">
        <f t="shared" si="137"/>
        <v>1258358.4803325078</v>
      </c>
      <c r="O1765" s="199">
        <f t="shared" si="138"/>
        <v>-6741641.5196674922</v>
      </c>
      <c r="P1765" s="199" t="str">
        <f t="shared" si="139"/>
        <v>Overpaid</v>
      </c>
    </row>
    <row r="1766" spans="1:16" ht="15.75" x14ac:dyDescent="0.25">
      <c r="A1766" s="199" t="s">
        <v>108</v>
      </c>
      <c r="B1766" s="199" t="s">
        <v>1024</v>
      </c>
      <c r="C1766" s="199" t="s">
        <v>4195</v>
      </c>
      <c r="D1766" s="199" t="s">
        <v>4196</v>
      </c>
      <c r="E1766" s="199" t="s">
        <v>1417</v>
      </c>
      <c r="F1766" s="199" t="s">
        <v>1157</v>
      </c>
      <c r="G1766" s="199" t="s">
        <v>1027</v>
      </c>
      <c r="H1766" s="199" t="s">
        <v>4197</v>
      </c>
      <c r="K1766" s="199" t="e">
        <f t="shared" si="135"/>
        <v>#VALUE!</v>
      </c>
      <c r="L1766" s="199" t="e">
        <f t="shared" si="136"/>
        <v>#VALUE!</v>
      </c>
      <c r="M1766" s="199" t="s">
        <v>1029</v>
      </c>
      <c r="N1766" s="199" t="e">
        <f t="shared" si="137"/>
        <v>#VALUE!</v>
      </c>
      <c r="O1766" s="199" t="e">
        <f t="shared" si="138"/>
        <v>#VALUE!</v>
      </c>
      <c r="P1766" s="199" t="e">
        <f t="shared" si="139"/>
        <v>#VALUE!</v>
      </c>
    </row>
    <row r="1767" spans="1:16" ht="15.75" x14ac:dyDescent="0.25">
      <c r="A1767" s="199" t="s">
        <v>108</v>
      </c>
      <c r="B1767" s="199" t="s">
        <v>1024</v>
      </c>
      <c r="C1767" s="199" t="s">
        <v>4145</v>
      </c>
      <c r="D1767" s="199" t="s">
        <v>3779</v>
      </c>
      <c r="E1767" s="199" t="s">
        <v>1542</v>
      </c>
      <c r="F1767" s="199" t="s">
        <v>1918</v>
      </c>
      <c r="G1767" s="199" t="s">
        <v>2802</v>
      </c>
      <c r="H1767" s="199" t="s">
        <v>4118</v>
      </c>
      <c r="K1767" s="199">
        <f t="shared" si="135"/>
        <v>76.010120999999998</v>
      </c>
      <c r="L1767" s="199">
        <f t="shared" si="136"/>
        <v>75.934110879000002</v>
      </c>
      <c r="M1767" s="199" t="s">
        <v>1029</v>
      </c>
      <c r="N1767" s="199">
        <f t="shared" si="137"/>
        <v>8063220.4330590917</v>
      </c>
      <c r="O1767" s="199">
        <f t="shared" si="138"/>
        <v>-15936779.566940907</v>
      </c>
      <c r="P1767" s="199" t="str">
        <f t="shared" si="139"/>
        <v>Overpaid</v>
      </c>
    </row>
    <row r="1768" spans="1:16" ht="15.75" x14ac:dyDescent="0.25">
      <c r="A1768" s="199" t="s">
        <v>108</v>
      </c>
      <c r="B1768" s="199" t="s">
        <v>1024</v>
      </c>
      <c r="C1768" s="199" t="s">
        <v>4192</v>
      </c>
      <c r="D1768" s="199" t="s">
        <v>4193</v>
      </c>
      <c r="E1768" s="199" t="s">
        <v>1537</v>
      </c>
      <c r="F1768" s="199" t="s">
        <v>1157</v>
      </c>
      <c r="G1768" s="199" t="s">
        <v>2568</v>
      </c>
      <c r="H1768" s="199" t="s">
        <v>4100</v>
      </c>
      <c r="K1768" s="199">
        <f t="shared" si="135"/>
        <v>48.810473999999999</v>
      </c>
      <c r="L1768" s="199">
        <f t="shared" si="136"/>
        <v>50.811703433999995</v>
      </c>
      <c r="M1768" s="199" t="s">
        <v>1029</v>
      </c>
      <c r="N1768" s="199">
        <f t="shared" si="137"/>
        <v>-2955398.3280772371</v>
      </c>
      <c r="O1768" s="199">
        <f t="shared" si="138"/>
        <v>-4164072.3280772371</v>
      </c>
      <c r="P1768" s="199" t="str">
        <f t="shared" si="139"/>
        <v>Overpaid</v>
      </c>
    </row>
    <row r="1769" spans="1:16" ht="15.75" x14ac:dyDescent="0.25">
      <c r="A1769" s="199" t="s">
        <v>108</v>
      </c>
      <c r="B1769" s="199" t="s">
        <v>16</v>
      </c>
      <c r="C1769" s="199" t="s">
        <v>4202</v>
      </c>
      <c r="D1769" s="199" t="s">
        <v>1710</v>
      </c>
      <c r="E1769" s="199" t="s">
        <v>1154</v>
      </c>
      <c r="F1769" s="199" t="s">
        <v>1194</v>
      </c>
      <c r="G1769" s="199" t="s">
        <v>2871</v>
      </c>
      <c r="H1769" s="199" t="s">
        <v>4095</v>
      </c>
      <c r="K1769" s="199">
        <f t="shared" ref="K1769:K1832" si="140">(F1769*0.3611)+(G1769*1.1*0.3611)+(H1769*5.2*0.0666)+(I1769*0.2111)</f>
        <v>47.339874000000002</v>
      </c>
      <c r="L1769" s="199">
        <f t="shared" ref="L1769:L1832" si="141">(K1769)*((100+(29-E1769))/100)-(J1769*0.9)</f>
        <v>47.623913244000001</v>
      </c>
      <c r="M1769" s="199" t="s">
        <v>1116</v>
      </c>
      <c r="N1769" s="199">
        <f t="shared" ref="N1769:N1832" si="142">(M1769*((L1769-63)/5.45))+M1769</f>
        <v>-4465728.2185211768</v>
      </c>
      <c r="O1769" s="199">
        <f t="shared" ref="O1769:O1832" si="143">(N1769-D1769)</f>
        <v>-7465728.2185211768</v>
      </c>
      <c r="P1769" s="199" t="str">
        <f t="shared" ref="P1769:P1832" si="144">IF(O1769&lt;(-3000000), "Overpaid", "")</f>
        <v>Overpaid</v>
      </c>
    </row>
    <row r="1770" spans="1:16" ht="15.75" x14ac:dyDescent="0.25">
      <c r="A1770" s="199" t="s">
        <v>108</v>
      </c>
      <c r="B1770" s="199" t="s">
        <v>16</v>
      </c>
      <c r="C1770" s="199" t="s">
        <v>4187</v>
      </c>
      <c r="D1770" s="199" t="s">
        <v>1216</v>
      </c>
      <c r="E1770" s="199" t="s">
        <v>1166</v>
      </c>
      <c r="F1770" s="199" t="s">
        <v>1312</v>
      </c>
      <c r="G1770" s="199" t="s">
        <v>1706</v>
      </c>
      <c r="H1770" s="199" t="s">
        <v>4098</v>
      </c>
      <c r="K1770" s="199">
        <f t="shared" si="140"/>
        <v>52.654258000000006</v>
      </c>
      <c r="L1770" s="199">
        <f t="shared" si="141"/>
        <v>52.864875032000008</v>
      </c>
      <c r="M1770" s="199" t="s">
        <v>1116</v>
      </c>
      <c r="N1770" s="199">
        <f t="shared" si="142"/>
        <v>-2107829.1265436225</v>
      </c>
      <c r="O1770" s="199">
        <f t="shared" si="143"/>
        <v>-3295329.1265436225</v>
      </c>
      <c r="P1770" s="199" t="str">
        <f t="shared" si="144"/>
        <v>Overpaid</v>
      </c>
    </row>
    <row r="1771" spans="1:16" ht="15.75" x14ac:dyDescent="0.25">
      <c r="A1771" s="199" t="s">
        <v>108</v>
      </c>
      <c r="B1771" s="199" t="s">
        <v>1135</v>
      </c>
      <c r="C1771" s="199" t="s">
        <v>4177</v>
      </c>
      <c r="D1771" s="199" t="s">
        <v>1681</v>
      </c>
      <c r="E1771" s="199" t="s">
        <v>1569</v>
      </c>
      <c r="F1771" s="199" t="s">
        <v>1107</v>
      </c>
      <c r="G1771" s="199" t="s">
        <v>1027</v>
      </c>
      <c r="H1771" s="199" t="s">
        <v>4096</v>
      </c>
      <c r="K1771" s="199" t="e">
        <f t="shared" si="140"/>
        <v>#VALUE!</v>
      </c>
      <c r="L1771" s="199" t="e">
        <f t="shared" si="141"/>
        <v>#VALUE!</v>
      </c>
      <c r="M1771" s="199" t="s">
        <v>1138</v>
      </c>
      <c r="N1771" s="199" t="e">
        <f t="shared" si="142"/>
        <v>#VALUE!</v>
      </c>
      <c r="O1771" s="199" t="e">
        <f t="shared" si="143"/>
        <v>#VALUE!</v>
      </c>
      <c r="P1771" s="199" t="e">
        <f t="shared" si="144"/>
        <v>#VALUE!</v>
      </c>
    </row>
    <row r="1772" spans="1:16" ht="15.75" x14ac:dyDescent="0.25">
      <c r="A1772" s="199" t="s">
        <v>108</v>
      </c>
      <c r="B1772" s="199" t="s">
        <v>1187</v>
      </c>
      <c r="C1772" s="199" t="s">
        <v>4186</v>
      </c>
      <c r="D1772" s="199" t="s">
        <v>1954</v>
      </c>
      <c r="E1772" s="199" t="s">
        <v>1318</v>
      </c>
      <c r="F1772" s="199" t="s">
        <v>1312</v>
      </c>
      <c r="G1772" s="199" t="s">
        <v>1706</v>
      </c>
      <c r="H1772" s="199" t="s">
        <v>4153</v>
      </c>
      <c r="K1772" s="199">
        <f t="shared" si="140"/>
        <v>54.039538000000007</v>
      </c>
      <c r="L1772" s="199">
        <f t="shared" si="141"/>
        <v>55.714763678000004</v>
      </c>
      <c r="M1772" s="199" t="s">
        <v>1190</v>
      </c>
      <c r="N1772" s="199">
        <f t="shared" si="142"/>
        <v>-1007204.6327623604</v>
      </c>
      <c r="O1772" s="199">
        <f t="shared" si="143"/>
        <v>-5257204.6327623604</v>
      </c>
      <c r="P1772" s="199" t="str">
        <f t="shared" si="144"/>
        <v>Overpaid</v>
      </c>
    </row>
    <row r="1773" spans="1:16" ht="15.75" x14ac:dyDescent="0.25">
      <c r="A1773" s="199" t="s">
        <v>108</v>
      </c>
      <c r="B1773" s="199" t="s">
        <v>16</v>
      </c>
      <c r="C1773" s="199" t="s">
        <v>4178</v>
      </c>
      <c r="D1773" s="199" t="s">
        <v>1453</v>
      </c>
      <c r="E1773" s="199" t="s">
        <v>2662</v>
      </c>
      <c r="F1773" s="199" t="s">
        <v>1107</v>
      </c>
      <c r="G1773" s="199" t="s">
        <v>2876</v>
      </c>
      <c r="H1773" s="199" t="s">
        <v>4100</v>
      </c>
      <c r="K1773" s="199">
        <f t="shared" si="140"/>
        <v>48.279657</v>
      </c>
      <c r="L1773" s="199">
        <f t="shared" si="141"/>
        <v>45.575996208000007</v>
      </c>
      <c r="M1773" s="199" t="s">
        <v>1116</v>
      </c>
      <c r="N1773" s="199">
        <f t="shared" si="142"/>
        <v>-5387082.3353716368</v>
      </c>
      <c r="O1773" s="199">
        <f t="shared" si="143"/>
        <v>-11637082.335371636</v>
      </c>
      <c r="P1773" s="199" t="str">
        <f t="shared" si="144"/>
        <v>Overpaid</v>
      </c>
    </row>
    <row r="1774" spans="1:16" ht="15.75" x14ac:dyDescent="0.25">
      <c r="A1774" s="199" t="s">
        <v>108</v>
      </c>
      <c r="B1774" s="199" t="s">
        <v>1030</v>
      </c>
      <c r="C1774" s="199" t="s">
        <v>4219</v>
      </c>
      <c r="D1774" s="199" t="s">
        <v>4220</v>
      </c>
      <c r="E1774" s="199" t="s">
        <v>1440</v>
      </c>
      <c r="F1774" s="199" t="s">
        <v>1405</v>
      </c>
      <c r="G1774" s="199" t="s">
        <v>1027</v>
      </c>
      <c r="H1774" s="199" t="s">
        <v>4095</v>
      </c>
      <c r="K1774" s="199" t="e">
        <f t="shared" si="140"/>
        <v>#VALUE!</v>
      </c>
      <c r="L1774" s="199" t="e">
        <f t="shared" si="141"/>
        <v>#VALUE!</v>
      </c>
      <c r="M1774" s="199" t="s">
        <v>1036</v>
      </c>
      <c r="N1774" s="199" t="e">
        <f t="shared" si="142"/>
        <v>#VALUE!</v>
      </c>
      <c r="O1774" s="199" t="e">
        <f t="shared" si="143"/>
        <v>#VALUE!</v>
      </c>
      <c r="P1774" s="199" t="e">
        <f t="shared" si="144"/>
        <v>#VALUE!</v>
      </c>
    </row>
    <row r="1775" spans="1:16" ht="15.75" x14ac:dyDescent="0.25">
      <c r="A1775" s="199" t="s">
        <v>108</v>
      </c>
      <c r="B1775" s="199" t="s">
        <v>1393</v>
      </c>
      <c r="C1775" s="199" t="s">
        <v>4179</v>
      </c>
      <c r="D1775" s="199" t="s">
        <v>1622</v>
      </c>
      <c r="E1775" s="199" t="s">
        <v>1027</v>
      </c>
      <c r="F1775" s="199" t="s">
        <v>1111</v>
      </c>
      <c r="G1775" s="199" t="s">
        <v>1219</v>
      </c>
      <c r="H1775" s="199" t="s">
        <v>4095</v>
      </c>
      <c r="K1775" s="199" t="e">
        <f t="shared" si="140"/>
        <v>#VALUE!</v>
      </c>
      <c r="L1775" s="199" t="e">
        <f t="shared" si="141"/>
        <v>#VALUE!</v>
      </c>
      <c r="M1775" s="199" t="s">
        <v>1397</v>
      </c>
      <c r="N1775" s="199" t="e">
        <f t="shared" si="142"/>
        <v>#VALUE!</v>
      </c>
      <c r="O1775" s="199" t="e">
        <f t="shared" si="143"/>
        <v>#VALUE!</v>
      </c>
      <c r="P1775" s="199" t="e">
        <f t="shared" si="144"/>
        <v>#VALUE!</v>
      </c>
    </row>
    <row r="1776" spans="1:16" ht="15.75" x14ac:dyDescent="0.25">
      <c r="A1776" s="199" t="s">
        <v>108</v>
      </c>
      <c r="B1776" s="199" t="s">
        <v>10</v>
      </c>
      <c r="C1776" s="199" t="s">
        <v>1011</v>
      </c>
      <c r="D1776" s="199" t="s">
        <v>2141</v>
      </c>
      <c r="E1776" s="199" t="s">
        <v>1027</v>
      </c>
      <c r="F1776" s="199" t="s">
        <v>1234</v>
      </c>
      <c r="G1776" s="199" t="s">
        <v>1380</v>
      </c>
      <c r="H1776" s="199" t="s">
        <v>4095</v>
      </c>
      <c r="K1776" s="199">
        <f t="shared" si="140"/>
        <v>40.132317999999991</v>
      </c>
      <c r="L1776" s="199" t="e">
        <f t="shared" si="141"/>
        <v>#VALUE!</v>
      </c>
      <c r="M1776" s="199" t="s">
        <v>1093</v>
      </c>
      <c r="N1776" s="199" t="e">
        <f t="shared" si="142"/>
        <v>#VALUE!</v>
      </c>
      <c r="O1776" s="199" t="e">
        <f t="shared" si="143"/>
        <v>#VALUE!</v>
      </c>
      <c r="P1776" s="199" t="e">
        <f t="shared" si="144"/>
        <v>#VALUE!</v>
      </c>
    </row>
    <row r="1777" spans="1:16" ht="15.75" x14ac:dyDescent="0.25">
      <c r="A1777" s="199" t="s">
        <v>108</v>
      </c>
      <c r="B1777" s="199" t="s">
        <v>1099</v>
      </c>
      <c r="C1777" s="199" t="s">
        <v>4183</v>
      </c>
      <c r="D1777" s="199" t="s">
        <v>4184</v>
      </c>
      <c r="E1777" s="199" t="s">
        <v>1204</v>
      </c>
      <c r="F1777" s="199" t="s">
        <v>1307</v>
      </c>
      <c r="G1777" s="199" t="s">
        <v>2689</v>
      </c>
      <c r="H1777" s="199" t="s">
        <v>4095</v>
      </c>
      <c r="K1777" s="199">
        <f t="shared" si="140"/>
        <v>52.572212999999998</v>
      </c>
      <c r="L1777" s="199">
        <f t="shared" si="141"/>
        <v>54.044234963999997</v>
      </c>
      <c r="M1777" s="199" t="s">
        <v>1105</v>
      </c>
      <c r="N1777" s="199">
        <f t="shared" si="142"/>
        <v>-1139683.0445866641</v>
      </c>
      <c r="O1777" s="199">
        <f t="shared" si="143"/>
        <v>-7339683.0445866641</v>
      </c>
      <c r="P1777" s="199" t="str">
        <f t="shared" si="144"/>
        <v>Overpaid</v>
      </c>
    </row>
    <row r="1778" spans="1:16" ht="15.75" x14ac:dyDescent="0.25">
      <c r="A1778" s="199" t="s">
        <v>108</v>
      </c>
      <c r="B1778" s="199" t="s">
        <v>1037</v>
      </c>
      <c r="C1778" s="199" t="s">
        <v>4176</v>
      </c>
      <c r="D1778" s="199" t="s">
        <v>3652</v>
      </c>
      <c r="E1778" s="199" t="s">
        <v>1395</v>
      </c>
      <c r="F1778" s="199" t="s">
        <v>1103</v>
      </c>
      <c r="G1778" s="199" t="s">
        <v>2020</v>
      </c>
      <c r="H1778" s="199" t="s">
        <v>4100</v>
      </c>
      <c r="K1778" s="199">
        <f t="shared" si="140"/>
        <v>55.671374</v>
      </c>
      <c r="L1778" s="199">
        <f t="shared" si="141"/>
        <v>54.724960641999999</v>
      </c>
      <c r="M1778" s="199" t="s">
        <v>1043</v>
      </c>
      <c r="N1778" s="199">
        <f t="shared" si="142"/>
        <v>-1325979.1338813188</v>
      </c>
      <c r="O1778" s="199">
        <f t="shared" si="143"/>
        <v>-11075979.133881319</v>
      </c>
      <c r="P1778" s="199" t="str">
        <f t="shared" si="144"/>
        <v>Overpaid</v>
      </c>
    </row>
    <row r="1779" spans="1:16" ht="15.75" x14ac:dyDescent="0.25">
      <c r="A1779" s="199" t="s">
        <v>108</v>
      </c>
      <c r="B1779" s="199" t="s">
        <v>1083</v>
      </c>
      <c r="C1779" s="199" t="s">
        <v>4150</v>
      </c>
      <c r="D1779" s="199" t="s">
        <v>4151</v>
      </c>
      <c r="E1779" s="199" t="s">
        <v>2297</v>
      </c>
      <c r="F1779" s="199" t="s">
        <v>1034</v>
      </c>
      <c r="G1779" s="199" t="s">
        <v>2105</v>
      </c>
      <c r="H1779" s="199" t="s">
        <v>4095</v>
      </c>
      <c r="K1779" s="199">
        <f t="shared" si="140"/>
        <v>60.375583999999996</v>
      </c>
      <c r="L1779" s="199">
        <f t="shared" si="141"/>
        <v>58.564316479999995</v>
      </c>
      <c r="M1779" s="199" t="s">
        <v>1088</v>
      </c>
      <c r="N1779" s="199">
        <f t="shared" si="142"/>
        <v>660393.5431606574</v>
      </c>
      <c r="O1779" s="199">
        <f t="shared" si="143"/>
        <v>-8964606.4568393417</v>
      </c>
      <c r="P1779" s="199" t="str">
        <f t="shared" si="144"/>
        <v>Overpaid</v>
      </c>
    </row>
    <row r="1780" spans="1:16" ht="15.75" x14ac:dyDescent="0.25">
      <c r="A1780" s="199" t="s">
        <v>108</v>
      </c>
      <c r="B1780" s="199" t="s">
        <v>20</v>
      </c>
      <c r="C1780" s="199" t="s">
        <v>4154</v>
      </c>
      <c r="D1780" s="199" t="s">
        <v>4155</v>
      </c>
      <c r="E1780" s="199" t="s">
        <v>1197</v>
      </c>
      <c r="F1780" s="199" t="s">
        <v>1266</v>
      </c>
      <c r="G1780" s="199" t="s">
        <v>1931</v>
      </c>
      <c r="H1780" s="199" t="s">
        <v>4156</v>
      </c>
      <c r="K1780" s="199">
        <f t="shared" si="140"/>
        <v>67.631256999999991</v>
      </c>
      <c r="L1780" s="199">
        <f t="shared" si="141"/>
        <v>68.442832083999988</v>
      </c>
      <c r="M1780" s="199" t="s">
        <v>1134</v>
      </c>
      <c r="N1780" s="199">
        <f t="shared" si="142"/>
        <v>5561188.5171544189</v>
      </c>
      <c r="O1780" s="199">
        <f t="shared" si="143"/>
        <v>-4813811.4828455811</v>
      </c>
      <c r="P1780" s="199" t="str">
        <f t="shared" si="144"/>
        <v>Overpaid</v>
      </c>
    </row>
    <row r="1781" spans="1:16" ht="15.75" x14ac:dyDescent="0.25">
      <c r="A1781" s="199" t="s">
        <v>108</v>
      </c>
      <c r="B1781" s="199" t="s">
        <v>1187</v>
      </c>
      <c r="C1781" s="199" t="s">
        <v>829</v>
      </c>
      <c r="D1781" s="199" t="s">
        <v>4191</v>
      </c>
      <c r="E1781" s="199" t="s">
        <v>1870</v>
      </c>
      <c r="F1781" s="199" t="s">
        <v>1328</v>
      </c>
      <c r="G1781" s="199" t="s">
        <v>2490</v>
      </c>
      <c r="H1781" s="199" t="s">
        <v>4096</v>
      </c>
      <c r="K1781" s="199">
        <f t="shared" si="140"/>
        <v>51.116643999999994</v>
      </c>
      <c r="L1781" s="199">
        <f t="shared" si="141"/>
        <v>54.234759283999992</v>
      </c>
      <c r="M1781" s="199" t="s">
        <v>1190</v>
      </c>
      <c r="N1781" s="199">
        <f t="shared" si="142"/>
        <v>-1819452.7690247083</v>
      </c>
      <c r="O1781" s="199">
        <f t="shared" si="143"/>
        <v>-2821239.7690247083</v>
      </c>
      <c r="P1781" s="199" t="str">
        <f t="shared" si="144"/>
        <v/>
      </c>
    </row>
    <row r="1782" spans="1:16" ht="15.75" x14ac:dyDescent="0.25">
      <c r="A1782" s="199" t="s">
        <v>108</v>
      </c>
      <c r="B1782" s="199" t="s">
        <v>1059</v>
      </c>
      <c r="C1782" s="199" t="s">
        <v>460</v>
      </c>
      <c r="D1782" s="199" t="s">
        <v>4180</v>
      </c>
      <c r="E1782" s="199" t="s">
        <v>2445</v>
      </c>
      <c r="F1782" s="199" t="s">
        <v>1307</v>
      </c>
      <c r="G1782" s="199" t="s">
        <v>2438</v>
      </c>
      <c r="H1782" s="199" t="s">
        <v>4097</v>
      </c>
      <c r="K1782" s="199">
        <f t="shared" si="140"/>
        <v>50.643267000000009</v>
      </c>
      <c r="L1782" s="199">
        <f t="shared" si="141"/>
        <v>54.340225491000005</v>
      </c>
      <c r="M1782" s="199" t="s">
        <v>1064</v>
      </c>
      <c r="N1782" s="199">
        <f t="shared" si="142"/>
        <v>-1299510.4856126402</v>
      </c>
      <c r="O1782" s="199">
        <f t="shared" si="143"/>
        <v>-4722212.4856126402</v>
      </c>
      <c r="P1782" s="199" t="str">
        <f t="shared" si="144"/>
        <v>Overpaid</v>
      </c>
    </row>
    <row r="1783" spans="1:16" ht="15.75" x14ac:dyDescent="0.25">
      <c r="A1783" s="199" t="s">
        <v>108</v>
      </c>
      <c r="B1783" s="199" t="s">
        <v>1094</v>
      </c>
      <c r="C1783" s="199" t="s">
        <v>405</v>
      </c>
      <c r="D1783" s="199" t="s">
        <v>4148</v>
      </c>
      <c r="E1783" s="199" t="s">
        <v>1254</v>
      </c>
      <c r="F1783" s="199" t="s">
        <v>1794</v>
      </c>
      <c r="G1783" s="199" t="s">
        <v>2048</v>
      </c>
      <c r="H1783" s="199" t="s">
        <v>4101</v>
      </c>
      <c r="K1783" s="199">
        <f t="shared" si="140"/>
        <v>76.893135999999998</v>
      </c>
      <c r="L1783" s="199">
        <f t="shared" si="141"/>
        <v>78.738571264000001</v>
      </c>
      <c r="M1783" s="199" t="s">
        <v>1098</v>
      </c>
      <c r="N1783" s="199">
        <f t="shared" si="142"/>
        <v>22317918.224559959</v>
      </c>
      <c r="O1783" s="199">
        <f t="shared" si="143"/>
        <v>-20687748.775440041</v>
      </c>
      <c r="P1783" s="199" t="str">
        <f t="shared" si="144"/>
        <v>Overpaid</v>
      </c>
    </row>
    <row r="1784" spans="1:16" ht="15.75" x14ac:dyDescent="0.25">
      <c r="A1784" s="199" t="s">
        <v>108</v>
      </c>
      <c r="B1784" s="199" t="s">
        <v>1030</v>
      </c>
      <c r="C1784" s="199" t="s">
        <v>4152</v>
      </c>
      <c r="D1784" s="199" t="s">
        <v>3652</v>
      </c>
      <c r="E1784" s="199" t="s">
        <v>1495</v>
      </c>
      <c r="F1784" s="199" t="s">
        <v>1441</v>
      </c>
      <c r="G1784" s="199" t="s">
        <v>1352</v>
      </c>
      <c r="H1784" s="199" t="s">
        <v>4153</v>
      </c>
      <c r="K1784" s="199">
        <f t="shared" si="140"/>
        <v>65.219194000000002</v>
      </c>
      <c r="L1784" s="199">
        <f t="shared" si="141"/>
        <v>63.458275762</v>
      </c>
      <c r="M1784" s="199" t="s">
        <v>1036</v>
      </c>
      <c r="N1784" s="199">
        <f t="shared" si="142"/>
        <v>3510130.4801247069</v>
      </c>
      <c r="O1784" s="199">
        <f t="shared" si="143"/>
        <v>-6239869.5198752936</v>
      </c>
      <c r="P1784" s="199" t="str">
        <f t="shared" si="144"/>
        <v>Overpaid</v>
      </c>
    </row>
    <row r="1785" spans="1:16" ht="15.75" x14ac:dyDescent="0.25">
      <c r="A1785" s="199" t="s">
        <v>108</v>
      </c>
      <c r="B1785" s="199" t="s">
        <v>1024</v>
      </c>
      <c r="C1785" s="199" t="s">
        <v>388</v>
      </c>
      <c r="D1785" s="199" t="s">
        <v>1464</v>
      </c>
      <c r="E1785" s="199" t="s">
        <v>1905</v>
      </c>
      <c r="F1785" s="199" t="s">
        <v>1312</v>
      </c>
      <c r="G1785" s="199" t="s">
        <v>1963</v>
      </c>
      <c r="H1785" s="199" t="s">
        <v>4096</v>
      </c>
      <c r="K1785" s="199">
        <f t="shared" si="140"/>
        <v>48.148401999999997</v>
      </c>
      <c r="L1785" s="199">
        <f t="shared" si="141"/>
        <v>47.522472773999993</v>
      </c>
      <c r="M1785" s="199" t="s">
        <v>1029</v>
      </c>
      <c r="N1785" s="199">
        <f t="shared" si="142"/>
        <v>-4398045.8426248152</v>
      </c>
      <c r="O1785" s="199">
        <f t="shared" si="143"/>
        <v>-9398045.8426248152</v>
      </c>
      <c r="P1785" s="199" t="str">
        <f t="shared" si="144"/>
        <v>Overpaid</v>
      </c>
    </row>
    <row r="1786" spans="1:16" ht="15.75" x14ac:dyDescent="0.25">
      <c r="A1786" s="199" t="s">
        <v>108</v>
      </c>
      <c r="B1786" s="199" t="s">
        <v>1048</v>
      </c>
      <c r="C1786" s="199" t="s">
        <v>4218</v>
      </c>
      <c r="D1786" s="199" t="s">
        <v>1027</v>
      </c>
      <c r="E1786" s="199" t="s">
        <v>1141</v>
      </c>
      <c r="F1786" s="199" t="s">
        <v>1240</v>
      </c>
      <c r="G1786" s="199" t="s">
        <v>1219</v>
      </c>
      <c r="H1786" s="199" t="s">
        <v>4197</v>
      </c>
      <c r="K1786" s="199" t="e">
        <f t="shared" si="140"/>
        <v>#VALUE!</v>
      </c>
      <c r="L1786" s="199" t="e">
        <f t="shared" si="141"/>
        <v>#VALUE!</v>
      </c>
      <c r="M1786" s="199" t="s">
        <v>1053</v>
      </c>
      <c r="N1786" s="199" t="e">
        <f t="shared" si="142"/>
        <v>#VALUE!</v>
      </c>
      <c r="O1786" s="199" t="e">
        <f t="shared" si="143"/>
        <v>#VALUE!</v>
      </c>
      <c r="P1786" s="199" t="e">
        <f t="shared" si="144"/>
        <v>#VALUE!</v>
      </c>
    </row>
    <row r="1787" spans="1:16" ht="15.75" x14ac:dyDescent="0.25">
      <c r="A1787" s="199" t="s">
        <v>108</v>
      </c>
      <c r="B1787" s="199" t="s">
        <v>1059</v>
      </c>
      <c r="C1787" s="199" t="s">
        <v>4203</v>
      </c>
      <c r="D1787" s="199" t="s">
        <v>1101</v>
      </c>
      <c r="E1787" s="199" t="s">
        <v>1172</v>
      </c>
      <c r="F1787" s="199" t="s">
        <v>1194</v>
      </c>
      <c r="G1787" s="199" t="s">
        <v>1326</v>
      </c>
      <c r="H1787" s="199" t="s">
        <v>4096</v>
      </c>
      <c r="K1787" s="199">
        <f t="shared" si="140"/>
        <v>45.342654999999993</v>
      </c>
      <c r="L1787" s="199">
        <f t="shared" si="141"/>
        <v>46.158822789999995</v>
      </c>
      <c r="M1787" s="199" t="s">
        <v>1064</v>
      </c>
      <c r="N1787" s="199">
        <f t="shared" si="142"/>
        <v>-4611836.185489119</v>
      </c>
      <c r="O1787" s="199">
        <f t="shared" si="143"/>
        <v>-11611836.185489118</v>
      </c>
      <c r="P1787" s="199" t="str">
        <f t="shared" si="144"/>
        <v>Overpaid</v>
      </c>
    </row>
    <row r="1788" spans="1:16" ht="15.75" x14ac:dyDescent="0.25">
      <c r="A1788" s="199" t="s">
        <v>108</v>
      </c>
      <c r="B1788" s="199" t="s">
        <v>27</v>
      </c>
      <c r="C1788" s="199" t="s">
        <v>308</v>
      </c>
      <c r="D1788" s="199" t="s">
        <v>1419</v>
      </c>
      <c r="E1788" s="199" t="s">
        <v>1076</v>
      </c>
      <c r="F1788" s="199" t="s">
        <v>1307</v>
      </c>
      <c r="G1788" s="199" t="s">
        <v>2228</v>
      </c>
      <c r="H1788" s="199" t="s">
        <v>4095</v>
      </c>
      <c r="K1788" s="199">
        <f t="shared" si="140"/>
        <v>48.560392</v>
      </c>
      <c r="L1788" s="199">
        <f t="shared" si="141"/>
        <v>48.269029648000007</v>
      </c>
      <c r="M1788" s="199" t="s">
        <v>1058</v>
      </c>
      <c r="N1788" s="199">
        <f t="shared" si="142"/>
        <v>-5446640.4783567544</v>
      </c>
      <c r="O1788" s="199">
        <f t="shared" si="143"/>
        <v>-7446640.4783567544</v>
      </c>
      <c r="P1788" s="199" t="str">
        <f t="shared" si="144"/>
        <v>Overpaid</v>
      </c>
    </row>
    <row r="1789" spans="1:16" ht="15.75" x14ac:dyDescent="0.25">
      <c r="A1789" s="199" t="s">
        <v>108</v>
      </c>
      <c r="B1789" s="199" t="s">
        <v>1099</v>
      </c>
      <c r="C1789" s="199" t="s">
        <v>459</v>
      </c>
      <c r="D1789" s="199" t="s">
        <v>4181</v>
      </c>
      <c r="E1789" s="199" t="s">
        <v>1346</v>
      </c>
      <c r="F1789" s="199" t="s">
        <v>1307</v>
      </c>
      <c r="G1789" s="199" t="s">
        <v>4182</v>
      </c>
      <c r="H1789" s="199" t="s">
        <v>4099</v>
      </c>
      <c r="K1789" s="199">
        <f t="shared" si="140"/>
        <v>59.915643000000003</v>
      </c>
      <c r="L1789" s="199">
        <f t="shared" si="141"/>
        <v>63.330834650999996</v>
      </c>
      <c r="M1789" s="199" t="s">
        <v>1105</v>
      </c>
      <c r="N1789" s="199">
        <f t="shared" si="142"/>
        <v>1879281.4600093348</v>
      </c>
      <c r="O1789" s="199">
        <f t="shared" si="143"/>
        <v>421267.46000933484</v>
      </c>
      <c r="P1789" s="199" t="str">
        <f t="shared" si="144"/>
        <v/>
      </c>
    </row>
    <row r="1790" spans="1:16" ht="15.75" x14ac:dyDescent="0.25">
      <c r="A1790" s="199" t="s">
        <v>108</v>
      </c>
      <c r="B1790" s="199" t="s">
        <v>10</v>
      </c>
      <c r="C1790" s="199" t="s">
        <v>4194</v>
      </c>
      <c r="D1790" s="199" t="s">
        <v>1216</v>
      </c>
      <c r="E1790" s="199" t="s">
        <v>1284</v>
      </c>
      <c r="F1790" s="199" t="s">
        <v>1157</v>
      </c>
      <c r="G1790" s="199" t="s">
        <v>1383</v>
      </c>
      <c r="H1790" s="199" t="s">
        <v>4095</v>
      </c>
      <c r="K1790" s="199">
        <f t="shared" si="140"/>
        <v>50.250339999999994</v>
      </c>
      <c r="L1790" s="199">
        <f t="shared" si="141"/>
        <v>49.295583539999996</v>
      </c>
      <c r="M1790" s="199" t="s">
        <v>1093</v>
      </c>
      <c r="N1790" s="199">
        <f t="shared" si="142"/>
        <v>-5356066.6842635293</v>
      </c>
      <c r="O1790" s="199">
        <f t="shared" si="143"/>
        <v>-6543566.6842635293</v>
      </c>
      <c r="P1790" s="199" t="str">
        <f t="shared" si="144"/>
        <v>Overpaid</v>
      </c>
    </row>
    <row r="1791" spans="1:16" ht="15.75" x14ac:dyDescent="0.25">
      <c r="A1791" s="199" t="s">
        <v>108</v>
      </c>
      <c r="B1791" s="199" t="s">
        <v>1024</v>
      </c>
      <c r="C1791" s="199" t="s">
        <v>4175</v>
      </c>
      <c r="D1791" s="199" t="s">
        <v>3251</v>
      </c>
      <c r="E1791" s="199" t="s">
        <v>1197</v>
      </c>
      <c r="F1791" s="199" t="s">
        <v>1103</v>
      </c>
      <c r="G1791" s="199" t="s">
        <v>1824</v>
      </c>
      <c r="H1791" s="199" t="s">
        <v>4099</v>
      </c>
      <c r="K1791" s="199">
        <f t="shared" si="140"/>
        <v>56.033817999999997</v>
      </c>
      <c r="L1791" s="199">
        <f t="shared" si="141"/>
        <v>56.706223815999998</v>
      </c>
      <c r="M1791" s="199" t="s">
        <v>1029</v>
      </c>
      <c r="N1791" s="199">
        <f t="shared" si="142"/>
        <v>-370077.91198262805</v>
      </c>
      <c r="O1791" s="199">
        <f t="shared" si="143"/>
        <v>-2570077.9119826281</v>
      </c>
      <c r="P1791" s="199" t="str">
        <f t="shared" si="144"/>
        <v/>
      </c>
    </row>
    <row r="1792" spans="1:16" ht="15.75" x14ac:dyDescent="0.25">
      <c r="A1792" s="199" t="s">
        <v>108</v>
      </c>
      <c r="B1792" s="199" t="s">
        <v>20</v>
      </c>
      <c r="C1792" s="199" t="s">
        <v>4201</v>
      </c>
      <c r="D1792" s="199" t="s">
        <v>1027</v>
      </c>
      <c r="E1792" s="199" t="s">
        <v>1184</v>
      </c>
      <c r="F1792" s="199" t="s">
        <v>1194</v>
      </c>
      <c r="G1792" s="199" t="s">
        <v>1182</v>
      </c>
      <c r="H1792" s="199" t="s">
        <v>4197</v>
      </c>
      <c r="K1792" s="199">
        <f t="shared" si="140"/>
        <v>49.138487999999995</v>
      </c>
      <c r="L1792" s="199">
        <f t="shared" si="141"/>
        <v>49.482457416000003</v>
      </c>
      <c r="M1792" s="199" t="s">
        <v>1134</v>
      </c>
      <c r="N1792" s="199">
        <f t="shared" si="142"/>
        <v>-4118775.0654575434</v>
      </c>
      <c r="O1792" s="199" t="e">
        <f t="shared" si="143"/>
        <v>#VALUE!</v>
      </c>
      <c r="P1792" s="199" t="e">
        <f t="shared" si="144"/>
        <v>#VALUE!</v>
      </c>
    </row>
    <row r="1793" spans="1:16" ht="15.75" x14ac:dyDescent="0.25">
      <c r="A1793" s="199" t="s">
        <v>108</v>
      </c>
      <c r="B1793" s="199" t="s">
        <v>1083</v>
      </c>
      <c r="C1793" s="199" t="s">
        <v>4205</v>
      </c>
      <c r="D1793" s="199" t="s">
        <v>1681</v>
      </c>
      <c r="E1793" s="199" t="s">
        <v>1569</v>
      </c>
      <c r="F1793" s="199" t="s">
        <v>1201</v>
      </c>
      <c r="G1793" s="199" t="s">
        <v>2712</v>
      </c>
      <c r="H1793" s="199" t="s">
        <v>4097</v>
      </c>
      <c r="K1793" s="199">
        <f t="shared" si="140"/>
        <v>47.750855999999999</v>
      </c>
      <c r="L1793" s="199">
        <f t="shared" si="141"/>
        <v>45.888572615999998</v>
      </c>
      <c r="M1793" s="199" t="s">
        <v>1088</v>
      </c>
      <c r="N1793" s="199">
        <f t="shared" si="142"/>
        <v>-7592434.4130054098</v>
      </c>
      <c r="O1793" s="199">
        <f t="shared" si="143"/>
        <v>-8864934.4130054098</v>
      </c>
      <c r="P1793" s="199" t="str">
        <f t="shared" si="144"/>
        <v>Overpaid</v>
      </c>
    </row>
    <row r="1794" spans="1:16" ht="15.75" x14ac:dyDescent="0.25">
      <c r="A1794" s="199" t="s">
        <v>108</v>
      </c>
      <c r="B1794" s="199" t="s">
        <v>27</v>
      </c>
      <c r="C1794" s="199" t="s">
        <v>4159</v>
      </c>
      <c r="D1794" s="199" t="s">
        <v>4160</v>
      </c>
      <c r="E1794" s="199" t="s">
        <v>2025</v>
      </c>
      <c r="F1794" s="199" t="s">
        <v>1046</v>
      </c>
      <c r="G1794" s="199" t="s">
        <v>4161</v>
      </c>
      <c r="H1794" s="199" t="s">
        <v>4102</v>
      </c>
      <c r="K1794" s="199">
        <f t="shared" si="140"/>
        <v>65.963396000000003</v>
      </c>
      <c r="L1794" s="199">
        <f t="shared" si="141"/>
        <v>70.053126552000009</v>
      </c>
      <c r="M1794" s="199" t="s">
        <v>1058</v>
      </c>
      <c r="N1794" s="199">
        <f t="shared" si="142"/>
        <v>7337598.6132166907</v>
      </c>
      <c r="O1794" s="199">
        <f t="shared" si="143"/>
        <v>4435548.6132166907</v>
      </c>
      <c r="P1794" s="199" t="str">
        <f t="shared" si="144"/>
        <v/>
      </c>
    </row>
    <row r="1795" spans="1:16" ht="15.75" x14ac:dyDescent="0.25">
      <c r="A1795" s="199" t="s">
        <v>108</v>
      </c>
      <c r="B1795" s="199" t="s">
        <v>1024</v>
      </c>
      <c r="C1795" s="199" t="s">
        <v>4166</v>
      </c>
      <c r="D1795" s="199" t="s">
        <v>4167</v>
      </c>
      <c r="E1795" s="199" t="s">
        <v>1128</v>
      </c>
      <c r="F1795" s="199" t="s">
        <v>1056</v>
      </c>
      <c r="G1795" s="199" t="s">
        <v>1142</v>
      </c>
      <c r="H1795" s="199" t="s">
        <v>4100</v>
      </c>
      <c r="K1795" s="199">
        <f t="shared" si="140"/>
        <v>58.589062000000006</v>
      </c>
      <c r="L1795" s="199">
        <f t="shared" si="141"/>
        <v>61.635693224000008</v>
      </c>
      <c r="M1795" s="199" t="s">
        <v>1029</v>
      </c>
      <c r="N1795" s="199">
        <f t="shared" si="142"/>
        <v>1791973.8030191814</v>
      </c>
      <c r="O1795" s="199">
        <f t="shared" si="143"/>
        <v>793378.80301918136</v>
      </c>
      <c r="P1795" s="199" t="str">
        <f t="shared" si="144"/>
        <v/>
      </c>
    </row>
    <row r="1796" spans="1:16" ht="15.75" x14ac:dyDescent="0.25">
      <c r="A1796" s="199" t="s">
        <v>108</v>
      </c>
      <c r="B1796" s="199" t="s">
        <v>1187</v>
      </c>
      <c r="C1796" s="199" t="s">
        <v>4171</v>
      </c>
      <c r="D1796" s="199" t="s">
        <v>4172</v>
      </c>
      <c r="E1796" s="199" t="s">
        <v>1301</v>
      </c>
      <c r="F1796" s="199" t="s">
        <v>1068</v>
      </c>
      <c r="G1796" s="199" t="s">
        <v>1151</v>
      </c>
      <c r="H1796" s="199" t="s">
        <v>4102</v>
      </c>
      <c r="K1796" s="199">
        <f t="shared" si="140"/>
        <v>58.882224999999998</v>
      </c>
      <c r="L1796" s="199">
        <f t="shared" si="141"/>
        <v>61.178631775000007</v>
      </c>
      <c r="M1796" s="199" t="s">
        <v>1190</v>
      </c>
      <c r="N1796" s="199">
        <f t="shared" si="142"/>
        <v>1991446.3824396366</v>
      </c>
      <c r="O1796" s="199">
        <f t="shared" si="143"/>
        <v>-2899842.6175603634</v>
      </c>
      <c r="P1796" s="199" t="str">
        <f t="shared" si="144"/>
        <v/>
      </c>
    </row>
    <row r="1797" spans="1:16" ht="15.75" x14ac:dyDescent="0.25">
      <c r="A1797" s="199" t="s">
        <v>108</v>
      </c>
      <c r="B1797" s="199" t="s">
        <v>10</v>
      </c>
      <c r="C1797" s="199" t="s">
        <v>4162</v>
      </c>
      <c r="D1797" s="199" t="s">
        <v>4163</v>
      </c>
      <c r="E1797" s="199" t="s">
        <v>1421</v>
      </c>
      <c r="F1797" s="199" t="s">
        <v>1046</v>
      </c>
      <c r="G1797" s="199" t="s">
        <v>2260</v>
      </c>
      <c r="H1797" s="199" t="s">
        <v>4164</v>
      </c>
      <c r="K1797" s="199">
        <f t="shared" si="140"/>
        <v>62.990535000000001</v>
      </c>
      <c r="L1797" s="199">
        <f t="shared" si="141"/>
        <v>63.179506604999993</v>
      </c>
      <c r="M1797" s="199" t="s">
        <v>1093</v>
      </c>
      <c r="N1797" s="199">
        <f t="shared" si="142"/>
        <v>3652833.9613097175</v>
      </c>
      <c r="O1797" s="199">
        <f t="shared" si="143"/>
        <v>-10922166.038690282</v>
      </c>
      <c r="P1797" s="199" t="str">
        <f t="shared" si="144"/>
        <v>Overpaid</v>
      </c>
    </row>
    <row r="1798" spans="1:16" ht="15.75" x14ac:dyDescent="0.25">
      <c r="A1798" s="199" t="s">
        <v>108</v>
      </c>
      <c r="B1798" s="199" t="s">
        <v>1099</v>
      </c>
      <c r="C1798" s="199" t="s">
        <v>4169</v>
      </c>
      <c r="D1798" s="199" t="s">
        <v>4170</v>
      </c>
      <c r="E1798" s="199" t="s">
        <v>1096</v>
      </c>
      <c r="F1798" s="199" t="s">
        <v>1068</v>
      </c>
      <c r="G1798" s="199" t="s">
        <v>1369</v>
      </c>
      <c r="H1798" s="199" t="s">
        <v>4100</v>
      </c>
      <c r="K1798" s="199">
        <f t="shared" si="140"/>
        <v>62.514219000000004</v>
      </c>
      <c r="L1798" s="199">
        <f t="shared" si="141"/>
        <v>64.764730884000002</v>
      </c>
      <c r="M1798" s="199" t="s">
        <v>1105</v>
      </c>
      <c r="N1798" s="199">
        <f t="shared" si="142"/>
        <v>2345424.2869431572</v>
      </c>
      <c r="O1798" s="199">
        <f t="shared" si="143"/>
        <v>1370924.2869431572</v>
      </c>
      <c r="P1798" s="199" t="str">
        <f t="shared" si="144"/>
        <v/>
      </c>
    </row>
    <row r="1799" spans="1:16" ht="15.75" x14ac:dyDescent="0.25">
      <c r="A1799" s="199" t="s">
        <v>108</v>
      </c>
      <c r="B1799" s="199" t="s">
        <v>10</v>
      </c>
      <c r="C1799" s="199" t="s">
        <v>318</v>
      </c>
      <c r="D1799" s="199" t="s">
        <v>1216</v>
      </c>
      <c r="E1799" s="199" t="s">
        <v>1691</v>
      </c>
      <c r="F1799" s="199" t="s">
        <v>1146</v>
      </c>
      <c r="G1799" s="199" t="s">
        <v>2134</v>
      </c>
      <c r="H1799" s="199" t="s">
        <v>4095</v>
      </c>
      <c r="K1799" s="199">
        <f t="shared" si="140"/>
        <v>44.815784999999998</v>
      </c>
      <c r="L1799" s="199">
        <f t="shared" si="141"/>
        <v>44.143548224999996</v>
      </c>
      <c r="M1799" s="199" t="s">
        <v>1093</v>
      </c>
      <c r="N1799" s="199">
        <f t="shared" si="142"/>
        <v>-8699082.4916850794</v>
      </c>
      <c r="O1799" s="199">
        <f t="shared" si="143"/>
        <v>-9886582.4916850794</v>
      </c>
      <c r="P1799" s="199" t="str">
        <f t="shared" si="144"/>
        <v>Overpaid</v>
      </c>
    </row>
    <row r="1800" spans="1:16" ht="15.75" x14ac:dyDescent="0.25">
      <c r="A1800" s="199" t="s">
        <v>108</v>
      </c>
      <c r="B1800" s="199" t="s">
        <v>1048</v>
      </c>
      <c r="C1800" s="199" t="s">
        <v>4165</v>
      </c>
      <c r="D1800" s="199" t="s">
        <v>2396</v>
      </c>
      <c r="E1800" s="199" t="s">
        <v>1204</v>
      </c>
      <c r="F1800" s="199" t="s">
        <v>1056</v>
      </c>
      <c r="G1800" s="199" t="s">
        <v>1610</v>
      </c>
      <c r="H1800" s="199" t="s">
        <v>4099</v>
      </c>
      <c r="K1800" s="199">
        <f t="shared" si="140"/>
        <v>57.561270999999998</v>
      </c>
      <c r="L1800" s="199">
        <f t="shared" si="141"/>
        <v>59.172986588000001</v>
      </c>
      <c r="M1800" s="199" t="s">
        <v>1053</v>
      </c>
      <c r="N1800" s="199">
        <f t="shared" si="142"/>
        <v>590606.60614742571</v>
      </c>
      <c r="O1800" s="199">
        <f t="shared" si="143"/>
        <v>-12409393.393852575</v>
      </c>
      <c r="P1800" s="199" t="str">
        <f t="shared" si="144"/>
        <v>Overpaid</v>
      </c>
    </row>
    <row r="1801" spans="1:16" ht="15.75" x14ac:dyDescent="0.25">
      <c r="A1801" s="199" t="s">
        <v>108</v>
      </c>
      <c r="B1801" s="199" t="s">
        <v>1059</v>
      </c>
      <c r="C1801" s="199" t="s">
        <v>195</v>
      </c>
      <c r="D1801" s="199" t="s">
        <v>2112</v>
      </c>
      <c r="E1801" s="199" t="s">
        <v>1115</v>
      </c>
      <c r="F1801" s="199" t="s">
        <v>1125</v>
      </c>
      <c r="G1801" s="199" t="s">
        <v>1986</v>
      </c>
      <c r="H1801" s="199" t="s">
        <v>4097</v>
      </c>
      <c r="K1801" s="199">
        <f t="shared" si="140"/>
        <v>50.953812999999997</v>
      </c>
      <c r="L1801" s="199">
        <f t="shared" si="141"/>
        <v>49.221383357999997</v>
      </c>
      <c r="M1801" s="199" t="s">
        <v>1064</v>
      </c>
      <c r="N1801" s="199">
        <f t="shared" si="142"/>
        <v>-3371926.7900532009</v>
      </c>
      <c r="O1801" s="199">
        <f t="shared" si="143"/>
        <v>-5121926.7900532009</v>
      </c>
      <c r="P1801" s="199" t="str">
        <f t="shared" si="144"/>
        <v>Overpaid</v>
      </c>
    </row>
    <row r="1802" spans="1:16" ht="15.75" x14ac:dyDescent="0.25">
      <c r="A1802" s="199" t="s">
        <v>108</v>
      </c>
      <c r="B1802" s="199" t="s">
        <v>1187</v>
      </c>
      <c r="C1802" s="199" t="s">
        <v>291</v>
      </c>
      <c r="D1802" s="199" t="s">
        <v>1101</v>
      </c>
      <c r="E1802" s="199" t="s">
        <v>1220</v>
      </c>
      <c r="F1802" s="199" t="s">
        <v>1111</v>
      </c>
      <c r="G1802" s="199" t="s">
        <v>2189</v>
      </c>
      <c r="H1802" s="199" t="s">
        <v>4153</v>
      </c>
      <c r="K1802" s="199">
        <f t="shared" si="140"/>
        <v>59.051605999999992</v>
      </c>
      <c r="L1802" s="199">
        <f t="shared" si="141"/>
        <v>57.811522273999998</v>
      </c>
      <c r="M1802" s="199" t="s">
        <v>1190</v>
      </c>
      <c r="N1802" s="199">
        <f t="shared" si="142"/>
        <v>143527.26283026673</v>
      </c>
      <c r="O1802" s="199">
        <f t="shared" si="143"/>
        <v>-6856472.7371697333</v>
      </c>
      <c r="P1802" s="199" t="str">
        <f t="shared" si="144"/>
        <v>Overpaid</v>
      </c>
    </row>
    <row r="1803" spans="1:16" ht="15.75" x14ac:dyDescent="0.25">
      <c r="A1803" s="199" t="s">
        <v>108</v>
      </c>
      <c r="B1803" s="199" t="s">
        <v>27</v>
      </c>
      <c r="C1803" s="199" t="s">
        <v>4189</v>
      </c>
      <c r="D1803" s="199" t="s">
        <v>1027</v>
      </c>
      <c r="E1803" s="199" t="s">
        <v>1288</v>
      </c>
      <c r="F1803" s="199" t="s">
        <v>1125</v>
      </c>
      <c r="G1803" s="199" t="s">
        <v>1372</v>
      </c>
      <c r="H1803" s="199" t="s">
        <v>4147</v>
      </c>
      <c r="K1803" s="199">
        <f t="shared" si="140"/>
        <v>51.277794999999998</v>
      </c>
      <c r="L1803" s="199">
        <f t="shared" si="141"/>
        <v>52.764851055000001</v>
      </c>
      <c r="M1803" s="199" t="s">
        <v>1058</v>
      </c>
      <c r="N1803" s="199">
        <f t="shared" si="142"/>
        <v>-2808217.7779165832</v>
      </c>
      <c r="O1803" s="199" t="e">
        <f t="shared" si="143"/>
        <v>#VALUE!</v>
      </c>
      <c r="P1803" s="199" t="e">
        <f t="shared" si="144"/>
        <v>#VALUE!</v>
      </c>
    </row>
    <row r="1804" spans="1:16" ht="15.75" x14ac:dyDescent="0.25">
      <c r="A1804" s="199" t="s">
        <v>108</v>
      </c>
      <c r="B1804" s="199" t="s">
        <v>16</v>
      </c>
      <c r="C1804" s="199" t="s">
        <v>4206</v>
      </c>
      <c r="D1804" s="199" t="s">
        <v>4207</v>
      </c>
      <c r="E1804" s="199" t="s">
        <v>1181</v>
      </c>
      <c r="F1804" s="199" t="s">
        <v>1201</v>
      </c>
      <c r="G1804" s="199" t="s">
        <v>2020</v>
      </c>
      <c r="H1804" s="199" t="s">
        <v>4099</v>
      </c>
      <c r="K1804" s="199">
        <f t="shared" si="140"/>
        <v>49.952894000000001</v>
      </c>
      <c r="L1804" s="199">
        <f t="shared" si="141"/>
        <v>52.050915547999999</v>
      </c>
      <c r="M1804" s="199" t="s">
        <v>1116</v>
      </c>
      <c r="N1804" s="199">
        <f t="shared" si="142"/>
        <v>-2474028.0048915856</v>
      </c>
      <c r="O1804" s="199">
        <f t="shared" si="143"/>
        <v>-3384147.0048915856</v>
      </c>
      <c r="P1804" s="199" t="str">
        <f t="shared" si="144"/>
        <v>Overpaid</v>
      </c>
    </row>
    <row r="1805" spans="1:16" ht="15.75" x14ac:dyDescent="0.25">
      <c r="A1805" s="199" t="s">
        <v>108</v>
      </c>
      <c r="B1805" s="199" t="s">
        <v>20</v>
      </c>
      <c r="C1805" s="199" t="s">
        <v>880</v>
      </c>
      <c r="D1805" s="199" t="s">
        <v>4199</v>
      </c>
      <c r="E1805" s="199" t="s">
        <v>1027</v>
      </c>
      <c r="F1805" s="199" t="s">
        <v>1162</v>
      </c>
      <c r="G1805" s="199" t="s">
        <v>1205</v>
      </c>
      <c r="H1805" s="199" t="s">
        <v>4096</v>
      </c>
      <c r="K1805" s="199">
        <f t="shared" si="140"/>
        <v>47.733136999999999</v>
      </c>
      <c r="L1805" s="199" t="e">
        <f t="shared" si="141"/>
        <v>#VALUE!</v>
      </c>
      <c r="M1805" s="199" t="s">
        <v>1134</v>
      </c>
      <c r="N1805" s="199" t="e">
        <f t="shared" si="142"/>
        <v>#VALUE!</v>
      </c>
      <c r="O1805" s="199" t="e">
        <f t="shared" si="143"/>
        <v>#VALUE!</v>
      </c>
      <c r="P1805" s="199" t="e">
        <f t="shared" si="144"/>
        <v>#VALUE!</v>
      </c>
    </row>
    <row r="1806" spans="1:16" ht="15.75" x14ac:dyDescent="0.25">
      <c r="A1806" s="199" t="s">
        <v>108</v>
      </c>
      <c r="B1806" s="199" t="s">
        <v>1083</v>
      </c>
      <c r="C1806" s="199" t="s">
        <v>4208</v>
      </c>
      <c r="D1806" s="199" t="s">
        <v>1027</v>
      </c>
      <c r="E1806" s="199" t="s">
        <v>2988</v>
      </c>
      <c r="F1806" s="199" t="s">
        <v>1201</v>
      </c>
      <c r="G1806" s="199" t="s">
        <v>1387</v>
      </c>
      <c r="H1806" s="199" t="s">
        <v>4095</v>
      </c>
      <c r="K1806" s="199">
        <f t="shared" si="140"/>
        <v>35.499404999999996</v>
      </c>
      <c r="L1806" s="199">
        <f t="shared" si="141"/>
        <v>33.404940104999994</v>
      </c>
      <c r="M1806" s="199" t="s">
        <v>1088</v>
      </c>
      <c r="N1806" s="199">
        <f t="shared" si="142"/>
        <v>-15720183.954701614</v>
      </c>
      <c r="O1806" s="199" t="e">
        <f t="shared" si="143"/>
        <v>#VALUE!</v>
      </c>
      <c r="P1806" s="199" t="e">
        <f t="shared" si="144"/>
        <v>#VALUE!</v>
      </c>
    </row>
    <row r="1807" spans="1:16" ht="15.75" x14ac:dyDescent="0.25">
      <c r="A1807" s="199" t="s">
        <v>108</v>
      </c>
      <c r="B1807" s="199" t="s">
        <v>1030</v>
      </c>
      <c r="C1807" s="199" t="s">
        <v>4204</v>
      </c>
      <c r="D1807" s="199" t="s">
        <v>1027</v>
      </c>
      <c r="E1807" s="199" t="s">
        <v>1263</v>
      </c>
      <c r="F1807" s="199" t="s">
        <v>1194</v>
      </c>
      <c r="G1807" s="199" t="s">
        <v>2828</v>
      </c>
      <c r="H1807" s="199" t="s">
        <v>4095</v>
      </c>
      <c r="K1807" s="199">
        <f t="shared" si="140"/>
        <v>43.566378999999998</v>
      </c>
      <c r="L1807" s="199">
        <f t="shared" si="141"/>
        <v>44.960503127999999</v>
      </c>
      <c r="M1807" s="199" t="s">
        <v>1036</v>
      </c>
      <c r="N1807" s="199">
        <f t="shared" si="142"/>
        <v>-7479470.9116425738</v>
      </c>
      <c r="O1807" s="199" t="e">
        <f t="shared" si="143"/>
        <v>#VALUE!</v>
      </c>
      <c r="P1807" s="199" t="e">
        <f t="shared" si="144"/>
        <v>#VALUE!</v>
      </c>
    </row>
    <row r="1808" spans="1:16" ht="15.75" x14ac:dyDescent="0.25">
      <c r="A1808" s="199" t="s">
        <v>108</v>
      </c>
      <c r="B1808" s="199" t="s">
        <v>1024</v>
      </c>
      <c r="C1808" s="199" t="s">
        <v>4185</v>
      </c>
      <c r="D1808" s="199" t="s">
        <v>1027</v>
      </c>
      <c r="E1808" s="199" t="s">
        <v>1301</v>
      </c>
      <c r="F1808" s="199" t="s">
        <v>1307</v>
      </c>
      <c r="G1808" s="199" t="s">
        <v>1509</v>
      </c>
      <c r="H1808" s="199" t="s">
        <v>4096</v>
      </c>
      <c r="K1808" s="199">
        <f t="shared" si="140"/>
        <v>54.149884</v>
      </c>
      <c r="L1808" s="199">
        <f t="shared" si="141"/>
        <v>56.261729476000006</v>
      </c>
      <c r="M1808" s="199" t="s">
        <v>1029</v>
      </c>
      <c r="N1808" s="199">
        <f t="shared" si="142"/>
        <v>-565031.9061277071</v>
      </c>
      <c r="O1808" s="199" t="e">
        <f t="shared" si="143"/>
        <v>#VALUE!</v>
      </c>
      <c r="P1808" s="199" t="e">
        <f t="shared" si="144"/>
        <v>#VALUE!</v>
      </c>
    </row>
    <row r="1809" spans="1:16" ht="15.75" x14ac:dyDescent="0.25">
      <c r="A1809" s="199" t="s">
        <v>108</v>
      </c>
      <c r="B1809" s="199" t="s">
        <v>1117</v>
      </c>
      <c r="C1809" s="199" t="s">
        <v>4215</v>
      </c>
      <c r="D1809" s="199" t="s">
        <v>3073</v>
      </c>
      <c r="E1809" s="199" t="s">
        <v>1154</v>
      </c>
      <c r="F1809" s="199" t="s">
        <v>1218</v>
      </c>
      <c r="G1809" s="199" t="s">
        <v>1640</v>
      </c>
      <c r="H1809" s="199" t="s">
        <v>4095</v>
      </c>
      <c r="K1809" s="199">
        <f t="shared" si="140"/>
        <v>44.111640000000001</v>
      </c>
      <c r="L1809" s="199">
        <f t="shared" si="141"/>
        <v>44.376309840000005</v>
      </c>
      <c r="M1809" s="199" t="s">
        <v>1121</v>
      </c>
      <c r="N1809" s="199">
        <f t="shared" si="142"/>
        <v>-8099704.4064018317</v>
      </c>
      <c r="O1809" s="199">
        <f t="shared" si="143"/>
        <v>-13483037.406401832</v>
      </c>
      <c r="P1809" s="199" t="str">
        <f t="shared" si="144"/>
        <v>Overpaid</v>
      </c>
    </row>
    <row r="1810" spans="1:16" ht="15.75" x14ac:dyDescent="0.25">
      <c r="A1810" s="199" t="s">
        <v>108</v>
      </c>
      <c r="B1810" s="199" t="s">
        <v>1048</v>
      </c>
      <c r="C1810" s="199" t="s">
        <v>939</v>
      </c>
      <c r="D1810" s="199" t="s">
        <v>4214</v>
      </c>
      <c r="E1810" s="199" t="s">
        <v>1339</v>
      </c>
      <c r="F1810" s="199" t="s">
        <v>1218</v>
      </c>
      <c r="G1810" s="199" t="s">
        <v>1310</v>
      </c>
      <c r="H1810" s="199" t="s">
        <v>4197</v>
      </c>
      <c r="K1810" s="199">
        <f t="shared" si="140"/>
        <v>34.192558999999996</v>
      </c>
      <c r="L1810" s="199">
        <f t="shared" si="141"/>
        <v>35.833801831999999</v>
      </c>
      <c r="M1810" s="199" t="s">
        <v>1053</v>
      </c>
      <c r="N1810" s="199">
        <f t="shared" si="142"/>
        <v>-7902548.4210763015</v>
      </c>
      <c r="O1810" s="199">
        <f t="shared" si="143"/>
        <v>-8843479.4210763015</v>
      </c>
      <c r="P1810" s="199" t="str">
        <f t="shared" si="144"/>
        <v>Overpaid</v>
      </c>
    </row>
    <row r="1811" spans="1:16" ht="15.75" x14ac:dyDescent="0.25">
      <c r="A1811" s="199" t="s">
        <v>108</v>
      </c>
      <c r="B1811" s="199" t="s">
        <v>1099</v>
      </c>
      <c r="C1811" s="199" t="s">
        <v>4198</v>
      </c>
      <c r="D1811" s="199" t="s">
        <v>1431</v>
      </c>
      <c r="E1811" s="199" t="s">
        <v>2172</v>
      </c>
      <c r="F1811" s="199" t="s">
        <v>1162</v>
      </c>
      <c r="G1811" s="199" t="s">
        <v>2860</v>
      </c>
      <c r="H1811" s="199" t="s">
        <v>4095</v>
      </c>
      <c r="K1811" s="199">
        <f t="shared" si="140"/>
        <v>44.209136999999998</v>
      </c>
      <c r="L1811" s="199">
        <f t="shared" si="141"/>
        <v>43.103908574999998</v>
      </c>
      <c r="M1811" s="199" t="s">
        <v>1105</v>
      </c>
      <c r="N1811" s="199">
        <f t="shared" si="142"/>
        <v>-4696254.680092968</v>
      </c>
      <c r="O1811" s="199">
        <f t="shared" si="143"/>
        <v>-10696254.680092968</v>
      </c>
      <c r="P1811" s="199" t="str">
        <f t="shared" si="144"/>
        <v>Overpaid</v>
      </c>
    </row>
    <row r="1812" spans="1:16" ht="15.75" x14ac:dyDescent="0.25">
      <c r="A1812" s="199" t="s">
        <v>108</v>
      </c>
      <c r="B1812" s="199" t="s">
        <v>27</v>
      </c>
      <c r="C1812" s="199" t="s">
        <v>4188</v>
      </c>
      <c r="D1812" s="199" t="s">
        <v>1027</v>
      </c>
      <c r="E1812" s="199" t="s">
        <v>1193</v>
      </c>
      <c r="F1812" s="199" t="s">
        <v>1125</v>
      </c>
      <c r="G1812" s="199" t="s">
        <v>2438</v>
      </c>
      <c r="H1812" s="199" t="s">
        <v>4097</v>
      </c>
      <c r="K1812" s="199">
        <f t="shared" si="140"/>
        <v>49.921067000000008</v>
      </c>
      <c r="L1812" s="199">
        <f t="shared" si="141"/>
        <v>52.267357149000006</v>
      </c>
      <c r="M1812" s="199" t="s">
        <v>1058</v>
      </c>
      <c r="N1812" s="199">
        <f t="shared" si="142"/>
        <v>-3100177.5992914541</v>
      </c>
      <c r="O1812" s="199" t="e">
        <f t="shared" si="143"/>
        <v>#VALUE!</v>
      </c>
      <c r="P1812" s="199" t="e">
        <f t="shared" si="144"/>
        <v>#VALUE!</v>
      </c>
    </row>
    <row r="1813" spans="1:16" ht="15.75" x14ac:dyDescent="0.25">
      <c r="A1813" s="199" t="s">
        <v>125</v>
      </c>
      <c r="B1813" s="199" t="s">
        <v>20</v>
      </c>
      <c r="C1813" s="199" t="s">
        <v>612</v>
      </c>
      <c r="D1813" s="199" t="s">
        <v>4197</v>
      </c>
      <c r="E1813" s="199" t="s">
        <v>4197</v>
      </c>
      <c r="F1813" s="199" t="s">
        <v>1186</v>
      </c>
      <c r="G1813" s="199" t="s">
        <v>4197</v>
      </c>
      <c r="H1813" s="199" t="s">
        <v>4197</v>
      </c>
      <c r="K1813" s="199">
        <f t="shared" si="140"/>
        <v>24.5548</v>
      </c>
      <c r="L1813" s="199">
        <f t="shared" si="141"/>
        <v>31.675692000000002</v>
      </c>
      <c r="M1813" s="199" t="s">
        <v>1134</v>
      </c>
      <c r="N1813" s="199">
        <f t="shared" si="142"/>
        <v>-13209779.002310459</v>
      </c>
      <c r="O1813" s="199">
        <f t="shared" si="143"/>
        <v>-13209779.002310459</v>
      </c>
      <c r="P1813" s="199" t="str">
        <f t="shared" si="144"/>
        <v>Overpaid</v>
      </c>
    </row>
    <row r="1814" spans="1:16" ht="15.75" x14ac:dyDescent="0.25">
      <c r="A1814" s="199" t="s">
        <v>125</v>
      </c>
      <c r="B1814" s="199" t="s">
        <v>20</v>
      </c>
      <c r="C1814" s="199" t="s">
        <v>1490</v>
      </c>
      <c r="D1814" s="199" t="s">
        <v>4197</v>
      </c>
      <c r="E1814" s="199" t="s">
        <v>4197</v>
      </c>
      <c r="F1814" s="199" t="s">
        <v>1307</v>
      </c>
      <c r="G1814" s="199" t="s">
        <v>4197</v>
      </c>
      <c r="H1814" s="199" t="s">
        <v>4096</v>
      </c>
      <c r="K1814" s="199">
        <f t="shared" si="140"/>
        <v>27.77514</v>
      </c>
      <c r="L1814" s="199">
        <f t="shared" si="141"/>
        <v>35.829930600000004</v>
      </c>
      <c r="M1814" s="199" t="s">
        <v>1134</v>
      </c>
      <c r="N1814" s="199">
        <f t="shared" si="142"/>
        <v>-11088888.510133134</v>
      </c>
      <c r="O1814" s="199">
        <f t="shared" si="143"/>
        <v>-11088888.510133134</v>
      </c>
      <c r="P1814" s="199" t="str">
        <f t="shared" si="144"/>
        <v>Overpaid</v>
      </c>
    </row>
    <row r="1815" spans="1:16" ht="15.75" x14ac:dyDescent="0.25">
      <c r="A1815" s="199" t="s">
        <v>125</v>
      </c>
      <c r="B1815" s="199" t="s">
        <v>1037</v>
      </c>
      <c r="C1815" s="199" t="s">
        <v>531</v>
      </c>
      <c r="D1815" s="199" t="s">
        <v>4197</v>
      </c>
      <c r="E1815" s="199" t="s">
        <v>4197</v>
      </c>
      <c r="F1815" s="199" t="s">
        <v>1103</v>
      </c>
      <c r="G1815" s="199" t="s">
        <v>4197</v>
      </c>
      <c r="H1815" s="199" t="s">
        <v>4102</v>
      </c>
      <c r="K1815" s="199">
        <f t="shared" si="140"/>
        <v>30.590039999999998</v>
      </c>
      <c r="L1815" s="199">
        <f t="shared" si="141"/>
        <v>39.461151600000001</v>
      </c>
      <c r="M1815" s="199" t="s">
        <v>1043</v>
      </c>
      <c r="N1815" s="199">
        <f t="shared" si="142"/>
        <v>-8490301.370995082</v>
      </c>
      <c r="O1815" s="199">
        <f t="shared" si="143"/>
        <v>-8490301.370995082</v>
      </c>
      <c r="P1815" s="199" t="str">
        <f t="shared" si="144"/>
        <v>Overpaid</v>
      </c>
    </row>
    <row r="1816" spans="1:16" ht="15.75" x14ac:dyDescent="0.25">
      <c r="A1816" s="199" t="s">
        <v>125</v>
      </c>
      <c r="B1816" s="199" t="s">
        <v>1094</v>
      </c>
      <c r="C1816" s="199" t="s">
        <v>416</v>
      </c>
      <c r="D1816" s="199" t="s">
        <v>4197</v>
      </c>
      <c r="E1816" s="199" t="s">
        <v>4197</v>
      </c>
      <c r="F1816" s="199" t="s">
        <v>1186</v>
      </c>
      <c r="G1816" s="199" t="s">
        <v>4197</v>
      </c>
      <c r="H1816" s="199" t="s">
        <v>4097</v>
      </c>
      <c r="K1816" s="199">
        <f t="shared" si="140"/>
        <v>25.59376</v>
      </c>
      <c r="L1816" s="199">
        <f t="shared" si="141"/>
        <v>33.015950400000001</v>
      </c>
      <c r="M1816" s="199" t="s">
        <v>1098</v>
      </c>
      <c r="N1816" s="199">
        <f t="shared" si="142"/>
        <v>-25841709.942019518</v>
      </c>
      <c r="O1816" s="199">
        <f t="shared" si="143"/>
        <v>-25841709.942019518</v>
      </c>
      <c r="P1816" s="199" t="str">
        <f t="shared" si="144"/>
        <v>Overpaid</v>
      </c>
    </row>
    <row r="1817" spans="1:16" ht="15.75" x14ac:dyDescent="0.25">
      <c r="A1817" s="199" t="s">
        <v>125</v>
      </c>
      <c r="B1817" s="199" t="s">
        <v>1024</v>
      </c>
      <c r="C1817" s="199" t="s">
        <v>1526</v>
      </c>
      <c r="D1817" s="199" t="s">
        <v>4197</v>
      </c>
      <c r="E1817" s="199" t="s">
        <v>4197</v>
      </c>
      <c r="F1817" s="199" t="s">
        <v>1162</v>
      </c>
      <c r="G1817" s="199" t="s">
        <v>4197</v>
      </c>
      <c r="H1817" s="199" t="s">
        <v>4197</v>
      </c>
      <c r="K1817" s="199">
        <f t="shared" si="140"/>
        <v>24.915899999999997</v>
      </c>
      <c r="L1817" s="199">
        <f t="shared" si="141"/>
        <v>32.141510999999994</v>
      </c>
      <c r="M1817" s="199" t="s">
        <v>1029</v>
      </c>
      <c r="N1817" s="199">
        <f t="shared" si="142"/>
        <v>-11144093.343778903</v>
      </c>
      <c r="O1817" s="199">
        <f t="shared" si="143"/>
        <v>-11144093.343778903</v>
      </c>
      <c r="P1817" s="199" t="str">
        <f t="shared" si="144"/>
        <v>Overpaid</v>
      </c>
    </row>
    <row r="1818" spans="1:16" ht="15.75" x14ac:dyDescent="0.25">
      <c r="A1818" s="199" t="s">
        <v>125</v>
      </c>
      <c r="B1818" s="199" t="s">
        <v>1083</v>
      </c>
      <c r="C1818" s="199" t="s">
        <v>1556</v>
      </c>
      <c r="D1818" s="199" t="s">
        <v>4197</v>
      </c>
      <c r="E1818" s="199" t="s">
        <v>4197</v>
      </c>
      <c r="F1818" s="199" t="s">
        <v>1240</v>
      </c>
      <c r="G1818" s="199" t="s">
        <v>4197</v>
      </c>
      <c r="H1818" s="199" t="s">
        <v>4095</v>
      </c>
      <c r="K1818" s="199">
        <f t="shared" si="140"/>
        <v>22.373419999999996</v>
      </c>
      <c r="L1818" s="199">
        <f t="shared" si="141"/>
        <v>28.861711799999995</v>
      </c>
      <c r="M1818" s="199" t="s">
        <v>1088</v>
      </c>
      <c r="N1818" s="199">
        <f t="shared" si="142"/>
        <v>-18678154.861106243</v>
      </c>
      <c r="O1818" s="199">
        <f t="shared" si="143"/>
        <v>-18678154.861106243</v>
      </c>
      <c r="P1818" s="199" t="str">
        <f t="shared" si="144"/>
        <v>Overpaid</v>
      </c>
    </row>
    <row r="1819" spans="1:16" ht="15.75" x14ac:dyDescent="0.25">
      <c r="A1819" s="199" t="s">
        <v>125</v>
      </c>
      <c r="B1819" s="199" t="s">
        <v>1187</v>
      </c>
      <c r="C1819" s="199" t="s">
        <v>515</v>
      </c>
      <c r="D1819" s="199" t="s">
        <v>4197</v>
      </c>
      <c r="E1819" s="199" t="s">
        <v>4197</v>
      </c>
      <c r="F1819" s="199" t="s">
        <v>1328</v>
      </c>
      <c r="G1819" s="199" t="s">
        <v>4197</v>
      </c>
      <c r="H1819" s="199" t="s">
        <v>4096</v>
      </c>
      <c r="K1819" s="199">
        <f t="shared" si="140"/>
        <v>26.330739999999999</v>
      </c>
      <c r="L1819" s="199">
        <f t="shared" si="141"/>
        <v>33.966654599999998</v>
      </c>
      <c r="M1819" s="199" t="s">
        <v>1190</v>
      </c>
      <c r="N1819" s="199">
        <f t="shared" si="142"/>
        <v>-12942886.133067157</v>
      </c>
      <c r="O1819" s="199">
        <f t="shared" si="143"/>
        <v>-12942886.133067157</v>
      </c>
      <c r="P1819" s="199" t="str">
        <f t="shared" si="144"/>
        <v>Overpaid</v>
      </c>
    </row>
    <row r="1820" spans="1:16" ht="15.75" x14ac:dyDescent="0.25">
      <c r="A1820" s="199" t="s">
        <v>125</v>
      </c>
      <c r="B1820" s="199" t="s">
        <v>20</v>
      </c>
      <c r="C1820" s="199" t="s">
        <v>1535</v>
      </c>
      <c r="D1820" s="199" t="s">
        <v>4197</v>
      </c>
      <c r="E1820" s="199" t="s">
        <v>4197</v>
      </c>
      <c r="F1820" s="199" t="s">
        <v>1186</v>
      </c>
      <c r="G1820" s="199" t="s">
        <v>4197</v>
      </c>
      <c r="H1820" s="199" t="s">
        <v>4197</v>
      </c>
      <c r="K1820" s="199">
        <f t="shared" si="140"/>
        <v>24.5548</v>
      </c>
      <c r="L1820" s="199">
        <f t="shared" si="141"/>
        <v>31.675692000000002</v>
      </c>
      <c r="M1820" s="199" t="s">
        <v>1134</v>
      </c>
      <c r="N1820" s="199">
        <f t="shared" si="142"/>
        <v>-13209779.002310459</v>
      </c>
      <c r="O1820" s="199">
        <f t="shared" si="143"/>
        <v>-13209779.002310459</v>
      </c>
      <c r="P1820" s="199" t="str">
        <f t="shared" si="144"/>
        <v>Overpaid</v>
      </c>
    </row>
    <row r="1821" spans="1:16" ht="15.75" x14ac:dyDescent="0.25">
      <c r="A1821" s="199" t="s">
        <v>125</v>
      </c>
      <c r="B1821" s="199" t="s">
        <v>1024</v>
      </c>
      <c r="C1821" s="199" t="s">
        <v>222</v>
      </c>
      <c r="D1821" s="199" t="s">
        <v>4197</v>
      </c>
      <c r="E1821" s="199" t="s">
        <v>4197</v>
      </c>
      <c r="F1821" s="199" t="s">
        <v>1307</v>
      </c>
      <c r="G1821" s="199" t="s">
        <v>4197</v>
      </c>
      <c r="H1821" s="199" t="s">
        <v>4095</v>
      </c>
      <c r="K1821" s="199">
        <f t="shared" si="140"/>
        <v>27.428819999999998</v>
      </c>
      <c r="L1821" s="199">
        <f t="shared" si="141"/>
        <v>35.383177799999999</v>
      </c>
      <c r="M1821" s="199" t="s">
        <v>1029</v>
      </c>
      <c r="N1821" s="199">
        <f t="shared" si="142"/>
        <v>-9722307.2073176149</v>
      </c>
      <c r="O1821" s="199">
        <f t="shared" si="143"/>
        <v>-9722307.2073176149</v>
      </c>
      <c r="P1821" s="199" t="str">
        <f t="shared" si="144"/>
        <v>Overpaid</v>
      </c>
    </row>
    <row r="1822" spans="1:16" ht="15.75" x14ac:dyDescent="0.25">
      <c r="A1822" s="199" t="s">
        <v>125</v>
      </c>
      <c r="B1822" s="199" t="s">
        <v>1117</v>
      </c>
      <c r="C1822" s="199" t="s">
        <v>1433</v>
      </c>
      <c r="D1822" s="199" t="s">
        <v>4197</v>
      </c>
      <c r="E1822" s="199" t="s">
        <v>4197</v>
      </c>
      <c r="F1822" s="199" t="s">
        <v>1034</v>
      </c>
      <c r="G1822" s="199" t="s">
        <v>4197</v>
      </c>
      <c r="H1822" s="199" t="s">
        <v>4103</v>
      </c>
      <c r="K1822" s="199">
        <f t="shared" si="140"/>
        <v>37.362259999999999</v>
      </c>
      <c r="L1822" s="199">
        <f t="shared" si="141"/>
        <v>48.197315400000001</v>
      </c>
      <c r="M1822" s="199" t="s">
        <v>1121</v>
      </c>
      <c r="N1822" s="199">
        <f t="shared" si="142"/>
        <v>-5750399.4511972461</v>
      </c>
      <c r="O1822" s="199">
        <f t="shared" si="143"/>
        <v>-5750399.4511972461</v>
      </c>
      <c r="P1822" s="199" t="str">
        <f t="shared" si="144"/>
        <v>Overpaid</v>
      </c>
    </row>
    <row r="1823" spans="1:16" ht="15.75" x14ac:dyDescent="0.25">
      <c r="A1823" s="199" t="s">
        <v>125</v>
      </c>
      <c r="B1823" s="199" t="s">
        <v>10</v>
      </c>
      <c r="C1823" s="199" t="s">
        <v>1438</v>
      </c>
      <c r="D1823" s="199" t="s">
        <v>4197</v>
      </c>
      <c r="E1823" s="199" t="s">
        <v>4197</v>
      </c>
      <c r="F1823" s="199" t="s">
        <v>1441</v>
      </c>
      <c r="G1823" s="199" t="s">
        <v>4197</v>
      </c>
      <c r="H1823" s="199" t="s">
        <v>4147</v>
      </c>
      <c r="K1823" s="199">
        <f t="shared" si="140"/>
        <v>34.576919999999994</v>
      </c>
      <c r="L1823" s="199">
        <f t="shared" si="141"/>
        <v>44.604226799999992</v>
      </c>
      <c r="M1823" s="199" t="s">
        <v>1093</v>
      </c>
      <c r="N1823" s="199">
        <f t="shared" si="142"/>
        <v>-8400160.6745380592</v>
      </c>
      <c r="O1823" s="199">
        <f t="shared" si="143"/>
        <v>-8400160.6745380592</v>
      </c>
      <c r="P1823" s="199" t="str">
        <f t="shared" si="144"/>
        <v>Overpaid</v>
      </c>
    </row>
    <row r="1824" spans="1:16" ht="15.75" x14ac:dyDescent="0.25">
      <c r="A1824" s="199" t="s">
        <v>125</v>
      </c>
      <c r="B1824" s="199" t="s">
        <v>1024</v>
      </c>
      <c r="C1824" s="199" t="s">
        <v>1470</v>
      </c>
      <c r="D1824" s="199" t="s">
        <v>4197</v>
      </c>
      <c r="E1824" s="199" t="s">
        <v>4197</v>
      </c>
      <c r="F1824" s="199" t="s">
        <v>1103</v>
      </c>
      <c r="G1824" s="199" t="s">
        <v>4197</v>
      </c>
      <c r="H1824" s="199" t="s">
        <v>4097</v>
      </c>
      <c r="K1824" s="199">
        <f t="shared" si="140"/>
        <v>29.204759999999997</v>
      </c>
      <c r="L1824" s="199">
        <f t="shared" si="141"/>
        <v>37.674140399999999</v>
      </c>
      <c r="M1824" s="199" t="s">
        <v>1029</v>
      </c>
      <c r="N1824" s="199">
        <f t="shared" si="142"/>
        <v>-8717497.3163592666</v>
      </c>
      <c r="O1824" s="199">
        <f t="shared" si="143"/>
        <v>-8717497.3163592666</v>
      </c>
      <c r="P1824" s="199" t="str">
        <f t="shared" si="144"/>
        <v>Overpaid</v>
      </c>
    </row>
    <row r="1825" spans="1:16" ht="15.75" x14ac:dyDescent="0.25">
      <c r="A1825" s="199" t="s">
        <v>125</v>
      </c>
      <c r="B1825" s="199" t="s">
        <v>1393</v>
      </c>
      <c r="C1825" s="199" t="s">
        <v>1455</v>
      </c>
      <c r="D1825" s="199" t="s">
        <v>4197</v>
      </c>
      <c r="E1825" s="199" t="s">
        <v>4197</v>
      </c>
      <c r="F1825" s="199" t="s">
        <v>1068</v>
      </c>
      <c r="G1825" s="199" t="s">
        <v>4197</v>
      </c>
      <c r="H1825" s="199" t="s">
        <v>4095</v>
      </c>
      <c r="K1825" s="199">
        <f t="shared" si="140"/>
        <v>29.595419999999997</v>
      </c>
      <c r="L1825" s="199">
        <f t="shared" si="141"/>
        <v>38.178091799999997</v>
      </c>
      <c r="M1825" s="199" t="s">
        <v>1397</v>
      </c>
      <c r="N1825" s="199">
        <f t="shared" si="142"/>
        <v>-4500282.6622241465</v>
      </c>
      <c r="O1825" s="199">
        <f t="shared" si="143"/>
        <v>-4500282.6622241465</v>
      </c>
      <c r="P1825" s="199" t="str">
        <f t="shared" si="144"/>
        <v>Overpaid</v>
      </c>
    </row>
    <row r="1826" spans="1:16" ht="15.75" x14ac:dyDescent="0.25">
      <c r="A1826" s="199" t="s">
        <v>125</v>
      </c>
      <c r="B1826" s="199" t="s">
        <v>1117</v>
      </c>
      <c r="C1826" s="199" t="s">
        <v>1460</v>
      </c>
      <c r="D1826" s="199" t="s">
        <v>4197</v>
      </c>
      <c r="E1826" s="199" t="s">
        <v>4197</v>
      </c>
      <c r="F1826" s="199" t="s">
        <v>1091</v>
      </c>
      <c r="G1826" s="199" t="s">
        <v>4197</v>
      </c>
      <c r="H1826" s="199" t="s">
        <v>4100</v>
      </c>
      <c r="K1826" s="199">
        <f t="shared" si="140"/>
        <v>31.64378</v>
      </c>
      <c r="L1826" s="199">
        <f t="shared" si="141"/>
        <v>40.820476200000002</v>
      </c>
      <c r="M1826" s="199" t="s">
        <v>1121</v>
      </c>
      <c r="N1826" s="199">
        <f t="shared" si="142"/>
        <v>-10285971.204279816</v>
      </c>
      <c r="O1826" s="199">
        <f t="shared" si="143"/>
        <v>-10285971.204279816</v>
      </c>
      <c r="P1826" s="199" t="str">
        <f t="shared" si="144"/>
        <v>Overpaid</v>
      </c>
    </row>
    <row r="1827" spans="1:16" ht="15.75" x14ac:dyDescent="0.25">
      <c r="A1827" s="199" t="s">
        <v>125</v>
      </c>
      <c r="B1827" s="199" t="s">
        <v>10</v>
      </c>
      <c r="C1827" s="199" t="s">
        <v>1505</v>
      </c>
      <c r="D1827" s="199" t="s">
        <v>4197</v>
      </c>
      <c r="E1827" s="199" t="s">
        <v>4197</v>
      </c>
      <c r="F1827" s="199" t="s">
        <v>1146</v>
      </c>
      <c r="G1827" s="199" t="s">
        <v>4197</v>
      </c>
      <c r="H1827" s="199" t="s">
        <v>4097</v>
      </c>
      <c r="K1827" s="199">
        <f t="shared" si="140"/>
        <v>27.038159999999998</v>
      </c>
      <c r="L1827" s="199">
        <f t="shared" si="141"/>
        <v>34.8792264</v>
      </c>
      <c r="M1827" s="199" t="s">
        <v>1093</v>
      </c>
      <c r="N1827" s="199">
        <f t="shared" si="142"/>
        <v>-14710449.342344072</v>
      </c>
      <c r="O1827" s="199">
        <f t="shared" si="143"/>
        <v>-14710449.342344072</v>
      </c>
      <c r="P1827" s="199" t="str">
        <f t="shared" si="144"/>
        <v>Overpaid</v>
      </c>
    </row>
    <row r="1828" spans="1:16" ht="15.75" x14ac:dyDescent="0.25">
      <c r="A1828" s="199" t="s">
        <v>125</v>
      </c>
      <c r="B1828" s="199" t="s">
        <v>20</v>
      </c>
      <c r="C1828" s="199" t="s">
        <v>1492</v>
      </c>
      <c r="D1828" s="199" t="s">
        <v>4197</v>
      </c>
      <c r="E1828" s="199" t="s">
        <v>4197</v>
      </c>
      <c r="F1828" s="199" t="s">
        <v>1307</v>
      </c>
      <c r="G1828" s="199" t="s">
        <v>4197</v>
      </c>
      <c r="H1828" s="199" t="s">
        <v>4098</v>
      </c>
      <c r="K1828" s="199">
        <f t="shared" si="140"/>
        <v>28.467780000000001</v>
      </c>
      <c r="L1828" s="199">
        <f t="shared" si="141"/>
        <v>36.723436200000002</v>
      </c>
      <c r="M1828" s="199" t="s">
        <v>1134</v>
      </c>
      <c r="N1828" s="199">
        <f t="shared" si="142"/>
        <v>-10632721.27608279</v>
      </c>
      <c r="O1828" s="199">
        <f t="shared" si="143"/>
        <v>-10632721.27608279</v>
      </c>
      <c r="P1828" s="199" t="str">
        <f t="shared" si="144"/>
        <v>Overpaid</v>
      </c>
    </row>
    <row r="1829" spans="1:16" ht="15.75" x14ac:dyDescent="0.25">
      <c r="A1829" s="199" t="s">
        <v>125</v>
      </c>
      <c r="B1829" s="199" t="s">
        <v>1094</v>
      </c>
      <c r="C1829" s="199" t="s">
        <v>1563</v>
      </c>
      <c r="D1829" s="199" t="s">
        <v>4197</v>
      </c>
      <c r="E1829" s="199" t="s">
        <v>4197</v>
      </c>
      <c r="F1829" s="199" t="s">
        <v>1251</v>
      </c>
      <c r="G1829" s="199" t="s">
        <v>4197</v>
      </c>
      <c r="H1829" s="199" t="s">
        <v>4197</v>
      </c>
      <c r="K1829" s="199">
        <f t="shared" si="140"/>
        <v>20.582699999999999</v>
      </c>
      <c r="L1829" s="199">
        <f t="shared" si="141"/>
        <v>26.551683000000001</v>
      </c>
      <c r="M1829" s="199" t="s">
        <v>1098</v>
      </c>
      <c r="N1829" s="199">
        <f t="shared" si="142"/>
        <v>-32650521.608335413</v>
      </c>
      <c r="O1829" s="199">
        <f t="shared" si="143"/>
        <v>-32650521.608335413</v>
      </c>
      <c r="P1829" s="199" t="str">
        <f t="shared" si="144"/>
        <v>Overpaid</v>
      </c>
    </row>
    <row r="1830" spans="1:16" ht="15.75" x14ac:dyDescent="0.25">
      <c r="A1830" s="199" t="s">
        <v>125</v>
      </c>
      <c r="B1830" s="199" t="s">
        <v>10</v>
      </c>
      <c r="C1830" s="199" t="s">
        <v>306</v>
      </c>
      <c r="D1830" s="199" t="s">
        <v>4197</v>
      </c>
      <c r="E1830" s="199" t="s">
        <v>4197</v>
      </c>
      <c r="F1830" s="199" t="s">
        <v>1103</v>
      </c>
      <c r="G1830" s="199" t="s">
        <v>4197</v>
      </c>
      <c r="H1830" s="199" t="s">
        <v>4100</v>
      </c>
      <c r="K1830" s="199">
        <f t="shared" si="140"/>
        <v>31.282679999999999</v>
      </c>
      <c r="L1830" s="199">
        <f t="shared" si="141"/>
        <v>40.354657199999998</v>
      </c>
      <c r="M1830" s="199" t="s">
        <v>1093</v>
      </c>
      <c r="N1830" s="199">
        <f t="shared" si="142"/>
        <v>-11157590.986821946</v>
      </c>
      <c r="O1830" s="199">
        <f t="shared" si="143"/>
        <v>-11157590.986821946</v>
      </c>
      <c r="P1830" s="199" t="str">
        <f t="shared" si="144"/>
        <v>Overpaid</v>
      </c>
    </row>
    <row r="1831" spans="1:16" ht="15.75" x14ac:dyDescent="0.25">
      <c r="A1831" s="199" t="s">
        <v>125</v>
      </c>
      <c r="B1831" s="199" t="s">
        <v>1187</v>
      </c>
      <c r="C1831" s="199" t="s">
        <v>373</v>
      </c>
      <c r="D1831" s="199" t="s">
        <v>4197</v>
      </c>
      <c r="E1831" s="199" t="s">
        <v>4197</v>
      </c>
      <c r="F1831" s="199" t="s">
        <v>1046</v>
      </c>
      <c r="G1831" s="199" t="s">
        <v>4197</v>
      </c>
      <c r="H1831" s="199" t="s">
        <v>4095</v>
      </c>
      <c r="K1831" s="199">
        <f t="shared" si="140"/>
        <v>30.678719999999998</v>
      </c>
      <c r="L1831" s="199">
        <f t="shared" si="141"/>
        <v>39.5755488</v>
      </c>
      <c r="M1831" s="199" t="s">
        <v>1190</v>
      </c>
      <c r="N1831" s="199">
        <f t="shared" si="142"/>
        <v>-9864642.6637152284</v>
      </c>
      <c r="O1831" s="199">
        <f t="shared" si="143"/>
        <v>-9864642.6637152284</v>
      </c>
      <c r="P1831" s="199" t="str">
        <f t="shared" si="144"/>
        <v>Overpaid</v>
      </c>
    </row>
    <row r="1832" spans="1:16" ht="15.75" x14ac:dyDescent="0.25">
      <c r="A1832" s="199" t="s">
        <v>125</v>
      </c>
      <c r="B1832" s="199" t="s">
        <v>1059</v>
      </c>
      <c r="C1832" s="199" t="s">
        <v>1425</v>
      </c>
      <c r="D1832" s="199" t="s">
        <v>4197</v>
      </c>
      <c r="E1832" s="199" t="s">
        <v>4197</v>
      </c>
      <c r="F1832" s="199" t="s">
        <v>1794</v>
      </c>
      <c r="G1832" s="199" t="s">
        <v>4197</v>
      </c>
      <c r="H1832" s="199" t="s">
        <v>4222</v>
      </c>
      <c r="K1832" s="199">
        <f t="shared" si="140"/>
        <v>37.738139999999994</v>
      </c>
      <c r="L1832" s="199">
        <f t="shared" si="141"/>
        <v>48.682200599999994</v>
      </c>
      <c r="M1832" s="199" t="s">
        <v>1064</v>
      </c>
      <c r="N1832" s="199">
        <f t="shared" si="142"/>
        <v>-3590220.5193223134</v>
      </c>
      <c r="O1832" s="199">
        <f t="shared" si="143"/>
        <v>-3590220.5193223134</v>
      </c>
      <c r="P1832" s="199" t="str">
        <f t="shared" si="144"/>
        <v>Overpaid</v>
      </c>
    </row>
    <row r="1833" spans="1:16" ht="15.75" x14ac:dyDescent="0.25">
      <c r="A1833" s="199" t="s">
        <v>125</v>
      </c>
      <c r="B1833" s="199" t="s">
        <v>1048</v>
      </c>
      <c r="C1833" s="199" t="s">
        <v>1423</v>
      </c>
      <c r="D1833" s="199" t="s">
        <v>4197</v>
      </c>
      <c r="E1833" s="199" t="s">
        <v>4197</v>
      </c>
      <c r="F1833" s="199" t="s">
        <v>1028</v>
      </c>
      <c r="G1833" s="199" t="s">
        <v>4197</v>
      </c>
      <c r="H1833" s="199" t="s">
        <v>4153</v>
      </c>
      <c r="K1833" s="199">
        <f t="shared" ref="K1833:K1896" si="145">(F1833*0.3611)+(G1833*1.1*0.3611)+(H1833*5.2*0.0666)+(I1833*0.2111)</f>
        <v>37.075060000000001</v>
      </c>
      <c r="L1833" s="199">
        <f t="shared" ref="L1833:L1896" si="146">(K1833)*((100+(29-E1833))/100)-(J1833*0.9)</f>
        <v>47.826827399999999</v>
      </c>
      <c r="M1833" s="199" t="s">
        <v>1053</v>
      </c>
      <c r="N1833" s="199">
        <f t="shared" ref="N1833:N1896" si="147">(M1833*((L1833-63)/5.45))+M1833</f>
        <v>-3538273.2135502025</v>
      </c>
      <c r="O1833" s="199">
        <f t="shared" ref="O1833:O1896" si="148">(N1833-D1833)</f>
        <v>-3538273.2135502025</v>
      </c>
      <c r="P1833" s="199" t="str">
        <f t="shared" ref="P1833:P1896" si="149">IF(O1833&lt;(-3000000), "Overpaid", "")</f>
        <v>Overpaid</v>
      </c>
    </row>
    <row r="1834" spans="1:16" ht="15.75" x14ac:dyDescent="0.25">
      <c r="A1834" s="199" t="s">
        <v>125</v>
      </c>
      <c r="B1834" s="199" t="s">
        <v>1083</v>
      </c>
      <c r="C1834" s="199" t="s">
        <v>231</v>
      </c>
      <c r="D1834" s="199" t="s">
        <v>4197</v>
      </c>
      <c r="E1834" s="199" t="s">
        <v>4197</v>
      </c>
      <c r="F1834" s="199" t="s">
        <v>1041</v>
      </c>
      <c r="G1834" s="199" t="s">
        <v>4197</v>
      </c>
      <c r="H1834" s="199" t="s">
        <v>4099</v>
      </c>
      <c r="K1834" s="199">
        <f t="shared" si="145"/>
        <v>33.147300000000001</v>
      </c>
      <c r="L1834" s="199">
        <f t="shared" si="146"/>
        <v>42.760017000000005</v>
      </c>
      <c r="M1834" s="199" t="s">
        <v>1088</v>
      </c>
      <c r="N1834" s="199">
        <f t="shared" si="147"/>
        <v>-9629350.8675477039</v>
      </c>
      <c r="O1834" s="199">
        <f t="shared" si="148"/>
        <v>-9629350.8675477039</v>
      </c>
      <c r="P1834" s="199" t="str">
        <f t="shared" si="149"/>
        <v>Overpaid</v>
      </c>
    </row>
    <row r="1835" spans="1:16" ht="15.75" x14ac:dyDescent="0.25">
      <c r="A1835" s="199" t="s">
        <v>125</v>
      </c>
      <c r="B1835" s="199" t="s">
        <v>1059</v>
      </c>
      <c r="C1835" s="199" t="s">
        <v>1444</v>
      </c>
      <c r="D1835" s="199" t="s">
        <v>4197</v>
      </c>
      <c r="E1835" s="199" t="s">
        <v>4197</v>
      </c>
      <c r="F1835" s="199" t="s">
        <v>1270</v>
      </c>
      <c r="G1835" s="199" t="s">
        <v>4197</v>
      </c>
      <c r="H1835" s="199" t="s">
        <v>4147</v>
      </c>
      <c r="K1835" s="199">
        <f t="shared" si="145"/>
        <v>33.13252</v>
      </c>
      <c r="L1835" s="199">
        <f t="shared" si="146"/>
        <v>42.7409508</v>
      </c>
      <c r="M1835" s="199" t="s">
        <v>1064</v>
      </c>
      <c r="N1835" s="199">
        <f t="shared" si="147"/>
        <v>-5995597.0936254673</v>
      </c>
      <c r="O1835" s="199">
        <f t="shared" si="148"/>
        <v>-5995597.0936254673</v>
      </c>
      <c r="P1835" s="199" t="str">
        <f t="shared" si="149"/>
        <v>Overpaid</v>
      </c>
    </row>
    <row r="1836" spans="1:16" ht="15.75" x14ac:dyDescent="0.25">
      <c r="A1836" s="199" t="s">
        <v>125</v>
      </c>
      <c r="B1836" s="199" t="s">
        <v>1117</v>
      </c>
      <c r="C1836" s="199" t="s">
        <v>1510</v>
      </c>
      <c r="D1836" s="199" t="s">
        <v>4197</v>
      </c>
      <c r="E1836" s="199" t="s">
        <v>4197</v>
      </c>
      <c r="F1836" s="199" t="s">
        <v>1146</v>
      </c>
      <c r="G1836" s="199" t="s">
        <v>4197</v>
      </c>
      <c r="H1836" s="199" t="s">
        <v>4098</v>
      </c>
      <c r="K1836" s="199">
        <f t="shared" si="145"/>
        <v>27.38448</v>
      </c>
      <c r="L1836" s="199">
        <f t="shared" si="146"/>
        <v>35.325979199999999</v>
      </c>
      <c r="M1836" s="199" t="s">
        <v>1121</v>
      </c>
      <c r="N1836" s="199">
        <f t="shared" si="147"/>
        <v>-13664204.715266056</v>
      </c>
      <c r="O1836" s="199">
        <f t="shared" si="148"/>
        <v>-13664204.715266056</v>
      </c>
      <c r="P1836" s="199" t="str">
        <f t="shared" si="149"/>
        <v>Overpaid</v>
      </c>
    </row>
    <row r="1837" spans="1:16" ht="15.75" x14ac:dyDescent="0.25">
      <c r="A1837" s="199" t="s">
        <v>125</v>
      </c>
      <c r="B1837" s="199" t="s">
        <v>1094</v>
      </c>
      <c r="C1837" s="199" t="s">
        <v>406</v>
      </c>
      <c r="D1837" s="199" t="s">
        <v>4197</v>
      </c>
      <c r="E1837" s="199" t="s">
        <v>4197</v>
      </c>
      <c r="F1837" s="199" t="s">
        <v>1034</v>
      </c>
      <c r="G1837" s="199" t="s">
        <v>4197</v>
      </c>
      <c r="H1837" s="199" t="s">
        <v>4222</v>
      </c>
      <c r="K1837" s="199">
        <f t="shared" si="145"/>
        <v>37.015939999999993</v>
      </c>
      <c r="L1837" s="199">
        <f t="shared" si="146"/>
        <v>47.750562599999995</v>
      </c>
      <c r="M1837" s="199" t="s">
        <v>1098</v>
      </c>
      <c r="N1837" s="199">
        <f t="shared" si="147"/>
        <v>-10321745.615358096</v>
      </c>
      <c r="O1837" s="199">
        <f t="shared" si="148"/>
        <v>-10321745.615358096</v>
      </c>
      <c r="P1837" s="199" t="str">
        <f t="shared" si="149"/>
        <v>Overpaid</v>
      </c>
    </row>
    <row r="1838" spans="1:16" ht="15.75" x14ac:dyDescent="0.25">
      <c r="A1838" s="199" t="s">
        <v>125</v>
      </c>
      <c r="B1838" s="199" t="s">
        <v>1030</v>
      </c>
      <c r="C1838" s="199" t="s">
        <v>476</v>
      </c>
      <c r="D1838" s="199" t="s">
        <v>4197</v>
      </c>
      <c r="E1838" s="199" t="s">
        <v>4197</v>
      </c>
      <c r="F1838" s="199" t="s">
        <v>1103</v>
      </c>
      <c r="G1838" s="199" t="s">
        <v>4197</v>
      </c>
      <c r="H1838" s="199" t="s">
        <v>4096</v>
      </c>
      <c r="K1838" s="199">
        <f t="shared" si="145"/>
        <v>28.858439999999998</v>
      </c>
      <c r="L1838" s="199">
        <f t="shared" si="146"/>
        <v>37.2273876</v>
      </c>
      <c r="M1838" s="199" t="s">
        <v>1036</v>
      </c>
      <c r="N1838" s="199">
        <f t="shared" si="147"/>
        <v>-12073746.06307354</v>
      </c>
      <c r="O1838" s="199">
        <f t="shared" si="148"/>
        <v>-12073746.06307354</v>
      </c>
      <c r="P1838" s="199" t="str">
        <f t="shared" si="149"/>
        <v>Overpaid</v>
      </c>
    </row>
    <row r="1839" spans="1:16" ht="15.75" x14ac:dyDescent="0.25">
      <c r="A1839" s="199" t="s">
        <v>125</v>
      </c>
      <c r="B1839" s="199" t="s">
        <v>1059</v>
      </c>
      <c r="C1839" s="199" t="s">
        <v>83</v>
      </c>
      <c r="D1839" s="199" t="s">
        <v>4197</v>
      </c>
      <c r="E1839" s="199" t="s">
        <v>4197</v>
      </c>
      <c r="F1839" s="199" t="s">
        <v>1073</v>
      </c>
      <c r="G1839" s="199" t="s">
        <v>4197</v>
      </c>
      <c r="H1839" s="199" t="s">
        <v>4197</v>
      </c>
      <c r="K1839" s="199">
        <f t="shared" si="145"/>
        <v>28.887999999999998</v>
      </c>
      <c r="L1839" s="199">
        <f t="shared" si="146"/>
        <v>37.265519999999995</v>
      </c>
      <c r="M1839" s="199" t="s">
        <v>1064</v>
      </c>
      <c r="N1839" s="199">
        <f t="shared" si="147"/>
        <v>-8212382.016645873</v>
      </c>
      <c r="O1839" s="199">
        <f t="shared" si="148"/>
        <v>-8212382.016645873</v>
      </c>
      <c r="P1839" s="199" t="str">
        <f t="shared" si="149"/>
        <v>Overpaid</v>
      </c>
    </row>
    <row r="1840" spans="1:16" ht="15.75" x14ac:dyDescent="0.25">
      <c r="A1840" s="199" t="s">
        <v>125</v>
      </c>
      <c r="B1840" s="199" t="s">
        <v>1117</v>
      </c>
      <c r="C1840" s="199" t="s">
        <v>1553</v>
      </c>
      <c r="D1840" s="199" t="s">
        <v>4197</v>
      </c>
      <c r="E1840" s="199" t="s">
        <v>4197</v>
      </c>
      <c r="F1840" s="199" t="s">
        <v>1221</v>
      </c>
      <c r="G1840" s="199" t="s">
        <v>4197</v>
      </c>
      <c r="H1840" s="199" t="s">
        <v>4095</v>
      </c>
      <c r="K1840" s="199">
        <f t="shared" si="145"/>
        <v>23.095619999999997</v>
      </c>
      <c r="L1840" s="199">
        <f t="shared" si="146"/>
        <v>29.793349799999998</v>
      </c>
      <c r="M1840" s="199" t="s">
        <v>1121</v>
      </c>
      <c r="N1840" s="199">
        <f t="shared" si="147"/>
        <v>-17065883.530077979</v>
      </c>
      <c r="O1840" s="199">
        <f t="shared" si="148"/>
        <v>-17065883.530077979</v>
      </c>
      <c r="P1840" s="199" t="str">
        <f t="shared" si="149"/>
        <v>Overpaid</v>
      </c>
    </row>
    <row r="1841" spans="1:16" ht="15.75" x14ac:dyDescent="0.25">
      <c r="A1841" s="199" t="s">
        <v>125</v>
      </c>
      <c r="B1841" s="199" t="s">
        <v>1059</v>
      </c>
      <c r="C1841" s="199" t="s">
        <v>1541</v>
      </c>
      <c r="D1841" s="199" t="s">
        <v>4197</v>
      </c>
      <c r="E1841" s="199" t="s">
        <v>4197</v>
      </c>
      <c r="F1841" s="199" t="s">
        <v>1194</v>
      </c>
      <c r="G1841" s="199" t="s">
        <v>4197</v>
      </c>
      <c r="H1841" s="199" t="s">
        <v>4095</v>
      </c>
      <c r="K1841" s="199">
        <f t="shared" si="145"/>
        <v>24.540019999999998</v>
      </c>
      <c r="L1841" s="199">
        <f t="shared" si="146"/>
        <v>31.6566258</v>
      </c>
      <c r="M1841" s="199" t="s">
        <v>1064</v>
      </c>
      <c r="N1841" s="199">
        <f t="shared" si="147"/>
        <v>-10483200.980767669</v>
      </c>
      <c r="O1841" s="199">
        <f t="shared" si="148"/>
        <v>-10483200.980767669</v>
      </c>
      <c r="P1841" s="199" t="str">
        <f t="shared" si="149"/>
        <v>Overpaid</v>
      </c>
    </row>
    <row r="1842" spans="1:16" ht="15.75" x14ac:dyDescent="0.25">
      <c r="A1842" s="199" t="s">
        <v>125</v>
      </c>
      <c r="B1842" s="199" t="s">
        <v>16</v>
      </c>
      <c r="C1842" s="199" t="s">
        <v>1447</v>
      </c>
      <c r="D1842" s="199" t="s">
        <v>4197</v>
      </c>
      <c r="E1842" s="199" t="s">
        <v>4197</v>
      </c>
      <c r="F1842" s="199" t="s">
        <v>1450</v>
      </c>
      <c r="G1842" s="199" t="s">
        <v>4197</v>
      </c>
      <c r="H1842" s="199" t="s">
        <v>4147</v>
      </c>
      <c r="K1842" s="199">
        <f t="shared" si="145"/>
        <v>32.771419999999999</v>
      </c>
      <c r="L1842" s="199">
        <f t="shared" si="146"/>
        <v>42.275131799999997</v>
      </c>
      <c r="M1842" s="199" t="s">
        <v>1116</v>
      </c>
      <c r="N1842" s="199">
        <f t="shared" si="147"/>
        <v>-6872135.1758989003</v>
      </c>
      <c r="O1842" s="199">
        <f t="shared" si="148"/>
        <v>-6872135.1758989003</v>
      </c>
      <c r="P1842" s="199" t="str">
        <f t="shared" si="149"/>
        <v>Overpaid</v>
      </c>
    </row>
    <row r="1843" spans="1:16" ht="15.75" x14ac:dyDescent="0.25">
      <c r="A1843" s="199" t="s">
        <v>125</v>
      </c>
      <c r="B1843" s="199" t="s">
        <v>1099</v>
      </c>
      <c r="C1843" s="199" t="s">
        <v>1486</v>
      </c>
      <c r="D1843" s="199" t="s">
        <v>4197</v>
      </c>
      <c r="E1843" s="199" t="s">
        <v>4197</v>
      </c>
      <c r="F1843" s="199" t="s">
        <v>1111</v>
      </c>
      <c r="G1843" s="199" t="s">
        <v>4197</v>
      </c>
      <c r="H1843" s="199" t="s">
        <v>4098</v>
      </c>
      <c r="K1843" s="199">
        <f t="shared" si="145"/>
        <v>28.828879999999998</v>
      </c>
      <c r="L1843" s="199">
        <f t="shared" si="146"/>
        <v>37.189255199999998</v>
      </c>
      <c r="M1843" s="199" t="s">
        <v>1105</v>
      </c>
      <c r="N1843" s="199">
        <f t="shared" si="147"/>
        <v>-6619039.0358254686</v>
      </c>
      <c r="O1843" s="199">
        <f t="shared" si="148"/>
        <v>-6619039.0358254686</v>
      </c>
      <c r="P1843" s="199" t="str">
        <f t="shared" si="149"/>
        <v>Overpaid</v>
      </c>
    </row>
    <row r="1844" spans="1:16" ht="15.75" x14ac:dyDescent="0.25">
      <c r="A1844" s="199" t="s">
        <v>125</v>
      </c>
      <c r="B1844" s="199" t="s">
        <v>1078</v>
      </c>
      <c r="C1844" s="199" t="s">
        <v>1430</v>
      </c>
      <c r="D1844" s="199" t="s">
        <v>4197</v>
      </c>
      <c r="E1844" s="199" t="s">
        <v>4197</v>
      </c>
      <c r="F1844" s="199" t="s">
        <v>1428</v>
      </c>
      <c r="G1844" s="199" t="s">
        <v>4197</v>
      </c>
      <c r="H1844" s="199" t="s">
        <v>4098</v>
      </c>
      <c r="K1844" s="199">
        <f t="shared" si="145"/>
        <v>34.606479999999998</v>
      </c>
      <c r="L1844" s="199">
        <f t="shared" si="146"/>
        <v>44.642359200000001</v>
      </c>
      <c r="M1844" s="199" t="s">
        <v>1082</v>
      </c>
      <c r="N1844" s="199">
        <f t="shared" si="147"/>
        <v>-4578072.5654461645</v>
      </c>
      <c r="O1844" s="199">
        <f t="shared" si="148"/>
        <v>-4578072.5654461645</v>
      </c>
      <c r="P1844" s="199" t="str">
        <f t="shared" si="149"/>
        <v>Overpaid</v>
      </c>
    </row>
    <row r="1845" spans="1:16" ht="15.75" x14ac:dyDescent="0.25">
      <c r="A1845" s="199" t="s">
        <v>125</v>
      </c>
      <c r="B1845" s="199" t="s">
        <v>27</v>
      </c>
      <c r="C1845" s="199" t="s">
        <v>1479</v>
      </c>
      <c r="D1845" s="199" t="s">
        <v>4197</v>
      </c>
      <c r="E1845" s="199" t="s">
        <v>4197</v>
      </c>
      <c r="F1845" s="199" t="s">
        <v>1103</v>
      </c>
      <c r="G1845" s="199" t="s">
        <v>4197</v>
      </c>
      <c r="H1845" s="199" t="s">
        <v>4102</v>
      </c>
      <c r="K1845" s="199">
        <f t="shared" si="145"/>
        <v>30.590039999999998</v>
      </c>
      <c r="L1845" s="199">
        <f t="shared" si="146"/>
        <v>39.461151600000001</v>
      </c>
      <c r="M1845" s="199" t="s">
        <v>1058</v>
      </c>
      <c r="N1845" s="199">
        <f t="shared" si="147"/>
        <v>-10615641.486352514</v>
      </c>
      <c r="O1845" s="199">
        <f t="shared" si="148"/>
        <v>-10615641.486352514</v>
      </c>
      <c r="P1845" s="199" t="str">
        <f t="shared" si="149"/>
        <v>Overpaid</v>
      </c>
    </row>
    <row r="1846" spans="1:16" ht="15.75" x14ac:dyDescent="0.25">
      <c r="A1846" s="199" t="s">
        <v>125</v>
      </c>
      <c r="B1846" s="199" t="s">
        <v>20</v>
      </c>
      <c r="C1846" s="199" t="s">
        <v>99</v>
      </c>
      <c r="D1846" s="199" t="s">
        <v>4197</v>
      </c>
      <c r="E1846" s="199" t="s">
        <v>4197</v>
      </c>
      <c r="F1846" s="199" t="s">
        <v>1073</v>
      </c>
      <c r="G1846" s="199" t="s">
        <v>4197</v>
      </c>
      <c r="H1846" s="199" t="s">
        <v>4096</v>
      </c>
      <c r="K1846" s="199">
        <f t="shared" si="145"/>
        <v>29.580639999999999</v>
      </c>
      <c r="L1846" s="199">
        <f t="shared" si="146"/>
        <v>38.1590256</v>
      </c>
      <c r="M1846" s="199" t="s">
        <v>1134</v>
      </c>
      <c r="N1846" s="199">
        <f t="shared" si="147"/>
        <v>-9899800.4686138704</v>
      </c>
      <c r="O1846" s="199">
        <f t="shared" si="148"/>
        <v>-9899800.4686138704</v>
      </c>
      <c r="P1846" s="199" t="str">
        <f t="shared" si="149"/>
        <v>Overpaid</v>
      </c>
    </row>
    <row r="1847" spans="1:16" ht="15.75" x14ac:dyDescent="0.25">
      <c r="A1847" s="199" t="s">
        <v>125</v>
      </c>
      <c r="B1847" s="199" t="s">
        <v>1099</v>
      </c>
      <c r="C1847" s="199" t="s">
        <v>1497</v>
      </c>
      <c r="D1847" s="199" t="s">
        <v>4197</v>
      </c>
      <c r="E1847" s="199" t="s">
        <v>4197</v>
      </c>
      <c r="F1847" s="199" t="s">
        <v>1125</v>
      </c>
      <c r="G1847" s="199" t="s">
        <v>4197</v>
      </c>
      <c r="H1847" s="199" t="s">
        <v>4096</v>
      </c>
      <c r="K1847" s="199">
        <f t="shared" si="145"/>
        <v>27.05294</v>
      </c>
      <c r="L1847" s="199">
        <f t="shared" si="146"/>
        <v>34.898292599999998</v>
      </c>
      <c r="M1847" s="199" t="s">
        <v>1105</v>
      </c>
      <c r="N1847" s="199">
        <f t="shared" si="147"/>
        <v>-7363804.0740384236</v>
      </c>
      <c r="O1847" s="199">
        <f t="shared" si="148"/>
        <v>-7363804.0740384236</v>
      </c>
      <c r="P1847" s="199" t="str">
        <f t="shared" si="149"/>
        <v>Overpaid</v>
      </c>
    </row>
    <row r="1848" spans="1:16" ht="15.75" x14ac:dyDescent="0.25">
      <c r="A1848" s="199" t="s">
        <v>125</v>
      </c>
      <c r="B1848" s="199" t="s">
        <v>1037</v>
      </c>
      <c r="C1848" s="199" t="s">
        <v>1558</v>
      </c>
      <c r="D1848" s="199" t="s">
        <v>4197</v>
      </c>
      <c r="E1848" s="199" t="s">
        <v>4197</v>
      </c>
      <c r="F1848" s="199" t="s">
        <v>1408</v>
      </c>
      <c r="G1848" s="199" t="s">
        <v>4197</v>
      </c>
      <c r="H1848" s="199" t="s">
        <v>4197</v>
      </c>
      <c r="K1848" s="199">
        <f t="shared" si="145"/>
        <v>21.3049</v>
      </c>
      <c r="L1848" s="199">
        <f t="shared" si="146"/>
        <v>27.483321</v>
      </c>
      <c r="M1848" s="199" t="s">
        <v>1043</v>
      </c>
      <c r="N1848" s="199">
        <f t="shared" si="147"/>
        <v>-14112295.061026054</v>
      </c>
      <c r="O1848" s="199">
        <f t="shared" si="148"/>
        <v>-14112295.061026054</v>
      </c>
      <c r="P1848" s="199" t="str">
        <f t="shared" si="149"/>
        <v>Overpaid</v>
      </c>
    </row>
    <row r="1849" spans="1:16" ht="15.75" x14ac:dyDescent="0.25">
      <c r="A1849" s="199" t="s">
        <v>125</v>
      </c>
      <c r="B1849" s="199" t="s">
        <v>1048</v>
      </c>
      <c r="C1849" s="199" t="s">
        <v>1532</v>
      </c>
      <c r="D1849" s="199" t="s">
        <v>4197</v>
      </c>
      <c r="E1849" s="199" t="s">
        <v>4197</v>
      </c>
      <c r="F1849" s="199" t="s">
        <v>1162</v>
      </c>
      <c r="G1849" s="199" t="s">
        <v>4197</v>
      </c>
      <c r="H1849" s="199" t="s">
        <v>4095</v>
      </c>
      <c r="K1849" s="199">
        <f t="shared" si="145"/>
        <v>25.262219999999996</v>
      </c>
      <c r="L1849" s="199">
        <f t="shared" si="146"/>
        <v>32.588263799999993</v>
      </c>
      <c r="M1849" s="199" t="s">
        <v>1053</v>
      </c>
      <c r="N1849" s="199">
        <f t="shared" si="147"/>
        <v>-9083603.2839904968</v>
      </c>
      <c r="O1849" s="199">
        <f t="shared" si="148"/>
        <v>-9083603.2839904968</v>
      </c>
      <c r="P1849" s="199" t="str">
        <f t="shared" si="149"/>
        <v>Overpaid</v>
      </c>
    </row>
    <row r="1850" spans="1:16" ht="15.75" x14ac:dyDescent="0.25">
      <c r="A1850" s="199" t="s">
        <v>125</v>
      </c>
      <c r="B1850" s="199" t="s">
        <v>1135</v>
      </c>
      <c r="C1850" s="199" t="s">
        <v>805</v>
      </c>
      <c r="D1850" s="199" t="s">
        <v>4197</v>
      </c>
      <c r="E1850" s="199" t="s">
        <v>4197</v>
      </c>
      <c r="F1850" s="199" t="s">
        <v>1146</v>
      </c>
      <c r="G1850" s="199" t="s">
        <v>4197</v>
      </c>
      <c r="H1850" s="199" t="s">
        <v>4096</v>
      </c>
      <c r="K1850" s="199">
        <f t="shared" si="145"/>
        <v>26.691839999999999</v>
      </c>
      <c r="L1850" s="199">
        <f t="shared" si="146"/>
        <v>34.432473600000002</v>
      </c>
      <c r="M1850" s="199" t="s">
        <v>1138</v>
      </c>
      <c r="N1850" s="199">
        <f t="shared" si="147"/>
        <v>-6434939.5059804758</v>
      </c>
      <c r="O1850" s="199">
        <f t="shared" si="148"/>
        <v>-6434939.5059804758</v>
      </c>
      <c r="P1850" s="199" t="str">
        <f t="shared" si="149"/>
        <v>Overpaid</v>
      </c>
    </row>
    <row r="1851" spans="1:16" ht="15.75" x14ac:dyDescent="0.25">
      <c r="A1851" s="199" t="s">
        <v>125</v>
      </c>
      <c r="B1851" s="199" t="s">
        <v>16</v>
      </c>
      <c r="C1851" s="199" t="s">
        <v>1545</v>
      </c>
      <c r="D1851" s="199" t="s">
        <v>4197</v>
      </c>
      <c r="E1851" s="199" t="s">
        <v>4197</v>
      </c>
      <c r="F1851" s="199" t="s">
        <v>1201</v>
      </c>
      <c r="G1851" s="199" t="s">
        <v>4197</v>
      </c>
      <c r="H1851" s="199" t="s">
        <v>4096</v>
      </c>
      <c r="K1851" s="199">
        <f t="shared" si="145"/>
        <v>24.52524</v>
      </c>
      <c r="L1851" s="199">
        <f t="shared" si="146"/>
        <v>31.637559599999999</v>
      </c>
      <c r="M1851" s="199" t="s">
        <v>1116</v>
      </c>
      <c r="N1851" s="199">
        <f t="shared" si="147"/>
        <v>-11657959.390197797</v>
      </c>
      <c r="O1851" s="199">
        <f t="shared" si="148"/>
        <v>-11657959.390197797</v>
      </c>
      <c r="P1851" s="199" t="str">
        <f t="shared" si="149"/>
        <v>Overpaid</v>
      </c>
    </row>
    <row r="1852" spans="1:16" ht="15.75" x14ac:dyDescent="0.25">
      <c r="A1852" s="199" t="s">
        <v>125</v>
      </c>
      <c r="B1852" s="199" t="s">
        <v>10</v>
      </c>
      <c r="C1852" s="199" t="s">
        <v>1499</v>
      </c>
      <c r="D1852" s="199" t="s">
        <v>4197</v>
      </c>
      <c r="E1852" s="199" t="s">
        <v>4197</v>
      </c>
      <c r="F1852" s="199" t="s">
        <v>1125</v>
      </c>
      <c r="G1852" s="199" t="s">
        <v>4197</v>
      </c>
      <c r="H1852" s="199" t="s">
        <v>4095</v>
      </c>
      <c r="K1852" s="199">
        <f t="shared" si="145"/>
        <v>26.706619999999997</v>
      </c>
      <c r="L1852" s="199">
        <f t="shared" si="146"/>
        <v>34.451539799999999</v>
      </c>
      <c r="M1852" s="199" t="s">
        <v>1093</v>
      </c>
      <c r="N1852" s="199">
        <f t="shared" si="147"/>
        <v>-14987963.562842458</v>
      </c>
      <c r="O1852" s="199">
        <f t="shared" si="148"/>
        <v>-14987963.562842458</v>
      </c>
      <c r="P1852" s="199" t="str">
        <f t="shared" si="149"/>
        <v>Overpaid</v>
      </c>
    </row>
    <row r="1853" spans="1:16" ht="15.75" x14ac:dyDescent="0.25">
      <c r="A1853" s="199" t="s">
        <v>125</v>
      </c>
      <c r="B1853" s="199" t="s">
        <v>20</v>
      </c>
      <c r="C1853" s="199" t="s">
        <v>171</v>
      </c>
      <c r="D1853" s="199" t="s">
        <v>4197</v>
      </c>
      <c r="E1853" s="199" t="s">
        <v>4197</v>
      </c>
      <c r="F1853" s="199" t="s">
        <v>1125</v>
      </c>
      <c r="G1853" s="199" t="s">
        <v>4197</v>
      </c>
      <c r="H1853" s="199" t="s">
        <v>4147</v>
      </c>
      <c r="K1853" s="199">
        <f t="shared" si="145"/>
        <v>28.438219999999998</v>
      </c>
      <c r="L1853" s="199">
        <f t="shared" si="146"/>
        <v>36.6853038</v>
      </c>
      <c r="M1853" s="199" t="s">
        <v>1134</v>
      </c>
      <c r="N1853" s="199">
        <f t="shared" si="147"/>
        <v>-10652189.258640146</v>
      </c>
      <c r="O1853" s="199">
        <f t="shared" si="148"/>
        <v>-10652189.258640146</v>
      </c>
      <c r="P1853" s="199" t="str">
        <f t="shared" si="149"/>
        <v>Overpaid</v>
      </c>
    </row>
    <row r="1854" spans="1:16" ht="15.75" x14ac:dyDescent="0.25">
      <c r="A1854" s="199" t="s">
        <v>125</v>
      </c>
      <c r="B1854" s="199" t="s">
        <v>1024</v>
      </c>
      <c r="C1854" s="199" t="s">
        <v>1521</v>
      </c>
      <c r="D1854" s="199" t="s">
        <v>4197</v>
      </c>
      <c r="E1854" s="199" t="s">
        <v>4197</v>
      </c>
      <c r="F1854" s="199" t="s">
        <v>1157</v>
      </c>
      <c r="G1854" s="199" t="s">
        <v>4197</v>
      </c>
      <c r="H1854" s="199" t="s">
        <v>4095</v>
      </c>
      <c r="K1854" s="199">
        <f t="shared" si="145"/>
        <v>25.623319999999996</v>
      </c>
      <c r="L1854" s="199">
        <f t="shared" si="146"/>
        <v>33.054082799999996</v>
      </c>
      <c r="M1854" s="199" t="s">
        <v>1029</v>
      </c>
      <c r="N1854" s="199">
        <f t="shared" si="147"/>
        <v>-10743841.863964405</v>
      </c>
      <c r="O1854" s="199">
        <f t="shared" si="148"/>
        <v>-10743841.863964405</v>
      </c>
      <c r="P1854" s="199" t="str">
        <f t="shared" si="149"/>
        <v>Overpaid</v>
      </c>
    </row>
    <row r="1855" spans="1:16" ht="15.75" x14ac:dyDescent="0.25">
      <c r="A1855" s="199" t="s">
        <v>125</v>
      </c>
      <c r="B1855" s="199" t="s">
        <v>1059</v>
      </c>
      <c r="C1855" s="199" t="s">
        <v>794</v>
      </c>
      <c r="D1855" s="199" t="s">
        <v>4197</v>
      </c>
      <c r="E1855" s="199" t="s">
        <v>4197</v>
      </c>
      <c r="F1855" s="199" t="s">
        <v>1201</v>
      </c>
      <c r="G1855" s="199" t="s">
        <v>4197</v>
      </c>
      <c r="H1855" s="199" t="s">
        <v>4095</v>
      </c>
      <c r="K1855" s="199">
        <f t="shared" si="145"/>
        <v>24.178919999999998</v>
      </c>
      <c r="L1855" s="199">
        <f t="shared" si="146"/>
        <v>31.190806799999997</v>
      </c>
      <c r="M1855" s="199" t="s">
        <v>1064</v>
      </c>
      <c r="N1855" s="199">
        <f t="shared" si="147"/>
        <v>-10671792.632050423</v>
      </c>
      <c r="O1855" s="199">
        <f t="shared" si="148"/>
        <v>-10671792.632050423</v>
      </c>
      <c r="P1855" s="199" t="str">
        <f t="shared" si="149"/>
        <v>Overpaid</v>
      </c>
    </row>
    <row r="1856" spans="1:16" ht="15.75" x14ac:dyDescent="0.25">
      <c r="A1856" s="199" t="s">
        <v>125</v>
      </c>
      <c r="B1856" s="199" t="s">
        <v>1099</v>
      </c>
      <c r="C1856" s="199" t="s">
        <v>1476</v>
      </c>
      <c r="D1856" s="199" t="s">
        <v>4197</v>
      </c>
      <c r="E1856" s="199" t="s">
        <v>4197</v>
      </c>
      <c r="F1856" s="199" t="s">
        <v>1103</v>
      </c>
      <c r="G1856" s="199" t="s">
        <v>4197</v>
      </c>
      <c r="H1856" s="199" t="s">
        <v>4098</v>
      </c>
      <c r="K1856" s="199">
        <f t="shared" si="145"/>
        <v>29.551079999999999</v>
      </c>
      <c r="L1856" s="199">
        <f t="shared" si="146"/>
        <v>38.120893199999998</v>
      </c>
      <c r="M1856" s="199" t="s">
        <v>1105</v>
      </c>
      <c r="N1856" s="199">
        <f t="shared" si="147"/>
        <v>-6316174.4623616161</v>
      </c>
      <c r="O1856" s="199">
        <f t="shared" si="148"/>
        <v>-6316174.4623616161</v>
      </c>
      <c r="P1856" s="199" t="str">
        <f t="shared" si="149"/>
        <v>Overpaid</v>
      </c>
    </row>
    <row r="1857" spans="1:16" ht="15.75" x14ac:dyDescent="0.25">
      <c r="A1857" s="199" t="s">
        <v>125</v>
      </c>
      <c r="B1857" s="199" t="s">
        <v>1048</v>
      </c>
      <c r="C1857" s="199" t="s">
        <v>817</v>
      </c>
      <c r="D1857" s="199" t="s">
        <v>4197</v>
      </c>
      <c r="E1857" s="199" t="s">
        <v>4197</v>
      </c>
      <c r="F1857" s="199" t="s">
        <v>1146</v>
      </c>
      <c r="G1857" s="199" t="s">
        <v>4197</v>
      </c>
      <c r="H1857" s="199" t="s">
        <v>4098</v>
      </c>
      <c r="K1857" s="199">
        <f t="shared" si="145"/>
        <v>27.38448</v>
      </c>
      <c r="L1857" s="199">
        <f t="shared" si="146"/>
        <v>35.325979199999999</v>
      </c>
      <c r="M1857" s="199" t="s">
        <v>1053</v>
      </c>
      <c r="N1857" s="199">
        <f t="shared" si="147"/>
        <v>-8087345.6359318905</v>
      </c>
      <c r="O1857" s="199">
        <f t="shared" si="148"/>
        <v>-8087345.6359318905</v>
      </c>
      <c r="P1857" s="199" t="str">
        <f t="shared" si="149"/>
        <v>Overpaid</v>
      </c>
    </row>
    <row r="1858" spans="1:16" ht="15.75" x14ac:dyDescent="0.25">
      <c r="A1858" s="199" t="s">
        <v>125</v>
      </c>
      <c r="B1858" s="199" t="s">
        <v>1099</v>
      </c>
      <c r="C1858" s="199" t="s">
        <v>1481</v>
      </c>
      <c r="D1858" s="199" t="s">
        <v>4197</v>
      </c>
      <c r="E1858" s="199" t="s">
        <v>4197</v>
      </c>
      <c r="F1858" s="199" t="s">
        <v>1107</v>
      </c>
      <c r="G1858" s="199" t="s">
        <v>4197</v>
      </c>
      <c r="H1858" s="199" t="s">
        <v>4097</v>
      </c>
      <c r="K1858" s="199">
        <f t="shared" si="145"/>
        <v>28.843659999999996</v>
      </c>
      <c r="L1858" s="199">
        <f t="shared" si="146"/>
        <v>37.208321399999996</v>
      </c>
      <c r="M1858" s="199" t="s">
        <v>1105</v>
      </c>
      <c r="N1858" s="199">
        <f t="shared" si="147"/>
        <v>-6612840.8381021293</v>
      </c>
      <c r="O1858" s="199">
        <f t="shared" si="148"/>
        <v>-6612840.8381021293</v>
      </c>
      <c r="P1858" s="199" t="str">
        <f t="shared" si="149"/>
        <v>Overpaid</v>
      </c>
    </row>
    <row r="1859" spans="1:16" ht="15.75" x14ac:dyDescent="0.25">
      <c r="A1859" s="199" t="s">
        <v>125</v>
      </c>
      <c r="B1859" s="199" t="s">
        <v>1083</v>
      </c>
      <c r="C1859" s="199" t="s">
        <v>1517</v>
      </c>
      <c r="D1859" s="199" t="s">
        <v>4197</v>
      </c>
      <c r="E1859" s="199" t="s">
        <v>4197</v>
      </c>
      <c r="F1859" s="199" t="s">
        <v>1328</v>
      </c>
      <c r="G1859" s="199" t="s">
        <v>4197</v>
      </c>
      <c r="H1859" s="199" t="s">
        <v>4098</v>
      </c>
      <c r="K1859" s="199">
        <f t="shared" si="145"/>
        <v>27.02338</v>
      </c>
      <c r="L1859" s="199">
        <f t="shared" si="146"/>
        <v>34.860160200000003</v>
      </c>
      <c r="M1859" s="199" t="s">
        <v>1088</v>
      </c>
      <c r="N1859" s="199">
        <f t="shared" si="147"/>
        <v>-14772730.202776328</v>
      </c>
      <c r="O1859" s="199">
        <f t="shared" si="148"/>
        <v>-14772730.202776328</v>
      </c>
      <c r="P1859" s="199" t="str">
        <f t="shared" si="149"/>
        <v>Overpaid</v>
      </c>
    </row>
    <row r="1860" spans="1:16" ht="15.75" x14ac:dyDescent="0.25">
      <c r="A1860" s="199" t="s">
        <v>125</v>
      </c>
      <c r="B1860" s="199" t="s">
        <v>1024</v>
      </c>
      <c r="C1860" s="199" t="s">
        <v>1484</v>
      </c>
      <c r="D1860" s="199" t="s">
        <v>4197</v>
      </c>
      <c r="E1860" s="199" t="s">
        <v>4197</v>
      </c>
      <c r="F1860" s="199" t="s">
        <v>1107</v>
      </c>
      <c r="G1860" s="199" t="s">
        <v>4197</v>
      </c>
      <c r="H1860" s="199" t="s">
        <v>4147</v>
      </c>
      <c r="K1860" s="199">
        <f t="shared" si="145"/>
        <v>29.882619999999996</v>
      </c>
      <c r="L1860" s="199">
        <f t="shared" si="146"/>
        <v>38.548579799999999</v>
      </c>
      <c r="M1860" s="199" t="s">
        <v>1029</v>
      </c>
      <c r="N1860" s="199">
        <f t="shared" si="147"/>
        <v>-8333970.6022332106</v>
      </c>
      <c r="O1860" s="199">
        <f t="shared" si="148"/>
        <v>-8333970.6022332106</v>
      </c>
      <c r="P1860" s="199" t="str">
        <f t="shared" si="149"/>
        <v>Overpaid</v>
      </c>
    </row>
    <row r="1861" spans="1:16" ht="15.75" x14ac:dyDescent="0.25">
      <c r="A1861" s="199" t="s">
        <v>125</v>
      </c>
      <c r="B1861" s="199" t="s">
        <v>1024</v>
      </c>
      <c r="C1861" s="199" t="s">
        <v>149</v>
      </c>
      <c r="D1861" s="199" t="s">
        <v>4197</v>
      </c>
      <c r="E1861" s="199" t="s">
        <v>4197</v>
      </c>
      <c r="F1861" s="199" t="s">
        <v>1307</v>
      </c>
      <c r="G1861" s="199" t="s">
        <v>4197</v>
      </c>
      <c r="H1861" s="199" t="s">
        <v>4099</v>
      </c>
      <c r="K1861" s="199">
        <f t="shared" si="145"/>
        <v>28.8141</v>
      </c>
      <c r="L1861" s="199">
        <f t="shared" si="146"/>
        <v>37.170189000000001</v>
      </c>
      <c r="M1861" s="199" t="s">
        <v>1029</v>
      </c>
      <c r="N1861" s="199">
        <f t="shared" si="147"/>
        <v>-8938529.013377063</v>
      </c>
      <c r="O1861" s="199">
        <f t="shared" si="148"/>
        <v>-8938529.013377063</v>
      </c>
      <c r="P1861" s="199" t="str">
        <f t="shared" si="149"/>
        <v>Overpaid</v>
      </c>
    </row>
    <row r="1862" spans="1:16" ht="15.75" x14ac:dyDescent="0.25">
      <c r="A1862" s="199" t="s">
        <v>125</v>
      </c>
      <c r="B1862" s="199" t="s">
        <v>1117</v>
      </c>
      <c r="C1862" s="199" t="s">
        <v>1554</v>
      </c>
      <c r="D1862" s="199" t="s">
        <v>4197</v>
      </c>
      <c r="E1862" s="199" t="s">
        <v>4197</v>
      </c>
      <c r="F1862" s="199" t="s">
        <v>1240</v>
      </c>
      <c r="G1862" s="199" t="s">
        <v>4197</v>
      </c>
      <c r="H1862" s="199" t="s">
        <v>4095</v>
      </c>
      <c r="K1862" s="199">
        <f t="shared" si="145"/>
        <v>22.373419999999996</v>
      </c>
      <c r="L1862" s="199">
        <f t="shared" si="146"/>
        <v>28.861711799999995</v>
      </c>
      <c r="M1862" s="199" t="s">
        <v>1121</v>
      </c>
      <c r="N1862" s="199">
        <f t="shared" si="147"/>
        <v>-17638691.325169727</v>
      </c>
      <c r="O1862" s="199">
        <f t="shared" si="148"/>
        <v>-17638691.325169727</v>
      </c>
      <c r="P1862" s="199" t="str">
        <f t="shared" si="149"/>
        <v>Overpaid</v>
      </c>
    </row>
    <row r="1863" spans="1:16" ht="15.75" x14ac:dyDescent="0.25">
      <c r="A1863" s="199" t="s">
        <v>125</v>
      </c>
      <c r="B1863" s="199" t="s">
        <v>20</v>
      </c>
      <c r="C1863" s="199" t="s">
        <v>732</v>
      </c>
      <c r="D1863" s="199" t="s">
        <v>4197</v>
      </c>
      <c r="E1863" s="199" t="s">
        <v>4197</v>
      </c>
      <c r="F1863" s="199" t="s">
        <v>1328</v>
      </c>
      <c r="G1863" s="199" t="s">
        <v>4197</v>
      </c>
      <c r="H1863" s="199" t="s">
        <v>4197</v>
      </c>
      <c r="K1863" s="199">
        <f t="shared" si="145"/>
        <v>25.638099999999998</v>
      </c>
      <c r="L1863" s="199">
        <f t="shared" si="146"/>
        <v>33.073149000000001</v>
      </c>
      <c r="M1863" s="199" t="s">
        <v>1134</v>
      </c>
      <c r="N1863" s="199">
        <f t="shared" si="147"/>
        <v>-12496326.177398898</v>
      </c>
      <c r="O1863" s="199">
        <f t="shared" si="148"/>
        <v>-12496326.177398898</v>
      </c>
      <c r="P1863" s="199" t="str">
        <f t="shared" si="149"/>
        <v>Overpaid</v>
      </c>
    </row>
    <row r="1864" spans="1:16" ht="15.75" x14ac:dyDescent="0.25">
      <c r="A1864" s="199" t="s">
        <v>125</v>
      </c>
      <c r="B1864" s="199" t="s">
        <v>1059</v>
      </c>
      <c r="C1864" s="199" t="s">
        <v>1524</v>
      </c>
      <c r="D1864" s="199" t="s">
        <v>4197</v>
      </c>
      <c r="E1864" s="199" t="s">
        <v>4197</v>
      </c>
      <c r="F1864" s="199" t="s">
        <v>1157</v>
      </c>
      <c r="G1864" s="199" t="s">
        <v>4197</v>
      </c>
      <c r="H1864" s="199" t="s">
        <v>4197</v>
      </c>
      <c r="K1864" s="199">
        <f t="shared" si="145"/>
        <v>25.276999999999997</v>
      </c>
      <c r="L1864" s="199">
        <f t="shared" si="146"/>
        <v>32.607329999999997</v>
      </c>
      <c r="M1864" s="199" t="s">
        <v>1064</v>
      </c>
      <c r="N1864" s="199">
        <f t="shared" si="147"/>
        <v>-10098298.529473394</v>
      </c>
      <c r="O1864" s="199">
        <f t="shared" si="148"/>
        <v>-10098298.529473394</v>
      </c>
      <c r="P1864" s="199" t="str">
        <f t="shared" si="149"/>
        <v>Overpaid</v>
      </c>
    </row>
    <row r="1865" spans="1:16" ht="15.75" x14ac:dyDescent="0.25">
      <c r="A1865" s="199" t="s">
        <v>125</v>
      </c>
      <c r="B1865" s="199" t="s">
        <v>10</v>
      </c>
      <c r="C1865" s="199" t="s">
        <v>488</v>
      </c>
      <c r="D1865" s="199" t="s">
        <v>4197</v>
      </c>
      <c r="E1865" s="199" t="s">
        <v>4197</v>
      </c>
      <c r="F1865" s="199" t="s">
        <v>1194</v>
      </c>
      <c r="G1865" s="199" t="s">
        <v>4197</v>
      </c>
      <c r="H1865" s="199" t="s">
        <v>4096</v>
      </c>
      <c r="K1865" s="199">
        <f t="shared" si="145"/>
        <v>24.886340000000001</v>
      </c>
      <c r="L1865" s="199">
        <f t="shared" si="146"/>
        <v>32.103378599999999</v>
      </c>
      <c r="M1865" s="199" t="s">
        <v>1093</v>
      </c>
      <c r="N1865" s="199">
        <f t="shared" si="147"/>
        <v>-16511621.598943084</v>
      </c>
      <c r="O1865" s="199">
        <f t="shared" si="148"/>
        <v>-16511621.598943084</v>
      </c>
      <c r="P1865" s="199" t="str">
        <f t="shared" si="149"/>
        <v>Overpaid</v>
      </c>
    </row>
    <row r="1866" spans="1:16" ht="15.75" x14ac:dyDescent="0.25">
      <c r="A1866" s="199" t="s">
        <v>125</v>
      </c>
      <c r="B1866" s="199" t="s">
        <v>1059</v>
      </c>
      <c r="C1866" s="199" t="s">
        <v>821</v>
      </c>
      <c r="D1866" s="199" t="s">
        <v>4197</v>
      </c>
      <c r="E1866" s="199" t="s">
        <v>4197</v>
      </c>
      <c r="F1866" s="199" t="s">
        <v>1201</v>
      </c>
      <c r="G1866" s="199" t="s">
        <v>4197</v>
      </c>
      <c r="H1866" s="199" t="s">
        <v>4095</v>
      </c>
      <c r="K1866" s="199">
        <f t="shared" si="145"/>
        <v>24.178919999999998</v>
      </c>
      <c r="L1866" s="199">
        <f t="shared" si="146"/>
        <v>31.190806799999997</v>
      </c>
      <c r="M1866" s="199" t="s">
        <v>1064</v>
      </c>
      <c r="N1866" s="199">
        <f t="shared" si="147"/>
        <v>-10671792.632050423</v>
      </c>
      <c r="O1866" s="199">
        <f t="shared" si="148"/>
        <v>-10671792.632050423</v>
      </c>
      <c r="P1866" s="199" t="str">
        <f t="shared" si="149"/>
        <v>Overpaid</v>
      </c>
    </row>
    <row r="1867" spans="1:16" ht="15.75" x14ac:dyDescent="0.25">
      <c r="A1867" s="199" t="s">
        <v>125</v>
      </c>
      <c r="B1867" s="199" t="s">
        <v>1030</v>
      </c>
      <c r="C1867" s="199" t="s">
        <v>1466</v>
      </c>
      <c r="D1867" s="199" t="s">
        <v>4197</v>
      </c>
      <c r="E1867" s="199" t="s">
        <v>4197</v>
      </c>
      <c r="F1867" s="199" t="s">
        <v>1091</v>
      </c>
      <c r="G1867" s="199" t="s">
        <v>4197</v>
      </c>
      <c r="H1867" s="199" t="s">
        <v>4102</v>
      </c>
      <c r="K1867" s="199">
        <f t="shared" si="145"/>
        <v>30.951139999999999</v>
      </c>
      <c r="L1867" s="199">
        <f t="shared" si="146"/>
        <v>39.926970599999997</v>
      </c>
      <c r="M1867" s="199" t="s">
        <v>1036</v>
      </c>
      <c r="N1867" s="199">
        <f t="shared" si="147"/>
        <v>-10469912.905374277</v>
      </c>
      <c r="O1867" s="199">
        <f t="shared" si="148"/>
        <v>-10469912.905374277</v>
      </c>
      <c r="P1867" s="199" t="str">
        <f t="shared" si="149"/>
        <v>Overpaid</v>
      </c>
    </row>
    <row r="1868" spans="1:16" ht="15.75" x14ac:dyDescent="0.25">
      <c r="A1868" s="199" t="s">
        <v>125</v>
      </c>
      <c r="B1868" s="199" t="s">
        <v>1048</v>
      </c>
      <c r="C1868" s="199" t="s">
        <v>803</v>
      </c>
      <c r="D1868" s="199" t="s">
        <v>4197</v>
      </c>
      <c r="E1868" s="199" t="s">
        <v>4197</v>
      </c>
      <c r="F1868" s="199" t="s">
        <v>1201</v>
      </c>
      <c r="G1868" s="199" t="s">
        <v>4197</v>
      </c>
      <c r="H1868" s="199" t="s">
        <v>4197</v>
      </c>
      <c r="K1868" s="199">
        <f t="shared" si="145"/>
        <v>23.832599999999999</v>
      </c>
      <c r="L1868" s="199">
        <f t="shared" si="146"/>
        <v>30.744053999999998</v>
      </c>
      <c r="M1868" s="199" t="s">
        <v>1053</v>
      </c>
      <c r="N1868" s="199">
        <f t="shared" si="147"/>
        <v>-9754713.2605332118</v>
      </c>
      <c r="O1868" s="199">
        <f t="shared" si="148"/>
        <v>-9754713.2605332118</v>
      </c>
      <c r="P1868" s="199" t="str">
        <f t="shared" si="149"/>
        <v>Overpaid</v>
      </c>
    </row>
    <row r="1869" spans="1:16" ht="15.75" x14ac:dyDescent="0.25">
      <c r="A1869" s="199" t="s">
        <v>125</v>
      </c>
      <c r="B1869" s="199" t="s">
        <v>27</v>
      </c>
      <c r="C1869" s="199" t="s">
        <v>1452</v>
      </c>
      <c r="D1869" s="199" t="s">
        <v>4197</v>
      </c>
      <c r="E1869" s="199" t="s">
        <v>4197</v>
      </c>
      <c r="F1869" s="199" t="s">
        <v>1450</v>
      </c>
      <c r="G1869" s="199" t="s">
        <v>4197</v>
      </c>
      <c r="H1869" s="199" t="s">
        <v>4102</v>
      </c>
      <c r="K1869" s="199">
        <f t="shared" si="145"/>
        <v>33.117739999999998</v>
      </c>
      <c r="L1869" s="199">
        <f t="shared" si="146"/>
        <v>42.721884599999996</v>
      </c>
      <c r="M1869" s="199" t="s">
        <v>1058</v>
      </c>
      <c r="N1869" s="199">
        <f t="shared" si="147"/>
        <v>-8702044.1281747185</v>
      </c>
      <c r="O1869" s="199">
        <f t="shared" si="148"/>
        <v>-8702044.1281747185</v>
      </c>
      <c r="P1869" s="199" t="str">
        <f t="shared" si="149"/>
        <v>Overpaid</v>
      </c>
    </row>
    <row r="1870" spans="1:16" ht="15.75" x14ac:dyDescent="0.25">
      <c r="A1870" s="199" t="s">
        <v>125</v>
      </c>
      <c r="B1870" s="199" t="s">
        <v>1187</v>
      </c>
      <c r="C1870" s="199" t="s">
        <v>1513</v>
      </c>
      <c r="D1870" s="199" t="s">
        <v>4197</v>
      </c>
      <c r="E1870" s="199" t="s">
        <v>4197</v>
      </c>
      <c r="F1870" s="199" t="s">
        <v>1146</v>
      </c>
      <c r="G1870" s="199" t="s">
        <v>4197</v>
      </c>
      <c r="H1870" s="199" t="s">
        <v>4099</v>
      </c>
      <c r="K1870" s="199">
        <f t="shared" si="145"/>
        <v>27.730799999999999</v>
      </c>
      <c r="L1870" s="199">
        <f t="shared" si="146"/>
        <v>35.772731999999998</v>
      </c>
      <c r="M1870" s="199" t="s">
        <v>1190</v>
      </c>
      <c r="N1870" s="199">
        <f t="shared" si="147"/>
        <v>-11951684.344719268</v>
      </c>
      <c r="O1870" s="199">
        <f t="shared" si="148"/>
        <v>-11951684.344719268</v>
      </c>
      <c r="P1870" s="199" t="str">
        <f t="shared" si="149"/>
        <v>Overpaid</v>
      </c>
    </row>
    <row r="1871" spans="1:16" ht="15.75" x14ac:dyDescent="0.25">
      <c r="A1871" s="199" t="s">
        <v>125</v>
      </c>
      <c r="B1871" s="199" t="s">
        <v>27</v>
      </c>
      <c r="C1871" s="199" t="s">
        <v>616</v>
      </c>
      <c r="D1871" s="199" t="s">
        <v>4197</v>
      </c>
      <c r="E1871" s="199" t="s">
        <v>4197</v>
      </c>
      <c r="F1871" s="199" t="s">
        <v>1312</v>
      </c>
      <c r="G1871" s="199" t="s">
        <v>4197</v>
      </c>
      <c r="H1871" s="199" t="s">
        <v>4095</v>
      </c>
      <c r="K1871" s="199">
        <f t="shared" si="145"/>
        <v>27.067719999999998</v>
      </c>
      <c r="L1871" s="199">
        <f t="shared" si="146"/>
        <v>34.917358799999995</v>
      </c>
      <c r="M1871" s="199" t="s">
        <v>1058</v>
      </c>
      <c r="N1871" s="199">
        <f t="shared" si="147"/>
        <v>-13282216.731301213</v>
      </c>
      <c r="O1871" s="199">
        <f t="shared" si="148"/>
        <v>-13282216.731301213</v>
      </c>
      <c r="P1871" s="199" t="str">
        <f t="shared" si="149"/>
        <v>Overpaid</v>
      </c>
    </row>
    <row r="1872" spans="1:16" ht="15.75" x14ac:dyDescent="0.25">
      <c r="A1872" s="199" t="s">
        <v>125</v>
      </c>
      <c r="B1872" s="199" t="s">
        <v>1059</v>
      </c>
      <c r="C1872" s="199" t="s">
        <v>1529</v>
      </c>
      <c r="D1872" s="199" t="s">
        <v>4197</v>
      </c>
      <c r="E1872" s="199" t="s">
        <v>4197</v>
      </c>
      <c r="F1872" s="199" t="s">
        <v>1162</v>
      </c>
      <c r="G1872" s="199" t="s">
        <v>4197</v>
      </c>
      <c r="H1872" s="199" t="s">
        <v>4096</v>
      </c>
      <c r="K1872" s="199">
        <f t="shared" si="145"/>
        <v>25.608539999999998</v>
      </c>
      <c r="L1872" s="199">
        <f t="shared" si="146"/>
        <v>33.035016599999999</v>
      </c>
      <c r="M1872" s="199" t="s">
        <v>1064</v>
      </c>
      <c r="N1872" s="199">
        <f t="shared" si="147"/>
        <v>-9925145.1756481845</v>
      </c>
      <c r="O1872" s="199">
        <f t="shared" si="148"/>
        <v>-9925145.1756481845</v>
      </c>
      <c r="P1872" s="199" t="str">
        <f t="shared" si="149"/>
        <v>Overpaid</v>
      </c>
    </row>
    <row r="1873" spans="1:16" ht="15.75" x14ac:dyDescent="0.25">
      <c r="A1873" s="199" t="s">
        <v>125</v>
      </c>
      <c r="B1873" s="199" t="s">
        <v>16</v>
      </c>
      <c r="C1873" s="199" t="s">
        <v>1456</v>
      </c>
      <c r="D1873" s="199" t="s">
        <v>4197</v>
      </c>
      <c r="E1873" s="199" t="s">
        <v>4197</v>
      </c>
      <c r="F1873" s="199" t="s">
        <v>1068</v>
      </c>
      <c r="G1873" s="199" t="s">
        <v>4197</v>
      </c>
      <c r="H1873" s="199" t="s">
        <v>4102</v>
      </c>
      <c r="K1873" s="199">
        <f t="shared" si="145"/>
        <v>31.67334</v>
      </c>
      <c r="L1873" s="199">
        <f t="shared" si="146"/>
        <v>40.858608600000004</v>
      </c>
      <c r="M1873" s="199" t="s">
        <v>1116</v>
      </c>
      <c r="N1873" s="199">
        <f t="shared" si="147"/>
        <v>-7509426.364453759</v>
      </c>
      <c r="O1873" s="199">
        <f t="shared" si="148"/>
        <v>-7509426.364453759</v>
      </c>
      <c r="P1873" s="199" t="str">
        <f t="shared" si="149"/>
        <v>Overpaid</v>
      </c>
    </row>
    <row r="1874" spans="1:16" ht="15.75" x14ac:dyDescent="0.25">
      <c r="A1874" s="199" t="s">
        <v>125</v>
      </c>
      <c r="B1874" s="199" t="s">
        <v>16</v>
      </c>
      <c r="C1874" s="199" t="s">
        <v>1547</v>
      </c>
      <c r="D1874" s="199" t="s">
        <v>4197</v>
      </c>
      <c r="E1874" s="199" t="s">
        <v>4197</v>
      </c>
      <c r="F1874" s="199" t="s">
        <v>1201</v>
      </c>
      <c r="G1874" s="199" t="s">
        <v>4197</v>
      </c>
      <c r="H1874" s="199" t="s">
        <v>4095</v>
      </c>
      <c r="K1874" s="199">
        <f t="shared" si="145"/>
        <v>24.178919999999998</v>
      </c>
      <c r="L1874" s="199">
        <f t="shared" si="146"/>
        <v>31.190806799999997</v>
      </c>
      <c r="M1874" s="199" t="s">
        <v>1116</v>
      </c>
      <c r="N1874" s="199">
        <f t="shared" si="147"/>
        <v>-11858952.65518789</v>
      </c>
      <c r="O1874" s="199">
        <f t="shared" si="148"/>
        <v>-11858952.65518789</v>
      </c>
      <c r="P1874" s="199" t="str">
        <f t="shared" si="149"/>
        <v>Overpaid</v>
      </c>
    </row>
    <row r="1875" spans="1:16" ht="15.75" x14ac:dyDescent="0.25">
      <c r="A1875" s="199" t="s">
        <v>125</v>
      </c>
      <c r="B1875" s="199" t="s">
        <v>1117</v>
      </c>
      <c r="C1875" s="199" t="s">
        <v>1560</v>
      </c>
      <c r="D1875" s="199" t="s">
        <v>4197</v>
      </c>
      <c r="E1875" s="199" t="s">
        <v>4197</v>
      </c>
      <c r="F1875" s="199" t="s">
        <v>1251</v>
      </c>
      <c r="G1875" s="199" t="s">
        <v>4197</v>
      </c>
      <c r="H1875" s="199" t="s">
        <v>4095</v>
      </c>
      <c r="K1875" s="199">
        <f t="shared" si="145"/>
        <v>20.929019999999998</v>
      </c>
      <c r="L1875" s="199">
        <f t="shared" si="146"/>
        <v>26.998435799999999</v>
      </c>
      <c r="M1875" s="199" t="s">
        <v>1121</v>
      </c>
      <c r="N1875" s="199">
        <f t="shared" si="147"/>
        <v>-18784306.915353213</v>
      </c>
      <c r="O1875" s="199">
        <f t="shared" si="148"/>
        <v>-18784306.915353213</v>
      </c>
      <c r="P1875" s="199" t="str">
        <f t="shared" si="149"/>
        <v>Overpaid</v>
      </c>
    </row>
    <row r="1876" spans="1:16" ht="15.75" x14ac:dyDescent="0.25">
      <c r="A1876" s="199" t="s">
        <v>129</v>
      </c>
      <c r="B1876" s="199" t="s">
        <v>1078</v>
      </c>
      <c r="C1876" s="199" t="s">
        <v>1286</v>
      </c>
      <c r="D1876" s="199" t="s">
        <v>4197</v>
      </c>
      <c r="E1876" s="199" t="s">
        <v>4197</v>
      </c>
      <c r="F1876" s="199" t="s">
        <v>1073</v>
      </c>
      <c r="G1876" s="199" t="s">
        <v>4197</v>
      </c>
      <c r="H1876" s="199" t="s">
        <v>4098</v>
      </c>
      <c r="K1876" s="199">
        <f t="shared" si="145"/>
        <v>30.27328</v>
      </c>
      <c r="L1876" s="199">
        <f t="shared" si="146"/>
        <v>39.052531200000004</v>
      </c>
      <c r="M1876" s="199" t="s">
        <v>1082</v>
      </c>
      <c r="N1876" s="199">
        <f t="shared" si="147"/>
        <v>-6560668.6578601077</v>
      </c>
      <c r="O1876" s="199">
        <f t="shared" si="148"/>
        <v>-6560668.6578601077</v>
      </c>
      <c r="P1876" s="199" t="str">
        <f t="shared" si="149"/>
        <v>Overpaid</v>
      </c>
    </row>
    <row r="1877" spans="1:16" ht="15.75" x14ac:dyDescent="0.25">
      <c r="A1877" s="199" t="s">
        <v>129</v>
      </c>
      <c r="B1877" s="199" t="s">
        <v>27</v>
      </c>
      <c r="C1877" s="199" t="s">
        <v>1389</v>
      </c>
      <c r="D1877" s="199" t="s">
        <v>4197</v>
      </c>
      <c r="E1877" s="199" t="s">
        <v>4197</v>
      </c>
      <c r="F1877" s="199" t="s">
        <v>1218</v>
      </c>
      <c r="G1877" s="199" t="s">
        <v>4197</v>
      </c>
      <c r="H1877" s="199" t="s">
        <v>4197</v>
      </c>
      <c r="K1877" s="199">
        <f t="shared" si="145"/>
        <v>23.110399999999998</v>
      </c>
      <c r="L1877" s="199">
        <f t="shared" si="146"/>
        <v>29.812415999999999</v>
      </c>
      <c r="M1877" s="199" t="s">
        <v>1058</v>
      </c>
      <c r="N1877" s="199">
        <f t="shared" si="147"/>
        <v>-16278109.083029725</v>
      </c>
      <c r="O1877" s="199">
        <f t="shared" si="148"/>
        <v>-16278109.083029725</v>
      </c>
      <c r="P1877" s="199" t="str">
        <f t="shared" si="149"/>
        <v>Overpaid</v>
      </c>
    </row>
    <row r="1878" spans="1:16" ht="15.75" x14ac:dyDescent="0.25">
      <c r="A1878" s="199" t="s">
        <v>129</v>
      </c>
      <c r="B1878" s="199" t="s">
        <v>1099</v>
      </c>
      <c r="C1878" s="199" t="s">
        <v>834</v>
      </c>
      <c r="D1878" s="199" t="s">
        <v>4197</v>
      </c>
      <c r="E1878" s="199" t="s">
        <v>4197</v>
      </c>
      <c r="F1878" s="199" t="s">
        <v>1107</v>
      </c>
      <c r="G1878" s="199" t="s">
        <v>4197</v>
      </c>
      <c r="H1878" s="199" t="s">
        <v>4153</v>
      </c>
      <c r="K1878" s="199">
        <f t="shared" si="145"/>
        <v>30.575259999999997</v>
      </c>
      <c r="L1878" s="199">
        <f t="shared" si="146"/>
        <v>39.442085399999996</v>
      </c>
      <c r="M1878" s="199" t="s">
        <v>1105</v>
      </c>
      <c r="N1878" s="199">
        <f t="shared" si="147"/>
        <v>-5886670.3930591941</v>
      </c>
      <c r="O1878" s="199">
        <f t="shared" si="148"/>
        <v>-5886670.3930591941</v>
      </c>
      <c r="P1878" s="199" t="str">
        <f t="shared" si="149"/>
        <v>Overpaid</v>
      </c>
    </row>
    <row r="1879" spans="1:16" ht="15.75" x14ac:dyDescent="0.25">
      <c r="A1879" s="199" t="s">
        <v>129</v>
      </c>
      <c r="B1879" s="199" t="s">
        <v>1117</v>
      </c>
      <c r="C1879" s="199" t="s">
        <v>742</v>
      </c>
      <c r="D1879" s="199" t="s">
        <v>4197</v>
      </c>
      <c r="E1879" s="199" t="s">
        <v>4197</v>
      </c>
      <c r="F1879" s="199" t="s">
        <v>1194</v>
      </c>
      <c r="G1879" s="199" t="s">
        <v>4197</v>
      </c>
      <c r="H1879" s="199" t="s">
        <v>4097</v>
      </c>
      <c r="K1879" s="199">
        <f t="shared" si="145"/>
        <v>25.232659999999999</v>
      </c>
      <c r="L1879" s="199">
        <f t="shared" si="146"/>
        <v>32.550131399999998</v>
      </c>
      <c r="M1879" s="199" t="s">
        <v>1121</v>
      </c>
      <c r="N1879" s="199">
        <f t="shared" si="147"/>
        <v>-15370905.44862844</v>
      </c>
      <c r="O1879" s="199">
        <f t="shared" si="148"/>
        <v>-15370905.44862844</v>
      </c>
      <c r="P1879" s="199" t="str">
        <f t="shared" si="149"/>
        <v>Overpaid</v>
      </c>
    </row>
    <row r="1880" spans="1:16" ht="15.75" x14ac:dyDescent="0.25">
      <c r="A1880" s="199" t="s">
        <v>129</v>
      </c>
      <c r="B1880" s="199" t="s">
        <v>27</v>
      </c>
      <c r="C1880" s="199" t="s">
        <v>982</v>
      </c>
      <c r="D1880" s="199" t="s">
        <v>4197</v>
      </c>
      <c r="E1880" s="199" t="s">
        <v>4197</v>
      </c>
      <c r="F1880" s="199" t="s">
        <v>1234</v>
      </c>
      <c r="G1880" s="199" t="s">
        <v>4197</v>
      </c>
      <c r="H1880" s="199" t="s">
        <v>1027</v>
      </c>
      <c r="K1880" s="199" t="e">
        <f t="shared" si="145"/>
        <v>#VALUE!</v>
      </c>
      <c r="L1880" s="199" t="e">
        <f t="shared" si="146"/>
        <v>#VALUE!</v>
      </c>
      <c r="M1880" s="199" t="s">
        <v>1058</v>
      </c>
      <c r="N1880" s="199" t="e">
        <f t="shared" si="147"/>
        <v>#VALUE!</v>
      </c>
      <c r="O1880" s="199" t="e">
        <f t="shared" si="148"/>
        <v>#VALUE!</v>
      </c>
      <c r="P1880" s="199" t="e">
        <f t="shared" si="149"/>
        <v>#VALUE!</v>
      </c>
    </row>
    <row r="1881" spans="1:16" ht="15.75" x14ac:dyDescent="0.25">
      <c r="A1881" s="199" t="s">
        <v>129</v>
      </c>
      <c r="B1881" s="199" t="s">
        <v>27</v>
      </c>
      <c r="C1881" s="199" t="s">
        <v>1353</v>
      </c>
      <c r="D1881" s="199" t="s">
        <v>4197</v>
      </c>
      <c r="E1881" s="199" t="s">
        <v>4197</v>
      </c>
      <c r="F1881" s="199" t="s">
        <v>1162</v>
      </c>
      <c r="G1881" s="199" t="s">
        <v>4197</v>
      </c>
      <c r="H1881" s="199" t="s">
        <v>1027</v>
      </c>
      <c r="K1881" s="199" t="e">
        <f t="shared" si="145"/>
        <v>#VALUE!</v>
      </c>
      <c r="L1881" s="199" t="e">
        <f t="shared" si="146"/>
        <v>#VALUE!</v>
      </c>
      <c r="M1881" s="199" t="s">
        <v>1058</v>
      </c>
      <c r="N1881" s="199" t="e">
        <f t="shared" si="147"/>
        <v>#VALUE!</v>
      </c>
      <c r="O1881" s="199" t="e">
        <f t="shared" si="148"/>
        <v>#VALUE!</v>
      </c>
      <c r="P1881" s="199" t="e">
        <f t="shared" si="149"/>
        <v>#VALUE!</v>
      </c>
    </row>
    <row r="1882" spans="1:16" ht="15.75" x14ac:dyDescent="0.25">
      <c r="A1882" s="199" t="s">
        <v>129</v>
      </c>
      <c r="B1882" s="199" t="s">
        <v>1037</v>
      </c>
      <c r="C1882" s="199" t="s">
        <v>986</v>
      </c>
      <c r="D1882" s="199" t="s">
        <v>4197</v>
      </c>
      <c r="E1882" s="199" t="s">
        <v>4197</v>
      </c>
      <c r="F1882" s="199" t="s">
        <v>1251</v>
      </c>
      <c r="G1882" s="199" t="s">
        <v>4197</v>
      </c>
      <c r="H1882" s="199" t="s">
        <v>4095</v>
      </c>
      <c r="K1882" s="199">
        <f t="shared" si="145"/>
        <v>20.929019999999998</v>
      </c>
      <c r="L1882" s="199">
        <f t="shared" si="146"/>
        <v>26.998435799999999</v>
      </c>
      <c r="M1882" s="199" t="s">
        <v>1043</v>
      </c>
      <c r="N1882" s="199">
        <f t="shared" si="147"/>
        <v>-14339883.981409468</v>
      </c>
      <c r="O1882" s="199">
        <f t="shared" si="148"/>
        <v>-14339883.981409468</v>
      </c>
      <c r="P1882" s="199" t="str">
        <f t="shared" si="149"/>
        <v>Overpaid</v>
      </c>
    </row>
    <row r="1883" spans="1:16" ht="15.75" x14ac:dyDescent="0.25">
      <c r="A1883" s="199" t="s">
        <v>129</v>
      </c>
      <c r="B1883" s="199" t="s">
        <v>1083</v>
      </c>
      <c r="C1883" s="199" t="s">
        <v>1299</v>
      </c>
      <c r="D1883" s="199" t="s">
        <v>4197</v>
      </c>
      <c r="E1883" s="199" t="s">
        <v>4197</v>
      </c>
      <c r="F1883" s="199" t="s">
        <v>1111</v>
      </c>
      <c r="G1883" s="199" t="s">
        <v>4197</v>
      </c>
      <c r="H1883" s="199" t="s">
        <v>4147</v>
      </c>
      <c r="K1883" s="199">
        <f t="shared" si="145"/>
        <v>29.521519999999995</v>
      </c>
      <c r="L1883" s="199">
        <f t="shared" si="146"/>
        <v>38.082760799999996</v>
      </c>
      <c r="M1883" s="199" t="s">
        <v>1088</v>
      </c>
      <c r="N1883" s="199">
        <f t="shared" si="147"/>
        <v>-12674583.64754569</v>
      </c>
      <c r="O1883" s="199">
        <f t="shared" si="148"/>
        <v>-12674583.64754569</v>
      </c>
      <c r="P1883" s="199" t="str">
        <f t="shared" si="149"/>
        <v>Overpaid</v>
      </c>
    </row>
    <row r="1884" spans="1:16" ht="15.75" x14ac:dyDescent="0.25">
      <c r="A1884" s="199" t="s">
        <v>129</v>
      </c>
      <c r="B1884" s="199" t="s">
        <v>1059</v>
      </c>
      <c r="C1884" s="199" t="s">
        <v>1317</v>
      </c>
      <c r="D1884" s="199" t="s">
        <v>4197</v>
      </c>
      <c r="E1884" s="199" t="s">
        <v>4197</v>
      </c>
      <c r="F1884" s="199" t="s">
        <v>1125</v>
      </c>
      <c r="G1884" s="199" t="s">
        <v>4197</v>
      </c>
      <c r="H1884" s="199" t="s">
        <v>4095</v>
      </c>
      <c r="K1884" s="199">
        <f t="shared" si="145"/>
        <v>26.706619999999997</v>
      </c>
      <c r="L1884" s="199">
        <f t="shared" si="146"/>
        <v>34.451539799999999</v>
      </c>
      <c r="M1884" s="199" t="s">
        <v>1064</v>
      </c>
      <c r="N1884" s="199">
        <f t="shared" si="147"/>
        <v>-9351651.0730711557</v>
      </c>
      <c r="O1884" s="199">
        <f t="shared" si="148"/>
        <v>-9351651.0730711557</v>
      </c>
      <c r="P1884" s="199" t="str">
        <f t="shared" si="149"/>
        <v>Overpaid</v>
      </c>
    </row>
    <row r="1885" spans="1:16" ht="15.75" x14ac:dyDescent="0.25">
      <c r="A1885" s="199" t="s">
        <v>129</v>
      </c>
      <c r="B1885" s="199" t="s">
        <v>1117</v>
      </c>
      <c r="C1885" s="199" t="s">
        <v>197</v>
      </c>
      <c r="D1885" s="199" t="s">
        <v>4197</v>
      </c>
      <c r="E1885" s="199" t="s">
        <v>4197</v>
      </c>
      <c r="F1885" s="199" t="s">
        <v>1091</v>
      </c>
      <c r="G1885" s="199" t="s">
        <v>4197</v>
      </c>
      <c r="H1885" s="199" t="s">
        <v>1027</v>
      </c>
      <c r="K1885" s="199" t="e">
        <f t="shared" si="145"/>
        <v>#VALUE!</v>
      </c>
      <c r="L1885" s="199" t="e">
        <f t="shared" si="146"/>
        <v>#VALUE!</v>
      </c>
      <c r="M1885" s="199" t="s">
        <v>1121</v>
      </c>
      <c r="N1885" s="199" t="e">
        <f t="shared" si="147"/>
        <v>#VALUE!</v>
      </c>
      <c r="O1885" s="199" t="e">
        <f t="shared" si="148"/>
        <v>#VALUE!</v>
      </c>
      <c r="P1885" s="199" t="e">
        <f t="shared" si="149"/>
        <v>#VALUE!</v>
      </c>
    </row>
    <row r="1886" spans="1:16" ht="15.75" x14ac:dyDescent="0.25">
      <c r="A1886" s="199" t="s">
        <v>129</v>
      </c>
      <c r="B1886" s="199" t="s">
        <v>1048</v>
      </c>
      <c r="C1886" s="199" t="s">
        <v>1406</v>
      </c>
      <c r="D1886" s="199" t="s">
        <v>4197</v>
      </c>
      <c r="E1886" s="199" t="s">
        <v>4197</v>
      </c>
      <c r="F1886" s="199" t="s">
        <v>1408</v>
      </c>
      <c r="G1886" s="199" t="s">
        <v>4197</v>
      </c>
      <c r="H1886" s="199" t="s">
        <v>4095</v>
      </c>
      <c r="K1886" s="199">
        <f t="shared" si="145"/>
        <v>21.651219999999999</v>
      </c>
      <c r="L1886" s="199">
        <f t="shared" si="146"/>
        <v>27.930073799999999</v>
      </c>
      <c r="M1886" s="199" t="s">
        <v>1053</v>
      </c>
      <c r="N1886" s="199">
        <f t="shared" si="147"/>
        <v>-10778723.753273062</v>
      </c>
      <c r="O1886" s="199">
        <f t="shared" si="148"/>
        <v>-10778723.753273062</v>
      </c>
      <c r="P1886" s="199" t="str">
        <f t="shared" si="149"/>
        <v>Overpaid</v>
      </c>
    </row>
    <row r="1887" spans="1:16" ht="15.75" x14ac:dyDescent="0.25">
      <c r="A1887" s="199" t="s">
        <v>129</v>
      </c>
      <c r="B1887" s="199" t="s">
        <v>1024</v>
      </c>
      <c r="C1887" s="199" t="s">
        <v>1320</v>
      </c>
      <c r="D1887" s="199" t="s">
        <v>4197</v>
      </c>
      <c r="E1887" s="199" t="s">
        <v>4197</v>
      </c>
      <c r="F1887" s="199" t="s">
        <v>1125</v>
      </c>
      <c r="G1887" s="199" t="s">
        <v>4197</v>
      </c>
      <c r="H1887" s="199" t="s">
        <v>4147</v>
      </c>
      <c r="K1887" s="199">
        <f t="shared" si="145"/>
        <v>28.438219999999998</v>
      </c>
      <c r="L1887" s="199">
        <f t="shared" si="146"/>
        <v>36.6853038</v>
      </c>
      <c r="M1887" s="199" t="s">
        <v>1029</v>
      </c>
      <c r="N1887" s="199">
        <f t="shared" si="147"/>
        <v>-9151198.3275506422</v>
      </c>
      <c r="O1887" s="199">
        <f t="shared" si="148"/>
        <v>-9151198.3275506422</v>
      </c>
      <c r="P1887" s="199" t="str">
        <f t="shared" si="149"/>
        <v>Overpaid</v>
      </c>
    </row>
    <row r="1888" spans="1:16" ht="15.75" x14ac:dyDescent="0.25">
      <c r="A1888" s="199" t="s">
        <v>129</v>
      </c>
      <c r="B1888" s="199" t="s">
        <v>1117</v>
      </c>
      <c r="C1888" s="199" t="s">
        <v>370</v>
      </c>
      <c r="D1888" s="199" t="s">
        <v>4197</v>
      </c>
      <c r="E1888" s="199" t="s">
        <v>4197</v>
      </c>
      <c r="F1888" s="199" t="s">
        <v>1312</v>
      </c>
      <c r="G1888" s="199" t="s">
        <v>4197</v>
      </c>
      <c r="H1888" s="199" t="s">
        <v>4095</v>
      </c>
      <c r="K1888" s="199">
        <f t="shared" si="145"/>
        <v>27.067719999999998</v>
      </c>
      <c r="L1888" s="199">
        <f t="shared" si="146"/>
        <v>34.917358799999995</v>
      </c>
      <c r="M1888" s="199" t="s">
        <v>1121</v>
      </c>
      <c r="N1888" s="199">
        <f t="shared" si="147"/>
        <v>-13915440.657073397</v>
      </c>
      <c r="O1888" s="199">
        <f t="shared" si="148"/>
        <v>-13915440.657073397</v>
      </c>
      <c r="P1888" s="199" t="str">
        <f t="shared" si="149"/>
        <v>Overpaid</v>
      </c>
    </row>
    <row r="1889" spans="1:16" ht="15.75" x14ac:dyDescent="0.25">
      <c r="A1889" s="199" t="s">
        <v>129</v>
      </c>
      <c r="B1889" s="199" t="s">
        <v>1117</v>
      </c>
      <c r="C1889" s="199" t="s">
        <v>1314</v>
      </c>
      <c r="D1889" s="199" t="s">
        <v>4197</v>
      </c>
      <c r="E1889" s="199" t="s">
        <v>4197</v>
      </c>
      <c r="F1889" s="199" t="s">
        <v>1125</v>
      </c>
      <c r="G1889" s="199" t="s">
        <v>4197</v>
      </c>
      <c r="H1889" s="199" t="s">
        <v>4147</v>
      </c>
      <c r="K1889" s="199">
        <f t="shared" si="145"/>
        <v>28.438219999999998</v>
      </c>
      <c r="L1889" s="199">
        <f t="shared" si="146"/>
        <v>36.6853038</v>
      </c>
      <c r="M1889" s="199" t="s">
        <v>1121</v>
      </c>
      <c r="N1889" s="199">
        <f t="shared" si="147"/>
        <v>-12828438.326454127</v>
      </c>
      <c r="O1889" s="199">
        <f t="shared" si="148"/>
        <v>-12828438.326454127</v>
      </c>
      <c r="P1889" s="199" t="str">
        <f t="shared" si="149"/>
        <v>Overpaid</v>
      </c>
    </row>
    <row r="1890" spans="1:16" ht="15.75" x14ac:dyDescent="0.25">
      <c r="A1890" s="199" t="s">
        <v>129</v>
      </c>
      <c r="B1890" s="199" t="s">
        <v>1048</v>
      </c>
      <c r="C1890" s="199" t="s">
        <v>1367</v>
      </c>
      <c r="D1890" s="199" t="s">
        <v>4197</v>
      </c>
      <c r="E1890" s="199" t="s">
        <v>4197</v>
      </c>
      <c r="F1890" s="199" t="s">
        <v>1194</v>
      </c>
      <c r="G1890" s="199" t="s">
        <v>4197</v>
      </c>
      <c r="H1890" s="199" t="s">
        <v>4096</v>
      </c>
      <c r="K1890" s="199">
        <f t="shared" si="145"/>
        <v>24.886340000000001</v>
      </c>
      <c r="L1890" s="199">
        <f t="shared" si="146"/>
        <v>32.103378599999999</v>
      </c>
      <c r="M1890" s="199" t="s">
        <v>1053</v>
      </c>
      <c r="N1890" s="199">
        <f t="shared" si="147"/>
        <v>-9260053.5420890637</v>
      </c>
      <c r="O1890" s="199">
        <f t="shared" si="148"/>
        <v>-9260053.5420890637</v>
      </c>
      <c r="P1890" s="199" t="str">
        <f t="shared" si="149"/>
        <v>Overpaid</v>
      </c>
    </row>
    <row r="1891" spans="1:16" ht="15.75" x14ac:dyDescent="0.25">
      <c r="A1891" s="199" t="s">
        <v>129</v>
      </c>
      <c r="B1891" s="199" t="s">
        <v>1059</v>
      </c>
      <c r="C1891" s="199" t="s">
        <v>1335</v>
      </c>
      <c r="D1891" s="199" t="s">
        <v>4197</v>
      </c>
      <c r="E1891" s="199" t="s">
        <v>4197</v>
      </c>
      <c r="F1891" s="199" t="s">
        <v>1328</v>
      </c>
      <c r="G1891" s="199" t="s">
        <v>4197</v>
      </c>
      <c r="H1891" s="199" t="s">
        <v>1027</v>
      </c>
      <c r="K1891" s="199" t="e">
        <f t="shared" si="145"/>
        <v>#VALUE!</v>
      </c>
      <c r="L1891" s="199" t="e">
        <f t="shared" si="146"/>
        <v>#VALUE!</v>
      </c>
      <c r="M1891" s="199" t="s">
        <v>1064</v>
      </c>
      <c r="N1891" s="199" t="e">
        <f t="shared" si="147"/>
        <v>#VALUE!</v>
      </c>
      <c r="O1891" s="199" t="e">
        <f t="shared" si="148"/>
        <v>#VALUE!</v>
      </c>
      <c r="P1891" s="199" t="e">
        <f t="shared" si="149"/>
        <v>#VALUE!</v>
      </c>
    </row>
    <row r="1892" spans="1:16" ht="15.75" x14ac:dyDescent="0.25">
      <c r="A1892" s="199" t="s">
        <v>129</v>
      </c>
      <c r="B1892" s="199" t="s">
        <v>16</v>
      </c>
      <c r="C1892" s="199" t="s">
        <v>1350</v>
      </c>
      <c r="D1892" s="199" t="s">
        <v>4197</v>
      </c>
      <c r="E1892" s="199" t="s">
        <v>4197</v>
      </c>
      <c r="F1892" s="199" t="s">
        <v>1157</v>
      </c>
      <c r="G1892" s="199" t="s">
        <v>4197</v>
      </c>
      <c r="H1892" s="199" t="s">
        <v>4096</v>
      </c>
      <c r="K1892" s="199">
        <f t="shared" si="145"/>
        <v>25.969639999999998</v>
      </c>
      <c r="L1892" s="199">
        <f t="shared" si="146"/>
        <v>33.500835600000002</v>
      </c>
      <c r="M1892" s="199" t="s">
        <v>1116</v>
      </c>
      <c r="N1892" s="199">
        <f t="shared" si="147"/>
        <v>-10819674.936652841</v>
      </c>
      <c r="O1892" s="199">
        <f t="shared" si="148"/>
        <v>-10819674.936652841</v>
      </c>
      <c r="P1892" s="199" t="str">
        <f t="shared" si="149"/>
        <v>Overpaid</v>
      </c>
    </row>
    <row r="1893" spans="1:16" ht="15.75" x14ac:dyDescent="0.25">
      <c r="A1893" s="199" t="s">
        <v>129</v>
      </c>
      <c r="B1893" s="199" t="s">
        <v>27</v>
      </c>
      <c r="C1893" s="199" t="s">
        <v>1398</v>
      </c>
      <c r="D1893" s="199" t="s">
        <v>4197</v>
      </c>
      <c r="E1893" s="199" t="s">
        <v>4197</v>
      </c>
      <c r="F1893" s="199" t="s">
        <v>1221</v>
      </c>
      <c r="G1893" s="199" t="s">
        <v>4197</v>
      </c>
      <c r="H1893" s="199" t="s">
        <v>4197</v>
      </c>
      <c r="K1893" s="199">
        <f t="shared" si="145"/>
        <v>22.749299999999998</v>
      </c>
      <c r="L1893" s="199">
        <f t="shared" si="146"/>
        <v>29.346596999999999</v>
      </c>
      <c r="M1893" s="199" t="s">
        <v>1058</v>
      </c>
      <c r="N1893" s="199">
        <f t="shared" si="147"/>
        <v>-16551480.134197976</v>
      </c>
      <c r="O1893" s="199">
        <f t="shared" si="148"/>
        <v>-16551480.134197976</v>
      </c>
      <c r="P1893" s="199" t="str">
        <f t="shared" si="149"/>
        <v>Overpaid</v>
      </c>
    </row>
    <row r="1894" spans="1:16" ht="15.75" x14ac:dyDescent="0.25">
      <c r="A1894" s="199" t="s">
        <v>129</v>
      </c>
      <c r="B1894" s="199" t="s">
        <v>1094</v>
      </c>
      <c r="C1894" s="199" t="s">
        <v>358</v>
      </c>
      <c r="D1894" s="199" t="s">
        <v>4197</v>
      </c>
      <c r="E1894" s="199" t="s">
        <v>4197</v>
      </c>
      <c r="F1894" s="199" t="s">
        <v>1157</v>
      </c>
      <c r="G1894" s="199" t="s">
        <v>4197</v>
      </c>
      <c r="H1894" s="199" t="s">
        <v>4125</v>
      </c>
      <c r="K1894" s="199">
        <f t="shared" si="145"/>
        <v>29.086519999999997</v>
      </c>
      <c r="L1894" s="199">
        <f t="shared" si="146"/>
        <v>37.521610799999998</v>
      </c>
      <c r="M1894" s="199" t="s">
        <v>1098</v>
      </c>
      <c r="N1894" s="199">
        <f t="shared" si="147"/>
        <v>-21095898.669426203</v>
      </c>
      <c r="O1894" s="199">
        <f t="shared" si="148"/>
        <v>-21095898.669426203</v>
      </c>
      <c r="P1894" s="199" t="str">
        <f t="shared" si="149"/>
        <v>Overpaid</v>
      </c>
    </row>
    <row r="1895" spans="1:16" ht="15.75" x14ac:dyDescent="0.25">
      <c r="A1895" s="199" t="s">
        <v>129</v>
      </c>
      <c r="B1895" s="199" t="s">
        <v>20</v>
      </c>
      <c r="C1895" s="199" t="s">
        <v>287</v>
      </c>
      <c r="D1895" s="199" t="s">
        <v>4197</v>
      </c>
      <c r="E1895" s="199" t="s">
        <v>4197</v>
      </c>
      <c r="F1895" s="199" t="s">
        <v>1107</v>
      </c>
      <c r="G1895" s="199" t="s">
        <v>4197</v>
      </c>
      <c r="H1895" s="199" t="s">
        <v>4153</v>
      </c>
      <c r="K1895" s="199">
        <f t="shared" si="145"/>
        <v>30.575259999999997</v>
      </c>
      <c r="L1895" s="199">
        <f t="shared" si="146"/>
        <v>39.442085399999996</v>
      </c>
      <c r="M1895" s="199" t="s">
        <v>1134</v>
      </c>
      <c r="N1895" s="199">
        <f t="shared" si="147"/>
        <v>-9244751.591374388</v>
      </c>
      <c r="O1895" s="199">
        <f t="shared" si="148"/>
        <v>-9244751.591374388</v>
      </c>
      <c r="P1895" s="199" t="str">
        <f t="shared" si="149"/>
        <v>Overpaid</v>
      </c>
    </row>
    <row r="1896" spans="1:16" ht="15.75" x14ac:dyDescent="0.25">
      <c r="A1896" s="199" t="s">
        <v>129</v>
      </c>
      <c r="B1896" s="199" t="s">
        <v>1094</v>
      </c>
      <c r="C1896" s="199" t="s">
        <v>1411</v>
      </c>
      <c r="D1896" s="199" t="s">
        <v>4197</v>
      </c>
      <c r="E1896" s="199" t="s">
        <v>4197</v>
      </c>
      <c r="F1896" s="199" t="s">
        <v>1413</v>
      </c>
      <c r="G1896" s="199" t="s">
        <v>4197</v>
      </c>
      <c r="H1896" s="199" t="s">
        <v>4197</v>
      </c>
      <c r="K1896" s="199">
        <f t="shared" si="145"/>
        <v>18.4161</v>
      </c>
      <c r="L1896" s="199">
        <f t="shared" si="146"/>
        <v>23.756769000000002</v>
      </c>
      <c r="M1896" s="199" t="s">
        <v>1098</v>
      </c>
      <c r="N1896" s="199">
        <f t="shared" si="147"/>
        <v>-35594404.011707149</v>
      </c>
      <c r="O1896" s="199">
        <f t="shared" si="148"/>
        <v>-35594404.011707149</v>
      </c>
      <c r="P1896" s="199" t="str">
        <f t="shared" si="149"/>
        <v>Overpaid</v>
      </c>
    </row>
    <row r="1897" spans="1:16" ht="15.75" x14ac:dyDescent="0.25">
      <c r="A1897" s="199" t="s">
        <v>129</v>
      </c>
      <c r="B1897" s="199" t="s">
        <v>1048</v>
      </c>
      <c r="C1897" s="199" t="s">
        <v>984</v>
      </c>
      <c r="D1897" s="199" t="s">
        <v>4197</v>
      </c>
      <c r="E1897" s="199" t="s">
        <v>4197</v>
      </c>
      <c r="F1897" s="199" t="s">
        <v>1259</v>
      </c>
      <c r="G1897" s="199" t="s">
        <v>4197</v>
      </c>
      <c r="H1897" s="199" t="s">
        <v>4095</v>
      </c>
      <c r="K1897" s="199">
        <f t="shared" ref="K1897:K1960" si="150">(F1897*0.3611)+(G1897*1.1*0.3611)+(H1897*5.2*0.0666)+(I1897*0.2111)</f>
        <v>11.90152</v>
      </c>
      <c r="L1897" s="199">
        <f t="shared" ref="L1897:L1960" si="151">(K1897)*((100+(29-E1897))/100)-(J1897*0.9)</f>
        <v>15.3529608</v>
      </c>
      <c r="M1897" s="199" t="s">
        <v>1053</v>
      </c>
      <c r="N1897" s="199">
        <f t="shared" ref="N1897:N1960" si="152">(M1897*((L1897-63)/5.45))+M1897</f>
        <v>-15355549.020335998</v>
      </c>
      <c r="O1897" s="199">
        <f t="shared" ref="O1897:O1960" si="153">(N1897-D1897)</f>
        <v>-15355549.020335998</v>
      </c>
      <c r="P1897" s="199" t="str">
        <f t="shared" ref="P1897:P1960" si="154">IF(O1897&lt;(-3000000), "Overpaid", "")</f>
        <v>Overpaid</v>
      </c>
    </row>
    <row r="1898" spans="1:16" ht="15.75" x14ac:dyDescent="0.25">
      <c r="A1898" s="199" t="s">
        <v>129</v>
      </c>
      <c r="B1898" s="199" t="s">
        <v>1048</v>
      </c>
      <c r="C1898" s="199" t="s">
        <v>1272</v>
      </c>
      <c r="D1898" s="199" t="s">
        <v>4197</v>
      </c>
      <c r="E1898" s="199" t="s">
        <v>4197</v>
      </c>
      <c r="F1898" s="199" t="s">
        <v>1270</v>
      </c>
      <c r="G1898" s="199" t="s">
        <v>4197</v>
      </c>
      <c r="H1898" s="199" t="s">
        <v>4098</v>
      </c>
      <c r="K1898" s="199">
        <f t="shared" si="150"/>
        <v>32.439879999999995</v>
      </c>
      <c r="L1898" s="199">
        <f t="shared" si="151"/>
        <v>41.847445199999996</v>
      </c>
      <c r="M1898" s="199" t="s">
        <v>1053</v>
      </c>
      <c r="N1898" s="199">
        <f t="shared" si="152"/>
        <v>-5714176.978936295</v>
      </c>
      <c r="O1898" s="199">
        <f t="shared" si="153"/>
        <v>-5714176.978936295</v>
      </c>
      <c r="P1898" s="199" t="str">
        <f t="shared" si="154"/>
        <v>Overpaid</v>
      </c>
    </row>
    <row r="1899" spans="1:16" ht="15.75" x14ac:dyDescent="0.25">
      <c r="A1899" s="199" t="s">
        <v>129</v>
      </c>
      <c r="B1899" s="199" t="s">
        <v>1024</v>
      </c>
      <c r="C1899" s="199" t="s">
        <v>1330</v>
      </c>
      <c r="D1899" s="199" t="s">
        <v>4197</v>
      </c>
      <c r="E1899" s="199" t="s">
        <v>4197</v>
      </c>
      <c r="F1899" s="199" t="s">
        <v>1328</v>
      </c>
      <c r="G1899" s="199" t="s">
        <v>4197</v>
      </c>
      <c r="H1899" s="199" t="s">
        <v>4096</v>
      </c>
      <c r="K1899" s="199">
        <f t="shared" si="150"/>
        <v>26.330739999999999</v>
      </c>
      <c r="L1899" s="199">
        <f t="shared" si="151"/>
        <v>33.966654599999998</v>
      </c>
      <c r="M1899" s="199" t="s">
        <v>1029</v>
      </c>
      <c r="N1899" s="199">
        <f t="shared" si="152"/>
        <v>-10343590.384149909</v>
      </c>
      <c r="O1899" s="199">
        <f t="shared" si="153"/>
        <v>-10343590.384149909</v>
      </c>
      <c r="P1899" s="199" t="str">
        <f t="shared" si="154"/>
        <v>Overpaid</v>
      </c>
    </row>
    <row r="1900" spans="1:16" ht="15.75" x14ac:dyDescent="0.25">
      <c r="A1900" s="199" t="s">
        <v>129</v>
      </c>
      <c r="B1900" s="199" t="s">
        <v>1393</v>
      </c>
      <c r="C1900" s="199" t="s">
        <v>1394</v>
      </c>
      <c r="D1900" s="199" t="s">
        <v>4197</v>
      </c>
      <c r="E1900" s="199" t="s">
        <v>4197</v>
      </c>
      <c r="F1900" s="199" t="s">
        <v>1221</v>
      </c>
      <c r="G1900" s="199" t="s">
        <v>4197</v>
      </c>
      <c r="H1900" s="199" t="s">
        <v>4197</v>
      </c>
      <c r="K1900" s="199">
        <f t="shared" si="150"/>
        <v>22.749299999999998</v>
      </c>
      <c r="L1900" s="199">
        <f t="shared" si="151"/>
        <v>29.346596999999999</v>
      </c>
      <c r="M1900" s="199" t="s">
        <v>1397</v>
      </c>
      <c r="N1900" s="199">
        <f t="shared" si="152"/>
        <v>-6551924.7885255031</v>
      </c>
      <c r="O1900" s="199">
        <f t="shared" si="153"/>
        <v>-6551924.7885255031</v>
      </c>
      <c r="P1900" s="199" t="str">
        <f t="shared" si="154"/>
        <v>Overpaid</v>
      </c>
    </row>
    <row r="1901" spans="1:16" ht="15.75" x14ac:dyDescent="0.25">
      <c r="A1901" s="199" t="s">
        <v>129</v>
      </c>
      <c r="B1901" s="199" t="s">
        <v>10</v>
      </c>
      <c r="C1901" s="199" t="s">
        <v>1308</v>
      </c>
      <c r="D1901" s="199" t="s">
        <v>4197</v>
      </c>
      <c r="E1901" s="199" t="s">
        <v>4197</v>
      </c>
      <c r="F1901" s="199" t="s">
        <v>1307</v>
      </c>
      <c r="G1901" s="199" t="s">
        <v>4197</v>
      </c>
      <c r="H1901" s="199" t="s">
        <v>4153</v>
      </c>
      <c r="K1901" s="199">
        <f t="shared" si="150"/>
        <v>29.853059999999999</v>
      </c>
      <c r="L1901" s="199">
        <f t="shared" si="151"/>
        <v>38.510447399999997</v>
      </c>
      <c r="M1901" s="199" t="s">
        <v>1093</v>
      </c>
      <c r="N1901" s="199">
        <f t="shared" si="152"/>
        <v>-12354248.644748297</v>
      </c>
      <c r="O1901" s="199">
        <f t="shared" si="153"/>
        <v>-12354248.644748297</v>
      </c>
      <c r="P1901" s="199" t="str">
        <f t="shared" si="154"/>
        <v>Overpaid</v>
      </c>
    </row>
    <row r="1902" spans="1:16" ht="15.75" x14ac:dyDescent="0.25">
      <c r="A1902" s="199" t="s">
        <v>129</v>
      </c>
      <c r="B1902" s="199" t="s">
        <v>1030</v>
      </c>
      <c r="C1902" s="199" t="s">
        <v>1391</v>
      </c>
      <c r="D1902" s="199" t="s">
        <v>4197</v>
      </c>
      <c r="E1902" s="199" t="s">
        <v>4197</v>
      </c>
      <c r="F1902" s="199" t="s">
        <v>1221</v>
      </c>
      <c r="G1902" s="199" t="s">
        <v>4197</v>
      </c>
      <c r="H1902" s="199" t="s">
        <v>4197</v>
      </c>
      <c r="K1902" s="199">
        <f t="shared" si="150"/>
        <v>22.749299999999998</v>
      </c>
      <c r="L1902" s="199">
        <f t="shared" si="151"/>
        <v>29.346596999999999</v>
      </c>
      <c r="M1902" s="199" t="s">
        <v>1036</v>
      </c>
      <c r="N1902" s="199">
        <f t="shared" si="152"/>
        <v>-16755755.570899263</v>
      </c>
      <c r="O1902" s="199">
        <f t="shared" si="153"/>
        <v>-16755755.570899263</v>
      </c>
      <c r="P1902" s="199" t="str">
        <f t="shared" si="154"/>
        <v>Overpaid</v>
      </c>
    </row>
    <row r="1903" spans="1:16" ht="15.75" x14ac:dyDescent="0.25">
      <c r="A1903" s="199" t="s">
        <v>129</v>
      </c>
      <c r="B1903" s="199" t="s">
        <v>1048</v>
      </c>
      <c r="C1903" s="199" t="s">
        <v>915</v>
      </c>
      <c r="D1903" s="199" t="s">
        <v>4197</v>
      </c>
      <c r="E1903" s="199" t="s">
        <v>4197</v>
      </c>
      <c r="F1903" s="199" t="s">
        <v>1218</v>
      </c>
      <c r="G1903" s="199" t="s">
        <v>4197</v>
      </c>
      <c r="H1903" s="199" t="s">
        <v>1027</v>
      </c>
      <c r="K1903" s="199" t="e">
        <f t="shared" si="150"/>
        <v>#VALUE!</v>
      </c>
      <c r="L1903" s="199" t="e">
        <f t="shared" si="151"/>
        <v>#VALUE!</v>
      </c>
      <c r="M1903" s="199" t="s">
        <v>1053</v>
      </c>
      <c r="N1903" s="199" t="e">
        <f t="shared" si="152"/>
        <v>#VALUE!</v>
      </c>
      <c r="O1903" s="199" t="e">
        <f t="shared" si="153"/>
        <v>#VALUE!</v>
      </c>
      <c r="P1903" s="199" t="e">
        <f t="shared" si="154"/>
        <v>#VALUE!</v>
      </c>
    </row>
    <row r="1904" spans="1:16" ht="15.75" x14ac:dyDescent="0.25">
      <c r="A1904" s="199" t="s">
        <v>129</v>
      </c>
      <c r="B1904" s="199" t="s">
        <v>1030</v>
      </c>
      <c r="C1904" s="199" t="s">
        <v>1321</v>
      </c>
      <c r="D1904" s="199" t="s">
        <v>4197</v>
      </c>
      <c r="E1904" s="199" t="s">
        <v>4197</v>
      </c>
      <c r="F1904" s="199" t="s">
        <v>1146</v>
      </c>
      <c r="G1904" s="199" t="s">
        <v>4197</v>
      </c>
      <c r="H1904" s="199" t="s">
        <v>4147</v>
      </c>
      <c r="K1904" s="199">
        <f t="shared" si="150"/>
        <v>28.077119999999997</v>
      </c>
      <c r="L1904" s="199">
        <f t="shared" si="151"/>
        <v>36.219484799999996</v>
      </c>
      <c r="M1904" s="199" t="s">
        <v>1036</v>
      </c>
      <c r="N1904" s="199">
        <f t="shared" si="152"/>
        <v>-12672545.185152004</v>
      </c>
      <c r="O1904" s="199">
        <f t="shared" si="153"/>
        <v>-12672545.185152004</v>
      </c>
      <c r="P1904" s="199" t="str">
        <f t="shared" si="154"/>
        <v>Overpaid</v>
      </c>
    </row>
    <row r="1905" spans="1:16" ht="15.75" x14ac:dyDescent="0.25">
      <c r="A1905" s="199" t="s">
        <v>129</v>
      </c>
      <c r="B1905" s="199" t="s">
        <v>1024</v>
      </c>
      <c r="C1905" s="199" t="s">
        <v>1401</v>
      </c>
      <c r="D1905" s="199" t="s">
        <v>4197</v>
      </c>
      <c r="E1905" s="199" t="s">
        <v>4197</v>
      </c>
      <c r="F1905" s="199" t="s">
        <v>1234</v>
      </c>
      <c r="G1905" s="199" t="s">
        <v>4197</v>
      </c>
      <c r="H1905" s="199" t="s">
        <v>4197</v>
      </c>
      <c r="K1905" s="199">
        <f t="shared" si="150"/>
        <v>22.388199999999998</v>
      </c>
      <c r="L1905" s="199">
        <f t="shared" si="151"/>
        <v>28.880777999999999</v>
      </c>
      <c r="M1905" s="199" t="s">
        <v>1029</v>
      </c>
      <c r="N1905" s="199">
        <f t="shared" si="152"/>
        <v>-12574241.863084404</v>
      </c>
      <c r="O1905" s="199">
        <f t="shared" si="153"/>
        <v>-12574241.863084404</v>
      </c>
      <c r="P1905" s="199" t="str">
        <f t="shared" si="154"/>
        <v>Overpaid</v>
      </c>
    </row>
    <row r="1906" spans="1:16" ht="15.75" x14ac:dyDescent="0.25">
      <c r="A1906" s="199" t="s">
        <v>129</v>
      </c>
      <c r="B1906" s="199" t="s">
        <v>16</v>
      </c>
      <c r="C1906" s="199" t="s">
        <v>1348</v>
      </c>
      <c r="D1906" s="199" t="s">
        <v>4197</v>
      </c>
      <c r="E1906" s="199" t="s">
        <v>4197</v>
      </c>
      <c r="F1906" s="199" t="s">
        <v>1162</v>
      </c>
      <c r="G1906" s="199" t="s">
        <v>4197</v>
      </c>
      <c r="H1906" s="199" t="s">
        <v>1027</v>
      </c>
      <c r="K1906" s="199" t="e">
        <f t="shared" si="150"/>
        <v>#VALUE!</v>
      </c>
      <c r="L1906" s="199" t="e">
        <f t="shared" si="151"/>
        <v>#VALUE!</v>
      </c>
      <c r="M1906" s="199" t="s">
        <v>1116</v>
      </c>
      <c r="N1906" s="199" t="e">
        <f t="shared" si="152"/>
        <v>#VALUE!</v>
      </c>
      <c r="O1906" s="199" t="e">
        <f t="shared" si="153"/>
        <v>#VALUE!</v>
      </c>
      <c r="P1906" s="199" t="e">
        <f t="shared" si="154"/>
        <v>#VALUE!</v>
      </c>
    </row>
    <row r="1907" spans="1:16" ht="15.75" x14ac:dyDescent="0.25">
      <c r="A1907" s="199" t="s">
        <v>129</v>
      </c>
      <c r="B1907" s="199" t="s">
        <v>1187</v>
      </c>
      <c r="C1907" s="199" t="s">
        <v>981</v>
      </c>
      <c r="D1907" s="199" t="s">
        <v>4197</v>
      </c>
      <c r="E1907" s="199" t="s">
        <v>4197</v>
      </c>
      <c r="F1907" s="199" t="s">
        <v>1221</v>
      </c>
      <c r="G1907" s="199" t="s">
        <v>4197</v>
      </c>
      <c r="H1907" s="199" t="s">
        <v>1027</v>
      </c>
      <c r="K1907" s="199" t="e">
        <f t="shared" si="150"/>
        <v>#VALUE!</v>
      </c>
      <c r="L1907" s="199" t="e">
        <f t="shared" si="151"/>
        <v>#VALUE!</v>
      </c>
      <c r="M1907" s="199" t="s">
        <v>1190</v>
      </c>
      <c r="N1907" s="199" t="e">
        <f t="shared" si="152"/>
        <v>#VALUE!</v>
      </c>
      <c r="O1907" s="199" t="e">
        <f t="shared" si="153"/>
        <v>#VALUE!</v>
      </c>
      <c r="P1907" s="199" t="e">
        <f t="shared" si="154"/>
        <v>#VALUE!</v>
      </c>
    </row>
    <row r="1908" spans="1:16" ht="15.75" x14ac:dyDescent="0.25">
      <c r="A1908" s="199" t="s">
        <v>129</v>
      </c>
      <c r="B1908" s="199" t="s">
        <v>27</v>
      </c>
      <c r="C1908" s="199" t="s">
        <v>1386</v>
      </c>
      <c r="D1908" s="199" t="s">
        <v>4197</v>
      </c>
      <c r="E1908" s="199" t="s">
        <v>4197</v>
      </c>
      <c r="F1908" s="199" t="s">
        <v>1218</v>
      </c>
      <c r="G1908" s="199" t="s">
        <v>4197</v>
      </c>
      <c r="H1908" s="199" t="s">
        <v>4095</v>
      </c>
      <c r="K1908" s="199">
        <f t="shared" si="150"/>
        <v>23.456719999999997</v>
      </c>
      <c r="L1908" s="199">
        <f t="shared" si="151"/>
        <v>30.259168799999998</v>
      </c>
      <c r="M1908" s="199" t="s">
        <v>1058</v>
      </c>
      <c r="N1908" s="199">
        <f t="shared" si="152"/>
        <v>-16015927.242983781</v>
      </c>
      <c r="O1908" s="199">
        <f t="shared" si="153"/>
        <v>-16015927.242983781</v>
      </c>
      <c r="P1908" s="199" t="str">
        <f t="shared" si="154"/>
        <v>Overpaid</v>
      </c>
    </row>
    <row r="1909" spans="1:16" ht="15.75" x14ac:dyDescent="0.25">
      <c r="A1909" s="199" t="s">
        <v>129</v>
      </c>
      <c r="B1909" s="199" t="s">
        <v>10</v>
      </c>
      <c r="C1909" s="199" t="s">
        <v>1282</v>
      </c>
      <c r="D1909" s="199" t="s">
        <v>4197</v>
      </c>
      <c r="E1909" s="199" t="s">
        <v>4197</v>
      </c>
      <c r="F1909" s="199" t="s">
        <v>1062</v>
      </c>
      <c r="G1909" s="199" t="s">
        <v>4197</v>
      </c>
      <c r="H1909" s="199" t="s">
        <v>1027</v>
      </c>
      <c r="K1909" s="199" t="e">
        <f t="shared" si="150"/>
        <v>#VALUE!</v>
      </c>
      <c r="L1909" s="199" t="e">
        <f t="shared" si="151"/>
        <v>#VALUE!</v>
      </c>
      <c r="M1909" s="199" t="s">
        <v>1093</v>
      </c>
      <c r="N1909" s="199" t="e">
        <f t="shared" si="152"/>
        <v>#VALUE!</v>
      </c>
      <c r="O1909" s="199" t="e">
        <f t="shared" si="153"/>
        <v>#VALUE!</v>
      </c>
      <c r="P1909" s="199" t="e">
        <f t="shared" si="154"/>
        <v>#VALUE!</v>
      </c>
    </row>
    <row r="1910" spans="1:16" ht="15.75" x14ac:dyDescent="0.25">
      <c r="A1910" s="199" t="s">
        <v>129</v>
      </c>
      <c r="B1910" s="199" t="s">
        <v>1059</v>
      </c>
      <c r="C1910" s="199" t="s">
        <v>1302</v>
      </c>
      <c r="D1910" s="199" t="s">
        <v>4197</v>
      </c>
      <c r="E1910" s="199" t="s">
        <v>4197</v>
      </c>
      <c r="F1910" s="199" t="s">
        <v>1111</v>
      </c>
      <c r="G1910" s="199" t="s">
        <v>4197</v>
      </c>
      <c r="H1910" s="199" t="s">
        <v>4096</v>
      </c>
      <c r="K1910" s="199">
        <f t="shared" si="150"/>
        <v>28.136239999999997</v>
      </c>
      <c r="L1910" s="199">
        <f t="shared" si="151"/>
        <v>36.295749600000001</v>
      </c>
      <c r="M1910" s="199" t="s">
        <v>1064</v>
      </c>
      <c r="N1910" s="199">
        <f t="shared" si="152"/>
        <v>-8605003.6166689172</v>
      </c>
      <c r="O1910" s="199">
        <f t="shared" si="153"/>
        <v>-8605003.6166689172</v>
      </c>
      <c r="P1910" s="199" t="str">
        <f t="shared" si="154"/>
        <v>Overpaid</v>
      </c>
    </row>
    <row r="1911" spans="1:16" ht="15.75" x14ac:dyDescent="0.25">
      <c r="A1911" s="199" t="s">
        <v>129</v>
      </c>
      <c r="B1911" s="199" t="s">
        <v>27</v>
      </c>
      <c r="C1911" s="199" t="s">
        <v>1267</v>
      </c>
      <c r="D1911" s="199" t="s">
        <v>4197</v>
      </c>
      <c r="E1911" s="199" t="s">
        <v>4197</v>
      </c>
      <c r="F1911" s="199" t="s">
        <v>1270</v>
      </c>
      <c r="G1911" s="199" t="s">
        <v>4197</v>
      </c>
      <c r="H1911" s="199" t="s">
        <v>4102</v>
      </c>
      <c r="K1911" s="199">
        <f t="shared" si="150"/>
        <v>33.478839999999998</v>
      </c>
      <c r="L1911" s="199">
        <f t="shared" si="151"/>
        <v>43.187703599999999</v>
      </c>
      <c r="M1911" s="199" t="s">
        <v>1058</v>
      </c>
      <c r="N1911" s="199">
        <f t="shared" si="152"/>
        <v>-8428673.0770064592</v>
      </c>
      <c r="O1911" s="199">
        <f t="shared" si="153"/>
        <v>-8428673.0770064592</v>
      </c>
      <c r="P1911" s="199" t="str">
        <f t="shared" si="154"/>
        <v>Overpaid</v>
      </c>
    </row>
    <row r="1912" spans="1:16" ht="15.75" x14ac:dyDescent="0.25">
      <c r="A1912" s="199" t="s">
        <v>129</v>
      </c>
      <c r="B1912" s="199" t="s">
        <v>10</v>
      </c>
      <c r="C1912" s="199" t="s">
        <v>438</v>
      </c>
      <c r="D1912" s="199" t="s">
        <v>4197</v>
      </c>
      <c r="E1912" s="199" t="s">
        <v>4197</v>
      </c>
      <c r="F1912" s="199" t="s">
        <v>1157</v>
      </c>
      <c r="G1912" s="199" t="s">
        <v>4197</v>
      </c>
      <c r="H1912" s="199" t="s">
        <v>4095</v>
      </c>
      <c r="K1912" s="199">
        <f t="shared" si="150"/>
        <v>25.623319999999996</v>
      </c>
      <c r="L1912" s="199">
        <f t="shared" si="151"/>
        <v>33.054082799999996</v>
      </c>
      <c r="M1912" s="199" t="s">
        <v>1093</v>
      </c>
      <c r="N1912" s="199">
        <f t="shared" si="152"/>
        <v>-15894735.46085145</v>
      </c>
      <c r="O1912" s="199">
        <f t="shared" si="153"/>
        <v>-15894735.46085145</v>
      </c>
      <c r="P1912" s="199" t="str">
        <f t="shared" si="154"/>
        <v>Overpaid</v>
      </c>
    </row>
    <row r="1913" spans="1:16" ht="15.75" x14ac:dyDescent="0.25">
      <c r="A1913" s="199" t="s">
        <v>129</v>
      </c>
      <c r="B1913" s="199" t="s">
        <v>1024</v>
      </c>
      <c r="C1913" s="199" t="s">
        <v>1381</v>
      </c>
      <c r="D1913" s="199" t="s">
        <v>4197</v>
      </c>
      <c r="E1913" s="199" t="s">
        <v>4197</v>
      </c>
      <c r="F1913" s="199" t="s">
        <v>1218</v>
      </c>
      <c r="G1913" s="199" t="s">
        <v>4197</v>
      </c>
      <c r="H1913" s="199" t="s">
        <v>4197</v>
      </c>
      <c r="K1913" s="199">
        <f t="shared" si="150"/>
        <v>23.110399999999998</v>
      </c>
      <c r="L1913" s="199">
        <f t="shared" si="151"/>
        <v>29.812415999999999</v>
      </c>
      <c r="M1913" s="199" t="s">
        <v>1029</v>
      </c>
      <c r="N1913" s="199">
        <f t="shared" si="152"/>
        <v>-12165628.000425689</v>
      </c>
      <c r="O1913" s="199">
        <f t="shared" si="153"/>
        <v>-12165628.000425689</v>
      </c>
      <c r="P1913" s="199" t="str">
        <f t="shared" si="154"/>
        <v>Overpaid</v>
      </c>
    </row>
    <row r="1914" spans="1:16" ht="15.75" x14ac:dyDescent="0.25">
      <c r="A1914" s="199" t="s">
        <v>129</v>
      </c>
      <c r="B1914" s="199" t="s">
        <v>1094</v>
      </c>
      <c r="C1914" s="199" t="s">
        <v>1404</v>
      </c>
      <c r="D1914" s="199" t="s">
        <v>4197</v>
      </c>
      <c r="E1914" s="199" t="s">
        <v>4197</v>
      </c>
      <c r="F1914" s="199" t="s">
        <v>1405</v>
      </c>
      <c r="G1914" s="199" t="s">
        <v>4197</v>
      </c>
      <c r="H1914" s="199" t="s">
        <v>1027</v>
      </c>
      <c r="K1914" s="199" t="e">
        <f t="shared" si="150"/>
        <v>#VALUE!</v>
      </c>
      <c r="L1914" s="199" t="e">
        <f t="shared" si="151"/>
        <v>#VALUE!</v>
      </c>
      <c r="M1914" s="199" t="s">
        <v>1098</v>
      </c>
      <c r="N1914" s="199" t="e">
        <f t="shared" si="152"/>
        <v>#VALUE!</v>
      </c>
      <c r="O1914" s="199" t="e">
        <f t="shared" si="153"/>
        <v>#VALUE!</v>
      </c>
      <c r="P1914" s="199" t="e">
        <f t="shared" si="154"/>
        <v>#VALUE!</v>
      </c>
    </row>
    <row r="1915" spans="1:16" ht="15.75" x14ac:dyDescent="0.25">
      <c r="A1915" s="199" t="s">
        <v>129</v>
      </c>
      <c r="B1915" s="199" t="s">
        <v>1083</v>
      </c>
      <c r="C1915" s="199" t="s">
        <v>1324</v>
      </c>
      <c r="D1915" s="199" t="s">
        <v>4197</v>
      </c>
      <c r="E1915" s="199" t="s">
        <v>4197</v>
      </c>
      <c r="F1915" s="199" t="s">
        <v>1146</v>
      </c>
      <c r="G1915" s="199" t="s">
        <v>4197</v>
      </c>
      <c r="H1915" s="199" t="s">
        <v>4097</v>
      </c>
      <c r="K1915" s="199">
        <f t="shared" si="150"/>
        <v>27.038159999999998</v>
      </c>
      <c r="L1915" s="199">
        <f t="shared" si="151"/>
        <v>34.8792264</v>
      </c>
      <c r="M1915" s="199" t="s">
        <v>1088</v>
      </c>
      <c r="N1915" s="199">
        <f t="shared" si="152"/>
        <v>-14760316.724714126</v>
      </c>
      <c r="O1915" s="199">
        <f t="shared" si="153"/>
        <v>-14760316.724714126</v>
      </c>
      <c r="P1915" s="199" t="str">
        <f t="shared" si="154"/>
        <v>Overpaid</v>
      </c>
    </row>
    <row r="1916" spans="1:16" ht="15.75" x14ac:dyDescent="0.25">
      <c r="A1916" s="199" t="s">
        <v>129</v>
      </c>
      <c r="B1916" s="199" t="s">
        <v>16</v>
      </c>
      <c r="C1916" s="199" t="s">
        <v>1327</v>
      </c>
      <c r="D1916" s="199" t="s">
        <v>4197</v>
      </c>
      <c r="E1916" s="199" t="s">
        <v>4197</v>
      </c>
      <c r="F1916" s="199" t="s">
        <v>1328</v>
      </c>
      <c r="G1916" s="199" t="s">
        <v>4197</v>
      </c>
      <c r="H1916" s="199" t="s">
        <v>4098</v>
      </c>
      <c r="K1916" s="199">
        <f t="shared" si="150"/>
        <v>27.02338</v>
      </c>
      <c r="L1916" s="199">
        <f t="shared" si="151"/>
        <v>34.860160200000003</v>
      </c>
      <c r="M1916" s="199" t="s">
        <v>1116</v>
      </c>
      <c r="N1916" s="199">
        <f t="shared" si="152"/>
        <v>-10208117.29328642</v>
      </c>
      <c r="O1916" s="199">
        <f t="shared" si="153"/>
        <v>-10208117.29328642</v>
      </c>
      <c r="P1916" s="199" t="str">
        <f t="shared" si="154"/>
        <v>Overpaid</v>
      </c>
    </row>
    <row r="1917" spans="1:16" ht="15.75" x14ac:dyDescent="0.25">
      <c r="A1917" s="199" t="s">
        <v>129</v>
      </c>
      <c r="B1917" s="199" t="s">
        <v>1037</v>
      </c>
      <c r="C1917" s="199" t="s">
        <v>1337</v>
      </c>
      <c r="D1917" s="199" t="s">
        <v>4197</v>
      </c>
      <c r="E1917" s="199" t="s">
        <v>4197</v>
      </c>
      <c r="F1917" s="199" t="s">
        <v>1328</v>
      </c>
      <c r="G1917" s="199" t="s">
        <v>4197</v>
      </c>
      <c r="H1917" s="199" t="s">
        <v>4102</v>
      </c>
      <c r="K1917" s="199">
        <f t="shared" si="150"/>
        <v>28.062339999999999</v>
      </c>
      <c r="L1917" s="199">
        <f t="shared" si="151"/>
        <v>36.200418599999999</v>
      </c>
      <c r="M1917" s="199" t="s">
        <v>1043</v>
      </c>
      <c r="N1917" s="199">
        <f t="shared" si="152"/>
        <v>-10020780.550661871</v>
      </c>
      <c r="O1917" s="199">
        <f t="shared" si="153"/>
        <v>-10020780.550661871</v>
      </c>
      <c r="P1917" s="199" t="str">
        <f t="shared" si="154"/>
        <v>Overpaid</v>
      </c>
    </row>
    <row r="1918" spans="1:16" ht="15.75" x14ac:dyDescent="0.25">
      <c r="A1918" s="199" t="s">
        <v>129</v>
      </c>
      <c r="B1918" s="199" t="s">
        <v>1024</v>
      </c>
      <c r="C1918" s="199" t="s">
        <v>473</v>
      </c>
      <c r="D1918" s="199" t="s">
        <v>4197</v>
      </c>
      <c r="E1918" s="199" t="s">
        <v>4197</v>
      </c>
      <c r="F1918" s="199" t="s">
        <v>1091</v>
      </c>
      <c r="G1918" s="199" t="s">
        <v>4197</v>
      </c>
      <c r="H1918" s="199" t="s">
        <v>4100</v>
      </c>
      <c r="K1918" s="199">
        <f t="shared" si="150"/>
        <v>31.64378</v>
      </c>
      <c r="L1918" s="199">
        <f t="shared" si="151"/>
        <v>40.820476200000002</v>
      </c>
      <c r="M1918" s="199" t="s">
        <v>1029</v>
      </c>
      <c r="N1918" s="199">
        <f t="shared" si="152"/>
        <v>-7337523.0941190813</v>
      </c>
      <c r="O1918" s="199">
        <f t="shared" si="153"/>
        <v>-7337523.0941190813</v>
      </c>
      <c r="P1918" s="199" t="str">
        <f t="shared" si="154"/>
        <v>Overpaid</v>
      </c>
    </row>
    <row r="1919" spans="1:16" ht="15.75" x14ac:dyDescent="0.25">
      <c r="A1919" s="199" t="s">
        <v>129</v>
      </c>
      <c r="B1919" s="199" t="s">
        <v>1094</v>
      </c>
      <c r="C1919" s="199" t="s">
        <v>486</v>
      </c>
      <c r="D1919" s="199" t="s">
        <v>4197</v>
      </c>
      <c r="E1919" s="199" t="s">
        <v>4197</v>
      </c>
      <c r="F1919" s="199" t="s">
        <v>1162</v>
      </c>
      <c r="G1919" s="199" t="s">
        <v>4197</v>
      </c>
      <c r="H1919" s="199" t="s">
        <v>4097</v>
      </c>
      <c r="K1919" s="199">
        <f t="shared" si="150"/>
        <v>25.954859999999996</v>
      </c>
      <c r="L1919" s="199">
        <f t="shared" si="151"/>
        <v>33.481769399999997</v>
      </c>
      <c r="M1919" s="199" t="s">
        <v>1098</v>
      </c>
      <c r="N1919" s="199">
        <f t="shared" si="152"/>
        <v>-25351062.874790903</v>
      </c>
      <c r="O1919" s="199">
        <f t="shared" si="153"/>
        <v>-25351062.874790903</v>
      </c>
      <c r="P1919" s="199" t="str">
        <f t="shared" si="154"/>
        <v>Overpaid</v>
      </c>
    </row>
    <row r="1920" spans="1:16" ht="15.75" x14ac:dyDescent="0.25">
      <c r="A1920" s="199" t="s">
        <v>129</v>
      </c>
      <c r="B1920" s="199" t="s">
        <v>1059</v>
      </c>
      <c r="C1920" s="199" t="s">
        <v>1376</v>
      </c>
      <c r="D1920" s="199" t="s">
        <v>4197</v>
      </c>
      <c r="E1920" s="199" t="s">
        <v>4197</v>
      </c>
      <c r="F1920" s="199" t="s">
        <v>1201</v>
      </c>
      <c r="G1920" s="199" t="s">
        <v>4197</v>
      </c>
      <c r="H1920" s="199" t="s">
        <v>4095</v>
      </c>
      <c r="K1920" s="199">
        <f t="shared" si="150"/>
        <v>24.178919999999998</v>
      </c>
      <c r="L1920" s="199">
        <f t="shared" si="151"/>
        <v>31.190806799999997</v>
      </c>
      <c r="M1920" s="199" t="s">
        <v>1064</v>
      </c>
      <c r="N1920" s="199">
        <f t="shared" si="152"/>
        <v>-10671792.632050423</v>
      </c>
      <c r="O1920" s="199">
        <f t="shared" si="153"/>
        <v>-10671792.632050423</v>
      </c>
      <c r="P1920" s="199" t="str">
        <f t="shared" si="154"/>
        <v>Overpaid</v>
      </c>
    </row>
    <row r="1921" spans="1:16" ht="15.75" x14ac:dyDescent="0.25">
      <c r="A1921" s="199" t="s">
        <v>129</v>
      </c>
      <c r="B1921" s="199" t="s">
        <v>20</v>
      </c>
      <c r="C1921" s="199" t="s">
        <v>1370</v>
      </c>
      <c r="D1921" s="199" t="s">
        <v>4197</v>
      </c>
      <c r="E1921" s="199" t="s">
        <v>4197</v>
      </c>
      <c r="F1921" s="199" t="s">
        <v>1194</v>
      </c>
      <c r="G1921" s="199" t="s">
        <v>4197</v>
      </c>
      <c r="H1921" s="199" t="s">
        <v>4095</v>
      </c>
      <c r="K1921" s="199">
        <f t="shared" si="150"/>
        <v>24.540019999999998</v>
      </c>
      <c r="L1921" s="199">
        <f t="shared" si="151"/>
        <v>31.6566258</v>
      </c>
      <c r="M1921" s="199" t="s">
        <v>1134</v>
      </c>
      <c r="N1921" s="199">
        <f t="shared" si="152"/>
        <v>-13219512.993589137</v>
      </c>
      <c r="O1921" s="199">
        <f t="shared" si="153"/>
        <v>-13219512.993589137</v>
      </c>
      <c r="P1921" s="199" t="str">
        <f t="shared" si="154"/>
        <v>Overpaid</v>
      </c>
    </row>
    <row r="1922" spans="1:16" ht="15.75" x14ac:dyDescent="0.25">
      <c r="A1922" s="199" t="s">
        <v>129</v>
      </c>
      <c r="B1922" s="199" t="s">
        <v>20</v>
      </c>
      <c r="C1922" s="199" t="s">
        <v>1385</v>
      </c>
      <c r="D1922" s="199" t="s">
        <v>4197</v>
      </c>
      <c r="E1922" s="199" t="s">
        <v>4197</v>
      </c>
      <c r="F1922" s="199" t="s">
        <v>1218</v>
      </c>
      <c r="G1922" s="199" t="s">
        <v>4197</v>
      </c>
      <c r="H1922" s="199" t="s">
        <v>1027</v>
      </c>
      <c r="K1922" s="199" t="e">
        <f t="shared" si="150"/>
        <v>#VALUE!</v>
      </c>
      <c r="L1922" s="199" t="e">
        <f t="shared" si="151"/>
        <v>#VALUE!</v>
      </c>
      <c r="M1922" s="199" t="s">
        <v>1134</v>
      </c>
      <c r="N1922" s="199" t="e">
        <f t="shared" si="152"/>
        <v>#VALUE!</v>
      </c>
      <c r="O1922" s="199" t="e">
        <f t="shared" si="153"/>
        <v>#VALUE!</v>
      </c>
      <c r="P1922" s="199" t="e">
        <f t="shared" si="154"/>
        <v>#VALUE!</v>
      </c>
    </row>
    <row r="1923" spans="1:16" ht="15.75" x14ac:dyDescent="0.25">
      <c r="A1923" s="199" t="s">
        <v>129</v>
      </c>
      <c r="B1923" s="199" t="s">
        <v>1059</v>
      </c>
      <c r="C1923" s="199" t="s">
        <v>1357</v>
      </c>
      <c r="D1923" s="199" t="s">
        <v>4197</v>
      </c>
      <c r="E1923" s="199" t="s">
        <v>4197</v>
      </c>
      <c r="F1923" s="199" t="s">
        <v>1186</v>
      </c>
      <c r="G1923" s="199" t="s">
        <v>4197</v>
      </c>
      <c r="H1923" s="199" t="s">
        <v>4097</v>
      </c>
      <c r="K1923" s="199">
        <f t="shared" si="150"/>
        <v>25.59376</v>
      </c>
      <c r="L1923" s="199">
        <f t="shared" si="151"/>
        <v>33.015950400000001</v>
      </c>
      <c r="M1923" s="199" t="s">
        <v>1064</v>
      </c>
      <c r="N1923" s="199">
        <f t="shared" si="152"/>
        <v>-9932864.3243769519</v>
      </c>
      <c r="O1923" s="199">
        <f t="shared" si="153"/>
        <v>-9932864.3243769519</v>
      </c>
      <c r="P1923" s="199" t="str">
        <f t="shared" si="154"/>
        <v>Overpaid</v>
      </c>
    </row>
    <row r="1924" spans="1:16" ht="15.75" x14ac:dyDescent="0.25">
      <c r="A1924" s="199" t="s">
        <v>129</v>
      </c>
      <c r="B1924" s="199" t="s">
        <v>1024</v>
      </c>
      <c r="C1924" s="199" t="s">
        <v>303</v>
      </c>
      <c r="D1924" s="199" t="s">
        <v>4197</v>
      </c>
      <c r="E1924" s="199" t="s">
        <v>4197</v>
      </c>
      <c r="F1924" s="199" t="s">
        <v>1312</v>
      </c>
      <c r="G1924" s="199" t="s">
        <v>4197</v>
      </c>
      <c r="H1924" s="199" t="s">
        <v>4097</v>
      </c>
      <c r="K1924" s="199">
        <f t="shared" si="150"/>
        <v>27.760359999999999</v>
      </c>
      <c r="L1924" s="199">
        <f t="shared" si="151"/>
        <v>35.8108644</v>
      </c>
      <c r="M1924" s="199" t="s">
        <v>1029</v>
      </c>
      <c r="N1924" s="199">
        <f t="shared" si="152"/>
        <v>-9534725.0416766964</v>
      </c>
      <c r="O1924" s="199">
        <f t="shared" si="153"/>
        <v>-9534725.0416766964</v>
      </c>
      <c r="P1924" s="199" t="str">
        <f t="shared" si="154"/>
        <v>Overpaid</v>
      </c>
    </row>
    <row r="1925" spans="1:16" ht="15.75" x14ac:dyDescent="0.25">
      <c r="A1925" s="199" t="s">
        <v>129</v>
      </c>
      <c r="B1925" s="199" t="s">
        <v>1059</v>
      </c>
      <c r="C1925" s="199" t="s">
        <v>1373</v>
      </c>
      <c r="D1925" s="199" t="s">
        <v>4197</v>
      </c>
      <c r="E1925" s="199" t="s">
        <v>4197</v>
      </c>
      <c r="F1925" s="199" t="s">
        <v>1201</v>
      </c>
      <c r="G1925" s="199" t="s">
        <v>4197</v>
      </c>
      <c r="H1925" s="199" t="s">
        <v>4095</v>
      </c>
      <c r="K1925" s="199">
        <f t="shared" si="150"/>
        <v>24.178919999999998</v>
      </c>
      <c r="L1925" s="199">
        <f t="shared" si="151"/>
        <v>31.190806799999997</v>
      </c>
      <c r="M1925" s="199" t="s">
        <v>1064</v>
      </c>
      <c r="N1925" s="199">
        <f t="shared" si="152"/>
        <v>-10671792.632050423</v>
      </c>
      <c r="O1925" s="199">
        <f t="shared" si="153"/>
        <v>-10671792.632050423</v>
      </c>
      <c r="P1925" s="199" t="str">
        <f t="shared" si="154"/>
        <v>Overpaid</v>
      </c>
    </row>
    <row r="1926" spans="1:16" ht="15.75" x14ac:dyDescent="0.25">
      <c r="A1926" s="199" t="s">
        <v>129</v>
      </c>
      <c r="B1926" s="199" t="s">
        <v>1099</v>
      </c>
      <c r="C1926" s="199" t="s">
        <v>1275</v>
      </c>
      <c r="D1926" s="199" t="s">
        <v>4197</v>
      </c>
      <c r="E1926" s="199" t="s">
        <v>4197</v>
      </c>
      <c r="F1926" s="199" t="s">
        <v>1046</v>
      </c>
      <c r="G1926" s="199" t="s">
        <v>4197</v>
      </c>
      <c r="H1926" s="199" t="s">
        <v>4102</v>
      </c>
      <c r="K1926" s="199">
        <f t="shared" si="150"/>
        <v>32.756639999999997</v>
      </c>
      <c r="L1926" s="199">
        <f t="shared" si="151"/>
        <v>42.256065599999999</v>
      </c>
      <c r="M1926" s="199" t="s">
        <v>1105</v>
      </c>
      <c r="N1926" s="199">
        <f t="shared" si="152"/>
        <v>-4971878.4749442935</v>
      </c>
      <c r="O1926" s="199">
        <f t="shared" si="153"/>
        <v>-4971878.4749442935</v>
      </c>
      <c r="P1926" s="199" t="str">
        <f t="shared" si="154"/>
        <v>Overpaid</v>
      </c>
    </row>
    <row r="1927" spans="1:16" ht="15.75" x14ac:dyDescent="0.25">
      <c r="A1927" s="199" t="s">
        <v>129</v>
      </c>
      <c r="B1927" s="199" t="s">
        <v>16</v>
      </c>
      <c r="C1927" s="199" t="s">
        <v>1390</v>
      </c>
      <c r="D1927" s="199" t="s">
        <v>4197</v>
      </c>
      <c r="E1927" s="199" t="s">
        <v>4197</v>
      </c>
      <c r="F1927" s="199" t="s">
        <v>1221</v>
      </c>
      <c r="G1927" s="199" t="s">
        <v>4197</v>
      </c>
      <c r="H1927" s="199" t="s">
        <v>4096</v>
      </c>
      <c r="K1927" s="199">
        <f t="shared" si="150"/>
        <v>23.441939999999999</v>
      </c>
      <c r="L1927" s="199">
        <f t="shared" si="151"/>
        <v>30.2401026</v>
      </c>
      <c r="M1927" s="199" t="s">
        <v>1116</v>
      </c>
      <c r="N1927" s="199">
        <f t="shared" si="152"/>
        <v>-12286672.730356513</v>
      </c>
      <c r="O1927" s="199">
        <f t="shared" si="153"/>
        <v>-12286672.730356513</v>
      </c>
      <c r="P1927" s="199" t="str">
        <f t="shared" si="154"/>
        <v>Overpaid</v>
      </c>
    </row>
    <row r="1928" spans="1:16" ht="15.75" x14ac:dyDescent="0.25">
      <c r="A1928" s="199" t="s">
        <v>129</v>
      </c>
      <c r="B1928" s="199" t="s">
        <v>10</v>
      </c>
      <c r="C1928" s="199" t="s">
        <v>1360</v>
      </c>
      <c r="D1928" s="199" t="s">
        <v>4197</v>
      </c>
      <c r="E1928" s="199" t="s">
        <v>4197</v>
      </c>
      <c r="F1928" s="199" t="s">
        <v>1186</v>
      </c>
      <c r="G1928" s="199" t="s">
        <v>4197</v>
      </c>
      <c r="H1928" s="199" t="s">
        <v>1027</v>
      </c>
      <c r="K1928" s="199" t="e">
        <f t="shared" si="150"/>
        <v>#VALUE!</v>
      </c>
      <c r="L1928" s="199" t="e">
        <f t="shared" si="151"/>
        <v>#VALUE!</v>
      </c>
      <c r="M1928" s="199" t="s">
        <v>1093</v>
      </c>
      <c r="N1928" s="199" t="e">
        <f t="shared" si="152"/>
        <v>#VALUE!</v>
      </c>
      <c r="O1928" s="199" t="e">
        <f t="shared" si="153"/>
        <v>#VALUE!</v>
      </c>
      <c r="P1928" s="199" t="e">
        <f t="shared" si="154"/>
        <v>#VALUE!</v>
      </c>
    </row>
    <row r="1929" spans="1:16" ht="15.75" x14ac:dyDescent="0.25">
      <c r="A1929" s="199" t="s">
        <v>129</v>
      </c>
      <c r="B1929" s="199" t="s">
        <v>16</v>
      </c>
      <c r="C1929" s="199" t="s">
        <v>1261</v>
      </c>
      <c r="D1929" s="199" t="s">
        <v>4197</v>
      </c>
      <c r="E1929" s="199" t="s">
        <v>4197</v>
      </c>
      <c r="F1929" s="199" t="s">
        <v>1034</v>
      </c>
      <c r="G1929" s="199" t="s">
        <v>4197</v>
      </c>
      <c r="H1929" s="199" t="s">
        <v>1027</v>
      </c>
      <c r="K1929" s="199" t="e">
        <f t="shared" si="150"/>
        <v>#VALUE!</v>
      </c>
      <c r="L1929" s="199" t="e">
        <f t="shared" si="151"/>
        <v>#VALUE!</v>
      </c>
      <c r="M1929" s="199" t="s">
        <v>1116</v>
      </c>
      <c r="N1929" s="199" t="e">
        <f t="shared" si="152"/>
        <v>#VALUE!</v>
      </c>
      <c r="O1929" s="199" t="e">
        <f t="shared" si="153"/>
        <v>#VALUE!</v>
      </c>
      <c r="P1929" s="199" t="e">
        <f t="shared" si="154"/>
        <v>#VALUE!</v>
      </c>
    </row>
    <row r="1930" spans="1:16" ht="15.75" x14ac:dyDescent="0.25">
      <c r="A1930" s="199" t="s">
        <v>129</v>
      </c>
      <c r="B1930" s="199" t="s">
        <v>1059</v>
      </c>
      <c r="C1930" s="199" t="s">
        <v>1278</v>
      </c>
      <c r="D1930" s="199" t="s">
        <v>4197</v>
      </c>
      <c r="E1930" s="199" t="s">
        <v>4197</v>
      </c>
      <c r="F1930" s="199" t="s">
        <v>1046</v>
      </c>
      <c r="G1930" s="199" t="s">
        <v>4197</v>
      </c>
      <c r="H1930" s="199" t="s">
        <v>4099</v>
      </c>
      <c r="K1930" s="199">
        <f t="shared" si="150"/>
        <v>32.064</v>
      </c>
      <c r="L1930" s="199">
        <f t="shared" si="151"/>
        <v>41.362560000000002</v>
      </c>
      <c r="M1930" s="199" t="s">
        <v>1064</v>
      </c>
      <c r="N1930" s="199">
        <f t="shared" si="152"/>
        <v>-6553652.8987449519</v>
      </c>
      <c r="O1930" s="199">
        <f t="shared" si="153"/>
        <v>-6553652.8987449519</v>
      </c>
      <c r="P1930" s="199" t="str">
        <f t="shared" si="154"/>
        <v>Overpaid</v>
      </c>
    </row>
    <row r="1931" spans="1:16" ht="15.75" x14ac:dyDescent="0.25">
      <c r="A1931" s="199" t="s">
        <v>129</v>
      </c>
      <c r="B1931" s="199" t="s">
        <v>1099</v>
      </c>
      <c r="C1931" s="199" t="s">
        <v>989</v>
      </c>
      <c r="D1931" s="199" t="s">
        <v>4197</v>
      </c>
      <c r="E1931" s="199" t="s">
        <v>4197</v>
      </c>
      <c r="F1931" s="199" t="s">
        <v>1218</v>
      </c>
      <c r="G1931" s="199" t="s">
        <v>4197</v>
      </c>
      <c r="H1931" s="199" t="s">
        <v>4096</v>
      </c>
      <c r="K1931" s="199">
        <f t="shared" si="150"/>
        <v>23.803039999999999</v>
      </c>
      <c r="L1931" s="199">
        <f t="shared" si="151"/>
        <v>30.7059216</v>
      </c>
      <c r="M1931" s="199" t="s">
        <v>1105</v>
      </c>
      <c r="N1931" s="199">
        <f t="shared" si="152"/>
        <v>-8726694.6546257623</v>
      </c>
      <c r="O1931" s="199">
        <f t="shared" si="153"/>
        <v>-8726694.6546257623</v>
      </c>
      <c r="P1931" s="199" t="str">
        <f t="shared" si="154"/>
        <v>Overpaid</v>
      </c>
    </row>
    <row r="1932" spans="1:16" ht="15.75" x14ac:dyDescent="0.25">
      <c r="A1932" s="199" t="s">
        <v>129</v>
      </c>
      <c r="B1932" s="199" t="s">
        <v>1135</v>
      </c>
      <c r="C1932" s="199" t="s">
        <v>1305</v>
      </c>
      <c r="D1932" s="199" t="s">
        <v>4197</v>
      </c>
      <c r="E1932" s="199" t="s">
        <v>4197</v>
      </c>
      <c r="F1932" s="199" t="s">
        <v>1307</v>
      </c>
      <c r="G1932" s="199" t="s">
        <v>4197</v>
      </c>
      <c r="H1932" s="199" t="s">
        <v>4096</v>
      </c>
      <c r="K1932" s="199">
        <f t="shared" si="150"/>
        <v>27.77514</v>
      </c>
      <c r="L1932" s="199">
        <f t="shared" si="151"/>
        <v>35.829930600000004</v>
      </c>
      <c r="M1932" s="199" t="s">
        <v>1138</v>
      </c>
      <c r="N1932" s="199">
        <f t="shared" si="152"/>
        <v>-6045946.7088441458</v>
      </c>
      <c r="O1932" s="199">
        <f t="shared" si="153"/>
        <v>-6045946.7088441458</v>
      </c>
      <c r="P1932" s="199" t="str">
        <f t="shared" si="154"/>
        <v>Overpaid</v>
      </c>
    </row>
    <row r="1933" spans="1:16" ht="15.75" x14ac:dyDescent="0.25">
      <c r="A1933" s="199" t="s">
        <v>129</v>
      </c>
      <c r="B1933" s="199" t="s">
        <v>1048</v>
      </c>
      <c r="C1933" s="199" t="s">
        <v>1414</v>
      </c>
      <c r="D1933" s="199" t="s">
        <v>4197</v>
      </c>
      <c r="E1933" s="199" t="s">
        <v>4197</v>
      </c>
      <c r="F1933" s="199" t="s">
        <v>1415</v>
      </c>
      <c r="G1933" s="199" t="s">
        <v>4197</v>
      </c>
      <c r="H1933" s="199" t="s">
        <v>4197</v>
      </c>
      <c r="K1933" s="199">
        <f t="shared" si="150"/>
        <v>12.2774</v>
      </c>
      <c r="L1933" s="199">
        <f t="shared" si="151"/>
        <v>15.837846000000001</v>
      </c>
      <c r="M1933" s="199" t="s">
        <v>1053</v>
      </c>
      <c r="N1933" s="199">
        <f t="shared" si="152"/>
        <v>-15179098.76223743</v>
      </c>
      <c r="O1933" s="199">
        <f t="shared" si="153"/>
        <v>-15179098.76223743</v>
      </c>
      <c r="P1933" s="199" t="str">
        <f t="shared" si="154"/>
        <v>Overpaid</v>
      </c>
    </row>
    <row r="1934" spans="1:16" ht="15.75" x14ac:dyDescent="0.25">
      <c r="A1934" s="199" t="s">
        <v>129</v>
      </c>
      <c r="B1934" s="199" t="s">
        <v>1099</v>
      </c>
      <c r="C1934" s="199" t="s">
        <v>1399</v>
      </c>
      <c r="D1934" s="199" t="s">
        <v>4197</v>
      </c>
      <c r="E1934" s="199" t="s">
        <v>4197</v>
      </c>
      <c r="F1934" s="199" t="s">
        <v>1234</v>
      </c>
      <c r="G1934" s="199" t="s">
        <v>4197</v>
      </c>
      <c r="H1934" s="199" t="s">
        <v>4095</v>
      </c>
      <c r="K1934" s="199">
        <f t="shared" si="150"/>
        <v>22.734519999999996</v>
      </c>
      <c r="L1934" s="199">
        <f t="shared" si="151"/>
        <v>29.327530799999995</v>
      </c>
      <c r="M1934" s="199" t="s">
        <v>1105</v>
      </c>
      <c r="N1934" s="199">
        <f t="shared" si="152"/>
        <v>-9174793.317098204</v>
      </c>
      <c r="O1934" s="199">
        <f t="shared" si="153"/>
        <v>-9174793.317098204</v>
      </c>
      <c r="P1934" s="199" t="str">
        <f t="shared" si="154"/>
        <v>Overpaid</v>
      </c>
    </row>
    <row r="1935" spans="1:16" ht="15.75" x14ac:dyDescent="0.25">
      <c r="A1935" s="199" t="s">
        <v>129</v>
      </c>
      <c r="B1935" s="199" t="s">
        <v>20</v>
      </c>
      <c r="C1935" s="199" t="s">
        <v>725</v>
      </c>
      <c r="D1935" s="199" t="s">
        <v>4197</v>
      </c>
      <c r="E1935" s="199" t="s">
        <v>4197</v>
      </c>
      <c r="F1935" s="199" t="s">
        <v>1328</v>
      </c>
      <c r="G1935" s="199" t="s">
        <v>4197</v>
      </c>
      <c r="H1935" s="199" t="s">
        <v>4096</v>
      </c>
      <c r="K1935" s="199">
        <f t="shared" si="150"/>
        <v>26.330739999999999</v>
      </c>
      <c r="L1935" s="199">
        <f t="shared" si="151"/>
        <v>33.966654599999998</v>
      </c>
      <c r="M1935" s="199" t="s">
        <v>1134</v>
      </c>
      <c r="N1935" s="199">
        <f t="shared" si="152"/>
        <v>-12040158.943348551</v>
      </c>
      <c r="O1935" s="199">
        <f t="shared" si="153"/>
        <v>-12040158.943348551</v>
      </c>
      <c r="P1935" s="199" t="str">
        <f t="shared" si="154"/>
        <v>Overpaid</v>
      </c>
    </row>
    <row r="1936" spans="1:16" ht="15.75" x14ac:dyDescent="0.25">
      <c r="A1936" s="199" t="s">
        <v>129</v>
      </c>
      <c r="B1936" s="199" t="s">
        <v>1048</v>
      </c>
      <c r="C1936" s="199" t="s">
        <v>199</v>
      </c>
      <c r="D1936" s="199" t="s">
        <v>4197</v>
      </c>
      <c r="E1936" s="199" t="s">
        <v>4197</v>
      </c>
      <c r="F1936" s="199" t="s">
        <v>1194</v>
      </c>
      <c r="G1936" s="199" t="s">
        <v>4197</v>
      </c>
      <c r="H1936" s="199" t="s">
        <v>4095</v>
      </c>
      <c r="K1936" s="199">
        <f t="shared" si="150"/>
        <v>24.540019999999998</v>
      </c>
      <c r="L1936" s="199">
        <f t="shared" si="151"/>
        <v>31.6566258</v>
      </c>
      <c r="M1936" s="199" t="s">
        <v>1053</v>
      </c>
      <c r="N1936" s="199">
        <f t="shared" si="152"/>
        <v>-9422627.3778470084</v>
      </c>
      <c r="O1936" s="199">
        <f t="shared" si="153"/>
        <v>-9422627.3778470084</v>
      </c>
      <c r="P1936" s="199" t="str">
        <f t="shared" si="154"/>
        <v>Overpaid</v>
      </c>
    </row>
    <row r="1937" spans="1:16" ht="15.75" x14ac:dyDescent="0.25">
      <c r="A1937" s="199" t="s">
        <v>129</v>
      </c>
      <c r="B1937" s="199" t="s">
        <v>20</v>
      </c>
      <c r="C1937" s="199" t="s">
        <v>1378</v>
      </c>
      <c r="D1937" s="199" t="s">
        <v>4197</v>
      </c>
      <c r="E1937" s="199" t="s">
        <v>4197</v>
      </c>
      <c r="F1937" s="199" t="s">
        <v>1208</v>
      </c>
      <c r="G1937" s="199" t="s">
        <v>4197</v>
      </c>
      <c r="H1937" s="199" t="s">
        <v>1027</v>
      </c>
      <c r="K1937" s="199" t="e">
        <f t="shared" si="150"/>
        <v>#VALUE!</v>
      </c>
      <c r="L1937" s="199" t="e">
        <f t="shared" si="151"/>
        <v>#VALUE!</v>
      </c>
      <c r="M1937" s="199" t="s">
        <v>1134</v>
      </c>
      <c r="N1937" s="199" t="e">
        <f t="shared" si="152"/>
        <v>#VALUE!</v>
      </c>
      <c r="O1937" s="199" t="e">
        <f t="shared" si="153"/>
        <v>#VALUE!</v>
      </c>
      <c r="P1937" s="199" t="e">
        <f t="shared" si="154"/>
        <v>#VALUE!</v>
      </c>
    </row>
    <row r="1938" spans="1:16" ht="15.75" x14ac:dyDescent="0.25">
      <c r="A1938" s="199" t="s">
        <v>129</v>
      </c>
      <c r="B1938" s="199" t="s">
        <v>1187</v>
      </c>
      <c r="C1938" s="199" t="s">
        <v>1355</v>
      </c>
      <c r="D1938" s="199" t="s">
        <v>4197</v>
      </c>
      <c r="E1938" s="199" t="s">
        <v>4197</v>
      </c>
      <c r="F1938" s="199" t="s">
        <v>1186</v>
      </c>
      <c r="G1938" s="199" t="s">
        <v>4197</v>
      </c>
      <c r="H1938" s="199" t="s">
        <v>1027</v>
      </c>
      <c r="K1938" s="199" t="e">
        <f t="shared" si="150"/>
        <v>#VALUE!</v>
      </c>
      <c r="L1938" s="199" t="e">
        <f t="shared" si="151"/>
        <v>#VALUE!</v>
      </c>
      <c r="M1938" s="199" t="s">
        <v>1190</v>
      </c>
      <c r="N1938" s="199" t="e">
        <f t="shared" si="152"/>
        <v>#VALUE!</v>
      </c>
      <c r="O1938" s="199" t="e">
        <f t="shared" si="153"/>
        <v>#VALUE!</v>
      </c>
      <c r="P1938" s="199" t="e">
        <f t="shared" si="154"/>
        <v>#VALUE!</v>
      </c>
    </row>
    <row r="1939" spans="1:16" ht="15.75" x14ac:dyDescent="0.25">
      <c r="A1939" s="199" t="s">
        <v>129</v>
      </c>
      <c r="B1939" s="199" t="s">
        <v>1059</v>
      </c>
      <c r="C1939" s="199" t="s">
        <v>1265</v>
      </c>
      <c r="D1939" s="199" t="s">
        <v>4197</v>
      </c>
      <c r="E1939" s="199" t="s">
        <v>4197</v>
      </c>
      <c r="F1939" s="199" t="s">
        <v>1266</v>
      </c>
      <c r="G1939" s="199" t="s">
        <v>4197</v>
      </c>
      <c r="H1939" s="199" t="s">
        <v>1027</v>
      </c>
      <c r="K1939" s="199" t="e">
        <f t="shared" si="150"/>
        <v>#VALUE!</v>
      </c>
      <c r="L1939" s="199" t="e">
        <f t="shared" si="151"/>
        <v>#VALUE!</v>
      </c>
      <c r="M1939" s="199" t="s">
        <v>1064</v>
      </c>
      <c r="N1939" s="199" t="e">
        <f t="shared" si="152"/>
        <v>#VALUE!</v>
      </c>
      <c r="O1939" s="199" t="e">
        <f t="shared" si="153"/>
        <v>#VALUE!</v>
      </c>
      <c r="P1939" s="199" t="e">
        <f t="shared" si="154"/>
        <v>#VALUE!</v>
      </c>
    </row>
    <row r="1940" spans="1:16" ht="15.75" x14ac:dyDescent="0.25">
      <c r="A1940" s="199" t="s">
        <v>116</v>
      </c>
      <c r="B1940" s="199" t="s">
        <v>1117</v>
      </c>
      <c r="C1940" s="199" t="s">
        <v>1118</v>
      </c>
      <c r="D1940" s="199" t="s">
        <v>4197</v>
      </c>
      <c r="E1940" s="199" t="s">
        <v>4197</v>
      </c>
      <c r="F1940" s="199" t="s">
        <v>1111</v>
      </c>
      <c r="G1940" s="199" t="s">
        <v>4197</v>
      </c>
      <c r="H1940" s="199" t="s">
        <v>4147</v>
      </c>
      <c r="K1940" s="199">
        <f t="shared" si="150"/>
        <v>29.521519999999995</v>
      </c>
      <c r="L1940" s="199">
        <f t="shared" si="151"/>
        <v>38.082760799999996</v>
      </c>
      <c r="M1940" s="199" t="s">
        <v>1121</v>
      </c>
      <c r="N1940" s="199">
        <f t="shared" si="152"/>
        <v>-11969226.633816514</v>
      </c>
      <c r="O1940" s="199">
        <f t="shared" si="153"/>
        <v>-11969226.633816514</v>
      </c>
      <c r="P1940" s="199" t="str">
        <f t="shared" si="154"/>
        <v>Overpaid</v>
      </c>
    </row>
    <row r="1941" spans="1:16" ht="15.75" x14ac:dyDescent="0.25">
      <c r="A1941" s="199" t="s">
        <v>116</v>
      </c>
      <c r="B1941" s="199" t="s">
        <v>1048</v>
      </c>
      <c r="C1941" s="199" t="s">
        <v>1049</v>
      </c>
      <c r="D1941" s="199" t="s">
        <v>4197</v>
      </c>
      <c r="E1941" s="199" t="s">
        <v>4197</v>
      </c>
      <c r="F1941" s="199" t="s">
        <v>1062</v>
      </c>
      <c r="G1941" s="199" t="s">
        <v>4197</v>
      </c>
      <c r="H1941" s="199" t="s">
        <v>4097</v>
      </c>
      <c r="K1941" s="199">
        <f t="shared" si="150"/>
        <v>30.649159999999998</v>
      </c>
      <c r="L1941" s="199">
        <f t="shared" si="151"/>
        <v>39.537416399999998</v>
      </c>
      <c r="M1941" s="199" t="s">
        <v>1053</v>
      </c>
      <c r="N1941" s="199">
        <f t="shared" si="152"/>
        <v>-6554799.0024072677</v>
      </c>
      <c r="O1941" s="199">
        <f t="shared" si="153"/>
        <v>-6554799.0024072677</v>
      </c>
      <c r="P1941" s="199" t="str">
        <f t="shared" si="154"/>
        <v>Overpaid</v>
      </c>
    </row>
    <row r="1942" spans="1:16" ht="15.75" x14ac:dyDescent="0.25">
      <c r="A1942" s="199" t="s">
        <v>116</v>
      </c>
      <c r="B1942" s="199" t="s">
        <v>27</v>
      </c>
      <c r="C1942" s="199" t="s">
        <v>1106</v>
      </c>
      <c r="D1942" s="199" t="s">
        <v>4197</v>
      </c>
      <c r="E1942" s="199" t="s">
        <v>4197</v>
      </c>
      <c r="F1942" s="199" t="s">
        <v>1107</v>
      </c>
      <c r="G1942" s="199" t="s">
        <v>4197</v>
      </c>
      <c r="H1942" s="199" t="s">
        <v>4099</v>
      </c>
      <c r="K1942" s="199">
        <f t="shared" si="150"/>
        <v>29.536299999999997</v>
      </c>
      <c r="L1942" s="199">
        <f t="shared" si="151"/>
        <v>38.101827</v>
      </c>
      <c r="M1942" s="199" t="s">
        <v>1058</v>
      </c>
      <c r="N1942" s="199">
        <f t="shared" si="152"/>
        <v>-11413376.21761266</v>
      </c>
      <c r="O1942" s="199">
        <f t="shared" si="153"/>
        <v>-11413376.21761266</v>
      </c>
      <c r="P1942" s="199" t="str">
        <f t="shared" si="154"/>
        <v>Overpaid</v>
      </c>
    </row>
    <row r="1943" spans="1:16" ht="15.75" x14ac:dyDescent="0.25">
      <c r="A1943" s="199" t="s">
        <v>116</v>
      </c>
      <c r="B1943" s="199" t="s">
        <v>16</v>
      </c>
      <c r="C1943" s="199" t="s">
        <v>283</v>
      </c>
      <c r="D1943" s="199" t="s">
        <v>4197</v>
      </c>
      <c r="E1943" s="199" t="s">
        <v>4197</v>
      </c>
      <c r="F1943" s="199" t="s">
        <v>1111</v>
      </c>
      <c r="G1943" s="199" t="s">
        <v>4197</v>
      </c>
      <c r="H1943" s="199" t="s">
        <v>4147</v>
      </c>
      <c r="K1943" s="199">
        <f t="shared" si="150"/>
        <v>29.521519999999995</v>
      </c>
      <c r="L1943" s="199">
        <f t="shared" si="151"/>
        <v>38.082760799999996</v>
      </c>
      <c r="M1943" s="199" t="s">
        <v>1116</v>
      </c>
      <c r="N1943" s="199">
        <f t="shared" si="152"/>
        <v>-8758275.1963750459</v>
      </c>
      <c r="O1943" s="199">
        <f t="shared" si="153"/>
        <v>-8758275.1963750459</v>
      </c>
      <c r="P1943" s="199" t="str">
        <f t="shared" si="154"/>
        <v>Overpaid</v>
      </c>
    </row>
    <row r="1944" spans="1:16" ht="15.75" x14ac:dyDescent="0.25">
      <c r="A1944" s="199" t="s">
        <v>116</v>
      </c>
      <c r="B1944" s="199" t="s">
        <v>20</v>
      </c>
      <c r="C1944" s="199" t="s">
        <v>1211</v>
      </c>
      <c r="D1944" s="199" t="s">
        <v>4197</v>
      </c>
      <c r="E1944" s="199" t="s">
        <v>4197</v>
      </c>
      <c r="F1944" s="199" t="s">
        <v>1208</v>
      </c>
      <c r="G1944" s="199" t="s">
        <v>4197</v>
      </c>
      <c r="H1944" s="199" t="s">
        <v>4095</v>
      </c>
      <c r="K1944" s="199">
        <f t="shared" si="150"/>
        <v>23.817819999999998</v>
      </c>
      <c r="L1944" s="199">
        <f t="shared" si="151"/>
        <v>30.724987799999997</v>
      </c>
      <c r="M1944" s="199" t="s">
        <v>1134</v>
      </c>
      <c r="N1944" s="199">
        <f t="shared" si="152"/>
        <v>-13695148.210196847</v>
      </c>
      <c r="O1944" s="199">
        <f t="shared" si="153"/>
        <v>-13695148.210196847</v>
      </c>
      <c r="P1944" s="199" t="str">
        <f t="shared" si="154"/>
        <v>Overpaid</v>
      </c>
    </row>
    <row r="1945" spans="1:16" ht="15.75" x14ac:dyDescent="0.25">
      <c r="A1945" s="199" t="s">
        <v>116</v>
      </c>
      <c r="B1945" s="199" t="s">
        <v>27</v>
      </c>
      <c r="C1945" s="199" t="s">
        <v>1180</v>
      </c>
      <c r="D1945" s="199" t="s">
        <v>4197</v>
      </c>
      <c r="E1945" s="199" t="s">
        <v>4197</v>
      </c>
      <c r="F1945" s="199" t="s">
        <v>1162</v>
      </c>
      <c r="G1945" s="199" t="s">
        <v>4197</v>
      </c>
      <c r="H1945" s="199" t="s">
        <v>4095</v>
      </c>
      <c r="K1945" s="199">
        <f t="shared" si="150"/>
        <v>25.262219999999996</v>
      </c>
      <c r="L1945" s="199">
        <f t="shared" si="151"/>
        <v>32.588263799999993</v>
      </c>
      <c r="M1945" s="199" t="s">
        <v>1058</v>
      </c>
      <c r="N1945" s="199">
        <f t="shared" si="152"/>
        <v>-14649071.9871425</v>
      </c>
      <c r="O1945" s="199">
        <f t="shared" si="153"/>
        <v>-14649071.9871425</v>
      </c>
      <c r="P1945" s="199" t="str">
        <f t="shared" si="154"/>
        <v>Overpaid</v>
      </c>
    </row>
    <row r="1946" spans="1:16" ht="15.75" x14ac:dyDescent="0.25">
      <c r="A1946" s="199" t="s">
        <v>116</v>
      </c>
      <c r="B1946" s="199" t="s">
        <v>1048</v>
      </c>
      <c r="C1946" s="199" t="s">
        <v>738</v>
      </c>
      <c r="D1946" s="199" t="s">
        <v>4197</v>
      </c>
      <c r="E1946" s="199" t="s">
        <v>4197</v>
      </c>
      <c r="F1946" s="199" t="s">
        <v>1125</v>
      </c>
      <c r="G1946" s="199" t="s">
        <v>4197</v>
      </c>
      <c r="H1946" s="199" t="s">
        <v>4096</v>
      </c>
      <c r="K1946" s="199">
        <f t="shared" si="150"/>
        <v>27.05294</v>
      </c>
      <c r="L1946" s="199">
        <f t="shared" si="151"/>
        <v>34.898292599999998</v>
      </c>
      <c r="M1946" s="199" t="s">
        <v>1053</v>
      </c>
      <c r="N1946" s="199">
        <f t="shared" si="152"/>
        <v>-8242981.260519525</v>
      </c>
      <c r="O1946" s="199">
        <f t="shared" si="153"/>
        <v>-8242981.260519525</v>
      </c>
      <c r="P1946" s="199" t="str">
        <f t="shared" si="154"/>
        <v>Overpaid</v>
      </c>
    </row>
    <row r="1947" spans="1:16" ht="15.75" x14ac:dyDescent="0.25">
      <c r="A1947" s="199" t="s">
        <v>116</v>
      </c>
      <c r="B1947" s="199" t="s">
        <v>1094</v>
      </c>
      <c r="C1947" s="199" t="s">
        <v>1256</v>
      </c>
      <c r="D1947" s="199" t="s">
        <v>4197</v>
      </c>
      <c r="E1947" s="199" t="s">
        <v>4197</v>
      </c>
      <c r="F1947" s="199" t="s">
        <v>1422</v>
      </c>
      <c r="G1947" s="199" t="s">
        <v>4197</v>
      </c>
      <c r="H1947" s="199" t="s">
        <v>4095</v>
      </c>
      <c r="K1947" s="199">
        <f t="shared" si="150"/>
        <v>20.567919999999997</v>
      </c>
      <c r="L1947" s="199">
        <f t="shared" si="151"/>
        <v>26.532616799999996</v>
      </c>
      <c r="M1947" s="199" t="s">
        <v>1098</v>
      </c>
      <c r="N1947" s="199">
        <f t="shared" si="152"/>
        <v>-32670604.033297025</v>
      </c>
      <c r="O1947" s="199">
        <f t="shared" si="153"/>
        <v>-32670604.033297025</v>
      </c>
      <c r="P1947" s="199" t="str">
        <f t="shared" si="154"/>
        <v>Overpaid</v>
      </c>
    </row>
    <row r="1948" spans="1:16" ht="15.75" x14ac:dyDescent="0.25">
      <c r="A1948" s="199" t="s">
        <v>116</v>
      </c>
      <c r="B1948" s="199" t="s">
        <v>1117</v>
      </c>
      <c r="C1948" s="199" t="s">
        <v>1206</v>
      </c>
      <c r="D1948" s="199" t="s">
        <v>4197</v>
      </c>
      <c r="E1948" s="199" t="s">
        <v>4197</v>
      </c>
      <c r="F1948" s="199" t="s">
        <v>1208</v>
      </c>
      <c r="G1948" s="199" t="s">
        <v>4197</v>
      </c>
      <c r="H1948" s="199" t="s">
        <v>4096</v>
      </c>
      <c r="K1948" s="199">
        <f t="shared" si="150"/>
        <v>24.16414</v>
      </c>
      <c r="L1948" s="199">
        <f t="shared" si="151"/>
        <v>31.1717406</v>
      </c>
      <c r="M1948" s="199" t="s">
        <v>1121</v>
      </c>
      <c r="N1948" s="199">
        <f t="shared" si="152"/>
        <v>-16218394.48935321</v>
      </c>
      <c r="O1948" s="199">
        <f t="shared" si="153"/>
        <v>-16218394.48935321</v>
      </c>
      <c r="P1948" s="199" t="str">
        <f t="shared" si="154"/>
        <v>Overpaid</v>
      </c>
    </row>
    <row r="1949" spans="1:16" ht="15.75" x14ac:dyDescent="0.25">
      <c r="A1949" s="199" t="s">
        <v>116</v>
      </c>
      <c r="B1949" s="199" t="s">
        <v>1048</v>
      </c>
      <c r="C1949" s="199" t="s">
        <v>1210</v>
      </c>
      <c r="D1949" s="199" t="s">
        <v>4197</v>
      </c>
      <c r="E1949" s="199" t="s">
        <v>4197</v>
      </c>
      <c r="F1949" s="199" t="s">
        <v>1208</v>
      </c>
      <c r="G1949" s="199" t="s">
        <v>4197</v>
      </c>
      <c r="H1949" s="199" t="s">
        <v>4197</v>
      </c>
      <c r="K1949" s="199">
        <f t="shared" si="150"/>
        <v>23.471499999999999</v>
      </c>
      <c r="L1949" s="199">
        <f t="shared" si="151"/>
        <v>30.278234999999999</v>
      </c>
      <c r="M1949" s="199" t="s">
        <v>1053</v>
      </c>
      <c r="N1949" s="199">
        <f t="shared" si="152"/>
        <v>-9924225.3074614704</v>
      </c>
      <c r="O1949" s="199">
        <f t="shared" si="153"/>
        <v>-9924225.3074614704</v>
      </c>
      <c r="P1949" s="199" t="str">
        <f t="shared" si="154"/>
        <v>Overpaid</v>
      </c>
    </row>
    <row r="1950" spans="1:16" ht="15.75" x14ac:dyDescent="0.25">
      <c r="A1950" s="199" t="s">
        <v>116</v>
      </c>
      <c r="B1950" s="199" t="s">
        <v>1037</v>
      </c>
      <c r="C1950" s="199" t="s">
        <v>1246</v>
      </c>
      <c r="D1950" s="199" t="s">
        <v>4197</v>
      </c>
      <c r="E1950" s="199" t="s">
        <v>4197</v>
      </c>
      <c r="F1950" s="199" t="s">
        <v>1244</v>
      </c>
      <c r="G1950" s="199" t="s">
        <v>4197</v>
      </c>
      <c r="H1950" s="199" t="s">
        <v>4096</v>
      </c>
      <c r="K1950" s="199">
        <f t="shared" si="150"/>
        <v>21.63644</v>
      </c>
      <c r="L1950" s="199">
        <f t="shared" si="151"/>
        <v>27.911007600000001</v>
      </c>
      <c r="M1950" s="199" t="s">
        <v>1043</v>
      </c>
      <c r="N1950" s="199">
        <f t="shared" si="152"/>
        <v>-13911553.253364254</v>
      </c>
      <c r="O1950" s="199">
        <f t="shared" si="153"/>
        <v>-13911553.253364254</v>
      </c>
      <c r="P1950" s="199" t="str">
        <f t="shared" si="154"/>
        <v>Overpaid</v>
      </c>
    </row>
    <row r="1951" spans="1:16" ht="15.75" x14ac:dyDescent="0.25">
      <c r="A1951" s="199" t="s">
        <v>116</v>
      </c>
      <c r="B1951" s="199" t="s">
        <v>1024</v>
      </c>
      <c r="C1951" s="199" t="s">
        <v>1070</v>
      </c>
      <c r="D1951" s="199" t="s">
        <v>4197</v>
      </c>
      <c r="E1951" s="199" t="s">
        <v>4197</v>
      </c>
      <c r="F1951" s="199" t="s">
        <v>1073</v>
      </c>
      <c r="G1951" s="199" t="s">
        <v>4197</v>
      </c>
      <c r="H1951" s="199" t="s">
        <v>4097</v>
      </c>
      <c r="K1951" s="199">
        <f t="shared" si="150"/>
        <v>29.926959999999998</v>
      </c>
      <c r="L1951" s="199">
        <f t="shared" si="151"/>
        <v>38.605778399999998</v>
      </c>
      <c r="M1951" s="199" t="s">
        <v>1029</v>
      </c>
      <c r="N1951" s="199">
        <f t="shared" si="152"/>
        <v>-8308883.4537005518</v>
      </c>
      <c r="O1951" s="199">
        <f t="shared" si="153"/>
        <v>-8308883.4537005518</v>
      </c>
      <c r="P1951" s="199" t="str">
        <f t="shared" si="154"/>
        <v>Overpaid</v>
      </c>
    </row>
    <row r="1952" spans="1:16" ht="15.75" x14ac:dyDescent="0.25">
      <c r="A1952" s="199" t="s">
        <v>116</v>
      </c>
      <c r="B1952" s="199" t="s">
        <v>1037</v>
      </c>
      <c r="C1952" s="199" t="s">
        <v>1038</v>
      </c>
      <c r="D1952" s="199" t="s">
        <v>4197</v>
      </c>
      <c r="E1952" s="199" t="s">
        <v>4197</v>
      </c>
      <c r="F1952" s="199" t="s">
        <v>1041</v>
      </c>
      <c r="G1952" s="199" t="s">
        <v>4197</v>
      </c>
      <c r="H1952" s="199" t="s">
        <v>4147</v>
      </c>
      <c r="K1952" s="199">
        <f t="shared" si="150"/>
        <v>33.49362</v>
      </c>
      <c r="L1952" s="199">
        <f t="shared" si="151"/>
        <v>43.206769800000004</v>
      </c>
      <c r="M1952" s="199" t="s">
        <v>1043</v>
      </c>
      <c r="N1952" s="199">
        <f t="shared" si="152"/>
        <v>-6732233.2709448785</v>
      </c>
      <c r="O1952" s="199">
        <f t="shared" si="153"/>
        <v>-6732233.2709448785</v>
      </c>
      <c r="P1952" s="199" t="str">
        <f t="shared" si="154"/>
        <v>Overpaid</v>
      </c>
    </row>
    <row r="1953" spans="1:16" ht="15.75" x14ac:dyDescent="0.25">
      <c r="A1953" s="199" t="s">
        <v>116</v>
      </c>
      <c r="B1953" s="199" t="s">
        <v>1024</v>
      </c>
      <c r="C1953" s="199" t="s">
        <v>1075</v>
      </c>
      <c r="D1953" s="199" t="s">
        <v>4197</v>
      </c>
      <c r="E1953" s="199" t="s">
        <v>4197</v>
      </c>
      <c r="F1953" s="199" t="s">
        <v>1073</v>
      </c>
      <c r="G1953" s="199" t="s">
        <v>4197</v>
      </c>
      <c r="H1953" s="199" t="s">
        <v>4095</v>
      </c>
      <c r="K1953" s="199">
        <f t="shared" si="150"/>
        <v>29.234319999999997</v>
      </c>
      <c r="L1953" s="199">
        <f t="shared" si="151"/>
        <v>37.712272799999994</v>
      </c>
      <c r="M1953" s="199" t="s">
        <v>1029</v>
      </c>
      <c r="N1953" s="199">
        <f t="shared" si="152"/>
        <v>-8700772.5506708287</v>
      </c>
      <c r="O1953" s="199">
        <f t="shared" si="153"/>
        <v>-8700772.5506708287</v>
      </c>
      <c r="P1953" s="199" t="str">
        <f t="shared" si="154"/>
        <v>Overpaid</v>
      </c>
    </row>
    <row r="1954" spans="1:16" ht="15.75" x14ac:dyDescent="0.25">
      <c r="A1954" s="199" t="s">
        <v>116</v>
      </c>
      <c r="B1954" s="199" t="s">
        <v>1187</v>
      </c>
      <c r="C1954" s="199" t="s">
        <v>1191</v>
      </c>
      <c r="D1954" s="199" t="s">
        <v>4197</v>
      </c>
      <c r="E1954" s="199" t="s">
        <v>4197</v>
      </c>
      <c r="F1954" s="199" t="s">
        <v>1194</v>
      </c>
      <c r="G1954" s="199" t="s">
        <v>4197</v>
      </c>
      <c r="H1954" s="199" t="s">
        <v>4096</v>
      </c>
      <c r="K1954" s="199">
        <f t="shared" si="150"/>
        <v>24.886340000000001</v>
      </c>
      <c r="L1954" s="199">
        <f t="shared" si="151"/>
        <v>32.103378599999999</v>
      </c>
      <c r="M1954" s="199" t="s">
        <v>1190</v>
      </c>
      <c r="N1954" s="199">
        <f t="shared" si="152"/>
        <v>-13965479.352707524</v>
      </c>
      <c r="O1954" s="199">
        <f t="shared" si="153"/>
        <v>-13965479.352707524</v>
      </c>
      <c r="P1954" s="199" t="str">
        <f t="shared" si="154"/>
        <v>Overpaid</v>
      </c>
    </row>
    <row r="1955" spans="1:16" ht="15.75" x14ac:dyDescent="0.25">
      <c r="A1955" s="199" t="s">
        <v>116</v>
      </c>
      <c r="B1955" s="199" t="s">
        <v>16</v>
      </c>
      <c r="C1955" s="199" t="s">
        <v>1242</v>
      </c>
      <c r="D1955" s="199" t="s">
        <v>4197</v>
      </c>
      <c r="E1955" s="199" t="s">
        <v>4197</v>
      </c>
      <c r="F1955" s="199" t="s">
        <v>1244</v>
      </c>
      <c r="G1955" s="199" t="s">
        <v>4197</v>
      </c>
      <c r="H1955" s="199" t="s">
        <v>4095</v>
      </c>
      <c r="K1955" s="199">
        <f t="shared" si="150"/>
        <v>21.290119999999998</v>
      </c>
      <c r="L1955" s="199">
        <f t="shared" si="151"/>
        <v>27.464254799999999</v>
      </c>
      <c r="M1955" s="199" t="s">
        <v>1116</v>
      </c>
      <c r="N1955" s="199">
        <f t="shared" si="152"/>
        <v>-13535521.562277799</v>
      </c>
      <c r="O1955" s="199">
        <f t="shared" si="153"/>
        <v>-13535521.562277799</v>
      </c>
      <c r="P1955" s="199" t="str">
        <f t="shared" si="154"/>
        <v>Overpaid</v>
      </c>
    </row>
    <row r="1956" spans="1:16" ht="15.75" x14ac:dyDescent="0.25">
      <c r="A1956" s="199" t="s">
        <v>116</v>
      </c>
      <c r="B1956" s="199" t="s">
        <v>1024</v>
      </c>
      <c r="C1956" s="199" t="s">
        <v>1196</v>
      </c>
      <c r="D1956" s="199" t="s">
        <v>4197</v>
      </c>
      <c r="E1956" s="199" t="s">
        <v>4197</v>
      </c>
      <c r="F1956" s="199" t="s">
        <v>1194</v>
      </c>
      <c r="G1956" s="199" t="s">
        <v>4197</v>
      </c>
      <c r="H1956" s="199" t="s">
        <v>4197</v>
      </c>
      <c r="K1956" s="199">
        <f t="shared" si="150"/>
        <v>24.1937</v>
      </c>
      <c r="L1956" s="199">
        <f t="shared" si="151"/>
        <v>31.209873000000002</v>
      </c>
      <c r="M1956" s="199" t="s">
        <v>1029</v>
      </c>
      <c r="N1956" s="199">
        <f t="shared" si="152"/>
        <v>-11552707.206437614</v>
      </c>
      <c r="O1956" s="199">
        <f t="shared" si="153"/>
        <v>-11552707.206437614</v>
      </c>
      <c r="P1956" s="199" t="str">
        <f t="shared" si="154"/>
        <v>Overpaid</v>
      </c>
    </row>
    <row r="1957" spans="1:16" ht="15.75" x14ac:dyDescent="0.25">
      <c r="A1957" s="199" t="s">
        <v>116</v>
      </c>
      <c r="B1957" s="199" t="s">
        <v>1117</v>
      </c>
      <c r="C1957" s="199" t="s">
        <v>618</v>
      </c>
      <c r="D1957" s="199" t="s">
        <v>4197</v>
      </c>
      <c r="E1957" s="199" t="s">
        <v>4197</v>
      </c>
      <c r="F1957" s="199" t="s">
        <v>1162</v>
      </c>
      <c r="G1957" s="199" t="s">
        <v>4197</v>
      </c>
      <c r="H1957" s="199" t="s">
        <v>4095</v>
      </c>
      <c r="K1957" s="199">
        <f t="shared" si="150"/>
        <v>25.262219999999996</v>
      </c>
      <c r="L1957" s="199">
        <f t="shared" si="151"/>
        <v>32.588263799999993</v>
      </c>
      <c r="M1957" s="199" t="s">
        <v>1121</v>
      </c>
      <c r="N1957" s="199">
        <f t="shared" si="152"/>
        <v>-15347460.144802757</v>
      </c>
      <c r="O1957" s="199">
        <f t="shared" si="153"/>
        <v>-15347460.144802757</v>
      </c>
      <c r="P1957" s="199" t="str">
        <f t="shared" si="154"/>
        <v>Overpaid</v>
      </c>
    </row>
    <row r="1958" spans="1:16" ht="15.75" x14ac:dyDescent="0.25">
      <c r="A1958" s="199" t="s">
        <v>116</v>
      </c>
      <c r="B1958" s="199" t="s">
        <v>20</v>
      </c>
      <c r="C1958" s="199" t="s">
        <v>780</v>
      </c>
      <c r="D1958" s="199" t="s">
        <v>4197</v>
      </c>
      <c r="E1958" s="199" t="s">
        <v>4197</v>
      </c>
      <c r="F1958" s="199" t="s">
        <v>1162</v>
      </c>
      <c r="G1958" s="199" t="s">
        <v>4197</v>
      </c>
      <c r="H1958" s="199" t="s">
        <v>4096</v>
      </c>
      <c r="K1958" s="199">
        <f t="shared" si="150"/>
        <v>25.608539999999998</v>
      </c>
      <c r="L1958" s="199">
        <f t="shared" si="151"/>
        <v>33.035016599999999</v>
      </c>
      <c r="M1958" s="199" t="s">
        <v>1134</v>
      </c>
      <c r="N1958" s="199">
        <f t="shared" si="152"/>
        <v>-12515794.159956258</v>
      </c>
      <c r="O1958" s="199">
        <f t="shared" si="153"/>
        <v>-12515794.159956258</v>
      </c>
      <c r="P1958" s="199" t="str">
        <f t="shared" si="154"/>
        <v>Overpaid</v>
      </c>
    </row>
    <row r="1959" spans="1:16" ht="15.75" x14ac:dyDescent="0.25">
      <c r="A1959" s="199" t="s">
        <v>116</v>
      </c>
      <c r="B1959" s="199" t="s">
        <v>1048</v>
      </c>
      <c r="C1959" s="199" t="s">
        <v>1156</v>
      </c>
      <c r="D1959" s="199" t="s">
        <v>4197</v>
      </c>
      <c r="E1959" s="199" t="s">
        <v>4197</v>
      </c>
      <c r="F1959" s="199" t="s">
        <v>1157</v>
      </c>
      <c r="G1959" s="199" t="s">
        <v>4197</v>
      </c>
      <c r="H1959" s="199" t="s">
        <v>4197</v>
      </c>
      <c r="K1959" s="199">
        <f t="shared" si="150"/>
        <v>25.276999999999997</v>
      </c>
      <c r="L1959" s="199">
        <f t="shared" si="151"/>
        <v>32.607329999999997</v>
      </c>
      <c r="M1959" s="199" t="s">
        <v>1053</v>
      </c>
      <c r="N1959" s="199">
        <f t="shared" si="152"/>
        <v>-9076665.0728201829</v>
      </c>
      <c r="O1959" s="199">
        <f t="shared" si="153"/>
        <v>-9076665.0728201829</v>
      </c>
      <c r="P1959" s="199" t="str">
        <f t="shared" si="154"/>
        <v>Overpaid</v>
      </c>
    </row>
    <row r="1960" spans="1:16" ht="15.75" x14ac:dyDescent="0.25">
      <c r="A1960" s="199" t="s">
        <v>116</v>
      </c>
      <c r="B1960" s="199" t="s">
        <v>16</v>
      </c>
      <c r="C1960" s="199" t="s">
        <v>548</v>
      </c>
      <c r="D1960" s="199" t="s">
        <v>4197</v>
      </c>
      <c r="E1960" s="199" t="s">
        <v>4197</v>
      </c>
      <c r="F1960" s="199" t="s">
        <v>1221</v>
      </c>
      <c r="G1960" s="199" t="s">
        <v>4197</v>
      </c>
      <c r="H1960" s="199" t="s">
        <v>4097</v>
      </c>
      <c r="K1960" s="199">
        <f t="shared" si="150"/>
        <v>23.788259999999998</v>
      </c>
      <c r="L1960" s="199">
        <f t="shared" si="151"/>
        <v>30.686855399999999</v>
      </c>
      <c r="M1960" s="199" t="s">
        <v>1116</v>
      </c>
      <c r="N1960" s="199">
        <f t="shared" si="152"/>
        <v>-12085679.465366423</v>
      </c>
      <c r="O1960" s="199">
        <f t="shared" si="153"/>
        <v>-12085679.465366423</v>
      </c>
      <c r="P1960" s="199" t="str">
        <f t="shared" si="154"/>
        <v>Overpaid</v>
      </c>
    </row>
    <row r="1961" spans="1:16" ht="15.75" x14ac:dyDescent="0.25">
      <c r="A1961" s="199" t="s">
        <v>116</v>
      </c>
      <c r="B1961" s="199" t="s">
        <v>1078</v>
      </c>
      <c r="C1961" s="199" t="s">
        <v>1079</v>
      </c>
      <c r="D1961" s="199" t="s">
        <v>4197</v>
      </c>
      <c r="E1961" s="199" t="s">
        <v>4197</v>
      </c>
      <c r="F1961" s="199" t="s">
        <v>1073</v>
      </c>
      <c r="G1961" s="199" t="s">
        <v>4197</v>
      </c>
      <c r="H1961" s="199" t="s">
        <v>4097</v>
      </c>
      <c r="K1961" s="199">
        <f t="shared" ref="K1961:K2004" si="155">(F1961*0.3611)+(G1961*1.1*0.3611)+(H1961*5.2*0.0666)+(I1961*0.2111)</f>
        <v>29.926959999999998</v>
      </c>
      <c r="L1961" s="199">
        <f t="shared" ref="L1961:L2004" si="156">(K1961)*((100+(29-E1961))/100)-(J1961*0.9)</f>
        <v>38.605778399999998</v>
      </c>
      <c r="M1961" s="199" t="s">
        <v>1082</v>
      </c>
      <c r="N1961" s="199">
        <f t="shared" ref="N1961:N2004" si="157">(M1961*((L1961-63)/5.45))+M1961</f>
        <v>-6719122.6130721476</v>
      </c>
      <c r="O1961" s="199">
        <f t="shared" ref="O1961:O2004" si="158">(N1961-D1961)</f>
        <v>-6719122.6130721476</v>
      </c>
      <c r="P1961" s="199" t="str">
        <f t="shared" ref="P1961:P2004" si="159">IF(O1961&lt;(-3000000), "Overpaid", "")</f>
        <v>Overpaid</v>
      </c>
    </row>
    <row r="1962" spans="1:16" ht="15.75" x14ac:dyDescent="0.25">
      <c r="A1962" s="199" t="s">
        <v>116</v>
      </c>
      <c r="B1962" s="199" t="s">
        <v>1024</v>
      </c>
      <c r="C1962" s="199" t="s">
        <v>451</v>
      </c>
      <c r="D1962" s="199" t="s">
        <v>4197</v>
      </c>
      <c r="E1962" s="199" t="s">
        <v>4197</v>
      </c>
      <c r="F1962" s="199" t="s">
        <v>1046</v>
      </c>
      <c r="G1962" s="199" t="s">
        <v>4197</v>
      </c>
      <c r="H1962" s="199" t="s">
        <v>4147</v>
      </c>
      <c r="K1962" s="199">
        <f t="shared" si="155"/>
        <v>32.410319999999999</v>
      </c>
      <c r="L1962" s="199">
        <f t="shared" si="156"/>
        <v>41.809312800000001</v>
      </c>
      <c r="M1962" s="199" t="s">
        <v>1029</v>
      </c>
      <c r="N1962" s="199">
        <f t="shared" si="157"/>
        <v>-6903822.0829277057</v>
      </c>
      <c r="O1962" s="199">
        <f t="shared" si="158"/>
        <v>-6903822.0829277057</v>
      </c>
      <c r="P1962" s="199" t="str">
        <f t="shared" si="159"/>
        <v>Overpaid</v>
      </c>
    </row>
    <row r="1963" spans="1:16" ht="15.75" x14ac:dyDescent="0.25">
      <c r="A1963" s="199" t="s">
        <v>116</v>
      </c>
      <c r="B1963" s="199" t="s">
        <v>16</v>
      </c>
      <c r="C1963" s="199" t="s">
        <v>970</v>
      </c>
      <c r="D1963" s="199" t="s">
        <v>4197</v>
      </c>
      <c r="E1963" s="199" t="s">
        <v>4197</v>
      </c>
      <c r="F1963" s="199" t="s">
        <v>1221</v>
      </c>
      <c r="G1963" s="199" t="s">
        <v>4197</v>
      </c>
      <c r="H1963" s="199" t="s">
        <v>1027</v>
      </c>
      <c r="K1963" s="199" t="e">
        <f t="shared" si="155"/>
        <v>#VALUE!</v>
      </c>
      <c r="L1963" s="199" t="e">
        <f t="shared" si="156"/>
        <v>#VALUE!</v>
      </c>
      <c r="M1963" s="199" t="s">
        <v>1116</v>
      </c>
      <c r="N1963" s="199" t="e">
        <f t="shared" si="157"/>
        <v>#VALUE!</v>
      </c>
      <c r="O1963" s="199" t="e">
        <f t="shared" si="158"/>
        <v>#VALUE!</v>
      </c>
      <c r="P1963" s="199" t="e">
        <f t="shared" si="159"/>
        <v>#VALUE!</v>
      </c>
    </row>
    <row r="1964" spans="1:16" ht="15.75" x14ac:dyDescent="0.25">
      <c r="A1964" s="199" t="s">
        <v>116</v>
      </c>
      <c r="B1964" s="199" t="s">
        <v>20</v>
      </c>
      <c r="C1964" s="199" t="s">
        <v>1130</v>
      </c>
      <c r="D1964" s="199" t="s">
        <v>4197</v>
      </c>
      <c r="E1964" s="199" t="s">
        <v>4197</v>
      </c>
      <c r="F1964" s="199" t="s">
        <v>1125</v>
      </c>
      <c r="G1964" s="199" t="s">
        <v>4197</v>
      </c>
      <c r="H1964" s="199" t="s">
        <v>4099</v>
      </c>
      <c r="K1964" s="199">
        <f t="shared" si="155"/>
        <v>28.091899999999999</v>
      </c>
      <c r="L1964" s="199">
        <f t="shared" si="156"/>
        <v>36.238551000000001</v>
      </c>
      <c r="M1964" s="199" t="s">
        <v>1134</v>
      </c>
      <c r="N1964" s="199">
        <f t="shared" si="157"/>
        <v>-10880272.875665318</v>
      </c>
      <c r="O1964" s="199">
        <f t="shared" si="158"/>
        <v>-10880272.875665318</v>
      </c>
      <c r="P1964" s="199" t="str">
        <f t="shared" si="159"/>
        <v>Overpaid</v>
      </c>
    </row>
    <row r="1965" spans="1:16" ht="15.75" x14ac:dyDescent="0.25">
      <c r="A1965" s="199" t="s">
        <v>116</v>
      </c>
      <c r="B1965" s="199" t="s">
        <v>1059</v>
      </c>
      <c r="C1965" s="199" t="s">
        <v>1126</v>
      </c>
      <c r="D1965" s="199" t="s">
        <v>4197</v>
      </c>
      <c r="E1965" s="199" t="s">
        <v>4197</v>
      </c>
      <c r="F1965" s="199" t="s">
        <v>1125</v>
      </c>
      <c r="G1965" s="199" t="s">
        <v>4197</v>
      </c>
      <c r="H1965" s="199" t="s">
        <v>4099</v>
      </c>
      <c r="K1965" s="199">
        <f t="shared" si="155"/>
        <v>28.091899999999999</v>
      </c>
      <c r="L1965" s="199">
        <f t="shared" si="156"/>
        <v>36.238551000000001</v>
      </c>
      <c r="M1965" s="199" t="s">
        <v>1064</v>
      </c>
      <c r="N1965" s="199">
        <f t="shared" si="157"/>
        <v>-8628161.0628552269</v>
      </c>
      <c r="O1965" s="199">
        <f t="shared" si="158"/>
        <v>-8628161.0628552269</v>
      </c>
      <c r="P1965" s="199" t="str">
        <f t="shared" si="159"/>
        <v>Overpaid</v>
      </c>
    </row>
    <row r="1966" spans="1:16" ht="15.75" x14ac:dyDescent="0.25">
      <c r="A1966" s="199" t="s">
        <v>116</v>
      </c>
      <c r="B1966" s="199" t="s">
        <v>1187</v>
      </c>
      <c r="C1966" s="199" t="s">
        <v>1188</v>
      </c>
      <c r="D1966" s="199" t="s">
        <v>4197</v>
      </c>
      <c r="E1966" s="199" t="s">
        <v>4197</v>
      </c>
      <c r="F1966" s="199" t="s">
        <v>1186</v>
      </c>
      <c r="G1966" s="199" t="s">
        <v>4197</v>
      </c>
      <c r="H1966" s="199" t="s">
        <v>4098</v>
      </c>
      <c r="K1966" s="199">
        <f t="shared" si="155"/>
        <v>25.940080000000002</v>
      </c>
      <c r="L1966" s="199">
        <f t="shared" si="156"/>
        <v>33.4627032</v>
      </c>
      <c r="M1966" s="199" t="s">
        <v>1190</v>
      </c>
      <c r="N1966" s="199">
        <f t="shared" si="157"/>
        <v>-13219462.058838898</v>
      </c>
      <c r="O1966" s="199">
        <f t="shared" si="158"/>
        <v>-13219462.058838898</v>
      </c>
      <c r="P1966" s="199" t="str">
        <f t="shared" si="159"/>
        <v>Overpaid</v>
      </c>
    </row>
    <row r="1967" spans="1:16" ht="15.75" x14ac:dyDescent="0.25">
      <c r="A1967" s="199" t="s">
        <v>116</v>
      </c>
      <c r="B1967" s="199" t="s">
        <v>16</v>
      </c>
      <c r="C1967" s="199" t="s">
        <v>917</v>
      </c>
      <c r="D1967" s="199" t="s">
        <v>4197</v>
      </c>
      <c r="E1967" s="199" t="s">
        <v>4197</v>
      </c>
      <c r="F1967" s="199" t="s">
        <v>1240</v>
      </c>
      <c r="G1967" s="199" t="s">
        <v>4197</v>
      </c>
      <c r="H1967" s="199" t="s">
        <v>4095</v>
      </c>
      <c r="K1967" s="199">
        <f t="shared" si="155"/>
        <v>22.373419999999996</v>
      </c>
      <c r="L1967" s="199">
        <f t="shared" si="156"/>
        <v>28.861711799999995</v>
      </c>
      <c r="M1967" s="199" t="s">
        <v>1116</v>
      </c>
      <c r="N1967" s="199">
        <f t="shared" si="157"/>
        <v>-12906808.222119085</v>
      </c>
      <c r="O1967" s="199">
        <f t="shared" si="158"/>
        <v>-12906808.222119085</v>
      </c>
      <c r="P1967" s="199" t="str">
        <f t="shared" si="159"/>
        <v>Overpaid</v>
      </c>
    </row>
    <row r="1968" spans="1:16" ht="15.75" x14ac:dyDescent="0.25">
      <c r="A1968" s="199" t="s">
        <v>116</v>
      </c>
      <c r="B1968" s="199" t="s">
        <v>1094</v>
      </c>
      <c r="C1968" s="199" t="s">
        <v>403</v>
      </c>
      <c r="D1968" s="199" t="s">
        <v>4197</v>
      </c>
      <c r="E1968" s="199" t="s">
        <v>4197</v>
      </c>
      <c r="F1968" s="199" t="s">
        <v>1091</v>
      </c>
      <c r="G1968" s="199" t="s">
        <v>4197</v>
      </c>
      <c r="H1968" s="199" t="s">
        <v>4153</v>
      </c>
      <c r="K1968" s="199">
        <f t="shared" si="155"/>
        <v>31.297459999999997</v>
      </c>
      <c r="L1968" s="199">
        <f t="shared" si="156"/>
        <v>40.373723399999996</v>
      </c>
      <c r="M1968" s="199" t="s">
        <v>1098</v>
      </c>
      <c r="N1968" s="199">
        <f t="shared" si="157"/>
        <v>-18091768.99116962</v>
      </c>
      <c r="O1968" s="199">
        <f t="shared" si="158"/>
        <v>-18091768.99116962</v>
      </c>
      <c r="P1968" s="199" t="str">
        <f t="shared" si="159"/>
        <v>Overpaid</v>
      </c>
    </row>
    <row r="1969" spans="1:16" ht="15.75" x14ac:dyDescent="0.25">
      <c r="A1969" s="199" t="s">
        <v>116</v>
      </c>
      <c r="B1969" s="199" t="s">
        <v>10</v>
      </c>
      <c r="C1969" s="199" t="s">
        <v>1110</v>
      </c>
      <c r="D1969" s="199" t="s">
        <v>4197</v>
      </c>
      <c r="E1969" s="199" t="s">
        <v>4197</v>
      </c>
      <c r="F1969" s="199" t="s">
        <v>1111</v>
      </c>
      <c r="G1969" s="199" t="s">
        <v>4197</v>
      </c>
      <c r="H1969" s="199" t="s">
        <v>4102</v>
      </c>
      <c r="K1969" s="199">
        <f t="shared" si="155"/>
        <v>29.867839999999998</v>
      </c>
      <c r="L1969" s="199">
        <f t="shared" si="156"/>
        <v>38.529513600000001</v>
      </c>
      <c r="M1969" s="199" t="s">
        <v>1093</v>
      </c>
      <c r="N1969" s="199">
        <f t="shared" si="157"/>
        <v>-12341877.10532932</v>
      </c>
      <c r="O1969" s="199">
        <f t="shared" si="158"/>
        <v>-12341877.10532932</v>
      </c>
      <c r="P1969" s="199" t="str">
        <f t="shared" si="159"/>
        <v>Overpaid</v>
      </c>
    </row>
    <row r="1970" spans="1:16" ht="15.75" x14ac:dyDescent="0.25">
      <c r="A1970" s="199" t="s">
        <v>116</v>
      </c>
      <c r="B1970" s="199" t="s">
        <v>1099</v>
      </c>
      <c r="C1970" s="199" t="s">
        <v>903</v>
      </c>
      <c r="D1970" s="199" t="s">
        <v>4197</v>
      </c>
      <c r="E1970" s="199" t="s">
        <v>4197</v>
      </c>
      <c r="F1970" s="199" t="s">
        <v>1201</v>
      </c>
      <c r="G1970" s="199" t="s">
        <v>4197</v>
      </c>
      <c r="H1970" s="199" t="s">
        <v>4095</v>
      </c>
      <c r="K1970" s="199">
        <f t="shared" si="155"/>
        <v>24.178919999999998</v>
      </c>
      <c r="L1970" s="199">
        <f t="shared" si="156"/>
        <v>31.190806799999997</v>
      </c>
      <c r="M1970" s="199" t="s">
        <v>1105</v>
      </c>
      <c r="N1970" s="199">
        <f t="shared" si="157"/>
        <v>-8569064.1701704953</v>
      </c>
      <c r="O1970" s="199">
        <f t="shared" si="158"/>
        <v>-8569064.1701704953</v>
      </c>
      <c r="P1970" s="199" t="str">
        <f t="shared" si="159"/>
        <v>Overpaid</v>
      </c>
    </row>
    <row r="1971" spans="1:16" ht="15.75" x14ac:dyDescent="0.25">
      <c r="A1971" s="199" t="s">
        <v>116</v>
      </c>
      <c r="B1971" s="199" t="s">
        <v>1117</v>
      </c>
      <c r="C1971" s="199" t="s">
        <v>1164</v>
      </c>
      <c r="D1971" s="199" t="s">
        <v>4197</v>
      </c>
      <c r="E1971" s="199" t="s">
        <v>4197</v>
      </c>
      <c r="F1971" s="199" t="s">
        <v>1162</v>
      </c>
      <c r="G1971" s="199" t="s">
        <v>4197</v>
      </c>
      <c r="H1971" s="199" t="s">
        <v>4097</v>
      </c>
      <c r="K1971" s="199">
        <f t="shared" si="155"/>
        <v>25.954859999999996</v>
      </c>
      <c r="L1971" s="199">
        <f t="shared" si="156"/>
        <v>33.481769399999997</v>
      </c>
      <c r="M1971" s="199" t="s">
        <v>1121</v>
      </c>
      <c r="N1971" s="199">
        <f t="shared" si="157"/>
        <v>-14798097.6535367</v>
      </c>
      <c r="O1971" s="199">
        <f t="shared" si="158"/>
        <v>-14798097.6535367</v>
      </c>
      <c r="P1971" s="199" t="str">
        <f t="shared" si="159"/>
        <v>Overpaid</v>
      </c>
    </row>
    <row r="1972" spans="1:16" ht="15.75" x14ac:dyDescent="0.25">
      <c r="A1972" s="199" t="s">
        <v>116</v>
      </c>
      <c r="B1972" s="199" t="s">
        <v>16</v>
      </c>
      <c r="C1972" s="199" t="s">
        <v>1113</v>
      </c>
      <c r="D1972" s="199" t="s">
        <v>4197</v>
      </c>
      <c r="E1972" s="199" t="s">
        <v>4197</v>
      </c>
      <c r="F1972" s="199" t="s">
        <v>1111</v>
      </c>
      <c r="G1972" s="199" t="s">
        <v>4197</v>
      </c>
      <c r="H1972" s="199" t="s">
        <v>4096</v>
      </c>
      <c r="K1972" s="199">
        <f t="shared" si="155"/>
        <v>28.136239999999997</v>
      </c>
      <c r="L1972" s="199">
        <f t="shared" si="156"/>
        <v>36.295749600000001</v>
      </c>
      <c r="M1972" s="199" t="s">
        <v>1116</v>
      </c>
      <c r="N1972" s="199">
        <f t="shared" si="157"/>
        <v>-9562248.2563354112</v>
      </c>
      <c r="O1972" s="199">
        <f t="shared" si="158"/>
        <v>-9562248.2563354112</v>
      </c>
      <c r="P1972" s="199" t="str">
        <f t="shared" si="159"/>
        <v>Overpaid</v>
      </c>
    </row>
    <row r="1973" spans="1:16" ht="15.75" x14ac:dyDescent="0.25">
      <c r="A1973" s="199" t="s">
        <v>116</v>
      </c>
      <c r="B1973" s="199" t="s">
        <v>10</v>
      </c>
      <c r="C1973" s="199" t="s">
        <v>1143</v>
      </c>
      <c r="D1973" s="199" t="s">
        <v>4197</v>
      </c>
      <c r="E1973" s="199" t="s">
        <v>4197</v>
      </c>
      <c r="F1973" s="199" t="s">
        <v>1146</v>
      </c>
      <c r="G1973" s="199" t="s">
        <v>4197</v>
      </c>
      <c r="H1973" s="199" t="s">
        <v>4098</v>
      </c>
      <c r="K1973" s="199">
        <f t="shared" si="155"/>
        <v>27.38448</v>
      </c>
      <c r="L1973" s="199">
        <f t="shared" si="156"/>
        <v>35.325979199999999</v>
      </c>
      <c r="M1973" s="199" t="s">
        <v>1093</v>
      </c>
      <c r="N1973" s="199">
        <f t="shared" si="157"/>
        <v>-14420563.582426716</v>
      </c>
      <c r="O1973" s="199">
        <f t="shared" si="158"/>
        <v>-14420563.582426716</v>
      </c>
      <c r="P1973" s="199" t="str">
        <f t="shared" si="159"/>
        <v>Overpaid</v>
      </c>
    </row>
    <row r="1974" spans="1:16" ht="15.75" x14ac:dyDescent="0.25">
      <c r="A1974" s="199" t="s">
        <v>116</v>
      </c>
      <c r="B1974" s="199" t="s">
        <v>1059</v>
      </c>
      <c r="C1974" s="199" t="s">
        <v>1167</v>
      </c>
      <c r="D1974" s="199" t="s">
        <v>4197</v>
      </c>
      <c r="E1974" s="199" t="s">
        <v>4197</v>
      </c>
      <c r="F1974" s="199" t="s">
        <v>1162</v>
      </c>
      <c r="G1974" s="199" t="s">
        <v>4197</v>
      </c>
      <c r="H1974" s="199" t="s">
        <v>4095</v>
      </c>
      <c r="K1974" s="199">
        <f t="shared" si="155"/>
        <v>25.262219999999996</v>
      </c>
      <c r="L1974" s="199">
        <f t="shared" si="156"/>
        <v>32.588263799999993</v>
      </c>
      <c r="M1974" s="199" t="s">
        <v>1064</v>
      </c>
      <c r="N1974" s="199">
        <f t="shared" si="157"/>
        <v>-10106017.678202167</v>
      </c>
      <c r="O1974" s="199">
        <f t="shared" si="158"/>
        <v>-10106017.678202167</v>
      </c>
      <c r="P1974" s="199" t="str">
        <f t="shared" si="159"/>
        <v>Overpaid</v>
      </c>
    </row>
    <row r="1975" spans="1:16" ht="15.75" x14ac:dyDescent="0.25">
      <c r="A1975" s="199" t="s">
        <v>116</v>
      </c>
      <c r="B1975" s="199" t="s">
        <v>27</v>
      </c>
      <c r="C1975" s="199" t="s">
        <v>1236</v>
      </c>
      <c r="D1975" s="199" t="s">
        <v>4197</v>
      </c>
      <c r="E1975" s="199" t="s">
        <v>4197</v>
      </c>
      <c r="F1975" s="199" t="s">
        <v>1234</v>
      </c>
      <c r="G1975" s="199" t="s">
        <v>4197</v>
      </c>
      <c r="H1975" s="199" t="s">
        <v>4096</v>
      </c>
      <c r="K1975" s="199">
        <f t="shared" si="155"/>
        <v>23.080839999999998</v>
      </c>
      <c r="L1975" s="199">
        <f t="shared" si="156"/>
        <v>29.7742836</v>
      </c>
      <c r="M1975" s="199" t="s">
        <v>1058</v>
      </c>
      <c r="N1975" s="199">
        <f t="shared" si="157"/>
        <v>-16300487.505274344</v>
      </c>
      <c r="O1975" s="199">
        <f t="shared" si="158"/>
        <v>-16300487.505274344</v>
      </c>
      <c r="P1975" s="199" t="str">
        <f t="shared" si="159"/>
        <v>Overpaid</v>
      </c>
    </row>
    <row r="1976" spans="1:16" ht="15.75" x14ac:dyDescent="0.25">
      <c r="A1976" s="199" t="s">
        <v>116</v>
      </c>
      <c r="B1976" s="199" t="s">
        <v>20</v>
      </c>
      <c r="C1976" s="199" t="s">
        <v>969</v>
      </c>
      <c r="D1976" s="199" t="s">
        <v>4197</v>
      </c>
      <c r="E1976" s="199" t="s">
        <v>4197</v>
      </c>
      <c r="F1976" s="199" t="s">
        <v>1221</v>
      </c>
      <c r="G1976" s="199" t="s">
        <v>4197</v>
      </c>
      <c r="H1976" s="199" t="s">
        <v>4197</v>
      </c>
      <c r="K1976" s="199">
        <f t="shared" si="155"/>
        <v>22.749299999999998</v>
      </c>
      <c r="L1976" s="199">
        <f t="shared" si="156"/>
        <v>29.346596999999999</v>
      </c>
      <c r="M1976" s="199" t="s">
        <v>1134</v>
      </c>
      <c r="N1976" s="199">
        <f t="shared" si="157"/>
        <v>-14398867.04382972</v>
      </c>
      <c r="O1976" s="199">
        <f t="shared" si="158"/>
        <v>-14398867.04382972</v>
      </c>
      <c r="P1976" s="199" t="str">
        <f t="shared" si="159"/>
        <v>Overpaid</v>
      </c>
    </row>
    <row r="1977" spans="1:16" ht="15.75" x14ac:dyDescent="0.25">
      <c r="A1977" s="199" t="s">
        <v>116</v>
      </c>
      <c r="B1977" s="199" t="s">
        <v>1099</v>
      </c>
      <c r="C1977" s="199" t="s">
        <v>1100</v>
      </c>
      <c r="D1977" s="199" t="s">
        <v>4197</v>
      </c>
      <c r="E1977" s="199" t="s">
        <v>4197</v>
      </c>
      <c r="F1977" s="199" t="s">
        <v>1103</v>
      </c>
      <c r="G1977" s="199" t="s">
        <v>4197</v>
      </c>
      <c r="H1977" s="199" t="s">
        <v>4102</v>
      </c>
      <c r="K1977" s="199">
        <f t="shared" si="155"/>
        <v>30.590039999999998</v>
      </c>
      <c r="L1977" s="199">
        <f t="shared" si="156"/>
        <v>39.461151600000001</v>
      </c>
      <c r="M1977" s="199" t="s">
        <v>1105</v>
      </c>
      <c r="N1977" s="199">
        <f t="shared" si="157"/>
        <v>-5880472.1953358529</v>
      </c>
      <c r="O1977" s="199">
        <f t="shared" si="158"/>
        <v>-5880472.1953358529</v>
      </c>
      <c r="P1977" s="199" t="str">
        <f t="shared" si="159"/>
        <v>Overpaid</v>
      </c>
    </row>
    <row r="1978" spans="1:16" ht="15.75" x14ac:dyDescent="0.25">
      <c r="A1978" s="199" t="s">
        <v>116</v>
      </c>
      <c r="B1978" s="199" t="s">
        <v>1083</v>
      </c>
      <c r="C1978" s="199" t="s">
        <v>1084</v>
      </c>
      <c r="D1978" s="199" t="s">
        <v>4197</v>
      </c>
      <c r="E1978" s="199" t="s">
        <v>4197</v>
      </c>
      <c r="F1978" s="199" t="s">
        <v>1073</v>
      </c>
      <c r="G1978" s="199" t="s">
        <v>4197</v>
      </c>
      <c r="H1978" s="199" t="s">
        <v>4147</v>
      </c>
      <c r="K1978" s="199">
        <f t="shared" si="155"/>
        <v>30.965919999999997</v>
      </c>
      <c r="L1978" s="199">
        <f t="shared" si="156"/>
        <v>39.946036799999995</v>
      </c>
      <c r="M1978" s="199" t="s">
        <v>1088</v>
      </c>
      <c r="N1978" s="199">
        <f t="shared" si="157"/>
        <v>-11461455.926771378</v>
      </c>
      <c r="O1978" s="199">
        <f t="shared" si="158"/>
        <v>-11461455.926771378</v>
      </c>
      <c r="P1978" s="199" t="str">
        <f t="shared" si="159"/>
        <v>Overpaid</v>
      </c>
    </row>
    <row r="1979" spans="1:16" ht="15.75" x14ac:dyDescent="0.25">
      <c r="A1979" s="199" t="s">
        <v>116</v>
      </c>
      <c r="B1979" s="199" t="s">
        <v>1059</v>
      </c>
      <c r="C1979" s="199" t="s">
        <v>1232</v>
      </c>
      <c r="D1979" s="199" t="s">
        <v>4197</v>
      </c>
      <c r="E1979" s="199" t="s">
        <v>4197</v>
      </c>
      <c r="F1979" s="199" t="s">
        <v>1234</v>
      </c>
      <c r="G1979" s="199" t="s">
        <v>4197</v>
      </c>
      <c r="H1979" s="199" t="s">
        <v>4095</v>
      </c>
      <c r="K1979" s="199">
        <f t="shared" si="155"/>
        <v>22.734519999999996</v>
      </c>
      <c r="L1979" s="199">
        <f t="shared" si="156"/>
        <v>29.327530799999995</v>
      </c>
      <c r="M1979" s="199" t="s">
        <v>1064</v>
      </c>
      <c r="N1979" s="199">
        <f t="shared" si="157"/>
        <v>-11426159.237181434</v>
      </c>
      <c r="O1979" s="199">
        <f t="shared" si="158"/>
        <v>-11426159.237181434</v>
      </c>
      <c r="P1979" s="199" t="str">
        <f t="shared" si="159"/>
        <v>Overpaid</v>
      </c>
    </row>
    <row r="1980" spans="1:16" ht="15.75" x14ac:dyDescent="0.25">
      <c r="A1980" s="199" t="s">
        <v>116</v>
      </c>
      <c r="B1980" s="199" t="s">
        <v>27</v>
      </c>
      <c r="C1980" s="199" t="s">
        <v>1054</v>
      </c>
      <c r="D1980" s="199" t="s">
        <v>4197</v>
      </c>
      <c r="E1980" s="199" t="s">
        <v>4197</v>
      </c>
      <c r="F1980" s="199" t="s">
        <v>1056</v>
      </c>
      <c r="G1980" s="199" t="s">
        <v>4197</v>
      </c>
      <c r="H1980" s="199" t="s">
        <v>4147</v>
      </c>
      <c r="K1980" s="199">
        <f t="shared" si="155"/>
        <v>32.049219999999998</v>
      </c>
      <c r="L1980" s="199">
        <f t="shared" si="156"/>
        <v>41.343493799999997</v>
      </c>
      <c r="M1980" s="199" t="s">
        <v>1058</v>
      </c>
      <c r="N1980" s="199">
        <f t="shared" si="157"/>
        <v>-9510968.0705571752</v>
      </c>
      <c r="O1980" s="199">
        <f t="shared" si="158"/>
        <v>-9510968.0705571752</v>
      </c>
      <c r="P1980" s="199" t="str">
        <f t="shared" si="159"/>
        <v>Overpaid</v>
      </c>
    </row>
    <row r="1981" spans="1:16" ht="15.75" x14ac:dyDescent="0.25">
      <c r="A1981" s="199" t="s">
        <v>116</v>
      </c>
      <c r="B1981" s="199" t="s">
        <v>1030</v>
      </c>
      <c r="C1981" s="199" t="s">
        <v>1065</v>
      </c>
      <c r="D1981" s="199" t="s">
        <v>4197</v>
      </c>
      <c r="E1981" s="199" t="s">
        <v>4197</v>
      </c>
      <c r="F1981" s="199" t="s">
        <v>1068</v>
      </c>
      <c r="G1981" s="199" t="s">
        <v>4197</v>
      </c>
      <c r="H1981" s="199" t="s">
        <v>4147</v>
      </c>
      <c r="K1981" s="199">
        <f t="shared" si="155"/>
        <v>31.327019999999997</v>
      </c>
      <c r="L1981" s="199">
        <f t="shared" si="156"/>
        <v>40.411855799999998</v>
      </c>
      <c r="M1981" s="199" t="s">
        <v>1036</v>
      </c>
      <c r="N1981" s="199">
        <f t="shared" si="157"/>
        <v>-10181840.650719523</v>
      </c>
      <c r="O1981" s="199">
        <f t="shared" si="158"/>
        <v>-10181840.650719523</v>
      </c>
      <c r="P1981" s="199" t="str">
        <f t="shared" si="159"/>
        <v>Overpaid</v>
      </c>
    </row>
    <row r="1982" spans="1:16" ht="15.75" x14ac:dyDescent="0.25">
      <c r="A1982" s="199" t="s">
        <v>116</v>
      </c>
      <c r="B1982" s="199" t="s">
        <v>1024</v>
      </c>
      <c r="C1982" s="199" t="s">
        <v>1139</v>
      </c>
      <c r="D1982" s="199" t="s">
        <v>4197</v>
      </c>
      <c r="E1982" s="199" t="s">
        <v>4197</v>
      </c>
      <c r="F1982" s="199" t="s">
        <v>1125</v>
      </c>
      <c r="G1982" s="199" t="s">
        <v>4197</v>
      </c>
      <c r="H1982" s="199" t="s">
        <v>4098</v>
      </c>
      <c r="K1982" s="199">
        <f t="shared" si="155"/>
        <v>27.74558</v>
      </c>
      <c r="L1982" s="199">
        <f t="shared" si="156"/>
        <v>35.791798200000002</v>
      </c>
      <c r="M1982" s="199" t="s">
        <v>1029</v>
      </c>
      <c r="N1982" s="199">
        <f t="shared" si="157"/>
        <v>-9543087.4245209172</v>
      </c>
      <c r="O1982" s="199">
        <f t="shared" si="158"/>
        <v>-9543087.4245209172</v>
      </c>
      <c r="P1982" s="199" t="str">
        <f t="shared" si="159"/>
        <v>Overpaid</v>
      </c>
    </row>
    <row r="1983" spans="1:16" ht="15.75" x14ac:dyDescent="0.25">
      <c r="A1983" s="199" t="s">
        <v>116</v>
      </c>
      <c r="B1983" s="199" t="s">
        <v>1117</v>
      </c>
      <c r="C1983" s="199" t="s">
        <v>1253</v>
      </c>
      <c r="D1983" s="199" t="s">
        <v>4197</v>
      </c>
      <c r="E1983" s="199" t="s">
        <v>4197</v>
      </c>
      <c r="F1983" s="199" t="s">
        <v>1251</v>
      </c>
      <c r="G1983" s="199" t="s">
        <v>4197</v>
      </c>
      <c r="H1983" s="199" t="s">
        <v>4095</v>
      </c>
      <c r="K1983" s="199">
        <f t="shared" si="155"/>
        <v>20.929019999999998</v>
      </c>
      <c r="L1983" s="199">
        <f t="shared" si="156"/>
        <v>26.998435799999999</v>
      </c>
      <c r="M1983" s="199" t="s">
        <v>1121</v>
      </c>
      <c r="N1983" s="199">
        <f t="shared" si="157"/>
        <v>-18784306.915353213</v>
      </c>
      <c r="O1983" s="199">
        <f t="shared" si="158"/>
        <v>-18784306.915353213</v>
      </c>
      <c r="P1983" s="199" t="str">
        <f t="shared" si="159"/>
        <v>Overpaid</v>
      </c>
    </row>
    <row r="1984" spans="1:16" ht="15.75" x14ac:dyDescent="0.25">
      <c r="A1984" s="199" t="s">
        <v>116</v>
      </c>
      <c r="B1984" s="199" t="s">
        <v>20</v>
      </c>
      <c r="C1984" s="199" t="s">
        <v>1152</v>
      </c>
      <c r="D1984" s="199" t="s">
        <v>4197</v>
      </c>
      <c r="E1984" s="199" t="s">
        <v>4197</v>
      </c>
      <c r="F1984" s="199" t="s">
        <v>1146</v>
      </c>
      <c r="G1984" s="199" t="s">
        <v>4197</v>
      </c>
      <c r="H1984" s="199" t="s">
        <v>4096</v>
      </c>
      <c r="K1984" s="199">
        <f t="shared" si="155"/>
        <v>26.691839999999999</v>
      </c>
      <c r="L1984" s="199">
        <f t="shared" si="156"/>
        <v>34.432473600000002</v>
      </c>
      <c r="M1984" s="199" t="s">
        <v>1134</v>
      </c>
      <c r="N1984" s="199">
        <f t="shared" si="157"/>
        <v>-11802341.335044695</v>
      </c>
      <c r="O1984" s="199">
        <f t="shared" si="158"/>
        <v>-11802341.335044695</v>
      </c>
      <c r="P1984" s="199" t="str">
        <f t="shared" si="159"/>
        <v>Overpaid</v>
      </c>
    </row>
    <row r="1985" spans="1:16" ht="15.75" x14ac:dyDescent="0.25">
      <c r="A1985" s="199" t="s">
        <v>116</v>
      </c>
      <c r="B1985" s="199" t="s">
        <v>1024</v>
      </c>
      <c r="C1985" s="199" t="s">
        <v>1025</v>
      </c>
      <c r="D1985" s="199" t="s">
        <v>4197</v>
      </c>
      <c r="E1985" s="199" t="s">
        <v>4197</v>
      </c>
      <c r="F1985" s="199" t="s">
        <v>1028</v>
      </c>
      <c r="G1985" s="199" t="s">
        <v>4197</v>
      </c>
      <c r="H1985" s="199" t="s">
        <v>4147</v>
      </c>
      <c r="K1985" s="199">
        <f t="shared" si="155"/>
        <v>36.382419999999996</v>
      </c>
      <c r="L1985" s="199">
        <f t="shared" si="156"/>
        <v>46.933321799999995</v>
      </c>
      <c r="M1985" s="199" t="s">
        <v>1029</v>
      </c>
      <c r="N1985" s="199">
        <f t="shared" si="157"/>
        <v>-4656445.838304772</v>
      </c>
      <c r="O1985" s="199">
        <f t="shared" si="158"/>
        <v>-4656445.838304772</v>
      </c>
      <c r="P1985" s="199" t="str">
        <f t="shared" si="159"/>
        <v>Overpaid</v>
      </c>
    </row>
    <row r="1986" spans="1:16" ht="15.75" x14ac:dyDescent="0.25">
      <c r="A1986" s="199" t="s">
        <v>116</v>
      </c>
      <c r="B1986" s="199" t="s">
        <v>1094</v>
      </c>
      <c r="C1986" s="199" t="s">
        <v>1249</v>
      </c>
      <c r="D1986" s="199" t="s">
        <v>4197</v>
      </c>
      <c r="E1986" s="199" t="s">
        <v>4197</v>
      </c>
      <c r="F1986" s="199" t="s">
        <v>1251</v>
      </c>
      <c r="G1986" s="199" t="s">
        <v>4197</v>
      </c>
      <c r="H1986" s="199" t="s">
        <v>4095</v>
      </c>
      <c r="K1986" s="199">
        <f t="shared" si="155"/>
        <v>20.929019999999998</v>
      </c>
      <c r="L1986" s="199">
        <f t="shared" si="156"/>
        <v>26.998435799999999</v>
      </c>
      <c r="M1986" s="199" t="s">
        <v>1098</v>
      </c>
      <c r="N1986" s="199">
        <f t="shared" si="157"/>
        <v>-32179956.966068409</v>
      </c>
      <c r="O1986" s="199">
        <f t="shared" si="158"/>
        <v>-32179956.966068409</v>
      </c>
      <c r="P1986" s="199" t="str">
        <f t="shared" si="159"/>
        <v>Overpaid</v>
      </c>
    </row>
    <row r="1987" spans="1:16" ht="15.75" x14ac:dyDescent="0.25">
      <c r="A1987" s="199" t="s">
        <v>116</v>
      </c>
      <c r="B1987" s="199" t="s">
        <v>1099</v>
      </c>
      <c r="C1987" s="199" t="s">
        <v>148</v>
      </c>
      <c r="D1987" s="199" t="s">
        <v>4197</v>
      </c>
      <c r="E1987" s="199" t="s">
        <v>4197</v>
      </c>
      <c r="F1987" s="199" t="s">
        <v>1146</v>
      </c>
      <c r="G1987" s="199" t="s">
        <v>4197</v>
      </c>
      <c r="H1987" s="199" t="s">
        <v>4095</v>
      </c>
      <c r="K1987" s="199">
        <f t="shared" si="155"/>
        <v>26.345519999999997</v>
      </c>
      <c r="L1987" s="199">
        <f t="shared" si="156"/>
        <v>33.985720799999996</v>
      </c>
      <c r="M1987" s="199" t="s">
        <v>1105</v>
      </c>
      <c r="N1987" s="199">
        <f t="shared" si="157"/>
        <v>-7660470.4497789368</v>
      </c>
      <c r="O1987" s="199">
        <f t="shared" si="158"/>
        <v>-7660470.4497789368</v>
      </c>
      <c r="P1987" s="199" t="str">
        <f t="shared" si="159"/>
        <v>Overpaid</v>
      </c>
    </row>
    <row r="1988" spans="1:16" ht="15.75" x14ac:dyDescent="0.25">
      <c r="A1988" s="199" t="s">
        <v>116</v>
      </c>
      <c r="B1988" s="199" t="s">
        <v>10</v>
      </c>
      <c r="C1988" s="199" t="s">
        <v>1089</v>
      </c>
      <c r="D1988" s="199" t="s">
        <v>4197</v>
      </c>
      <c r="E1988" s="199" t="s">
        <v>4197</v>
      </c>
      <c r="F1988" s="199" t="s">
        <v>1091</v>
      </c>
      <c r="G1988" s="199" t="s">
        <v>4197</v>
      </c>
      <c r="H1988" s="199" t="s">
        <v>4097</v>
      </c>
      <c r="K1988" s="199">
        <f t="shared" si="155"/>
        <v>29.565859999999997</v>
      </c>
      <c r="L1988" s="199">
        <f t="shared" si="156"/>
        <v>38.139959399999995</v>
      </c>
      <c r="M1988" s="199" t="s">
        <v>1093</v>
      </c>
      <c r="N1988" s="199">
        <f t="shared" si="157"/>
        <v>-12594648.246989764</v>
      </c>
      <c r="O1988" s="199">
        <f t="shared" si="158"/>
        <v>-12594648.246989764</v>
      </c>
      <c r="P1988" s="199" t="str">
        <f t="shared" si="159"/>
        <v>Overpaid</v>
      </c>
    </row>
    <row r="1989" spans="1:16" ht="15.75" x14ac:dyDescent="0.25">
      <c r="A1989" s="199" t="s">
        <v>116</v>
      </c>
      <c r="B1989" s="199" t="s">
        <v>1099</v>
      </c>
      <c r="C1989" s="199" t="s">
        <v>1158</v>
      </c>
      <c r="D1989" s="199" t="s">
        <v>4197</v>
      </c>
      <c r="E1989" s="199" t="s">
        <v>4197</v>
      </c>
      <c r="F1989" s="199" t="s">
        <v>1157</v>
      </c>
      <c r="G1989" s="199" t="s">
        <v>4197</v>
      </c>
      <c r="H1989" s="199" t="s">
        <v>4095</v>
      </c>
      <c r="K1989" s="199">
        <f t="shared" si="155"/>
        <v>25.623319999999996</v>
      </c>
      <c r="L1989" s="199">
        <f t="shared" si="156"/>
        <v>33.054082799999996</v>
      </c>
      <c r="M1989" s="199" t="s">
        <v>1105</v>
      </c>
      <c r="N1989" s="199">
        <f t="shared" si="157"/>
        <v>-7963335.0232427903</v>
      </c>
      <c r="O1989" s="199">
        <f t="shared" si="158"/>
        <v>-7963335.0232427903</v>
      </c>
      <c r="P1989" s="199" t="str">
        <f t="shared" si="159"/>
        <v>Overpaid</v>
      </c>
    </row>
    <row r="1990" spans="1:16" ht="15.75" x14ac:dyDescent="0.25">
      <c r="A1990" s="199" t="s">
        <v>116</v>
      </c>
      <c r="B1990" s="199" t="s">
        <v>1094</v>
      </c>
      <c r="C1990" s="199" t="s">
        <v>1228</v>
      </c>
      <c r="D1990" s="199" t="s">
        <v>4197</v>
      </c>
      <c r="E1990" s="199" t="s">
        <v>4197</v>
      </c>
      <c r="F1990" s="199" t="s">
        <v>1221</v>
      </c>
      <c r="G1990" s="199" t="s">
        <v>4197</v>
      </c>
      <c r="H1990" s="199" t="s">
        <v>4096</v>
      </c>
      <c r="K1990" s="199">
        <f t="shared" si="155"/>
        <v>23.441939999999999</v>
      </c>
      <c r="L1990" s="199">
        <f t="shared" si="156"/>
        <v>30.2401026</v>
      </c>
      <c r="M1990" s="199" t="s">
        <v>1098</v>
      </c>
      <c r="N1990" s="199">
        <f t="shared" si="157"/>
        <v>-28765509.920429647</v>
      </c>
      <c r="O1990" s="199">
        <f t="shared" si="158"/>
        <v>-28765509.920429647</v>
      </c>
      <c r="P1990" s="199" t="str">
        <f t="shared" si="159"/>
        <v>Overpaid</v>
      </c>
    </row>
    <row r="1991" spans="1:16" ht="15.75" x14ac:dyDescent="0.25">
      <c r="A1991" s="199" t="s">
        <v>116</v>
      </c>
      <c r="B1991" s="199" t="s">
        <v>16</v>
      </c>
      <c r="C1991" s="199" t="s">
        <v>626</v>
      </c>
      <c r="D1991" s="199" t="s">
        <v>4197</v>
      </c>
      <c r="E1991" s="199" t="s">
        <v>4197</v>
      </c>
      <c r="F1991" s="199" t="s">
        <v>1162</v>
      </c>
      <c r="G1991" s="199" t="s">
        <v>4197</v>
      </c>
      <c r="H1991" s="199" t="s">
        <v>4096</v>
      </c>
      <c r="K1991" s="199">
        <f t="shared" si="155"/>
        <v>25.608539999999998</v>
      </c>
      <c r="L1991" s="199">
        <f t="shared" si="156"/>
        <v>33.035016599999999</v>
      </c>
      <c r="M1991" s="199" t="s">
        <v>1116</v>
      </c>
      <c r="N1991" s="199">
        <f t="shared" si="157"/>
        <v>-11029246.050039083</v>
      </c>
      <c r="O1991" s="199">
        <f t="shared" si="158"/>
        <v>-11029246.050039083</v>
      </c>
      <c r="P1991" s="199" t="str">
        <f t="shared" si="159"/>
        <v>Overpaid</v>
      </c>
    </row>
    <row r="1992" spans="1:16" ht="15.75" x14ac:dyDescent="0.25">
      <c r="A1992" s="199" t="s">
        <v>116</v>
      </c>
      <c r="B1992" s="199" t="s">
        <v>1059</v>
      </c>
      <c r="C1992" s="199" t="s">
        <v>955</v>
      </c>
      <c r="D1992" s="199" t="s">
        <v>4197</v>
      </c>
      <c r="E1992" s="199" t="s">
        <v>4197</v>
      </c>
      <c r="F1992" s="199" t="s">
        <v>1201</v>
      </c>
      <c r="G1992" s="199" t="s">
        <v>4197</v>
      </c>
      <c r="H1992" s="199" t="s">
        <v>4096</v>
      </c>
      <c r="K1992" s="199">
        <f t="shared" si="155"/>
        <v>24.52524</v>
      </c>
      <c r="L1992" s="199">
        <f t="shared" si="156"/>
        <v>31.637559599999999</v>
      </c>
      <c r="M1992" s="199" t="s">
        <v>1064</v>
      </c>
      <c r="N1992" s="199">
        <f t="shared" si="157"/>
        <v>-10490920.12949644</v>
      </c>
      <c r="O1992" s="199">
        <f t="shared" si="158"/>
        <v>-10490920.12949644</v>
      </c>
      <c r="P1992" s="199" t="str">
        <f t="shared" si="159"/>
        <v>Overpaid</v>
      </c>
    </row>
    <row r="1993" spans="1:16" ht="15.75" x14ac:dyDescent="0.25">
      <c r="A1993" s="199" t="s">
        <v>116</v>
      </c>
      <c r="B1993" s="199" t="s">
        <v>1030</v>
      </c>
      <c r="C1993" s="199" t="s">
        <v>1185</v>
      </c>
      <c r="D1993" s="199" t="s">
        <v>4197</v>
      </c>
      <c r="E1993" s="199" t="s">
        <v>4197</v>
      </c>
      <c r="F1993" s="199" t="s">
        <v>1186</v>
      </c>
      <c r="G1993" s="199" t="s">
        <v>4197</v>
      </c>
      <c r="H1993" s="199" t="s">
        <v>4095</v>
      </c>
      <c r="K1993" s="199">
        <f t="shared" si="155"/>
        <v>24.901119999999999</v>
      </c>
      <c r="L1993" s="199">
        <f t="shared" si="156"/>
        <v>32.122444799999997</v>
      </c>
      <c r="M1993" s="199" t="s">
        <v>1036</v>
      </c>
      <c r="N1993" s="199">
        <f t="shared" si="157"/>
        <v>-15106613.187662091</v>
      </c>
      <c r="O1993" s="199">
        <f t="shared" si="158"/>
        <v>-15106613.187662091</v>
      </c>
      <c r="P1993" s="199" t="str">
        <f t="shared" si="159"/>
        <v>Overpaid</v>
      </c>
    </row>
    <row r="1994" spans="1:16" ht="15.75" x14ac:dyDescent="0.25">
      <c r="A1994" s="199" t="s">
        <v>116</v>
      </c>
      <c r="B1994" s="199" t="s">
        <v>1083</v>
      </c>
      <c r="C1994" s="199" t="s">
        <v>1215</v>
      </c>
      <c r="D1994" s="199" t="s">
        <v>4197</v>
      </c>
      <c r="E1994" s="199" t="s">
        <v>4197</v>
      </c>
      <c r="F1994" s="199" t="s">
        <v>1218</v>
      </c>
      <c r="G1994" s="199" t="s">
        <v>4197</v>
      </c>
      <c r="H1994" s="199" t="s">
        <v>4197</v>
      </c>
      <c r="K1994" s="199">
        <f t="shared" si="155"/>
        <v>23.110399999999998</v>
      </c>
      <c r="L1994" s="199">
        <f t="shared" si="156"/>
        <v>29.812415999999999</v>
      </c>
      <c r="M1994" s="199" t="s">
        <v>1088</v>
      </c>
      <c r="N1994" s="199">
        <f t="shared" si="157"/>
        <v>-18059177.52265688</v>
      </c>
      <c r="O1994" s="199">
        <f t="shared" si="158"/>
        <v>-18059177.52265688</v>
      </c>
      <c r="P1994" s="199" t="str">
        <f t="shared" si="159"/>
        <v>Overpaid</v>
      </c>
    </row>
    <row r="1995" spans="1:16" ht="15.75" x14ac:dyDescent="0.25">
      <c r="A1995" s="199" t="s">
        <v>116</v>
      </c>
      <c r="B1995" s="199" t="s">
        <v>20</v>
      </c>
      <c r="C1995" s="199" t="s">
        <v>768</v>
      </c>
      <c r="D1995" s="199" t="s">
        <v>4197</v>
      </c>
      <c r="E1995" s="199" t="s">
        <v>4197</v>
      </c>
      <c r="F1995" s="199" t="s">
        <v>1162</v>
      </c>
      <c r="G1995" s="199" t="s">
        <v>4197</v>
      </c>
      <c r="H1995" s="199" t="s">
        <v>4095</v>
      </c>
      <c r="K1995" s="199">
        <f t="shared" si="155"/>
        <v>25.262219999999996</v>
      </c>
      <c r="L1995" s="199">
        <f t="shared" si="156"/>
        <v>32.588263799999993</v>
      </c>
      <c r="M1995" s="199" t="s">
        <v>1134</v>
      </c>
      <c r="N1995" s="199">
        <f t="shared" si="157"/>
        <v>-12743877.776981434</v>
      </c>
      <c r="O1995" s="199">
        <f t="shared" si="158"/>
        <v>-12743877.776981434</v>
      </c>
      <c r="P1995" s="199" t="str">
        <f t="shared" si="159"/>
        <v>Overpaid</v>
      </c>
    </row>
    <row r="1996" spans="1:16" ht="15.75" x14ac:dyDescent="0.25">
      <c r="A1996" s="199" t="s">
        <v>116</v>
      </c>
      <c r="B1996" s="199" t="s">
        <v>1059</v>
      </c>
      <c r="C1996" s="199" t="s">
        <v>1060</v>
      </c>
      <c r="D1996" s="199" t="s">
        <v>4197</v>
      </c>
      <c r="E1996" s="199" t="s">
        <v>4197</v>
      </c>
      <c r="F1996" s="199" t="s">
        <v>1062</v>
      </c>
      <c r="G1996" s="199" t="s">
        <v>4197</v>
      </c>
      <c r="H1996" s="199" t="s">
        <v>4098</v>
      </c>
      <c r="K1996" s="199">
        <f t="shared" si="155"/>
        <v>30.995480000000001</v>
      </c>
      <c r="L1996" s="199">
        <f t="shared" si="156"/>
        <v>39.984169200000004</v>
      </c>
      <c r="M1996" s="199" t="s">
        <v>1064</v>
      </c>
      <c r="N1996" s="199">
        <f t="shared" si="157"/>
        <v>-7111708.7038644385</v>
      </c>
      <c r="O1996" s="199">
        <f t="shared" si="158"/>
        <v>-7111708.7038644385</v>
      </c>
      <c r="P1996" s="199" t="str">
        <f t="shared" si="159"/>
        <v>Overpaid</v>
      </c>
    </row>
    <row r="1997" spans="1:16" ht="15.75" x14ac:dyDescent="0.25">
      <c r="A1997" s="199" t="s">
        <v>116</v>
      </c>
      <c r="B1997" s="199" t="s">
        <v>1030</v>
      </c>
      <c r="C1997" s="199" t="s">
        <v>1031</v>
      </c>
      <c r="D1997" s="199" t="s">
        <v>4197</v>
      </c>
      <c r="E1997" s="199" t="s">
        <v>4197</v>
      </c>
      <c r="F1997" s="199" t="s">
        <v>1034</v>
      </c>
      <c r="G1997" s="199" t="s">
        <v>4197</v>
      </c>
      <c r="H1997" s="199" t="s">
        <v>4102</v>
      </c>
      <c r="K1997" s="199">
        <f t="shared" si="155"/>
        <v>35.284339999999993</v>
      </c>
      <c r="L1997" s="199">
        <f t="shared" si="156"/>
        <v>45.516798599999994</v>
      </c>
      <c r="M1997" s="199" t="s">
        <v>1036</v>
      </c>
      <c r="N1997" s="199">
        <f t="shared" si="157"/>
        <v>-7148973.5261309743</v>
      </c>
      <c r="O1997" s="199">
        <f t="shared" si="158"/>
        <v>-7148973.5261309743</v>
      </c>
      <c r="P1997" s="199" t="str">
        <f t="shared" si="159"/>
        <v>Overpaid</v>
      </c>
    </row>
    <row r="1998" spans="1:16" ht="15.75" x14ac:dyDescent="0.25">
      <c r="A1998" s="199" t="s">
        <v>116</v>
      </c>
      <c r="B1998" s="199" t="s">
        <v>1037</v>
      </c>
      <c r="C1998" s="199" t="s">
        <v>284</v>
      </c>
      <c r="D1998" s="199" t="s">
        <v>4197</v>
      </c>
      <c r="E1998" s="199" t="s">
        <v>4197</v>
      </c>
      <c r="F1998" s="199" t="s">
        <v>1162</v>
      </c>
      <c r="G1998" s="199" t="s">
        <v>4197</v>
      </c>
      <c r="H1998" s="199" t="s">
        <v>4099</v>
      </c>
      <c r="K1998" s="199">
        <f t="shared" si="155"/>
        <v>26.647499999999997</v>
      </c>
      <c r="L1998" s="199">
        <f t="shared" si="156"/>
        <v>34.375274999999995</v>
      </c>
      <c r="M1998" s="199" t="s">
        <v>1043</v>
      </c>
      <c r="N1998" s="199">
        <f t="shared" si="157"/>
        <v>-10877442.006752295</v>
      </c>
      <c r="O1998" s="199">
        <f t="shared" si="158"/>
        <v>-10877442.006752295</v>
      </c>
      <c r="P1998" s="199" t="str">
        <f t="shared" si="159"/>
        <v>Overpaid</v>
      </c>
    </row>
    <row r="1999" spans="1:16" ht="15.75" x14ac:dyDescent="0.25">
      <c r="A1999" s="199" t="s">
        <v>116</v>
      </c>
      <c r="B1999" s="199" t="s">
        <v>1117</v>
      </c>
      <c r="C1999" s="199" t="s">
        <v>1169</v>
      </c>
      <c r="D1999" s="199" t="s">
        <v>4197</v>
      </c>
      <c r="E1999" s="199" t="s">
        <v>4197</v>
      </c>
      <c r="F1999" s="199" t="s">
        <v>1162</v>
      </c>
      <c r="G1999" s="199" t="s">
        <v>4197</v>
      </c>
      <c r="H1999" s="199" t="s">
        <v>4098</v>
      </c>
      <c r="K1999" s="199">
        <f t="shared" si="155"/>
        <v>26.301179999999999</v>
      </c>
      <c r="L1999" s="199">
        <f t="shared" si="156"/>
        <v>33.928522199999996</v>
      </c>
      <c r="M1999" s="199" t="s">
        <v>1121</v>
      </c>
      <c r="N1999" s="199">
        <f t="shared" si="157"/>
        <v>-14523416.407903671</v>
      </c>
      <c r="O1999" s="199">
        <f t="shared" si="158"/>
        <v>-14523416.407903671</v>
      </c>
      <c r="P1999" s="199" t="str">
        <f t="shared" si="159"/>
        <v>Overpaid</v>
      </c>
    </row>
    <row r="2000" spans="1:16" ht="15.75" x14ac:dyDescent="0.25">
      <c r="A2000" s="199" t="s">
        <v>116</v>
      </c>
      <c r="B2000" s="199" t="s">
        <v>1059</v>
      </c>
      <c r="C2000" s="199" t="s">
        <v>1149</v>
      </c>
      <c r="D2000" s="199" t="s">
        <v>4197</v>
      </c>
      <c r="E2000" s="199" t="s">
        <v>4197</v>
      </c>
      <c r="F2000" s="199" t="s">
        <v>1146</v>
      </c>
      <c r="G2000" s="199" t="s">
        <v>4197</v>
      </c>
      <c r="H2000" s="199" t="s">
        <v>4096</v>
      </c>
      <c r="K2000" s="199">
        <f t="shared" si="155"/>
        <v>26.691839999999999</v>
      </c>
      <c r="L2000" s="199">
        <f t="shared" si="156"/>
        <v>34.432473600000002</v>
      </c>
      <c r="M2000" s="199" t="s">
        <v>1064</v>
      </c>
      <c r="N2000" s="199">
        <f t="shared" si="157"/>
        <v>-9359370.221799925</v>
      </c>
      <c r="O2000" s="199">
        <f t="shared" si="158"/>
        <v>-9359370.221799925</v>
      </c>
      <c r="P2000" s="199" t="str">
        <f t="shared" si="159"/>
        <v>Overpaid</v>
      </c>
    </row>
    <row r="2001" spans="1:16" ht="15.75" x14ac:dyDescent="0.25">
      <c r="A2001" s="199" t="s">
        <v>116</v>
      </c>
      <c r="B2001" s="199" t="s">
        <v>1024</v>
      </c>
      <c r="C2001" s="199" t="s">
        <v>1178</v>
      </c>
      <c r="D2001" s="199" t="s">
        <v>4197</v>
      </c>
      <c r="E2001" s="199" t="s">
        <v>4197</v>
      </c>
      <c r="F2001" s="199" t="s">
        <v>1162</v>
      </c>
      <c r="G2001" s="199" t="s">
        <v>4197</v>
      </c>
      <c r="H2001" s="199" t="s">
        <v>4096</v>
      </c>
      <c r="K2001" s="199">
        <f t="shared" si="155"/>
        <v>25.608539999999998</v>
      </c>
      <c r="L2001" s="199">
        <f t="shared" si="156"/>
        <v>33.035016599999999</v>
      </c>
      <c r="M2001" s="199" t="s">
        <v>1029</v>
      </c>
      <c r="N2001" s="199">
        <f t="shared" si="157"/>
        <v>-10752204.246808624</v>
      </c>
      <c r="O2001" s="199">
        <f t="shared" si="158"/>
        <v>-10752204.246808624</v>
      </c>
      <c r="P2001" s="199" t="str">
        <f t="shared" si="159"/>
        <v>Overpaid</v>
      </c>
    </row>
    <row r="2002" spans="1:16" ht="15.75" x14ac:dyDescent="0.25">
      <c r="A2002" s="199" t="s">
        <v>116</v>
      </c>
      <c r="B2002" s="199" t="s">
        <v>1135</v>
      </c>
      <c r="C2002" s="199" t="s">
        <v>1136</v>
      </c>
      <c r="D2002" s="199" t="s">
        <v>4197</v>
      </c>
      <c r="E2002" s="199" t="s">
        <v>4197</v>
      </c>
      <c r="F2002" s="199" t="s">
        <v>1125</v>
      </c>
      <c r="G2002" s="199" t="s">
        <v>4197</v>
      </c>
      <c r="H2002" s="199" t="s">
        <v>4096</v>
      </c>
      <c r="K2002" s="199">
        <f t="shared" si="155"/>
        <v>27.05294</v>
      </c>
      <c r="L2002" s="199">
        <f t="shared" si="156"/>
        <v>34.898292599999998</v>
      </c>
      <c r="M2002" s="199" t="s">
        <v>1138</v>
      </c>
      <c r="N2002" s="199">
        <f t="shared" si="157"/>
        <v>-6305275.2402683683</v>
      </c>
      <c r="O2002" s="199">
        <f t="shared" si="158"/>
        <v>-6305275.2402683683</v>
      </c>
      <c r="P2002" s="199" t="str">
        <f t="shared" si="159"/>
        <v>Overpaid</v>
      </c>
    </row>
    <row r="2003" spans="1:16" ht="15.75" x14ac:dyDescent="0.25">
      <c r="A2003" s="199" t="s">
        <v>116</v>
      </c>
      <c r="B2003" s="199" t="s">
        <v>1048</v>
      </c>
      <c r="C2003" s="199" t="s">
        <v>1258</v>
      </c>
      <c r="D2003" s="199" t="s">
        <v>4197</v>
      </c>
      <c r="E2003" s="199" t="s">
        <v>4197</v>
      </c>
      <c r="F2003" s="199" t="s">
        <v>1259</v>
      </c>
      <c r="G2003" s="199" t="s">
        <v>4197</v>
      </c>
      <c r="H2003" s="199" t="s">
        <v>4095</v>
      </c>
      <c r="K2003" s="199">
        <f t="shared" si="155"/>
        <v>11.90152</v>
      </c>
      <c r="L2003" s="199">
        <f t="shared" si="156"/>
        <v>15.3529608</v>
      </c>
      <c r="M2003" s="199" t="s">
        <v>1053</v>
      </c>
      <c r="N2003" s="199">
        <f t="shared" si="157"/>
        <v>-15355549.020335998</v>
      </c>
      <c r="O2003" s="199">
        <f t="shared" si="158"/>
        <v>-15355549.020335998</v>
      </c>
      <c r="P2003" s="199" t="str">
        <f t="shared" si="159"/>
        <v>Overpaid</v>
      </c>
    </row>
    <row r="2004" spans="1:16" ht="15.75" x14ac:dyDescent="0.25">
      <c r="A2004" s="199" t="s">
        <v>116</v>
      </c>
      <c r="B2004" s="199" t="s">
        <v>1024</v>
      </c>
      <c r="C2004" s="199" t="s">
        <v>1109</v>
      </c>
      <c r="D2004" s="199" t="s">
        <v>4197</v>
      </c>
      <c r="E2004" s="199" t="s">
        <v>4197</v>
      </c>
      <c r="F2004" s="199" t="s">
        <v>1107</v>
      </c>
      <c r="G2004" s="199" t="s">
        <v>4197</v>
      </c>
      <c r="H2004" s="199" t="s">
        <v>4096</v>
      </c>
      <c r="K2004" s="199">
        <f t="shared" si="155"/>
        <v>28.497339999999998</v>
      </c>
      <c r="L2004" s="199">
        <f t="shared" si="156"/>
        <v>36.761568599999997</v>
      </c>
      <c r="M2004" s="199" t="s">
        <v>1029</v>
      </c>
      <c r="N2004" s="199">
        <f t="shared" si="157"/>
        <v>-9117748.7961737625</v>
      </c>
      <c r="O2004" s="199">
        <f t="shared" si="158"/>
        <v>-9117748.7961737625</v>
      </c>
      <c r="P2004" s="199" t="str">
        <f t="shared" si="159"/>
        <v>Overpaid</v>
      </c>
    </row>
  </sheetData>
  <sortState xmlns:xlrd2="http://schemas.microsoft.com/office/spreadsheetml/2017/richdata2" ref="A2:U2006">
    <sortCondition descending="1" ref="A2:A200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B6B6A-08DD-4A69-95D9-E2A31C7527CB}">
  <dimension ref="A1:P334"/>
  <sheetViews>
    <sheetView topLeftCell="A26" workbookViewId="0">
      <selection activeCell="F27" sqref="F27"/>
    </sheetView>
  </sheetViews>
  <sheetFormatPr defaultRowHeight="15" x14ac:dyDescent="0.25"/>
  <sheetData>
    <row r="1" spans="1:16" ht="15.75" x14ac:dyDescent="0.25">
      <c r="A1" s="199" t="s">
        <v>110</v>
      </c>
      <c r="B1" s="199" t="s">
        <v>1037</v>
      </c>
      <c r="C1" s="199" t="s">
        <v>2444</v>
      </c>
      <c r="D1" s="199" t="s">
        <v>1027</v>
      </c>
      <c r="E1" s="199" t="s">
        <v>2445</v>
      </c>
      <c r="F1" s="199" t="s">
        <v>1244</v>
      </c>
      <c r="G1" s="199" t="s">
        <v>2446</v>
      </c>
      <c r="K1" s="199">
        <f t="shared" ref="K1:K64" si="0">(F1*0.3611)+(G1*1.1*0.3611)+(H1*5.2*0.0666)+(I1*0.2111)</f>
        <v>39.692112000000002</v>
      </c>
      <c r="L1" s="199">
        <f t="shared" ref="L1:L64" si="1">(K1)*((100+(29-E1))/100)-(J1*0.9)</f>
        <v>42.589636175999999</v>
      </c>
      <c r="M1" s="199" t="s">
        <v>1043</v>
      </c>
      <c r="N1" s="199">
        <f t="shared" ref="N1:N64" si="2">(M1*((L1-63)/5.45))+M1</f>
        <v>-7021895.1851845048</v>
      </c>
      <c r="O1" s="199" t="e">
        <f t="shared" ref="O1:O64" si="3">(N1-D1)</f>
        <v>#VALUE!</v>
      </c>
      <c r="P1" s="199" t="e">
        <f t="shared" ref="P1:P64" si="4">IF(O1&lt;(-3000000), "Overpaid", "")</f>
        <v>#VALUE!</v>
      </c>
    </row>
    <row r="2" spans="1:16" ht="15.75" x14ac:dyDescent="0.25">
      <c r="A2" s="199" t="s">
        <v>130</v>
      </c>
      <c r="B2" s="199" t="s">
        <v>1024</v>
      </c>
      <c r="C2" s="199" t="s">
        <v>457</v>
      </c>
      <c r="D2" s="199" t="s">
        <v>1027</v>
      </c>
      <c r="E2" s="199" t="s">
        <v>1991</v>
      </c>
      <c r="F2" s="199" t="s">
        <v>1312</v>
      </c>
      <c r="G2" s="199" t="s">
        <v>1557</v>
      </c>
      <c r="K2" s="199">
        <f t="shared" si="0"/>
        <v>55.320520000000002</v>
      </c>
      <c r="L2" s="199">
        <f t="shared" si="1"/>
        <v>59.192956400000007</v>
      </c>
      <c r="M2" s="199" t="s">
        <v>1029</v>
      </c>
      <c r="N2" s="199">
        <f t="shared" si="2"/>
        <v>720596.15514165466</v>
      </c>
      <c r="O2" s="199" t="e">
        <f t="shared" si="3"/>
        <v>#VALUE!</v>
      </c>
      <c r="P2" s="199" t="e">
        <f t="shared" si="4"/>
        <v>#VALUE!</v>
      </c>
    </row>
    <row r="3" spans="1:16" ht="15.75" x14ac:dyDescent="0.25">
      <c r="A3" s="199" t="s">
        <v>111</v>
      </c>
      <c r="B3" s="199" t="s">
        <v>1099</v>
      </c>
      <c r="C3" s="199" t="s">
        <v>508</v>
      </c>
      <c r="D3" s="199" t="s">
        <v>1027</v>
      </c>
      <c r="E3" s="199" t="s">
        <v>1274</v>
      </c>
      <c r="F3" s="199" t="s">
        <v>1328</v>
      </c>
      <c r="G3" s="199" t="s">
        <v>2928</v>
      </c>
      <c r="K3" s="199">
        <f t="shared" si="0"/>
        <v>46.928556</v>
      </c>
      <c r="L3" s="199">
        <f t="shared" si="1"/>
        <v>50.119697808000005</v>
      </c>
      <c r="M3" s="199" t="s">
        <v>1105</v>
      </c>
      <c r="N3" s="199">
        <f t="shared" si="2"/>
        <v>-2415503.9876943743</v>
      </c>
      <c r="O3" s="199" t="e">
        <f t="shared" si="3"/>
        <v>#VALUE!</v>
      </c>
      <c r="P3" s="199" t="e">
        <f t="shared" si="4"/>
        <v>#VALUE!</v>
      </c>
    </row>
    <row r="4" spans="1:16" ht="15.75" x14ac:dyDescent="0.25">
      <c r="A4" s="199" t="s">
        <v>121</v>
      </c>
      <c r="B4" s="199" t="s">
        <v>27</v>
      </c>
      <c r="C4" s="199" t="s">
        <v>595</v>
      </c>
      <c r="D4" s="199" t="s">
        <v>1027</v>
      </c>
      <c r="E4" s="199" t="s">
        <v>1839</v>
      </c>
      <c r="F4" s="199" t="s">
        <v>1408</v>
      </c>
      <c r="G4" s="199" t="s">
        <v>1494</v>
      </c>
      <c r="K4" s="199">
        <f t="shared" si="0"/>
        <v>43.866427999999999</v>
      </c>
      <c r="L4" s="199">
        <f t="shared" si="1"/>
        <v>46.805478676</v>
      </c>
      <c r="M4" s="199" t="s">
        <v>1058</v>
      </c>
      <c r="N4" s="199">
        <f t="shared" si="2"/>
        <v>-6305541.6130334549</v>
      </c>
      <c r="O4" s="199" t="e">
        <f t="shared" si="3"/>
        <v>#VALUE!</v>
      </c>
      <c r="P4" s="199" t="e">
        <f t="shared" si="4"/>
        <v>#VALUE!</v>
      </c>
    </row>
    <row r="5" spans="1:16" ht="15.75" x14ac:dyDescent="0.25">
      <c r="A5" s="199" t="s">
        <v>132</v>
      </c>
      <c r="B5" s="199" t="s">
        <v>1059</v>
      </c>
      <c r="C5" s="199" t="s">
        <v>522</v>
      </c>
      <c r="D5" s="199" t="s">
        <v>1027</v>
      </c>
      <c r="E5" s="199" t="s">
        <v>1839</v>
      </c>
      <c r="F5" s="199" t="s">
        <v>1802</v>
      </c>
      <c r="G5" s="199" t="s">
        <v>3454</v>
      </c>
      <c r="K5" s="199">
        <f t="shared" si="0"/>
        <v>67.290984999999992</v>
      </c>
      <c r="L5" s="199">
        <f t="shared" si="1"/>
        <v>71.799480994999982</v>
      </c>
      <c r="M5" s="199" t="s">
        <v>1064</v>
      </c>
      <c r="N5" s="199">
        <f t="shared" si="2"/>
        <v>5769050.1048030294</v>
      </c>
      <c r="O5" s="199" t="e">
        <f t="shared" si="3"/>
        <v>#VALUE!</v>
      </c>
      <c r="P5" s="199" t="e">
        <f t="shared" si="4"/>
        <v>#VALUE!</v>
      </c>
    </row>
    <row r="6" spans="1:16" ht="15.75" x14ac:dyDescent="0.25">
      <c r="A6" s="199" t="s">
        <v>123</v>
      </c>
      <c r="B6" s="199" t="s">
        <v>1024</v>
      </c>
      <c r="C6" s="199" t="s">
        <v>904</v>
      </c>
      <c r="D6" s="199" t="s">
        <v>1027</v>
      </c>
      <c r="E6" s="199" t="s">
        <v>2025</v>
      </c>
      <c r="F6" s="199" t="s">
        <v>1218</v>
      </c>
      <c r="G6" s="199" t="s">
        <v>1163</v>
      </c>
      <c r="K6" s="199">
        <f t="shared" si="0"/>
        <v>44.361134999999997</v>
      </c>
      <c r="L6" s="199">
        <f t="shared" si="1"/>
        <v>47.111525370000003</v>
      </c>
      <c r="M6" s="199" t="s">
        <v>1029</v>
      </c>
      <c r="N6" s="199">
        <f t="shared" si="2"/>
        <v>-4578286.2429713104</v>
      </c>
      <c r="O6" s="199" t="e">
        <f t="shared" si="3"/>
        <v>#VALUE!</v>
      </c>
      <c r="P6" s="199" t="e">
        <f t="shared" si="4"/>
        <v>#VALUE!</v>
      </c>
    </row>
    <row r="7" spans="1:16" ht="15.75" x14ac:dyDescent="0.25">
      <c r="A7" s="199" t="s">
        <v>116</v>
      </c>
      <c r="B7" s="199" t="s">
        <v>20</v>
      </c>
      <c r="C7" s="199" t="s">
        <v>768</v>
      </c>
      <c r="D7" s="199" t="s">
        <v>1027</v>
      </c>
      <c r="E7" s="199" t="s">
        <v>1176</v>
      </c>
      <c r="F7" s="199" t="s">
        <v>1162</v>
      </c>
      <c r="G7" s="199" t="s">
        <v>1177</v>
      </c>
      <c r="K7" s="199">
        <f t="shared" si="0"/>
        <v>52.680879000000004</v>
      </c>
      <c r="L7" s="199">
        <f t="shared" si="1"/>
        <v>55.841731740000007</v>
      </c>
      <c r="M7" s="199" t="s">
        <v>1134</v>
      </c>
      <c r="N7" s="199">
        <f t="shared" si="2"/>
        <v>-872133.32202976476</v>
      </c>
      <c r="O7" s="199" t="e">
        <f t="shared" si="3"/>
        <v>#VALUE!</v>
      </c>
      <c r="P7" s="199" t="e">
        <f t="shared" si="4"/>
        <v>#VALUE!</v>
      </c>
    </row>
    <row r="8" spans="1:16" ht="15.75" x14ac:dyDescent="0.25">
      <c r="A8" s="199" t="s">
        <v>317</v>
      </c>
      <c r="B8" s="199" t="s">
        <v>1024</v>
      </c>
      <c r="C8" s="199" t="s">
        <v>2258</v>
      </c>
      <c r="D8" s="199" t="s">
        <v>1027</v>
      </c>
      <c r="E8" s="199" t="s">
        <v>1200</v>
      </c>
      <c r="F8" s="199" t="s">
        <v>1450</v>
      </c>
      <c r="G8" s="199" t="s">
        <v>1795</v>
      </c>
      <c r="K8" s="199">
        <f t="shared" si="0"/>
        <v>66.720446999999993</v>
      </c>
      <c r="L8" s="199">
        <f t="shared" si="1"/>
        <v>70.590232925999999</v>
      </c>
      <c r="M8" s="199" t="s">
        <v>1029</v>
      </c>
      <c r="N8" s="199">
        <f t="shared" si="2"/>
        <v>5719410.2707942612</v>
      </c>
      <c r="O8" s="199" t="e">
        <f t="shared" si="3"/>
        <v>#VALUE!</v>
      </c>
      <c r="P8" s="199" t="e">
        <f t="shared" si="4"/>
        <v>#VALUE!</v>
      </c>
    </row>
    <row r="9" spans="1:16" ht="15.75" x14ac:dyDescent="0.25">
      <c r="A9" s="199" t="s">
        <v>106</v>
      </c>
      <c r="B9" s="199" t="s">
        <v>1024</v>
      </c>
      <c r="C9" s="199" t="s">
        <v>2995</v>
      </c>
      <c r="D9" s="199" t="s">
        <v>1027</v>
      </c>
      <c r="E9" s="199" t="s">
        <v>1200</v>
      </c>
      <c r="F9" s="199" t="s">
        <v>1328</v>
      </c>
      <c r="G9" s="199" t="s">
        <v>1442</v>
      </c>
      <c r="K9" s="199">
        <f t="shared" si="0"/>
        <v>53.800288999999999</v>
      </c>
      <c r="L9" s="199">
        <f t="shared" si="1"/>
        <v>56.920705762000004</v>
      </c>
      <c r="M9" s="199" t="s">
        <v>1029</v>
      </c>
      <c r="N9" s="199">
        <f t="shared" si="2"/>
        <v>-276006.72078430839</v>
      </c>
      <c r="O9" s="199" t="e">
        <f t="shared" si="3"/>
        <v>#VALUE!</v>
      </c>
      <c r="P9" s="199" t="e">
        <f t="shared" si="4"/>
        <v>#VALUE!</v>
      </c>
    </row>
    <row r="10" spans="1:16" ht="15.75" x14ac:dyDescent="0.25">
      <c r="A10" s="199" t="s">
        <v>109</v>
      </c>
      <c r="B10" s="199" t="s">
        <v>27</v>
      </c>
      <c r="C10" s="199" t="s">
        <v>1860</v>
      </c>
      <c r="D10" s="199" t="s">
        <v>1027</v>
      </c>
      <c r="E10" s="199" t="s">
        <v>1346</v>
      </c>
      <c r="F10" s="199" t="s">
        <v>1186</v>
      </c>
      <c r="G10" s="199" t="s">
        <v>1774</v>
      </c>
      <c r="K10" s="199">
        <f t="shared" si="0"/>
        <v>47.592979999999997</v>
      </c>
      <c r="L10" s="199">
        <f t="shared" si="1"/>
        <v>50.305779859999994</v>
      </c>
      <c r="M10" s="199" t="s">
        <v>1058</v>
      </c>
      <c r="N10" s="199">
        <f t="shared" si="2"/>
        <v>-4251351.0066486308</v>
      </c>
      <c r="O10" s="199" t="e">
        <f t="shared" si="3"/>
        <v>#VALUE!</v>
      </c>
      <c r="P10" s="199" t="e">
        <f t="shared" si="4"/>
        <v>#VALUE!</v>
      </c>
    </row>
    <row r="11" spans="1:16" ht="15.75" x14ac:dyDescent="0.25">
      <c r="A11" s="199" t="s">
        <v>115</v>
      </c>
      <c r="B11" s="199" t="s">
        <v>1048</v>
      </c>
      <c r="C11" s="199" t="s">
        <v>824</v>
      </c>
      <c r="D11" s="199" t="s">
        <v>1027</v>
      </c>
      <c r="E11" s="199" t="s">
        <v>1346</v>
      </c>
      <c r="F11" s="199" t="s">
        <v>1328</v>
      </c>
      <c r="G11" s="199" t="s">
        <v>1027</v>
      </c>
      <c r="K11" s="199" t="e">
        <f t="shared" si="0"/>
        <v>#VALUE!</v>
      </c>
      <c r="L11" s="199" t="e">
        <f t="shared" si="1"/>
        <v>#VALUE!</v>
      </c>
      <c r="M11" s="199" t="s">
        <v>1053</v>
      </c>
      <c r="N11" s="199" t="e">
        <f t="shared" si="2"/>
        <v>#VALUE!</v>
      </c>
      <c r="O11" s="199" t="e">
        <f t="shared" si="3"/>
        <v>#VALUE!</v>
      </c>
      <c r="P11" s="199" t="e">
        <f t="shared" si="4"/>
        <v>#VALUE!</v>
      </c>
    </row>
    <row r="12" spans="1:16" ht="15.75" x14ac:dyDescent="0.25">
      <c r="A12" s="199" t="s">
        <v>129</v>
      </c>
      <c r="B12" s="199" t="s">
        <v>20</v>
      </c>
      <c r="C12" s="199" t="s">
        <v>1370</v>
      </c>
      <c r="D12" s="199" t="s">
        <v>1027</v>
      </c>
      <c r="E12" s="199" t="s">
        <v>1371</v>
      </c>
      <c r="F12" s="199" t="s">
        <v>1194</v>
      </c>
      <c r="G12" s="199" t="s">
        <v>1372</v>
      </c>
      <c r="K12" s="199">
        <f t="shared" si="0"/>
        <v>47.033275000000003</v>
      </c>
      <c r="L12" s="199">
        <f t="shared" si="1"/>
        <v>49.620105125000002</v>
      </c>
      <c r="M12" s="199" t="s">
        <v>1134</v>
      </c>
      <c r="N12" s="199">
        <f t="shared" si="2"/>
        <v>-4048500.883977429</v>
      </c>
      <c r="O12" s="199" t="e">
        <f t="shared" si="3"/>
        <v>#VALUE!</v>
      </c>
      <c r="P12" s="199" t="e">
        <f t="shared" si="4"/>
        <v>#VALUE!</v>
      </c>
    </row>
    <row r="13" spans="1:16" ht="15.75" x14ac:dyDescent="0.25">
      <c r="A13" s="199" t="s">
        <v>2800</v>
      </c>
      <c r="B13" s="199" t="s">
        <v>1030</v>
      </c>
      <c r="C13" s="199" t="s">
        <v>2819</v>
      </c>
      <c r="D13" s="199" t="s">
        <v>1027</v>
      </c>
      <c r="E13" s="199" t="s">
        <v>1371</v>
      </c>
      <c r="F13" s="199" t="s">
        <v>1103</v>
      </c>
      <c r="G13" s="199" t="s">
        <v>1900</v>
      </c>
      <c r="K13" s="199">
        <f t="shared" si="0"/>
        <v>49.654860999999997</v>
      </c>
      <c r="L13" s="199">
        <f t="shared" si="1"/>
        <v>52.385878354999996</v>
      </c>
      <c r="M13" s="199" t="s">
        <v>1036</v>
      </c>
      <c r="N13" s="199">
        <f t="shared" si="2"/>
        <v>-3068025.5152901337</v>
      </c>
      <c r="O13" s="199" t="e">
        <f t="shared" si="3"/>
        <v>#VALUE!</v>
      </c>
      <c r="P13" s="199" t="e">
        <f t="shared" si="4"/>
        <v>#VALUE!</v>
      </c>
    </row>
    <row r="14" spans="1:16" ht="15.75" x14ac:dyDescent="0.25">
      <c r="A14" s="199" t="s">
        <v>110</v>
      </c>
      <c r="B14" s="199" t="s">
        <v>1024</v>
      </c>
      <c r="C14" s="199" t="s">
        <v>936</v>
      </c>
      <c r="D14" s="199" t="s">
        <v>1027</v>
      </c>
      <c r="E14" s="199" t="s">
        <v>1120</v>
      </c>
      <c r="F14" s="199" t="s">
        <v>1186</v>
      </c>
      <c r="G14" s="199" t="s">
        <v>1027</v>
      </c>
      <c r="K14" s="199" t="e">
        <f t="shared" si="0"/>
        <v>#VALUE!</v>
      </c>
      <c r="L14" s="199" t="e">
        <f t="shared" si="1"/>
        <v>#VALUE!</v>
      </c>
      <c r="M14" s="199" t="s">
        <v>1029</v>
      </c>
      <c r="N14" s="199" t="e">
        <f t="shared" si="2"/>
        <v>#VALUE!</v>
      </c>
      <c r="O14" s="199" t="e">
        <f t="shared" si="3"/>
        <v>#VALUE!</v>
      </c>
      <c r="P14" s="199" t="e">
        <f t="shared" si="4"/>
        <v>#VALUE!</v>
      </c>
    </row>
    <row r="15" spans="1:16" ht="15.75" x14ac:dyDescent="0.25">
      <c r="A15" s="199" t="s">
        <v>131</v>
      </c>
      <c r="B15" s="199" t="s">
        <v>27</v>
      </c>
      <c r="C15" s="199" t="s">
        <v>887</v>
      </c>
      <c r="D15" s="199" t="s">
        <v>1027</v>
      </c>
      <c r="E15" s="199" t="s">
        <v>1365</v>
      </c>
      <c r="F15" s="199" t="s">
        <v>1208</v>
      </c>
      <c r="G15" s="199" t="s">
        <v>1027</v>
      </c>
      <c r="K15" s="199" t="e">
        <f t="shared" si="0"/>
        <v>#VALUE!</v>
      </c>
      <c r="L15" s="199" t="e">
        <f t="shared" si="1"/>
        <v>#VALUE!</v>
      </c>
      <c r="M15" s="199" t="s">
        <v>1058</v>
      </c>
      <c r="N15" s="199" t="e">
        <f t="shared" si="2"/>
        <v>#VALUE!</v>
      </c>
      <c r="O15" s="199" t="e">
        <f t="shared" si="3"/>
        <v>#VALUE!</v>
      </c>
      <c r="P15" s="199" t="e">
        <f t="shared" si="4"/>
        <v>#VALUE!</v>
      </c>
    </row>
    <row r="16" spans="1:16" ht="15.75" x14ac:dyDescent="0.25">
      <c r="A16" s="199" t="s">
        <v>109</v>
      </c>
      <c r="B16" s="199" t="s">
        <v>1187</v>
      </c>
      <c r="C16" s="199" t="s">
        <v>775</v>
      </c>
      <c r="D16" s="199" t="s">
        <v>1027</v>
      </c>
      <c r="E16" s="199" t="s">
        <v>1365</v>
      </c>
      <c r="F16" s="199" t="s">
        <v>1218</v>
      </c>
      <c r="G16" s="199" t="s">
        <v>1051</v>
      </c>
      <c r="K16" s="199">
        <f t="shared" si="0"/>
        <v>35.860841000000001</v>
      </c>
      <c r="L16" s="199">
        <f t="shared" si="1"/>
        <v>37.761465572999995</v>
      </c>
      <c r="M16" s="199" t="s">
        <v>1190</v>
      </c>
      <c r="N16" s="199">
        <f t="shared" si="2"/>
        <v>-10860238.167437449</v>
      </c>
      <c r="O16" s="199" t="e">
        <f t="shared" si="3"/>
        <v>#VALUE!</v>
      </c>
      <c r="P16" s="199" t="e">
        <f t="shared" si="4"/>
        <v>#VALUE!</v>
      </c>
    </row>
    <row r="17" spans="1:16" ht="15.75" x14ac:dyDescent="0.25">
      <c r="A17" s="199" t="s">
        <v>2800</v>
      </c>
      <c r="B17" s="199" t="s">
        <v>16</v>
      </c>
      <c r="C17" s="199" t="s">
        <v>2838</v>
      </c>
      <c r="D17" s="199" t="s">
        <v>1027</v>
      </c>
      <c r="E17" s="199" t="s">
        <v>1128</v>
      </c>
      <c r="F17" s="199" t="s">
        <v>1328</v>
      </c>
      <c r="G17" s="199" t="s">
        <v>1329</v>
      </c>
      <c r="K17" s="199">
        <f t="shared" si="0"/>
        <v>51.178702999999999</v>
      </c>
      <c r="L17" s="199">
        <f t="shared" si="1"/>
        <v>53.839995555999998</v>
      </c>
      <c r="M17" s="199" t="s">
        <v>1116</v>
      </c>
      <c r="N17" s="199">
        <f t="shared" si="2"/>
        <v>-1669124.1920079966</v>
      </c>
      <c r="O17" s="199" t="e">
        <f t="shared" si="3"/>
        <v>#VALUE!</v>
      </c>
      <c r="P17" s="199" t="e">
        <f t="shared" si="4"/>
        <v>#VALUE!</v>
      </c>
    </row>
    <row r="18" spans="1:16" ht="15.75" x14ac:dyDescent="0.25">
      <c r="A18" s="199" t="s">
        <v>127</v>
      </c>
      <c r="B18" s="199" t="s">
        <v>10</v>
      </c>
      <c r="C18" s="199" t="s">
        <v>4045</v>
      </c>
      <c r="D18" s="199" t="s">
        <v>1027</v>
      </c>
      <c r="E18" s="199" t="s">
        <v>1224</v>
      </c>
      <c r="F18" s="199" t="s">
        <v>1307</v>
      </c>
      <c r="G18" s="199" t="s">
        <v>2061</v>
      </c>
      <c r="K18" s="199">
        <f t="shared" si="0"/>
        <v>55.522735999999995</v>
      </c>
      <c r="L18" s="199">
        <f t="shared" si="1"/>
        <v>58.354395535999991</v>
      </c>
      <c r="M18" s="199" t="s">
        <v>1093</v>
      </c>
      <c r="N18" s="199">
        <f t="shared" si="2"/>
        <v>521950.41917473823</v>
      </c>
      <c r="O18" s="199" t="e">
        <f t="shared" si="3"/>
        <v>#VALUE!</v>
      </c>
      <c r="P18" s="199" t="e">
        <f t="shared" si="4"/>
        <v>#VALUE!</v>
      </c>
    </row>
    <row r="19" spans="1:16" ht="15.75" x14ac:dyDescent="0.25">
      <c r="A19" s="199" t="s">
        <v>121</v>
      </c>
      <c r="B19" s="199" t="s">
        <v>1048</v>
      </c>
      <c r="C19" s="199" t="s">
        <v>2940</v>
      </c>
      <c r="D19" s="199" t="s">
        <v>1027</v>
      </c>
      <c r="E19" s="199" t="s">
        <v>1226</v>
      </c>
      <c r="F19" s="199" t="s">
        <v>1218</v>
      </c>
      <c r="G19" s="199" t="s">
        <v>1132</v>
      </c>
      <c r="K19" s="199">
        <f t="shared" si="0"/>
        <v>35.741678</v>
      </c>
      <c r="L19" s="199">
        <f t="shared" si="1"/>
        <v>37.528761899999999</v>
      </c>
      <c r="M19" s="199" t="s">
        <v>1053</v>
      </c>
      <c r="N19" s="199">
        <f t="shared" si="2"/>
        <v>-7285750.5863200184</v>
      </c>
      <c r="O19" s="199" t="e">
        <f t="shared" si="3"/>
        <v>#VALUE!</v>
      </c>
      <c r="P19" s="199" t="e">
        <f t="shared" si="4"/>
        <v>#VALUE!</v>
      </c>
    </row>
    <row r="20" spans="1:16" ht="15.75" x14ac:dyDescent="0.25">
      <c r="A20" s="199" t="s">
        <v>132</v>
      </c>
      <c r="B20" s="199" t="s">
        <v>20</v>
      </c>
      <c r="C20" s="199" t="s">
        <v>3506</v>
      </c>
      <c r="D20" s="199" t="s">
        <v>1027</v>
      </c>
      <c r="E20" s="199" t="s">
        <v>1226</v>
      </c>
      <c r="F20" s="199" t="s">
        <v>1201</v>
      </c>
      <c r="G20" s="199" t="s">
        <v>3507</v>
      </c>
      <c r="K20" s="199">
        <f t="shared" si="0"/>
        <v>43.29589</v>
      </c>
      <c r="L20" s="199">
        <f t="shared" si="1"/>
        <v>45.460684499999999</v>
      </c>
      <c r="M20" s="199" t="s">
        <v>1134</v>
      </c>
      <c r="N20" s="199">
        <f t="shared" si="2"/>
        <v>-6172036.989132477</v>
      </c>
      <c r="O20" s="199" t="e">
        <f t="shared" si="3"/>
        <v>#VALUE!</v>
      </c>
      <c r="P20" s="199" t="e">
        <f t="shared" si="4"/>
        <v>#VALUE!</v>
      </c>
    </row>
    <row r="21" spans="1:16" ht="15.75" x14ac:dyDescent="0.25">
      <c r="A21" s="199" t="s">
        <v>129</v>
      </c>
      <c r="B21" s="199" t="s">
        <v>1059</v>
      </c>
      <c r="C21" s="199" t="s">
        <v>1265</v>
      </c>
      <c r="D21" s="199" t="s">
        <v>1027</v>
      </c>
      <c r="E21" s="199" t="s">
        <v>1193</v>
      </c>
      <c r="F21" s="199" t="s">
        <v>1266</v>
      </c>
      <c r="G21" s="199" t="s">
        <v>1160</v>
      </c>
      <c r="K21" s="199">
        <f t="shared" si="0"/>
        <v>57.158518999999998</v>
      </c>
      <c r="L21" s="199">
        <f t="shared" si="1"/>
        <v>59.844969392999992</v>
      </c>
      <c r="M21" s="199" t="s">
        <v>1064</v>
      </c>
      <c r="N21" s="199">
        <f t="shared" si="2"/>
        <v>929142.15064057987</v>
      </c>
      <c r="O21" s="199" t="e">
        <f t="shared" si="3"/>
        <v>#VALUE!</v>
      </c>
      <c r="P21" s="199" t="e">
        <f t="shared" si="4"/>
        <v>#VALUE!</v>
      </c>
    </row>
    <row r="22" spans="1:16" ht="15.75" x14ac:dyDescent="0.25">
      <c r="A22" s="199" t="s">
        <v>108</v>
      </c>
      <c r="B22" s="199" t="s">
        <v>27</v>
      </c>
      <c r="C22" s="199" t="s">
        <v>4188</v>
      </c>
      <c r="D22" s="199" t="s">
        <v>1027</v>
      </c>
      <c r="E22" s="199" t="s">
        <v>1193</v>
      </c>
      <c r="F22" s="199" t="s">
        <v>1125</v>
      </c>
      <c r="G22" s="199" t="s">
        <v>2438</v>
      </c>
      <c r="H22" s="199" t="s">
        <v>4097</v>
      </c>
      <c r="K22" s="199">
        <f t="shared" si="0"/>
        <v>49.921067000000008</v>
      </c>
      <c r="L22" s="199">
        <f t="shared" si="1"/>
        <v>52.267357149000006</v>
      </c>
      <c r="M22" s="199" t="s">
        <v>1058</v>
      </c>
      <c r="N22" s="199">
        <f t="shared" si="2"/>
        <v>-3100177.5992914541</v>
      </c>
      <c r="O22" s="199" t="e">
        <f t="shared" si="3"/>
        <v>#VALUE!</v>
      </c>
      <c r="P22" s="199" t="e">
        <f t="shared" si="4"/>
        <v>#VALUE!</v>
      </c>
    </row>
    <row r="23" spans="1:16" ht="15.75" x14ac:dyDescent="0.25">
      <c r="A23" s="199" t="s">
        <v>136</v>
      </c>
      <c r="B23" s="199" t="s">
        <v>1059</v>
      </c>
      <c r="C23" s="199" t="s">
        <v>2231</v>
      </c>
      <c r="D23" s="199" t="s">
        <v>1027</v>
      </c>
      <c r="E23" s="199" t="s">
        <v>1067</v>
      </c>
      <c r="F23" s="199" t="s">
        <v>1201</v>
      </c>
      <c r="G23" s="199" t="s">
        <v>1496</v>
      </c>
      <c r="K23" s="199">
        <f t="shared" si="0"/>
        <v>44.805287999999997</v>
      </c>
      <c r="L23" s="199">
        <f t="shared" si="1"/>
        <v>46.866331248000002</v>
      </c>
      <c r="M23" s="199" t="s">
        <v>1064</v>
      </c>
      <c r="N23" s="199">
        <f t="shared" si="2"/>
        <v>-4325394.0515471054</v>
      </c>
      <c r="O23" s="199" t="e">
        <f t="shared" si="3"/>
        <v>#VALUE!</v>
      </c>
      <c r="P23" s="199" t="e">
        <f t="shared" si="4"/>
        <v>#VALUE!</v>
      </c>
    </row>
    <row r="24" spans="1:16" ht="15.75" x14ac:dyDescent="0.25">
      <c r="A24" s="199" t="s">
        <v>120</v>
      </c>
      <c r="B24" s="199" t="s">
        <v>1048</v>
      </c>
      <c r="C24" s="199" t="s">
        <v>3166</v>
      </c>
      <c r="D24" s="199" t="s">
        <v>1027</v>
      </c>
      <c r="E24" s="199" t="s">
        <v>1067</v>
      </c>
      <c r="F24" s="199" t="s">
        <v>1307</v>
      </c>
      <c r="G24" s="199" t="s">
        <v>1319</v>
      </c>
      <c r="K24" s="199">
        <f t="shared" si="0"/>
        <v>49.564585999999998</v>
      </c>
      <c r="L24" s="199">
        <f t="shared" si="1"/>
        <v>51.844556955999998</v>
      </c>
      <c r="M24" s="199" t="s">
        <v>1053</v>
      </c>
      <c r="N24" s="199">
        <f t="shared" si="2"/>
        <v>-2076217.0049333004</v>
      </c>
      <c r="O24" s="199" t="e">
        <f t="shared" si="3"/>
        <v>#VALUE!</v>
      </c>
      <c r="P24" s="199" t="e">
        <f t="shared" si="4"/>
        <v>#VALUE!</v>
      </c>
    </row>
    <row r="25" spans="1:16" ht="15.75" x14ac:dyDescent="0.25">
      <c r="A25" s="199" t="s">
        <v>132</v>
      </c>
      <c r="B25" s="199" t="s">
        <v>1099</v>
      </c>
      <c r="C25" s="199" t="s">
        <v>3475</v>
      </c>
      <c r="D25" s="199" t="s">
        <v>1027</v>
      </c>
      <c r="E25" s="199" t="s">
        <v>1067</v>
      </c>
      <c r="F25" s="199" t="s">
        <v>1111</v>
      </c>
      <c r="G25" s="199" t="s">
        <v>3130</v>
      </c>
      <c r="K25" s="199">
        <f t="shared" si="0"/>
        <v>51.157036999999995</v>
      </c>
      <c r="L25" s="199">
        <f t="shared" si="1"/>
        <v>53.510260701999997</v>
      </c>
      <c r="M25" s="199" t="s">
        <v>1105</v>
      </c>
      <c r="N25" s="199">
        <f t="shared" si="2"/>
        <v>-1313271.8066394208</v>
      </c>
      <c r="O25" s="199" t="e">
        <f t="shared" si="3"/>
        <v>#VALUE!</v>
      </c>
      <c r="P25" s="199" t="e">
        <f t="shared" si="4"/>
        <v>#VALUE!</v>
      </c>
    </row>
    <row r="26" spans="1:16" ht="15.75" x14ac:dyDescent="0.25">
      <c r="A26" s="199" t="s">
        <v>122</v>
      </c>
      <c r="B26" s="199" t="s">
        <v>1117</v>
      </c>
      <c r="C26" s="199" t="s">
        <v>3625</v>
      </c>
      <c r="D26" s="199" t="s">
        <v>1027</v>
      </c>
      <c r="E26" s="199" t="s">
        <v>1086</v>
      </c>
      <c r="F26" s="199" t="s">
        <v>1107</v>
      </c>
      <c r="G26" s="199" t="s">
        <v>3626</v>
      </c>
      <c r="K26" s="199">
        <f t="shared" si="0"/>
        <v>51.160647999999995</v>
      </c>
      <c r="L26" s="199">
        <f t="shared" si="1"/>
        <v>53.462877159999991</v>
      </c>
      <c r="M26" s="199" t="s">
        <v>1121</v>
      </c>
      <c r="N26" s="199">
        <f t="shared" si="2"/>
        <v>-2512924.3571532164</v>
      </c>
      <c r="O26" s="199" t="e">
        <f t="shared" si="3"/>
        <v>#VALUE!</v>
      </c>
      <c r="P26" s="199" t="e">
        <f t="shared" si="4"/>
        <v>#VALUE!</v>
      </c>
    </row>
    <row r="27" spans="1:16" ht="15.75" x14ac:dyDescent="0.25">
      <c r="A27" s="199" t="s">
        <v>109</v>
      </c>
      <c r="B27" s="199" t="s">
        <v>10</v>
      </c>
      <c r="C27" s="199" t="s">
        <v>1901</v>
      </c>
      <c r="D27" s="199" t="s">
        <v>1027</v>
      </c>
      <c r="E27" s="199" t="s">
        <v>1141</v>
      </c>
      <c r="F27" s="199" t="s">
        <v>1240</v>
      </c>
      <c r="G27" s="199" t="s">
        <v>1902</v>
      </c>
      <c r="K27" s="199">
        <f t="shared" si="0"/>
        <v>41.172622000000004</v>
      </c>
      <c r="L27" s="199">
        <f t="shared" si="1"/>
        <v>42.984217368000003</v>
      </c>
      <c r="M27" s="199" t="s">
        <v>1093</v>
      </c>
      <c r="N27" s="199">
        <f t="shared" si="2"/>
        <v>-9451340.8020461667</v>
      </c>
      <c r="O27" s="199" t="e">
        <f t="shared" si="3"/>
        <v>#VALUE!</v>
      </c>
      <c r="P27" s="199" t="e">
        <f t="shared" si="4"/>
        <v>#VALUE!</v>
      </c>
    </row>
    <row r="28" spans="1:16" ht="15.75" x14ac:dyDescent="0.25">
      <c r="A28" s="199" t="s">
        <v>123</v>
      </c>
      <c r="B28" s="199" t="s">
        <v>1059</v>
      </c>
      <c r="C28" s="199" t="s">
        <v>1995</v>
      </c>
      <c r="D28" s="199" t="s">
        <v>1027</v>
      </c>
      <c r="E28" s="199" t="s">
        <v>1141</v>
      </c>
      <c r="F28" s="199" t="s">
        <v>1186</v>
      </c>
      <c r="G28" s="199" t="s">
        <v>1388</v>
      </c>
      <c r="K28" s="199">
        <f t="shared" si="0"/>
        <v>41.873156000000002</v>
      </c>
      <c r="L28" s="199">
        <f t="shared" si="1"/>
        <v>43.715574864000004</v>
      </c>
      <c r="M28" s="199" t="s">
        <v>1064</v>
      </c>
      <c r="N28" s="199">
        <f t="shared" si="2"/>
        <v>-5601010.4374142196</v>
      </c>
      <c r="O28" s="199" t="e">
        <f t="shared" si="3"/>
        <v>#VALUE!</v>
      </c>
      <c r="P28" s="199" t="e">
        <f t="shared" si="4"/>
        <v>#VALUE!</v>
      </c>
    </row>
    <row r="29" spans="1:16" ht="15.75" x14ac:dyDescent="0.25">
      <c r="A29" s="199" t="s">
        <v>112</v>
      </c>
      <c r="B29" s="199" t="s">
        <v>1099</v>
      </c>
      <c r="C29" s="199" t="s">
        <v>2123</v>
      </c>
      <c r="D29" s="199" t="s">
        <v>1027</v>
      </c>
      <c r="E29" s="199" t="s">
        <v>1141</v>
      </c>
      <c r="F29" s="199" t="s">
        <v>1201</v>
      </c>
      <c r="G29" s="199" t="s">
        <v>1027</v>
      </c>
      <c r="K29" s="199" t="e">
        <f t="shared" si="0"/>
        <v>#VALUE!</v>
      </c>
      <c r="L29" s="199" t="e">
        <f t="shared" si="1"/>
        <v>#VALUE!</v>
      </c>
      <c r="M29" s="199" t="s">
        <v>1105</v>
      </c>
      <c r="N29" s="199" t="e">
        <f t="shared" si="2"/>
        <v>#VALUE!</v>
      </c>
      <c r="O29" s="199" t="e">
        <f t="shared" si="3"/>
        <v>#VALUE!</v>
      </c>
      <c r="P29" s="199" t="e">
        <f t="shared" si="4"/>
        <v>#VALUE!</v>
      </c>
    </row>
    <row r="30" spans="1:16" ht="15.75" x14ac:dyDescent="0.25">
      <c r="A30" s="199" t="s">
        <v>119</v>
      </c>
      <c r="B30" s="199" t="s">
        <v>1187</v>
      </c>
      <c r="C30" s="199" t="s">
        <v>3371</v>
      </c>
      <c r="D30" s="199" t="s">
        <v>1027</v>
      </c>
      <c r="E30" s="199" t="s">
        <v>1141</v>
      </c>
      <c r="F30" s="199" t="s">
        <v>1194</v>
      </c>
      <c r="G30" s="199" t="s">
        <v>2911</v>
      </c>
      <c r="K30" s="199">
        <f t="shared" si="0"/>
        <v>43.180337999999999</v>
      </c>
      <c r="L30" s="199">
        <f t="shared" si="1"/>
        <v>45.080272872000002</v>
      </c>
      <c r="M30" s="199" t="s">
        <v>1190</v>
      </c>
      <c r="N30" s="199">
        <f t="shared" si="2"/>
        <v>-6843569.289712498</v>
      </c>
      <c r="O30" s="199" t="e">
        <f t="shared" si="3"/>
        <v>#VALUE!</v>
      </c>
      <c r="P30" s="199" t="e">
        <f t="shared" si="4"/>
        <v>#VALUE!</v>
      </c>
    </row>
    <row r="31" spans="1:16" ht="15.75" x14ac:dyDescent="0.25">
      <c r="A31" s="199" t="s">
        <v>108</v>
      </c>
      <c r="B31" s="199" t="s">
        <v>20</v>
      </c>
      <c r="C31" s="199" t="s">
        <v>4211</v>
      </c>
      <c r="D31" s="199" t="s">
        <v>1027</v>
      </c>
      <c r="E31" s="199" t="s">
        <v>1141</v>
      </c>
      <c r="F31" s="199" t="s">
        <v>1208</v>
      </c>
      <c r="G31" s="199" t="s">
        <v>2210</v>
      </c>
      <c r="H31" s="199" t="s">
        <v>4097</v>
      </c>
      <c r="K31" s="199">
        <f t="shared" si="0"/>
        <v>43.735424000000002</v>
      </c>
      <c r="L31" s="199">
        <f t="shared" si="1"/>
        <v>45.659782656000004</v>
      </c>
      <c r="M31" s="199" t="s">
        <v>1134</v>
      </c>
      <c r="N31" s="199">
        <f t="shared" si="2"/>
        <v>-6070390.1106718984</v>
      </c>
      <c r="O31" s="199" t="e">
        <f t="shared" si="3"/>
        <v>#VALUE!</v>
      </c>
      <c r="P31" s="199" t="e">
        <f t="shared" si="4"/>
        <v>#VALUE!</v>
      </c>
    </row>
    <row r="32" spans="1:16" ht="15.75" x14ac:dyDescent="0.25">
      <c r="A32" s="199" t="s">
        <v>108</v>
      </c>
      <c r="B32" s="199" t="s">
        <v>1048</v>
      </c>
      <c r="C32" s="199" t="s">
        <v>4218</v>
      </c>
      <c r="D32" s="199" t="s">
        <v>1027</v>
      </c>
      <c r="E32" s="199" t="s">
        <v>1141</v>
      </c>
      <c r="F32" s="199" t="s">
        <v>1240</v>
      </c>
      <c r="G32" s="199" t="s">
        <v>1219</v>
      </c>
      <c r="H32" s="199" t="s">
        <v>4197</v>
      </c>
      <c r="K32" s="199" t="e">
        <f t="shared" si="0"/>
        <v>#VALUE!</v>
      </c>
      <c r="L32" s="199" t="e">
        <f t="shared" si="1"/>
        <v>#VALUE!</v>
      </c>
      <c r="M32" s="199" t="s">
        <v>1053</v>
      </c>
      <c r="N32" s="199" t="e">
        <f t="shared" si="2"/>
        <v>#VALUE!</v>
      </c>
      <c r="O32" s="199" t="e">
        <f t="shared" si="3"/>
        <v>#VALUE!</v>
      </c>
      <c r="P32" s="199" t="e">
        <f t="shared" si="4"/>
        <v>#VALUE!</v>
      </c>
    </row>
    <row r="33" spans="1:16" ht="15.75" x14ac:dyDescent="0.25">
      <c r="A33" s="199" t="s">
        <v>317</v>
      </c>
      <c r="B33" s="199" t="s">
        <v>1059</v>
      </c>
      <c r="C33" s="199" t="s">
        <v>2348</v>
      </c>
      <c r="D33" s="199" t="s">
        <v>1027</v>
      </c>
      <c r="E33" s="199" t="s">
        <v>1572</v>
      </c>
      <c r="F33" s="199" t="s">
        <v>1405</v>
      </c>
      <c r="G33" s="199" t="s">
        <v>2349</v>
      </c>
      <c r="K33" s="199">
        <f t="shared" si="0"/>
        <v>39.222681999999999</v>
      </c>
      <c r="L33" s="199">
        <f t="shared" si="1"/>
        <v>40.909257325999995</v>
      </c>
      <c r="M33" s="199" t="s">
        <v>1064</v>
      </c>
      <c r="N33" s="199">
        <f t="shared" si="2"/>
        <v>-6737177.1856902018</v>
      </c>
      <c r="O33" s="199" t="e">
        <f t="shared" si="3"/>
        <v>#VALUE!</v>
      </c>
      <c r="P33" s="199" t="e">
        <f t="shared" si="4"/>
        <v>#VALUE!</v>
      </c>
    </row>
    <row r="34" spans="1:16" ht="15.75" x14ac:dyDescent="0.25">
      <c r="A34" s="199" t="s">
        <v>317</v>
      </c>
      <c r="B34" s="199" t="s">
        <v>16</v>
      </c>
      <c r="C34" s="199" t="s">
        <v>2340</v>
      </c>
      <c r="D34" s="199" t="s">
        <v>1027</v>
      </c>
      <c r="E34" s="199" t="s">
        <v>1572</v>
      </c>
      <c r="F34" s="199" t="s">
        <v>1234</v>
      </c>
      <c r="G34" s="199" t="s">
        <v>1219</v>
      </c>
      <c r="K34" s="199" t="e">
        <f t="shared" si="0"/>
        <v>#VALUE!</v>
      </c>
      <c r="L34" s="199" t="e">
        <f t="shared" si="1"/>
        <v>#VALUE!</v>
      </c>
      <c r="M34" s="199" t="s">
        <v>1116</v>
      </c>
      <c r="N34" s="199" t="e">
        <f t="shared" si="2"/>
        <v>#VALUE!</v>
      </c>
      <c r="O34" s="199" t="e">
        <f t="shared" si="3"/>
        <v>#VALUE!</v>
      </c>
      <c r="P34" s="199" t="e">
        <f t="shared" si="4"/>
        <v>#VALUE!</v>
      </c>
    </row>
    <row r="35" spans="1:16" ht="15.75" x14ac:dyDescent="0.25">
      <c r="A35" s="199" t="s">
        <v>117</v>
      </c>
      <c r="B35" s="199" t="s">
        <v>27</v>
      </c>
      <c r="C35" s="199" t="s">
        <v>2601</v>
      </c>
      <c r="D35" s="199" t="s">
        <v>1027</v>
      </c>
      <c r="E35" s="199" t="s">
        <v>1572</v>
      </c>
      <c r="F35" s="199" t="s">
        <v>1194</v>
      </c>
      <c r="G35" s="199" t="s">
        <v>2066</v>
      </c>
      <c r="K35" s="199">
        <f t="shared" si="0"/>
        <v>52.038120999999997</v>
      </c>
      <c r="L35" s="199">
        <f t="shared" si="1"/>
        <v>54.27576020299999</v>
      </c>
      <c r="M35" s="199" t="s">
        <v>1058</v>
      </c>
      <c r="N35" s="199">
        <f t="shared" si="2"/>
        <v>-1921523.9719350915</v>
      </c>
      <c r="O35" s="199" t="e">
        <f t="shared" si="3"/>
        <v>#VALUE!</v>
      </c>
      <c r="P35" s="199" t="e">
        <f t="shared" si="4"/>
        <v>#VALUE!</v>
      </c>
    </row>
    <row r="36" spans="1:16" ht="15.75" x14ac:dyDescent="0.25">
      <c r="A36" s="199" t="s">
        <v>135</v>
      </c>
      <c r="B36" s="199" t="s">
        <v>16</v>
      </c>
      <c r="C36" s="199" t="s">
        <v>2703</v>
      </c>
      <c r="D36" s="199" t="s">
        <v>1027</v>
      </c>
      <c r="E36" s="199" t="s">
        <v>1572</v>
      </c>
      <c r="F36" s="199" t="s">
        <v>1240</v>
      </c>
      <c r="G36" s="199" t="s">
        <v>2704</v>
      </c>
      <c r="K36" s="199">
        <f t="shared" si="0"/>
        <v>37.955220999999995</v>
      </c>
      <c r="L36" s="199">
        <f t="shared" si="1"/>
        <v>39.587295502999993</v>
      </c>
      <c r="M36" s="199" t="s">
        <v>1116</v>
      </c>
      <c r="N36" s="199">
        <f t="shared" si="2"/>
        <v>-8081387.7941094823</v>
      </c>
      <c r="O36" s="199" t="e">
        <f t="shared" si="3"/>
        <v>#VALUE!</v>
      </c>
      <c r="P36" s="199" t="e">
        <f t="shared" si="4"/>
        <v>#VALUE!</v>
      </c>
    </row>
    <row r="37" spans="1:16" ht="15.75" x14ac:dyDescent="0.25">
      <c r="A37" s="199" t="s">
        <v>132</v>
      </c>
      <c r="B37" s="199" t="s">
        <v>27</v>
      </c>
      <c r="C37" s="199" t="s">
        <v>3474</v>
      </c>
      <c r="D37" s="199" t="s">
        <v>1027</v>
      </c>
      <c r="E37" s="199" t="s">
        <v>1572</v>
      </c>
      <c r="F37" s="199" t="s">
        <v>1107</v>
      </c>
      <c r="G37" s="199" t="s">
        <v>2693</v>
      </c>
      <c r="K37" s="199">
        <f t="shared" si="0"/>
        <v>63.712483999999996</v>
      </c>
      <c r="L37" s="199">
        <f t="shared" si="1"/>
        <v>66.45212081199999</v>
      </c>
      <c r="M37" s="199" t="s">
        <v>1058</v>
      </c>
      <c r="N37" s="199">
        <f t="shared" si="2"/>
        <v>5224308.4202302899</v>
      </c>
      <c r="O37" s="199" t="e">
        <f t="shared" si="3"/>
        <v>#VALUE!</v>
      </c>
      <c r="P37" s="199" t="e">
        <f t="shared" si="4"/>
        <v>#VALUE!</v>
      </c>
    </row>
    <row r="38" spans="1:16" ht="15.75" x14ac:dyDescent="0.25">
      <c r="A38" s="199" t="s">
        <v>116</v>
      </c>
      <c r="B38" s="199" t="s">
        <v>27</v>
      </c>
      <c r="C38" s="199" t="s">
        <v>1180</v>
      </c>
      <c r="D38" s="199" t="s">
        <v>1027</v>
      </c>
      <c r="E38" s="199" t="s">
        <v>1181</v>
      </c>
      <c r="F38" s="199" t="s">
        <v>1162</v>
      </c>
      <c r="G38" s="199" t="s">
        <v>1182</v>
      </c>
      <c r="K38" s="199">
        <f t="shared" si="0"/>
        <v>49.860687999999996</v>
      </c>
      <c r="L38" s="199">
        <f t="shared" si="1"/>
        <v>51.954836895999996</v>
      </c>
      <c r="M38" s="199" t="s">
        <v>1058</v>
      </c>
      <c r="N38" s="199">
        <f t="shared" si="2"/>
        <v>-3283583.5790260341</v>
      </c>
      <c r="O38" s="199" t="e">
        <f t="shared" si="3"/>
        <v>#VALUE!</v>
      </c>
      <c r="P38" s="199" t="e">
        <f t="shared" si="4"/>
        <v>#VALUE!</v>
      </c>
    </row>
    <row r="39" spans="1:16" ht="15.75" x14ac:dyDescent="0.25">
      <c r="A39" s="199" t="s">
        <v>122</v>
      </c>
      <c r="B39" s="199" t="s">
        <v>1099</v>
      </c>
      <c r="C39" s="199" t="s">
        <v>3635</v>
      </c>
      <c r="D39" s="199" t="s">
        <v>1027</v>
      </c>
      <c r="E39" s="199" t="s">
        <v>1181</v>
      </c>
      <c r="F39" s="199" t="s">
        <v>1146</v>
      </c>
      <c r="G39" s="199" t="s">
        <v>2898</v>
      </c>
      <c r="K39" s="199">
        <f t="shared" si="0"/>
        <v>59.364840000000001</v>
      </c>
      <c r="L39" s="199">
        <f t="shared" si="1"/>
        <v>61.858163280000007</v>
      </c>
      <c r="M39" s="199" t="s">
        <v>1105</v>
      </c>
      <c r="N39" s="199">
        <f t="shared" si="2"/>
        <v>1400533.2910527876</v>
      </c>
      <c r="O39" s="199" t="e">
        <f t="shared" si="3"/>
        <v>#VALUE!</v>
      </c>
      <c r="P39" s="199" t="e">
        <f t="shared" si="4"/>
        <v>#VALUE!</v>
      </c>
    </row>
    <row r="40" spans="1:16" ht="15.75" x14ac:dyDescent="0.25">
      <c r="A40" s="199" t="s">
        <v>131</v>
      </c>
      <c r="B40" s="199" t="s">
        <v>16</v>
      </c>
      <c r="C40" s="199" t="s">
        <v>1669</v>
      </c>
      <c r="D40" s="199" t="s">
        <v>1027</v>
      </c>
      <c r="E40" s="199" t="s">
        <v>1537</v>
      </c>
      <c r="F40" s="199" t="s">
        <v>1221</v>
      </c>
      <c r="G40" s="199" t="s">
        <v>1670</v>
      </c>
      <c r="K40" s="199">
        <f t="shared" si="0"/>
        <v>35.658625000000001</v>
      </c>
      <c r="L40" s="199">
        <f t="shared" si="1"/>
        <v>37.120628624999995</v>
      </c>
      <c r="M40" s="199" t="s">
        <v>1116</v>
      </c>
      <c r="N40" s="199">
        <f t="shared" si="2"/>
        <v>-9191136.6965274103</v>
      </c>
      <c r="O40" s="199" t="e">
        <f t="shared" si="3"/>
        <v>#VALUE!</v>
      </c>
      <c r="P40" s="199" t="e">
        <f t="shared" si="4"/>
        <v>#VALUE!</v>
      </c>
    </row>
    <row r="41" spans="1:16" ht="15.75" x14ac:dyDescent="0.25">
      <c r="A41" s="199" t="s">
        <v>106</v>
      </c>
      <c r="B41" s="199" t="s">
        <v>1059</v>
      </c>
      <c r="C41" s="199" t="s">
        <v>822</v>
      </c>
      <c r="D41" s="199" t="s">
        <v>1027</v>
      </c>
      <c r="E41" s="199" t="s">
        <v>1537</v>
      </c>
      <c r="F41" s="199" t="s">
        <v>1157</v>
      </c>
      <c r="G41" s="199" t="s">
        <v>1507</v>
      </c>
      <c r="K41" s="199">
        <f t="shared" si="0"/>
        <v>54.392493000000002</v>
      </c>
      <c r="L41" s="199">
        <f t="shared" si="1"/>
        <v>56.622585213000001</v>
      </c>
      <c r="M41" s="199" t="s">
        <v>1064</v>
      </c>
      <c r="N41" s="199">
        <f t="shared" si="2"/>
        <v>-375473.491000521</v>
      </c>
      <c r="O41" s="199" t="e">
        <f t="shared" si="3"/>
        <v>#VALUE!</v>
      </c>
      <c r="P41" s="199" t="e">
        <f t="shared" si="4"/>
        <v>#VALUE!</v>
      </c>
    </row>
    <row r="42" spans="1:16" ht="15.75" x14ac:dyDescent="0.25">
      <c r="A42" s="199" t="s">
        <v>115</v>
      </c>
      <c r="B42" s="199" t="s">
        <v>1187</v>
      </c>
      <c r="C42" s="199" t="s">
        <v>3998</v>
      </c>
      <c r="D42" s="199" t="s">
        <v>1027</v>
      </c>
      <c r="E42" s="199" t="s">
        <v>1537</v>
      </c>
      <c r="F42" s="199" t="s">
        <v>1221</v>
      </c>
      <c r="G42" s="199" t="s">
        <v>2134</v>
      </c>
      <c r="K42" s="199">
        <f t="shared" si="0"/>
        <v>41.219565000000003</v>
      </c>
      <c r="L42" s="199">
        <f t="shared" si="1"/>
        <v>42.909567164999999</v>
      </c>
      <c r="M42" s="199" t="s">
        <v>1190</v>
      </c>
      <c r="N42" s="199">
        <f t="shared" si="2"/>
        <v>-8034884.4452841114</v>
      </c>
      <c r="O42" s="199" t="e">
        <f t="shared" si="3"/>
        <v>#VALUE!</v>
      </c>
      <c r="P42" s="199" t="e">
        <f t="shared" si="4"/>
        <v>#VALUE!</v>
      </c>
    </row>
    <row r="43" spans="1:16" ht="15.75" x14ac:dyDescent="0.25">
      <c r="A43" s="199" t="s">
        <v>116</v>
      </c>
      <c r="B43" s="199" t="s">
        <v>1059</v>
      </c>
      <c r="C43" s="199" t="s">
        <v>1060</v>
      </c>
      <c r="D43" s="199" t="s">
        <v>1027</v>
      </c>
      <c r="E43" s="199" t="s">
        <v>1061</v>
      </c>
      <c r="F43" s="199" t="s">
        <v>1062</v>
      </c>
      <c r="G43" s="199" t="s">
        <v>1063</v>
      </c>
      <c r="K43" s="199">
        <f t="shared" si="0"/>
        <v>56.104106999999999</v>
      </c>
      <c r="L43" s="199">
        <f t="shared" si="1"/>
        <v>58.348271279999999</v>
      </c>
      <c r="M43" s="199" t="s">
        <v>1064</v>
      </c>
      <c r="N43" s="199">
        <f t="shared" si="2"/>
        <v>323188.4033643885</v>
      </c>
      <c r="O43" s="199" t="e">
        <f t="shared" si="3"/>
        <v>#VALUE!</v>
      </c>
      <c r="P43" s="199" t="e">
        <f t="shared" si="4"/>
        <v>#VALUE!</v>
      </c>
    </row>
    <row r="44" spans="1:16" ht="15.75" x14ac:dyDescent="0.25">
      <c r="A44" s="199" t="s">
        <v>129</v>
      </c>
      <c r="B44" s="199" t="s">
        <v>1094</v>
      </c>
      <c r="C44" s="199" t="s">
        <v>1404</v>
      </c>
      <c r="D44" s="199" t="s">
        <v>1027</v>
      </c>
      <c r="E44" s="199" t="s">
        <v>1061</v>
      </c>
      <c r="F44" s="199" t="s">
        <v>1405</v>
      </c>
      <c r="G44" s="199" t="s">
        <v>1219</v>
      </c>
      <c r="K44" s="199" t="e">
        <f t="shared" si="0"/>
        <v>#VALUE!</v>
      </c>
      <c r="L44" s="199" t="e">
        <f t="shared" si="1"/>
        <v>#VALUE!</v>
      </c>
      <c r="M44" s="199" t="s">
        <v>1098</v>
      </c>
      <c r="N44" s="199" t="e">
        <f t="shared" si="2"/>
        <v>#VALUE!</v>
      </c>
      <c r="O44" s="199" t="e">
        <f t="shared" si="3"/>
        <v>#VALUE!</v>
      </c>
      <c r="P44" s="199" t="e">
        <f t="shared" si="4"/>
        <v>#VALUE!</v>
      </c>
    </row>
    <row r="45" spans="1:16" ht="15.75" x14ac:dyDescent="0.25">
      <c r="A45" s="199" t="s">
        <v>106</v>
      </c>
      <c r="B45" s="199" t="s">
        <v>1030</v>
      </c>
      <c r="C45" s="199" t="s">
        <v>2981</v>
      </c>
      <c r="D45" s="199" t="s">
        <v>1027</v>
      </c>
      <c r="E45" s="199" t="s">
        <v>1061</v>
      </c>
      <c r="F45" s="199" t="s">
        <v>1091</v>
      </c>
      <c r="G45" s="199" t="s">
        <v>1478</v>
      </c>
      <c r="K45" s="199">
        <f t="shared" si="0"/>
        <v>58.794302000000002</v>
      </c>
      <c r="L45" s="199">
        <f t="shared" si="1"/>
        <v>61.146074080000005</v>
      </c>
      <c r="M45" s="199" t="s">
        <v>1036</v>
      </c>
      <c r="N45" s="199">
        <f t="shared" si="2"/>
        <v>2136442.1271903445</v>
      </c>
      <c r="O45" s="199" t="e">
        <f t="shared" si="3"/>
        <v>#VALUE!</v>
      </c>
      <c r="P45" s="199" t="e">
        <f t="shared" si="4"/>
        <v>#VALUE!</v>
      </c>
    </row>
    <row r="46" spans="1:16" ht="15.75" x14ac:dyDescent="0.25">
      <c r="A46" s="199" t="s">
        <v>114</v>
      </c>
      <c r="B46" s="199" t="s">
        <v>1059</v>
      </c>
      <c r="C46" s="199" t="s">
        <v>3271</v>
      </c>
      <c r="D46" s="199" t="s">
        <v>1027</v>
      </c>
      <c r="E46" s="199" t="s">
        <v>1061</v>
      </c>
      <c r="F46" s="199" t="s">
        <v>1146</v>
      </c>
      <c r="G46" s="199" t="s">
        <v>2625</v>
      </c>
      <c r="K46" s="199">
        <f t="shared" si="0"/>
        <v>49.196263999999999</v>
      </c>
      <c r="L46" s="199">
        <f t="shared" si="1"/>
        <v>51.164114560000002</v>
      </c>
      <c r="M46" s="199" t="s">
        <v>1064</v>
      </c>
      <c r="N46" s="199">
        <f t="shared" si="2"/>
        <v>-2585391.9226825973</v>
      </c>
      <c r="O46" s="199" t="e">
        <f t="shared" si="3"/>
        <v>#VALUE!</v>
      </c>
      <c r="P46" s="199" t="e">
        <f t="shared" si="4"/>
        <v>#VALUE!</v>
      </c>
    </row>
    <row r="47" spans="1:16" ht="15.75" x14ac:dyDescent="0.25">
      <c r="A47" s="199" t="s">
        <v>125</v>
      </c>
      <c r="B47" s="199" t="s">
        <v>1099</v>
      </c>
      <c r="C47" s="199" t="s">
        <v>1497</v>
      </c>
      <c r="D47" s="199" t="s">
        <v>1027</v>
      </c>
      <c r="E47" s="199" t="s">
        <v>1301</v>
      </c>
      <c r="F47" s="199" t="s">
        <v>1125</v>
      </c>
      <c r="G47" s="199" t="s">
        <v>1498</v>
      </c>
      <c r="K47" s="199">
        <f t="shared" si="0"/>
        <v>50.312062999999995</v>
      </c>
      <c r="L47" s="199">
        <f t="shared" si="1"/>
        <v>52.274233457000001</v>
      </c>
      <c r="M47" s="199" t="s">
        <v>1105</v>
      </c>
      <c r="N47" s="199">
        <f t="shared" si="2"/>
        <v>-1715089.7491735653</v>
      </c>
      <c r="O47" s="199" t="e">
        <f t="shared" si="3"/>
        <v>#VALUE!</v>
      </c>
      <c r="P47" s="199" t="e">
        <f t="shared" si="4"/>
        <v>#VALUE!</v>
      </c>
    </row>
    <row r="48" spans="1:16" ht="15.75" x14ac:dyDescent="0.25">
      <c r="A48" s="199" t="s">
        <v>317</v>
      </c>
      <c r="B48" s="199" t="s">
        <v>1187</v>
      </c>
      <c r="C48" s="199" t="s">
        <v>2341</v>
      </c>
      <c r="D48" s="199" t="s">
        <v>1027</v>
      </c>
      <c r="E48" s="199" t="s">
        <v>1301</v>
      </c>
      <c r="F48" s="199" t="s">
        <v>1234</v>
      </c>
      <c r="G48" s="199" t="s">
        <v>1720</v>
      </c>
      <c r="K48" s="199">
        <f t="shared" si="0"/>
        <v>43.559492999999996</v>
      </c>
      <c r="L48" s="199">
        <f t="shared" si="1"/>
        <v>45.258313227000002</v>
      </c>
      <c r="M48" s="199" t="s">
        <v>1190</v>
      </c>
      <c r="N48" s="199">
        <f t="shared" si="2"/>
        <v>-6745858.1294520944</v>
      </c>
      <c r="O48" s="199" t="e">
        <f t="shared" si="3"/>
        <v>#VALUE!</v>
      </c>
      <c r="P48" s="199" t="e">
        <f t="shared" si="4"/>
        <v>#VALUE!</v>
      </c>
    </row>
    <row r="49" spans="1:16" ht="15.75" x14ac:dyDescent="0.25">
      <c r="A49" s="199" t="s">
        <v>135</v>
      </c>
      <c r="B49" s="199" t="s">
        <v>10</v>
      </c>
      <c r="C49" s="199" t="s">
        <v>2647</v>
      </c>
      <c r="D49" s="199" t="s">
        <v>1027</v>
      </c>
      <c r="E49" s="199" t="s">
        <v>1301</v>
      </c>
      <c r="F49" s="199" t="s">
        <v>1103</v>
      </c>
      <c r="G49" s="199" t="s">
        <v>1316</v>
      </c>
      <c r="K49" s="199">
        <f t="shared" si="0"/>
        <v>51.482027000000002</v>
      </c>
      <c r="L49" s="199">
        <f t="shared" si="1"/>
        <v>53.489826053000009</v>
      </c>
      <c r="M49" s="199" t="s">
        <v>1093</v>
      </c>
      <c r="N49" s="199">
        <f t="shared" si="2"/>
        <v>-2634536.6162735866</v>
      </c>
      <c r="O49" s="199" t="e">
        <f t="shared" si="3"/>
        <v>#VALUE!</v>
      </c>
      <c r="P49" s="199" t="e">
        <f t="shared" si="4"/>
        <v>#VALUE!</v>
      </c>
    </row>
    <row r="50" spans="1:16" ht="15.75" x14ac:dyDescent="0.25">
      <c r="A50" s="199" t="s">
        <v>107</v>
      </c>
      <c r="B50" s="199" t="s">
        <v>27</v>
      </c>
      <c r="C50" s="199" t="s">
        <v>2760</v>
      </c>
      <c r="D50" s="199" t="s">
        <v>1027</v>
      </c>
      <c r="E50" s="199" t="s">
        <v>1301</v>
      </c>
      <c r="F50" s="199" t="s">
        <v>1146</v>
      </c>
      <c r="G50" s="199" t="s">
        <v>2761</v>
      </c>
      <c r="K50" s="199">
        <f t="shared" si="0"/>
        <v>52.771154000000003</v>
      </c>
      <c r="L50" s="199">
        <f t="shared" si="1"/>
        <v>54.829229006000013</v>
      </c>
      <c r="M50" s="199" t="s">
        <v>1058</v>
      </c>
      <c r="N50" s="199">
        <f t="shared" si="2"/>
        <v>-1596714.6608830467</v>
      </c>
      <c r="O50" s="199" t="e">
        <f t="shared" si="3"/>
        <v>#VALUE!</v>
      </c>
      <c r="P50" s="199" t="e">
        <f t="shared" si="4"/>
        <v>#VALUE!</v>
      </c>
    </row>
    <row r="51" spans="1:16" ht="15.75" x14ac:dyDescent="0.25">
      <c r="A51" s="199" t="s">
        <v>107</v>
      </c>
      <c r="B51" s="199" t="s">
        <v>10</v>
      </c>
      <c r="C51" s="199" t="s">
        <v>2794</v>
      </c>
      <c r="D51" s="199" t="s">
        <v>1027</v>
      </c>
      <c r="E51" s="199" t="s">
        <v>1301</v>
      </c>
      <c r="F51" s="199" t="s">
        <v>1240</v>
      </c>
      <c r="G51" s="199" t="s">
        <v>2105</v>
      </c>
      <c r="K51" s="199">
        <f t="shared" si="0"/>
        <v>49.196263999999999</v>
      </c>
      <c r="L51" s="199">
        <f t="shared" si="1"/>
        <v>51.114918296000006</v>
      </c>
      <c r="M51" s="199" t="s">
        <v>1093</v>
      </c>
      <c r="N51" s="199">
        <f t="shared" si="2"/>
        <v>-4175549.7668829914</v>
      </c>
      <c r="O51" s="199" t="e">
        <f t="shared" si="3"/>
        <v>#VALUE!</v>
      </c>
      <c r="P51" s="199" t="e">
        <f t="shared" si="4"/>
        <v>#VALUE!</v>
      </c>
    </row>
    <row r="52" spans="1:16" ht="15.75" x14ac:dyDescent="0.25">
      <c r="A52" s="199" t="s">
        <v>113</v>
      </c>
      <c r="B52" s="199" t="s">
        <v>1059</v>
      </c>
      <c r="C52" s="199" t="s">
        <v>3918</v>
      </c>
      <c r="D52" s="199" t="s">
        <v>1027</v>
      </c>
      <c r="E52" s="199" t="s">
        <v>1301</v>
      </c>
      <c r="F52" s="199" t="s">
        <v>1221</v>
      </c>
      <c r="G52" s="199" t="s">
        <v>1219</v>
      </c>
      <c r="K52" s="199" t="e">
        <f t="shared" si="0"/>
        <v>#VALUE!</v>
      </c>
      <c r="L52" s="199" t="e">
        <f t="shared" si="1"/>
        <v>#VALUE!</v>
      </c>
      <c r="M52" s="199" t="s">
        <v>1064</v>
      </c>
      <c r="N52" s="199" t="e">
        <f t="shared" si="2"/>
        <v>#VALUE!</v>
      </c>
      <c r="O52" s="199" t="e">
        <f t="shared" si="3"/>
        <v>#VALUE!</v>
      </c>
      <c r="P52" s="199" t="e">
        <f t="shared" si="4"/>
        <v>#VALUE!</v>
      </c>
    </row>
    <row r="53" spans="1:16" ht="15.75" x14ac:dyDescent="0.25">
      <c r="A53" s="199" t="s">
        <v>127</v>
      </c>
      <c r="B53" s="199" t="s">
        <v>20</v>
      </c>
      <c r="C53" s="199" t="s">
        <v>4062</v>
      </c>
      <c r="D53" s="199" t="s">
        <v>1027</v>
      </c>
      <c r="E53" s="199" t="s">
        <v>1301</v>
      </c>
      <c r="F53" s="199" t="s">
        <v>1194</v>
      </c>
      <c r="G53" s="199" t="s">
        <v>1347</v>
      </c>
      <c r="K53" s="199">
        <f t="shared" si="0"/>
        <v>46.397739000000001</v>
      </c>
      <c r="L53" s="199">
        <f t="shared" si="1"/>
        <v>48.207250821000009</v>
      </c>
      <c r="M53" s="199" t="s">
        <v>1134</v>
      </c>
      <c r="N53" s="199">
        <f t="shared" si="2"/>
        <v>-4769814.5947944717</v>
      </c>
      <c r="O53" s="199" t="e">
        <f t="shared" si="3"/>
        <v>#VALUE!</v>
      </c>
      <c r="P53" s="199" t="e">
        <f t="shared" si="4"/>
        <v>#VALUE!</v>
      </c>
    </row>
    <row r="54" spans="1:16" ht="15.75" x14ac:dyDescent="0.25">
      <c r="A54" s="199" t="s">
        <v>108</v>
      </c>
      <c r="B54" s="199" t="s">
        <v>1024</v>
      </c>
      <c r="C54" s="199" t="s">
        <v>4185</v>
      </c>
      <c r="D54" s="199" t="s">
        <v>1027</v>
      </c>
      <c r="E54" s="199" t="s">
        <v>1301</v>
      </c>
      <c r="F54" s="199" t="s">
        <v>1307</v>
      </c>
      <c r="G54" s="199" t="s">
        <v>1509</v>
      </c>
      <c r="H54" s="199" t="s">
        <v>4096</v>
      </c>
      <c r="K54" s="199">
        <f t="shared" si="0"/>
        <v>54.149884</v>
      </c>
      <c r="L54" s="199">
        <f t="shared" si="1"/>
        <v>56.261729476000006</v>
      </c>
      <c r="M54" s="199" t="s">
        <v>1029</v>
      </c>
      <c r="N54" s="199">
        <f t="shared" si="2"/>
        <v>-565031.9061277071</v>
      </c>
      <c r="O54" s="199" t="e">
        <f t="shared" si="3"/>
        <v>#VALUE!</v>
      </c>
      <c r="P54" s="199" t="e">
        <f t="shared" si="4"/>
        <v>#VALUE!</v>
      </c>
    </row>
    <row r="55" spans="1:16" ht="15.75" x14ac:dyDescent="0.25">
      <c r="A55" s="199" t="s">
        <v>116</v>
      </c>
      <c r="B55" s="199" t="s">
        <v>1024</v>
      </c>
      <c r="C55" s="199" t="s">
        <v>1178</v>
      </c>
      <c r="D55" s="199" t="s">
        <v>1027</v>
      </c>
      <c r="E55" s="199" t="s">
        <v>1179</v>
      </c>
      <c r="F55" s="199" t="s">
        <v>1162</v>
      </c>
      <c r="G55" s="199" t="s">
        <v>1027</v>
      </c>
      <c r="K55" s="199" t="e">
        <f t="shared" si="0"/>
        <v>#VALUE!</v>
      </c>
      <c r="L55" s="199" t="e">
        <f t="shared" si="1"/>
        <v>#VALUE!</v>
      </c>
      <c r="M55" s="199" t="s">
        <v>1029</v>
      </c>
      <c r="N55" s="199" t="e">
        <f t="shared" si="2"/>
        <v>#VALUE!</v>
      </c>
      <c r="O55" s="199" t="e">
        <f t="shared" si="3"/>
        <v>#VALUE!</v>
      </c>
      <c r="P55" s="199" t="e">
        <f t="shared" si="4"/>
        <v>#VALUE!</v>
      </c>
    </row>
    <row r="56" spans="1:16" ht="15.75" x14ac:dyDescent="0.25">
      <c r="A56" s="199" t="s">
        <v>135</v>
      </c>
      <c r="B56" s="199" t="s">
        <v>1117</v>
      </c>
      <c r="C56" s="199" t="s">
        <v>2692</v>
      </c>
      <c r="D56" s="199" t="s">
        <v>1027</v>
      </c>
      <c r="E56" s="199" t="s">
        <v>1179</v>
      </c>
      <c r="F56" s="199" t="s">
        <v>1208</v>
      </c>
      <c r="G56" s="199" t="s">
        <v>2693</v>
      </c>
      <c r="K56" s="199">
        <f t="shared" si="0"/>
        <v>59.379283999999998</v>
      </c>
      <c r="L56" s="199">
        <f t="shared" si="1"/>
        <v>61.635696791999997</v>
      </c>
      <c r="M56" s="199" t="s">
        <v>1121</v>
      </c>
      <c r="N56" s="199">
        <f t="shared" si="2"/>
        <v>2512047.56658587</v>
      </c>
      <c r="O56" s="199" t="e">
        <f t="shared" si="3"/>
        <v>#VALUE!</v>
      </c>
      <c r="P56" s="199" t="e">
        <f t="shared" si="4"/>
        <v>#VALUE!</v>
      </c>
    </row>
    <row r="57" spans="1:16" ht="15.75" x14ac:dyDescent="0.25">
      <c r="A57" s="199" t="s">
        <v>124</v>
      </c>
      <c r="B57" s="199" t="s">
        <v>10</v>
      </c>
      <c r="C57" s="199" t="s">
        <v>3121</v>
      </c>
      <c r="D57" s="199" t="s">
        <v>1027</v>
      </c>
      <c r="E57" s="199" t="s">
        <v>1179</v>
      </c>
      <c r="F57" s="199" t="s">
        <v>1201</v>
      </c>
      <c r="G57" s="199" t="s">
        <v>2662</v>
      </c>
      <c r="K57" s="199">
        <f t="shared" si="0"/>
        <v>37.576065999999997</v>
      </c>
      <c r="L57" s="199">
        <f t="shared" si="1"/>
        <v>39.003956508000002</v>
      </c>
      <c r="M57" s="199" t="s">
        <v>1093</v>
      </c>
      <c r="N57" s="199">
        <f t="shared" si="2"/>
        <v>-12034023.986282319</v>
      </c>
      <c r="O57" s="199" t="e">
        <f t="shared" si="3"/>
        <v>#VALUE!</v>
      </c>
      <c r="P57" s="199" t="e">
        <f t="shared" si="4"/>
        <v>#VALUE!</v>
      </c>
    </row>
    <row r="58" spans="1:16" ht="15.75" x14ac:dyDescent="0.25">
      <c r="A58" s="199" t="s">
        <v>120</v>
      </c>
      <c r="B58" s="199" t="s">
        <v>20</v>
      </c>
      <c r="C58" s="199" t="s">
        <v>3180</v>
      </c>
      <c r="D58" s="199" t="s">
        <v>1027</v>
      </c>
      <c r="E58" s="199" t="s">
        <v>1179</v>
      </c>
      <c r="F58" s="199" t="s">
        <v>1146</v>
      </c>
      <c r="G58" s="199" t="s">
        <v>1774</v>
      </c>
      <c r="K58" s="199">
        <f t="shared" si="0"/>
        <v>49.037379999999999</v>
      </c>
      <c r="L58" s="199">
        <f t="shared" si="1"/>
        <v>50.900800439999998</v>
      </c>
      <c r="M58" s="199" t="s">
        <v>1134</v>
      </c>
      <c r="N58" s="199">
        <f t="shared" si="2"/>
        <v>-3394659.1626666868</v>
      </c>
      <c r="O58" s="199" t="e">
        <f t="shared" si="3"/>
        <v>#VALUE!</v>
      </c>
      <c r="P58" s="199" t="e">
        <f t="shared" si="4"/>
        <v>#VALUE!</v>
      </c>
    </row>
    <row r="59" spans="1:16" ht="15.75" x14ac:dyDescent="0.25">
      <c r="A59" s="199" t="s">
        <v>116</v>
      </c>
      <c r="B59" s="199" t="s">
        <v>27</v>
      </c>
      <c r="C59" s="199" t="s">
        <v>1236</v>
      </c>
      <c r="D59" s="199" t="s">
        <v>1027</v>
      </c>
      <c r="E59" s="199" t="s">
        <v>1237</v>
      </c>
      <c r="F59" s="199" t="s">
        <v>1234</v>
      </c>
      <c r="G59" s="199" t="s">
        <v>1238</v>
      </c>
      <c r="K59" s="199">
        <f t="shared" si="0"/>
        <v>39.627113999999999</v>
      </c>
      <c r="L59" s="199">
        <f t="shared" si="1"/>
        <v>41.093317217999996</v>
      </c>
      <c r="M59" s="199" t="s">
        <v>1058</v>
      </c>
      <c r="N59" s="199">
        <f t="shared" si="2"/>
        <v>-9657786.9748934582</v>
      </c>
      <c r="O59" s="199" t="e">
        <f t="shared" si="3"/>
        <v>#VALUE!</v>
      </c>
      <c r="P59" s="199" t="e">
        <f t="shared" si="4"/>
        <v>#VALUE!</v>
      </c>
    </row>
    <row r="60" spans="1:16" ht="15.75" x14ac:dyDescent="0.25">
      <c r="A60" s="199" t="s">
        <v>134</v>
      </c>
      <c r="B60" s="199" t="s">
        <v>1099</v>
      </c>
      <c r="C60" s="199" t="s">
        <v>2524</v>
      </c>
      <c r="D60" s="199" t="s">
        <v>1027</v>
      </c>
      <c r="E60" s="199" t="s">
        <v>1237</v>
      </c>
      <c r="F60" s="199" t="s">
        <v>1218</v>
      </c>
      <c r="G60" s="199" t="s">
        <v>1027</v>
      </c>
      <c r="K60" s="199" t="e">
        <f t="shared" si="0"/>
        <v>#VALUE!</v>
      </c>
      <c r="L60" s="199" t="e">
        <f t="shared" si="1"/>
        <v>#VALUE!</v>
      </c>
      <c r="M60" s="199" t="s">
        <v>1105</v>
      </c>
      <c r="N60" s="199" t="e">
        <f t="shared" si="2"/>
        <v>#VALUE!</v>
      </c>
      <c r="O60" s="199" t="e">
        <f t="shared" si="3"/>
        <v>#VALUE!</v>
      </c>
      <c r="P60" s="199" t="e">
        <f t="shared" si="4"/>
        <v>#VALUE!</v>
      </c>
    </row>
    <row r="61" spans="1:16" ht="15.75" x14ac:dyDescent="0.25">
      <c r="A61" s="199" t="s">
        <v>119</v>
      </c>
      <c r="B61" s="199" t="s">
        <v>10</v>
      </c>
      <c r="C61" s="199" t="s">
        <v>3386</v>
      </c>
      <c r="D61" s="199" t="s">
        <v>1027</v>
      </c>
      <c r="E61" s="199" t="s">
        <v>1237</v>
      </c>
      <c r="F61" s="199" t="s">
        <v>1906</v>
      </c>
      <c r="G61" s="199" t="s">
        <v>1219</v>
      </c>
      <c r="K61" s="199" t="e">
        <f t="shared" si="0"/>
        <v>#VALUE!</v>
      </c>
      <c r="L61" s="199" t="e">
        <f t="shared" si="1"/>
        <v>#VALUE!</v>
      </c>
      <c r="M61" s="199" t="s">
        <v>1093</v>
      </c>
      <c r="N61" s="199" t="e">
        <f t="shared" si="2"/>
        <v>#VALUE!</v>
      </c>
      <c r="O61" s="199" t="e">
        <f t="shared" si="3"/>
        <v>#VALUE!</v>
      </c>
      <c r="P61" s="199" t="e">
        <f t="shared" si="4"/>
        <v>#VALUE!</v>
      </c>
    </row>
    <row r="62" spans="1:16" ht="15.75" x14ac:dyDescent="0.25">
      <c r="A62" s="199" t="s">
        <v>130</v>
      </c>
      <c r="B62" s="199" t="s">
        <v>27</v>
      </c>
      <c r="C62" s="199" t="s">
        <v>828</v>
      </c>
      <c r="D62" s="199" t="s">
        <v>1027</v>
      </c>
      <c r="E62" s="199" t="s">
        <v>1237</v>
      </c>
      <c r="F62" s="199" t="s">
        <v>1221</v>
      </c>
      <c r="G62" s="199" t="s">
        <v>3120</v>
      </c>
      <c r="K62" s="199">
        <f t="shared" si="0"/>
        <v>38.558257999999995</v>
      </c>
      <c r="L62" s="199">
        <f t="shared" si="1"/>
        <v>39.984913545999994</v>
      </c>
      <c r="M62" s="199" t="s">
        <v>1058</v>
      </c>
      <c r="N62" s="199">
        <f t="shared" si="2"/>
        <v>-10308265.974104298</v>
      </c>
      <c r="O62" s="199" t="e">
        <f t="shared" si="3"/>
        <v>#VALUE!</v>
      </c>
      <c r="P62" s="199" t="e">
        <f t="shared" si="4"/>
        <v>#VALUE!</v>
      </c>
    </row>
    <row r="63" spans="1:16" ht="15.75" x14ac:dyDescent="0.25">
      <c r="A63" s="199" t="s">
        <v>129</v>
      </c>
      <c r="B63" s="199" t="s">
        <v>1024</v>
      </c>
      <c r="C63" s="199" t="s">
        <v>1320</v>
      </c>
      <c r="D63" s="199" t="s">
        <v>1027</v>
      </c>
      <c r="E63" s="199" t="s">
        <v>1096</v>
      </c>
      <c r="F63" s="199" t="s">
        <v>1125</v>
      </c>
      <c r="G63" s="199" t="s">
        <v>1027</v>
      </c>
      <c r="K63" s="199" t="e">
        <f t="shared" si="0"/>
        <v>#VALUE!</v>
      </c>
      <c r="L63" s="199" t="e">
        <f t="shared" si="1"/>
        <v>#VALUE!</v>
      </c>
      <c r="M63" s="199" t="s">
        <v>1029</v>
      </c>
      <c r="N63" s="199" t="e">
        <f t="shared" si="2"/>
        <v>#VALUE!</v>
      </c>
      <c r="O63" s="199" t="e">
        <f t="shared" si="3"/>
        <v>#VALUE!</v>
      </c>
      <c r="P63" s="199" t="e">
        <f t="shared" si="4"/>
        <v>#VALUE!</v>
      </c>
    </row>
    <row r="64" spans="1:16" ht="15.75" x14ac:dyDescent="0.25">
      <c r="A64" s="199" t="s">
        <v>125</v>
      </c>
      <c r="B64" s="199" t="s">
        <v>16</v>
      </c>
      <c r="C64" s="199" t="s">
        <v>1545</v>
      </c>
      <c r="D64" s="199" t="s">
        <v>1027</v>
      </c>
      <c r="E64" s="199" t="s">
        <v>1096</v>
      </c>
      <c r="F64" s="199" t="s">
        <v>1201</v>
      </c>
      <c r="G64" s="199" t="s">
        <v>1546</v>
      </c>
      <c r="K64" s="199">
        <f t="shared" si="0"/>
        <v>47.466594999999998</v>
      </c>
      <c r="L64" s="199">
        <f t="shared" si="1"/>
        <v>49.175392420000001</v>
      </c>
      <c r="M64" s="199" t="s">
        <v>1116</v>
      </c>
      <c r="N64" s="199">
        <f t="shared" si="2"/>
        <v>-3767720.5839895587</v>
      </c>
      <c r="O64" s="199" t="e">
        <f t="shared" si="3"/>
        <v>#VALUE!</v>
      </c>
      <c r="P64" s="199" t="e">
        <f t="shared" si="4"/>
        <v>#VALUE!</v>
      </c>
    </row>
    <row r="65" spans="1:16" ht="15.75" x14ac:dyDescent="0.25">
      <c r="A65" s="199" t="s">
        <v>117</v>
      </c>
      <c r="B65" s="199" t="s">
        <v>1117</v>
      </c>
      <c r="C65" s="199" t="s">
        <v>2620</v>
      </c>
      <c r="D65" s="199" t="s">
        <v>1027</v>
      </c>
      <c r="E65" s="199" t="s">
        <v>1096</v>
      </c>
      <c r="F65" s="199" t="s">
        <v>1221</v>
      </c>
      <c r="G65" s="199" t="s">
        <v>1219</v>
      </c>
      <c r="K65" s="199" t="e">
        <f t="shared" ref="K65:K128" si="5">(F65*0.3611)+(G65*1.1*0.3611)+(H65*5.2*0.0666)+(I65*0.2111)</f>
        <v>#VALUE!</v>
      </c>
      <c r="L65" s="199" t="e">
        <f t="shared" ref="L65:L128" si="6">(K65)*((100+(29-E65))/100)-(J65*0.9)</f>
        <v>#VALUE!</v>
      </c>
      <c r="M65" s="199" t="s">
        <v>1121</v>
      </c>
      <c r="N65" s="199" t="e">
        <f t="shared" ref="N65:N128" si="7">(M65*((L65-63)/5.45))+M65</f>
        <v>#VALUE!</v>
      </c>
      <c r="O65" s="199" t="e">
        <f t="shared" ref="O65:O128" si="8">(N65-D65)</f>
        <v>#VALUE!</v>
      </c>
      <c r="P65" s="199" t="e">
        <f t="shared" ref="P65:P128" si="9">IF(O65&lt;(-3000000), "Overpaid", "")</f>
        <v>#VALUE!</v>
      </c>
    </row>
    <row r="66" spans="1:16" ht="15.75" x14ac:dyDescent="0.25">
      <c r="A66" s="199" t="s">
        <v>120</v>
      </c>
      <c r="B66" s="199" t="s">
        <v>20</v>
      </c>
      <c r="C66" s="199" t="s">
        <v>3206</v>
      </c>
      <c r="D66" s="199" t="s">
        <v>1027</v>
      </c>
      <c r="E66" s="199" t="s">
        <v>1096</v>
      </c>
      <c r="F66" s="199" t="s">
        <v>1218</v>
      </c>
      <c r="G66" s="199" t="s">
        <v>1219</v>
      </c>
      <c r="K66" s="199" t="e">
        <f t="shared" si="5"/>
        <v>#VALUE!</v>
      </c>
      <c r="L66" s="199" t="e">
        <f t="shared" si="6"/>
        <v>#VALUE!</v>
      </c>
      <c r="M66" s="199" t="s">
        <v>1134</v>
      </c>
      <c r="N66" s="199" t="e">
        <f t="shared" si="7"/>
        <v>#VALUE!</v>
      </c>
      <c r="O66" s="199" t="e">
        <f t="shared" si="8"/>
        <v>#VALUE!</v>
      </c>
      <c r="P66" s="199" t="e">
        <f t="shared" si="9"/>
        <v>#VALUE!</v>
      </c>
    </row>
    <row r="67" spans="1:16" ht="15.75" x14ac:dyDescent="0.25">
      <c r="A67" s="199" t="s">
        <v>130</v>
      </c>
      <c r="B67" s="199" t="s">
        <v>1048</v>
      </c>
      <c r="C67" s="199" t="s">
        <v>3432</v>
      </c>
      <c r="D67" s="199" t="s">
        <v>1027</v>
      </c>
      <c r="E67" s="199" t="s">
        <v>1096</v>
      </c>
      <c r="F67" s="199" t="s">
        <v>1201</v>
      </c>
      <c r="G67" s="199" t="s">
        <v>1498</v>
      </c>
      <c r="K67" s="199">
        <f t="shared" si="5"/>
        <v>47.784362999999999</v>
      </c>
      <c r="L67" s="199">
        <f t="shared" si="6"/>
        <v>49.504600068000002</v>
      </c>
      <c r="M67" s="199" t="s">
        <v>1053</v>
      </c>
      <c r="N67" s="199">
        <f t="shared" si="7"/>
        <v>-2927729.8925758256</v>
      </c>
      <c r="O67" s="199" t="e">
        <f t="shared" si="8"/>
        <v>#VALUE!</v>
      </c>
      <c r="P67" s="199" t="e">
        <f t="shared" si="9"/>
        <v>#VALUE!</v>
      </c>
    </row>
    <row r="68" spans="1:16" ht="15.75" x14ac:dyDescent="0.25">
      <c r="A68" s="199" t="s">
        <v>132</v>
      </c>
      <c r="B68" s="199" t="s">
        <v>16</v>
      </c>
      <c r="C68" s="199" t="s">
        <v>3519</v>
      </c>
      <c r="D68" s="199" t="s">
        <v>1027</v>
      </c>
      <c r="E68" s="199" t="s">
        <v>1096</v>
      </c>
      <c r="F68" s="199" t="s">
        <v>1240</v>
      </c>
      <c r="G68" s="199" t="s">
        <v>1219</v>
      </c>
      <c r="K68" s="199" t="e">
        <f t="shared" si="5"/>
        <v>#VALUE!</v>
      </c>
      <c r="L68" s="199" t="e">
        <f t="shared" si="6"/>
        <v>#VALUE!</v>
      </c>
      <c r="M68" s="199" t="s">
        <v>1116</v>
      </c>
      <c r="N68" s="199" t="e">
        <f t="shared" si="7"/>
        <v>#VALUE!</v>
      </c>
      <c r="O68" s="199" t="e">
        <f t="shared" si="8"/>
        <v>#VALUE!</v>
      </c>
      <c r="P68" s="199" t="e">
        <f t="shared" si="9"/>
        <v>#VALUE!</v>
      </c>
    </row>
    <row r="69" spans="1:16" ht="15.75" x14ac:dyDescent="0.25">
      <c r="A69" s="199" t="s">
        <v>113</v>
      </c>
      <c r="B69" s="199" t="s">
        <v>1024</v>
      </c>
      <c r="C69" s="199" t="s">
        <v>3896</v>
      </c>
      <c r="D69" s="199" t="s">
        <v>1027</v>
      </c>
      <c r="E69" s="199" t="s">
        <v>1096</v>
      </c>
      <c r="F69" s="199" t="s">
        <v>1125</v>
      </c>
      <c r="G69" s="199" t="s">
        <v>1347</v>
      </c>
      <c r="K69" s="199">
        <f t="shared" si="5"/>
        <v>48.564338999999997</v>
      </c>
      <c r="L69" s="199">
        <f t="shared" si="6"/>
        <v>50.312655203999995</v>
      </c>
      <c r="M69" s="199" t="s">
        <v>1029</v>
      </c>
      <c r="N69" s="199">
        <f t="shared" si="7"/>
        <v>-3174279.5082279984</v>
      </c>
      <c r="O69" s="199" t="e">
        <f t="shared" si="8"/>
        <v>#VALUE!</v>
      </c>
      <c r="P69" s="199" t="e">
        <f t="shared" si="9"/>
        <v>#VALUE!</v>
      </c>
    </row>
    <row r="70" spans="1:16" ht="15.75" x14ac:dyDescent="0.25">
      <c r="A70" s="199" t="s">
        <v>119</v>
      </c>
      <c r="B70" s="199" t="s">
        <v>1187</v>
      </c>
      <c r="C70" s="199" t="s">
        <v>3377</v>
      </c>
      <c r="D70" s="199" t="s">
        <v>1027</v>
      </c>
      <c r="E70" s="199" t="s">
        <v>1145</v>
      </c>
      <c r="F70" s="199" t="s">
        <v>1234</v>
      </c>
      <c r="G70" s="199" t="s">
        <v>1219</v>
      </c>
      <c r="K70" s="199" t="e">
        <f t="shared" si="5"/>
        <v>#VALUE!</v>
      </c>
      <c r="L70" s="199" t="e">
        <f t="shared" si="6"/>
        <v>#VALUE!</v>
      </c>
      <c r="M70" s="199" t="s">
        <v>1190</v>
      </c>
      <c r="N70" s="199" t="e">
        <f t="shared" si="7"/>
        <v>#VALUE!</v>
      </c>
      <c r="O70" s="199" t="e">
        <f t="shared" si="8"/>
        <v>#VALUE!</v>
      </c>
      <c r="P70" s="199" t="e">
        <f t="shared" si="9"/>
        <v>#VALUE!</v>
      </c>
    </row>
    <row r="71" spans="1:16" ht="15.75" x14ac:dyDescent="0.25">
      <c r="A71" s="199" t="s">
        <v>130</v>
      </c>
      <c r="B71" s="199" t="s">
        <v>1135</v>
      </c>
      <c r="C71" s="199" t="s">
        <v>556</v>
      </c>
      <c r="D71" s="199" t="s">
        <v>1027</v>
      </c>
      <c r="E71" s="199" t="s">
        <v>1145</v>
      </c>
      <c r="F71" s="199" t="s">
        <v>1307</v>
      </c>
      <c r="G71" s="199" t="s">
        <v>1027</v>
      </c>
      <c r="K71" s="199" t="e">
        <f t="shared" si="5"/>
        <v>#VALUE!</v>
      </c>
      <c r="L71" s="199" t="e">
        <f t="shared" si="6"/>
        <v>#VALUE!</v>
      </c>
      <c r="M71" s="199" t="s">
        <v>1138</v>
      </c>
      <c r="N71" s="199" t="e">
        <f t="shared" si="7"/>
        <v>#VALUE!</v>
      </c>
      <c r="O71" s="199" t="e">
        <f t="shared" si="8"/>
        <v>#VALUE!</v>
      </c>
      <c r="P71" s="199" t="e">
        <f t="shared" si="9"/>
        <v>#VALUE!</v>
      </c>
    </row>
    <row r="72" spans="1:16" ht="15.75" x14ac:dyDescent="0.25">
      <c r="A72" s="199" t="s">
        <v>133</v>
      </c>
      <c r="B72" s="199" t="s">
        <v>1099</v>
      </c>
      <c r="C72" s="199" t="s">
        <v>1686</v>
      </c>
      <c r="D72" s="199" t="s">
        <v>1027</v>
      </c>
      <c r="E72" s="199" t="s">
        <v>1045</v>
      </c>
      <c r="F72" s="199" t="s">
        <v>1046</v>
      </c>
      <c r="G72" s="199" t="s">
        <v>1069</v>
      </c>
      <c r="K72" s="199">
        <f t="shared" si="5"/>
        <v>57.302959000000001</v>
      </c>
      <c r="L72" s="199">
        <f t="shared" si="6"/>
        <v>59.251259606000005</v>
      </c>
      <c r="M72" s="199" t="s">
        <v>1105</v>
      </c>
      <c r="N72" s="199">
        <f t="shared" si="7"/>
        <v>553059.51981614577</v>
      </c>
      <c r="O72" s="199" t="e">
        <f t="shared" si="8"/>
        <v>#VALUE!</v>
      </c>
      <c r="P72" s="199" t="e">
        <f t="shared" si="9"/>
        <v>#VALUE!</v>
      </c>
    </row>
    <row r="73" spans="1:16" ht="15.75" x14ac:dyDescent="0.25">
      <c r="A73" s="199" t="s">
        <v>106</v>
      </c>
      <c r="B73" s="199" t="s">
        <v>16</v>
      </c>
      <c r="C73" s="199" t="s">
        <v>3038</v>
      </c>
      <c r="D73" s="199" t="s">
        <v>1027</v>
      </c>
      <c r="E73" s="199" t="s">
        <v>1045</v>
      </c>
      <c r="F73" s="199" t="s">
        <v>1244</v>
      </c>
      <c r="G73" s="199" t="s">
        <v>3039</v>
      </c>
      <c r="K73" s="199">
        <f t="shared" si="5"/>
        <v>43.028676000000004</v>
      </c>
      <c r="L73" s="199">
        <f t="shared" si="6"/>
        <v>44.491650984000003</v>
      </c>
      <c r="M73" s="199" t="s">
        <v>1116</v>
      </c>
      <c r="N73" s="199">
        <f t="shared" si="7"/>
        <v>-5874927.2620249745</v>
      </c>
      <c r="O73" s="199" t="e">
        <f t="shared" si="8"/>
        <v>#VALUE!</v>
      </c>
      <c r="P73" s="199" t="e">
        <f t="shared" si="9"/>
        <v>#VALUE!</v>
      </c>
    </row>
    <row r="74" spans="1:16" ht="15.75" x14ac:dyDescent="0.25">
      <c r="A74" s="199" t="s">
        <v>2800</v>
      </c>
      <c r="B74" s="199" t="s">
        <v>1030</v>
      </c>
      <c r="C74" s="199" t="s">
        <v>2852</v>
      </c>
      <c r="D74" s="199" t="s">
        <v>1027</v>
      </c>
      <c r="E74" s="199" t="s">
        <v>1045</v>
      </c>
      <c r="F74" s="199" t="s">
        <v>1194</v>
      </c>
      <c r="G74" s="199" t="s">
        <v>1525</v>
      </c>
      <c r="K74" s="199">
        <f t="shared" si="5"/>
        <v>45.921087</v>
      </c>
      <c r="L74" s="199">
        <f t="shared" si="6"/>
        <v>47.482403957999999</v>
      </c>
      <c r="M74" s="199" t="s">
        <v>1036</v>
      </c>
      <c r="N74" s="199">
        <f t="shared" si="7"/>
        <v>-5981199.4483894352</v>
      </c>
      <c r="O74" s="199" t="e">
        <f t="shared" si="8"/>
        <v>#VALUE!</v>
      </c>
      <c r="P74" s="199" t="e">
        <f t="shared" si="9"/>
        <v>#VALUE!</v>
      </c>
    </row>
    <row r="75" spans="1:16" ht="15.75" x14ac:dyDescent="0.25">
      <c r="A75" s="199" t="s">
        <v>2800</v>
      </c>
      <c r="B75" s="199" t="s">
        <v>20</v>
      </c>
      <c r="C75" s="199" t="s">
        <v>2837</v>
      </c>
      <c r="D75" s="199" t="s">
        <v>1027</v>
      </c>
      <c r="E75" s="199" t="s">
        <v>1045</v>
      </c>
      <c r="F75" s="199" t="s">
        <v>1328</v>
      </c>
      <c r="G75" s="199" t="s">
        <v>2578</v>
      </c>
      <c r="K75" s="199">
        <f t="shared" si="5"/>
        <v>50.980097999999998</v>
      </c>
      <c r="L75" s="199">
        <f t="shared" si="6"/>
        <v>52.713421332000003</v>
      </c>
      <c r="M75" s="199" t="s">
        <v>1134</v>
      </c>
      <c r="N75" s="199">
        <f t="shared" si="7"/>
        <v>-2469250.0116938027</v>
      </c>
      <c r="O75" s="199" t="e">
        <f t="shared" si="8"/>
        <v>#VALUE!</v>
      </c>
      <c r="P75" s="199" t="e">
        <f t="shared" si="9"/>
        <v>#VALUE!</v>
      </c>
    </row>
    <row r="76" spans="1:16" ht="15.75" x14ac:dyDescent="0.25">
      <c r="A76" s="199" t="s">
        <v>131</v>
      </c>
      <c r="B76" s="199" t="s">
        <v>1024</v>
      </c>
      <c r="C76" s="199" t="s">
        <v>1573</v>
      </c>
      <c r="D76" s="199" t="s">
        <v>1027</v>
      </c>
      <c r="E76" s="199" t="s">
        <v>1435</v>
      </c>
      <c r="F76" s="199" t="s">
        <v>1270</v>
      </c>
      <c r="G76" s="199" t="s">
        <v>1443</v>
      </c>
      <c r="K76" s="199">
        <f t="shared" si="5"/>
        <v>60.408418999999995</v>
      </c>
      <c r="L76" s="199">
        <f t="shared" si="6"/>
        <v>62.401896826999987</v>
      </c>
      <c r="M76" s="199" t="s">
        <v>1029</v>
      </c>
      <c r="N76" s="199">
        <f t="shared" si="7"/>
        <v>2128028.5944777164</v>
      </c>
      <c r="O76" s="199" t="e">
        <f t="shared" si="8"/>
        <v>#VALUE!</v>
      </c>
      <c r="P76" s="199" t="e">
        <f t="shared" si="9"/>
        <v>#VALUE!</v>
      </c>
    </row>
    <row r="77" spans="1:16" ht="15.75" x14ac:dyDescent="0.25">
      <c r="A77" s="199" t="s">
        <v>132</v>
      </c>
      <c r="B77" s="199" t="s">
        <v>1024</v>
      </c>
      <c r="C77" s="199" t="s">
        <v>3500</v>
      </c>
      <c r="D77" s="199" t="s">
        <v>1027</v>
      </c>
      <c r="E77" s="199" t="s">
        <v>1435</v>
      </c>
      <c r="F77" s="199" t="s">
        <v>1162</v>
      </c>
      <c r="G77" s="199" t="s">
        <v>1708</v>
      </c>
      <c r="K77" s="199">
        <f t="shared" si="5"/>
        <v>52.800042000000005</v>
      </c>
      <c r="L77" s="199">
        <f t="shared" si="6"/>
        <v>54.542443386000002</v>
      </c>
      <c r="M77" s="199" t="s">
        <v>1029</v>
      </c>
      <c r="N77" s="199">
        <f t="shared" si="7"/>
        <v>-1319106.0532216448</v>
      </c>
      <c r="O77" s="199" t="e">
        <f t="shared" si="8"/>
        <v>#VALUE!</v>
      </c>
      <c r="P77" s="199" t="e">
        <f t="shared" si="9"/>
        <v>#VALUE!</v>
      </c>
    </row>
    <row r="78" spans="1:16" ht="15.75" x14ac:dyDescent="0.25">
      <c r="A78" s="199" t="s">
        <v>128</v>
      </c>
      <c r="B78" s="199" t="s">
        <v>1099</v>
      </c>
      <c r="C78" s="199" t="s">
        <v>3531</v>
      </c>
      <c r="D78" s="199" t="s">
        <v>1027</v>
      </c>
      <c r="E78" s="199" t="s">
        <v>1435</v>
      </c>
      <c r="F78" s="199" t="s">
        <v>1270</v>
      </c>
      <c r="G78" s="199" t="s">
        <v>1451</v>
      </c>
      <c r="K78" s="199">
        <f t="shared" si="5"/>
        <v>60.448139999999995</v>
      </c>
      <c r="L78" s="199">
        <f t="shared" si="6"/>
        <v>62.442928619999989</v>
      </c>
      <c r="M78" s="199" t="s">
        <v>1105</v>
      </c>
      <c r="N78" s="199">
        <f t="shared" si="7"/>
        <v>1590633.6361176516</v>
      </c>
      <c r="O78" s="199" t="e">
        <f t="shared" si="8"/>
        <v>#VALUE!</v>
      </c>
      <c r="P78" s="199" t="e">
        <f t="shared" si="9"/>
        <v>#VALUE!</v>
      </c>
    </row>
    <row r="79" spans="1:16" ht="15.75" x14ac:dyDescent="0.25">
      <c r="A79" s="199" t="s">
        <v>126</v>
      </c>
      <c r="B79" s="199" t="s">
        <v>20</v>
      </c>
      <c r="C79" s="199" t="s">
        <v>3856</v>
      </c>
      <c r="D79" s="199" t="s">
        <v>1027</v>
      </c>
      <c r="E79" s="199" t="s">
        <v>1435</v>
      </c>
      <c r="F79" s="199" t="s">
        <v>1221</v>
      </c>
      <c r="G79" s="199" t="s">
        <v>1372</v>
      </c>
      <c r="K79" s="199">
        <f t="shared" si="5"/>
        <v>45.588875000000002</v>
      </c>
      <c r="L79" s="199">
        <f t="shared" si="6"/>
        <v>47.093307875000001</v>
      </c>
      <c r="M79" s="199" t="s">
        <v>1134</v>
      </c>
      <c r="N79" s="199">
        <f t="shared" si="7"/>
        <v>-5338523.142974494</v>
      </c>
      <c r="O79" s="199" t="e">
        <f t="shared" si="8"/>
        <v>#VALUE!</v>
      </c>
      <c r="P79" s="199" t="e">
        <f t="shared" si="9"/>
        <v>#VALUE!</v>
      </c>
    </row>
    <row r="80" spans="1:16" ht="15.75" x14ac:dyDescent="0.25">
      <c r="A80" s="199" t="s">
        <v>106</v>
      </c>
      <c r="B80" s="199" t="s">
        <v>16</v>
      </c>
      <c r="C80" s="199" t="s">
        <v>2992</v>
      </c>
      <c r="D80" s="199" t="s">
        <v>1027</v>
      </c>
      <c r="E80" s="199" t="s">
        <v>1263</v>
      </c>
      <c r="F80" s="199" t="s">
        <v>1125</v>
      </c>
      <c r="G80" s="199" t="s">
        <v>2230</v>
      </c>
      <c r="K80" s="199">
        <f t="shared" si="5"/>
        <v>49.477922</v>
      </c>
      <c r="L80" s="199">
        <f t="shared" si="6"/>
        <v>51.061215504000003</v>
      </c>
      <c r="M80" s="199" t="s">
        <v>1116</v>
      </c>
      <c r="N80" s="199">
        <f t="shared" si="7"/>
        <v>-2919292.2387238005</v>
      </c>
      <c r="O80" s="199" t="e">
        <f t="shared" si="8"/>
        <v>#VALUE!</v>
      </c>
      <c r="P80" s="199" t="e">
        <f t="shared" si="9"/>
        <v>#VALUE!</v>
      </c>
    </row>
    <row r="81" spans="1:16" ht="15.75" x14ac:dyDescent="0.25">
      <c r="A81" s="199" t="s">
        <v>2800</v>
      </c>
      <c r="B81" s="199" t="s">
        <v>1048</v>
      </c>
      <c r="C81" s="199" t="s">
        <v>2873</v>
      </c>
      <c r="D81" s="199" t="s">
        <v>1027</v>
      </c>
      <c r="E81" s="199" t="s">
        <v>1263</v>
      </c>
      <c r="F81" s="199" t="s">
        <v>1240</v>
      </c>
      <c r="G81" s="199" t="s">
        <v>1289</v>
      </c>
      <c r="K81" s="199">
        <f t="shared" si="5"/>
        <v>45.700815999999996</v>
      </c>
      <c r="L81" s="199">
        <f t="shared" si="6"/>
        <v>47.163242111999999</v>
      </c>
      <c r="M81" s="199" t="s">
        <v>1053</v>
      </c>
      <c r="N81" s="199">
        <f t="shared" si="7"/>
        <v>-3779752.6304060128</v>
      </c>
      <c r="O81" s="199" t="e">
        <f t="shared" si="8"/>
        <v>#VALUE!</v>
      </c>
      <c r="P81" s="199" t="e">
        <f t="shared" si="9"/>
        <v>#VALUE!</v>
      </c>
    </row>
    <row r="82" spans="1:16" ht="15.75" x14ac:dyDescent="0.25">
      <c r="A82" s="199" t="s">
        <v>120</v>
      </c>
      <c r="B82" s="199" t="s">
        <v>1024</v>
      </c>
      <c r="C82" s="199" t="s">
        <v>3177</v>
      </c>
      <c r="D82" s="199" t="s">
        <v>1027</v>
      </c>
      <c r="E82" s="199" t="s">
        <v>1263</v>
      </c>
      <c r="F82" s="199" t="s">
        <v>1146</v>
      </c>
      <c r="G82" s="199" t="s">
        <v>1027</v>
      </c>
      <c r="K82" s="199" t="e">
        <f t="shared" si="5"/>
        <v>#VALUE!</v>
      </c>
      <c r="L82" s="199" t="e">
        <f t="shared" si="6"/>
        <v>#VALUE!</v>
      </c>
      <c r="M82" s="199" t="s">
        <v>1029</v>
      </c>
      <c r="N82" s="199" t="e">
        <f t="shared" si="7"/>
        <v>#VALUE!</v>
      </c>
      <c r="O82" s="199" t="e">
        <f t="shared" si="8"/>
        <v>#VALUE!</v>
      </c>
      <c r="P82" s="199" t="e">
        <f t="shared" si="9"/>
        <v>#VALUE!</v>
      </c>
    </row>
    <row r="83" spans="1:16" ht="15.75" x14ac:dyDescent="0.25">
      <c r="A83" s="199" t="s">
        <v>119</v>
      </c>
      <c r="B83" s="199" t="s">
        <v>1187</v>
      </c>
      <c r="C83" s="199" t="s">
        <v>3367</v>
      </c>
      <c r="D83" s="199" t="s">
        <v>1027</v>
      </c>
      <c r="E83" s="199" t="s">
        <v>1263</v>
      </c>
      <c r="F83" s="199" t="s">
        <v>1162</v>
      </c>
      <c r="G83" s="199" t="s">
        <v>1739</v>
      </c>
      <c r="K83" s="199">
        <f t="shared" si="5"/>
        <v>44.458631999999994</v>
      </c>
      <c r="L83" s="199">
        <f t="shared" si="6"/>
        <v>45.881308223999994</v>
      </c>
      <c r="M83" s="199" t="s">
        <v>1190</v>
      </c>
      <c r="N83" s="199">
        <f t="shared" si="7"/>
        <v>-6403949.3302178085</v>
      </c>
      <c r="O83" s="199" t="e">
        <f t="shared" si="8"/>
        <v>#VALUE!</v>
      </c>
      <c r="P83" s="199" t="e">
        <f t="shared" si="9"/>
        <v>#VALUE!</v>
      </c>
    </row>
    <row r="84" spans="1:16" ht="15.75" x14ac:dyDescent="0.25">
      <c r="A84" s="199" t="s">
        <v>113</v>
      </c>
      <c r="B84" s="199" t="s">
        <v>20</v>
      </c>
      <c r="C84" s="199" t="s">
        <v>3907</v>
      </c>
      <c r="D84" s="199" t="s">
        <v>1027</v>
      </c>
      <c r="E84" s="199" t="s">
        <v>1263</v>
      </c>
      <c r="F84" s="199" t="s">
        <v>1162</v>
      </c>
      <c r="G84" s="199" t="s">
        <v>1255</v>
      </c>
      <c r="K84" s="199">
        <f t="shared" si="5"/>
        <v>50.178455999999997</v>
      </c>
      <c r="L84" s="199">
        <f t="shared" si="6"/>
        <v>51.784166591999998</v>
      </c>
      <c r="M84" s="199" t="s">
        <v>1134</v>
      </c>
      <c r="N84" s="199">
        <f t="shared" si="7"/>
        <v>-2943668.4870497249</v>
      </c>
      <c r="O84" s="199" t="e">
        <f t="shared" si="8"/>
        <v>#VALUE!</v>
      </c>
      <c r="P84" s="199" t="e">
        <f t="shared" si="9"/>
        <v>#VALUE!</v>
      </c>
    </row>
    <row r="85" spans="1:16" ht="15.75" x14ac:dyDescent="0.25">
      <c r="A85" s="199" t="s">
        <v>115</v>
      </c>
      <c r="B85" s="199" t="s">
        <v>1024</v>
      </c>
      <c r="C85" s="199" t="s">
        <v>3967</v>
      </c>
      <c r="D85" s="199" t="s">
        <v>1027</v>
      </c>
      <c r="E85" s="199" t="s">
        <v>1263</v>
      </c>
      <c r="F85" s="199" t="s">
        <v>1157</v>
      </c>
      <c r="G85" s="199" t="s">
        <v>1323</v>
      </c>
      <c r="K85" s="199">
        <f t="shared" si="5"/>
        <v>49.030158</v>
      </c>
      <c r="L85" s="199">
        <f t="shared" si="6"/>
        <v>50.599123056000003</v>
      </c>
      <c r="M85" s="199" t="s">
        <v>1029</v>
      </c>
      <c r="N85" s="199">
        <f t="shared" si="7"/>
        <v>-3048635.4967844244</v>
      </c>
      <c r="O85" s="199" t="e">
        <f t="shared" si="8"/>
        <v>#VALUE!</v>
      </c>
      <c r="P85" s="199" t="e">
        <f t="shared" si="9"/>
        <v>#VALUE!</v>
      </c>
    </row>
    <row r="86" spans="1:16" ht="15.75" x14ac:dyDescent="0.25">
      <c r="A86" s="199" t="s">
        <v>108</v>
      </c>
      <c r="B86" s="199" t="s">
        <v>1030</v>
      </c>
      <c r="C86" s="199" t="s">
        <v>4204</v>
      </c>
      <c r="D86" s="199" t="s">
        <v>1027</v>
      </c>
      <c r="E86" s="199" t="s">
        <v>1263</v>
      </c>
      <c r="F86" s="199" t="s">
        <v>1194</v>
      </c>
      <c r="G86" s="199" t="s">
        <v>2828</v>
      </c>
      <c r="H86" s="199" t="s">
        <v>4095</v>
      </c>
      <c r="K86" s="199">
        <f t="shared" si="5"/>
        <v>43.566378999999998</v>
      </c>
      <c r="L86" s="199">
        <f t="shared" si="6"/>
        <v>44.960503127999999</v>
      </c>
      <c r="M86" s="199" t="s">
        <v>1036</v>
      </c>
      <c r="N86" s="199">
        <f t="shared" si="7"/>
        <v>-7479470.9116425738</v>
      </c>
      <c r="O86" s="199" t="e">
        <f t="shared" si="8"/>
        <v>#VALUE!</v>
      </c>
      <c r="P86" s="199" t="e">
        <f t="shared" si="9"/>
        <v>#VALUE!</v>
      </c>
    </row>
    <row r="87" spans="1:16" ht="15.75" x14ac:dyDescent="0.25">
      <c r="A87" s="199" t="s">
        <v>129</v>
      </c>
      <c r="B87" s="199" t="s">
        <v>1059</v>
      </c>
      <c r="C87" s="199" t="s">
        <v>1317</v>
      </c>
      <c r="D87" s="199" t="s">
        <v>1027</v>
      </c>
      <c r="E87" s="199" t="s">
        <v>1318</v>
      </c>
      <c r="F87" s="199" t="s">
        <v>1125</v>
      </c>
      <c r="G87" s="199" t="s">
        <v>1319</v>
      </c>
      <c r="K87" s="199">
        <f t="shared" si="5"/>
        <v>48.842385999999998</v>
      </c>
      <c r="L87" s="199">
        <f t="shared" si="6"/>
        <v>50.356499965999994</v>
      </c>
      <c r="M87" s="199" t="s">
        <v>1064</v>
      </c>
      <c r="N87" s="199">
        <f t="shared" si="7"/>
        <v>-2912363.0635817684</v>
      </c>
      <c r="O87" s="199" t="e">
        <f t="shared" si="8"/>
        <v>#VALUE!</v>
      </c>
      <c r="P87" s="199" t="e">
        <f t="shared" si="9"/>
        <v>#VALUE!</v>
      </c>
    </row>
    <row r="88" spans="1:16" ht="15.75" x14ac:dyDescent="0.25">
      <c r="A88" s="199" t="s">
        <v>136</v>
      </c>
      <c r="B88" s="199" t="s">
        <v>1030</v>
      </c>
      <c r="C88" s="199" t="s">
        <v>2224</v>
      </c>
      <c r="D88" s="199" t="s">
        <v>1027</v>
      </c>
      <c r="E88" s="199" t="s">
        <v>1318</v>
      </c>
      <c r="F88" s="199" t="s">
        <v>1186</v>
      </c>
      <c r="G88" s="199" t="s">
        <v>2225</v>
      </c>
      <c r="K88" s="199">
        <f t="shared" si="5"/>
        <v>56.530205000000002</v>
      </c>
      <c r="L88" s="199">
        <f t="shared" si="6"/>
        <v>58.282641354999996</v>
      </c>
      <c r="M88" s="199" t="s">
        <v>1036</v>
      </c>
      <c r="N88" s="199">
        <f t="shared" si="7"/>
        <v>435265.18645683862</v>
      </c>
      <c r="O88" s="199" t="e">
        <f t="shared" si="8"/>
        <v>#VALUE!</v>
      </c>
      <c r="P88" s="199" t="e">
        <f t="shared" si="9"/>
        <v>#VALUE!</v>
      </c>
    </row>
    <row r="89" spans="1:16" ht="15.75" x14ac:dyDescent="0.25">
      <c r="A89" s="199" t="s">
        <v>120</v>
      </c>
      <c r="B89" s="199" t="s">
        <v>10</v>
      </c>
      <c r="C89" s="199" t="s">
        <v>3210</v>
      </c>
      <c r="D89" s="199" t="s">
        <v>1027</v>
      </c>
      <c r="E89" s="199" t="s">
        <v>1318</v>
      </c>
      <c r="F89" s="199" t="s">
        <v>1234</v>
      </c>
      <c r="G89" s="199" t="s">
        <v>1129</v>
      </c>
      <c r="K89" s="199">
        <f t="shared" si="5"/>
        <v>44.353912999999991</v>
      </c>
      <c r="L89" s="199">
        <f t="shared" si="6"/>
        <v>45.728884302999987</v>
      </c>
      <c r="M89" s="199" t="s">
        <v>1093</v>
      </c>
      <c r="N89" s="199">
        <f t="shared" si="7"/>
        <v>-7670400.9619992431</v>
      </c>
      <c r="O89" s="199" t="e">
        <f t="shared" si="8"/>
        <v>#VALUE!</v>
      </c>
      <c r="P89" s="199" t="e">
        <f t="shared" si="9"/>
        <v>#VALUE!</v>
      </c>
    </row>
    <row r="90" spans="1:16" ht="15.75" x14ac:dyDescent="0.25">
      <c r="A90" s="199" t="s">
        <v>120</v>
      </c>
      <c r="B90" s="199" t="s">
        <v>10</v>
      </c>
      <c r="C90" s="199" t="s">
        <v>3197</v>
      </c>
      <c r="D90" s="199" t="s">
        <v>1027</v>
      </c>
      <c r="E90" s="199" t="s">
        <v>1318</v>
      </c>
      <c r="F90" s="199" t="s">
        <v>1194</v>
      </c>
      <c r="G90" s="199" t="s">
        <v>1459</v>
      </c>
      <c r="K90" s="199">
        <f t="shared" si="5"/>
        <v>53.428355999999994</v>
      </c>
      <c r="L90" s="199">
        <f t="shared" si="6"/>
        <v>55.084635035999987</v>
      </c>
      <c r="M90" s="199" t="s">
        <v>1093</v>
      </c>
      <c r="N90" s="199">
        <f t="shared" si="7"/>
        <v>-1599708.3757791175</v>
      </c>
      <c r="O90" s="199" t="e">
        <f t="shared" si="8"/>
        <v>#VALUE!</v>
      </c>
      <c r="P90" s="199" t="e">
        <f t="shared" si="9"/>
        <v>#VALUE!</v>
      </c>
    </row>
    <row r="91" spans="1:16" ht="15.75" x14ac:dyDescent="0.25">
      <c r="A91" s="199" t="s">
        <v>130</v>
      </c>
      <c r="B91" s="199" t="s">
        <v>1099</v>
      </c>
      <c r="C91" s="199" t="s">
        <v>536</v>
      </c>
      <c r="D91" s="199" t="s">
        <v>1027</v>
      </c>
      <c r="E91" s="199" t="s">
        <v>1318</v>
      </c>
      <c r="F91" s="199" t="s">
        <v>1794</v>
      </c>
      <c r="G91" s="199" t="s">
        <v>1849</v>
      </c>
      <c r="K91" s="199">
        <f t="shared" si="5"/>
        <v>64.286632999999995</v>
      </c>
      <c r="L91" s="199">
        <f t="shared" si="6"/>
        <v>66.279518622999987</v>
      </c>
      <c r="M91" s="199" t="s">
        <v>1105</v>
      </c>
      <c r="N91" s="199">
        <f t="shared" si="7"/>
        <v>2837863.9925589706</v>
      </c>
      <c r="O91" s="199" t="e">
        <f t="shared" si="8"/>
        <v>#VALUE!</v>
      </c>
      <c r="P91" s="199" t="e">
        <f t="shared" si="9"/>
        <v>#VALUE!</v>
      </c>
    </row>
    <row r="92" spans="1:16" ht="15.75" x14ac:dyDescent="0.25">
      <c r="A92" s="199" t="s">
        <v>116</v>
      </c>
      <c r="B92" s="199" t="s">
        <v>16</v>
      </c>
      <c r="C92" s="199" t="s">
        <v>626</v>
      </c>
      <c r="D92" s="199" t="s">
        <v>1027</v>
      </c>
      <c r="E92" s="199" t="s">
        <v>1174</v>
      </c>
      <c r="F92" s="199" t="s">
        <v>1162</v>
      </c>
      <c r="G92" s="199" t="s">
        <v>1175</v>
      </c>
      <c r="K92" s="199">
        <f t="shared" si="5"/>
        <v>41.280951999999999</v>
      </c>
      <c r="L92" s="199">
        <f t="shared" si="6"/>
        <v>42.519380560000002</v>
      </c>
      <c r="M92" s="199" t="s">
        <v>1116</v>
      </c>
      <c r="N92" s="199">
        <f t="shared" si="7"/>
        <v>-6762248.1069377605</v>
      </c>
      <c r="O92" s="199" t="e">
        <f t="shared" si="8"/>
        <v>#VALUE!</v>
      </c>
      <c r="P92" s="199" t="e">
        <f t="shared" si="9"/>
        <v>#VALUE!</v>
      </c>
    </row>
    <row r="93" spans="1:16" ht="15.75" x14ac:dyDescent="0.25">
      <c r="A93" s="199" t="s">
        <v>129</v>
      </c>
      <c r="B93" s="199" t="s">
        <v>1117</v>
      </c>
      <c r="C93" s="199" t="s">
        <v>197</v>
      </c>
      <c r="D93" s="199" t="s">
        <v>1027</v>
      </c>
      <c r="E93" s="199" t="s">
        <v>1288</v>
      </c>
      <c r="F93" s="199" t="s">
        <v>1091</v>
      </c>
      <c r="G93" s="199" t="s">
        <v>1289</v>
      </c>
      <c r="K93" s="199">
        <f t="shared" si="5"/>
        <v>52.200615999999997</v>
      </c>
      <c r="L93" s="199">
        <f t="shared" si="6"/>
        <v>53.714433864</v>
      </c>
      <c r="M93" s="199" t="s">
        <v>1121</v>
      </c>
      <c r="N93" s="199">
        <f t="shared" si="7"/>
        <v>-2358257.3717374308</v>
      </c>
      <c r="O93" s="199" t="e">
        <f t="shared" si="8"/>
        <v>#VALUE!</v>
      </c>
      <c r="P93" s="199" t="e">
        <f t="shared" si="9"/>
        <v>#VALUE!</v>
      </c>
    </row>
    <row r="94" spans="1:16" ht="15.75" x14ac:dyDescent="0.25">
      <c r="A94" s="199" t="s">
        <v>131</v>
      </c>
      <c r="B94" s="199" t="s">
        <v>1048</v>
      </c>
      <c r="C94" s="199" t="s">
        <v>1666</v>
      </c>
      <c r="D94" s="199" t="s">
        <v>1027</v>
      </c>
      <c r="E94" s="199" t="s">
        <v>1288</v>
      </c>
      <c r="F94" s="199" t="s">
        <v>1218</v>
      </c>
      <c r="G94" s="199" t="s">
        <v>1667</v>
      </c>
      <c r="K94" s="199">
        <f t="shared" si="5"/>
        <v>44.877507999999999</v>
      </c>
      <c r="L94" s="199">
        <f t="shared" si="6"/>
        <v>46.178955732000006</v>
      </c>
      <c r="M94" s="199" t="s">
        <v>1053</v>
      </c>
      <c r="N94" s="199">
        <f t="shared" si="7"/>
        <v>-4137935.5277060438</v>
      </c>
      <c r="O94" s="199" t="e">
        <f t="shared" si="8"/>
        <v>#VALUE!</v>
      </c>
      <c r="P94" s="199" t="e">
        <f t="shared" si="9"/>
        <v>#VALUE!</v>
      </c>
    </row>
    <row r="95" spans="1:16" ht="15.75" x14ac:dyDescent="0.25">
      <c r="A95" s="199" t="s">
        <v>317</v>
      </c>
      <c r="B95" s="199" t="s">
        <v>27</v>
      </c>
      <c r="C95" s="199" t="s">
        <v>2315</v>
      </c>
      <c r="D95" s="199" t="s">
        <v>1027</v>
      </c>
      <c r="E95" s="199" t="s">
        <v>1288</v>
      </c>
      <c r="F95" s="199" t="s">
        <v>1186</v>
      </c>
      <c r="G95" s="199" t="s">
        <v>1077</v>
      </c>
      <c r="K95" s="199">
        <f t="shared" si="5"/>
        <v>44.891952000000003</v>
      </c>
      <c r="L95" s="199">
        <f t="shared" si="6"/>
        <v>46.193818608000008</v>
      </c>
      <c r="M95" s="199" t="s">
        <v>1058</v>
      </c>
      <c r="N95" s="199">
        <f t="shared" si="7"/>
        <v>-6664501.1139271613</v>
      </c>
      <c r="O95" s="199" t="e">
        <f t="shared" si="8"/>
        <v>#VALUE!</v>
      </c>
      <c r="P95" s="199" t="e">
        <f t="shared" si="9"/>
        <v>#VALUE!</v>
      </c>
    </row>
    <row r="96" spans="1:16" ht="15.75" x14ac:dyDescent="0.25">
      <c r="A96" s="199" t="s">
        <v>317</v>
      </c>
      <c r="B96" s="199" t="s">
        <v>20</v>
      </c>
      <c r="C96" s="199" t="s">
        <v>2342</v>
      </c>
      <c r="D96" s="199" t="s">
        <v>1027</v>
      </c>
      <c r="E96" s="199" t="s">
        <v>1288</v>
      </c>
      <c r="F96" s="199" t="s">
        <v>1234</v>
      </c>
      <c r="G96" s="199" t="s">
        <v>2343</v>
      </c>
      <c r="K96" s="199">
        <f t="shared" si="5"/>
        <v>43.281446000000003</v>
      </c>
      <c r="L96" s="199">
        <f t="shared" si="6"/>
        <v>44.53660793400001</v>
      </c>
      <c r="M96" s="199" t="s">
        <v>1134</v>
      </c>
      <c r="N96" s="199">
        <f t="shared" si="7"/>
        <v>-6643811.8175867815</v>
      </c>
      <c r="O96" s="199" t="e">
        <f t="shared" si="8"/>
        <v>#VALUE!</v>
      </c>
      <c r="P96" s="199" t="e">
        <f t="shared" si="9"/>
        <v>#VALUE!</v>
      </c>
    </row>
    <row r="97" spans="1:16" ht="15.75" x14ac:dyDescent="0.25">
      <c r="A97" s="199" t="s">
        <v>317</v>
      </c>
      <c r="B97" s="199" t="s">
        <v>1048</v>
      </c>
      <c r="C97" s="199" t="s">
        <v>2329</v>
      </c>
      <c r="D97" s="199" t="s">
        <v>1027</v>
      </c>
      <c r="E97" s="199" t="s">
        <v>1288</v>
      </c>
      <c r="F97" s="199" t="s">
        <v>1201</v>
      </c>
      <c r="G97" s="199" t="s">
        <v>1555</v>
      </c>
      <c r="K97" s="199">
        <f t="shared" si="5"/>
        <v>47.347431999999998</v>
      </c>
      <c r="L97" s="199">
        <f t="shared" si="6"/>
        <v>48.720507528000006</v>
      </c>
      <c r="M97" s="199" t="s">
        <v>1053</v>
      </c>
      <c r="N97" s="199">
        <f t="shared" si="7"/>
        <v>-3213062.0311029684</v>
      </c>
      <c r="O97" s="199" t="e">
        <f t="shared" si="8"/>
        <v>#VALUE!</v>
      </c>
      <c r="P97" s="199" t="e">
        <f t="shared" si="9"/>
        <v>#VALUE!</v>
      </c>
    </row>
    <row r="98" spans="1:16" ht="15.75" x14ac:dyDescent="0.25">
      <c r="A98" s="199" t="s">
        <v>119</v>
      </c>
      <c r="B98" s="199" t="s">
        <v>20</v>
      </c>
      <c r="C98" s="199" t="s">
        <v>3378</v>
      </c>
      <c r="D98" s="199" t="s">
        <v>1027</v>
      </c>
      <c r="E98" s="199" t="s">
        <v>1288</v>
      </c>
      <c r="F98" s="199" t="s">
        <v>1234</v>
      </c>
      <c r="G98" s="199" t="s">
        <v>3091</v>
      </c>
      <c r="K98" s="199">
        <f t="shared" si="5"/>
        <v>50.669551999999996</v>
      </c>
      <c r="L98" s="199">
        <f t="shared" si="6"/>
        <v>52.138969008000004</v>
      </c>
      <c r="M98" s="199" t="s">
        <v>1134</v>
      </c>
      <c r="N98" s="199">
        <f t="shared" si="7"/>
        <v>-2762528.8985109348</v>
      </c>
      <c r="O98" s="199" t="e">
        <f t="shared" si="8"/>
        <v>#VALUE!</v>
      </c>
      <c r="P98" s="199" t="e">
        <f t="shared" si="9"/>
        <v>#VALUE!</v>
      </c>
    </row>
    <row r="99" spans="1:16" ht="15.75" x14ac:dyDescent="0.25">
      <c r="A99" s="199" t="s">
        <v>130</v>
      </c>
      <c r="B99" s="199" t="s">
        <v>20</v>
      </c>
      <c r="C99" s="199" t="s">
        <v>555</v>
      </c>
      <c r="D99" s="199" t="s">
        <v>1027</v>
      </c>
      <c r="E99" s="199" t="s">
        <v>1288</v>
      </c>
      <c r="F99" s="199" t="s">
        <v>1146</v>
      </c>
      <c r="G99" s="199" t="s">
        <v>1042</v>
      </c>
      <c r="K99" s="199">
        <f t="shared" si="5"/>
        <v>49.156542999999999</v>
      </c>
      <c r="L99" s="199">
        <f t="shared" si="6"/>
        <v>50.582082747000008</v>
      </c>
      <c r="M99" s="199" t="s">
        <v>1134</v>
      </c>
      <c r="N99" s="199">
        <f t="shared" si="7"/>
        <v>-3557376.1825249996</v>
      </c>
      <c r="O99" s="199" t="e">
        <f t="shared" si="8"/>
        <v>#VALUE!</v>
      </c>
      <c r="P99" s="199" t="e">
        <f t="shared" si="9"/>
        <v>#VALUE!</v>
      </c>
    </row>
    <row r="100" spans="1:16" ht="15.75" x14ac:dyDescent="0.25">
      <c r="A100" s="199" t="s">
        <v>108</v>
      </c>
      <c r="B100" s="199" t="s">
        <v>27</v>
      </c>
      <c r="C100" s="199" t="s">
        <v>4189</v>
      </c>
      <c r="D100" s="199" t="s">
        <v>1027</v>
      </c>
      <c r="E100" s="199" t="s">
        <v>1288</v>
      </c>
      <c r="F100" s="199" t="s">
        <v>1125</v>
      </c>
      <c r="G100" s="199" t="s">
        <v>1372</v>
      </c>
      <c r="H100" s="199" t="s">
        <v>4147</v>
      </c>
      <c r="K100" s="199">
        <f t="shared" si="5"/>
        <v>51.277794999999998</v>
      </c>
      <c r="L100" s="199">
        <f t="shared" si="6"/>
        <v>52.764851055000001</v>
      </c>
      <c r="M100" s="199" t="s">
        <v>1058</v>
      </c>
      <c r="N100" s="199">
        <f t="shared" si="7"/>
        <v>-2808217.7779165832</v>
      </c>
      <c r="O100" s="199" t="e">
        <f t="shared" si="8"/>
        <v>#VALUE!</v>
      </c>
      <c r="P100" s="199" t="e">
        <f t="shared" si="9"/>
        <v>#VALUE!</v>
      </c>
    </row>
    <row r="101" spans="1:16" ht="15.75" x14ac:dyDescent="0.25">
      <c r="A101" s="199" t="s">
        <v>109</v>
      </c>
      <c r="B101" s="199" t="s">
        <v>1048</v>
      </c>
      <c r="C101" s="199" t="s">
        <v>1903</v>
      </c>
      <c r="D101" s="199" t="s">
        <v>1027</v>
      </c>
      <c r="E101" s="199" t="s">
        <v>1204</v>
      </c>
      <c r="F101" s="199" t="s">
        <v>1244</v>
      </c>
      <c r="G101" s="199" t="s">
        <v>1205</v>
      </c>
      <c r="K101" s="199">
        <f t="shared" si="5"/>
        <v>43.068397000000004</v>
      </c>
      <c r="L101" s="199">
        <f t="shared" si="6"/>
        <v>44.274312116000004</v>
      </c>
      <c r="M101" s="199" t="s">
        <v>1053</v>
      </c>
      <c r="N101" s="199">
        <f t="shared" si="7"/>
        <v>-4831037.4364238009</v>
      </c>
      <c r="O101" s="199" t="e">
        <f t="shared" si="8"/>
        <v>#VALUE!</v>
      </c>
      <c r="P101" s="199" t="e">
        <f t="shared" si="9"/>
        <v>#VALUE!</v>
      </c>
    </row>
    <row r="102" spans="1:16" ht="15.75" x14ac:dyDescent="0.25">
      <c r="A102" s="199" t="s">
        <v>106</v>
      </c>
      <c r="B102" s="199" t="s">
        <v>1059</v>
      </c>
      <c r="C102" s="199" t="s">
        <v>2989</v>
      </c>
      <c r="D102" s="199" t="s">
        <v>1027</v>
      </c>
      <c r="E102" s="199" t="s">
        <v>1204</v>
      </c>
      <c r="F102" s="199" t="s">
        <v>1312</v>
      </c>
      <c r="G102" s="199" t="s">
        <v>1478</v>
      </c>
      <c r="K102" s="199">
        <f t="shared" si="5"/>
        <v>56.988802</v>
      </c>
      <c r="L102" s="199">
        <f t="shared" si="6"/>
        <v>58.584488456000003</v>
      </c>
      <c r="M102" s="199" t="s">
        <v>1064</v>
      </c>
      <c r="N102" s="199">
        <f t="shared" si="7"/>
        <v>418823.3759249521</v>
      </c>
      <c r="O102" s="199" t="e">
        <f t="shared" si="8"/>
        <v>#VALUE!</v>
      </c>
      <c r="P102" s="199" t="e">
        <f t="shared" si="9"/>
        <v>#VALUE!</v>
      </c>
    </row>
    <row r="103" spans="1:16" ht="15.75" x14ac:dyDescent="0.25">
      <c r="A103" s="199" t="s">
        <v>2800</v>
      </c>
      <c r="B103" s="199" t="s">
        <v>27</v>
      </c>
      <c r="C103" s="199" t="s">
        <v>2844</v>
      </c>
      <c r="D103" s="199" t="s">
        <v>1027</v>
      </c>
      <c r="E103" s="199" t="s">
        <v>1204</v>
      </c>
      <c r="F103" s="199" t="s">
        <v>1157</v>
      </c>
      <c r="G103" s="199" t="s">
        <v>1863</v>
      </c>
      <c r="K103" s="199">
        <f t="shared" si="5"/>
        <v>45.058057999999996</v>
      </c>
      <c r="L103" s="199">
        <f t="shared" si="6"/>
        <v>46.319683624</v>
      </c>
      <c r="M103" s="199" t="s">
        <v>1058</v>
      </c>
      <c r="N103" s="199">
        <f t="shared" si="7"/>
        <v>-6590635.8320704158</v>
      </c>
      <c r="O103" s="199" t="e">
        <f t="shared" si="8"/>
        <v>#VALUE!</v>
      </c>
      <c r="P103" s="199" t="e">
        <f t="shared" si="9"/>
        <v>#VALUE!</v>
      </c>
    </row>
    <row r="104" spans="1:16" ht="15.75" x14ac:dyDescent="0.25">
      <c r="A104" s="199" t="s">
        <v>120</v>
      </c>
      <c r="B104" s="199" t="s">
        <v>1059</v>
      </c>
      <c r="C104" s="199" t="s">
        <v>3179</v>
      </c>
      <c r="D104" s="199" t="s">
        <v>1027</v>
      </c>
      <c r="E104" s="199" t="s">
        <v>1204</v>
      </c>
      <c r="F104" s="199" t="s">
        <v>1146</v>
      </c>
      <c r="G104" s="199" t="s">
        <v>1520</v>
      </c>
      <c r="K104" s="199">
        <f t="shared" si="5"/>
        <v>58.371814999999998</v>
      </c>
      <c r="L104" s="199">
        <f t="shared" si="6"/>
        <v>60.006225819999997</v>
      </c>
      <c r="M104" s="199" t="s">
        <v>1064</v>
      </c>
      <c r="N104" s="199">
        <f t="shared" si="7"/>
        <v>994428.48685247218</v>
      </c>
      <c r="O104" s="199" t="e">
        <f t="shared" si="8"/>
        <v>#VALUE!</v>
      </c>
      <c r="P104" s="199" t="e">
        <f t="shared" si="9"/>
        <v>#VALUE!</v>
      </c>
    </row>
    <row r="105" spans="1:16" ht="15.75" x14ac:dyDescent="0.25">
      <c r="A105" s="199" t="s">
        <v>126</v>
      </c>
      <c r="B105" s="199" t="s">
        <v>1030</v>
      </c>
      <c r="C105" s="199" t="s">
        <v>3816</v>
      </c>
      <c r="D105" s="199" t="s">
        <v>1027</v>
      </c>
      <c r="E105" s="199" t="s">
        <v>1204</v>
      </c>
      <c r="F105" s="199" t="s">
        <v>1146</v>
      </c>
      <c r="G105" s="199" t="s">
        <v>2436</v>
      </c>
      <c r="K105" s="199">
        <f t="shared" si="5"/>
        <v>45.740537000000003</v>
      </c>
      <c r="L105" s="199">
        <f t="shared" si="6"/>
        <v>47.021272036000006</v>
      </c>
      <c r="M105" s="199" t="s">
        <v>1036</v>
      </c>
      <c r="N105" s="199">
        <f t="shared" si="7"/>
        <v>-6255159.7846995909</v>
      </c>
      <c r="O105" s="199" t="e">
        <f t="shared" si="8"/>
        <v>#VALUE!</v>
      </c>
      <c r="P105" s="199" t="e">
        <f t="shared" si="9"/>
        <v>#VALUE!</v>
      </c>
    </row>
    <row r="106" spans="1:16" ht="15.75" x14ac:dyDescent="0.25">
      <c r="A106" s="199" t="s">
        <v>115</v>
      </c>
      <c r="B106" s="199" t="s">
        <v>1117</v>
      </c>
      <c r="C106" s="199" t="s">
        <v>2989</v>
      </c>
      <c r="D106" s="199" t="s">
        <v>1027</v>
      </c>
      <c r="E106" s="199" t="s">
        <v>1204</v>
      </c>
      <c r="F106" s="199" t="s">
        <v>1111</v>
      </c>
      <c r="G106" s="199" t="s">
        <v>1478</v>
      </c>
      <c r="K106" s="199">
        <f t="shared" si="5"/>
        <v>57.711001999999993</v>
      </c>
      <c r="L106" s="199">
        <f t="shared" si="6"/>
        <v>59.326910055999996</v>
      </c>
      <c r="M106" s="199" t="s">
        <v>1121</v>
      </c>
      <c r="N106" s="199">
        <f t="shared" si="7"/>
        <v>1092514.4007154102</v>
      </c>
      <c r="O106" s="199" t="e">
        <f t="shared" si="8"/>
        <v>#VALUE!</v>
      </c>
      <c r="P106" s="199" t="e">
        <f t="shared" si="9"/>
        <v>#VALUE!</v>
      </c>
    </row>
    <row r="107" spans="1:16" ht="15.75" x14ac:dyDescent="0.25">
      <c r="A107" s="199" t="s">
        <v>129</v>
      </c>
      <c r="B107" s="199" t="s">
        <v>1059</v>
      </c>
      <c r="C107" s="199" t="s">
        <v>1302</v>
      </c>
      <c r="D107" s="199" t="s">
        <v>1027</v>
      </c>
      <c r="E107" s="199" t="s">
        <v>1303</v>
      </c>
      <c r="F107" s="199" t="s">
        <v>1111</v>
      </c>
      <c r="G107" s="199" t="s">
        <v>1304</v>
      </c>
      <c r="K107" s="199">
        <f t="shared" si="5"/>
        <v>58.386258999999995</v>
      </c>
      <c r="L107" s="199">
        <f t="shared" si="6"/>
        <v>59.962687993000003</v>
      </c>
      <c r="M107" s="199" t="s">
        <v>1064</v>
      </c>
      <c r="N107" s="199">
        <f t="shared" si="7"/>
        <v>976801.74623607029</v>
      </c>
      <c r="O107" s="199" t="e">
        <f t="shared" si="8"/>
        <v>#VALUE!</v>
      </c>
      <c r="P107" s="199" t="e">
        <f t="shared" si="9"/>
        <v>#VALUE!</v>
      </c>
    </row>
    <row r="108" spans="1:16" ht="15.75" x14ac:dyDescent="0.25">
      <c r="A108" s="199" t="s">
        <v>121</v>
      </c>
      <c r="B108" s="199" t="s">
        <v>27</v>
      </c>
      <c r="C108" s="199" t="s">
        <v>2948</v>
      </c>
      <c r="D108" s="199" t="s">
        <v>1027</v>
      </c>
      <c r="E108" s="199" t="s">
        <v>1303</v>
      </c>
      <c r="F108" s="199" t="s">
        <v>1234</v>
      </c>
      <c r="G108" s="199" t="s">
        <v>1175</v>
      </c>
      <c r="K108" s="199">
        <f t="shared" si="5"/>
        <v>38.753252000000003</v>
      </c>
      <c r="L108" s="199">
        <f t="shared" si="6"/>
        <v>39.799589804000007</v>
      </c>
      <c r="M108" s="199" t="s">
        <v>1058</v>
      </c>
      <c r="N108" s="199">
        <f t="shared" si="7"/>
        <v>-10417025.26936055</v>
      </c>
      <c r="O108" s="199" t="e">
        <f t="shared" si="8"/>
        <v>#VALUE!</v>
      </c>
      <c r="P108" s="199" t="e">
        <f t="shared" si="9"/>
        <v>#VALUE!</v>
      </c>
    </row>
    <row r="109" spans="1:16" ht="15.75" x14ac:dyDescent="0.25">
      <c r="A109" s="199" t="s">
        <v>124</v>
      </c>
      <c r="B109" s="199" t="s">
        <v>10</v>
      </c>
      <c r="C109" s="199" t="s">
        <v>3097</v>
      </c>
      <c r="D109" s="199" t="s">
        <v>1027</v>
      </c>
      <c r="E109" s="199" t="s">
        <v>1303</v>
      </c>
      <c r="F109" s="199" t="s">
        <v>1328</v>
      </c>
      <c r="G109" s="199" t="s">
        <v>1027</v>
      </c>
      <c r="K109" s="199" t="e">
        <f t="shared" si="5"/>
        <v>#VALUE!</v>
      </c>
      <c r="L109" s="199" t="e">
        <f t="shared" si="6"/>
        <v>#VALUE!</v>
      </c>
      <c r="M109" s="199" t="s">
        <v>1093</v>
      </c>
      <c r="N109" s="199" t="e">
        <f t="shared" si="7"/>
        <v>#VALUE!</v>
      </c>
      <c r="O109" s="199" t="e">
        <f t="shared" si="8"/>
        <v>#VALUE!</v>
      </c>
      <c r="P109" s="199" t="e">
        <f t="shared" si="9"/>
        <v>#VALUE!</v>
      </c>
    </row>
    <row r="110" spans="1:16" ht="15.75" x14ac:dyDescent="0.25">
      <c r="A110" s="199" t="s">
        <v>120</v>
      </c>
      <c r="B110" s="199" t="s">
        <v>1059</v>
      </c>
      <c r="C110" s="199" t="s">
        <v>3194</v>
      </c>
      <c r="D110" s="199" t="s">
        <v>1027</v>
      </c>
      <c r="E110" s="199" t="s">
        <v>1303</v>
      </c>
      <c r="F110" s="199" t="s">
        <v>1186</v>
      </c>
      <c r="G110" s="199" t="s">
        <v>1255</v>
      </c>
      <c r="K110" s="199">
        <f t="shared" si="5"/>
        <v>49.817356000000004</v>
      </c>
      <c r="L110" s="199">
        <f t="shared" si="6"/>
        <v>51.162424612000009</v>
      </c>
      <c r="M110" s="199" t="s">
        <v>1064</v>
      </c>
      <c r="N110" s="199">
        <f t="shared" si="7"/>
        <v>-2586076.1156500382</v>
      </c>
      <c r="O110" s="199" t="e">
        <f t="shared" si="8"/>
        <v>#VALUE!</v>
      </c>
      <c r="P110" s="199" t="e">
        <f t="shared" si="9"/>
        <v>#VALUE!</v>
      </c>
    </row>
    <row r="111" spans="1:16" ht="15.75" x14ac:dyDescent="0.25">
      <c r="A111" s="199" t="s">
        <v>120</v>
      </c>
      <c r="B111" s="199" t="s">
        <v>1048</v>
      </c>
      <c r="C111" s="199" t="s">
        <v>3208</v>
      </c>
      <c r="D111" s="199" t="s">
        <v>1027</v>
      </c>
      <c r="E111" s="199" t="s">
        <v>1303</v>
      </c>
      <c r="F111" s="199" t="s">
        <v>1221</v>
      </c>
      <c r="G111" s="199" t="s">
        <v>2169</v>
      </c>
      <c r="K111" s="199">
        <f t="shared" si="5"/>
        <v>54.168610999999999</v>
      </c>
      <c r="L111" s="199">
        <f t="shared" si="6"/>
        <v>55.631163497000003</v>
      </c>
      <c r="M111" s="199" t="s">
        <v>1053</v>
      </c>
      <c r="N111" s="199">
        <f t="shared" si="7"/>
        <v>-698266.71592225274</v>
      </c>
      <c r="O111" s="199" t="e">
        <f t="shared" si="8"/>
        <v>#VALUE!</v>
      </c>
      <c r="P111" s="199" t="e">
        <f t="shared" si="9"/>
        <v>#VALUE!</v>
      </c>
    </row>
    <row r="112" spans="1:16" ht="15.75" x14ac:dyDescent="0.25">
      <c r="A112" s="199" t="s">
        <v>128</v>
      </c>
      <c r="B112" s="199" t="s">
        <v>10</v>
      </c>
      <c r="C112" s="199" t="s">
        <v>3605</v>
      </c>
      <c r="D112" s="199" t="s">
        <v>1027</v>
      </c>
      <c r="E112" s="199" t="s">
        <v>1303</v>
      </c>
      <c r="F112" s="199" t="s">
        <v>2042</v>
      </c>
      <c r="G112" s="199" t="s">
        <v>1219</v>
      </c>
      <c r="K112" s="199" t="e">
        <f t="shared" si="5"/>
        <v>#VALUE!</v>
      </c>
      <c r="L112" s="199" t="e">
        <f t="shared" si="6"/>
        <v>#VALUE!</v>
      </c>
      <c r="M112" s="199" t="s">
        <v>1093</v>
      </c>
      <c r="N112" s="199" t="e">
        <f t="shared" si="7"/>
        <v>#VALUE!</v>
      </c>
      <c r="O112" s="199" t="e">
        <f t="shared" si="8"/>
        <v>#VALUE!</v>
      </c>
      <c r="P112" s="199" t="e">
        <f t="shared" si="9"/>
        <v>#VALUE!</v>
      </c>
    </row>
    <row r="113" spans="1:16" ht="15.75" x14ac:dyDescent="0.25">
      <c r="A113" s="199" t="s">
        <v>122</v>
      </c>
      <c r="B113" s="199" t="s">
        <v>1048</v>
      </c>
      <c r="C113" s="199" t="s">
        <v>3666</v>
      </c>
      <c r="D113" s="199" t="s">
        <v>1027</v>
      </c>
      <c r="E113" s="199" t="s">
        <v>1303</v>
      </c>
      <c r="F113" s="199" t="s">
        <v>1208</v>
      </c>
      <c r="G113" s="199" t="s">
        <v>2385</v>
      </c>
      <c r="K113" s="199">
        <f t="shared" si="5"/>
        <v>42.338975000000005</v>
      </c>
      <c r="L113" s="199">
        <f t="shared" si="6"/>
        <v>43.482127325000008</v>
      </c>
      <c r="M113" s="199" t="s">
        <v>1053</v>
      </c>
      <c r="N113" s="199">
        <f t="shared" si="7"/>
        <v>-5119314.3539987449</v>
      </c>
      <c r="O113" s="199" t="e">
        <f t="shared" si="8"/>
        <v>#VALUE!</v>
      </c>
      <c r="P113" s="199" t="e">
        <f t="shared" si="9"/>
        <v>#VALUE!</v>
      </c>
    </row>
    <row r="114" spans="1:16" ht="15.75" x14ac:dyDescent="0.25">
      <c r="A114" s="199" t="s">
        <v>111</v>
      </c>
      <c r="B114" s="199" t="s">
        <v>20</v>
      </c>
      <c r="C114" s="199" t="s">
        <v>3763</v>
      </c>
      <c r="D114" s="199" t="s">
        <v>1027</v>
      </c>
      <c r="E114" s="199" t="s">
        <v>1303</v>
      </c>
      <c r="F114" s="199" t="s">
        <v>1221</v>
      </c>
      <c r="G114" s="199" t="s">
        <v>3175</v>
      </c>
      <c r="K114" s="199">
        <f t="shared" si="5"/>
        <v>40.742913000000001</v>
      </c>
      <c r="L114" s="199">
        <f t="shared" si="6"/>
        <v>41.842971651000006</v>
      </c>
      <c r="M114" s="199" t="s">
        <v>1134</v>
      </c>
      <c r="N114" s="199">
        <f t="shared" si="7"/>
        <v>-8019011.4948510025</v>
      </c>
      <c r="O114" s="199" t="e">
        <f t="shared" si="8"/>
        <v>#VALUE!</v>
      </c>
      <c r="P114" s="199" t="e">
        <f t="shared" si="9"/>
        <v>#VALUE!</v>
      </c>
    </row>
    <row r="115" spans="1:16" ht="15.75" x14ac:dyDescent="0.25">
      <c r="A115" s="199" t="s">
        <v>115</v>
      </c>
      <c r="B115" s="199" t="s">
        <v>16</v>
      </c>
      <c r="C115" s="199" t="s">
        <v>3950</v>
      </c>
      <c r="D115" s="199" t="s">
        <v>1027</v>
      </c>
      <c r="E115" s="199" t="s">
        <v>1303</v>
      </c>
      <c r="F115" s="199" t="s">
        <v>1107</v>
      </c>
      <c r="G115" s="199" t="s">
        <v>1112</v>
      </c>
      <c r="K115" s="199">
        <f t="shared" si="5"/>
        <v>55.847725999999994</v>
      </c>
      <c r="L115" s="199">
        <f t="shared" si="6"/>
        <v>57.355614602000003</v>
      </c>
      <c r="M115" s="199" t="s">
        <v>1116</v>
      </c>
      <c r="N115" s="199">
        <f t="shared" si="7"/>
        <v>-87453.633889743593</v>
      </c>
      <c r="O115" s="199" t="e">
        <f t="shared" si="8"/>
        <v>#VALUE!</v>
      </c>
      <c r="P115" s="199" t="e">
        <f t="shared" si="9"/>
        <v>#VALUE!</v>
      </c>
    </row>
    <row r="116" spans="1:16" ht="15.75" x14ac:dyDescent="0.25">
      <c r="A116" s="199" t="s">
        <v>127</v>
      </c>
      <c r="B116" s="199" t="s">
        <v>1083</v>
      </c>
      <c r="C116" s="199" t="s">
        <v>4078</v>
      </c>
      <c r="D116" s="199" t="s">
        <v>1027</v>
      </c>
      <c r="E116" s="199" t="s">
        <v>1303</v>
      </c>
      <c r="F116" s="199" t="s">
        <v>1208</v>
      </c>
      <c r="G116" s="199" t="s">
        <v>1829</v>
      </c>
      <c r="K116" s="199">
        <f t="shared" si="5"/>
        <v>52.229504000000006</v>
      </c>
      <c r="L116" s="199">
        <f t="shared" si="6"/>
        <v>53.639700608000012</v>
      </c>
      <c r="M116" s="199" t="s">
        <v>1088</v>
      </c>
      <c r="N116" s="199">
        <f t="shared" si="7"/>
        <v>-2545888.3112121457</v>
      </c>
      <c r="O116" s="199" t="e">
        <f t="shared" si="8"/>
        <v>#VALUE!</v>
      </c>
      <c r="P116" s="199" t="e">
        <f t="shared" si="9"/>
        <v>#VALUE!</v>
      </c>
    </row>
    <row r="117" spans="1:16" ht="15.75" x14ac:dyDescent="0.25">
      <c r="A117" s="199" t="s">
        <v>109</v>
      </c>
      <c r="B117" s="199" t="s">
        <v>16</v>
      </c>
      <c r="C117" s="199" t="s">
        <v>1859</v>
      </c>
      <c r="D117" s="199" t="s">
        <v>1027</v>
      </c>
      <c r="E117" s="199" t="s">
        <v>1738</v>
      </c>
      <c r="F117" s="199" t="s">
        <v>1186</v>
      </c>
      <c r="G117" s="199" t="s">
        <v>1298</v>
      </c>
      <c r="K117" s="199">
        <f t="shared" si="5"/>
        <v>48.586005</v>
      </c>
      <c r="L117" s="199">
        <f t="shared" si="6"/>
        <v>49.849241130000003</v>
      </c>
      <c r="M117" s="199" t="s">
        <v>1116</v>
      </c>
      <c r="N117" s="199">
        <f t="shared" si="7"/>
        <v>-3464557.28578021</v>
      </c>
      <c r="O117" s="199" t="e">
        <f t="shared" si="8"/>
        <v>#VALUE!</v>
      </c>
      <c r="P117" s="199" t="e">
        <f t="shared" si="9"/>
        <v>#VALUE!</v>
      </c>
    </row>
    <row r="118" spans="1:16" ht="15.75" x14ac:dyDescent="0.25">
      <c r="A118" s="199" t="s">
        <v>2800</v>
      </c>
      <c r="B118" s="199" t="s">
        <v>1094</v>
      </c>
      <c r="C118" s="199" t="s">
        <v>2872</v>
      </c>
      <c r="D118" s="199" t="s">
        <v>1027</v>
      </c>
      <c r="E118" s="199" t="s">
        <v>1738</v>
      </c>
      <c r="F118" s="199" t="s">
        <v>1240</v>
      </c>
      <c r="G118" s="199" t="s">
        <v>1155</v>
      </c>
      <c r="K118" s="199">
        <f t="shared" si="5"/>
        <v>46.733561999999992</v>
      </c>
      <c r="L118" s="199">
        <f t="shared" si="6"/>
        <v>47.948634611999992</v>
      </c>
      <c r="M118" s="199" t="s">
        <v>1098</v>
      </c>
      <c r="N118" s="199">
        <f t="shared" si="7"/>
        <v>-10113116.401461987</v>
      </c>
      <c r="O118" s="199" t="e">
        <f t="shared" si="8"/>
        <v>#VALUE!</v>
      </c>
      <c r="P118" s="199" t="e">
        <f t="shared" si="9"/>
        <v>#VALUE!</v>
      </c>
    </row>
    <row r="119" spans="1:16" ht="15.75" x14ac:dyDescent="0.25">
      <c r="A119" s="199" t="s">
        <v>120</v>
      </c>
      <c r="B119" s="199" t="s">
        <v>1059</v>
      </c>
      <c r="C119" s="199" t="s">
        <v>158</v>
      </c>
      <c r="D119" s="199" t="s">
        <v>1027</v>
      </c>
      <c r="E119" s="199" t="s">
        <v>1738</v>
      </c>
      <c r="F119" s="199" t="s">
        <v>1125</v>
      </c>
      <c r="G119" s="199" t="s">
        <v>2318</v>
      </c>
      <c r="K119" s="199">
        <f t="shared" si="5"/>
        <v>48.524617999999997</v>
      </c>
      <c r="L119" s="199">
        <f t="shared" si="6"/>
        <v>49.786258067999995</v>
      </c>
      <c r="M119" s="199" t="s">
        <v>1064</v>
      </c>
      <c r="N119" s="199">
        <f t="shared" si="7"/>
        <v>-3143231.4076691298</v>
      </c>
      <c r="O119" s="199" t="e">
        <f t="shared" si="8"/>
        <v>#VALUE!</v>
      </c>
      <c r="P119" s="199" t="e">
        <f t="shared" si="9"/>
        <v>#VALUE!</v>
      </c>
    </row>
    <row r="120" spans="1:16" ht="15.75" x14ac:dyDescent="0.25">
      <c r="A120" s="199" t="s">
        <v>119</v>
      </c>
      <c r="B120" s="199" t="s">
        <v>16</v>
      </c>
      <c r="C120" s="199" t="s">
        <v>3374</v>
      </c>
      <c r="D120" s="199" t="s">
        <v>1027</v>
      </c>
      <c r="E120" s="199" t="s">
        <v>1738</v>
      </c>
      <c r="F120" s="199" t="s">
        <v>1208</v>
      </c>
      <c r="G120" s="199" t="s">
        <v>1081</v>
      </c>
      <c r="K120" s="199">
        <f t="shared" si="5"/>
        <v>38.724363999999994</v>
      </c>
      <c r="L120" s="199">
        <f t="shared" si="6"/>
        <v>39.731197463999997</v>
      </c>
      <c r="M120" s="199" t="s">
        <v>1116</v>
      </c>
      <c r="N120" s="199">
        <f t="shared" si="7"/>
        <v>-8016646.5658958759</v>
      </c>
      <c r="O120" s="199" t="e">
        <f t="shared" si="8"/>
        <v>#VALUE!</v>
      </c>
      <c r="P120" s="199" t="e">
        <f t="shared" si="9"/>
        <v>#VALUE!</v>
      </c>
    </row>
    <row r="121" spans="1:16" ht="15.75" x14ac:dyDescent="0.25">
      <c r="A121" s="199" t="s">
        <v>122</v>
      </c>
      <c r="B121" s="199" t="s">
        <v>20</v>
      </c>
      <c r="C121" s="199" t="s">
        <v>623</v>
      </c>
      <c r="D121" s="199" t="s">
        <v>1027</v>
      </c>
      <c r="E121" s="199" t="s">
        <v>1738</v>
      </c>
      <c r="F121" s="199" t="s">
        <v>1146</v>
      </c>
      <c r="G121" s="199" t="s">
        <v>2578</v>
      </c>
      <c r="K121" s="199">
        <f t="shared" si="5"/>
        <v>51.341197999999999</v>
      </c>
      <c r="L121" s="199">
        <f t="shared" si="6"/>
        <v>52.676069147999996</v>
      </c>
      <c r="M121" s="199" t="s">
        <v>1134</v>
      </c>
      <c r="N121" s="199">
        <f t="shared" si="7"/>
        <v>-2488319.6654945426</v>
      </c>
      <c r="O121" s="199" t="e">
        <f t="shared" si="8"/>
        <v>#VALUE!</v>
      </c>
      <c r="P121" s="199" t="e">
        <f t="shared" si="9"/>
        <v>#VALUE!</v>
      </c>
    </row>
    <row r="122" spans="1:16" ht="15.75" x14ac:dyDescent="0.25">
      <c r="A122" s="199" t="s">
        <v>111</v>
      </c>
      <c r="B122" s="199" t="s">
        <v>10</v>
      </c>
      <c r="C122" s="199" t="s">
        <v>3768</v>
      </c>
      <c r="D122" s="199" t="s">
        <v>1027</v>
      </c>
      <c r="E122" s="199" t="s">
        <v>1738</v>
      </c>
      <c r="F122" s="199" t="s">
        <v>1234</v>
      </c>
      <c r="G122" s="199" t="s">
        <v>1579</v>
      </c>
      <c r="K122" s="199">
        <f t="shared" si="5"/>
        <v>49.914852999999994</v>
      </c>
      <c r="L122" s="199">
        <f t="shared" si="6"/>
        <v>51.212639177999996</v>
      </c>
      <c r="M122" s="199" t="s">
        <v>1093</v>
      </c>
      <c r="N122" s="199">
        <f t="shared" si="7"/>
        <v>-4112141.3402578831</v>
      </c>
      <c r="O122" s="199" t="e">
        <f t="shared" si="8"/>
        <v>#VALUE!</v>
      </c>
      <c r="P122" s="199" t="e">
        <f t="shared" si="9"/>
        <v>#VALUE!</v>
      </c>
    </row>
    <row r="123" spans="1:16" ht="15.75" x14ac:dyDescent="0.25">
      <c r="A123" s="199" t="s">
        <v>115</v>
      </c>
      <c r="B123" s="199" t="s">
        <v>10</v>
      </c>
      <c r="C123" s="199" t="s">
        <v>3996</v>
      </c>
      <c r="D123" s="199" t="s">
        <v>1027</v>
      </c>
      <c r="E123" s="199" t="s">
        <v>1738</v>
      </c>
      <c r="F123" s="199" t="s">
        <v>1218</v>
      </c>
      <c r="G123" s="199" t="s">
        <v>2788</v>
      </c>
      <c r="K123" s="199">
        <f t="shared" si="5"/>
        <v>41.421780999999996</v>
      </c>
      <c r="L123" s="199">
        <f t="shared" si="6"/>
        <v>42.498747305999999</v>
      </c>
      <c r="M123" s="199" t="s">
        <v>1093</v>
      </c>
      <c r="N123" s="199">
        <f t="shared" si="7"/>
        <v>-9766349.1418707818</v>
      </c>
      <c r="O123" s="199" t="e">
        <f t="shared" si="8"/>
        <v>#VALUE!</v>
      </c>
      <c r="P123" s="199" t="e">
        <f t="shared" si="9"/>
        <v>#VALUE!</v>
      </c>
    </row>
    <row r="124" spans="1:16" ht="15.75" x14ac:dyDescent="0.25">
      <c r="A124" s="199" t="s">
        <v>115</v>
      </c>
      <c r="B124" s="199" t="s">
        <v>27</v>
      </c>
      <c r="C124" s="199" t="s">
        <v>3997</v>
      </c>
      <c r="D124" s="199" t="s">
        <v>1027</v>
      </c>
      <c r="E124" s="199" t="s">
        <v>1738</v>
      </c>
      <c r="F124" s="199" t="s">
        <v>1218</v>
      </c>
      <c r="G124" s="199" t="s">
        <v>1546</v>
      </c>
      <c r="K124" s="199">
        <f t="shared" si="5"/>
        <v>46.744394999999997</v>
      </c>
      <c r="L124" s="199">
        <f t="shared" si="6"/>
        <v>47.959749269999996</v>
      </c>
      <c r="M124" s="199" t="s">
        <v>1058</v>
      </c>
      <c r="N124" s="199">
        <f t="shared" si="7"/>
        <v>-5628145.1014820002</v>
      </c>
      <c r="O124" s="199" t="e">
        <f t="shared" si="8"/>
        <v>#VALUE!</v>
      </c>
      <c r="P124" s="199" t="e">
        <f t="shared" si="9"/>
        <v>#VALUE!</v>
      </c>
    </row>
    <row r="125" spans="1:16" ht="15.75" x14ac:dyDescent="0.25">
      <c r="A125" s="199" t="s">
        <v>127</v>
      </c>
      <c r="B125" s="199" t="s">
        <v>1117</v>
      </c>
      <c r="C125" s="199" t="s">
        <v>4027</v>
      </c>
      <c r="D125" s="199" t="s">
        <v>1027</v>
      </c>
      <c r="E125" s="199" t="s">
        <v>1738</v>
      </c>
      <c r="F125" s="199" t="s">
        <v>1073</v>
      </c>
      <c r="G125" s="199" t="s">
        <v>1313</v>
      </c>
      <c r="K125" s="199">
        <f t="shared" si="5"/>
        <v>55.342185999999998</v>
      </c>
      <c r="L125" s="199">
        <f t="shared" si="6"/>
        <v>56.781082835999996</v>
      </c>
      <c r="M125" s="199" t="s">
        <v>1121</v>
      </c>
      <c r="N125" s="199">
        <f t="shared" si="7"/>
        <v>-472760.60585660813</v>
      </c>
      <c r="O125" s="199" t="e">
        <f t="shared" si="8"/>
        <v>#VALUE!</v>
      </c>
      <c r="P125" s="199" t="e">
        <f t="shared" si="9"/>
        <v>#VALUE!</v>
      </c>
    </row>
    <row r="126" spans="1:16" ht="15.75" x14ac:dyDescent="0.25">
      <c r="A126" s="199" t="s">
        <v>317</v>
      </c>
      <c r="B126" s="199" t="s">
        <v>1099</v>
      </c>
      <c r="C126" s="199" t="s">
        <v>2320</v>
      </c>
      <c r="D126" s="199" t="s">
        <v>1027</v>
      </c>
      <c r="E126" s="199" t="s">
        <v>1427</v>
      </c>
      <c r="F126" s="199" t="s">
        <v>1194</v>
      </c>
      <c r="G126" s="199" t="s">
        <v>2321</v>
      </c>
      <c r="K126" s="199">
        <f t="shared" si="5"/>
        <v>51.561469000000002</v>
      </c>
      <c r="L126" s="199">
        <f t="shared" si="6"/>
        <v>52.850505724999998</v>
      </c>
      <c r="M126" s="199" t="s">
        <v>1105</v>
      </c>
      <c r="N126" s="199">
        <f t="shared" si="7"/>
        <v>-1527750.4020807389</v>
      </c>
      <c r="O126" s="199" t="e">
        <f t="shared" si="8"/>
        <v>#VALUE!</v>
      </c>
      <c r="P126" s="199" t="e">
        <f t="shared" si="9"/>
        <v>#VALUE!</v>
      </c>
    </row>
    <row r="127" spans="1:16" ht="15.75" x14ac:dyDescent="0.25">
      <c r="A127" s="199" t="s">
        <v>120</v>
      </c>
      <c r="B127" s="199" t="s">
        <v>27</v>
      </c>
      <c r="C127" s="199" t="s">
        <v>3202</v>
      </c>
      <c r="D127" s="199" t="s">
        <v>1027</v>
      </c>
      <c r="E127" s="199" t="s">
        <v>1427</v>
      </c>
      <c r="F127" s="199" t="s">
        <v>1201</v>
      </c>
      <c r="G127" s="199" t="s">
        <v>1304</v>
      </c>
      <c r="K127" s="199">
        <f t="shared" si="5"/>
        <v>54.775259000000005</v>
      </c>
      <c r="L127" s="199">
        <f t="shared" si="6"/>
        <v>56.144640475000003</v>
      </c>
      <c r="M127" s="199" t="s">
        <v>1058</v>
      </c>
      <c r="N127" s="199">
        <f t="shared" si="7"/>
        <v>-824750.83802629635</v>
      </c>
      <c r="O127" s="199" t="e">
        <f t="shared" si="8"/>
        <v>#VALUE!</v>
      </c>
      <c r="P127" s="199" t="e">
        <f t="shared" si="9"/>
        <v>#VALUE!</v>
      </c>
    </row>
    <row r="128" spans="1:16" ht="15.75" x14ac:dyDescent="0.25">
      <c r="A128" s="199" t="s">
        <v>126</v>
      </c>
      <c r="B128" s="199" t="s">
        <v>1024</v>
      </c>
      <c r="C128" s="199" t="s">
        <v>3845</v>
      </c>
      <c r="D128" s="199" t="s">
        <v>1027</v>
      </c>
      <c r="E128" s="199" t="s">
        <v>1427</v>
      </c>
      <c r="F128" s="199" t="s">
        <v>1201</v>
      </c>
      <c r="G128" s="199" t="s">
        <v>1418</v>
      </c>
      <c r="K128" s="199">
        <f t="shared" si="5"/>
        <v>45.877755000000001</v>
      </c>
      <c r="L128" s="199">
        <f t="shared" si="6"/>
        <v>47.024698874999999</v>
      </c>
      <c r="M128" s="199" t="s">
        <v>1029</v>
      </c>
      <c r="N128" s="199">
        <f t="shared" si="7"/>
        <v>-4616368.1047063079</v>
      </c>
      <c r="O128" s="199" t="e">
        <f t="shared" si="8"/>
        <v>#VALUE!</v>
      </c>
      <c r="P128" s="199" t="e">
        <f t="shared" si="9"/>
        <v>#VALUE!</v>
      </c>
    </row>
    <row r="129" spans="1:16" ht="15.75" x14ac:dyDescent="0.25">
      <c r="A129" s="199" t="s">
        <v>116</v>
      </c>
      <c r="B129" s="199" t="s">
        <v>1117</v>
      </c>
      <c r="C129" s="199" t="s">
        <v>1253</v>
      </c>
      <c r="D129" s="199" t="s">
        <v>1027</v>
      </c>
      <c r="E129" s="199" t="s">
        <v>1254</v>
      </c>
      <c r="F129" s="199" t="s">
        <v>1251</v>
      </c>
      <c r="G129" s="199" t="s">
        <v>1255</v>
      </c>
      <c r="K129" s="199">
        <f t="shared" ref="K129:K192" si="10">(F129*0.3611)+(G129*1.1*0.3611)+(H129*5.2*0.0666)+(I129*0.2111)</f>
        <v>45.845255999999999</v>
      </c>
      <c r="L129" s="199">
        <f t="shared" ref="L129:L192" si="11">(K129)*((100+(29-E129))/100)-(J129*0.9)</f>
        <v>46.945542144000001</v>
      </c>
      <c r="M129" s="199" t="s">
        <v>1121</v>
      </c>
      <c r="N129" s="199">
        <f t="shared" ref="N129:N192" si="12">(M129*((L129-63)/5.45))+M129</f>
        <v>-6520039.0308667868</v>
      </c>
      <c r="O129" s="199" t="e">
        <f t="shared" ref="O129:O192" si="13">(N129-D129)</f>
        <v>#VALUE!</v>
      </c>
      <c r="P129" s="199" t="e">
        <f t="shared" ref="P129:P192" si="14">IF(O129&lt;(-3000000), "Overpaid", "")</f>
        <v>#VALUE!</v>
      </c>
    </row>
    <row r="130" spans="1:16" ht="15.75" x14ac:dyDescent="0.25">
      <c r="A130" s="199" t="s">
        <v>134</v>
      </c>
      <c r="B130" s="199" t="s">
        <v>20</v>
      </c>
      <c r="C130" s="199" t="s">
        <v>2504</v>
      </c>
      <c r="D130" s="199" t="s">
        <v>1027</v>
      </c>
      <c r="E130" s="199" t="s">
        <v>1254</v>
      </c>
      <c r="F130" s="199" t="s">
        <v>1162</v>
      </c>
      <c r="G130" s="199" t="s">
        <v>1653</v>
      </c>
      <c r="K130" s="199">
        <f t="shared" si="10"/>
        <v>46.36524</v>
      </c>
      <c r="L130" s="199">
        <f t="shared" si="11"/>
        <v>47.478005760000002</v>
      </c>
      <c r="M130" s="199" t="s">
        <v>1134</v>
      </c>
      <c r="N130" s="199">
        <f t="shared" si="12"/>
        <v>-5142120.8259151848</v>
      </c>
      <c r="O130" s="199" t="e">
        <f t="shared" si="13"/>
        <v>#VALUE!</v>
      </c>
      <c r="P130" s="199" t="e">
        <f t="shared" si="14"/>
        <v>#VALUE!</v>
      </c>
    </row>
    <row r="131" spans="1:16" ht="15.75" x14ac:dyDescent="0.25">
      <c r="A131" s="199" t="s">
        <v>127</v>
      </c>
      <c r="B131" s="199" t="s">
        <v>16</v>
      </c>
      <c r="C131" s="199" t="s">
        <v>561</v>
      </c>
      <c r="D131" s="199" t="s">
        <v>1027</v>
      </c>
      <c r="E131" s="199" t="s">
        <v>1254</v>
      </c>
      <c r="F131" s="199" t="s">
        <v>1218</v>
      </c>
      <c r="G131" s="199" t="s">
        <v>1677</v>
      </c>
      <c r="K131" s="199">
        <f t="shared" si="10"/>
        <v>46.942999999999998</v>
      </c>
      <c r="L131" s="199">
        <f t="shared" si="11"/>
        <v>48.069631999999999</v>
      </c>
      <c r="M131" s="199" t="s">
        <v>1116</v>
      </c>
      <c r="N131" s="199">
        <f t="shared" si="12"/>
        <v>-4265200.1680293577</v>
      </c>
      <c r="O131" s="199" t="e">
        <f t="shared" si="13"/>
        <v>#VALUE!</v>
      </c>
      <c r="P131" s="199" t="e">
        <f t="shared" si="14"/>
        <v>#VALUE!</v>
      </c>
    </row>
    <row r="132" spans="1:16" ht="15.75" x14ac:dyDescent="0.25">
      <c r="A132" s="199" t="s">
        <v>116</v>
      </c>
      <c r="B132" s="199" t="s">
        <v>1059</v>
      </c>
      <c r="C132" s="199" t="s">
        <v>1167</v>
      </c>
      <c r="D132" s="199" t="s">
        <v>1027</v>
      </c>
      <c r="E132" s="199" t="s">
        <v>1168</v>
      </c>
      <c r="F132" s="199" t="s">
        <v>1162</v>
      </c>
      <c r="G132" s="199" t="s">
        <v>1074</v>
      </c>
      <c r="K132" s="199">
        <f t="shared" si="10"/>
        <v>50.099013999999997</v>
      </c>
      <c r="L132" s="199">
        <f t="shared" si="11"/>
        <v>51.251291321999993</v>
      </c>
      <c r="M132" s="199" t="s">
        <v>1064</v>
      </c>
      <c r="N132" s="199">
        <f t="shared" si="12"/>
        <v>-2550097.5068278089</v>
      </c>
      <c r="O132" s="199" t="e">
        <f t="shared" si="13"/>
        <v>#VALUE!</v>
      </c>
      <c r="P132" s="199" t="e">
        <f t="shared" si="14"/>
        <v>#VALUE!</v>
      </c>
    </row>
    <row r="133" spans="1:16" ht="15.75" x14ac:dyDescent="0.25">
      <c r="A133" s="199" t="s">
        <v>109</v>
      </c>
      <c r="B133" s="199" t="s">
        <v>1187</v>
      </c>
      <c r="C133" s="199" t="s">
        <v>1823</v>
      </c>
      <c r="D133" s="199" t="s">
        <v>1027</v>
      </c>
      <c r="E133" s="199" t="s">
        <v>1168</v>
      </c>
      <c r="F133" s="199" t="s">
        <v>1073</v>
      </c>
      <c r="G133" s="199" t="s">
        <v>1824</v>
      </c>
      <c r="K133" s="199">
        <f t="shared" si="10"/>
        <v>55.024417999999997</v>
      </c>
      <c r="L133" s="199">
        <f t="shared" si="11"/>
        <v>56.289979613999989</v>
      </c>
      <c r="M133" s="199" t="s">
        <v>1190</v>
      </c>
      <c r="N133" s="199">
        <f t="shared" si="12"/>
        <v>-691517.68354889378</v>
      </c>
      <c r="O133" s="199" t="e">
        <f t="shared" si="13"/>
        <v>#VALUE!</v>
      </c>
      <c r="P133" s="199" t="e">
        <f t="shared" si="14"/>
        <v>#VALUE!</v>
      </c>
    </row>
    <row r="134" spans="1:16" ht="15.75" x14ac:dyDescent="0.25">
      <c r="A134" s="199" t="s">
        <v>317</v>
      </c>
      <c r="B134" s="199" t="s">
        <v>1099</v>
      </c>
      <c r="C134" s="199" t="s">
        <v>2290</v>
      </c>
      <c r="D134" s="199" t="s">
        <v>1027</v>
      </c>
      <c r="E134" s="199" t="s">
        <v>1168</v>
      </c>
      <c r="F134" s="199" t="s">
        <v>1125</v>
      </c>
      <c r="G134" s="199" t="s">
        <v>1844</v>
      </c>
      <c r="K134" s="199">
        <f t="shared" si="10"/>
        <v>49.636806</v>
      </c>
      <c r="L134" s="199">
        <f t="shared" si="11"/>
        <v>50.778452537999996</v>
      </c>
      <c r="M134" s="199" t="s">
        <v>1105</v>
      </c>
      <c r="N134" s="199">
        <f t="shared" si="12"/>
        <v>-2201350.5608067396</v>
      </c>
      <c r="O134" s="199" t="e">
        <f t="shared" si="13"/>
        <v>#VALUE!</v>
      </c>
      <c r="P134" s="199" t="e">
        <f t="shared" si="14"/>
        <v>#VALUE!</v>
      </c>
    </row>
    <row r="135" spans="1:16" ht="15.75" x14ac:dyDescent="0.25">
      <c r="A135" s="199" t="s">
        <v>117</v>
      </c>
      <c r="B135" s="199" t="s">
        <v>1078</v>
      </c>
      <c r="C135" s="199" t="s">
        <v>2579</v>
      </c>
      <c r="D135" s="199" t="s">
        <v>1027</v>
      </c>
      <c r="E135" s="199" t="s">
        <v>1168</v>
      </c>
      <c r="F135" s="199" t="s">
        <v>1125</v>
      </c>
      <c r="G135" s="199" t="s">
        <v>1027</v>
      </c>
      <c r="K135" s="199" t="e">
        <f t="shared" si="10"/>
        <v>#VALUE!</v>
      </c>
      <c r="L135" s="199" t="e">
        <f t="shared" si="11"/>
        <v>#VALUE!</v>
      </c>
      <c r="M135" s="199" t="s">
        <v>1082</v>
      </c>
      <c r="N135" s="199" t="e">
        <f t="shared" si="12"/>
        <v>#VALUE!</v>
      </c>
      <c r="O135" s="199" t="e">
        <f t="shared" si="13"/>
        <v>#VALUE!</v>
      </c>
      <c r="P135" s="199" t="e">
        <f t="shared" si="14"/>
        <v>#VALUE!</v>
      </c>
    </row>
    <row r="136" spans="1:16" ht="15.75" x14ac:dyDescent="0.25">
      <c r="A136" s="199" t="s">
        <v>106</v>
      </c>
      <c r="B136" s="199" t="s">
        <v>1187</v>
      </c>
      <c r="C136" s="199" t="s">
        <v>2986</v>
      </c>
      <c r="D136" s="199" t="s">
        <v>1027</v>
      </c>
      <c r="E136" s="199" t="s">
        <v>1168</v>
      </c>
      <c r="F136" s="199" t="s">
        <v>1307</v>
      </c>
      <c r="G136" s="199" t="s">
        <v>1363</v>
      </c>
      <c r="K136" s="199">
        <f t="shared" si="10"/>
        <v>50.557611000000001</v>
      </c>
      <c r="L136" s="199">
        <f t="shared" si="11"/>
        <v>51.720436053</v>
      </c>
      <c r="M136" s="199" t="s">
        <v>1190</v>
      </c>
      <c r="N136" s="199">
        <f t="shared" si="12"/>
        <v>-3199350.2656944729</v>
      </c>
      <c r="O136" s="199" t="e">
        <f t="shared" si="13"/>
        <v>#VALUE!</v>
      </c>
      <c r="P136" s="199" t="e">
        <f t="shared" si="14"/>
        <v>#VALUE!</v>
      </c>
    </row>
    <row r="137" spans="1:16" ht="15.75" x14ac:dyDescent="0.25">
      <c r="A137" s="199" t="s">
        <v>124</v>
      </c>
      <c r="B137" s="199" t="s">
        <v>1393</v>
      </c>
      <c r="C137" s="199" t="s">
        <v>3122</v>
      </c>
      <c r="D137" s="199" t="s">
        <v>1027</v>
      </c>
      <c r="E137" s="199" t="s">
        <v>1168</v>
      </c>
      <c r="F137" s="199" t="s">
        <v>1201</v>
      </c>
      <c r="G137" s="199" t="s">
        <v>1027</v>
      </c>
      <c r="K137" s="199" t="e">
        <f t="shared" si="10"/>
        <v>#VALUE!</v>
      </c>
      <c r="L137" s="199" t="e">
        <f t="shared" si="11"/>
        <v>#VALUE!</v>
      </c>
      <c r="M137" s="199" t="s">
        <v>1397</v>
      </c>
      <c r="N137" s="199" t="e">
        <f t="shared" si="12"/>
        <v>#VALUE!</v>
      </c>
      <c r="O137" s="199" t="e">
        <f t="shared" si="13"/>
        <v>#VALUE!</v>
      </c>
      <c r="P137" s="199" t="e">
        <f t="shared" si="14"/>
        <v>#VALUE!</v>
      </c>
    </row>
    <row r="138" spans="1:16" ht="15.75" x14ac:dyDescent="0.25">
      <c r="A138" s="199" t="s">
        <v>129</v>
      </c>
      <c r="B138" s="199" t="s">
        <v>1187</v>
      </c>
      <c r="C138" s="199" t="s">
        <v>1355</v>
      </c>
      <c r="D138" s="199" t="s">
        <v>1027</v>
      </c>
      <c r="E138" s="199" t="s">
        <v>1356</v>
      </c>
      <c r="F138" s="199" t="s">
        <v>1186</v>
      </c>
      <c r="G138" s="199" t="s">
        <v>1182</v>
      </c>
      <c r="K138" s="199">
        <f t="shared" si="10"/>
        <v>49.499588000000003</v>
      </c>
      <c r="L138" s="199">
        <f t="shared" si="11"/>
        <v>50.539079348000001</v>
      </c>
      <c r="M138" s="199" t="s">
        <v>1190</v>
      </c>
      <c r="N138" s="199">
        <f t="shared" si="12"/>
        <v>-3847696.1664143261</v>
      </c>
      <c r="O138" s="199" t="e">
        <f t="shared" si="13"/>
        <v>#VALUE!</v>
      </c>
      <c r="P138" s="199" t="e">
        <f t="shared" si="14"/>
        <v>#VALUE!</v>
      </c>
    </row>
    <row r="139" spans="1:16" ht="15.75" x14ac:dyDescent="0.25">
      <c r="A139" s="199" t="s">
        <v>133</v>
      </c>
      <c r="B139" s="199" t="s">
        <v>20</v>
      </c>
      <c r="C139" s="199" t="s">
        <v>1778</v>
      </c>
      <c r="D139" s="199" t="s">
        <v>1027</v>
      </c>
      <c r="E139" s="199" t="s">
        <v>1356</v>
      </c>
      <c r="F139" s="199" t="s">
        <v>1218</v>
      </c>
      <c r="G139" s="199" t="s">
        <v>1380</v>
      </c>
      <c r="K139" s="199">
        <f t="shared" si="10"/>
        <v>40.508197999999993</v>
      </c>
      <c r="L139" s="199">
        <f t="shared" si="11"/>
        <v>41.358870157999988</v>
      </c>
      <c r="M139" s="199" t="s">
        <v>1134</v>
      </c>
      <c r="N139" s="199">
        <f t="shared" si="12"/>
        <v>-8266162.9833939523</v>
      </c>
      <c r="O139" s="199" t="e">
        <f t="shared" si="13"/>
        <v>#VALUE!</v>
      </c>
      <c r="P139" s="199" t="e">
        <f t="shared" si="14"/>
        <v>#VALUE!</v>
      </c>
    </row>
    <row r="140" spans="1:16" ht="15.75" x14ac:dyDescent="0.25">
      <c r="A140" s="199" t="s">
        <v>109</v>
      </c>
      <c r="B140" s="199" t="s">
        <v>1059</v>
      </c>
      <c r="C140" s="199" t="s">
        <v>1894</v>
      </c>
      <c r="D140" s="199" t="s">
        <v>1027</v>
      </c>
      <c r="E140" s="199" t="s">
        <v>1356</v>
      </c>
      <c r="F140" s="199" t="s">
        <v>1221</v>
      </c>
      <c r="G140" s="199" t="s">
        <v>1895</v>
      </c>
      <c r="K140" s="199">
        <f t="shared" si="10"/>
        <v>46.740783999999991</v>
      </c>
      <c r="L140" s="199">
        <f t="shared" si="11"/>
        <v>47.722340463999984</v>
      </c>
      <c r="M140" s="199" t="s">
        <v>1064</v>
      </c>
      <c r="N140" s="199">
        <f t="shared" si="12"/>
        <v>-3978829.8462255299</v>
      </c>
      <c r="O140" s="199" t="e">
        <f t="shared" si="13"/>
        <v>#VALUE!</v>
      </c>
      <c r="P140" s="199" t="e">
        <f t="shared" si="14"/>
        <v>#VALUE!</v>
      </c>
    </row>
    <row r="141" spans="1:16" ht="15.75" x14ac:dyDescent="0.25">
      <c r="A141" s="199" t="s">
        <v>114</v>
      </c>
      <c r="B141" s="199" t="s">
        <v>10</v>
      </c>
      <c r="C141" s="199" t="s">
        <v>3302</v>
      </c>
      <c r="D141" s="199" t="s">
        <v>1027</v>
      </c>
      <c r="E141" s="199" t="s">
        <v>1356</v>
      </c>
      <c r="F141" s="199" t="s">
        <v>1234</v>
      </c>
      <c r="G141" s="199" t="s">
        <v>2108</v>
      </c>
      <c r="K141" s="199">
        <f t="shared" si="10"/>
        <v>48.484897000000004</v>
      </c>
      <c r="L141" s="199">
        <f t="shared" si="11"/>
        <v>49.503079837000001</v>
      </c>
      <c r="M141" s="199" t="s">
        <v>1093</v>
      </c>
      <c r="N141" s="199">
        <f t="shared" si="12"/>
        <v>-5221427.9719020519</v>
      </c>
      <c r="O141" s="199" t="e">
        <f t="shared" si="13"/>
        <v>#VALUE!</v>
      </c>
      <c r="P141" s="199" t="e">
        <f t="shared" si="14"/>
        <v>#VALUE!</v>
      </c>
    </row>
    <row r="142" spans="1:16" ht="15.75" x14ac:dyDescent="0.25">
      <c r="A142" s="199" t="s">
        <v>119</v>
      </c>
      <c r="B142" s="199" t="s">
        <v>1059</v>
      </c>
      <c r="C142" s="199" t="s">
        <v>3353</v>
      </c>
      <c r="D142" s="199" t="s">
        <v>1027</v>
      </c>
      <c r="E142" s="199" t="s">
        <v>1356</v>
      </c>
      <c r="F142" s="199" t="s">
        <v>1146</v>
      </c>
      <c r="G142" s="199" t="s">
        <v>1677</v>
      </c>
      <c r="K142" s="199">
        <f t="shared" si="10"/>
        <v>49.831800000000001</v>
      </c>
      <c r="L142" s="199">
        <f t="shared" si="11"/>
        <v>50.878267799999996</v>
      </c>
      <c r="M142" s="199" t="s">
        <v>1064</v>
      </c>
      <c r="N142" s="199">
        <f t="shared" si="12"/>
        <v>-2701119.9468340939</v>
      </c>
      <c r="O142" s="199" t="e">
        <f t="shared" si="13"/>
        <v>#VALUE!</v>
      </c>
      <c r="P142" s="199" t="e">
        <f t="shared" si="14"/>
        <v>#VALUE!</v>
      </c>
    </row>
    <row r="143" spans="1:16" ht="15.75" x14ac:dyDescent="0.25">
      <c r="A143" s="199" t="s">
        <v>128</v>
      </c>
      <c r="B143" s="199" t="s">
        <v>1083</v>
      </c>
      <c r="C143" s="199" t="s">
        <v>3562</v>
      </c>
      <c r="D143" s="199" t="s">
        <v>1027</v>
      </c>
      <c r="E143" s="199" t="s">
        <v>1356</v>
      </c>
      <c r="F143" s="199" t="s">
        <v>1307</v>
      </c>
      <c r="G143" s="199" t="s">
        <v>2206</v>
      </c>
      <c r="K143" s="199">
        <f t="shared" si="10"/>
        <v>49.445422999999998</v>
      </c>
      <c r="L143" s="199">
        <f t="shared" si="11"/>
        <v>50.48377688299999</v>
      </c>
      <c r="M143" s="199" t="s">
        <v>1088</v>
      </c>
      <c r="N143" s="199">
        <f t="shared" si="12"/>
        <v>-4600623.3882736508</v>
      </c>
      <c r="O143" s="199" t="e">
        <f t="shared" si="13"/>
        <v>#VALUE!</v>
      </c>
      <c r="P143" s="199" t="e">
        <f t="shared" si="14"/>
        <v>#VALUE!</v>
      </c>
    </row>
    <row r="144" spans="1:16" ht="15.75" x14ac:dyDescent="0.25">
      <c r="A144" s="199" t="s">
        <v>317</v>
      </c>
      <c r="B144" s="199" t="s">
        <v>10</v>
      </c>
      <c r="C144" s="199" t="s">
        <v>2352</v>
      </c>
      <c r="D144" s="199" t="s">
        <v>1027</v>
      </c>
      <c r="E144" s="199" t="s">
        <v>1033</v>
      </c>
      <c r="F144" s="199" t="s">
        <v>1679</v>
      </c>
      <c r="G144" s="199" t="s">
        <v>1235</v>
      </c>
      <c r="K144" s="199">
        <f t="shared" si="10"/>
        <v>38.251322999999999</v>
      </c>
      <c r="L144" s="199">
        <f t="shared" si="11"/>
        <v>39.016349460000001</v>
      </c>
      <c r="M144" s="199" t="s">
        <v>1093</v>
      </c>
      <c r="N144" s="199">
        <f t="shared" si="12"/>
        <v>-12025982.536272069</v>
      </c>
      <c r="O144" s="199" t="e">
        <f t="shared" si="13"/>
        <v>#VALUE!</v>
      </c>
      <c r="P144" s="199" t="e">
        <f t="shared" si="14"/>
        <v>#VALUE!</v>
      </c>
    </row>
    <row r="145" spans="1:16" ht="15.75" x14ac:dyDescent="0.25">
      <c r="A145" s="199" t="s">
        <v>317</v>
      </c>
      <c r="B145" s="199" t="s">
        <v>1059</v>
      </c>
      <c r="C145" s="199" t="s">
        <v>2293</v>
      </c>
      <c r="D145" s="199" t="s">
        <v>1027</v>
      </c>
      <c r="E145" s="199" t="s">
        <v>1033</v>
      </c>
      <c r="F145" s="199" t="s">
        <v>1146</v>
      </c>
      <c r="G145" s="199" t="s">
        <v>2294</v>
      </c>
      <c r="K145" s="199">
        <f t="shared" si="10"/>
        <v>51.301476999999998</v>
      </c>
      <c r="L145" s="199">
        <f t="shared" si="11"/>
        <v>52.327506540000002</v>
      </c>
      <c r="M145" s="199" t="s">
        <v>1064</v>
      </c>
      <c r="N145" s="199">
        <f t="shared" si="12"/>
        <v>-2114380.6187269604</v>
      </c>
      <c r="O145" s="199" t="e">
        <f t="shared" si="13"/>
        <v>#VALUE!</v>
      </c>
      <c r="P145" s="199" t="e">
        <f t="shared" si="14"/>
        <v>#VALUE!</v>
      </c>
    </row>
    <row r="146" spans="1:16" ht="15.75" x14ac:dyDescent="0.25">
      <c r="A146" s="199" t="s">
        <v>106</v>
      </c>
      <c r="B146" s="199" t="s">
        <v>1059</v>
      </c>
      <c r="C146" s="199" t="s">
        <v>3004</v>
      </c>
      <c r="D146" s="199" t="s">
        <v>1027</v>
      </c>
      <c r="E146" s="199" t="s">
        <v>1033</v>
      </c>
      <c r="F146" s="199" t="s">
        <v>1157</v>
      </c>
      <c r="G146" s="199" t="s">
        <v>2702</v>
      </c>
      <c r="K146" s="199">
        <f t="shared" si="10"/>
        <v>53.399467999999999</v>
      </c>
      <c r="L146" s="199">
        <f t="shared" si="11"/>
        <v>54.467457359999997</v>
      </c>
      <c r="M146" s="199" t="s">
        <v>1064</v>
      </c>
      <c r="N146" s="199">
        <f t="shared" si="12"/>
        <v>-1247999.3444387093</v>
      </c>
      <c r="O146" s="199" t="e">
        <f t="shared" si="13"/>
        <v>#VALUE!</v>
      </c>
      <c r="P146" s="199" t="e">
        <f t="shared" si="14"/>
        <v>#VALUE!</v>
      </c>
    </row>
    <row r="147" spans="1:16" ht="15.75" x14ac:dyDescent="0.25">
      <c r="A147" s="199" t="s">
        <v>119</v>
      </c>
      <c r="B147" s="199" t="s">
        <v>1024</v>
      </c>
      <c r="C147" s="199" t="s">
        <v>3335</v>
      </c>
      <c r="D147" s="199" t="s">
        <v>1027</v>
      </c>
      <c r="E147" s="199" t="s">
        <v>1033</v>
      </c>
      <c r="F147" s="199" t="s">
        <v>1111</v>
      </c>
      <c r="G147" s="199" t="s">
        <v>1171</v>
      </c>
      <c r="K147" s="199">
        <f t="shared" si="10"/>
        <v>54.851089999999999</v>
      </c>
      <c r="L147" s="199">
        <f t="shared" si="11"/>
        <v>55.9481118</v>
      </c>
      <c r="M147" s="199" t="s">
        <v>1029</v>
      </c>
      <c r="N147" s="199">
        <f t="shared" si="12"/>
        <v>-702583.75565339439</v>
      </c>
      <c r="O147" s="199" t="e">
        <f t="shared" si="13"/>
        <v>#VALUE!</v>
      </c>
      <c r="P147" s="199" t="e">
        <f t="shared" si="14"/>
        <v>#VALUE!</v>
      </c>
    </row>
    <row r="148" spans="1:16" ht="15.75" x14ac:dyDescent="0.25">
      <c r="A148" s="199" t="s">
        <v>119</v>
      </c>
      <c r="B148" s="199" t="s">
        <v>1117</v>
      </c>
      <c r="C148" s="199" t="s">
        <v>3376</v>
      </c>
      <c r="D148" s="199" t="s">
        <v>1027</v>
      </c>
      <c r="E148" s="199" t="s">
        <v>1033</v>
      </c>
      <c r="F148" s="199" t="s">
        <v>1221</v>
      </c>
      <c r="G148" s="199" t="s">
        <v>1219</v>
      </c>
      <c r="K148" s="199" t="e">
        <f t="shared" si="10"/>
        <v>#VALUE!</v>
      </c>
      <c r="L148" s="199" t="e">
        <f t="shared" si="11"/>
        <v>#VALUE!</v>
      </c>
      <c r="M148" s="199" t="s">
        <v>1121</v>
      </c>
      <c r="N148" s="199" t="e">
        <f t="shared" si="12"/>
        <v>#VALUE!</v>
      </c>
      <c r="O148" s="199" t="e">
        <f t="shared" si="13"/>
        <v>#VALUE!</v>
      </c>
      <c r="P148" s="199" t="e">
        <f t="shared" si="14"/>
        <v>#VALUE!</v>
      </c>
    </row>
    <row r="149" spans="1:16" ht="15.75" x14ac:dyDescent="0.25">
      <c r="A149" s="199" t="s">
        <v>122</v>
      </c>
      <c r="B149" s="199" t="s">
        <v>1024</v>
      </c>
      <c r="C149" s="199" t="s">
        <v>3649</v>
      </c>
      <c r="D149" s="199" t="s">
        <v>1027</v>
      </c>
      <c r="E149" s="199" t="s">
        <v>1033</v>
      </c>
      <c r="F149" s="199" t="s">
        <v>1328</v>
      </c>
      <c r="G149" s="199" t="s">
        <v>1621</v>
      </c>
      <c r="K149" s="199">
        <f t="shared" si="10"/>
        <v>50.702050999999997</v>
      </c>
      <c r="L149" s="199">
        <f t="shared" si="11"/>
        <v>51.716092019999998</v>
      </c>
      <c r="M149" s="199" t="s">
        <v>1029</v>
      </c>
      <c r="N149" s="199">
        <f t="shared" si="12"/>
        <v>-2558735.983400532</v>
      </c>
      <c r="O149" s="199" t="e">
        <f t="shared" si="13"/>
        <v>#VALUE!</v>
      </c>
      <c r="P149" s="199" t="e">
        <f t="shared" si="14"/>
        <v>#VALUE!</v>
      </c>
    </row>
    <row r="150" spans="1:16" ht="15.75" x14ac:dyDescent="0.25">
      <c r="A150" s="199" t="s">
        <v>126</v>
      </c>
      <c r="B150" s="199" t="s">
        <v>1030</v>
      </c>
      <c r="C150" s="199" t="s">
        <v>3844</v>
      </c>
      <c r="D150" s="199" t="s">
        <v>1027</v>
      </c>
      <c r="E150" s="199" t="s">
        <v>1033</v>
      </c>
      <c r="F150" s="199" t="s">
        <v>1201</v>
      </c>
      <c r="G150" s="199" t="s">
        <v>2213</v>
      </c>
      <c r="K150" s="199">
        <f t="shared" si="10"/>
        <v>47.069384999999997</v>
      </c>
      <c r="L150" s="199">
        <f t="shared" si="11"/>
        <v>48.010772699999997</v>
      </c>
      <c r="M150" s="199" t="s">
        <v>1036</v>
      </c>
      <c r="N150" s="199">
        <f t="shared" si="12"/>
        <v>-5667293.4459025878</v>
      </c>
      <c r="O150" s="199" t="e">
        <f t="shared" si="13"/>
        <v>#VALUE!</v>
      </c>
      <c r="P150" s="199" t="e">
        <f t="shared" si="14"/>
        <v>#VALUE!</v>
      </c>
    </row>
    <row r="151" spans="1:16" ht="15.75" x14ac:dyDescent="0.25">
      <c r="A151" s="199" t="s">
        <v>115</v>
      </c>
      <c r="B151" s="199" t="s">
        <v>1030</v>
      </c>
      <c r="C151" s="199" t="s">
        <v>3986</v>
      </c>
      <c r="D151" s="199" t="s">
        <v>1027</v>
      </c>
      <c r="E151" s="199" t="s">
        <v>1033</v>
      </c>
      <c r="F151" s="199" t="s">
        <v>1201</v>
      </c>
      <c r="G151" s="199" t="s">
        <v>1219</v>
      </c>
      <c r="K151" s="199" t="e">
        <f t="shared" si="10"/>
        <v>#VALUE!</v>
      </c>
      <c r="L151" s="199" t="e">
        <f t="shared" si="11"/>
        <v>#VALUE!</v>
      </c>
      <c r="M151" s="199" t="s">
        <v>1036</v>
      </c>
      <c r="N151" s="199" t="e">
        <f t="shared" si="12"/>
        <v>#VALUE!</v>
      </c>
      <c r="O151" s="199" t="e">
        <f t="shared" si="13"/>
        <v>#VALUE!</v>
      </c>
      <c r="P151" s="199" t="e">
        <f t="shared" si="14"/>
        <v>#VALUE!</v>
      </c>
    </row>
    <row r="152" spans="1:16" ht="15.75" x14ac:dyDescent="0.25">
      <c r="A152" s="199" t="s">
        <v>127</v>
      </c>
      <c r="B152" s="199" t="s">
        <v>1024</v>
      </c>
      <c r="C152" s="199" t="s">
        <v>4054</v>
      </c>
      <c r="D152" s="199" t="s">
        <v>1027</v>
      </c>
      <c r="E152" s="199" t="s">
        <v>1033</v>
      </c>
      <c r="F152" s="199" t="s">
        <v>1157</v>
      </c>
      <c r="G152" s="199" t="s">
        <v>2218</v>
      </c>
      <c r="K152" s="199">
        <f t="shared" si="10"/>
        <v>45.296383999999996</v>
      </c>
      <c r="L152" s="199">
        <f t="shared" si="11"/>
        <v>46.202311679999994</v>
      </c>
      <c r="M152" s="199" t="s">
        <v>1029</v>
      </c>
      <c r="N152" s="199">
        <f t="shared" si="12"/>
        <v>-4977064.8649823144</v>
      </c>
      <c r="O152" s="199" t="e">
        <f t="shared" si="13"/>
        <v>#VALUE!</v>
      </c>
      <c r="P152" s="199" t="e">
        <f t="shared" si="14"/>
        <v>#VALUE!</v>
      </c>
    </row>
    <row r="153" spans="1:16" ht="15.75" x14ac:dyDescent="0.25">
      <c r="A153" s="199" t="s">
        <v>129</v>
      </c>
      <c r="B153" s="199" t="s">
        <v>27</v>
      </c>
      <c r="C153" s="199" t="s">
        <v>1398</v>
      </c>
      <c r="D153" s="199" t="s">
        <v>1027</v>
      </c>
      <c r="E153" s="199" t="s">
        <v>1297</v>
      </c>
      <c r="F153" s="199" t="s">
        <v>1221</v>
      </c>
      <c r="G153" s="199" t="s">
        <v>1388</v>
      </c>
      <c r="K153" s="199">
        <f t="shared" si="10"/>
        <v>40.067655999999999</v>
      </c>
      <c r="L153" s="199">
        <f t="shared" si="11"/>
        <v>40.828941464000003</v>
      </c>
      <c r="M153" s="199" t="s">
        <v>1058</v>
      </c>
      <c r="N153" s="199">
        <f t="shared" si="12"/>
        <v>-9812938.8209417686</v>
      </c>
      <c r="O153" s="199" t="e">
        <f t="shared" si="13"/>
        <v>#VALUE!</v>
      </c>
      <c r="P153" s="199" t="e">
        <f t="shared" si="14"/>
        <v>#VALUE!</v>
      </c>
    </row>
    <row r="154" spans="1:16" ht="15.75" x14ac:dyDescent="0.25">
      <c r="A154" s="199" t="s">
        <v>136</v>
      </c>
      <c r="B154" s="199" t="s">
        <v>20</v>
      </c>
      <c r="C154" s="199" t="s">
        <v>296</v>
      </c>
      <c r="D154" s="199" t="s">
        <v>1027</v>
      </c>
      <c r="E154" s="199" t="s">
        <v>1297</v>
      </c>
      <c r="F154" s="199" t="s">
        <v>1328</v>
      </c>
      <c r="G154" s="199" t="s">
        <v>1610</v>
      </c>
      <c r="K154" s="199">
        <f t="shared" si="10"/>
        <v>51.496471</v>
      </c>
      <c r="L154" s="199">
        <f t="shared" si="11"/>
        <v>52.474903949000009</v>
      </c>
      <c r="M154" s="199" t="s">
        <v>1134</v>
      </c>
      <c r="N154" s="199">
        <f t="shared" si="12"/>
        <v>-2591021.8448821288</v>
      </c>
      <c r="O154" s="199" t="e">
        <f t="shared" si="13"/>
        <v>#VALUE!</v>
      </c>
      <c r="P154" s="199" t="e">
        <f t="shared" si="14"/>
        <v>#VALUE!</v>
      </c>
    </row>
    <row r="155" spans="1:16" ht="15.75" x14ac:dyDescent="0.25">
      <c r="A155" s="199" t="s">
        <v>107</v>
      </c>
      <c r="B155" s="199" t="s">
        <v>1048</v>
      </c>
      <c r="C155" s="199" t="s">
        <v>2773</v>
      </c>
      <c r="D155" s="199" t="s">
        <v>1027</v>
      </c>
      <c r="E155" s="199" t="s">
        <v>1297</v>
      </c>
      <c r="F155" s="199" t="s">
        <v>1162</v>
      </c>
      <c r="G155" s="199" t="s">
        <v>1123</v>
      </c>
      <c r="K155" s="199">
        <f t="shared" si="10"/>
        <v>50.893433999999999</v>
      </c>
      <c r="L155" s="199">
        <f t="shared" si="11"/>
        <v>51.860409246000003</v>
      </c>
      <c r="M155" s="199" t="s">
        <v>1053</v>
      </c>
      <c r="N155" s="199">
        <f t="shared" si="12"/>
        <v>-2070448.339150236</v>
      </c>
      <c r="O155" s="199" t="e">
        <f t="shared" si="13"/>
        <v>#VALUE!</v>
      </c>
      <c r="P155" s="199" t="e">
        <f t="shared" si="14"/>
        <v>#VALUE!</v>
      </c>
    </row>
    <row r="156" spans="1:16" ht="15.75" x14ac:dyDescent="0.25">
      <c r="A156" s="199" t="s">
        <v>2800</v>
      </c>
      <c r="B156" s="199" t="s">
        <v>1135</v>
      </c>
      <c r="C156" s="199" t="s">
        <v>2813</v>
      </c>
      <c r="D156" s="199" t="s">
        <v>1027</v>
      </c>
      <c r="E156" s="199" t="s">
        <v>1297</v>
      </c>
      <c r="F156" s="199" t="s">
        <v>1056</v>
      </c>
      <c r="G156" s="199" t="s">
        <v>1027</v>
      </c>
      <c r="K156" s="199" t="e">
        <f t="shared" si="10"/>
        <v>#VALUE!</v>
      </c>
      <c r="L156" s="199" t="e">
        <f t="shared" si="11"/>
        <v>#VALUE!</v>
      </c>
      <c r="M156" s="199" t="s">
        <v>1138</v>
      </c>
      <c r="N156" s="199" t="e">
        <f t="shared" si="12"/>
        <v>#VALUE!</v>
      </c>
      <c r="O156" s="199" t="e">
        <f t="shared" si="13"/>
        <v>#VALUE!</v>
      </c>
      <c r="P156" s="199" t="e">
        <f t="shared" si="14"/>
        <v>#VALUE!</v>
      </c>
    </row>
    <row r="157" spans="1:16" ht="15.75" x14ac:dyDescent="0.25">
      <c r="A157" s="199" t="s">
        <v>124</v>
      </c>
      <c r="B157" s="199" t="s">
        <v>1099</v>
      </c>
      <c r="C157" s="199" t="s">
        <v>3082</v>
      </c>
      <c r="D157" s="199" t="s">
        <v>1027</v>
      </c>
      <c r="E157" s="199" t="s">
        <v>1297</v>
      </c>
      <c r="F157" s="199" t="s">
        <v>1307</v>
      </c>
      <c r="G157" s="199" t="s">
        <v>1732</v>
      </c>
      <c r="K157" s="199">
        <f t="shared" si="10"/>
        <v>53.655849000000003</v>
      </c>
      <c r="L157" s="199">
        <f t="shared" si="11"/>
        <v>54.67531013100001</v>
      </c>
      <c r="M157" s="199" t="s">
        <v>1105</v>
      </c>
      <c r="N157" s="199">
        <f t="shared" si="12"/>
        <v>-934527.91858591186</v>
      </c>
      <c r="O157" s="199" t="e">
        <f t="shared" si="13"/>
        <v>#VALUE!</v>
      </c>
      <c r="P157" s="199" t="e">
        <f t="shared" si="14"/>
        <v>#VALUE!</v>
      </c>
    </row>
    <row r="158" spans="1:16" ht="15.75" x14ac:dyDescent="0.25">
      <c r="A158" s="199" t="s">
        <v>115</v>
      </c>
      <c r="B158" s="199" t="s">
        <v>27</v>
      </c>
      <c r="C158" s="199" t="s">
        <v>3962</v>
      </c>
      <c r="D158" s="199" t="s">
        <v>1027</v>
      </c>
      <c r="E158" s="199" t="s">
        <v>1297</v>
      </c>
      <c r="F158" s="199" t="s">
        <v>1328</v>
      </c>
      <c r="G158" s="199" t="s">
        <v>1057</v>
      </c>
      <c r="K158" s="199">
        <f t="shared" si="10"/>
        <v>52.767543000000003</v>
      </c>
      <c r="L158" s="199">
        <f t="shared" si="11"/>
        <v>53.770126317000013</v>
      </c>
      <c r="M158" s="199" t="s">
        <v>1058</v>
      </c>
      <c r="N158" s="199">
        <f t="shared" si="12"/>
        <v>-2218260.8309341967</v>
      </c>
      <c r="O158" s="199" t="e">
        <f t="shared" si="13"/>
        <v>#VALUE!</v>
      </c>
      <c r="P158" s="199" t="e">
        <f t="shared" si="14"/>
        <v>#VALUE!</v>
      </c>
    </row>
    <row r="159" spans="1:16" ht="15.75" x14ac:dyDescent="0.25">
      <c r="A159" s="199" t="s">
        <v>116</v>
      </c>
      <c r="B159" s="199" t="s">
        <v>1037</v>
      </c>
      <c r="C159" s="199" t="s">
        <v>284</v>
      </c>
      <c r="D159" s="199" t="s">
        <v>1027</v>
      </c>
      <c r="E159" s="199" t="s">
        <v>1172</v>
      </c>
      <c r="F159" s="199" t="s">
        <v>1162</v>
      </c>
      <c r="G159" s="199" t="s">
        <v>1173</v>
      </c>
      <c r="K159" s="199">
        <f t="shared" si="10"/>
        <v>45.292772999999997</v>
      </c>
      <c r="L159" s="199">
        <f t="shared" si="11"/>
        <v>46.108042913999995</v>
      </c>
      <c r="M159" s="199" t="s">
        <v>1043</v>
      </c>
      <c r="N159" s="199">
        <f t="shared" si="12"/>
        <v>-5370472.5577849792</v>
      </c>
      <c r="O159" s="199" t="e">
        <f t="shared" si="13"/>
        <v>#VALUE!</v>
      </c>
      <c r="P159" s="199" t="e">
        <f t="shared" si="14"/>
        <v>#VALUE!</v>
      </c>
    </row>
    <row r="160" spans="1:16" ht="15.75" x14ac:dyDescent="0.25">
      <c r="A160" s="199" t="s">
        <v>131</v>
      </c>
      <c r="B160" s="199" t="s">
        <v>1117</v>
      </c>
      <c r="C160" s="199" t="s">
        <v>1659</v>
      </c>
      <c r="D160" s="199" t="s">
        <v>1027</v>
      </c>
      <c r="E160" s="199" t="s">
        <v>1172</v>
      </c>
      <c r="F160" s="199" t="s">
        <v>1201</v>
      </c>
      <c r="G160" s="199" t="s">
        <v>1219</v>
      </c>
      <c r="K160" s="199" t="e">
        <f t="shared" si="10"/>
        <v>#VALUE!</v>
      </c>
      <c r="L160" s="199" t="e">
        <f t="shared" si="11"/>
        <v>#VALUE!</v>
      </c>
      <c r="M160" s="199" t="s">
        <v>1121</v>
      </c>
      <c r="N160" s="199" t="e">
        <f t="shared" si="12"/>
        <v>#VALUE!</v>
      </c>
      <c r="O160" s="199" t="e">
        <f t="shared" si="13"/>
        <v>#VALUE!</v>
      </c>
      <c r="P160" s="199" t="e">
        <f t="shared" si="14"/>
        <v>#VALUE!</v>
      </c>
    </row>
    <row r="161" spans="1:16" ht="15.75" x14ac:dyDescent="0.25">
      <c r="A161" s="199" t="s">
        <v>133</v>
      </c>
      <c r="B161" s="199" t="s">
        <v>1024</v>
      </c>
      <c r="C161" s="199" t="s">
        <v>1719</v>
      </c>
      <c r="D161" s="199" t="s">
        <v>1027</v>
      </c>
      <c r="E161" s="199" t="s">
        <v>1172</v>
      </c>
      <c r="F161" s="199" t="s">
        <v>1125</v>
      </c>
      <c r="G161" s="199" t="s">
        <v>1720</v>
      </c>
      <c r="K161" s="199">
        <f t="shared" si="10"/>
        <v>47.531593000000001</v>
      </c>
      <c r="L161" s="199">
        <f t="shared" si="11"/>
        <v>48.387161674000005</v>
      </c>
      <c r="M161" s="199" t="s">
        <v>1029</v>
      </c>
      <c r="N161" s="199">
        <f t="shared" si="12"/>
        <v>-4018795.6709625171</v>
      </c>
      <c r="O161" s="199" t="e">
        <f t="shared" si="13"/>
        <v>#VALUE!</v>
      </c>
      <c r="P161" s="199" t="e">
        <f t="shared" si="14"/>
        <v>#VALUE!</v>
      </c>
    </row>
    <row r="162" spans="1:16" ht="15.75" x14ac:dyDescent="0.25">
      <c r="A162" s="199" t="s">
        <v>136</v>
      </c>
      <c r="B162" s="199" t="s">
        <v>10</v>
      </c>
      <c r="C162" s="199" t="s">
        <v>2251</v>
      </c>
      <c r="D162" s="199" t="s">
        <v>1027</v>
      </c>
      <c r="E162" s="199" t="s">
        <v>1172</v>
      </c>
      <c r="F162" s="199" t="s">
        <v>1679</v>
      </c>
      <c r="G162" s="199" t="s">
        <v>2206</v>
      </c>
      <c r="K162" s="199">
        <f t="shared" si="10"/>
        <v>42.223422999999997</v>
      </c>
      <c r="L162" s="199">
        <f t="shared" si="11"/>
        <v>42.983444614</v>
      </c>
      <c r="M162" s="199" t="s">
        <v>1093</v>
      </c>
      <c r="N162" s="199">
        <f t="shared" si="12"/>
        <v>-9451842.2211318891</v>
      </c>
      <c r="O162" s="199" t="e">
        <f t="shared" si="13"/>
        <v>#VALUE!</v>
      </c>
      <c r="P162" s="199" t="e">
        <f t="shared" si="14"/>
        <v>#VALUE!</v>
      </c>
    </row>
    <row r="163" spans="1:16" ht="15.75" x14ac:dyDescent="0.25">
      <c r="A163" s="199" t="s">
        <v>119</v>
      </c>
      <c r="B163" s="199" t="s">
        <v>1187</v>
      </c>
      <c r="C163" s="199" t="s">
        <v>3364</v>
      </c>
      <c r="D163" s="199" t="s">
        <v>1027</v>
      </c>
      <c r="E163" s="199" t="s">
        <v>1172</v>
      </c>
      <c r="F163" s="199" t="s">
        <v>1328</v>
      </c>
      <c r="G163" s="199" t="s">
        <v>1498</v>
      </c>
      <c r="K163" s="199">
        <f t="shared" si="10"/>
        <v>49.589862999999994</v>
      </c>
      <c r="L163" s="199">
        <f t="shared" si="11"/>
        <v>50.482480533999997</v>
      </c>
      <c r="M163" s="199" t="s">
        <v>1190</v>
      </c>
      <c r="N163" s="199">
        <f t="shared" si="12"/>
        <v>-3878758.4263458075</v>
      </c>
      <c r="O163" s="199" t="e">
        <f t="shared" si="13"/>
        <v>#VALUE!</v>
      </c>
      <c r="P163" s="199" t="e">
        <f t="shared" si="14"/>
        <v>#VALUE!</v>
      </c>
    </row>
    <row r="164" spans="1:16" ht="15.75" x14ac:dyDescent="0.25">
      <c r="A164" s="199" t="s">
        <v>128</v>
      </c>
      <c r="B164" s="199" t="s">
        <v>10</v>
      </c>
      <c r="C164" s="199" t="s">
        <v>3566</v>
      </c>
      <c r="D164" s="199" t="s">
        <v>1027</v>
      </c>
      <c r="E164" s="199" t="s">
        <v>1172</v>
      </c>
      <c r="F164" s="199" t="s">
        <v>1125</v>
      </c>
      <c r="G164" s="199" t="s">
        <v>1069</v>
      </c>
      <c r="K164" s="199">
        <f t="shared" si="10"/>
        <v>53.330859000000004</v>
      </c>
      <c r="L164" s="199">
        <f t="shared" si="11"/>
        <v>54.290814462000007</v>
      </c>
      <c r="M164" s="199" t="s">
        <v>1093</v>
      </c>
      <c r="N164" s="199">
        <f t="shared" si="12"/>
        <v>-2114796.9892853284</v>
      </c>
      <c r="O164" s="199" t="e">
        <f t="shared" si="13"/>
        <v>#VALUE!</v>
      </c>
      <c r="P164" s="199" t="e">
        <f t="shared" si="14"/>
        <v>#VALUE!</v>
      </c>
    </row>
    <row r="165" spans="1:16" ht="15.75" x14ac:dyDescent="0.25">
      <c r="A165" s="199" t="s">
        <v>133</v>
      </c>
      <c r="B165" s="199" t="s">
        <v>1048</v>
      </c>
      <c r="C165" s="199" t="s">
        <v>1777</v>
      </c>
      <c r="D165" s="199" t="s">
        <v>1027</v>
      </c>
      <c r="E165" s="199" t="s">
        <v>1122</v>
      </c>
      <c r="F165" s="199" t="s">
        <v>1208</v>
      </c>
      <c r="G165" s="199" t="s">
        <v>1063</v>
      </c>
      <c r="K165" s="199">
        <f t="shared" si="10"/>
        <v>49.965406999999999</v>
      </c>
      <c r="L165" s="199">
        <f t="shared" si="11"/>
        <v>50.814818919000004</v>
      </c>
      <c r="M165" s="199" t="s">
        <v>1053</v>
      </c>
      <c r="N165" s="199">
        <f t="shared" si="12"/>
        <v>-2450939.8102541529</v>
      </c>
      <c r="O165" s="199" t="e">
        <f t="shared" si="13"/>
        <v>#VALUE!</v>
      </c>
      <c r="P165" s="199" t="e">
        <f t="shared" si="14"/>
        <v>#VALUE!</v>
      </c>
    </row>
    <row r="166" spans="1:16" ht="15.75" x14ac:dyDescent="0.25">
      <c r="A166" s="199" t="s">
        <v>106</v>
      </c>
      <c r="B166" s="199" t="s">
        <v>1024</v>
      </c>
      <c r="C166" s="199" t="s">
        <v>3001</v>
      </c>
      <c r="D166" s="199" t="s">
        <v>1027</v>
      </c>
      <c r="E166" s="199" t="s">
        <v>1122</v>
      </c>
      <c r="F166" s="199" t="s">
        <v>1157</v>
      </c>
      <c r="G166" s="199" t="s">
        <v>1824</v>
      </c>
      <c r="K166" s="199">
        <f t="shared" si="10"/>
        <v>51.413418</v>
      </c>
      <c r="L166" s="199">
        <f t="shared" si="11"/>
        <v>52.287446106000004</v>
      </c>
      <c r="M166" s="199" t="s">
        <v>1029</v>
      </c>
      <c r="N166" s="199">
        <f t="shared" si="12"/>
        <v>-2308141.6538151111</v>
      </c>
      <c r="O166" s="199" t="e">
        <f t="shared" si="13"/>
        <v>#VALUE!</v>
      </c>
      <c r="P166" s="199" t="e">
        <f t="shared" si="14"/>
        <v>#VALUE!</v>
      </c>
    </row>
    <row r="167" spans="1:16" ht="15.75" x14ac:dyDescent="0.25">
      <c r="A167" s="199" t="s">
        <v>120</v>
      </c>
      <c r="B167" s="199" t="s">
        <v>1037</v>
      </c>
      <c r="C167" s="199" t="s">
        <v>3213</v>
      </c>
      <c r="D167" s="199" t="s">
        <v>1027</v>
      </c>
      <c r="E167" s="199" t="s">
        <v>1122</v>
      </c>
      <c r="F167" s="199" t="s">
        <v>1408</v>
      </c>
      <c r="G167" s="199" t="s">
        <v>2695</v>
      </c>
      <c r="K167" s="199">
        <f t="shared" si="10"/>
        <v>40.649027000000004</v>
      </c>
      <c r="L167" s="199">
        <f t="shared" si="11"/>
        <v>41.340060459000007</v>
      </c>
      <c r="M167" s="199" t="s">
        <v>1043</v>
      </c>
      <c r="N167" s="199">
        <f t="shared" si="12"/>
        <v>-7608404.2977937516</v>
      </c>
      <c r="O167" s="199" t="e">
        <f t="shared" si="13"/>
        <v>#VALUE!</v>
      </c>
      <c r="P167" s="199" t="e">
        <f t="shared" si="14"/>
        <v>#VALUE!</v>
      </c>
    </row>
    <row r="168" spans="1:16" ht="15.75" x14ac:dyDescent="0.25">
      <c r="A168" s="199" t="s">
        <v>130</v>
      </c>
      <c r="B168" s="199" t="s">
        <v>27</v>
      </c>
      <c r="C168" s="199" t="s">
        <v>3440</v>
      </c>
      <c r="D168" s="199" t="s">
        <v>1027</v>
      </c>
      <c r="E168" s="199" t="s">
        <v>1122</v>
      </c>
      <c r="F168" s="199" t="s">
        <v>1218</v>
      </c>
      <c r="G168" s="199" t="s">
        <v>1269</v>
      </c>
      <c r="K168" s="199">
        <f t="shared" si="10"/>
        <v>34.907536999999998</v>
      </c>
      <c r="L168" s="199">
        <f t="shared" si="11"/>
        <v>35.500965129000001</v>
      </c>
      <c r="M168" s="199" t="s">
        <v>1058</v>
      </c>
      <c r="N168" s="199">
        <f t="shared" si="12"/>
        <v>-12939720.878561892</v>
      </c>
      <c r="O168" s="199" t="e">
        <f t="shared" si="13"/>
        <v>#VALUE!</v>
      </c>
      <c r="P168" s="199" t="e">
        <f t="shared" si="14"/>
        <v>#VALUE!</v>
      </c>
    </row>
    <row r="169" spans="1:16" ht="15.75" x14ac:dyDescent="0.25">
      <c r="A169" s="199" t="s">
        <v>126</v>
      </c>
      <c r="B169" s="199" t="s">
        <v>27</v>
      </c>
      <c r="C169" s="199" t="s">
        <v>3824</v>
      </c>
      <c r="D169" s="199" t="s">
        <v>1027</v>
      </c>
      <c r="E169" s="199" t="s">
        <v>1122</v>
      </c>
      <c r="F169" s="199" t="s">
        <v>1157</v>
      </c>
      <c r="G169" s="199" t="s">
        <v>2139</v>
      </c>
      <c r="K169" s="199">
        <f t="shared" si="10"/>
        <v>40.807910999999997</v>
      </c>
      <c r="L169" s="199">
        <f t="shared" si="11"/>
        <v>41.501645487000005</v>
      </c>
      <c r="M169" s="199" t="s">
        <v>1058</v>
      </c>
      <c r="N169" s="199">
        <f t="shared" si="12"/>
        <v>-9418154.9974124022</v>
      </c>
      <c r="O169" s="199" t="e">
        <f t="shared" si="13"/>
        <v>#VALUE!</v>
      </c>
      <c r="P169" s="199" t="e">
        <f t="shared" si="14"/>
        <v>#VALUE!</v>
      </c>
    </row>
    <row r="170" spans="1:16" ht="15.75" x14ac:dyDescent="0.25">
      <c r="A170" s="199" t="s">
        <v>115</v>
      </c>
      <c r="B170" s="199" t="s">
        <v>1083</v>
      </c>
      <c r="C170" s="199" t="s">
        <v>3994</v>
      </c>
      <c r="D170" s="199" t="s">
        <v>1027</v>
      </c>
      <c r="E170" s="199" t="s">
        <v>1122</v>
      </c>
      <c r="F170" s="199" t="s">
        <v>1218</v>
      </c>
      <c r="G170" s="199" t="s">
        <v>1851</v>
      </c>
      <c r="K170" s="199">
        <f t="shared" si="10"/>
        <v>50.12068</v>
      </c>
      <c r="L170" s="199">
        <f t="shared" si="11"/>
        <v>50.972731560000007</v>
      </c>
      <c r="M170" s="199" t="s">
        <v>1088</v>
      </c>
      <c r="N170" s="199">
        <f t="shared" si="12"/>
        <v>-4282278.4555471158</v>
      </c>
      <c r="O170" s="199" t="e">
        <f t="shared" si="13"/>
        <v>#VALUE!</v>
      </c>
      <c r="P170" s="199" t="e">
        <f t="shared" si="14"/>
        <v>#VALUE!</v>
      </c>
    </row>
    <row r="171" spans="1:16" ht="15.75" x14ac:dyDescent="0.25">
      <c r="A171" s="199" t="s">
        <v>116</v>
      </c>
      <c r="B171" s="199" t="s">
        <v>1117</v>
      </c>
      <c r="C171" s="199" t="s">
        <v>1169</v>
      </c>
      <c r="D171" s="199" t="s">
        <v>1027</v>
      </c>
      <c r="E171" s="199" t="s">
        <v>1170</v>
      </c>
      <c r="F171" s="199" t="s">
        <v>1162</v>
      </c>
      <c r="G171" s="199" t="s">
        <v>1171</v>
      </c>
      <c r="K171" s="199">
        <f t="shared" si="10"/>
        <v>52.323389999999996</v>
      </c>
      <c r="L171" s="199">
        <f t="shared" si="11"/>
        <v>53.160564239999999</v>
      </c>
      <c r="M171" s="199" t="s">
        <v>1121</v>
      </c>
      <c r="N171" s="199">
        <f t="shared" si="12"/>
        <v>-2698798.2664752295</v>
      </c>
      <c r="O171" s="199" t="e">
        <f t="shared" si="13"/>
        <v>#VALUE!</v>
      </c>
      <c r="P171" s="199" t="e">
        <f t="shared" si="14"/>
        <v>#VALUE!</v>
      </c>
    </row>
    <row r="172" spans="1:16" ht="15.75" x14ac:dyDescent="0.25">
      <c r="A172" s="199" t="s">
        <v>129</v>
      </c>
      <c r="B172" s="199" t="s">
        <v>1059</v>
      </c>
      <c r="C172" s="199" t="s">
        <v>1335</v>
      </c>
      <c r="D172" s="199" t="s">
        <v>1027</v>
      </c>
      <c r="E172" s="199" t="s">
        <v>1170</v>
      </c>
      <c r="F172" s="199" t="s">
        <v>1328</v>
      </c>
      <c r="G172" s="199" t="s">
        <v>1336</v>
      </c>
      <c r="K172" s="199">
        <f t="shared" si="10"/>
        <v>51.297865999999999</v>
      </c>
      <c r="L172" s="199">
        <f t="shared" si="11"/>
        <v>52.118631856</v>
      </c>
      <c r="M172" s="199" t="s">
        <v>1064</v>
      </c>
      <c r="N172" s="199">
        <f t="shared" si="12"/>
        <v>-2198945.6999424612</v>
      </c>
      <c r="O172" s="199" t="e">
        <f t="shared" si="13"/>
        <v>#VALUE!</v>
      </c>
      <c r="P172" s="199" t="e">
        <f t="shared" si="14"/>
        <v>#VALUE!</v>
      </c>
    </row>
    <row r="173" spans="1:16" ht="15.75" x14ac:dyDescent="0.25">
      <c r="A173" s="199" t="s">
        <v>133</v>
      </c>
      <c r="B173" s="199" t="s">
        <v>1059</v>
      </c>
      <c r="C173" s="199" t="s">
        <v>1770</v>
      </c>
      <c r="D173" s="199" t="s">
        <v>1027</v>
      </c>
      <c r="E173" s="199" t="s">
        <v>1170</v>
      </c>
      <c r="F173" s="199" t="s">
        <v>1201</v>
      </c>
      <c r="G173" s="199" t="s">
        <v>1219</v>
      </c>
      <c r="K173" s="199" t="e">
        <f t="shared" si="10"/>
        <v>#VALUE!</v>
      </c>
      <c r="L173" s="199" t="e">
        <f t="shared" si="11"/>
        <v>#VALUE!</v>
      </c>
      <c r="M173" s="199" t="s">
        <v>1064</v>
      </c>
      <c r="N173" s="199" t="e">
        <f t="shared" si="12"/>
        <v>#VALUE!</v>
      </c>
      <c r="O173" s="199" t="e">
        <f t="shared" si="13"/>
        <v>#VALUE!</v>
      </c>
      <c r="P173" s="199" t="e">
        <f t="shared" si="14"/>
        <v>#VALUE!</v>
      </c>
    </row>
    <row r="174" spans="1:16" ht="15.75" x14ac:dyDescent="0.25">
      <c r="A174" s="199" t="s">
        <v>317</v>
      </c>
      <c r="B174" s="199" t="s">
        <v>20</v>
      </c>
      <c r="C174" s="199" t="s">
        <v>2330</v>
      </c>
      <c r="D174" s="199" t="s">
        <v>1027</v>
      </c>
      <c r="E174" s="199" t="s">
        <v>1170</v>
      </c>
      <c r="F174" s="199" t="s">
        <v>1201</v>
      </c>
      <c r="G174" s="199" t="s">
        <v>1658</v>
      </c>
      <c r="K174" s="199">
        <f t="shared" si="10"/>
        <v>49.412924000000004</v>
      </c>
      <c r="L174" s="199">
        <f t="shared" si="11"/>
        <v>50.203530784000002</v>
      </c>
      <c r="M174" s="199" t="s">
        <v>1134</v>
      </c>
      <c r="N174" s="199">
        <f t="shared" si="12"/>
        <v>-3750640.7819925826</v>
      </c>
      <c r="O174" s="199" t="e">
        <f t="shared" si="13"/>
        <v>#VALUE!</v>
      </c>
      <c r="P174" s="199" t="e">
        <f t="shared" si="14"/>
        <v>#VALUE!</v>
      </c>
    </row>
    <row r="175" spans="1:16" ht="15.75" x14ac:dyDescent="0.25">
      <c r="A175" s="199" t="s">
        <v>317</v>
      </c>
      <c r="B175" s="199" t="s">
        <v>1078</v>
      </c>
      <c r="C175" s="199" t="s">
        <v>2298</v>
      </c>
      <c r="D175" s="199" t="s">
        <v>1027</v>
      </c>
      <c r="E175" s="199" t="s">
        <v>1170</v>
      </c>
      <c r="F175" s="199" t="s">
        <v>1146</v>
      </c>
      <c r="G175" s="199" t="s">
        <v>1027</v>
      </c>
      <c r="K175" s="199" t="e">
        <f t="shared" si="10"/>
        <v>#VALUE!</v>
      </c>
      <c r="L175" s="199" t="e">
        <f t="shared" si="11"/>
        <v>#VALUE!</v>
      </c>
      <c r="M175" s="199" t="s">
        <v>1082</v>
      </c>
      <c r="N175" s="199" t="e">
        <f t="shared" si="12"/>
        <v>#VALUE!</v>
      </c>
      <c r="O175" s="199" t="e">
        <f t="shared" si="13"/>
        <v>#VALUE!</v>
      </c>
      <c r="P175" s="199" t="e">
        <f t="shared" si="14"/>
        <v>#VALUE!</v>
      </c>
    </row>
    <row r="176" spans="1:16" ht="15.75" x14ac:dyDescent="0.25">
      <c r="A176" s="199" t="s">
        <v>2800</v>
      </c>
      <c r="B176" s="199" t="s">
        <v>10</v>
      </c>
      <c r="C176" s="199" t="s">
        <v>2879</v>
      </c>
      <c r="D176" s="199" t="s">
        <v>1027</v>
      </c>
      <c r="E176" s="199" t="s">
        <v>1170</v>
      </c>
      <c r="F176" s="199" t="s">
        <v>1251</v>
      </c>
      <c r="G176" s="199" t="s">
        <v>1677</v>
      </c>
      <c r="K176" s="199">
        <f t="shared" si="10"/>
        <v>44.415300000000002</v>
      </c>
      <c r="L176" s="199">
        <f t="shared" si="11"/>
        <v>45.125944799999999</v>
      </c>
      <c r="M176" s="199" t="s">
        <v>1093</v>
      </c>
      <c r="N176" s="199">
        <f t="shared" si="12"/>
        <v>-8061632.0320929177</v>
      </c>
      <c r="O176" s="199" t="e">
        <f t="shared" si="13"/>
        <v>#VALUE!</v>
      </c>
      <c r="P176" s="199" t="e">
        <f t="shared" si="14"/>
        <v>#VALUE!</v>
      </c>
    </row>
    <row r="177" spans="1:16" ht="15.75" x14ac:dyDescent="0.25">
      <c r="A177" s="199" t="s">
        <v>119</v>
      </c>
      <c r="B177" s="199" t="s">
        <v>1030</v>
      </c>
      <c r="C177" s="199" t="s">
        <v>3357</v>
      </c>
      <c r="D177" s="199" t="s">
        <v>1027</v>
      </c>
      <c r="E177" s="199" t="s">
        <v>1170</v>
      </c>
      <c r="F177" s="199" t="s">
        <v>1146</v>
      </c>
      <c r="G177" s="199" t="s">
        <v>3358</v>
      </c>
      <c r="K177" s="199">
        <f t="shared" si="10"/>
        <v>50.229010000000002</v>
      </c>
      <c r="L177" s="199">
        <f t="shared" si="11"/>
        <v>51.032674160000006</v>
      </c>
      <c r="M177" s="199" t="s">
        <v>1036</v>
      </c>
      <c r="N177" s="199">
        <f t="shared" si="12"/>
        <v>-3871969.5900152763</v>
      </c>
      <c r="O177" s="199" t="e">
        <f t="shared" si="13"/>
        <v>#VALUE!</v>
      </c>
      <c r="P177" s="199" t="e">
        <f t="shared" si="14"/>
        <v>#VALUE!</v>
      </c>
    </row>
    <row r="178" spans="1:16" ht="15.75" x14ac:dyDescent="0.25">
      <c r="A178" s="199" t="s">
        <v>116</v>
      </c>
      <c r="B178" s="199" t="s">
        <v>1059</v>
      </c>
      <c r="C178" s="199" t="s">
        <v>1232</v>
      </c>
      <c r="D178" s="199" t="s">
        <v>1027</v>
      </c>
      <c r="E178" s="199" t="s">
        <v>1233</v>
      </c>
      <c r="F178" s="199" t="s">
        <v>1234</v>
      </c>
      <c r="G178" s="199" t="s">
        <v>1235</v>
      </c>
      <c r="K178" s="199">
        <f t="shared" si="10"/>
        <v>40.779022999999995</v>
      </c>
      <c r="L178" s="199">
        <f t="shared" si="11"/>
        <v>41.390708344999993</v>
      </c>
      <c r="M178" s="199" t="s">
        <v>1064</v>
      </c>
      <c r="N178" s="199">
        <f t="shared" si="12"/>
        <v>-6542256.7494585887</v>
      </c>
      <c r="O178" s="199" t="e">
        <f t="shared" si="13"/>
        <v>#VALUE!</v>
      </c>
      <c r="P178" s="199" t="e">
        <f t="shared" si="14"/>
        <v>#VALUE!</v>
      </c>
    </row>
    <row r="179" spans="1:16" ht="15.75" x14ac:dyDescent="0.25">
      <c r="A179" s="199" t="s">
        <v>119</v>
      </c>
      <c r="B179" s="199" t="s">
        <v>20</v>
      </c>
      <c r="C179" s="199" t="s">
        <v>3365</v>
      </c>
      <c r="D179" s="199" t="s">
        <v>1027</v>
      </c>
      <c r="E179" s="199" t="s">
        <v>1233</v>
      </c>
      <c r="F179" s="199" t="s">
        <v>1157</v>
      </c>
      <c r="G179" s="199" t="s">
        <v>1520</v>
      </c>
      <c r="K179" s="199">
        <f t="shared" si="10"/>
        <v>57.649614999999997</v>
      </c>
      <c r="L179" s="199">
        <f t="shared" si="11"/>
        <v>58.514359224999993</v>
      </c>
      <c r="M179" s="199" t="s">
        <v>1134</v>
      </c>
      <c r="N179" s="199">
        <f t="shared" si="12"/>
        <v>492340.59674520744</v>
      </c>
      <c r="O179" s="199" t="e">
        <f t="shared" si="13"/>
        <v>#VALUE!</v>
      </c>
      <c r="P179" s="199" t="e">
        <f t="shared" si="14"/>
        <v>#VALUE!</v>
      </c>
    </row>
    <row r="180" spans="1:16" ht="15.75" x14ac:dyDescent="0.25">
      <c r="A180" s="199" t="s">
        <v>129</v>
      </c>
      <c r="B180" s="199" t="s">
        <v>1048</v>
      </c>
      <c r="C180" s="199" t="s">
        <v>1406</v>
      </c>
      <c r="D180" s="199" t="s">
        <v>1027</v>
      </c>
      <c r="E180" s="199" t="s">
        <v>1407</v>
      </c>
      <c r="F180" s="199" t="s">
        <v>1408</v>
      </c>
      <c r="G180" s="199" t="s">
        <v>1409</v>
      </c>
      <c r="K180" s="199">
        <f t="shared" si="10"/>
        <v>45.614152000000004</v>
      </c>
      <c r="L180" s="199">
        <f t="shared" si="11"/>
        <v>46.252750128000002</v>
      </c>
      <c r="M180" s="199" t="s">
        <v>1053</v>
      </c>
      <c r="N180" s="199">
        <f t="shared" si="12"/>
        <v>-4111081.6657601073</v>
      </c>
      <c r="O180" s="199" t="e">
        <f t="shared" si="13"/>
        <v>#VALUE!</v>
      </c>
      <c r="P180" s="199" t="e">
        <f t="shared" si="14"/>
        <v>#VALUE!</v>
      </c>
    </row>
    <row r="181" spans="1:16" ht="15.75" x14ac:dyDescent="0.25">
      <c r="A181" s="199" t="s">
        <v>117</v>
      </c>
      <c r="B181" s="199" t="s">
        <v>20</v>
      </c>
      <c r="C181" s="199" t="s">
        <v>2600</v>
      </c>
      <c r="D181" s="199" t="s">
        <v>1027</v>
      </c>
      <c r="E181" s="199" t="s">
        <v>1407</v>
      </c>
      <c r="F181" s="199" t="s">
        <v>1186</v>
      </c>
      <c r="G181" s="199" t="s">
        <v>1881</v>
      </c>
      <c r="K181" s="199">
        <f t="shared" si="10"/>
        <v>55.696064</v>
      </c>
      <c r="L181" s="199">
        <f t="shared" si="11"/>
        <v>56.475808896000004</v>
      </c>
      <c r="M181" s="199" t="s">
        <v>1134</v>
      </c>
      <c r="N181" s="199">
        <f t="shared" si="12"/>
        <v>-548413.78134973999</v>
      </c>
      <c r="O181" s="199" t="e">
        <f t="shared" si="13"/>
        <v>#VALUE!</v>
      </c>
      <c r="P181" s="199" t="e">
        <f t="shared" si="14"/>
        <v>#VALUE!</v>
      </c>
    </row>
    <row r="182" spans="1:16" ht="15.75" x14ac:dyDescent="0.25">
      <c r="A182" s="199" t="s">
        <v>106</v>
      </c>
      <c r="B182" s="199" t="s">
        <v>1083</v>
      </c>
      <c r="C182" s="199" t="s">
        <v>2993</v>
      </c>
      <c r="D182" s="199" t="s">
        <v>1027</v>
      </c>
      <c r="E182" s="199" t="s">
        <v>1407</v>
      </c>
      <c r="F182" s="199" t="s">
        <v>1146</v>
      </c>
      <c r="G182" s="199" t="s">
        <v>1562</v>
      </c>
      <c r="K182" s="199">
        <f t="shared" si="10"/>
        <v>47.845749999999995</v>
      </c>
      <c r="L182" s="199">
        <f t="shared" si="11"/>
        <v>48.515590499999995</v>
      </c>
      <c r="M182" s="199" t="s">
        <v>1088</v>
      </c>
      <c r="N182" s="199">
        <f t="shared" si="12"/>
        <v>-5882055.3719775267</v>
      </c>
      <c r="O182" s="199" t="e">
        <f t="shared" si="13"/>
        <v>#VALUE!</v>
      </c>
      <c r="P182" s="199" t="e">
        <f t="shared" si="14"/>
        <v>#VALUE!</v>
      </c>
    </row>
    <row r="183" spans="1:16" ht="15.75" x14ac:dyDescent="0.25">
      <c r="A183" s="199" t="s">
        <v>116</v>
      </c>
      <c r="B183" s="199" t="s">
        <v>1099</v>
      </c>
      <c r="C183" s="199" t="s">
        <v>148</v>
      </c>
      <c r="D183" s="199" t="s">
        <v>1027</v>
      </c>
      <c r="E183" s="199" t="s">
        <v>1102</v>
      </c>
      <c r="F183" s="199" t="s">
        <v>1146</v>
      </c>
      <c r="G183" s="199" t="s">
        <v>1148</v>
      </c>
      <c r="K183" s="199">
        <f t="shared" si="10"/>
        <v>51.778129000000007</v>
      </c>
      <c r="L183" s="199">
        <f t="shared" si="11"/>
        <v>52.451244677000005</v>
      </c>
      <c r="M183" s="199" t="s">
        <v>1105</v>
      </c>
      <c r="N183" s="199">
        <f t="shared" si="12"/>
        <v>-1657545.4802154317</v>
      </c>
      <c r="O183" s="199" t="e">
        <f t="shared" si="13"/>
        <v>#VALUE!</v>
      </c>
      <c r="P183" s="199" t="e">
        <f t="shared" si="14"/>
        <v>#VALUE!</v>
      </c>
    </row>
    <row r="184" spans="1:16" ht="15.75" x14ac:dyDescent="0.25">
      <c r="A184" s="199" t="s">
        <v>123</v>
      </c>
      <c r="B184" s="199" t="s">
        <v>27</v>
      </c>
      <c r="C184" s="199" t="s">
        <v>333</v>
      </c>
      <c r="D184" s="199" t="s">
        <v>1027</v>
      </c>
      <c r="E184" s="199" t="s">
        <v>1102</v>
      </c>
      <c r="F184" s="199" t="s">
        <v>1328</v>
      </c>
      <c r="G184" s="199" t="s">
        <v>1400</v>
      </c>
      <c r="K184" s="199">
        <f t="shared" si="10"/>
        <v>49.907630999999995</v>
      </c>
      <c r="L184" s="199">
        <f t="shared" si="11"/>
        <v>50.556430202999991</v>
      </c>
      <c r="M184" s="199" t="s">
        <v>1058</v>
      </c>
      <c r="N184" s="199">
        <f t="shared" si="12"/>
        <v>-4104254.0704103215</v>
      </c>
      <c r="O184" s="199" t="e">
        <f t="shared" si="13"/>
        <v>#VALUE!</v>
      </c>
      <c r="P184" s="199" t="e">
        <f t="shared" si="14"/>
        <v>#VALUE!</v>
      </c>
    </row>
    <row r="185" spans="1:16" ht="15.75" x14ac:dyDescent="0.25">
      <c r="A185" s="199" t="s">
        <v>116</v>
      </c>
      <c r="B185" s="199" t="s">
        <v>1024</v>
      </c>
      <c r="C185" s="199" t="s">
        <v>1196</v>
      </c>
      <c r="D185" s="199" t="s">
        <v>1027</v>
      </c>
      <c r="E185" s="199" t="s">
        <v>1197</v>
      </c>
      <c r="F185" s="199" t="s">
        <v>1194</v>
      </c>
      <c r="G185" s="199" t="s">
        <v>1198</v>
      </c>
      <c r="K185" s="199">
        <f t="shared" si="10"/>
        <v>42.783128000000005</v>
      </c>
      <c r="L185" s="199">
        <f t="shared" si="11"/>
        <v>43.296525536000004</v>
      </c>
      <c r="M185" s="199" t="s">
        <v>1029</v>
      </c>
      <c r="N185" s="199">
        <f t="shared" si="12"/>
        <v>-6251534.670164166</v>
      </c>
      <c r="O185" s="199" t="e">
        <f t="shared" si="13"/>
        <v>#VALUE!</v>
      </c>
      <c r="P185" s="199" t="e">
        <f t="shared" si="14"/>
        <v>#VALUE!</v>
      </c>
    </row>
    <row r="186" spans="1:16" ht="15.75" x14ac:dyDescent="0.25">
      <c r="A186" s="199" t="s">
        <v>317</v>
      </c>
      <c r="B186" s="199" t="s">
        <v>1099</v>
      </c>
      <c r="C186" s="199" t="s">
        <v>2259</v>
      </c>
      <c r="D186" s="199" t="s">
        <v>1027</v>
      </c>
      <c r="E186" s="199" t="s">
        <v>1197</v>
      </c>
      <c r="F186" s="199" t="s">
        <v>1056</v>
      </c>
      <c r="G186" s="199" t="s">
        <v>2260</v>
      </c>
      <c r="K186" s="199">
        <f t="shared" si="10"/>
        <v>59.166235</v>
      </c>
      <c r="L186" s="199">
        <f t="shared" si="11"/>
        <v>59.876229819999999</v>
      </c>
      <c r="M186" s="199" t="s">
        <v>1105</v>
      </c>
      <c r="N186" s="199">
        <f t="shared" si="12"/>
        <v>756229.99728778307</v>
      </c>
      <c r="O186" s="199" t="e">
        <f t="shared" si="13"/>
        <v>#VALUE!</v>
      </c>
      <c r="P186" s="199" t="e">
        <f t="shared" si="14"/>
        <v>#VALUE!</v>
      </c>
    </row>
    <row r="187" spans="1:16" ht="15.75" x14ac:dyDescent="0.25">
      <c r="A187" s="199" t="s">
        <v>135</v>
      </c>
      <c r="B187" s="199" t="s">
        <v>27</v>
      </c>
      <c r="C187" s="199" t="s">
        <v>309</v>
      </c>
      <c r="D187" s="199" t="s">
        <v>1027</v>
      </c>
      <c r="E187" s="199" t="s">
        <v>1197</v>
      </c>
      <c r="F187" s="199" t="s">
        <v>1125</v>
      </c>
      <c r="G187" s="199" t="s">
        <v>2660</v>
      </c>
      <c r="K187" s="199">
        <f t="shared" si="10"/>
        <v>44.036144999999998</v>
      </c>
      <c r="L187" s="199">
        <f t="shared" si="11"/>
        <v>44.564578739999995</v>
      </c>
      <c r="M187" s="199" t="s">
        <v>1058</v>
      </c>
      <c r="N187" s="199">
        <f t="shared" si="12"/>
        <v>-7620638.6165202186</v>
      </c>
      <c r="O187" s="199" t="e">
        <f t="shared" si="13"/>
        <v>#VALUE!</v>
      </c>
      <c r="P187" s="199" t="e">
        <f t="shared" si="14"/>
        <v>#VALUE!</v>
      </c>
    </row>
    <row r="188" spans="1:16" ht="15.75" x14ac:dyDescent="0.25">
      <c r="A188" s="199" t="s">
        <v>135</v>
      </c>
      <c r="B188" s="199" t="s">
        <v>1048</v>
      </c>
      <c r="C188" s="199" t="s">
        <v>2670</v>
      </c>
      <c r="D188" s="199" t="s">
        <v>1027</v>
      </c>
      <c r="E188" s="199" t="s">
        <v>1197</v>
      </c>
      <c r="F188" s="199" t="s">
        <v>1328</v>
      </c>
      <c r="G188" s="199" t="s">
        <v>1747</v>
      </c>
      <c r="K188" s="199">
        <f t="shared" si="10"/>
        <v>49.709026000000001</v>
      </c>
      <c r="L188" s="199">
        <f t="shared" si="11"/>
        <v>50.305534311999999</v>
      </c>
      <c r="M188" s="199" t="s">
        <v>1053</v>
      </c>
      <c r="N188" s="199">
        <f t="shared" si="12"/>
        <v>-2636269.0394217558</v>
      </c>
      <c r="O188" s="199" t="e">
        <f t="shared" si="13"/>
        <v>#VALUE!</v>
      </c>
      <c r="P188" s="199" t="e">
        <f t="shared" si="14"/>
        <v>#VALUE!</v>
      </c>
    </row>
    <row r="189" spans="1:16" ht="15.75" x14ac:dyDescent="0.25">
      <c r="A189" s="199" t="s">
        <v>135</v>
      </c>
      <c r="B189" s="199" t="s">
        <v>27</v>
      </c>
      <c r="C189" s="199" t="s">
        <v>2661</v>
      </c>
      <c r="D189" s="199" t="s">
        <v>1027</v>
      </c>
      <c r="E189" s="199" t="s">
        <v>1197</v>
      </c>
      <c r="F189" s="199" t="s">
        <v>1125</v>
      </c>
      <c r="G189" s="199" t="s">
        <v>1648</v>
      </c>
      <c r="K189" s="199">
        <f t="shared" si="10"/>
        <v>54.284162999999992</v>
      </c>
      <c r="L189" s="199">
        <f t="shared" si="11"/>
        <v>54.935572955999994</v>
      </c>
      <c r="M189" s="199" t="s">
        <v>1058</v>
      </c>
      <c r="N189" s="199">
        <f t="shared" si="12"/>
        <v>-1534305.5333101489</v>
      </c>
      <c r="O189" s="199" t="e">
        <f t="shared" si="13"/>
        <v>#VALUE!</v>
      </c>
      <c r="P189" s="199" t="e">
        <f t="shared" si="14"/>
        <v>#VALUE!</v>
      </c>
    </row>
    <row r="190" spans="1:16" ht="15.75" x14ac:dyDescent="0.25">
      <c r="A190" s="199" t="s">
        <v>2800</v>
      </c>
      <c r="B190" s="199" t="s">
        <v>1117</v>
      </c>
      <c r="C190" s="199" t="s">
        <v>198</v>
      </c>
      <c r="D190" s="199" t="s">
        <v>1027</v>
      </c>
      <c r="E190" s="199" t="s">
        <v>1197</v>
      </c>
      <c r="F190" s="199" t="s">
        <v>1312</v>
      </c>
      <c r="G190" s="199" t="s">
        <v>1366</v>
      </c>
      <c r="K190" s="199">
        <f t="shared" si="10"/>
        <v>42.689242</v>
      </c>
      <c r="L190" s="199">
        <f t="shared" si="11"/>
        <v>43.201512903999998</v>
      </c>
      <c r="M190" s="199" t="s">
        <v>1121</v>
      </c>
      <c r="N190" s="199">
        <f t="shared" si="12"/>
        <v>-8822015.9078548625</v>
      </c>
      <c r="O190" s="199" t="e">
        <f t="shared" si="13"/>
        <v>#VALUE!</v>
      </c>
      <c r="P190" s="199" t="e">
        <f t="shared" si="14"/>
        <v>#VALUE!</v>
      </c>
    </row>
    <row r="191" spans="1:16" ht="15.75" x14ac:dyDescent="0.25">
      <c r="A191" s="199" t="s">
        <v>120</v>
      </c>
      <c r="B191" s="199" t="s">
        <v>1094</v>
      </c>
      <c r="C191" s="199" t="s">
        <v>3212</v>
      </c>
      <c r="D191" s="199" t="s">
        <v>1027</v>
      </c>
      <c r="E191" s="199" t="s">
        <v>1197</v>
      </c>
      <c r="F191" s="199" t="s">
        <v>1405</v>
      </c>
      <c r="G191" s="199" t="s">
        <v>1171</v>
      </c>
      <c r="K191" s="199">
        <f t="shared" si="10"/>
        <v>49.073489999999993</v>
      </c>
      <c r="L191" s="199">
        <f t="shared" si="11"/>
        <v>49.662371879999995</v>
      </c>
      <c r="M191" s="199" t="s">
        <v>1098</v>
      </c>
      <c r="N191" s="199">
        <f t="shared" si="12"/>
        <v>-8308037.2515247893</v>
      </c>
      <c r="O191" s="199" t="e">
        <f t="shared" si="13"/>
        <v>#VALUE!</v>
      </c>
      <c r="P191" s="199" t="e">
        <f t="shared" si="14"/>
        <v>#VALUE!</v>
      </c>
    </row>
    <row r="192" spans="1:16" ht="15.75" x14ac:dyDescent="0.25">
      <c r="A192" s="199" t="s">
        <v>115</v>
      </c>
      <c r="B192" s="199" t="s">
        <v>1099</v>
      </c>
      <c r="C192" s="199" t="s">
        <v>3972</v>
      </c>
      <c r="D192" s="199" t="s">
        <v>1027</v>
      </c>
      <c r="E192" s="199" t="s">
        <v>1197</v>
      </c>
      <c r="F192" s="199" t="s">
        <v>1162</v>
      </c>
      <c r="G192" s="199" t="s">
        <v>1097</v>
      </c>
      <c r="K192" s="199">
        <f t="shared" si="10"/>
        <v>51.568691000000001</v>
      </c>
      <c r="L192" s="199">
        <f t="shared" si="11"/>
        <v>52.187515292</v>
      </c>
      <c r="M192" s="199" t="s">
        <v>1105</v>
      </c>
      <c r="N192" s="199">
        <f t="shared" si="12"/>
        <v>-1743280.8062733114</v>
      </c>
      <c r="O192" s="199" t="e">
        <f t="shared" si="13"/>
        <v>#VALUE!</v>
      </c>
      <c r="P192" s="199" t="e">
        <f t="shared" si="14"/>
        <v>#VALUE!</v>
      </c>
    </row>
    <row r="193" spans="1:16" ht="15.75" x14ac:dyDescent="0.25">
      <c r="A193" s="199" t="s">
        <v>112</v>
      </c>
      <c r="B193" s="199" t="s">
        <v>1030</v>
      </c>
      <c r="C193" s="199" t="s">
        <v>2065</v>
      </c>
      <c r="D193" s="199" t="s">
        <v>1027</v>
      </c>
      <c r="E193" s="199" t="s">
        <v>1310</v>
      </c>
      <c r="F193" s="199" t="s">
        <v>1062</v>
      </c>
      <c r="G193" s="199" t="s">
        <v>2066</v>
      </c>
      <c r="K193" s="199">
        <f t="shared" ref="K193:K256" si="15">(F193*0.3611)+(G193*1.1*0.3611)+(H193*5.2*0.0666)+(I193*0.2111)</f>
        <v>57.454620999999996</v>
      </c>
      <c r="L193" s="199">
        <f t="shared" ref="L193:L256" si="16">(K193)*((100+(29-E193))/100)-(J193*0.9)</f>
        <v>58.086621830999988</v>
      </c>
      <c r="M193" s="199" t="s">
        <v>1036</v>
      </c>
      <c r="N193" s="199">
        <f t="shared" ref="N193:N256" si="17">(M193*((L193-63)/5.45))+M193</f>
        <v>318809.19597696094</v>
      </c>
      <c r="O193" s="199" t="e">
        <f t="shared" ref="O193:O256" si="18">(N193-D193)</f>
        <v>#VALUE!</v>
      </c>
      <c r="P193" s="199" t="e">
        <f t="shared" ref="P193:P256" si="19">IF(O193&lt;(-3000000), "Overpaid", "")</f>
        <v>#VALUE!</v>
      </c>
    </row>
    <row r="194" spans="1:16" ht="15.75" x14ac:dyDescent="0.25">
      <c r="A194" s="199" t="s">
        <v>113</v>
      </c>
      <c r="B194" s="199" t="s">
        <v>1117</v>
      </c>
      <c r="C194" s="199" t="s">
        <v>3923</v>
      </c>
      <c r="D194" s="199" t="s">
        <v>1027</v>
      </c>
      <c r="E194" s="199" t="s">
        <v>1310</v>
      </c>
      <c r="F194" s="199" t="s">
        <v>1405</v>
      </c>
      <c r="G194" s="199" t="s">
        <v>1142</v>
      </c>
      <c r="K194" s="199">
        <f t="shared" si="15"/>
        <v>47.166882000000001</v>
      </c>
      <c r="L194" s="199">
        <f t="shared" si="16"/>
        <v>47.685717701999998</v>
      </c>
      <c r="M194" s="199" t="s">
        <v>1121</v>
      </c>
      <c r="N194" s="199">
        <f t="shared" si="17"/>
        <v>-6064949.8982221577</v>
      </c>
      <c r="O194" s="199" t="e">
        <f t="shared" si="18"/>
        <v>#VALUE!</v>
      </c>
      <c r="P194" s="199" t="e">
        <f t="shared" si="19"/>
        <v>#VALUE!</v>
      </c>
    </row>
    <row r="195" spans="1:16" ht="15.75" x14ac:dyDescent="0.25">
      <c r="A195" s="199" t="s">
        <v>115</v>
      </c>
      <c r="B195" s="199" t="s">
        <v>1094</v>
      </c>
      <c r="C195" s="199" t="s">
        <v>4004</v>
      </c>
      <c r="D195" s="199" t="s">
        <v>1027</v>
      </c>
      <c r="E195" s="199" t="s">
        <v>1310</v>
      </c>
      <c r="F195" s="199" t="s">
        <v>1234</v>
      </c>
      <c r="G195" s="199" t="s">
        <v>2324</v>
      </c>
      <c r="K195" s="199">
        <f t="shared" si="15"/>
        <v>47.134383</v>
      </c>
      <c r="L195" s="199">
        <f t="shared" si="16"/>
        <v>47.652861212999994</v>
      </c>
      <c r="M195" s="199" t="s">
        <v>1098</v>
      </c>
      <c r="N195" s="199">
        <f t="shared" si="17"/>
        <v>-10424654.468358336</v>
      </c>
      <c r="O195" s="199" t="e">
        <f t="shared" si="18"/>
        <v>#VALUE!</v>
      </c>
      <c r="P195" s="199" t="e">
        <f t="shared" si="19"/>
        <v>#VALUE!</v>
      </c>
    </row>
    <row r="196" spans="1:16" ht="15.75" x14ac:dyDescent="0.25">
      <c r="A196" s="199" t="s">
        <v>115</v>
      </c>
      <c r="B196" s="199" t="s">
        <v>1059</v>
      </c>
      <c r="C196" s="199" t="s">
        <v>3985</v>
      </c>
      <c r="D196" s="199" t="s">
        <v>1027</v>
      </c>
      <c r="E196" s="199" t="s">
        <v>1310</v>
      </c>
      <c r="F196" s="199" t="s">
        <v>1201</v>
      </c>
      <c r="G196" s="199" t="s">
        <v>1219</v>
      </c>
      <c r="K196" s="199" t="e">
        <f t="shared" si="15"/>
        <v>#VALUE!</v>
      </c>
      <c r="L196" s="199" t="e">
        <f t="shared" si="16"/>
        <v>#VALUE!</v>
      </c>
      <c r="M196" s="199" t="s">
        <v>1064</v>
      </c>
      <c r="N196" s="199" t="e">
        <f t="shared" si="17"/>
        <v>#VALUE!</v>
      </c>
      <c r="O196" s="199" t="e">
        <f t="shared" si="18"/>
        <v>#VALUE!</v>
      </c>
      <c r="P196" s="199" t="e">
        <f t="shared" si="19"/>
        <v>#VALUE!</v>
      </c>
    </row>
    <row r="197" spans="1:16" ht="15.75" x14ac:dyDescent="0.25">
      <c r="A197" s="199" t="s">
        <v>127</v>
      </c>
      <c r="B197" s="199" t="s">
        <v>20</v>
      </c>
      <c r="C197" s="199" t="s">
        <v>4071</v>
      </c>
      <c r="D197" s="199" t="s">
        <v>1027</v>
      </c>
      <c r="E197" s="199" t="s">
        <v>1310</v>
      </c>
      <c r="F197" s="199" t="s">
        <v>1201</v>
      </c>
      <c r="G197" s="199" t="s">
        <v>1260</v>
      </c>
      <c r="K197" s="199">
        <f t="shared" si="15"/>
        <v>47.625478999999999</v>
      </c>
      <c r="L197" s="199">
        <f t="shared" si="16"/>
        <v>48.149359268999994</v>
      </c>
      <c r="M197" s="199" t="s">
        <v>1134</v>
      </c>
      <c r="N197" s="199">
        <f t="shared" si="17"/>
        <v>-4799370.3459287994</v>
      </c>
      <c r="O197" s="199" t="e">
        <f t="shared" si="18"/>
        <v>#VALUE!</v>
      </c>
      <c r="P197" s="199" t="e">
        <f t="shared" si="19"/>
        <v>#VALUE!</v>
      </c>
    </row>
    <row r="198" spans="1:16" ht="15.75" x14ac:dyDescent="0.25">
      <c r="A198" s="199" t="s">
        <v>116</v>
      </c>
      <c r="B198" s="199" t="s">
        <v>1117</v>
      </c>
      <c r="C198" s="199" t="s">
        <v>1206</v>
      </c>
      <c r="D198" s="199" t="s">
        <v>1027</v>
      </c>
      <c r="E198" s="199" t="s">
        <v>1207</v>
      </c>
      <c r="F198" s="199" t="s">
        <v>1208</v>
      </c>
      <c r="G198" s="199" t="s">
        <v>1209</v>
      </c>
      <c r="K198" s="199">
        <f t="shared" si="15"/>
        <v>39.796830999999997</v>
      </c>
      <c r="L198" s="199">
        <f t="shared" si="16"/>
        <v>40.194799310000001</v>
      </c>
      <c r="M198" s="199" t="s">
        <v>1121</v>
      </c>
      <c r="N198" s="199">
        <f t="shared" si="17"/>
        <v>-10670662.038918119</v>
      </c>
      <c r="O198" s="199" t="e">
        <f t="shared" si="18"/>
        <v>#VALUE!</v>
      </c>
      <c r="P198" s="199" t="e">
        <f t="shared" si="19"/>
        <v>#VALUE!</v>
      </c>
    </row>
    <row r="199" spans="1:16" ht="15.75" x14ac:dyDescent="0.25">
      <c r="A199" s="199" t="s">
        <v>115</v>
      </c>
      <c r="B199" s="199" t="s">
        <v>1099</v>
      </c>
      <c r="C199" s="199" t="s">
        <v>3979</v>
      </c>
      <c r="D199" s="199" t="s">
        <v>1027</v>
      </c>
      <c r="E199" s="199" t="s">
        <v>1207</v>
      </c>
      <c r="F199" s="199" t="s">
        <v>1186</v>
      </c>
      <c r="G199" s="199" t="s">
        <v>1027</v>
      </c>
      <c r="K199" s="199" t="e">
        <f t="shared" si="15"/>
        <v>#VALUE!</v>
      </c>
      <c r="L199" s="199" t="e">
        <f t="shared" si="16"/>
        <v>#VALUE!</v>
      </c>
      <c r="M199" s="199" t="s">
        <v>1105</v>
      </c>
      <c r="N199" s="199" t="e">
        <f t="shared" si="17"/>
        <v>#VALUE!</v>
      </c>
      <c r="O199" s="199" t="e">
        <f t="shared" si="18"/>
        <v>#VALUE!</v>
      </c>
      <c r="P199" s="199" t="e">
        <f t="shared" si="19"/>
        <v>#VALUE!</v>
      </c>
    </row>
    <row r="200" spans="1:16" ht="15.75" x14ac:dyDescent="0.25">
      <c r="A200" s="199" t="s">
        <v>116</v>
      </c>
      <c r="B200" s="199" t="s">
        <v>1099</v>
      </c>
      <c r="C200" s="199" t="s">
        <v>1158</v>
      </c>
      <c r="D200" s="199" t="s">
        <v>1027</v>
      </c>
      <c r="E200" s="199" t="s">
        <v>1159</v>
      </c>
      <c r="F200" s="199" t="s">
        <v>1157</v>
      </c>
      <c r="G200" s="199" t="s">
        <v>1160</v>
      </c>
      <c r="K200" s="199">
        <f t="shared" si="15"/>
        <v>50.658718999999998</v>
      </c>
      <c r="L200" s="199">
        <f t="shared" si="16"/>
        <v>51.063988752</v>
      </c>
      <c r="M200" s="199" t="s">
        <v>1105</v>
      </c>
      <c r="N200" s="199">
        <f t="shared" si="17"/>
        <v>-2108526.0907211537</v>
      </c>
      <c r="O200" s="199" t="e">
        <f t="shared" si="18"/>
        <v>#VALUE!</v>
      </c>
      <c r="P200" s="199" t="e">
        <f t="shared" si="19"/>
        <v>#VALUE!</v>
      </c>
    </row>
    <row r="201" spans="1:16" ht="15.75" x14ac:dyDescent="0.25">
      <c r="A201" s="199" t="s">
        <v>110</v>
      </c>
      <c r="B201" s="199" t="s">
        <v>1083</v>
      </c>
      <c r="C201" s="199" t="s">
        <v>2399</v>
      </c>
      <c r="D201" s="199" t="s">
        <v>1027</v>
      </c>
      <c r="E201" s="199" t="s">
        <v>1159</v>
      </c>
      <c r="F201" s="199" t="s">
        <v>1312</v>
      </c>
      <c r="G201" s="199" t="s">
        <v>2179</v>
      </c>
      <c r="K201" s="199">
        <f t="shared" si="15"/>
        <v>57.584617000000001</v>
      </c>
      <c r="L201" s="199">
        <f t="shared" si="16"/>
        <v>58.045293936</v>
      </c>
      <c r="M201" s="199" t="s">
        <v>1088</v>
      </c>
      <c r="N201" s="199">
        <f t="shared" si="17"/>
        <v>322472.24978640769</v>
      </c>
      <c r="O201" s="199" t="e">
        <f t="shared" si="18"/>
        <v>#VALUE!</v>
      </c>
      <c r="P201" s="199" t="e">
        <f t="shared" si="19"/>
        <v>#VALUE!</v>
      </c>
    </row>
    <row r="202" spans="1:16" ht="15.75" x14ac:dyDescent="0.25">
      <c r="A202" s="199" t="s">
        <v>124</v>
      </c>
      <c r="B202" s="199" t="s">
        <v>1024</v>
      </c>
      <c r="C202" s="199" t="s">
        <v>3110</v>
      </c>
      <c r="D202" s="199" t="s">
        <v>1027</v>
      </c>
      <c r="E202" s="199" t="s">
        <v>1159</v>
      </c>
      <c r="F202" s="199" t="s">
        <v>1186</v>
      </c>
      <c r="G202" s="199" t="s">
        <v>1332</v>
      </c>
      <c r="K202" s="199">
        <f t="shared" si="15"/>
        <v>55.139969999999998</v>
      </c>
      <c r="L202" s="199">
        <f t="shared" si="16"/>
        <v>55.581089759999998</v>
      </c>
      <c r="M202" s="199" t="s">
        <v>1029</v>
      </c>
      <c r="N202" s="199">
        <f t="shared" si="17"/>
        <v>-863558.61224499159</v>
      </c>
      <c r="O202" s="199" t="e">
        <f t="shared" si="18"/>
        <v>#VALUE!</v>
      </c>
      <c r="P202" s="199" t="e">
        <f t="shared" si="19"/>
        <v>#VALUE!</v>
      </c>
    </row>
    <row r="203" spans="1:16" ht="15.75" x14ac:dyDescent="0.25">
      <c r="A203" s="199" t="s">
        <v>122</v>
      </c>
      <c r="B203" s="199" t="s">
        <v>20</v>
      </c>
      <c r="C203" s="199" t="s">
        <v>3607</v>
      </c>
      <c r="D203" s="199" t="s">
        <v>1027</v>
      </c>
      <c r="E203" s="199" t="s">
        <v>1159</v>
      </c>
      <c r="F203" s="199" t="s">
        <v>2807</v>
      </c>
      <c r="G203" s="199" t="s">
        <v>2561</v>
      </c>
      <c r="K203" s="199">
        <f t="shared" si="15"/>
        <v>66.554340999999994</v>
      </c>
      <c r="L203" s="199">
        <f t="shared" si="16"/>
        <v>67.086775727999992</v>
      </c>
      <c r="M203" s="199" t="s">
        <v>1134</v>
      </c>
      <c r="N203" s="199">
        <f t="shared" si="17"/>
        <v>4868872.2326981006</v>
      </c>
      <c r="O203" s="199" t="e">
        <f t="shared" si="18"/>
        <v>#VALUE!</v>
      </c>
      <c r="P203" s="199" t="e">
        <f t="shared" si="19"/>
        <v>#VALUE!</v>
      </c>
    </row>
    <row r="204" spans="1:16" ht="15.75" x14ac:dyDescent="0.25">
      <c r="A204" s="199" t="s">
        <v>123</v>
      </c>
      <c r="B204" s="199" t="s">
        <v>16</v>
      </c>
      <c r="C204" s="199" t="s">
        <v>2024</v>
      </c>
      <c r="D204" s="199" t="s">
        <v>1027</v>
      </c>
      <c r="E204" s="199" t="s">
        <v>1184</v>
      </c>
      <c r="F204" s="199" t="s">
        <v>1218</v>
      </c>
      <c r="G204" s="199" t="s">
        <v>1400</v>
      </c>
      <c r="K204" s="199">
        <f t="shared" si="15"/>
        <v>47.379930999999999</v>
      </c>
      <c r="L204" s="199">
        <f t="shared" si="16"/>
        <v>47.711590517000005</v>
      </c>
      <c r="M204" s="199" t="s">
        <v>1116</v>
      </c>
      <c r="N204" s="199">
        <f t="shared" si="17"/>
        <v>-4426282.3742742063</v>
      </c>
      <c r="O204" s="199" t="e">
        <f t="shared" si="18"/>
        <v>#VALUE!</v>
      </c>
      <c r="P204" s="199" t="e">
        <f t="shared" si="19"/>
        <v>#VALUE!</v>
      </c>
    </row>
    <row r="205" spans="1:16" ht="15.75" x14ac:dyDescent="0.25">
      <c r="A205" s="199" t="s">
        <v>317</v>
      </c>
      <c r="B205" s="199" t="s">
        <v>10</v>
      </c>
      <c r="C205" s="199" t="s">
        <v>2350</v>
      </c>
      <c r="D205" s="199" t="s">
        <v>1027</v>
      </c>
      <c r="E205" s="199" t="s">
        <v>1184</v>
      </c>
      <c r="F205" s="199" t="s">
        <v>1251</v>
      </c>
      <c r="G205" s="199" t="s">
        <v>2349</v>
      </c>
      <c r="K205" s="199">
        <f t="shared" si="15"/>
        <v>38.139381999999998</v>
      </c>
      <c r="L205" s="199">
        <f t="shared" si="16"/>
        <v>38.406357673999999</v>
      </c>
      <c r="M205" s="199" t="s">
        <v>1093</v>
      </c>
      <c r="N205" s="199">
        <f t="shared" si="17"/>
        <v>-12421789.641292915</v>
      </c>
      <c r="O205" s="199" t="e">
        <f t="shared" si="18"/>
        <v>#VALUE!</v>
      </c>
      <c r="P205" s="199" t="e">
        <f t="shared" si="19"/>
        <v>#VALUE!</v>
      </c>
    </row>
    <row r="206" spans="1:16" ht="15.75" x14ac:dyDescent="0.25">
      <c r="A206" s="199" t="s">
        <v>108</v>
      </c>
      <c r="B206" s="199" t="s">
        <v>20</v>
      </c>
      <c r="C206" s="199" t="s">
        <v>4201</v>
      </c>
      <c r="D206" s="199" t="s">
        <v>1027</v>
      </c>
      <c r="E206" s="199" t="s">
        <v>1184</v>
      </c>
      <c r="F206" s="199" t="s">
        <v>1194</v>
      </c>
      <c r="G206" s="199" t="s">
        <v>1182</v>
      </c>
      <c r="H206" s="199" t="s">
        <v>4197</v>
      </c>
      <c r="K206" s="199">
        <f t="shared" si="15"/>
        <v>49.138487999999995</v>
      </c>
      <c r="L206" s="199">
        <f t="shared" si="16"/>
        <v>49.482457416000003</v>
      </c>
      <c r="M206" s="199" t="s">
        <v>1134</v>
      </c>
      <c r="N206" s="199">
        <f t="shared" si="17"/>
        <v>-4118775.0654575434</v>
      </c>
      <c r="O206" s="199" t="e">
        <f t="shared" si="18"/>
        <v>#VALUE!</v>
      </c>
      <c r="P206" s="199" t="e">
        <f t="shared" si="19"/>
        <v>#VALUE!</v>
      </c>
    </row>
    <row r="207" spans="1:16" ht="15.75" x14ac:dyDescent="0.25">
      <c r="A207" s="199" t="s">
        <v>115</v>
      </c>
      <c r="B207" s="199" t="s">
        <v>1037</v>
      </c>
      <c r="C207" s="199" t="s">
        <v>4006</v>
      </c>
      <c r="D207" s="199" t="s">
        <v>1027</v>
      </c>
      <c r="E207" s="199" t="s">
        <v>1154</v>
      </c>
      <c r="F207" s="199" t="s">
        <v>1240</v>
      </c>
      <c r="G207" s="199" t="s">
        <v>1057</v>
      </c>
      <c r="K207" s="199">
        <f t="shared" si="15"/>
        <v>49.156542999999999</v>
      </c>
      <c r="L207" s="199">
        <f t="shared" si="16"/>
        <v>49.451482257999999</v>
      </c>
      <c r="M207" s="199" t="s">
        <v>1043</v>
      </c>
      <c r="N207" s="199">
        <f t="shared" si="17"/>
        <v>-3801173.7821812136</v>
      </c>
      <c r="O207" s="199" t="e">
        <f t="shared" si="18"/>
        <v>#VALUE!</v>
      </c>
      <c r="P207" s="199" t="e">
        <f t="shared" si="19"/>
        <v>#VALUE!</v>
      </c>
    </row>
    <row r="208" spans="1:16" ht="15.75" x14ac:dyDescent="0.25">
      <c r="A208" s="199" t="s">
        <v>129</v>
      </c>
      <c r="B208" s="199" t="s">
        <v>27</v>
      </c>
      <c r="C208" s="199" t="s">
        <v>1386</v>
      </c>
      <c r="D208" s="199" t="s">
        <v>1027</v>
      </c>
      <c r="E208" s="199" t="s">
        <v>1387</v>
      </c>
      <c r="F208" s="199" t="s">
        <v>1218</v>
      </c>
      <c r="G208" s="199" t="s">
        <v>1388</v>
      </c>
      <c r="K208" s="199">
        <f t="shared" si="15"/>
        <v>40.428756</v>
      </c>
      <c r="L208" s="199">
        <f t="shared" si="16"/>
        <v>40.630899779999993</v>
      </c>
      <c r="M208" s="199" t="s">
        <v>1058</v>
      </c>
      <c r="N208" s="199">
        <f t="shared" si="17"/>
        <v>-9929161.781641556</v>
      </c>
      <c r="O208" s="199" t="e">
        <f t="shared" si="18"/>
        <v>#VALUE!</v>
      </c>
      <c r="P208" s="199" t="e">
        <f t="shared" si="19"/>
        <v>#VALUE!</v>
      </c>
    </row>
    <row r="209" spans="1:16" ht="15.75" x14ac:dyDescent="0.25">
      <c r="A209" s="199" t="s">
        <v>109</v>
      </c>
      <c r="B209" s="199" t="s">
        <v>1187</v>
      </c>
      <c r="C209" s="199" t="s">
        <v>1804</v>
      </c>
      <c r="D209" s="199" t="s">
        <v>1027</v>
      </c>
      <c r="E209" s="199" t="s">
        <v>1387</v>
      </c>
      <c r="F209" s="199" t="s">
        <v>1041</v>
      </c>
      <c r="G209" s="199" t="s">
        <v>1805</v>
      </c>
      <c r="K209" s="199">
        <f t="shared" si="15"/>
        <v>66.09213299999999</v>
      </c>
      <c r="L209" s="199">
        <f t="shared" si="16"/>
        <v>66.42259366499998</v>
      </c>
      <c r="M209" s="199" t="s">
        <v>1190</v>
      </c>
      <c r="N209" s="199">
        <f t="shared" si="17"/>
        <v>4869409.6432589982</v>
      </c>
      <c r="O209" s="199" t="e">
        <f t="shared" si="18"/>
        <v>#VALUE!</v>
      </c>
      <c r="P209" s="199" t="e">
        <f t="shared" si="19"/>
        <v>#VALUE!</v>
      </c>
    </row>
    <row r="210" spans="1:16" ht="15.75" x14ac:dyDescent="0.25">
      <c r="A210" s="199" t="s">
        <v>2800</v>
      </c>
      <c r="B210" s="199" t="s">
        <v>20</v>
      </c>
      <c r="C210" s="199" t="s">
        <v>2841</v>
      </c>
      <c r="D210" s="199" t="s">
        <v>1027</v>
      </c>
      <c r="E210" s="199" t="s">
        <v>1387</v>
      </c>
      <c r="F210" s="199" t="s">
        <v>1157</v>
      </c>
      <c r="G210" s="199" t="s">
        <v>1219</v>
      </c>
      <c r="K210" s="199" t="e">
        <f t="shared" si="15"/>
        <v>#VALUE!</v>
      </c>
      <c r="L210" s="199" t="e">
        <f t="shared" si="16"/>
        <v>#VALUE!</v>
      </c>
      <c r="M210" s="199" t="s">
        <v>1134</v>
      </c>
      <c r="N210" s="199" t="e">
        <f t="shared" si="17"/>
        <v>#VALUE!</v>
      </c>
      <c r="O210" s="199" t="e">
        <f t="shared" si="18"/>
        <v>#VALUE!</v>
      </c>
      <c r="P210" s="199" t="e">
        <f t="shared" si="19"/>
        <v>#VALUE!</v>
      </c>
    </row>
    <row r="211" spans="1:16" ht="15.75" x14ac:dyDescent="0.25">
      <c r="A211" s="199" t="s">
        <v>115</v>
      </c>
      <c r="B211" s="199" t="s">
        <v>1059</v>
      </c>
      <c r="C211" s="199" t="s">
        <v>3990</v>
      </c>
      <c r="D211" s="199" t="s">
        <v>1027</v>
      </c>
      <c r="E211" s="199" t="s">
        <v>1387</v>
      </c>
      <c r="F211" s="199" t="s">
        <v>1218</v>
      </c>
      <c r="G211" s="199" t="s">
        <v>2206</v>
      </c>
      <c r="K211" s="199">
        <f t="shared" si="15"/>
        <v>45.473322999999993</v>
      </c>
      <c r="L211" s="199">
        <f t="shared" si="16"/>
        <v>45.700689614999987</v>
      </c>
      <c r="M211" s="199" t="s">
        <v>1064</v>
      </c>
      <c r="N211" s="199">
        <f t="shared" si="17"/>
        <v>-4797316.150841888</v>
      </c>
      <c r="O211" s="199" t="e">
        <f t="shared" si="18"/>
        <v>#VALUE!</v>
      </c>
      <c r="P211" s="199" t="e">
        <f t="shared" si="19"/>
        <v>#VALUE!</v>
      </c>
    </row>
    <row r="212" spans="1:16" ht="15.75" x14ac:dyDescent="0.25">
      <c r="A212" s="199" t="s">
        <v>129</v>
      </c>
      <c r="B212" s="199" t="s">
        <v>10</v>
      </c>
      <c r="C212" s="199" t="s">
        <v>438</v>
      </c>
      <c r="D212" s="199" t="s">
        <v>1027</v>
      </c>
      <c r="E212" s="199" t="s">
        <v>1166</v>
      </c>
      <c r="F212" s="199" t="s">
        <v>1157</v>
      </c>
      <c r="G212" s="199" t="s">
        <v>1344</v>
      </c>
      <c r="K212" s="199">
        <f t="shared" si="15"/>
        <v>43.310333999999997</v>
      </c>
      <c r="L212" s="199">
        <f t="shared" si="16"/>
        <v>43.483575335999994</v>
      </c>
      <c r="M212" s="199" t="s">
        <v>1093</v>
      </c>
      <c r="N212" s="199">
        <f t="shared" si="17"/>
        <v>-9127320.9771576263</v>
      </c>
      <c r="O212" s="199" t="e">
        <f t="shared" si="18"/>
        <v>#VALUE!</v>
      </c>
      <c r="P212" s="199" t="e">
        <f t="shared" si="19"/>
        <v>#VALUE!</v>
      </c>
    </row>
    <row r="213" spans="1:16" ht="15.75" x14ac:dyDescent="0.25">
      <c r="A213" s="199" t="s">
        <v>121</v>
      </c>
      <c r="B213" s="199" t="s">
        <v>10</v>
      </c>
      <c r="C213" s="199" t="s">
        <v>2958</v>
      </c>
      <c r="D213" s="199" t="s">
        <v>1027</v>
      </c>
      <c r="E213" s="199" t="s">
        <v>1166</v>
      </c>
      <c r="F213" s="199" t="s">
        <v>1408</v>
      </c>
      <c r="G213" s="199" t="s">
        <v>2959</v>
      </c>
      <c r="K213" s="199">
        <f t="shared" si="15"/>
        <v>38.384929999999997</v>
      </c>
      <c r="L213" s="199">
        <f t="shared" si="16"/>
        <v>38.538469719999995</v>
      </c>
      <c r="M213" s="199" t="s">
        <v>1093</v>
      </c>
      <c r="N213" s="199">
        <f t="shared" si="17"/>
        <v>-12336065.722273391</v>
      </c>
      <c r="O213" s="199" t="e">
        <f t="shared" si="18"/>
        <v>#VALUE!</v>
      </c>
      <c r="P213" s="199" t="e">
        <f t="shared" si="19"/>
        <v>#VALUE!</v>
      </c>
    </row>
    <row r="214" spans="1:16" ht="15.75" x14ac:dyDescent="0.25">
      <c r="A214" s="199" t="s">
        <v>116</v>
      </c>
      <c r="B214" s="199" t="s">
        <v>1048</v>
      </c>
      <c r="C214" s="199" t="s">
        <v>1156</v>
      </c>
      <c r="D214" s="199" t="s">
        <v>1027</v>
      </c>
      <c r="E214" s="199" t="s">
        <v>1421</v>
      </c>
      <c r="F214" s="199" t="s">
        <v>1157</v>
      </c>
      <c r="G214" s="199" t="s">
        <v>1319</v>
      </c>
      <c r="K214" s="199">
        <f t="shared" si="15"/>
        <v>47.759085999999996</v>
      </c>
      <c r="L214" s="199">
        <f t="shared" si="16"/>
        <v>47.902363257999994</v>
      </c>
      <c r="M214" s="199" t="s">
        <v>1053</v>
      </c>
      <c r="N214" s="199">
        <f t="shared" si="17"/>
        <v>-3510785.6316652605</v>
      </c>
      <c r="O214" s="199" t="e">
        <f t="shared" si="18"/>
        <v>#VALUE!</v>
      </c>
      <c r="P214" s="199" t="e">
        <f t="shared" si="19"/>
        <v>#VALUE!</v>
      </c>
    </row>
    <row r="215" spans="1:16" ht="15.75" x14ac:dyDescent="0.25">
      <c r="A215" s="199" t="s">
        <v>124</v>
      </c>
      <c r="B215" s="199" t="s">
        <v>1117</v>
      </c>
      <c r="C215" s="199" t="s">
        <v>3086</v>
      </c>
      <c r="D215" s="199" t="s">
        <v>1027</v>
      </c>
      <c r="E215" s="199" t="s">
        <v>1421</v>
      </c>
      <c r="F215" s="199" t="s">
        <v>1125</v>
      </c>
      <c r="G215" s="199" t="s">
        <v>1604</v>
      </c>
      <c r="K215" s="199">
        <f t="shared" si="15"/>
        <v>49.040991000000005</v>
      </c>
      <c r="L215" s="199">
        <f t="shared" si="16"/>
        <v>49.188113973</v>
      </c>
      <c r="M215" s="199" t="s">
        <v>1121</v>
      </c>
      <c r="N215" s="199">
        <f t="shared" si="17"/>
        <v>-5141217.4019676372</v>
      </c>
      <c r="O215" s="199" t="e">
        <f t="shared" si="18"/>
        <v>#VALUE!</v>
      </c>
      <c r="P215" s="199" t="e">
        <f t="shared" si="19"/>
        <v>#VALUE!</v>
      </c>
    </row>
    <row r="216" spans="1:16" ht="15.75" x14ac:dyDescent="0.25">
      <c r="A216" s="199" t="s">
        <v>119</v>
      </c>
      <c r="B216" s="199" t="s">
        <v>1099</v>
      </c>
      <c r="C216" s="199" t="s">
        <v>3372</v>
      </c>
      <c r="D216" s="199" t="s">
        <v>1027</v>
      </c>
      <c r="E216" s="199" t="s">
        <v>1421</v>
      </c>
      <c r="F216" s="199" t="s">
        <v>1201</v>
      </c>
      <c r="G216" s="199" t="s">
        <v>1142</v>
      </c>
      <c r="K216" s="199">
        <f t="shared" si="15"/>
        <v>49.333482000000004</v>
      </c>
      <c r="L216" s="199">
        <f t="shared" si="16"/>
        <v>49.481482446000001</v>
      </c>
      <c r="M216" s="199" t="s">
        <v>1105</v>
      </c>
      <c r="N216" s="199">
        <f t="shared" si="17"/>
        <v>-2622980.3072414631</v>
      </c>
      <c r="O216" s="199" t="e">
        <f t="shared" si="18"/>
        <v>#VALUE!</v>
      </c>
      <c r="P216" s="199" t="e">
        <f t="shared" si="19"/>
        <v>#VALUE!</v>
      </c>
    </row>
    <row r="217" spans="1:16" ht="15.75" x14ac:dyDescent="0.25">
      <c r="A217" s="199" t="s">
        <v>115</v>
      </c>
      <c r="B217" s="199" t="s">
        <v>20</v>
      </c>
      <c r="C217" s="199" t="s">
        <v>3964</v>
      </c>
      <c r="D217" s="199" t="s">
        <v>1027</v>
      </c>
      <c r="E217" s="199" t="s">
        <v>1440</v>
      </c>
      <c r="F217" s="199" t="s">
        <v>1328</v>
      </c>
      <c r="G217" s="199" t="s">
        <v>1931</v>
      </c>
      <c r="K217" s="199">
        <f t="shared" si="15"/>
        <v>54.912476999999996</v>
      </c>
      <c r="L217" s="199">
        <f t="shared" si="16"/>
        <v>55.022301953999992</v>
      </c>
      <c r="M217" s="199" t="s">
        <v>1134</v>
      </c>
      <c r="N217" s="199">
        <f t="shared" si="17"/>
        <v>-1290482.1482465183</v>
      </c>
      <c r="O217" s="199" t="e">
        <f t="shared" si="18"/>
        <v>#VALUE!</v>
      </c>
      <c r="P217" s="199" t="e">
        <f t="shared" si="19"/>
        <v>#VALUE!</v>
      </c>
    </row>
    <row r="218" spans="1:16" ht="15.75" x14ac:dyDescent="0.25">
      <c r="A218" s="199" t="s">
        <v>125</v>
      </c>
      <c r="B218" s="199" t="s">
        <v>1099</v>
      </c>
      <c r="C218" s="199" t="s">
        <v>1486</v>
      </c>
      <c r="D218" s="199" t="s">
        <v>1027</v>
      </c>
      <c r="E218" s="199" t="s">
        <v>1487</v>
      </c>
      <c r="F218" s="199" t="s">
        <v>1111</v>
      </c>
      <c r="G218" s="199" t="s">
        <v>1488</v>
      </c>
      <c r="K218" s="199">
        <f t="shared" si="15"/>
        <v>48.535450999999995</v>
      </c>
      <c r="L218" s="199">
        <f t="shared" si="16"/>
        <v>48.583986450999987</v>
      </c>
      <c r="M218" s="199" t="s">
        <v>1105</v>
      </c>
      <c r="N218" s="199">
        <f t="shared" si="17"/>
        <v>-2914745.715813457</v>
      </c>
      <c r="O218" s="199" t="e">
        <f t="shared" si="18"/>
        <v>#VALUE!</v>
      </c>
      <c r="P218" s="199" t="e">
        <f t="shared" si="19"/>
        <v>#VALUE!</v>
      </c>
    </row>
    <row r="219" spans="1:16" ht="15.75" x14ac:dyDescent="0.25">
      <c r="A219" s="199" t="s">
        <v>317</v>
      </c>
      <c r="B219" s="199" t="s">
        <v>1048</v>
      </c>
      <c r="C219" s="199" t="s">
        <v>2353</v>
      </c>
      <c r="D219" s="199" t="s">
        <v>1027</v>
      </c>
      <c r="E219" s="199" t="s">
        <v>1487</v>
      </c>
      <c r="F219" s="199" t="s">
        <v>2354</v>
      </c>
      <c r="G219" s="199" t="s">
        <v>1027</v>
      </c>
      <c r="K219" s="199" t="e">
        <f t="shared" si="15"/>
        <v>#VALUE!</v>
      </c>
      <c r="L219" s="199" t="e">
        <f t="shared" si="16"/>
        <v>#VALUE!</v>
      </c>
      <c r="M219" s="199" t="s">
        <v>1053</v>
      </c>
      <c r="N219" s="199" t="e">
        <f t="shared" si="17"/>
        <v>#VALUE!</v>
      </c>
      <c r="O219" s="199" t="e">
        <f t="shared" si="18"/>
        <v>#VALUE!</v>
      </c>
      <c r="P219" s="199" t="e">
        <f t="shared" si="19"/>
        <v>#VALUE!</v>
      </c>
    </row>
    <row r="220" spans="1:16" ht="15.75" x14ac:dyDescent="0.25">
      <c r="A220" s="199" t="s">
        <v>122</v>
      </c>
      <c r="B220" s="199" t="s">
        <v>10</v>
      </c>
      <c r="C220" s="199" t="s">
        <v>3682</v>
      </c>
      <c r="D220" s="199" t="s">
        <v>1027</v>
      </c>
      <c r="E220" s="199" t="s">
        <v>1487</v>
      </c>
      <c r="F220" s="199" t="s">
        <v>1251</v>
      </c>
      <c r="G220" s="199" t="s">
        <v>1442</v>
      </c>
      <c r="K220" s="199">
        <f t="shared" si="15"/>
        <v>48.744889000000001</v>
      </c>
      <c r="L220" s="199">
        <f t="shared" si="16"/>
        <v>48.793633888999999</v>
      </c>
      <c r="M220" s="199" t="s">
        <v>1093</v>
      </c>
      <c r="N220" s="199">
        <f t="shared" si="17"/>
        <v>-5681768.1818711255</v>
      </c>
      <c r="O220" s="199" t="e">
        <f t="shared" si="18"/>
        <v>#VALUE!</v>
      </c>
      <c r="P220" s="199" t="e">
        <f t="shared" si="19"/>
        <v>#VALUE!</v>
      </c>
    </row>
    <row r="221" spans="1:16" ht="15.75" x14ac:dyDescent="0.25">
      <c r="A221" s="199" t="s">
        <v>115</v>
      </c>
      <c r="B221" s="199" t="s">
        <v>1117</v>
      </c>
      <c r="C221" s="199" t="s">
        <v>4001</v>
      </c>
      <c r="D221" s="199" t="s">
        <v>1027</v>
      </c>
      <c r="E221" s="199" t="s">
        <v>1487</v>
      </c>
      <c r="F221" s="199" t="s">
        <v>1221</v>
      </c>
      <c r="G221" s="199" t="s">
        <v>4002</v>
      </c>
      <c r="K221" s="199">
        <f t="shared" si="15"/>
        <v>40.623750000000001</v>
      </c>
      <c r="L221" s="199">
        <f t="shared" si="16"/>
        <v>40.664373749999996</v>
      </c>
      <c r="M221" s="199" t="s">
        <v>1121</v>
      </c>
      <c r="N221" s="199">
        <f t="shared" si="17"/>
        <v>-10381949.148709865</v>
      </c>
      <c r="O221" s="199" t="e">
        <f t="shared" si="18"/>
        <v>#VALUE!</v>
      </c>
      <c r="P221" s="199" t="e">
        <f t="shared" si="19"/>
        <v>#VALUE!</v>
      </c>
    </row>
    <row r="222" spans="1:16" ht="15.75" x14ac:dyDescent="0.25">
      <c r="A222" s="199" t="s">
        <v>116</v>
      </c>
      <c r="B222" s="199" t="s">
        <v>10</v>
      </c>
      <c r="C222" s="199" t="s">
        <v>1089</v>
      </c>
      <c r="D222" s="199" t="s">
        <v>1027</v>
      </c>
      <c r="E222" s="199" t="s">
        <v>1090</v>
      </c>
      <c r="F222" s="199" t="s">
        <v>1091</v>
      </c>
      <c r="G222" s="199" t="s">
        <v>1092</v>
      </c>
      <c r="K222" s="199">
        <f t="shared" si="15"/>
        <v>57.245182999999997</v>
      </c>
      <c r="L222" s="199">
        <f t="shared" si="16"/>
        <v>57.245182999999997</v>
      </c>
      <c r="M222" s="199" t="s">
        <v>1093</v>
      </c>
      <c r="N222" s="199">
        <f t="shared" si="17"/>
        <v>-197787.47370073572</v>
      </c>
      <c r="O222" s="199" t="e">
        <f t="shared" si="18"/>
        <v>#VALUE!</v>
      </c>
      <c r="P222" s="199" t="e">
        <f t="shared" si="19"/>
        <v>#VALUE!</v>
      </c>
    </row>
    <row r="223" spans="1:16" ht="15.75" x14ac:dyDescent="0.25">
      <c r="A223" s="199" t="s">
        <v>115</v>
      </c>
      <c r="B223" s="199" t="s">
        <v>1024</v>
      </c>
      <c r="C223" s="199" t="s">
        <v>3988</v>
      </c>
      <c r="D223" s="199" t="s">
        <v>1027</v>
      </c>
      <c r="E223" s="199" t="s">
        <v>1542</v>
      </c>
      <c r="F223" s="199" t="s">
        <v>1208</v>
      </c>
      <c r="G223" s="199" t="s">
        <v>2089</v>
      </c>
      <c r="K223" s="199">
        <f t="shared" si="15"/>
        <v>47.979357</v>
      </c>
      <c r="L223" s="199">
        <f t="shared" si="16"/>
        <v>47.931377643000005</v>
      </c>
      <c r="M223" s="199" t="s">
        <v>1029</v>
      </c>
      <c r="N223" s="199">
        <f t="shared" si="17"/>
        <v>-4218701.2925076559</v>
      </c>
      <c r="O223" s="199" t="e">
        <f t="shared" si="18"/>
        <v>#VALUE!</v>
      </c>
      <c r="P223" s="199" t="e">
        <f t="shared" si="19"/>
        <v>#VALUE!</v>
      </c>
    </row>
    <row r="224" spans="1:16" ht="15.75" x14ac:dyDescent="0.25">
      <c r="A224" s="199" t="s">
        <v>120</v>
      </c>
      <c r="B224" s="199" t="s">
        <v>27</v>
      </c>
      <c r="C224" s="199" t="s">
        <v>3184</v>
      </c>
      <c r="D224" s="199" t="s">
        <v>1027</v>
      </c>
      <c r="E224" s="199" t="s">
        <v>1342</v>
      </c>
      <c r="F224" s="199" t="s">
        <v>1162</v>
      </c>
      <c r="G224" s="199" t="s">
        <v>2126</v>
      </c>
      <c r="K224" s="199">
        <f t="shared" si="15"/>
        <v>47.358265000000003</v>
      </c>
      <c r="L224" s="199">
        <f t="shared" si="16"/>
        <v>47.263548470000003</v>
      </c>
      <c r="M224" s="199" t="s">
        <v>1058</v>
      </c>
      <c r="N224" s="199">
        <f t="shared" si="17"/>
        <v>-6036718.2694295924</v>
      </c>
      <c r="O224" s="199" t="e">
        <f t="shared" si="18"/>
        <v>#VALUE!</v>
      </c>
      <c r="P224" s="199" t="e">
        <f t="shared" si="19"/>
        <v>#VALUE!</v>
      </c>
    </row>
    <row r="225" spans="1:16" ht="15.75" x14ac:dyDescent="0.25">
      <c r="A225" s="199" t="s">
        <v>123</v>
      </c>
      <c r="B225" s="199" t="s">
        <v>1117</v>
      </c>
      <c r="C225" s="199" t="s">
        <v>79</v>
      </c>
      <c r="D225" s="199" t="s">
        <v>1027</v>
      </c>
      <c r="E225" s="199" t="s">
        <v>2014</v>
      </c>
      <c r="F225" s="199" t="s">
        <v>1201</v>
      </c>
      <c r="G225" s="199" t="s">
        <v>2015</v>
      </c>
      <c r="K225" s="199">
        <f t="shared" si="15"/>
        <v>58.151544000000001</v>
      </c>
      <c r="L225" s="199">
        <f t="shared" si="16"/>
        <v>57.977089368000001</v>
      </c>
      <c r="M225" s="199" t="s">
        <v>1121</v>
      </c>
      <c r="N225" s="199">
        <f t="shared" si="17"/>
        <v>262591.39192605624</v>
      </c>
      <c r="O225" s="199" t="e">
        <f t="shared" si="18"/>
        <v>#VALUE!</v>
      </c>
      <c r="P225" s="199" t="e">
        <f t="shared" si="19"/>
        <v>#VALUE!</v>
      </c>
    </row>
    <row r="226" spans="1:16" ht="15.75" x14ac:dyDescent="0.25">
      <c r="A226" s="199" t="s">
        <v>116</v>
      </c>
      <c r="B226" s="199" t="s">
        <v>1117</v>
      </c>
      <c r="C226" s="199" t="s">
        <v>618</v>
      </c>
      <c r="D226" s="199" t="s">
        <v>1027</v>
      </c>
      <c r="E226" s="199" t="s">
        <v>1183</v>
      </c>
      <c r="F226" s="199" t="s">
        <v>1162</v>
      </c>
      <c r="G226" s="199" t="s">
        <v>1184</v>
      </c>
      <c r="K226" s="199">
        <f t="shared" si="15"/>
        <v>36.156942999999998</v>
      </c>
      <c r="L226" s="199">
        <f t="shared" si="16"/>
        <v>36.012315227999999</v>
      </c>
      <c r="M226" s="199" t="s">
        <v>1121</v>
      </c>
      <c r="N226" s="199">
        <f t="shared" si="17"/>
        <v>-13242218.249610184</v>
      </c>
      <c r="O226" s="199" t="e">
        <f t="shared" si="18"/>
        <v>#VALUE!</v>
      </c>
      <c r="P226" s="199" t="e">
        <f t="shared" si="19"/>
        <v>#VALUE!</v>
      </c>
    </row>
    <row r="227" spans="1:16" ht="15.75" x14ac:dyDescent="0.25">
      <c r="A227" s="199" t="s">
        <v>127</v>
      </c>
      <c r="B227" s="199" t="s">
        <v>20</v>
      </c>
      <c r="C227" s="199" t="s">
        <v>4061</v>
      </c>
      <c r="D227" s="199" t="s">
        <v>1027</v>
      </c>
      <c r="E227" s="199" t="s">
        <v>1183</v>
      </c>
      <c r="F227" s="199" t="s">
        <v>1186</v>
      </c>
      <c r="G227" s="199" t="s">
        <v>1525</v>
      </c>
      <c r="K227" s="199">
        <f t="shared" si="15"/>
        <v>46.282187</v>
      </c>
      <c r="L227" s="199">
        <f t="shared" si="16"/>
        <v>46.097058252000004</v>
      </c>
      <c r="M227" s="199" t="s">
        <v>1134</v>
      </c>
      <c r="N227" s="199">
        <f t="shared" si="17"/>
        <v>-5847144.9523370899</v>
      </c>
      <c r="O227" s="199" t="e">
        <f t="shared" si="18"/>
        <v>#VALUE!</v>
      </c>
      <c r="P227" s="199" t="e">
        <f t="shared" si="19"/>
        <v>#VALUE!</v>
      </c>
    </row>
    <row r="228" spans="1:16" ht="15.75" x14ac:dyDescent="0.25">
      <c r="A228" s="199" t="s">
        <v>129</v>
      </c>
      <c r="B228" s="199" t="s">
        <v>1117</v>
      </c>
      <c r="C228" s="199" t="s">
        <v>370</v>
      </c>
      <c r="D228" s="199" t="s">
        <v>1027</v>
      </c>
      <c r="E228" s="199" t="s">
        <v>1076</v>
      </c>
      <c r="F228" s="199" t="s">
        <v>1312</v>
      </c>
      <c r="G228" s="199" t="s">
        <v>1219</v>
      </c>
      <c r="K228" s="199" t="e">
        <f t="shared" si="15"/>
        <v>#VALUE!</v>
      </c>
      <c r="L228" s="199" t="e">
        <f t="shared" si="16"/>
        <v>#VALUE!</v>
      </c>
      <c r="M228" s="199" t="s">
        <v>1121</v>
      </c>
      <c r="N228" s="199" t="e">
        <f t="shared" si="17"/>
        <v>#VALUE!</v>
      </c>
      <c r="O228" s="199" t="e">
        <f t="shared" si="18"/>
        <v>#VALUE!</v>
      </c>
      <c r="P228" s="199" t="e">
        <f t="shared" si="19"/>
        <v>#VALUE!</v>
      </c>
    </row>
    <row r="229" spans="1:16" ht="15.75" x14ac:dyDescent="0.25">
      <c r="A229" s="199" t="s">
        <v>135</v>
      </c>
      <c r="B229" s="199" t="s">
        <v>1059</v>
      </c>
      <c r="C229" s="199" t="s">
        <v>2679</v>
      </c>
      <c r="D229" s="199" t="s">
        <v>1027</v>
      </c>
      <c r="E229" s="199" t="s">
        <v>1076</v>
      </c>
      <c r="F229" s="199" t="s">
        <v>1186</v>
      </c>
      <c r="G229" s="199" t="s">
        <v>2680</v>
      </c>
      <c r="K229" s="199">
        <f t="shared" si="15"/>
        <v>42.190923999999995</v>
      </c>
      <c r="L229" s="199">
        <f t="shared" si="16"/>
        <v>41.937778455999997</v>
      </c>
      <c r="M229" s="199" t="s">
        <v>1064</v>
      </c>
      <c r="N229" s="199">
        <f t="shared" si="17"/>
        <v>-6320769.7435594536</v>
      </c>
      <c r="O229" s="199" t="e">
        <f t="shared" si="18"/>
        <v>#VALUE!</v>
      </c>
      <c r="P229" s="199" t="e">
        <f t="shared" si="19"/>
        <v>#VALUE!</v>
      </c>
    </row>
    <row r="230" spans="1:16" ht="15.75" x14ac:dyDescent="0.25">
      <c r="A230" s="199" t="s">
        <v>119</v>
      </c>
      <c r="B230" s="199" t="s">
        <v>1117</v>
      </c>
      <c r="C230" s="199" t="s">
        <v>3380</v>
      </c>
      <c r="D230" s="199" t="s">
        <v>1027</v>
      </c>
      <c r="E230" s="199" t="s">
        <v>1076</v>
      </c>
      <c r="F230" s="199" t="s">
        <v>1234</v>
      </c>
      <c r="G230" s="199" t="s">
        <v>3175</v>
      </c>
      <c r="K230" s="199">
        <f t="shared" si="15"/>
        <v>40.381812999999994</v>
      </c>
      <c r="L230" s="199">
        <f t="shared" si="16"/>
        <v>40.139522121999995</v>
      </c>
      <c r="M230" s="199" t="s">
        <v>1121</v>
      </c>
      <c r="N230" s="199">
        <f t="shared" si="17"/>
        <v>-10704648.634760231</v>
      </c>
      <c r="O230" s="199" t="e">
        <f t="shared" si="18"/>
        <v>#VALUE!</v>
      </c>
      <c r="P230" s="199" t="e">
        <f t="shared" si="19"/>
        <v>#VALUE!</v>
      </c>
    </row>
    <row r="231" spans="1:16" ht="15.75" x14ac:dyDescent="0.25">
      <c r="A231" s="199" t="s">
        <v>119</v>
      </c>
      <c r="B231" s="199" t="s">
        <v>1083</v>
      </c>
      <c r="C231" s="199" t="s">
        <v>3338</v>
      </c>
      <c r="D231" s="199" t="s">
        <v>1027</v>
      </c>
      <c r="E231" s="199" t="s">
        <v>1076</v>
      </c>
      <c r="F231" s="199" t="s">
        <v>1312</v>
      </c>
      <c r="G231" s="199" t="s">
        <v>2277</v>
      </c>
      <c r="K231" s="199">
        <f t="shared" si="15"/>
        <v>52.14284</v>
      </c>
      <c r="L231" s="199">
        <f t="shared" si="16"/>
        <v>51.829982960000002</v>
      </c>
      <c r="M231" s="199" t="s">
        <v>1088</v>
      </c>
      <c r="N231" s="199">
        <f t="shared" si="17"/>
        <v>-3724145.6630823473</v>
      </c>
      <c r="O231" s="199" t="e">
        <f t="shared" si="18"/>
        <v>#VALUE!</v>
      </c>
      <c r="P231" s="199" t="e">
        <f t="shared" si="19"/>
        <v>#VALUE!</v>
      </c>
    </row>
    <row r="232" spans="1:16" ht="15.75" x14ac:dyDescent="0.25">
      <c r="A232" s="199" t="s">
        <v>114</v>
      </c>
      <c r="B232" s="199" t="s">
        <v>10</v>
      </c>
      <c r="C232" s="199" t="s">
        <v>3224</v>
      </c>
      <c r="D232" s="199" t="s">
        <v>1027</v>
      </c>
      <c r="E232" s="199" t="s">
        <v>1269</v>
      </c>
      <c r="F232" s="199" t="s">
        <v>1046</v>
      </c>
      <c r="G232" s="199" t="s">
        <v>2761</v>
      </c>
      <c r="K232" s="199">
        <f t="shared" si="15"/>
        <v>57.104354000000001</v>
      </c>
      <c r="L232" s="199">
        <f t="shared" si="16"/>
        <v>56.704623521999999</v>
      </c>
      <c r="M232" s="199" t="s">
        <v>1093</v>
      </c>
      <c r="N232" s="199">
        <f t="shared" si="17"/>
        <v>-548541.83956158673</v>
      </c>
      <c r="O232" s="199" t="e">
        <f t="shared" si="18"/>
        <v>#VALUE!</v>
      </c>
      <c r="P232" s="199" t="e">
        <f t="shared" si="19"/>
        <v>#VALUE!</v>
      </c>
    </row>
    <row r="233" spans="1:16" ht="15.75" x14ac:dyDescent="0.25">
      <c r="A233" s="199" t="s">
        <v>115</v>
      </c>
      <c r="B233" s="199" t="s">
        <v>10</v>
      </c>
      <c r="C233" s="199" t="s">
        <v>4011</v>
      </c>
      <c r="D233" s="199" t="s">
        <v>1027</v>
      </c>
      <c r="E233" s="199" t="s">
        <v>1269</v>
      </c>
      <c r="F233" s="199" t="s">
        <v>1422</v>
      </c>
      <c r="G233" s="199" t="s">
        <v>1375</v>
      </c>
      <c r="K233" s="199">
        <f t="shared" si="15"/>
        <v>42.942012000000005</v>
      </c>
      <c r="L233" s="199">
        <f t="shared" si="16"/>
        <v>42.641417916000002</v>
      </c>
      <c r="M233" s="199" t="s">
        <v>1093</v>
      </c>
      <c r="N233" s="199">
        <f t="shared" si="17"/>
        <v>-9673774.0573996287</v>
      </c>
      <c r="O233" s="199" t="e">
        <f t="shared" si="18"/>
        <v>#VALUE!</v>
      </c>
      <c r="P233" s="199" t="e">
        <f t="shared" si="19"/>
        <v>#VALUE!</v>
      </c>
    </row>
    <row r="234" spans="1:16" ht="15.75" x14ac:dyDescent="0.25">
      <c r="A234" s="199" t="s">
        <v>127</v>
      </c>
      <c r="B234" s="199" t="s">
        <v>1037</v>
      </c>
      <c r="C234" s="199" t="s">
        <v>4080</v>
      </c>
      <c r="D234" s="199" t="s">
        <v>1027</v>
      </c>
      <c r="E234" s="199" t="s">
        <v>1269</v>
      </c>
      <c r="F234" s="199" t="s">
        <v>1218</v>
      </c>
      <c r="G234" s="199" t="s">
        <v>4081</v>
      </c>
      <c r="K234" s="199">
        <f t="shared" si="15"/>
        <v>40.031545999999999</v>
      </c>
      <c r="L234" s="199">
        <f t="shared" si="16"/>
        <v>39.751325178000002</v>
      </c>
      <c r="M234" s="199" t="s">
        <v>1043</v>
      </c>
      <c r="N234" s="199">
        <f t="shared" si="17"/>
        <v>-8354103.5836821012</v>
      </c>
      <c r="O234" s="199" t="e">
        <f t="shared" si="18"/>
        <v>#VALUE!</v>
      </c>
      <c r="P234" s="199" t="e">
        <f t="shared" si="19"/>
        <v>#VALUE!</v>
      </c>
    </row>
    <row r="235" spans="1:16" ht="15.75" x14ac:dyDescent="0.25">
      <c r="A235" s="199" t="s">
        <v>109</v>
      </c>
      <c r="B235" s="199" t="s">
        <v>1030</v>
      </c>
      <c r="C235" s="199" t="s">
        <v>1848</v>
      </c>
      <c r="D235" s="199" t="s">
        <v>1027</v>
      </c>
      <c r="E235" s="199" t="s">
        <v>1217</v>
      </c>
      <c r="F235" s="199" t="s">
        <v>1328</v>
      </c>
      <c r="G235" s="199" t="s">
        <v>1849</v>
      </c>
      <c r="K235" s="199">
        <f t="shared" si="15"/>
        <v>56.342433</v>
      </c>
      <c r="L235" s="199">
        <f t="shared" si="16"/>
        <v>55.891693535999998</v>
      </c>
      <c r="M235" s="199" t="s">
        <v>1036</v>
      </c>
      <c r="N235" s="199">
        <f t="shared" si="17"/>
        <v>-985206.56434354</v>
      </c>
      <c r="O235" s="199" t="e">
        <f t="shared" si="18"/>
        <v>#VALUE!</v>
      </c>
      <c r="P235" s="199" t="e">
        <f t="shared" si="19"/>
        <v>#VALUE!</v>
      </c>
    </row>
    <row r="236" spans="1:16" ht="15.75" x14ac:dyDescent="0.25">
      <c r="A236" s="199" t="s">
        <v>127</v>
      </c>
      <c r="B236" s="199" t="s">
        <v>1094</v>
      </c>
      <c r="C236" s="199" t="s">
        <v>4060</v>
      </c>
      <c r="D236" s="199" t="s">
        <v>1027</v>
      </c>
      <c r="E236" s="199" t="s">
        <v>1217</v>
      </c>
      <c r="F236" s="199" t="s">
        <v>1162</v>
      </c>
      <c r="G236" s="199" t="s">
        <v>1863</v>
      </c>
      <c r="K236" s="199">
        <f t="shared" si="15"/>
        <v>44.696957999999995</v>
      </c>
      <c r="L236" s="199">
        <f t="shared" si="16"/>
        <v>44.339382335999993</v>
      </c>
      <c r="M236" s="199" t="s">
        <v>1098</v>
      </c>
      <c r="N236" s="199">
        <f t="shared" si="17"/>
        <v>-13914741.161524665</v>
      </c>
      <c r="O236" s="199" t="e">
        <f t="shared" si="18"/>
        <v>#VALUE!</v>
      </c>
      <c r="P236" s="199" t="e">
        <f t="shared" si="19"/>
        <v>#VALUE!</v>
      </c>
    </row>
    <row r="237" spans="1:16" ht="15.75" x14ac:dyDescent="0.25">
      <c r="A237" s="199" t="s">
        <v>116</v>
      </c>
      <c r="B237" s="199" t="s">
        <v>1048</v>
      </c>
      <c r="C237" s="199" t="s">
        <v>1210</v>
      </c>
      <c r="D237" s="199" t="s">
        <v>1027</v>
      </c>
      <c r="E237" s="199" t="s">
        <v>1150</v>
      </c>
      <c r="F237" s="199" t="s">
        <v>1208</v>
      </c>
      <c r="G237" s="199" t="s">
        <v>1055</v>
      </c>
      <c r="K237" s="199">
        <f t="shared" si="15"/>
        <v>36.936918999999996</v>
      </c>
      <c r="L237" s="199">
        <f t="shared" si="16"/>
        <v>36.604486728999994</v>
      </c>
      <c r="M237" s="199" t="s">
        <v>1053</v>
      </c>
      <c r="N237" s="199">
        <f t="shared" si="17"/>
        <v>-7622095.3385975678</v>
      </c>
      <c r="O237" s="199" t="e">
        <f t="shared" si="18"/>
        <v>#VALUE!</v>
      </c>
      <c r="P237" s="199" t="e">
        <f t="shared" si="19"/>
        <v>#VALUE!</v>
      </c>
    </row>
    <row r="238" spans="1:16" ht="15.75" x14ac:dyDescent="0.25">
      <c r="A238" s="199" t="s">
        <v>116</v>
      </c>
      <c r="B238" s="199" t="s">
        <v>1059</v>
      </c>
      <c r="C238" s="199" t="s">
        <v>1149</v>
      </c>
      <c r="D238" s="199" t="s">
        <v>1027</v>
      </c>
      <c r="E238" s="199" t="s">
        <v>1150</v>
      </c>
      <c r="F238" s="199" t="s">
        <v>1146</v>
      </c>
      <c r="G238" s="199" t="s">
        <v>1151</v>
      </c>
      <c r="K238" s="199">
        <f t="shared" si="15"/>
        <v>53.208084999999997</v>
      </c>
      <c r="L238" s="199">
        <f t="shared" si="16"/>
        <v>52.729212234999999</v>
      </c>
      <c r="M238" s="199" t="s">
        <v>1064</v>
      </c>
      <c r="N238" s="199">
        <f t="shared" si="17"/>
        <v>-1951745.9036343284</v>
      </c>
      <c r="O238" s="199" t="e">
        <f t="shared" si="18"/>
        <v>#VALUE!</v>
      </c>
      <c r="P238" s="199" t="e">
        <f t="shared" si="19"/>
        <v>#VALUE!</v>
      </c>
    </row>
    <row r="239" spans="1:16" ht="15.75" x14ac:dyDescent="0.25">
      <c r="A239" s="199" t="s">
        <v>129</v>
      </c>
      <c r="B239" s="199" t="s">
        <v>1024</v>
      </c>
      <c r="C239" s="199" t="s">
        <v>303</v>
      </c>
      <c r="D239" s="199" t="s">
        <v>1027</v>
      </c>
      <c r="E239" s="199" t="s">
        <v>1150</v>
      </c>
      <c r="F239" s="199" t="s">
        <v>1312</v>
      </c>
      <c r="G239" s="199" t="s">
        <v>1313</v>
      </c>
      <c r="K239" s="199">
        <f t="shared" si="15"/>
        <v>53.175585999999996</v>
      </c>
      <c r="L239" s="199">
        <f t="shared" si="16"/>
        <v>52.697005725999993</v>
      </c>
      <c r="M239" s="199" t="s">
        <v>1029</v>
      </c>
      <c r="N239" s="199">
        <f t="shared" si="17"/>
        <v>-2128509.9317114288</v>
      </c>
      <c r="O239" s="199" t="e">
        <f t="shared" si="18"/>
        <v>#VALUE!</v>
      </c>
      <c r="P239" s="199" t="e">
        <f t="shared" si="19"/>
        <v>#VALUE!</v>
      </c>
    </row>
    <row r="240" spans="1:16" ht="15.75" x14ac:dyDescent="0.25">
      <c r="A240" s="199" t="s">
        <v>125</v>
      </c>
      <c r="B240" s="199" t="s">
        <v>1059</v>
      </c>
      <c r="C240" s="199" t="s">
        <v>1444</v>
      </c>
      <c r="D240" s="199" t="s">
        <v>1027</v>
      </c>
      <c r="E240" s="199" t="s">
        <v>1445</v>
      </c>
      <c r="F240" s="199" t="s">
        <v>1270</v>
      </c>
      <c r="G240" s="199" t="s">
        <v>1446</v>
      </c>
      <c r="K240" s="199">
        <f t="shared" si="15"/>
        <v>57.945717000000002</v>
      </c>
      <c r="L240" s="199">
        <f t="shared" si="16"/>
        <v>57.366259830000004</v>
      </c>
      <c r="M240" s="199" t="s">
        <v>1064</v>
      </c>
      <c r="N240" s="199">
        <f t="shared" si="17"/>
        <v>-74389.112653783523</v>
      </c>
      <c r="O240" s="199" t="e">
        <f t="shared" si="18"/>
        <v>#VALUE!</v>
      </c>
      <c r="P240" s="199" t="e">
        <f t="shared" si="19"/>
        <v>#VALUE!</v>
      </c>
    </row>
    <row r="241" spans="1:16" ht="15.75" x14ac:dyDescent="0.25">
      <c r="A241" s="199" t="s">
        <v>136</v>
      </c>
      <c r="B241" s="199" t="s">
        <v>27</v>
      </c>
      <c r="C241" s="199" t="s">
        <v>2214</v>
      </c>
      <c r="D241" s="199" t="s">
        <v>1027</v>
      </c>
      <c r="E241" s="199" t="s">
        <v>1445</v>
      </c>
      <c r="F241" s="199" t="s">
        <v>1162</v>
      </c>
      <c r="G241" s="199" t="s">
        <v>2215</v>
      </c>
      <c r="K241" s="199">
        <f t="shared" si="15"/>
        <v>46.921334000000002</v>
      </c>
      <c r="L241" s="199">
        <f t="shared" si="16"/>
        <v>46.452120659999999</v>
      </c>
      <c r="M241" s="199" t="s">
        <v>1058</v>
      </c>
      <c r="N241" s="199">
        <f t="shared" si="17"/>
        <v>-6512913.6873212159</v>
      </c>
      <c r="O241" s="199" t="e">
        <f t="shared" si="18"/>
        <v>#VALUE!</v>
      </c>
      <c r="P241" s="199" t="e">
        <f t="shared" si="19"/>
        <v>#VALUE!</v>
      </c>
    </row>
    <row r="242" spans="1:16" ht="15.75" x14ac:dyDescent="0.25">
      <c r="A242" s="199" t="s">
        <v>119</v>
      </c>
      <c r="B242" s="199" t="s">
        <v>1024</v>
      </c>
      <c r="C242" s="199" t="s">
        <v>319</v>
      </c>
      <c r="D242" s="199" t="s">
        <v>1027</v>
      </c>
      <c r="E242" s="199" t="s">
        <v>1564</v>
      </c>
      <c r="F242" s="199" t="s">
        <v>1073</v>
      </c>
      <c r="G242" s="199" t="s">
        <v>2643</v>
      </c>
      <c r="K242" s="199">
        <f t="shared" si="15"/>
        <v>55.620232999999999</v>
      </c>
      <c r="L242" s="199">
        <f t="shared" si="16"/>
        <v>55.008410437000002</v>
      </c>
      <c r="M242" s="199" t="s">
        <v>1029</v>
      </c>
      <c r="N242" s="199">
        <f t="shared" si="17"/>
        <v>-1114734.1871311669</v>
      </c>
      <c r="O242" s="199" t="e">
        <f t="shared" si="18"/>
        <v>#VALUE!</v>
      </c>
      <c r="P242" s="199" t="e">
        <f t="shared" si="19"/>
        <v>#VALUE!</v>
      </c>
    </row>
    <row r="243" spans="1:16" ht="15.75" x14ac:dyDescent="0.25">
      <c r="A243" s="199" t="s">
        <v>115</v>
      </c>
      <c r="B243" s="199" t="s">
        <v>1083</v>
      </c>
      <c r="C243" s="199" t="s">
        <v>3963</v>
      </c>
      <c r="D243" s="199" t="s">
        <v>1027</v>
      </c>
      <c r="E243" s="199" t="s">
        <v>1454</v>
      </c>
      <c r="F243" s="199" t="s">
        <v>1328</v>
      </c>
      <c r="G243" s="199" t="s">
        <v>1442</v>
      </c>
      <c r="K243" s="199">
        <f t="shared" si="15"/>
        <v>53.800288999999999</v>
      </c>
      <c r="L243" s="199">
        <f t="shared" si="16"/>
        <v>53.154685532000002</v>
      </c>
      <c r="M243" s="199" t="s">
        <v>1088</v>
      </c>
      <c r="N243" s="199">
        <f t="shared" si="17"/>
        <v>-2861668.2781569641</v>
      </c>
      <c r="O243" s="199" t="e">
        <f t="shared" si="18"/>
        <v>#VALUE!</v>
      </c>
      <c r="P243" s="199" t="e">
        <f t="shared" si="19"/>
        <v>#VALUE!</v>
      </c>
    </row>
    <row r="244" spans="1:16" ht="15.75" x14ac:dyDescent="0.25">
      <c r="A244" s="199" t="s">
        <v>109</v>
      </c>
      <c r="B244" s="199" t="s">
        <v>1094</v>
      </c>
      <c r="C244" s="199" t="s">
        <v>1904</v>
      </c>
      <c r="D244" s="199" t="s">
        <v>1027</v>
      </c>
      <c r="E244" s="199" t="s">
        <v>1905</v>
      </c>
      <c r="F244" s="199" t="s">
        <v>1906</v>
      </c>
      <c r="G244" s="199" t="s">
        <v>1907</v>
      </c>
      <c r="K244" s="199">
        <f t="shared" si="15"/>
        <v>49.250428999999997</v>
      </c>
      <c r="L244" s="199">
        <f t="shared" si="16"/>
        <v>48.610173422999999</v>
      </c>
      <c r="M244" s="199" t="s">
        <v>1098</v>
      </c>
      <c r="N244" s="199">
        <f t="shared" si="17"/>
        <v>-9416317.6932189483</v>
      </c>
      <c r="O244" s="199" t="e">
        <f t="shared" si="18"/>
        <v>#VALUE!</v>
      </c>
      <c r="P244" s="199" t="e">
        <f t="shared" si="19"/>
        <v>#VALUE!</v>
      </c>
    </row>
    <row r="245" spans="1:16" ht="15.75" x14ac:dyDescent="0.25">
      <c r="A245" s="199" t="s">
        <v>135</v>
      </c>
      <c r="B245" s="199" t="s">
        <v>27</v>
      </c>
      <c r="C245" s="199" t="s">
        <v>314</v>
      </c>
      <c r="D245" s="199" t="s">
        <v>1027</v>
      </c>
      <c r="E245" s="199" t="s">
        <v>1905</v>
      </c>
      <c r="F245" s="199" t="s">
        <v>1157</v>
      </c>
      <c r="G245" s="199" t="s">
        <v>2204</v>
      </c>
      <c r="K245" s="199">
        <f t="shared" si="15"/>
        <v>51.333975999999993</v>
      </c>
      <c r="L245" s="199">
        <f t="shared" si="16"/>
        <v>50.666634311999992</v>
      </c>
      <c r="M245" s="199" t="s">
        <v>1058</v>
      </c>
      <c r="N245" s="199">
        <f t="shared" si="17"/>
        <v>-4039579.5656769546</v>
      </c>
      <c r="O245" s="199" t="e">
        <f t="shared" si="18"/>
        <v>#VALUE!</v>
      </c>
      <c r="P245" s="199" t="e">
        <f t="shared" si="19"/>
        <v>#VALUE!</v>
      </c>
    </row>
    <row r="246" spans="1:16" ht="15.75" x14ac:dyDescent="0.25">
      <c r="A246" s="199" t="s">
        <v>115</v>
      </c>
      <c r="B246" s="199" t="s">
        <v>1059</v>
      </c>
      <c r="C246" s="199" t="s">
        <v>294</v>
      </c>
      <c r="D246" s="199" t="s">
        <v>1027</v>
      </c>
      <c r="E246" s="199" t="s">
        <v>1501</v>
      </c>
      <c r="F246" s="199" t="s">
        <v>1125</v>
      </c>
      <c r="G246" s="199" t="s">
        <v>1409</v>
      </c>
      <c r="K246" s="199">
        <f t="shared" si="15"/>
        <v>50.669551999999996</v>
      </c>
      <c r="L246" s="199">
        <f t="shared" si="16"/>
        <v>49.858839168000003</v>
      </c>
      <c r="M246" s="199" t="s">
        <v>1064</v>
      </c>
      <c r="N246" s="199">
        <f t="shared" si="17"/>
        <v>-3113846.196887861</v>
      </c>
      <c r="O246" s="199" t="e">
        <f t="shared" si="18"/>
        <v>#VALUE!</v>
      </c>
      <c r="P246" s="199" t="e">
        <f t="shared" si="19"/>
        <v>#VALUE!</v>
      </c>
    </row>
    <row r="247" spans="1:16" ht="15.75" x14ac:dyDescent="0.25">
      <c r="A247" s="199" t="s">
        <v>129</v>
      </c>
      <c r="B247" s="199" t="s">
        <v>1393</v>
      </c>
      <c r="C247" s="199" t="s">
        <v>1394</v>
      </c>
      <c r="D247" s="199" t="s">
        <v>1027</v>
      </c>
      <c r="E247" s="199" t="s">
        <v>1395</v>
      </c>
      <c r="F247" s="199" t="s">
        <v>1221</v>
      </c>
      <c r="G247" s="199" t="s">
        <v>1396</v>
      </c>
      <c r="K247" s="199">
        <f t="shared" si="15"/>
        <v>44.119197999999997</v>
      </c>
      <c r="L247" s="199">
        <f t="shared" si="16"/>
        <v>43.369171633999997</v>
      </c>
      <c r="M247" s="199" t="s">
        <v>1397</v>
      </c>
      <c r="N247" s="199">
        <f t="shared" si="17"/>
        <v>-3294344.3347251769</v>
      </c>
      <c r="O247" s="199" t="e">
        <f t="shared" si="18"/>
        <v>#VALUE!</v>
      </c>
      <c r="P247" s="199" t="e">
        <f t="shared" si="19"/>
        <v>#VALUE!</v>
      </c>
    </row>
    <row r="248" spans="1:16" ht="15.75" x14ac:dyDescent="0.25">
      <c r="A248" s="199" t="s">
        <v>124</v>
      </c>
      <c r="B248" s="199" t="s">
        <v>1099</v>
      </c>
      <c r="C248" s="199" t="s">
        <v>337</v>
      </c>
      <c r="D248" s="199" t="s">
        <v>1027</v>
      </c>
      <c r="E248" s="199" t="s">
        <v>1395</v>
      </c>
      <c r="F248" s="199" t="s">
        <v>1073</v>
      </c>
      <c r="G248" s="199" t="s">
        <v>1536</v>
      </c>
      <c r="K248" s="199">
        <f t="shared" si="15"/>
        <v>58.956796999999995</v>
      </c>
      <c r="L248" s="199">
        <f t="shared" si="16"/>
        <v>57.954531450999994</v>
      </c>
      <c r="M248" s="199" t="s">
        <v>1105</v>
      </c>
      <c r="N248" s="199">
        <f t="shared" si="17"/>
        <v>131508.42425902211</v>
      </c>
      <c r="O248" s="199" t="e">
        <f t="shared" si="18"/>
        <v>#VALUE!</v>
      </c>
      <c r="P248" s="199" t="e">
        <f t="shared" si="19"/>
        <v>#VALUE!</v>
      </c>
    </row>
    <row r="249" spans="1:16" ht="15.75" x14ac:dyDescent="0.25">
      <c r="A249" s="199" t="s">
        <v>127</v>
      </c>
      <c r="B249" s="199" t="s">
        <v>27</v>
      </c>
      <c r="C249" s="199" t="s">
        <v>392</v>
      </c>
      <c r="D249" s="199" t="s">
        <v>1027</v>
      </c>
      <c r="E249" s="199" t="s">
        <v>1395</v>
      </c>
      <c r="F249" s="199" t="s">
        <v>1125</v>
      </c>
      <c r="G249" s="199" t="s">
        <v>1214</v>
      </c>
      <c r="K249" s="199">
        <f t="shared" si="15"/>
        <v>49.001269999999998</v>
      </c>
      <c r="L249" s="199">
        <f t="shared" si="16"/>
        <v>48.168248409999997</v>
      </c>
      <c r="M249" s="199" t="s">
        <v>1058</v>
      </c>
      <c r="N249" s="199">
        <f t="shared" si="17"/>
        <v>-5505785.0666412618</v>
      </c>
      <c r="O249" s="199" t="e">
        <f t="shared" si="18"/>
        <v>#VALUE!</v>
      </c>
      <c r="P249" s="199" t="e">
        <f t="shared" si="19"/>
        <v>#VALUE!</v>
      </c>
    </row>
    <row r="250" spans="1:16" ht="15.75" x14ac:dyDescent="0.25">
      <c r="A250" s="199" t="s">
        <v>129</v>
      </c>
      <c r="B250" s="199" t="s">
        <v>1048</v>
      </c>
      <c r="C250" s="199" t="s">
        <v>1367</v>
      </c>
      <c r="D250" s="199" t="s">
        <v>1027</v>
      </c>
      <c r="E250" s="199" t="s">
        <v>1368</v>
      </c>
      <c r="F250" s="199" t="s">
        <v>1194</v>
      </c>
      <c r="G250" s="199" t="s">
        <v>1369</v>
      </c>
      <c r="K250" s="199">
        <f t="shared" si="15"/>
        <v>54.341938999999996</v>
      </c>
      <c r="L250" s="199">
        <f t="shared" si="16"/>
        <v>53.363784097999996</v>
      </c>
      <c r="M250" s="199" t="s">
        <v>1053</v>
      </c>
      <c r="N250" s="199">
        <f t="shared" si="17"/>
        <v>-1523368.5754158581</v>
      </c>
      <c r="O250" s="199" t="e">
        <f t="shared" si="18"/>
        <v>#VALUE!</v>
      </c>
      <c r="P250" s="199" t="e">
        <f t="shared" si="19"/>
        <v>#VALUE!</v>
      </c>
    </row>
    <row r="251" spans="1:16" ht="15.75" x14ac:dyDescent="0.25">
      <c r="A251" s="199" t="s">
        <v>112</v>
      </c>
      <c r="B251" s="199" t="s">
        <v>1187</v>
      </c>
      <c r="C251" s="199" t="s">
        <v>2086</v>
      </c>
      <c r="D251" s="199" t="s">
        <v>1027</v>
      </c>
      <c r="E251" s="199" t="s">
        <v>1368</v>
      </c>
      <c r="F251" s="199" t="s">
        <v>1312</v>
      </c>
      <c r="G251" s="199" t="s">
        <v>1968</v>
      </c>
      <c r="K251" s="199">
        <f t="shared" si="15"/>
        <v>44.99306</v>
      </c>
      <c r="L251" s="199">
        <f t="shared" si="16"/>
        <v>44.183184920000002</v>
      </c>
      <c r="M251" s="199" t="s">
        <v>1190</v>
      </c>
      <c r="N251" s="199">
        <f t="shared" si="17"/>
        <v>-7335904.3260336127</v>
      </c>
      <c r="O251" s="199" t="e">
        <f t="shared" si="18"/>
        <v>#VALUE!</v>
      </c>
      <c r="P251" s="199" t="e">
        <f t="shared" si="19"/>
        <v>#VALUE!</v>
      </c>
    </row>
    <row r="252" spans="1:16" ht="15.75" x14ac:dyDescent="0.25">
      <c r="A252" s="199" t="s">
        <v>126</v>
      </c>
      <c r="B252" s="199" t="s">
        <v>1117</v>
      </c>
      <c r="C252" s="199" t="s">
        <v>3866</v>
      </c>
      <c r="D252" s="199" t="s">
        <v>1027</v>
      </c>
      <c r="E252" s="199" t="s">
        <v>1368</v>
      </c>
      <c r="F252" s="199" t="s">
        <v>1251</v>
      </c>
      <c r="G252" s="199" t="s">
        <v>1027</v>
      </c>
      <c r="K252" s="199" t="e">
        <f t="shared" si="15"/>
        <v>#VALUE!</v>
      </c>
      <c r="L252" s="199" t="e">
        <f t="shared" si="16"/>
        <v>#VALUE!</v>
      </c>
      <c r="M252" s="199" t="s">
        <v>1121</v>
      </c>
      <c r="N252" s="199" t="e">
        <f t="shared" si="17"/>
        <v>#VALUE!</v>
      </c>
      <c r="O252" s="199" t="e">
        <f t="shared" si="18"/>
        <v>#VALUE!</v>
      </c>
      <c r="P252" s="199" t="e">
        <f t="shared" si="19"/>
        <v>#VALUE!</v>
      </c>
    </row>
    <row r="253" spans="1:16" ht="15.75" x14ac:dyDescent="0.25">
      <c r="A253" s="199" t="s">
        <v>115</v>
      </c>
      <c r="B253" s="199" t="s">
        <v>1037</v>
      </c>
      <c r="C253" s="199" t="s">
        <v>4012</v>
      </c>
      <c r="D253" s="199" t="s">
        <v>1027</v>
      </c>
      <c r="E253" s="199" t="s">
        <v>1368</v>
      </c>
      <c r="F253" s="199" t="s">
        <v>1906</v>
      </c>
      <c r="G253" s="199" t="s">
        <v>1219</v>
      </c>
      <c r="K253" s="199" t="e">
        <f t="shared" si="15"/>
        <v>#VALUE!</v>
      </c>
      <c r="L253" s="199" t="e">
        <f t="shared" si="16"/>
        <v>#VALUE!</v>
      </c>
      <c r="M253" s="199" t="s">
        <v>1043</v>
      </c>
      <c r="N253" s="199" t="e">
        <f t="shared" si="17"/>
        <v>#VALUE!</v>
      </c>
      <c r="O253" s="199" t="e">
        <f t="shared" si="18"/>
        <v>#VALUE!</v>
      </c>
      <c r="P253" s="199" t="e">
        <f t="shared" si="19"/>
        <v>#VALUE!</v>
      </c>
    </row>
    <row r="254" spans="1:16" ht="15.75" x14ac:dyDescent="0.25">
      <c r="A254" s="199" t="s">
        <v>125</v>
      </c>
      <c r="B254" s="199" t="s">
        <v>1059</v>
      </c>
      <c r="C254" s="199" t="s">
        <v>83</v>
      </c>
      <c r="D254" s="199" t="s">
        <v>1027</v>
      </c>
      <c r="E254" s="199" t="s">
        <v>1284</v>
      </c>
      <c r="F254" s="199" t="s">
        <v>1073</v>
      </c>
      <c r="G254" s="199" t="s">
        <v>1129</v>
      </c>
      <c r="K254" s="199">
        <f t="shared" si="15"/>
        <v>50.853712999999999</v>
      </c>
      <c r="L254" s="199">
        <f t="shared" si="16"/>
        <v>49.887492453</v>
      </c>
      <c r="M254" s="199" t="s">
        <v>1064</v>
      </c>
      <c r="N254" s="199">
        <f t="shared" si="17"/>
        <v>-3102245.6174077941</v>
      </c>
      <c r="O254" s="199" t="e">
        <f t="shared" si="18"/>
        <v>#VALUE!</v>
      </c>
      <c r="P254" s="199" t="e">
        <f t="shared" si="19"/>
        <v>#VALUE!</v>
      </c>
    </row>
    <row r="255" spans="1:16" ht="15.75" x14ac:dyDescent="0.25">
      <c r="A255" s="199" t="s">
        <v>119</v>
      </c>
      <c r="B255" s="199" t="s">
        <v>1099</v>
      </c>
      <c r="C255" s="199" t="s">
        <v>3355</v>
      </c>
      <c r="D255" s="199" t="s">
        <v>1027</v>
      </c>
      <c r="E255" s="199" t="s">
        <v>1784</v>
      </c>
      <c r="F255" s="199" t="s">
        <v>1146</v>
      </c>
      <c r="G255" s="199" t="s">
        <v>1173</v>
      </c>
      <c r="K255" s="199">
        <f t="shared" si="15"/>
        <v>46.376072999999998</v>
      </c>
      <c r="L255" s="199">
        <f t="shared" si="16"/>
        <v>45.448551539999997</v>
      </c>
      <c r="M255" s="199" t="s">
        <v>1105</v>
      </c>
      <c r="N255" s="199">
        <f t="shared" si="17"/>
        <v>-3934038.7855934436</v>
      </c>
      <c r="O255" s="199" t="e">
        <f t="shared" si="18"/>
        <v>#VALUE!</v>
      </c>
      <c r="P255" s="199" t="e">
        <f t="shared" si="19"/>
        <v>#VALUE!</v>
      </c>
    </row>
    <row r="256" spans="1:16" ht="15.75" x14ac:dyDescent="0.25">
      <c r="A256" s="199" t="s">
        <v>122</v>
      </c>
      <c r="B256" s="199" t="s">
        <v>10</v>
      </c>
      <c r="C256" s="199" t="s">
        <v>430</v>
      </c>
      <c r="D256" s="199" t="s">
        <v>1027</v>
      </c>
      <c r="E256" s="199" t="s">
        <v>2359</v>
      </c>
      <c r="F256" s="199" t="s">
        <v>1218</v>
      </c>
      <c r="G256" s="199" t="s">
        <v>1219</v>
      </c>
      <c r="K256" s="199" t="e">
        <f t="shared" si="15"/>
        <v>#VALUE!</v>
      </c>
      <c r="L256" s="199" t="e">
        <f t="shared" si="16"/>
        <v>#VALUE!</v>
      </c>
      <c r="M256" s="199" t="s">
        <v>1093</v>
      </c>
      <c r="N256" s="199" t="e">
        <f t="shared" si="17"/>
        <v>#VALUE!</v>
      </c>
      <c r="O256" s="199" t="e">
        <f t="shared" si="18"/>
        <v>#VALUE!</v>
      </c>
      <c r="P256" s="199" t="e">
        <f t="shared" si="19"/>
        <v>#VALUE!</v>
      </c>
    </row>
    <row r="257" spans="1:16" ht="15.75" x14ac:dyDescent="0.25">
      <c r="A257" s="199" t="s">
        <v>133</v>
      </c>
      <c r="B257" s="199" t="s">
        <v>1187</v>
      </c>
      <c r="C257" s="199" t="s">
        <v>1725</v>
      </c>
      <c r="D257" s="199" t="s">
        <v>1027</v>
      </c>
      <c r="E257" s="199" t="s">
        <v>1495</v>
      </c>
      <c r="F257" s="199" t="s">
        <v>1146</v>
      </c>
      <c r="G257" s="199" t="s">
        <v>1713</v>
      </c>
      <c r="K257" s="199">
        <f t="shared" ref="K257:K320" si="20">(F257*0.3611)+(G257*1.1*0.3611)+(H257*5.2*0.0666)+(I257*0.2111)</f>
        <v>44.191417999999999</v>
      </c>
      <c r="L257" s="199">
        <f t="shared" ref="L257:L320" si="21">(K257)*((100+(29-E257))/100)-(J257*0.9)</f>
        <v>42.998249713999996</v>
      </c>
      <c r="M257" s="199" t="s">
        <v>1190</v>
      </c>
      <c r="N257" s="199">
        <f t="shared" ref="N257:N320" si="22">(M257*((L257-63)/5.45))+M257</f>
        <v>-7986214.1606307253</v>
      </c>
      <c r="O257" s="199" t="e">
        <f t="shared" ref="O257:O320" si="23">(N257-D257)</f>
        <v>#VALUE!</v>
      </c>
      <c r="P257" s="199" t="e">
        <f t="shared" ref="P257:P320" si="24">IF(O257&lt;(-3000000), "Overpaid", "")</f>
        <v>#VALUE!</v>
      </c>
    </row>
    <row r="258" spans="1:16" ht="15.75" x14ac:dyDescent="0.25">
      <c r="A258" s="199" t="s">
        <v>129</v>
      </c>
      <c r="B258" s="199" t="s">
        <v>1083</v>
      </c>
      <c r="C258" s="199" t="s">
        <v>1324</v>
      </c>
      <c r="D258" s="199" t="s">
        <v>1027</v>
      </c>
      <c r="E258" s="199" t="s">
        <v>1325</v>
      </c>
      <c r="F258" s="199" t="s">
        <v>1146</v>
      </c>
      <c r="G258" s="199" t="s">
        <v>1326</v>
      </c>
      <c r="K258" s="199">
        <f t="shared" si="20"/>
        <v>46.455514999999998</v>
      </c>
      <c r="L258" s="199">
        <f t="shared" si="21"/>
        <v>44.736660944999997</v>
      </c>
      <c r="M258" s="199" t="s">
        <v>1088</v>
      </c>
      <c r="N258" s="199">
        <f t="shared" si="22"/>
        <v>-8342412.3980025649</v>
      </c>
      <c r="O258" s="199" t="e">
        <f t="shared" si="23"/>
        <v>#VALUE!</v>
      </c>
      <c r="P258" s="199" t="e">
        <f t="shared" si="24"/>
        <v>#VALUE!</v>
      </c>
    </row>
    <row r="259" spans="1:16" ht="15.75" x14ac:dyDescent="0.25">
      <c r="A259" s="199" t="s">
        <v>119</v>
      </c>
      <c r="B259" s="199" t="s">
        <v>1083</v>
      </c>
      <c r="C259" s="199" t="s">
        <v>3352</v>
      </c>
      <c r="D259" s="199" t="s">
        <v>1027</v>
      </c>
      <c r="E259" s="199" t="s">
        <v>1449</v>
      </c>
      <c r="F259" s="199" t="s">
        <v>1146</v>
      </c>
      <c r="G259" s="199" t="s">
        <v>1329</v>
      </c>
      <c r="K259" s="199">
        <f t="shared" si="20"/>
        <v>51.539802999999999</v>
      </c>
      <c r="L259" s="199">
        <f t="shared" si="21"/>
        <v>49.581290486</v>
      </c>
      <c r="M259" s="199" t="s">
        <v>1088</v>
      </c>
      <c r="N259" s="199">
        <f t="shared" si="22"/>
        <v>-5188207.4422851969</v>
      </c>
      <c r="O259" s="199" t="e">
        <f t="shared" si="23"/>
        <v>#VALUE!</v>
      </c>
      <c r="P259" s="199" t="e">
        <f t="shared" si="24"/>
        <v>#VALUE!</v>
      </c>
    </row>
    <row r="260" spans="1:16" ht="15.75" x14ac:dyDescent="0.25">
      <c r="A260" s="199" t="s">
        <v>133</v>
      </c>
      <c r="B260" s="199" t="s">
        <v>1048</v>
      </c>
      <c r="C260" s="199" t="s">
        <v>1758</v>
      </c>
      <c r="D260" s="199" t="s">
        <v>1027</v>
      </c>
      <c r="E260" s="199" t="s">
        <v>1759</v>
      </c>
      <c r="F260" s="199" t="s">
        <v>1186</v>
      </c>
      <c r="G260" s="199" t="s">
        <v>1760</v>
      </c>
      <c r="K260" s="199">
        <f t="shared" si="20"/>
        <v>45.487767000000005</v>
      </c>
      <c r="L260" s="199">
        <f t="shared" si="21"/>
        <v>43.668256320000005</v>
      </c>
      <c r="M260" s="199" t="s">
        <v>1053</v>
      </c>
      <c r="N260" s="199">
        <f t="shared" si="22"/>
        <v>-5051581.8078055903</v>
      </c>
      <c r="O260" s="199" t="e">
        <f t="shared" si="23"/>
        <v>#VALUE!</v>
      </c>
      <c r="P260" s="199" t="e">
        <f t="shared" si="24"/>
        <v>#VALUE!</v>
      </c>
    </row>
    <row r="261" spans="1:16" ht="15.75" x14ac:dyDescent="0.25">
      <c r="A261" s="199" t="s">
        <v>128</v>
      </c>
      <c r="B261" s="199" t="s">
        <v>27</v>
      </c>
      <c r="C261" s="199" t="s">
        <v>3555</v>
      </c>
      <c r="D261" s="199" t="s">
        <v>1027</v>
      </c>
      <c r="E261" s="199" t="s">
        <v>1759</v>
      </c>
      <c r="F261" s="199" t="s">
        <v>1103</v>
      </c>
      <c r="G261" s="199" t="s">
        <v>1388</v>
      </c>
      <c r="K261" s="199">
        <f t="shared" si="20"/>
        <v>45.484155999999999</v>
      </c>
      <c r="L261" s="199">
        <f t="shared" si="21"/>
        <v>43.664789759999998</v>
      </c>
      <c r="M261" s="199" t="s">
        <v>1058</v>
      </c>
      <c r="N261" s="199">
        <f t="shared" si="22"/>
        <v>-8148689.7679163907</v>
      </c>
      <c r="O261" s="199" t="e">
        <f t="shared" si="23"/>
        <v>#VALUE!</v>
      </c>
      <c r="P261" s="199" t="e">
        <f t="shared" si="24"/>
        <v>#VALUE!</v>
      </c>
    </row>
    <row r="262" spans="1:16" ht="15.75" x14ac:dyDescent="0.25">
      <c r="A262" s="199" t="s">
        <v>119</v>
      </c>
      <c r="B262" s="199" t="s">
        <v>1099</v>
      </c>
      <c r="C262" s="199" t="s">
        <v>3325</v>
      </c>
      <c r="D262" s="199" t="s">
        <v>1027</v>
      </c>
      <c r="E262" s="199" t="s">
        <v>1280</v>
      </c>
      <c r="F262" s="199" t="s">
        <v>1107</v>
      </c>
      <c r="G262" s="199" t="s">
        <v>2689</v>
      </c>
      <c r="K262" s="199">
        <f t="shared" si="20"/>
        <v>52.948092999999993</v>
      </c>
      <c r="L262" s="199">
        <f t="shared" si="21"/>
        <v>50.671325001</v>
      </c>
      <c r="M262" s="199" t="s">
        <v>1105</v>
      </c>
      <c r="N262" s="199">
        <f t="shared" si="22"/>
        <v>-2236176.4650739948</v>
      </c>
      <c r="O262" s="199" t="e">
        <f t="shared" si="23"/>
        <v>#VALUE!</v>
      </c>
      <c r="P262" s="199" t="e">
        <f t="shared" si="24"/>
        <v>#VALUE!</v>
      </c>
    </row>
    <row r="263" spans="1:16" ht="15.75" x14ac:dyDescent="0.25">
      <c r="A263" s="199" t="s">
        <v>124</v>
      </c>
      <c r="B263" s="199" t="s">
        <v>1187</v>
      </c>
      <c r="C263" s="199" t="s">
        <v>3101</v>
      </c>
      <c r="D263" s="199" t="s">
        <v>1027</v>
      </c>
      <c r="E263" s="199" t="s">
        <v>3102</v>
      </c>
      <c r="F263" s="199" t="s">
        <v>1157</v>
      </c>
      <c r="G263" s="199" t="s">
        <v>1844</v>
      </c>
      <c r="K263" s="199">
        <f t="shared" si="20"/>
        <v>48.553505999999999</v>
      </c>
      <c r="L263" s="199">
        <f t="shared" si="21"/>
        <v>46.368598229999996</v>
      </c>
      <c r="M263" s="199" t="s">
        <v>1190</v>
      </c>
      <c r="N263" s="199">
        <f t="shared" si="22"/>
        <v>-6136517.4220441859</v>
      </c>
      <c r="O263" s="199" t="e">
        <f t="shared" si="23"/>
        <v>#VALUE!</v>
      </c>
      <c r="P263" s="199" t="e">
        <f t="shared" si="24"/>
        <v>#VALUE!</v>
      </c>
    </row>
    <row r="264" spans="1:16" ht="15.75" x14ac:dyDescent="0.25">
      <c r="A264" s="199" t="s">
        <v>116</v>
      </c>
      <c r="B264" s="199" t="s">
        <v>1024</v>
      </c>
      <c r="C264" s="199" t="s">
        <v>1109</v>
      </c>
      <c r="D264" s="199" t="s">
        <v>1027</v>
      </c>
      <c r="E264" s="199" t="s">
        <v>1417</v>
      </c>
      <c r="F264" s="199" t="s">
        <v>1107</v>
      </c>
      <c r="G264" s="199" t="s">
        <v>1418</v>
      </c>
      <c r="K264" s="199">
        <f t="shared" si="20"/>
        <v>49.849854999999998</v>
      </c>
      <c r="L264" s="199">
        <f t="shared" si="21"/>
        <v>47.108112974999997</v>
      </c>
      <c r="M264" s="199" t="s">
        <v>1029</v>
      </c>
      <c r="N264" s="199">
        <f t="shared" si="22"/>
        <v>-4579782.9100263994</v>
      </c>
      <c r="O264" s="199" t="e">
        <f t="shared" si="23"/>
        <v>#VALUE!</v>
      </c>
      <c r="P264" s="199" t="e">
        <f t="shared" si="24"/>
        <v>#VALUE!</v>
      </c>
    </row>
    <row r="265" spans="1:16" ht="15.75" x14ac:dyDescent="0.25">
      <c r="A265" s="199" t="s">
        <v>108</v>
      </c>
      <c r="B265" s="199" t="s">
        <v>1083</v>
      </c>
      <c r="C265" s="199" t="s">
        <v>4208</v>
      </c>
      <c r="D265" s="199" t="s">
        <v>1027</v>
      </c>
      <c r="E265" s="199" t="s">
        <v>2988</v>
      </c>
      <c r="F265" s="199" t="s">
        <v>1201</v>
      </c>
      <c r="G265" s="199" t="s">
        <v>1387</v>
      </c>
      <c r="H265" s="199" t="s">
        <v>4095</v>
      </c>
      <c r="K265" s="199">
        <f t="shared" si="20"/>
        <v>35.499404999999996</v>
      </c>
      <c r="L265" s="199">
        <f t="shared" si="21"/>
        <v>33.404940104999994</v>
      </c>
      <c r="M265" s="199" t="s">
        <v>1088</v>
      </c>
      <c r="N265" s="199">
        <f t="shared" si="22"/>
        <v>-15720183.954701614</v>
      </c>
      <c r="O265" s="199" t="e">
        <f t="shared" si="23"/>
        <v>#VALUE!</v>
      </c>
      <c r="P265" s="199" t="e">
        <f t="shared" si="24"/>
        <v>#VALUE!</v>
      </c>
    </row>
    <row r="266" spans="1:16" ht="15.75" x14ac:dyDescent="0.25">
      <c r="A266" s="199" t="s">
        <v>119</v>
      </c>
      <c r="B266" s="199" t="s">
        <v>1094</v>
      </c>
      <c r="C266" s="199" t="s">
        <v>70</v>
      </c>
      <c r="D266" s="199" t="s">
        <v>1027</v>
      </c>
      <c r="E266" s="199" t="s">
        <v>1751</v>
      </c>
      <c r="F266" s="199" t="s">
        <v>1125</v>
      </c>
      <c r="G266" s="199" t="s">
        <v>2561</v>
      </c>
      <c r="K266" s="199">
        <f t="shared" si="20"/>
        <v>58.971240999999992</v>
      </c>
      <c r="L266" s="199">
        <f t="shared" si="21"/>
        <v>55.315024057999992</v>
      </c>
      <c r="M266" s="199" t="s">
        <v>1098</v>
      </c>
      <c r="N266" s="199">
        <f t="shared" si="22"/>
        <v>-2354099.7496212805</v>
      </c>
      <c r="O266" s="199" t="e">
        <f t="shared" si="23"/>
        <v>#VALUE!</v>
      </c>
      <c r="P266" s="199" t="e">
        <f t="shared" si="24"/>
        <v>#VALUE!</v>
      </c>
    </row>
    <row r="267" spans="1:16" ht="15.75" x14ac:dyDescent="0.25">
      <c r="A267" s="199" t="s">
        <v>120</v>
      </c>
      <c r="B267" s="199" t="s">
        <v>1048</v>
      </c>
      <c r="C267" s="199" t="s">
        <v>3216</v>
      </c>
      <c r="D267" s="199" t="s">
        <v>1027</v>
      </c>
      <c r="E267" s="199" t="s">
        <v>3217</v>
      </c>
      <c r="F267" s="199" t="s">
        <v>3218</v>
      </c>
      <c r="G267" s="199" t="s">
        <v>1027</v>
      </c>
      <c r="K267" s="199" t="e">
        <f t="shared" si="20"/>
        <v>#VALUE!</v>
      </c>
      <c r="L267" s="199" t="e">
        <f t="shared" si="21"/>
        <v>#VALUE!</v>
      </c>
      <c r="M267" s="199" t="s">
        <v>1053</v>
      </c>
      <c r="N267" s="199" t="e">
        <f t="shared" si="22"/>
        <v>#VALUE!</v>
      </c>
      <c r="O267" s="199" t="e">
        <f t="shared" si="23"/>
        <v>#VALUE!</v>
      </c>
      <c r="P267" s="199" t="e">
        <f t="shared" si="24"/>
        <v>#VALUE!</v>
      </c>
    </row>
    <row r="268" spans="1:16" ht="15.75" x14ac:dyDescent="0.25">
      <c r="A268" s="199" t="s">
        <v>115</v>
      </c>
      <c r="B268" s="199" t="s">
        <v>1117</v>
      </c>
      <c r="C268" s="199" t="s">
        <v>3999</v>
      </c>
      <c r="D268" s="199" t="s">
        <v>1027</v>
      </c>
      <c r="E268" s="199" t="s">
        <v>4000</v>
      </c>
      <c r="F268" s="199" t="s">
        <v>1221</v>
      </c>
      <c r="G268" s="199" t="s">
        <v>1219</v>
      </c>
      <c r="K268" s="199" t="e">
        <f t="shared" si="20"/>
        <v>#VALUE!</v>
      </c>
      <c r="L268" s="199" t="e">
        <f t="shared" si="21"/>
        <v>#VALUE!</v>
      </c>
      <c r="M268" s="199" t="s">
        <v>1121</v>
      </c>
      <c r="N268" s="199" t="e">
        <f t="shared" si="22"/>
        <v>#VALUE!</v>
      </c>
      <c r="O268" s="199" t="e">
        <f t="shared" si="23"/>
        <v>#VALUE!</v>
      </c>
      <c r="P268" s="199" t="e">
        <f t="shared" si="24"/>
        <v>#VALUE!</v>
      </c>
    </row>
    <row r="269" spans="1:16" ht="15.75" x14ac:dyDescent="0.25">
      <c r="A269" s="199" t="s">
        <v>115</v>
      </c>
      <c r="B269" s="199" t="s">
        <v>1048</v>
      </c>
      <c r="C269" s="199" t="s">
        <v>4013</v>
      </c>
      <c r="D269" s="199" t="s">
        <v>1027</v>
      </c>
      <c r="E269" s="199" t="s">
        <v>2000</v>
      </c>
      <c r="F269" s="199" t="s">
        <v>2542</v>
      </c>
      <c r="G269" s="199" t="s">
        <v>1027</v>
      </c>
      <c r="K269" s="199" t="e">
        <f t="shared" si="20"/>
        <v>#VALUE!</v>
      </c>
      <c r="L269" s="199" t="e">
        <f t="shared" si="21"/>
        <v>#VALUE!</v>
      </c>
      <c r="M269" s="199" t="s">
        <v>1053</v>
      </c>
      <c r="N269" s="199" t="e">
        <f t="shared" si="22"/>
        <v>#VALUE!</v>
      </c>
      <c r="O269" s="199" t="e">
        <f t="shared" si="23"/>
        <v>#VALUE!</v>
      </c>
      <c r="P269" s="199" t="e">
        <f t="shared" si="24"/>
        <v>#VALUE!</v>
      </c>
    </row>
    <row r="270" spans="1:16" ht="15.75" x14ac:dyDescent="0.25">
      <c r="A270" s="199" t="s">
        <v>109</v>
      </c>
      <c r="B270" s="199" t="s">
        <v>1048</v>
      </c>
      <c r="C270" s="199" t="s">
        <v>1908</v>
      </c>
      <c r="D270" s="199" t="s">
        <v>1027</v>
      </c>
      <c r="E270" s="199" t="s">
        <v>1909</v>
      </c>
      <c r="F270" s="199" t="s">
        <v>1910</v>
      </c>
      <c r="G270" s="199" t="s">
        <v>1027</v>
      </c>
      <c r="K270" s="199" t="e">
        <f t="shared" si="20"/>
        <v>#VALUE!</v>
      </c>
      <c r="L270" s="199" t="e">
        <f t="shared" si="21"/>
        <v>#VALUE!</v>
      </c>
      <c r="M270" s="199" t="s">
        <v>1053</v>
      </c>
      <c r="N270" s="199" t="e">
        <f t="shared" si="22"/>
        <v>#VALUE!</v>
      </c>
      <c r="O270" s="199" t="e">
        <f t="shared" si="23"/>
        <v>#VALUE!</v>
      </c>
      <c r="P270" s="199" t="e">
        <f t="shared" si="24"/>
        <v>#VALUE!</v>
      </c>
    </row>
    <row r="271" spans="1:16" ht="15.75" x14ac:dyDescent="0.25">
      <c r="A271" s="199" t="s">
        <v>116</v>
      </c>
      <c r="B271" s="199" t="s">
        <v>1135</v>
      </c>
      <c r="C271" s="199" t="s">
        <v>1136</v>
      </c>
      <c r="D271" s="199" t="s">
        <v>1027</v>
      </c>
      <c r="E271" s="199" t="s">
        <v>1137</v>
      </c>
      <c r="F271" s="199" t="s">
        <v>1125</v>
      </c>
      <c r="G271" s="199" t="s">
        <v>1027</v>
      </c>
      <c r="K271" s="199" t="e">
        <f t="shared" si="20"/>
        <v>#VALUE!</v>
      </c>
      <c r="L271" s="199" t="e">
        <f t="shared" si="21"/>
        <v>#VALUE!</v>
      </c>
      <c r="M271" s="199" t="s">
        <v>1138</v>
      </c>
      <c r="N271" s="199" t="e">
        <f t="shared" si="22"/>
        <v>#VALUE!</v>
      </c>
      <c r="O271" s="199" t="e">
        <f t="shared" si="23"/>
        <v>#VALUE!</v>
      </c>
      <c r="P271" s="199" t="e">
        <f t="shared" si="24"/>
        <v>#VALUE!</v>
      </c>
    </row>
    <row r="272" spans="1:16" ht="15.75" x14ac:dyDescent="0.25">
      <c r="A272" s="199" t="s">
        <v>115</v>
      </c>
      <c r="B272" s="199" t="s">
        <v>1083</v>
      </c>
      <c r="C272" s="199" t="s">
        <v>4007</v>
      </c>
      <c r="D272" s="199" t="s">
        <v>1027</v>
      </c>
      <c r="E272" s="199" t="s">
        <v>2606</v>
      </c>
      <c r="F272" s="199" t="s">
        <v>1408</v>
      </c>
      <c r="G272" s="199" t="s">
        <v>1219</v>
      </c>
      <c r="K272" s="199" t="e">
        <f t="shared" si="20"/>
        <v>#VALUE!</v>
      </c>
      <c r="L272" s="199" t="e">
        <f t="shared" si="21"/>
        <v>#VALUE!</v>
      </c>
      <c r="M272" s="199" t="s">
        <v>1088</v>
      </c>
      <c r="N272" s="199" t="e">
        <f t="shared" si="22"/>
        <v>#VALUE!</v>
      </c>
      <c r="O272" s="199" t="e">
        <f t="shared" si="23"/>
        <v>#VALUE!</v>
      </c>
      <c r="P272" s="199" t="e">
        <f t="shared" si="24"/>
        <v>#VALUE!</v>
      </c>
    </row>
    <row r="273" spans="1:16" ht="15.75" x14ac:dyDescent="0.25">
      <c r="A273" s="199" t="s">
        <v>116</v>
      </c>
      <c r="B273" s="199" t="s">
        <v>1048</v>
      </c>
      <c r="C273" s="199" t="s">
        <v>1258</v>
      </c>
      <c r="D273" s="199" t="s">
        <v>1027</v>
      </c>
      <c r="E273" s="199" t="s">
        <v>1027</v>
      </c>
      <c r="F273" s="199" t="s">
        <v>1259</v>
      </c>
      <c r="G273" s="199" t="s">
        <v>1260</v>
      </c>
      <c r="K273" s="199">
        <f t="shared" si="20"/>
        <v>35.348078999999998</v>
      </c>
      <c r="L273" s="199" t="e">
        <f t="shared" si="21"/>
        <v>#VALUE!</v>
      </c>
      <c r="M273" s="199" t="s">
        <v>1053</v>
      </c>
      <c r="N273" s="199" t="e">
        <f t="shared" si="22"/>
        <v>#VALUE!</v>
      </c>
      <c r="O273" s="199" t="e">
        <f t="shared" si="23"/>
        <v>#VALUE!</v>
      </c>
      <c r="P273" s="199" t="e">
        <f t="shared" si="24"/>
        <v>#VALUE!</v>
      </c>
    </row>
    <row r="274" spans="1:16" ht="15.75" x14ac:dyDescent="0.25">
      <c r="A274" s="199" t="s">
        <v>116</v>
      </c>
      <c r="B274" s="199" t="s">
        <v>27</v>
      </c>
      <c r="C274" s="199" t="s">
        <v>1106</v>
      </c>
      <c r="D274" s="199" t="s">
        <v>1027</v>
      </c>
      <c r="E274" s="199" t="s">
        <v>1027</v>
      </c>
      <c r="F274" s="199" t="s">
        <v>1107</v>
      </c>
      <c r="G274" s="199" t="s">
        <v>1027</v>
      </c>
      <c r="K274" s="199" t="e">
        <f t="shared" si="20"/>
        <v>#VALUE!</v>
      </c>
      <c r="L274" s="199" t="e">
        <f t="shared" si="21"/>
        <v>#VALUE!</v>
      </c>
      <c r="M274" s="199" t="s">
        <v>1058</v>
      </c>
      <c r="N274" s="199" t="e">
        <f t="shared" si="22"/>
        <v>#VALUE!</v>
      </c>
      <c r="O274" s="199" t="e">
        <f t="shared" si="23"/>
        <v>#VALUE!</v>
      </c>
      <c r="P274" s="199" t="e">
        <f t="shared" si="24"/>
        <v>#VALUE!</v>
      </c>
    </row>
    <row r="275" spans="1:16" ht="15.75" x14ac:dyDescent="0.25">
      <c r="A275" s="199" t="s">
        <v>116</v>
      </c>
      <c r="B275" s="199" t="s">
        <v>1030</v>
      </c>
      <c r="C275" s="199" t="s">
        <v>1185</v>
      </c>
      <c r="D275" s="199" t="s">
        <v>1027</v>
      </c>
      <c r="E275" s="199" t="s">
        <v>1027</v>
      </c>
      <c r="F275" s="199" t="s">
        <v>1186</v>
      </c>
      <c r="G275" s="199" t="s">
        <v>1027</v>
      </c>
      <c r="K275" s="199" t="e">
        <f t="shared" si="20"/>
        <v>#VALUE!</v>
      </c>
      <c r="L275" s="199" t="e">
        <f t="shared" si="21"/>
        <v>#VALUE!</v>
      </c>
      <c r="M275" s="199" t="s">
        <v>1036</v>
      </c>
      <c r="N275" s="199" t="e">
        <f t="shared" si="22"/>
        <v>#VALUE!</v>
      </c>
      <c r="O275" s="199" t="e">
        <f t="shared" si="23"/>
        <v>#VALUE!</v>
      </c>
      <c r="P275" s="199" t="e">
        <f t="shared" si="24"/>
        <v>#VALUE!</v>
      </c>
    </row>
    <row r="276" spans="1:16" ht="15.75" x14ac:dyDescent="0.25">
      <c r="A276" s="199" t="s">
        <v>129</v>
      </c>
      <c r="B276" s="199" t="s">
        <v>27</v>
      </c>
      <c r="C276" s="199" t="s">
        <v>982</v>
      </c>
      <c r="D276" s="199" t="s">
        <v>1027</v>
      </c>
      <c r="E276" s="199" t="s">
        <v>1027</v>
      </c>
      <c r="F276" s="199" t="s">
        <v>1234</v>
      </c>
      <c r="G276" s="199" t="s">
        <v>1403</v>
      </c>
      <c r="K276" s="199">
        <f t="shared" si="20"/>
        <v>41.215953999999996</v>
      </c>
      <c r="L276" s="199" t="e">
        <f t="shared" si="21"/>
        <v>#VALUE!</v>
      </c>
      <c r="M276" s="199" t="s">
        <v>1058</v>
      </c>
      <c r="N276" s="199" t="e">
        <f t="shared" si="22"/>
        <v>#VALUE!</v>
      </c>
      <c r="O276" s="199" t="e">
        <f t="shared" si="23"/>
        <v>#VALUE!</v>
      </c>
      <c r="P276" s="199" t="e">
        <f t="shared" si="24"/>
        <v>#VALUE!</v>
      </c>
    </row>
    <row r="277" spans="1:16" ht="15.75" x14ac:dyDescent="0.25">
      <c r="A277" s="199" t="s">
        <v>125</v>
      </c>
      <c r="B277" s="199" t="s">
        <v>1117</v>
      </c>
      <c r="C277" s="199" t="s">
        <v>1553</v>
      </c>
      <c r="D277" s="199" t="s">
        <v>1027</v>
      </c>
      <c r="E277" s="199" t="s">
        <v>1027</v>
      </c>
      <c r="F277" s="199" t="s">
        <v>1221</v>
      </c>
      <c r="G277" s="199" t="s">
        <v>1217</v>
      </c>
      <c r="K277" s="199">
        <f t="shared" si="20"/>
        <v>34.586157999999998</v>
      </c>
      <c r="L277" s="199" t="e">
        <f t="shared" si="21"/>
        <v>#VALUE!</v>
      </c>
      <c r="M277" s="199" t="s">
        <v>1121</v>
      </c>
      <c r="N277" s="199" t="e">
        <f t="shared" si="22"/>
        <v>#VALUE!</v>
      </c>
      <c r="O277" s="199" t="e">
        <f t="shared" si="23"/>
        <v>#VALUE!</v>
      </c>
      <c r="P277" s="199" t="e">
        <f t="shared" si="24"/>
        <v>#VALUE!</v>
      </c>
    </row>
    <row r="278" spans="1:16" ht="15.75" x14ac:dyDescent="0.25">
      <c r="A278" s="199" t="s">
        <v>131</v>
      </c>
      <c r="B278" s="199" t="s">
        <v>1083</v>
      </c>
      <c r="C278" s="199" t="s">
        <v>1639</v>
      </c>
      <c r="D278" s="199" t="s">
        <v>1027</v>
      </c>
      <c r="E278" s="199" t="s">
        <v>1027</v>
      </c>
      <c r="F278" s="199" t="s">
        <v>1162</v>
      </c>
      <c r="G278" s="199" t="s">
        <v>1640</v>
      </c>
      <c r="K278" s="199">
        <f t="shared" si="20"/>
        <v>45.570819999999998</v>
      </c>
      <c r="L278" s="199" t="e">
        <f t="shared" si="21"/>
        <v>#VALUE!</v>
      </c>
      <c r="M278" s="199" t="s">
        <v>1088</v>
      </c>
      <c r="N278" s="199" t="e">
        <f t="shared" si="22"/>
        <v>#VALUE!</v>
      </c>
      <c r="O278" s="199" t="e">
        <f t="shared" si="23"/>
        <v>#VALUE!</v>
      </c>
      <c r="P278" s="199" t="e">
        <f t="shared" si="24"/>
        <v>#VALUE!</v>
      </c>
    </row>
    <row r="279" spans="1:16" ht="15.75" x14ac:dyDescent="0.25">
      <c r="A279" s="199" t="s">
        <v>131</v>
      </c>
      <c r="B279" s="199" t="s">
        <v>1393</v>
      </c>
      <c r="C279" s="199" t="s">
        <v>1675</v>
      </c>
      <c r="D279" s="199" t="s">
        <v>1027</v>
      </c>
      <c r="E279" s="199" t="s">
        <v>1027</v>
      </c>
      <c r="F279" s="199" t="s">
        <v>1234</v>
      </c>
      <c r="G279" s="199" t="s">
        <v>1255</v>
      </c>
      <c r="K279" s="199">
        <f t="shared" si="20"/>
        <v>47.650756000000001</v>
      </c>
      <c r="L279" s="199" t="e">
        <f t="shared" si="21"/>
        <v>#VALUE!</v>
      </c>
      <c r="M279" s="199" t="s">
        <v>1397</v>
      </c>
      <c r="N279" s="199" t="e">
        <f t="shared" si="22"/>
        <v>#VALUE!</v>
      </c>
      <c r="O279" s="199" t="e">
        <f t="shared" si="23"/>
        <v>#VALUE!</v>
      </c>
      <c r="P279" s="199" t="e">
        <f t="shared" si="24"/>
        <v>#VALUE!</v>
      </c>
    </row>
    <row r="280" spans="1:16" ht="15.75" x14ac:dyDescent="0.25">
      <c r="A280" s="199" t="s">
        <v>131</v>
      </c>
      <c r="B280" s="199" t="s">
        <v>1030</v>
      </c>
      <c r="C280" s="199" t="s">
        <v>1650</v>
      </c>
      <c r="D280" s="199" t="s">
        <v>1027</v>
      </c>
      <c r="E280" s="199" t="s">
        <v>1027</v>
      </c>
      <c r="F280" s="199" t="s">
        <v>1194</v>
      </c>
      <c r="G280" s="199" t="s">
        <v>1369</v>
      </c>
      <c r="K280" s="199">
        <f t="shared" si="20"/>
        <v>54.341938999999996</v>
      </c>
      <c r="L280" s="199" t="e">
        <f t="shared" si="21"/>
        <v>#VALUE!</v>
      </c>
      <c r="M280" s="199" t="s">
        <v>1036</v>
      </c>
      <c r="N280" s="199" t="e">
        <f t="shared" si="22"/>
        <v>#VALUE!</v>
      </c>
      <c r="O280" s="199" t="e">
        <f t="shared" si="23"/>
        <v>#VALUE!</v>
      </c>
      <c r="P280" s="199" t="e">
        <f t="shared" si="24"/>
        <v>#VALUE!</v>
      </c>
    </row>
    <row r="281" spans="1:16" ht="15.75" x14ac:dyDescent="0.25">
      <c r="A281" s="199" t="s">
        <v>131</v>
      </c>
      <c r="B281" s="199" t="s">
        <v>1030</v>
      </c>
      <c r="C281" s="199" t="s">
        <v>1665</v>
      </c>
      <c r="D281" s="199" t="s">
        <v>1027</v>
      </c>
      <c r="E281" s="199" t="s">
        <v>1027</v>
      </c>
      <c r="F281" s="199" t="s">
        <v>1208</v>
      </c>
      <c r="G281" s="199" t="s">
        <v>1027</v>
      </c>
      <c r="K281" s="199" t="e">
        <f t="shared" si="20"/>
        <v>#VALUE!</v>
      </c>
      <c r="L281" s="199" t="e">
        <f t="shared" si="21"/>
        <v>#VALUE!</v>
      </c>
      <c r="M281" s="199" t="s">
        <v>1036</v>
      </c>
      <c r="N281" s="199" t="e">
        <f t="shared" si="22"/>
        <v>#VALUE!</v>
      </c>
      <c r="O281" s="199" t="e">
        <f t="shared" si="23"/>
        <v>#VALUE!</v>
      </c>
      <c r="P281" s="199" t="e">
        <f t="shared" si="24"/>
        <v>#VALUE!</v>
      </c>
    </row>
    <row r="282" spans="1:16" ht="15.75" x14ac:dyDescent="0.25">
      <c r="A282" s="199" t="s">
        <v>131</v>
      </c>
      <c r="B282" s="199" t="s">
        <v>1059</v>
      </c>
      <c r="C282" s="199" t="s">
        <v>1612</v>
      </c>
      <c r="D282" s="199" t="s">
        <v>1027</v>
      </c>
      <c r="E282" s="199" t="s">
        <v>1027</v>
      </c>
      <c r="F282" s="199" t="s">
        <v>1312</v>
      </c>
      <c r="G282" s="199" t="s">
        <v>1027</v>
      </c>
      <c r="K282" s="199" t="e">
        <f t="shared" si="20"/>
        <v>#VALUE!</v>
      </c>
      <c r="L282" s="199" t="e">
        <f t="shared" si="21"/>
        <v>#VALUE!</v>
      </c>
      <c r="M282" s="199" t="s">
        <v>1064</v>
      </c>
      <c r="N282" s="199" t="e">
        <f t="shared" si="22"/>
        <v>#VALUE!</v>
      </c>
      <c r="O282" s="199" t="e">
        <f t="shared" si="23"/>
        <v>#VALUE!</v>
      </c>
      <c r="P282" s="199" t="e">
        <f t="shared" si="24"/>
        <v>#VALUE!</v>
      </c>
    </row>
    <row r="283" spans="1:16" ht="15.75" x14ac:dyDescent="0.25">
      <c r="A283" s="199" t="s">
        <v>133</v>
      </c>
      <c r="B283" s="199" t="s">
        <v>1059</v>
      </c>
      <c r="C283" s="199" t="s">
        <v>1773</v>
      </c>
      <c r="D283" s="199" t="s">
        <v>1027</v>
      </c>
      <c r="E283" s="199" t="s">
        <v>1027</v>
      </c>
      <c r="F283" s="199" t="s">
        <v>1208</v>
      </c>
      <c r="G283" s="199" t="s">
        <v>1774</v>
      </c>
      <c r="K283" s="199">
        <f t="shared" si="20"/>
        <v>46.509680000000003</v>
      </c>
      <c r="L283" s="199" t="e">
        <f t="shared" si="21"/>
        <v>#VALUE!</v>
      </c>
      <c r="M283" s="199" t="s">
        <v>1064</v>
      </c>
      <c r="N283" s="199" t="e">
        <f t="shared" si="22"/>
        <v>#VALUE!</v>
      </c>
      <c r="O283" s="199" t="e">
        <f t="shared" si="23"/>
        <v>#VALUE!</v>
      </c>
      <c r="P283" s="199" t="e">
        <f t="shared" si="24"/>
        <v>#VALUE!</v>
      </c>
    </row>
    <row r="284" spans="1:16" ht="15.75" x14ac:dyDescent="0.25">
      <c r="A284" s="199" t="s">
        <v>133</v>
      </c>
      <c r="B284" s="199" t="s">
        <v>1030</v>
      </c>
      <c r="C284" s="199" t="s">
        <v>1785</v>
      </c>
      <c r="D284" s="199" t="s">
        <v>1027</v>
      </c>
      <c r="E284" s="199" t="s">
        <v>1027</v>
      </c>
      <c r="F284" s="199" t="s">
        <v>1244</v>
      </c>
      <c r="G284" s="199" t="s">
        <v>1097</v>
      </c>
      <c r="K284" s="199">
        <f t="shared" si="20"/>
        <v>47.596591000000004</v>
      </c>
      <c r="L284" s="199" t="e">
        <f t="shared" si="21"/>
        <v>#VALUE!</v>
      </c>
      <c r="M284" s="199" t="s">
        <v>1036</v>
      </c>
      <c r="N284" s="199" t="e">
        <f t="shared" si="22"/>
        <v>#VALUE!</v>
      </c>
      <c r="O284" s="199" t="e">
        <f t="shared" si="23"/>
        <v>#VALUE!</v>
      </c>
      <c r="P284" s="199" t="e">
        <f t="shared" si="24"/>
        <v>#VALUE!</v>
      </c>
    </row>
    <row r="285" spans="1:16" ht="15.75" x14ac:dyDescent="0.25">
      <c r="A285" s="199" t="s">
        <v>133</v>
      </c>
      <c r="B285" s="199" t="s">
        <v>1117</v>
      </c>
      <c r="C285" s="199" t="s">
        <v>1783</v>
      </c>
      <c r="D285" s="199" t="s">
        <v>1027</v>
      </c>
      <c r="E285" s="199" t="s">
        <v>1027</v>
      </c>
      <c r="F285" s="199" t="s">
        <v>1234</v>
      </c>
      <c r="G285" s="199" t="s">
        <v>1219</v>
      </c>
      <c r="K285" s="199" t="e">
        <f t="shared" si="20"/>
        <v>#VALUE!</v>
      </c>
      <c r="L285" s="199" t="e">
        <f t="shared" si="21"/>
        <v>#VALUE!</v>
      </c>
      <c r="M285" s="199" t="s">
        <v>1121</v>
      </c>
      <c r="N285" s="199" t="e">
        <f t="shared" si="22"/>
        <v>#VALUE!</v>
      </c>
      <c r="O285" s="199" t="e">
        <f t="shared" si="23"/>
        <v>#VALUE!</v>
      </c>
      <c r="P285" s="199" t="e">
        <f t="shared" si="24"/>
        <v>#VALUE!</v>
      </c>
    </row>
    <row r="286" spans="1:16" ht="15.75" x14ac:dyDescent="0.25">
      <c r="A286" s="199" t="s">
        <v>109</v>
      </c>
      <c r="B286" s="199" t="s">
        <v>20</v>
      </c>
      <c r="C286" s="199" t="s">
        <v>1883</v>
      </c>
      <c r="D286" s="199" t="s">
        <v>1027</v>
      </c>
      <c r="E286" s="199" t="s">
        <v>1027</v>
      </c>
      <c r="F286" s="199" t="s">
        <v>1218</v>
      </c>
      <c r="G286" s="199" t="s">
        <v>1677</v>
      </c>
      <c r="K286" s="199">
        <f t="shared" si="20"/>
        <v>46.942999999999998</v>
      </c>
      <c r="L286" s="199" t="e">
        <f t="shared" si="21"/>
        <v>#VALUE!</v>
      </c>
      <c r="M286" s="199" t="s">
        <v>1134</v>
      </c>
      <c r="N286" s="199" t="e">
        <f t="shared" si="22"/>
        <v>#VALUE!</v>
      </c>
      <c r="O286" s="199" t="e">
        <f t="shared" si="23"/>
        <v>#VALUE!</v>
      </c>
      <c r="P286" s="199" t="e">
        <f t="shared" si="24"/>
        <v>#VALUE!</v>
      </c>
    </row>
    <row r="287" spans="1:16" ht="15.75" x14ac:dyDescent="0.25">
      <c r="A287" s="199" t="s">
        <v>109</v>
      </c>
      <c r="B287" s="199" t="s">
        <v>1048</v>
      </c>
      <c r="C287" s="199" t="s">
        <v>1911</v>
      </c>
      <c r="D287" s="199" t="s">
        <v>1027</v>
      </c>
      <c r="E287" s="199" t="s">
        <v>1027</v>
      </c>
      <c r="F287" s="199" t="s">
        <v>1912</v>
      </c>
      <c r="G287" s="199" t="s">
        <v>1027</v>
      </c>
      <c r="K287" s="199" t="e">
        <f t="shared" si="20"/>
        <v>#VALUE!</v>
      </c>
      <c r="L287" s="199" t="e">
        <f t="shared" si="21"/>
        <v>#VALUE!</v>
      </c>
      <c r="M287" s="199" t="s">
        <v>1053</v>
      </c>
      <c r="N287" s="199" t="e">
        <f t="shared" si="22"/>
        <v>#VALUE!</v>
      </c>
      <c r="O287" s="199" t="e">
        <f t="shared" si="23"/>
        <v>#VALUE!</v>
      </c>
      <c r="P287" s="199" t="e">
        <f t="shared" si="24"/>
        <v>#VALUE!</v>
      </c>
    </row>
    <row r="288" spans="1:16" ht="15.75" x14ac:dyDescent="0.25">
      <c r="A288" s="199" t="s">
        <v>109</v>
      </c>
      <c r="B288" s="199" t="s">
        <v>1059</v>
      </c>
      <c r="C288" s="199" t="s">
        <v>1887</v>
      </c>
      <c r="D288" s="199" t="s">
        <v>1027</v>
      </c>
      <c r="E288" s="199" t="s">
        <v>1027</v>
      </c>
      <c r="F288" s="199" t="s">
        <v>1218</v>
      </c>
      <c r="G288" s="199" t="s">
        <v>1027</v>
      </c>
      <c r="K288" s="199" t="e">
        <f t="shared" si="20"/>
        <v>#VALUE!</v>
      </c>
      <c r="L288" s="199" t="e">
        <f t="shared" si="21"/>
        <v>#VALUE!</v>
      </c>
      <c r="M288" s="199" t="s">
        <v>1064</v>
      </c>
      <c r="N288" s="199" t="e">
        <f t="shared" si="22"/>
        <v>#VALUE!</v>
      </c>
      <c r="O288" s="199" t="e">
        <f t="shared" si="23"/>
        <v>#VALUE!</v>
      </c>
      <c r="P288" s="199" t="e">
        <f t="shared" si="24"/>
        <v>#VALUE!</v>
      </c>
    </row>
    <row r="289" spans="1:16" ht="15.75" x14ac:dyDescent="0.25">
      <c r="A289" s="199" t="s">
        <v>123</v>
      </c>
      <c r="B289" s="199" t="s">
        <v>1030</v>
      </c>
      <c r="C289" s="199" t="s">
        <v>2037</v>
      </c>
      <c r="D289" s="199" t="s">
        <v>1027</v>
      </c>
      <c r="E289" s="199" t="s">
        <v>1027</v>
      </c>
      <c r="F289" s="199" t="s">
        <v>1405</v>
      </c>
      <c r="G289" s="199" t="s">
        <v>2038</v>
      </c>
      <c r="K289" s="199">
        <f t="shared" si="20"/>
        <v>40.732079999999996</v>
      </c>
      <c r="L289" s="199" t="e">
        <f t="shared" si="21"/>
        <v>#VALUE!</v>
      </c>
      <c r="M289" s="199" t="s">
        <v>1036</v>
      </c>
      <c r="N289" s="199" t="e">
        <f t="shared" si="22"/>
        <v>#VALUE!</v>
      </c>
      <c r="O289" s="199" t="e">
        <f t="shared" si="23"/>
        <v>#VALUE!</v>
      </c>
      <c r="P289" s="199" t="e">
        <f t="shared" si="24"/>
        <v>#VALUE!</v>
      </c>
    </row>
    <row r="290" spans="1:16" ht="15.75" x14ac:dyDescent="0.25">
      <c r="A290" s="199" t="s">
        <v>123</v>
      </c>
      <c r="B290" s="199" t="s">
        <v>1187</v>
      </c>
      <c r="C290" s="199" t="s">
        <v>2036</v>
      </c>
      <c r="D290" s="199" t="s">
        <v>1027</v>
      </c>
      <c r="E290" s="199" t="s">
        <v>1027</v>
      </c>
      <c r="F290" s="199" t="s">
        <v>1405</v>
      </c>
      <c r="G290" s="199" t="s">
        <v>1383</v>
      </c>
      <c r="K290" s="199">
        <f t="shared" si="20"/>
        <v>46.293019999999999</v>
      </c>
      <c r="L290" s="199" t="e">
        <f t="shared" si="21"/>
        <v>#VALUE!</v>
      </c>
      <c r="M290" s="199" t="s">
        <v>1190</v>
      </c>
      <c r="N290" s="199" t="e">
        <f t="shared" si="22"/>
        <v>#VALUE!</v>
      </c>
      <c r="O290" s="199" t="e">
        <f t="shared" si="23"/>
        <v>#VALUE!</v>
      </c>
      <c r="P290" s="199" t="e">
        <f t="shared" si="24"/>
        <v>#VALUE!</v>
      </c>
    </row>
    <row r="291" spans="1:16" ht="15.75" x14ac:dyDescent="0.25">
      <c r="A291" s="199" t="s">
        <v>112</v>
      </c>
      <c r="B291" s="199" t="s">
        <v>1024</v>
      </c>
      <c r="C291" s="199" t="s">
        <v>2107</v>
      </c>
      <c r="D291" s="199" t="s">
        <v>1027</v>
      </c>
      <c r="E291" s="199" t="s">
        <v>1027</v>
      </c>
      <c r="F291" s="199" t="s">
        <v>1162</v>
      </c>
      <c r="G291" s="199" t="s">
        <v>1858</v>
      </c>
      <c r="K291" s="199">
        <f t="shared" si="20"/>
        <v>45.689982999999998</v>
      </c>
      <c r="L291" s="199" t="e">
        <f t="shared" si="21"/>
        <v>#VALUE!</v>
      </c>
      <c r="M291" s="199" t="s">
        <v>1029</v>
      </c>
      <c r="N291" s="199" t="e">
        <f t="shared" si="22"/>
        <v>#VALUE!</v>
      </c>
      <c r="O291" s="199" t="e">
        <f t="shared" si="23"/>
        <v>#VALUE!</v>
      </c>
      <c r="P291" s="199" t="e">
        <f t="shared" si="24"/>
        <v>#VALUE!</v>
      </c>
    </row>
    <row r="292" spans="1:16" ht="15.75" x14ac:dyDescent="0.25">
      <c r="A292" s="199" t="s">
        <v>112</v>
      </c>
      <c r="B292" s="199" t="s">
        <v>1059</v>
      </c>
      <c r="C292" s="199" t="s">
        <v>2093</v>
      </c>
      <c r="D292" s="199" t="s">
        <v>1027</v>
      </c>
      <c r="E292" s="199" t="s">
        <v>1027</v>
      </c>
      <c r="F292" s="199" t="s">
        <v>1146</v>
      </c>
      <c r="G292" s="199" t="s">
        <v>1027</v>
      </c>
      <c r="K292" s="199" t="e">
        <f t="shared" si="20"/>
        <v>#VALUE!</v>
      </c>
      <c r="L292" s="199" t="e">
        <f t="shared" si="21"/>
        <v>#VALUE!</v>
      </c>
      <c r="M292" s="199" t="s">
        <v>1064</v>
      </c>
      <c r="N292" s="199" t="e">
        <f t="shared" si="22"/>
        <v>#VALUE!</v>
      </c>
      <c r="O292" s="199" t="e">
        <f t="shared" si="23"/>
        <v>#VALUE!</v>
      </c>
      <c r="P292" s="199" t="e">
        <f t="shared" si="24"/>
        <v>#VALUE!</v>
      </c>
    </row>
    <row r="293" spans="1:16" ht="15.75" x14ac:dyDescent="0.25">
      <c r="A293" s="199" t="s">
        <v>136</v>
      </c>
      <c r="B293" s="199" t="s">
        <v>1117</v>
      </c>
      <c r="C293" s="199" t="s">
        <v>2197</v>
      </c>
      <c r="D293" s="199" t="s">
        <v>1027</v>
      </c>
      <c r="E293" s="199" t="s">
        <v>1027</v>
      </c>
      <c r="F293" s="199" t="s">
        <v>1146</v>
      </c>
      <c r="G293" s="199" t="s">
        <v>1842</v>
      </c>
      <c r="K293" s="199">
        <f t="shared" si="20"/>
        <v>47.011609</v>
      </c>
      <c r="L293" s="199" t="e">
        <f t="shared" si="21"/>
        <v>#VALUE!</v>
      </c>
      <c r="M293" s="199" t="s">
        <v>1121</v>
      </c>
      <c r="N293" s="199" t="e">
        <f t="shared" si="22"/>
        <v>#VALUE!</v>
      </c>
      <c r="O293" s="199" t="e">
        <f t="shared" si="23"/>
        <v>#VALUE!</v>
      </c>
      <c r="P293" s="199" t="e">
        <f t="shared" si="24"/>
        <v>#VALUE!</v>
      </c>
    </row>
    <row r="294" spans="1:16" ht="15.75" x14ac:dyDescent="0.25">
      <c r="A294" s="199" t="s">
        <v>136</v>
      </c>
      <c r="B294" s="199" t="s">
        <v>1048</v>
      </c>
      <c r="C294" s="199" t="s">
        <v>2253</v>
      </c>
      <c r="D294" s="199" t="s">
        <v>1027</v>
      </c>
      <c r="E294" s="199" t="s">
        <v>1027</v>
      </c>
      <c r="F294" s="199" t="s">
        <v>1792</v>
      </c>
      <c r="G294" s="199" t="s">
        <v>1027</v>
      </c>
      <c r="K294" s="199" t="e">
        <f t="shared" si="20"/>
        <v>#VALUE!</v>
      </c>
      <c r="L294" s="199" t="e">
        <f t="shared" si="21"/>
        <v>#VALUE!</v>
      </c>
      <c r="M294" s="199" t="s">
        <v>1053</v>
      </c>
      <c r="N294" s="199" t="e">
        <f t="shared" si="22"/>
        <v>#VALUE!</v>
      </c>
      <c r="O294" s="199" t="e">
        <f t="shared" si="23"/>
        <v>#VALUE!</v>
      </c>
      <c r="P294" s="199" t="e">
        <f t="shared" si="24"/>
        <v>#VALUE!</v>
      </c>
    </row>
    <row r="295" spans="1:16" ht="15.75" x14ac:dyDescent="0.25">
      <c r="A295" s="199" t="s">
        <v>136</v>
      </c>
      <c r="B295" s="199" t="s">
        <v>1135</v>
      </c>
      <c r="C295" s="199" t="s">
        <v>2216</v>
      </c>
      <c r="D295" s="199" t="s">
        <v>1027</v>
      </c>
      <c r="E295" s="199" t="s">
        <v>1027</v>
      </c>
      <c r="F295" s="199" t="s">
        <v>1162</v>
      </c>
      <c r="G295" s="199" t="s">
        <v>1027</v>
      </c>
      <c r="K295" s="199" t="e">
        <f t="shared" si="20"/>
        <v>#VALUE!</v>
      </c>
      <c r="L295" s="199" t="e">
        <f t="shared" si="21"/>
        <v>#VALUE!</v>
      </c>
      <c r="M295" s="199" t="s">
        <v>1138</v>
      </c>
      <c r="N295" s="199" t="e">
        <f t="shared" si="22"/>
        <v>#VALUE!</v>
      </c>
      <c r="O295" s="199" t="e">
        <f t="shared" si="23"/>
        <v>#VALUE!</v>
      </c>
      <c r="P295" s="199" t="e">
        <f t="shared" si="24"/>
        <v>#VALUE!</v>
      </c>
    </row>
    <row r="296" spans="1:16" ht="15.75" x14ac:dyDescent="0.25">
      <c r="A296" s="199" t="s">
        <v>110</v>
      </c>
      <c r="B296" s="199" t="s">
        <v>27</v>
      </c>
      <c r="C296" s="199" t="s">
        <v>2429</v>
      </c>
      <c r="D296" s="199" t="s">
        <v>1027</v>
      </c>
      <c r="E296" s="199" t="s">
        <v>1027</v>
      </c>
      <c r="F296" s="199" t="s">
        <v>1218</v>
      </c>
      <c r="G296" s="199" t="s">
        <v>2089</v>
      </c>
      <c r="K296" s="199">
        <f t="shared" si="20"/>
        <v>47.618257</v>
      </c>
      <c r="L296" s="199" t="e">
        <f t="shared" si="21"/>
        <v>#VALUE!</v>
      </c>
      <c r="M296" s="199" t="s">
        <v>1058</v>
      </c>
      <c r="N296" s="199" t="e">
        <f t="shared" si="22"/>
        <v>#VALUE!</v>
      </c>
      <c r="O296" s="199" t="e">
        <f t="shared" si="23"/>
        <v>#VALUE!</v>
      </c>
      <c r="P296" s="199" t="e">
        <f t="shared" si="24"/>
        <v>#VALUE!</v>
      </c>
    </row>
    <row r="297" spans="1:16" ht="15.75" x14ac:dyDescent="0.25">
      <c r="A297" s="199" t="s">
        <v>117</v>
      </c>
      <c r="B297" s="199" t="s">
        <v>1187</v>
      </c>
      <c r="C297" s="199" t="s">
        <v>2626</v>
      </c>
      <c r="D297" s="199" t="s">
        <v>1027</v>
      </c>
      <c r="E297" s="199" t="s">
        <v>1027</v>
      </c>
      <c r="F297" s="199" t="s">
        <v>1240</v>
      </c>
      <c r="G297" s="199" t="s">
        <v>1787</v>
      </c>
      <c r="K297" s="199">
        <f t="shared" si="20"/>
        <v>40.100155000000001</v>
      </c>
      <c r="L297" s="199" t="e">
        <f t="shared" si="21"/>
        <v>#VALUE!</v>
      </c>
      <c r="M297" s="199" t="s">
        <v>1190</v>
      </c>
      <c r="N297" s="199" t="e">
        <f t="shared" si="22"/>
        <v>#VALUE!</v>
      </c>
      <c r="O297" s="199" t="e">
        <f t="shared" si="23"/>
        <v>#VALUE!</v>
      </c>
      <c r="P297" s="199" t="e">
        <f t="shared" si="24"/>
        <v>#VALUE!</v>
      </c>
    </row>
    <row r="298" spans="1:16" ht="15.75" x14ac:dyDescent="0.25">
      <c r="A298" s="199" t="s">
        <v>135</v>
      </c>
      <c r="B298" s="199" t="s">
        <v>20</v>
      </c>
      <c r="C298" s="199" t="s">
        <v>2709</v>
      </c>
      <c r="D298" s="199" t="s">
        <v>1027</v>
      </c>
      <c r="E298" s="199" t="s">
        <v>1027</v>
      </c>
      <c r="F298" s="199" t="s">
        <v>1244</v>
      </c>
      <c r="G298" s="199" t="s">
        <v>2710</v>
      </c>
      <c r="K298" s="199">
        <f t="shared" si="20"/>
        <v>34.131171999999999</v>
      </c>
      <c r="L298" s="199" t="e">
        <f t="shared" si="21"/>
        <v>#VALUE!</v>
      </c>
      <c r="M298" s="199" t="s">
        <v>1134</v>
      </c>
      <c r="N298" s="199" t="e">
        <f t="shared" si="22"/>
        <v>#VALUE!</v>
      </c>
      <c r="O298" s="199" t="e">
        <f t="shared" si="23"/>
        <v>#VALUE!</v>
      </c>
      <c r="P298" s="199" t="e">
        <f t="shared" si="24"/>
        <v>#VALUE!</v>
      </c>
    </row>
    <row r="299" spans="1:16" ht="15.75" x14ac:dyDescent="0.25">
      <c r="A299" s="199" t="s">
        <v>135</v>
      </c>
      <c r="B299" s="199" t="s">
        <v>1024</v>
      </c>
      <c r="C299" s="199" t="s">
        <v>2697</v>
      </c>
      <c r="D299" s="199" t="s">
        <v>1027</v>
      </c>
      <c r="E299" s="199" t="s">
        <v>1027</v>
      </c>
      <c r="F299" s="199" t="s">
        <v>1221</v>
      </c>
      <c r="G299" s="199" t="s">
        <v>2017</v>
      </c>
      <c r="K299" s="199">
        <f t="shared" si="20"/>
        <v>43.007009999999994</v>
      </c>
      <c r="L299" s="199" t="e">
        <f t="shared" si="21"/>
        <v>#VALUE!</v>
      </c>
      <c r="M299" s="199" t="s">
        <v>1029</v>
      </c>
      <c r="N299" s="199" t="e">
        <f t="shared" si="22"/>
        <v>#VALUE!</v>
      </c>
      <c r="O299" s="199" t="e">
        <f t="shared" si="23"/>
        <v>#VALUE!</v>
      </c>
      <c r="P299" s="199" t="e">
        <f t="shared" si="24"/>
        <v>#VALUE!</v>
      </c>
    </row>
    <row r="300" spans="1:16" ht="15.75" x14ac:dyDescent="0.25">
      <c r="A300" s="199" t="s">
        <v>135</v>
      </c>
      <c r="B300" s="199" t="s">
        <v>1099</v>
      </c>
      <c r="C300" s="199" t="s">
        <v>2671</v>
      </c>
      <c r="D300" s="199" t="s">
        <v>1027</v>
      </c>
      <c r="E300" s="199" t="s">
        <v>1027</v>
      </c>
      <c r="F300" s="199" t="s">
        <v>1157</v>
      </c>
      <c r="G300" s="199" t="s">
        <v>1027</v>
      </c>
      <c r="K300" s="199" t="e">
        <f t="shared" si="20"/>
        <v>#VALUE!</v>
      </c>
      <c r="L300" s="199" t="e">
        <f t="shared" si="21"/>
        <v>#VALUE!</v>
      </c>
      <c r="M300" s="199" t="s">
        <v>1105</v>
      </c>
      <c r="N300" s="199" t="e">
        <f t="shared" si="22"/>
        <v>#VALUE!</v>
      </c>
      <c r="O300" s="199" t="e">
        <f t="shared" si="23"/>
        <v>#VALUE!</v>
      </c>
      <c r="P300" s="199" t="e">
        <f t="shared" si="24"/>
        <v>#VALUE!</v>
      </c>
    </row>
    <row r="301" spans="1:16" ht="15.75" x14ac:dyDescent="0.25">
      <c r="A301" s="199" t="s">
        <v>121</v>
      </c>
      <c r="B301" s="199" t="s">
        <v>1030</v>
      </c>
      <c r="C301" s="199" t="s">
        <v>2956</v>
      </c>
      <c r="D301" s="199" t="s">
        <v>1027</v>
      </c>
      <c r="E301" s="199" t="s">
        <v>1027</v>
      </c>
      <c r="F301" s="199" t="s">
        <v>1408</v>
      </c>
      <c r="G301" s="199" t="s">
        <v>2957</v>
      </c>
      <c r="K301" s="199">
        <f t="shared" si="20"/>
        <v>38.305487999999997</v>
      </c>
      <c r="L301" s="199" t="e">
        <f t="shared" si="21"/>
        <v>#VALUE!</v>
      </c>
      <c r="M301" s="199" t="s">
        <v>1036</v>
      </c>
      <c r="N301" s="199" t="e">
        <f t="shared" si="22"/>
        <v>#VALUE!</v>
      </c>
      <c r="O301" s="199" t="e">
        <f t="shared" si="23"/>
        <v>#VALUE!</v>
      </c>
      <c r="P301" s="199" t="e">
        <f t="shared" si="24"/>
        <v>#VALUE!</v>
      </c>
    </row>
    <row r="302" spans="1:16" ht="15.75" x14ac:dyDescent="0.25">
      <c r="A302" s="199" t="s">
        <v>121</v>
      </c>
      <c r="B302" s="199" t="s">
        <v>10</v>
      </c>
      <c r="C302" s="199" t="s">
        <v>2964</v>
      </c>
      <c r="D302" s="199" t="s">
        <v>1027</v>
      </c>
      <c r="E302" s="199" t="s">
        <v>1027</v>
      </c>
      <c r="F302" s="199" t="s">
        <v>1679</v>
      </c>
      <c r="G302" s="199" t="s">
        <v>2483</v>
      </c>
      <c r="K302" s="199">
        <f t="shared" si="20"/>
        <v>37.576065999999997</v>
      </c>
      <c r="L302" s="199" t="e">
        <f t="shared" si="21"/>
        <v>#VALUE!</v>
      </c>
      <c r="M302" s="199" t="s">
        <v>1093</v>
      </c>
      <c r="N302" s="199" t="e">
        <f t="shared" si="22"/>
        <v>#VALUE!</v>
      </c>
      <c r="O302" s="199" t="e">
        <f t="shared" si="23"/>
        <v>#VALUE!</v>
      </c>
      <c r="P302" s="199" t="e">
        <f t="shared" si="24"/>
        <v>#VALUE!</v>
      </c>
    </row>
    <row r="303" spans="1:16" ht="15.75" x14ac:dyDescent="0.25">
      <c r="A303" s="199" t="s">
        <v>121</v>
      </c>
      <c r="B303" s="199" t="s">
        <v>1078</v>
      </c>
      <c r="C303" s="199" t="s">
        <v>2917</v>
      </c>
      <c r="D303" s="199" t="s">
        <v>1027</v>
      </c>
      <c r="E303" s="199" t="s">
        <v>1027</v>
      </c>
      <c r="F303" s="199" t="s">
        <v>1146</v>
      </c>
      <c r="G303" s="199" t="s">
        <v>1027</v>
      </c>
      <c r="K303" s="199" t="e">
        <f t="shared" si="20"/>
        <v>#VALUE!</v>
      </c>
      <c r="L303" s="199" t="e">
        <f t="shared" si="21"/>
        <v>#VALUE!</v>
      </c>
      <c r="M303" s="199" t="s">
        <v>1082</v>
      </c>
      <c r="N303" s="199" t="e">
        <f t="shared" si="22"/>
        <v>#VALUE!</v>
      </c>
      <c r="O303" s="199" t="e">
        <f t="shared" si="23"/>
        <v>#VALUE!</v>
      </c>
      <c r="P303" s="199" t="e">
        <f t="shared" si="24"/>
        <v>#VALUE!</v>
      </c>
    </row>
    <row r="304" spans="1:16" ht="15.75" x14ac:dyDescent="0.25">
      <c r="A304" s="199" t="s">
        <v>106</v>
      </c>
      <c r="B304" s="199" t="s">
        <v>10</v>
      </c>
      <c r="C304" s="199" t="s">
        <v>3029</v>
      </c>
      <c r="D304" s="199" t="s">
        <v>1027</v>
      </c>
      <c r="E304" s="199" t="s">
        <v>1027</v>
      </c>
      <c r="F304" s="199" t="s">
        <v>1240</v>
      </c>
      <c r="G304" s="199" t="s">
        <v>3030</v>
      </c>
      <c r="K304" s="199">
        <f t="shared" si="20"/>
        <v>41.331505999999997</v>
      </c>
      <c r="L304" s="199" t="e">
        <f t="shared" si="21"/>
        <v>#VALUE!</v>
      </c>
      <c r="M304" s="199" t="s">
        <v>1093</v>
      </c>
      <c r="N304" s="199" t="e">
        <f t="shared" si="22"/>
        <v>#VALUE!</v>
      </c>
      <c r="O304" s="199" t="e">
        <f t="shared" si="23"/>
        <v>#VALUE!</v>
      </c>
      <c r="P304" s="199" t="e">
        <f t="shared" si="24"/>
        <v>#VALUE!</v>
      </c>
    </row>
    <row r="305" spans="1:16" ht="15.75" x14ac:dyDescent="0.25">
      <c r="A305" s="199" t="s">
        <v>106</v>
      </c>
      <c r="B305" s="199" t="s">
        <v>10</v>
      </c>
      <c r="C305" s="199" t="s">
        <v>3013</v>
      </c>
      <c r="D305" s="199" t="s">
        <v>1027</v>
      </c>
      <c r="E305" s="199" t="s">
        <v>1027</v>
      </c>
      <c r="F305" s="199" t="s">
        <v>1201</v>
      </c>
      <c r="G305" s="199" t="s">
        <v>1195</v>
      </c>
      <c r="K305" s="199">
        <f t="shared" si="20"/>
        <v>49.293761000000003</v>
      </c>
      <c r="L305" s="199" t="e">
        <f t="shared" si="21"/>
        <v>#VALUE!</v>
      </c>
      <c r="M305" s="199" t="s">
        <v>1093</v>
      </c>
      <c r="N305" s="199" t="e">
        <f t="shared" si="22"/>
        <v>#VALUE!</v>
      </c>
      <c r="O305" s="199" t="e">
        <f t="shared" si="23"/>
        <v>#VALUE!</v>
      </c>
      <c r="P305" s="199" t="e">
        <f t="shared" si="24"/>
        <v>#VALUE!</v>
      </c>
    </row>
    <row r="306" spans="1:16" ht="15.75" x14ac:dyDescent="0.25">
      <c r="A306" s="199" t="s">
        <v>106</v>
      </c>
      <c r="B306" s="199" t="s">
        <v>20</v>
      </c>
      <c r="C306" s="199" t="s">
        <v>3005</v>
      </c>
      <c r="D306" s="199" t="s">
        <v>1027</v>
      </c>
      <c r="E306" s="199" t="s">
        <v>1027</v>
      </c>
      <c r="F306" s="199" t="s">
        <v>1162</v>
      </c>
      <c r="G306" s="199" t="s">
        <v>1123</v>
      </c>
      <c r="K306" s="199">
        <f t="shared" si="20"/>
        <v>50.893433999999999</v>
      </c>
      <c r="L306" s="199" t="e">
        <f t="shared" si="21"/>
        <v>#VALUE!</v>
      </c>
      <c r="M306" s="199" t="s">
        <v>1134</v>
      </c>
      <c r="N306" s="199" t="e">
        <f t="shared" si="22"/>
        <v>#VALUE!</v>
      </c>
      <c r="O306" s="199" t="e">
        <f t="shared" si="23"/>
        <v>#VALUE!</v>
      </c>
      <c r="P306" s="199" t="e">
        <f t="shared" si="24"/>
        <v>#VALUE!</v>
      </c>
    </row>
    <row r="307" spans="1:16" ht="15.75" x14ac:dyDescent="0.25">
      <c r="A307" s="199" t="s">
        <v>106</v>
      </c>
      <c r="B307" s="199" t="s">
        <v>1059</v>
      </c>
      <c r="C307" s="199" t="s">
        <v>3026</v>
      </c>
      <c r="D307" s="199" t="s">
        <v>1027</v>
      </c>
      <c r="E307" s="199" t="s">
        <v>1027</v>
      </c>
      <c r="F307" s="199" t="s">
        <v>1221</v>
      </c>
      <c r="G307" s="199" t="s">
        <v>1219</v>
      </c>
      <c r="K307" s="199" t="e">
        <f t="shared" si="20"/>
        <v>#VALUE!</v>
      </c>
      <c r="L307" s="199" t="e">
        <f t="shared" si="21"/>
        <v>#VALUE!</v>
      </c>
      <c r="M307" s="199" t="s">
        <v>1064</v>
      </c>
      <c r="N307" s="199" t="e">
        <f t="shared" si="22"/>
        <v>#VALUE!</v>
      </c>
      <c r="O307" s="199" t="e">
        <f t="shared" si="23"/>
        <v>#VALUE!</v>
      </c>
      <c r="P307" s="199" t="e">
        <f t="shared" si="24"/>
        <v>#VALUE!</v>
      </c>
    </row>
    <row r="308" spans="1:16" ht="15.75" x14ac:dyDescent="0.25">
      <c r="A308" s="199" t="s">
        <v>106</v>
      </c>
      <c r="B308" s="199" t="s">
        <v>27</v>
      </c>
      <c r="C308" s="199" t="s">
        <v>3012</v>
      </c>
      <c r="D308" s="199" t="s">
        <v>1027</v>
      </c>
      <c r="E308" s="199" t="s">
        <v>1027</v>
      </c>
      <c r="F308" s="199" t="s">
        <v>1201</v>
      </c>
      <c r="G308" s="199" t="s">
        <v>1027</v>
      </c>
      <c r="K308" s="199" t="e">
        <f t="shared" si="20"/>
        <v>#VALUE!</v>
      </c>
      <c r="L308" s="199" t="e">
        <f t="shared" si="21"/>
        <v>#VALUE!</v>
      </c>
      <c r="M308" s="199" t="s">
        <v>1058</v>
      </c>
      <c r="N308" s="199" t="e">
        <f t="shared" si="22"/>
        <v>#VALUE!</v>
      </c>
      <c r="O308" s="199" t="e">
        <f t="shared" si="23"/>
        <v>#VALUE!</v>
      </c>
      <c r="P308" s="199" t="e">
        <f t="shared" si="24"/>
        <v>#VALUE!</v>
      </c>
    </row>
    <row r="309" spans="1:16" ht="15.75" x14ac:dyDescent="0.25">
      <c r="A309" s="199" t="s">
        <v>106</v>
      </c>
      <c r="B309" s="199" t="s">
        <v>1024</v>
      </c>
      <c r="C309" s="199" t="s">
        <v>3021</v>
      </c>
      <c r="D309" s="199" t="s">
        <v>1027</v>
      </c>
      <c r="E309" s="199" t="s">
        <v>1027</v>
      </c>
      <c r="F309" s="199" t="s">
        <v>1218</v>
      </c>
      <c r="G309" s="199" t="s">
        <v>1027</v>
      </c>
      <c r="K309" s="199" t="e">
        <f t="shared" si="20"/>
        <v>#VALUE!</v>
      </c>
      <c r="L309" s="199" t="e">
        <f t="shared" si="21"/>
        <v>#VALUE!</v>
      </c>
      <c r="M309" s="199" t="s">
        <v>1029</v>
      </c>
      <c r="N309" s="199" t="e">
        <f t="shared" si="22"/>
        <v>#VALUE!</v>
      </c>
      <c r="O309" s="199" t="e">
        <f t="shared" si="23"/>
        <v>#VALUE!</v>
      </c>
      <c r="P309" s="199" t="e">
        <f t="shared" si="24"/>
        <v>#VALUE!</v>
      </c>
    </row>
    <row r="310" spans="1:16" ht="15.75" x14ac:dyDescent="0.25">
      <c r="A310" s="199" t="s">
        <v>106</v>
      </c>
      <c r="B310" s="199" t="s">
        <v>1048</v>
      </c>
      <c r="C310" s="199" t="s">
        <v>3041</v>
      </c>
      <c r="D310" s="199" t="s">
        <v>1027</v>
      </c>
      <c r="E310" s="199" t="s">
        <v>1027</v>
      </c>
      <c r="F310" s="199" t="s">
        <v>2715</v>
      </c>
      <c r="G310" s="199" t="s">
        <v>1027</v>
      </c>
      <c r="K310" s="199" t="e">
        <f t="shared" si="20"/>
        <v>#VALUE!</v>
      </c>
      <c r="L310" s="199" t="e">
        <f t="shared" si="21"/>
        <v>#VALUE!</v>
      </c>
      <c r="M310" s="199" t="s">
        <v>1053</v>
      </c>
      <c r="N310" s="199" t="e">
        <f t="shared" si="22"/>
        <v>#VALUE!</v>
      </c>
      <c r="O310" s="199" t="e">
        <f t="shared" si="23"/>
        <v>#VALUE!</v>
      </c>
      <c r="P310" s="199" t="e">
        <f t="shared" si="24"/>
        <v>#VALUE!</v>
      </c>
    </row>
    <row r="311" spans="1:16" ht="15.75" x14ac:dyDescent="0.25">
      <c r="A311" s="199" t="s">
        <v>2800</v>
      </c>
      <c r="B311" s="199" t="s">
        <v>1059</v>
      </c>
      <c r="C311" s="199" t="s">
        <v>329</v>
      </c>
      <c r="D311" s="199" t="s">
        <v>1027</v>
      </c>
      <c r="E311" s="199" t="s">
        <v>1027</v>
      </c>
      <c r="F311" s="199" t="s">
        <v>1103</v>
      </c>
      <c r="G311" s="199" t="s">
        <v>1027</v>
      </c>
      <c r="K311" s="199" t="e">
        <f t="shared" si="20"/>
        <v>#VALUE!</v>
      </c>
      <c r="L311" s="199" t="e">
        <f t="shared" si="21"/>
        <v>#VALUE!</v>
      </c>
      <c r="M311" s="199" t="s">
        <v>1064</v>
      </c>
      <c r="N311" s="199" t="e">
        <f t="shared" si="22"/>
        <v>#VALUE!</v>
      </c>
      <c r="O311" s="199" t="e">
        <f t="shared" si="23"/>
        <v>#VALUE!</v>
      </c>
      <c r="P311" s="199" t="e">
        <f t="shared" si="24"/>
        <v>#VALUE!</v>
      </c>
    </row>
    <row r="312" spans="1:16" ht="15.75" x14ac:dyDescent="0.25">
      <c r="A312" s="199" t="s">
        <v>114</v>
      </c>
      <c r="B312" s="199" t="s">
        <v>1024</v>
      </c>
      <c r="C312" s="199" t="s">
        <v>3286</v>
      </c>
      <c r="D312" s="199" t="s">
        <v>1027</v>
      </c>
      <c r="E312" s="199" t="s">
        <v>1027</v>
      </c>
      <c r="F312" s="199" t="s">
        <v>1201</v>
      </c>
      <c r="G312" s="199" t="s">
        <v>1027</v>
      </c>
      <c r="K312" s="199" t="e">
        <f t="shared" si="20"/>
        <v>#VALUE!</v>
      </c>
      <c r="L312" s="199" t="e">
        <f t="shared" si="21"/>
        <v>#VALUE!</v>
      </c>
      <c r="M312" s="199" t="s">
        <v>1029</v>
      </c>
      <c r="N312" s="199" t="e">
        <f t="shared" si="22"/>
        <v>#VALUE!</v>
      </c>
      <c r="O312" s="199" t="e">
        <f t="shared" si="23"/>
        <v>#VALUE!</v>
      </c>
      <c r="P312" s="199" t="e">
        <f t="shared" si="24"/>
        <v>#VALUE!</v>
      </c>
    </row>
    <row r="313" spans="1:16" ht="15.75" x14ac:dyDescent="0.25">
      <c r="A313" s="199" t="s">
        <v>114</v>
      </c>
      <c r="B313" s="199" t="s">
        <v>1048</v>
      </c>
      <c r="C313" s="199" t="s">
        <v>3308</v>
      </c>
      <c r="D313" s="199" t="s">
        <v>1027</v>
      </c>
      <c r="E313" s="199" t="s">
        <v>1027</v>
      </c>
      <c r="F313" s="199" t="s">
        <v>2354</v>
      </c>
      <c r="G313" s="199" t="s">
        <v>1027</v>
      </c>
      <c r="K313" s="199" t="e">
        <f t="shared" si="20"/>
        <v>#VALUE!</v>
      </c>
      <c r="L313" s="199" t="e">
        <f t="shared" si="21"/>
        <v>#VALUE!</v>
      </c>
      <c r="M313" s="199" t="s">
        <v>1053</v>
      </c>
      <c r="N313" s="199" t="e">
        <f t="shared" si="22"/>
        <v>#VALUE!</v>
      </c>
      <c r="O313" s="199" t="e">
        <f t="shared" si="23"/>
        <v>#VALUE!</v>
      </c>
      <c r="P313" s="199" t="e">
        <f t="shared" si="24"/>
        <v>#VALUE!</v>
      </c>
    </row>
    <row r="314" spans="1:16" ht="15.75" x14ac:dyDescent="0.25">
      <c r="A314" s="199" t="s">
        <v>119</v>
      </c>
      <c r="B314" s="199" t="s">
        <v>1024</v>
      </c>
      <c r="C314" s="199" t="s">
        <v>3356</v>
      </c>
      <c r="D314" s="199" t="s">
        <v>1027</v>
      </c>
      <c r="E314" s="199" t="s">
        <v>1027</v>
      </c>
      <c r="F314" s="199" t="s">
        <v>1146</v>
      </c>
      <c r="G314" s="199" t="s">
        <v>1027</v>
      </c>
      <c r="K314" s="199" t="e">
        <f t="shared" si="20"/>
        <v>#VALUE!</v>
      </c>
      <c r="L314" s="199" t="e">
        <f t="shared" si="21"/>
        <v>#VALUE!</v>
      </c>
      <c r="M314" s="199" t="s">
        <v>1029</v>
      </c>
      <c r="N314" s="199" t="e">
        <f t="shared" si="22"/>
        <v>#VALUE!</v>
      </c>
      <c r="O314" s="199" t="e">
        <f t="shared" si="23"/>
        <v>#VALUE!</v>
      </c>
      <c r="P314" s="199" t="e">
        <f t="shared" si="24"/>
        <v>#VALUE!</v>
      </c>
    </row>
    <row r="315" spans="1:16" ht="15.75" x14ac:dyDescent="0.25">
      <c r="A315" s="199" t="s">
        <v>119</v>
      </c>
      <c r="B315" s="199" t="s">
        <v>1135</v>
      </c>
      <c r="C315" s="199" t="s">
        <v>3323</v>
      </c>
      <c r="D315" s="199" t="s">
        <v>1027</v>
      </c>
      <c r="E315" s="199" t="s">
        <v>1027</v>
      </c>
      <c r="F315" s="199" t="s">
        <v>1091</v>
      </c>
      <c r="G315" s="199" t="s">
        <v>1027</v>
      </c>
      <c r="K315" s="199" t="e">
        <f t="shared" si="20"/>
        <v>#VALUE!</v>
      </c>
      <c r="L315" s="199" t="e">
        <f t="shared" si="21"/>
        <v>#VALUE!</v>
      </c>
      <c r="M315" s="199" t="s">
        <v>1138</v>
      </c>
      <c r="N315" s="199" t="e">
        <f t="shared" si="22"/>
        <v>#VALUE!</v>
      </c>
      <c r="O315" s="199" t="e">
        <f t="shared" si="23"/>
        <v>#VALUE!</v>
      </c>
      <c r="P315" s="199" t="e">
        <f t="shared" si="24"/>
        <v>#VALUE!</v>
      </c>
    </row>
    <row r="316" spans="1:16" ht="15.75" x14ac:dyDescent="0.25">
      <c r="A316" s="199" t="s">
        <v>119</v>
      </c>
      <c r="B316" s="199" t="s">
        <v>1059</v>
      </c>
      <c r="C316" s="199" t="s">
        <v>3324</v>
      </c>
      <c r="D316" s="199" t="s">
        <v>1027</v>
      </c>
      <c r="E316" s="199" t="s">
        <v>1027</v>
      </c>
      <c r="F316" s="199" t="s">
        <v>1103</v>
      </c>
      <c r="G316" s="199" t="s">
        <v>1027</v>
      </c>
      <c r="K316" s="199" t="e">
        <f t="shared" si="20"/>
        <v>#VALUE!</v>
      </c>
      <c r="L316" s="199" t="e">
        <f t="shared" si="21"/>
        <v>#VALUE!</v>
      </c>
      <c r="M316" s="199" t="s">
        <v>1064</v>
      </c>
      <c r="N316" s="199" t="e">
        <f t="shared" si="22"/>
        <v>#VALUE!</v>
      </c>
      <c r="O316" s="199" t="e">
        <f t="shared" si="23"/>
        <v>#VALUE!</v>
      </c>
      <c r="P316" s="199" t="e">
        <f t="shared" si="24"/>
        <v>#VALUE!</v>
      </c>
    </row>
    <row r="317" spans="1:16" ht="15.75" x14ac:dyDescent="0.25">
      <c r="A317" s="199" t="s">
        <v>130</v>
      </c>
      <c r="B317" s="199" t="s">
        <v>27</v>
      </c>
      <c r="C317" s="199" t="s">
        <v>3445</v>
      </c>
      <c r="D317" s="199" t="s">
        <v>1027</v>
      </c>
      <c r="E317" s="199" t="s">
        <v>1027</v>
      </c>
      <c r="F317" s="199" t="s">
        <v>1234</v>
      </c>
      <c r="G317" s="199" t="s">
        <v>2959</v>
      </c>
      <c r="K317" s="199">
        <f t="shared" si="20"/>
        <v>39.468229999999998</v>
      </c>
      <c r="L317" s="199" t="e">
        <f t="shared" si="21"/>
        <v>#VALUE!</v>
      </c>
      <c r="M317" s="199" t="s">
        <v>1058</v>
      </c>
      <c r="N317" s="199" t="e">
        <f t="shared" si="22"/>
        <v>#VALUE!</v>
      </c>
      <c r="O317" s="199" t="e">
        <f t="shared" si="23"/>
        <v>#VALUE!</v>
      </c>
      <c r="P317" s="199" t="e">
        <f t="shared" si="24"/>
        <v>#VALUE!</v>
      </c>
    </row>
    <row r="318" spans="1:16" ht="15.75" x14ac:dyDescent="0.25">
      <c r="A318" s="199" t="s">
        <v>132</v>
      </c>
      <c r="B318" s="199" t="s">
        <v>20</v>
      </c>
      <c r="C318" s="199" t="s">
        <v>3492</v>
      </c>
      <c r="D318" s="199" t="s">
        <v>1027</v>
      </c>
      <c r="E318" s="199" t="s">
        <v>1027</v>
      </c>
      <c r="F318" s="199" t="s">
        <v>1328</v>
      </c>
      <c r="G318" s="199" t="s">
        <v>1027</v>
      </c>
      <c r="K318" s="199" t="e">
        <f t="shared" si="20"/>
        <v>#VALUE!</v>
      </c>
      <c r="L318" s="199" t="e">
        <f t="shared" si="21"/>
        <v>#VALUE!</v>
      </c>
      <c r="M318" s="199" t="s">
        <v>1134</v>
      </c>
      <c r="N318" s="199" t="e">
        <f t="shared" si="22"/>
        <v>#VALUE!</v>
      </c>
      <c r="O318" s="199" t="e">
        <f t="shared" si="23"/>
        <v>#VALUE!</v>
      </c>
      <c r="P318" s="199" t="e">
        <f t="shared" si="24"/>
        <v>#VALUE!</v>
      </c>
    </row>
    <row r="319" spans="1:16" ht="15.75" x14ac:dyDescent="0.25">
      <c r="A319" s="199" t="s">
        <v>122</v>
      </c>
      <c r="B319" s="199" t="s">
        <v>20</v>
      </c>
      <c r="C319" s="199" t="s">
        <v>3672</v>
      </c>
      <c r="D319" s="199" t="s">
        <v>1027</v>
      </c>
      <c r="E319" s="199" t="s">
        <v>1027</v>
      </c>
      <c r="F319" s="199" t="s">
        <v>1218</v>
      </c>
      <c r="G319" s="199" t="s">
        <v>2374</v>
      </c>
      <c r="K319" s="199">
        <f t="shared" si="20"/>
        <v>46.029416999999995</v>
      </c>
      <c r="L319" s="199" t="e">
        <f t="shared" si="21"/>
        <v>#VALUE!</v>
      </c>
      <c r="M319" s="199" t="s">
        <v>1134</v>
      </c>
      <c r="N319" s="199" t="e">
        <f t="shared" si="22"/>
        <v>#VALUE!</v>
      </c>
      <c r="O319" s="199" t="e">
        <f t="shared" si="23"/>
        <v>#VALUE!</v>
      </c>
      <c r="P319" s="199" t="e">
        <f t="shared" si="24"/>
        <v>#VALUE!</v>
      </c>
    </row>
    <row r="320" spans="1:16" ht="15.75" x14ac:dyDescent="0.25">
      <c r="A320" s="199" t="s">
        <v>126</v>
      </c>
      <c r="B320" s="199" t="s">
        <v>27</v>
      </c>
      <c r="C320" s="199" t="s">
        <v>3857</v>
      </c>
      <c r="D320" s="199" t="s">
        <v>1027</v>
      </c>
      <c r="E320" s="199" t="s">
        <v>1027</v>
      </c>
      <c r="F320" s="199" t="s">
        <v>1221</v>
      </c>
      <c r="G320" s="199" t="s">
        <v>2712</v>
      </c>
      <c r="K320" s="199">
        <f t="shared" si="20"/>
        <v>45.628596000000002</v>
      </c>
      <c r="L320" s="199" t="e">
        <f t="shared" si="21"/>
        <v>#VALUE!</v>
      </c>
      <c r="M320" s="199" t="s">
        <v>1058</v>
      </c>
      <c r="N320" s="199" t="e">
        <f t="shared" si="22"/>
        <v>#VALUE!</v>
      </c>
      <c r="O320" s="199" t="e">
        <f t="shared" si="23"/>
        <v>#VALUE!</v>
      </c>
      <c r="P320" s="199" t="e">
        <f t="shared" si="24"/>
        <v>#VALUE!</v>
      </c>
    </row>
    <row r="321" spans="1:16" ht="15.75" x14ac:dyDescent="0.25">
      <c r="A321" s="199" t="s">
        <v>126</v>
      </c>
      <c r="B321" s="199" t="s">
        <v>10</v>
      </c>
      <c r="C321" s="199" t="s">
        <v>3865</v>
      </c>
      <c r="D321" s="199" t="s">
        <v>1027</v>
      </c>
      <c r="E321" s="199" t="s">
        <v>1027</v>
      </c>
      <c r="F321" s="199" t="s">
        <v>1251</v>
      </c>
      <c r="G321" s="199" t="s">
        <v>1219</v>
      </c>
      <c r="K321" s="199" t="e">
        <f t="shared" ref="K321:K334" si="25">(F321*0.3611)+(G321*1.1*0.3611)+(H321*5.2*0.0666)+(I321*0.2111)</f>
        <v>#VALUE!</v>
      </c>
      <c r="L321" s="199" t="e">
        <f t="shared" ref="L321:L334" si="26">(K321)*((100+(29-E321))/100)-(J321*0.9)</f>
        <v>#VALUE!</v>
      </c>
      <c r="M321" s="199" t="s">
        <v>1093</v>
      </c>
      <c r="N321" s="199" t="e">
        <f t="shared" ref="N321:N334" si="27">(M321*((L321-63)/5.45))+M321</f>
        <v>#VALUE!</v>
      </c>
      <c r="O321" s="199" t="e">
        <f t="shared" ref="O321:O334" si="28">(N321-D321)</f>
        <v>#VALUE!</v>
      </c>
      <c r="P321" s="199" t="e">
        <f t="shared" ref="P321:P334" si="29">IF(O321&lt;(-3000000), "Overpaid", "")</f>
        <v>#VALUE!</v>
      </c>
    </row>
    <row r="322" spans="1:16" ht="15.75" x14ac:dyDescent="0.25">
      <c r="A322" s="199" t="s">
        <v>126</v>
      </c>
      <c r="B322" s="199" t="s">
        <v>1117</v>
      </c>
      <c r="C322" s="199" t="s">
        <v>3854</v>
      </c>
      <c r="D322" s="199" t="s">
        <v>1027</v>
      </c>
      <c r="E322" s="199" t="s">
        <v>1027</v>
      </c>
      <c r="F322" s="199" t="s">
        <v>1221</v>
      </c>
      <c r="G322" s="199" t="s">
        <v>1219</v>
      </c>
      <c r="K322" s="199" t="e">
        <f t="shared" si="25"/>
        <v>#VALUE!</v>
      </c>
      <c r="L322" s="199" t="e">
        <f t="shared" si="26"/>
        <v>#VALUE!</v>
      </c>
      <c r="M322" s="199" t="s">
        <v>1121</v>
      </c>
      <c r="N322" s="199" t="e">
        <f t="shared" si="27"/>
        <v>#VALUE!</v>
      </c>
      <c r="O322" s="199" t="e">
        <f t="shared" si="28"/>
        <v>#VALUE!</v>
      </c>
      <c r="P322" s="199" t="e">
        <f t="shared" si="29"/>
        <v>#VALUE!</v>
      </c>
    </row>
    <row r="323" spans="1:16" ht="15.75" x14ac:dyDescent="0.25">
      <c r="A323" s="199" t="s">
        <v>126</v>
      </c>
      <c r="B323" s="199" t="s">
        <v>20</v>
      </c>
      <c r="C323" s="199" t="s">
        <v>83</v>
      </c>
      <c r="D323" s="199" t="s">
        <v>1027</v>
      </c>
      <c r="E323" s="199" t="s">
        <v>1027</v>
      </c>
      <c r="F323" s="199" t="s">
        <v>1405</v>
      </c>
      <c r="G323" s="199" t="s">
        <v>1027</v>
      </c>
      <c r="K323" s="199" t="e">
        <f t="shared" si="25"/>
        <v>#VALUE!</v>
      </c>
      <c r="L323" s="199" t="e">
        <f t="shared" si="26"/>
        <v>#VALUE!</v>
      </c>
      <c r="M323" s="199" t="s">
        <v>1134</v>
      </c>
      <c r="N323" s="199" t="e">
        <f t="shared" si="27"/>
        <v>#VALUE!</v>
      </c>
      <c r="O323" s="199" t="e">
        <f t="shared" si="28"/>
        <v>#VALUE!</v>
      </c>
      <c r="P323" s="199" t="e">
        <f t="shared" si="29"/>
        <v>#VALUE!</v>
      </c>
    </row>
    <row r="324" spans="1:16" ht="15.75" x14ac:dyDescent="0.25">
      <c r="A324" s="199" t="s">
        <v>113</v>
      </c>
      <c r="B324" s="199" t="s">
        <v>1024</v>
      </c>
      <c r="C324" s="199" t="s">
        <v>3922</v>
      </c>
      <c r="D324" s="199" t="s">
        <v>1027</v>
      </c>
      <c r="E324" s="199" t="s">
        <v>1027</v>
      </c>
      <c r="F324" s="199" t="s">
        <v>1234</v>
      </c>
      <c r="G324" s="199" t="s">
        <v>1090</v>
      </c>
      <c r="K324" s="199">
        <f t="shared" si="25"/>
        <v>33.907289999999996</v>
      </c>
      <c r="L324" s="199" t="e">
        <f t="shared" si="26"/>
        <v>#VALUE!</v>
      </c>
      <c r="M324" s="199" t="s">
        <v>1029</v>
      </c>
      <c r="N324" s="199" t="e">
        <f t="shared" si="27"/>
        <v>#VALUE!</v>
      </c>
      <c r="O324" s="199" t="e">
        <f t="shared" si="28"/>
        <v>#VALUE!</v>
      </c>
      <c r="P324" s="199" t="e">
        <f t="shared" si="29"/>
        <v>#VALUE!</v>
      </c>
    </row>
    <row r="325" spans="1:16" ht="15.75" x14ac:dyDescent="0.25">
      <c r="A325" s="199" t="s">
        <v>113</v>
      </c>
      <c r="B325" s="199" t="s">
        <v>1117</v>
      </c>
      <c r="C325" s="199" t="s">
        <v>3916</v>
      </c>
      <c r="D325" s="199" t="s">
        <v>1027</v>
      </c>
      <c r="E325" s="199" t="s">
        <v>1027</v>
      </c>
      <c r="F325" s="199" t="s">
        <v>1221</v>
      </c>
      <c r="G325" s="199" t="s">
        <v>2144</v>
      </c>
      <c r="K325" s="199">
        <f t="shared" si="25"/>
        <v>37.644674999999999</v>
      </c>
      <c r="L325" s="199" t="e">
        <f t="shared" si="26"/>
        <v>#VALUE!</v>
      </c>
      <c r="M325" s="199" t="s">
        <v>1121</v>
      </c>
      <c r="N325" s="199" t="e">
        <f t="shared" si="27"/>
        <v>#VALUE!</v>
      </c>
      <c r="O325" s="199" t="e">
        <f t="shared" si="28"/>
        <v>#VALUE!</v>
      </c>
      <c r="P325" s="199" t="e">
        <f t="shared" si="29"/>
        <v>#VALUE!</v>
      </c>
    </row>
    <row r="326" spans="1:16" ht="15.75" x14ac:dyDescent="0.25">
      <c r="A326" s="199" t="s">
        <v>113</v>
      </c>
      <c r="B326" s="199" t="s">
        <v>16</v>
      </c>
      <c r="C326" s="199" t="s">
        <v>3921</v>
      </c>
      <c r="D326" s="199" t="s">
        <v>1027</v>
      </c>
      <c r="E326" s="199" t="s">
        <v>1027</v>
      </c>
      <c r="F326" s="199" t="s">
        <v>1234</v>
      </c>
      <c r="G326" s="199" t="s">
        <v>1323</v>
      </c>
      <c r="K326" s="199">
        <f t="shared" si="25"/>
        <v>46.141357999999997</v>
      </c>
      <c r="L326" s="199" t="e">
        <f t="shared" si="26"/>
        <v>#VALUE!</v>
      </c>
      <c r="M326" s="199" t="s">
        <v>1116</v>
      </c>
      <c r="N326" s="199" t="e">
        <f t="shared" si="27"/>
        <v>#VALUE!</v>
      </c>
      <c r="O326" s="199" t="e">
        <f t="shared" si="28"/>
        <v>#VALUE!</v>
      </c>
      <c r="P326" s="199" t="e">
        <f t="shared" si="29"/>
        <v>#VALUE!</v>
      </c>
    </row>
    <row r="327" spans="1:16" ht="15.75" x14ac:dyDescent="0.25">
      <c r="A327" s="199" t="s">
        <v>113</v>
      </c>
      <c r="B327" s="199" t="s">
        <v>16</v>
      </c>
      <c r="C327" s="199" t="s">
        <v>3910</v>
      </c>
      <c r="D327" s="199" t="s">
        <v>1027</v>
      </c>
      <c r="E327" s="199" t="s">
        <v>1027</v>
      </c>
      <c r="F327" s="199" t="s">
        <v>1186</v>
      </c>
      <c r="G327" s="199" t="s">
        <v>2277</v>
      </c>
      <c r="K327" s="199">
        <f t="shared" si="25"/>
        <v>49.976240000000004</v>
      </c>
      <c r="L327" s="199" t="e">
        <f t="shared" si="26"/>
        <v>#VALUE!</v>
      </c>
      <c r="M327" s="199" t="s">
        <v>1116</v>
      </c>
      <c r="N327" s="199" t="e">
        <f t="shared" si="27"/>
        <v>#VALUE!</v>
      </c>
      <c r="O327" s="199" t="e">
        <f t="shared" si="28"/>
        <v>#VALUE!</v>
      </c>
      <c r="P327" s="199" t="e">
        <f t="shared" si="29"/>
        <v>#VALUE!</v>
      </c>
    </row>
    <row r="328" spans="1:16" ht="15.75" x14ac:dyDescent="0.25">
      <c r="A328" s="199" t="s">
        <v>113</v>
      </c>
      <c r="B328" s="199" t="s">
        <v>1059</v>
      </c>
      <c r="C328" s="199" t="s">
        <v>3886</v>
      </c>
      <c r="D328" s="199" t="s">
        <v>1027</v>
      </c>
      <c r="E328" s="199" t="s">
        <v>1027</v>
      </c>
      <c r="F328" s="199" t="s">
        <v>1107</v>
      </c>
      <c r="G328" s="199" t="s">
        <v>1027</v>
      </c>
      <c r="K328" s="199" t="e">
        <f t="shared" si="25"/>
        <v>#VALUE!</v>
      </c>
      <c r="L328" s="199" t="e">
        <f t="shared" si="26"/>
        <v>#VALUE!</v>
      </c>
      <c r="M328" s="199" t="s">
        <v>1064</v>
      </c>
      <c r="N328" s="199" t="e">
        <f t="shared" si="27"/>
        <v>#VALUE!</v>
      </c>
      <c r="O328" s="199" t="e">
        <f t="shared" si="28"/>
        <v>#VALUE!</v>
      </c>
      <c r="P328" s="199" t="e">
        <f t="shared" si="29"/>
        <v>#VALUE!</v>
      </c>
    </row>
    <row r="329" spans="1:16" ht="15.75" x14ac:dyDescent="0.25">
      <c r="A329" s="199" t="s">
        <v>115</v>
      </c>
      <c r="B329" s="199" t="s">
        <v>16</v>
      </c>
      <c r="C329" s="199" t="s">
        <v>1258</v>
      </c>
      <c r="D329" s="199" t="s">
        <v>1027</v>
      </c>
      <c r="E329" s="199" t="s">
        <v>1027</v>
      </c>
      <c r="F329" s="199" t="s">
        <v>1186</v>
      </c>
      <c r="G329" s="199" t="s">
        <v>1260</v>
      </c>
      <c r="K329" s="199">
        <f t="shared" si="25"/>
        <v>48.347678999999999</v>
      </c>
      <c r="L329" s="199" t="e">
        <f t="shared" si="26"/>
        <v>#VALUE!</v>
      </c>
      <c r="M329" s="199" t="s">
        <v>1116</v>
      </c>
      <c r="N329" s="199" t="e">
        <f t="shared" si="27"/>
        <v>#VALUE!</v>
      </c>
      <c r="O329" s="199" t="e">
        <f t="shared" si="28"/>
        <v>#VALUE!</v>
      </c>
      <c r="P329" s="199" t="e">
        <f t="shared" si="29"/>
        <v>#VALUE!</v>
      </c>
    </row>
    <row r="330" spans="1:16" ht="15.75" x14ac:dyDescent="0.25">
      <c r="A330" s="199" t="s">
        <v>115</v>
      </c>
      <c r="B330" s="199" t="s">
        <v>16</v>
      </c>
      <c r="C330" s="199" t="s">
        <v>4009</v>
      </c>
      <c r="D330" s="199" t="s">
        <v>1027</v>
      </c>
      <c r="E330" s="199" t="s">
        <v>1027</v>
      </c>
      <c r="F330" s="199" t="s">
        <v>1422</v>
      </c>
      <c r="G330" s="199" t="s">
        <v>1171</v>
      </c>
      <c r="K330" s="199">
        <f t="shared" si="25"/>
        <v>47.629089999999998</v>
      </c>
      <c r="L330" s="199" t="e">
        <f t="shared" si="26"/>
        <v>#VALUE!</v>
      </c>
      <c r="M330" s="199" t="s">
        <v>1116</v>
      </c>
      <c r="N330" s="199" t="e">
        <f t="shared" si="27"/>
        <v>#VALUE!</v>
      </c>
      <c r="O330" s="199" t="e">
        <f t="shared" si="28"/>
        <v>#VALUE!</v>
      </c>
      <c r="P330" s="199" t="e">
        <f t="shared" si="29"/>
        <v>#VALUE!</v>
      </c>
    </row>
    <row r="331" spans="1:16" ht="15.75" x14ac:dyDescent="0.25">
      <c r="A331" s="199" t="s">
        <v>115</v>
      </c>
      <c r="B331" s="199" t="s">
        <v>1187</v>
      </c>
      <c r="C331" s="199" t="s">
        <v>3945</v>
      </c>
      <c r="D331" s="199" t="s">
        <v>1027</v>
      </c>
      <c r="E331" s="199" t="s">
        <v>1027</v>
      </c>
      <c r="F331" s="199" t="s">
        <v>1103</v>
      </c>
      <c r="G331" s="199" t="s">
        <v>1597</v>
      </c>
      <c r="K331" s="199">
        <f t="shared" si="25"/>
        <v>57.201850999999991</v>
      </c>
      <c r="L331" s="199" t="e">
        <f t="shared" si="26"/>
        <v>#VALUE!</v>
      </c>
      <c r="M331" s="199" t="s">
        <v>1190</v>
      </c>
      <c r="N331" s="199" t="e">
        <f t="shared" si="27"/>
        <v>#VALUE!</v>
      </c>
      <c r="O331" s="199" t="e">
        <f t="shared" si="28"/>
        <v>#VALUE!</v>
      </c>
      <c r="P331" s="199" t="e">
        <f t="shared" si="29"/>
        <v>#VALUE!</v>
      </c>
    </row>
    <row r="332" spans="1:16" ht="15.75" x14ac:dyDescent="0.25">
      <c r="A332" s="199" t="s">
        <v>127</v>
      </c>
      <c r="B332" s="199" t="s">
        <v>1187</v>
      </c>
      <c r="C332" s="199" t="s">
        <v>4090</v>
      </c>
      <c r="D332" s="199" t="s">
        <v>1027</v>
      </c>
      <c r="E332" s="199" t="s">
        <v>1027</v>
      </c>
      <c r="F332" s="199" t="s">
        <v>1251</v>
      </c>
      <c r="G332" s="199" t="s">
        <v>4091</v>
      </c>
      <c r="K332" s="199">
        <f t="shared" si="25"/>
        <v>38.735196999999999</v>
      </c>
      <c r="L332" s="199" t="e">
        <f t="shared" si="26"/>
        <v>#VALUE!</v>
      </c>
      <c r="M332" s="199" t="s">
        <v>1190</v>
      </c>
      <c r="N332" s="199" t="e">
        <f t="shared" si="27"/>
        <v>#VALUE!</v>
      </c>
      <c r="O332" s="199" t="e">
        <f t="shared" si="28"/>
        <v>#VALUE!</v>
      </c>
      <c r="P332" s="199" t="e">
        <f t="shared" si="29"/>
        <v>#VALUE!</v>
      </c>
    </row>
    <row r="333" spans="1:16" ht="15.75" x14ac:dyDescent="0.25">
      <c r="A333" s="199" t="s">
        <v>127</v>
      </c>
      <c r="B333" s="199" t="s">
        <v>1059</v>
      </c>
      <c r="C333" s="199" t="s">
        <v>4084</v>
      </c>
      <c r="D333" s="199" t="s">
        <v>1027</v>
      </c>
      <c r="E333" s="199" t="s">
        <v>1027</v>
      </c>
      <c r="F333" s="199" t="s">
        <v>1218</v>
      </c>
      <c r="G333" s="199" t="s">
        <v>3099</v>
      </c>
      <c r="K333" s="199">
        <f t="shared" si="25"/>
        <v>43.248947000000001</v>
      </c>
      <c r="L333" s="199" t="e">
        <f t="shared" si="26"/>
        <v>#VALUE!</v>
      </c>
      <c r="M333" s="199" t="s">
        <v>1064</v>
      </c>
      <c r="N333" s="199" t="e">
        <f t="shared" si="27"/>
        <v>#VALUE!</v>
      </c>
      <c r="O333" s="199" t="e">
        <f t="shared" si="28"/>
        <v>#VALUE!</v>
      </c>
      <c r="P333" s="199" t="e">
        <f t="shared" si="29"/>
        <v>#VALUE!</v>
      </c>
    </row>
    <row r="334" spans="1:16" ht="15.75" x14ac:dyDescent="0.25">
      <c r="A334" s="199" t="s">
        <v>127</v>
      </c>
      <c r="B334" s="199" t="s">
        <v>20</v>
      </c>
      <c r="C334" s="199" t="s">
        <v>4086</v>
      </c>
      <c r="D334" s="199" t="s">
        <v>1027</v>
      </c>
      <c r="E334" s="199" t="s">
        <v>1027</v>
      </c>
      <c r="F334" s="199" t="s">
        <v>1240</v>
      </c>
      <c r="G334" s="199" t="s">
        <v>1979</v>
      </c>
      <c r="K334" s="199">
        <f t="shared" si="25"/>
        <v>42.205367999999993</v>
      </c>
      <c r="L334" s="199" t="e">
        <f t="shared" si="26"/>
        <v>#VALUE!</v>
      </c>
      <c r="M334" s="199" t="s">
        <v>1134</v>
      </c>
      <c r="N334" s="199" t="e">
        <f t="shared" si="27"/>
        <v>#VALUE!</v>
      </c>
      <c r="O334" s="199" t="e">
        <f t="shared" si="28"/>
        <v>#VALUE!</v>
      </c>
      <c r="P334" s="199" t="e">
        <f t="shared" si="29"/>
        <v>#VALUE!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E5065-0607-4AAD-A2C5-A51B0230E6DD}">
  <dimension ref="A1:P292"/>
  <sheetViews>
    <sheetView workbookViewId="0">
      <selection activeCell="F34" sqref="F34"/>
    </sheetView>
  </sheetViews>
  <sheetFormatPr defaultRowHeight="15" x14ac:dyDescent="0.25"/>
  <sheetData>
    <row r="1" spans="1:16" ht="15.75" x14ac:dyDescent="0.25">
      <c r="A1" s="199" t="s">
        <v>136</v>
      </c>
      <c r="B1" s="199" t="s">
        <v>20</v>
      </c>
      <c r="C1" s="199" t="s">
        <v>2244</v>
      </c>
      <c r="D1" s="199" t="s">
        <v>2212</v>
      </c>
      <c r="E1" s="199" t="s">
        <v>1027</v>
      </c>
      <c r="F1" s="199" t="s">
        <v>1240</v>
      </c>
      <c r="G1" s="199" t="s">
        <v>2245</v>
      </c>
      <c r="K1" s="199">
        <f t="shared" ref="K1:K64" si="0">(F1*0.3611)+(G1*1.1*0.3611)+(H1*5.2*0.0666)+(I1*0.2111)</f>
        <v>44.628349</v>
      </c>
      <c r="L1" s="199" t="e">
        <f t="shared" ref="L1:L64" si="1">(K1)*((100+(29-E1))/100)-(J1*0.9)</f>
        <v>#VALUE!</v>
      </c>
      <c r="M1" s="199" t="s">
        <v>1134</v>
      </c>
      <c r="N1" s="199" t="e">
        <f t="shared" ref="N1:N64" si="2">(M1*((L1-63)/5.45))+M1</f>
        <v>#VALUE!</v>
      </c>
      <c r="O1" s="199" t="e">
        <f t="shared" ref="O1:O64" si="3">(N1-D1)</f>
        <v>#VALUE!</v>
      </c>
      <c r="P1" s="199" t="e">
        <f t="shared" ref="P1:P64" si="4">IF(O1&lt;(-3000000), "Overpaid", "")</f>
        <v>#VALUE!</v>
      </c>
    </row>
    <row r="2" spans="1:16" ht="15.75" x14ac:dyDescent="0.25">
      <c r="A2" s="199" t="s">
        <v>117</v>
      </c>
      <c r="B2" s="199" t="s">
        <v>1099</v>
      </c>
      <c r="C2" s="199" t="s">
        <v>2614</v>
      </c>
      <c r="D2" s="199" t="s">
        <v>2212</v>
      </c>
      <c r="E2" s="199" t="s">
        <v>1027</v>
      </c>
      <c r="F2" s="199" t="s">
        <v>1218</v>
      </c>
      <c r="G2" s="199" t="s">
        <v>1027</v>
      </c>
      <c r="K2" s="199" t="e">
        <f t="shared" si="0"/>
        <v>#VALUE!</v>
      </c>
      <c r="L2" s="199" t="e">
        <f t="shared" si="1"/>
        <v>#VALUE!</v>
      </c>
      <c r="M2" s="199" t="s">
        <v>1105</v>
      </c>
      <c r="N2" s="199" t="e">
        <f t="shared" si="2"/>
        <v>#VALUE!</v>
      </c>
      <c r="O2" s="199" t="e">
        <f t="shared" si="3"/>
        <v>#VALUE!</v>
      </c>
      <c r="P2" s="199" t="e">
        <f t="shared" si="4"/>
        <v>#VALUE!</v>
      </c>
    </row>
    <row r="3" spans="1:16" ht="15.75" x14ac:dyDescent="0.25">
      <c r="A3" s="199" t="s">
        <v>106</v>
      </c>
      <c r="B3" s="199" t="s">
        <v>1117</v>
      </c>
      <c r="C3" s="199" t="s">
        <v>3036</v>
      </c>
      <c r="D3" s="199" t="s">
        <v>2212</v>
      </c>
      <c r="E3" s="199" t="s">
        <v>1027</v>
      </c>
      <c r="F3" s="199" t="s">
        <v>1408</v>
      </c>
      <c r="G3" s="199" t="s">
        <v>1332</v>
      </c>
      <c r="K3" s="199">
        <f t="shared" si="0"/>
        <v>51.890069999999994</v>
      </c>
      <c r="L3" s="199" t="e">
        <f t="shared" si="1"/>
        <v>#VALUE!</v>
      </c>
      <c r="M3" s="199" t="s">
        <v>1121</v>
      </c>
      <c r="N3" s="199" t="e">
        <f t="shared" si="2"/>
        <v>#VALUE!</v>
      </c>
      <c r="O3" s="199" t="e">
        <f t="shared" si="3"/>
        <v>#VALUE!</v>
      </c>
      <c r="P3" s="199" t="e">
        <f t="shared" si="4"/>
        <v>#VALUE!</v>
      </c>
    </row>
    <row r="4" spans="1:16" ht="15.75" x14ac:dyDescent="0.25">
      <c r="A4" s="199" t="s">
        <v>119</v>
      </c>
      <c r="B4" s="199" t="s">
        <v>1393</v>
      </c>
      <c r="C4" s="199" t="s">
        <v>3379</v>
      </c>
      <c r="D4" s="199" t="s">
        <v>2212</v>
      </c>
      <c r="E4" s="199" t="s">
        <v>1027</v>
      </c>
      <c r="F4" s="199" t="s">
        <v>1234</v>
      </c>
      <c r="G4" s="199" t="s">
        <v>1653</v>
      </c>
      <c r="K4" s="199">
        <f t="shared" si="0"/>
        <v>43.837539999999997</v>
      </c>
      <c r="L4" s="199" t="e">
        <f t="shared" si="1"/>
        <v>#VALUE!</v>
      </c>
      <c r="M4" s="199" t="s">
        <v>1397</v>
      </c>
      <c r="N4" s="199" t="e">
        <f t="shared" si="2"/>
        <v>#VALUE!</v>
      </c>
      <c r="O4" s="199" t="e">
        <f t="shared" si="3"/>
        <v>#VALUE!</v>
      </c>
      <c r="P4" s="199" t="e">
        <f t="shared" si="4"/>
        <v>#VALUE!</v>
      </c>
    </row>
    <row r="5" spans="1:16" ht="15.75" x14ac:dyDescent="0.25">
      <c r="A5" s="199" t="s">
        <v>132</v>
      </c>
      <c r="B5" s="199" t="s">
        <v>1048</v>
      </c>
      <c r="C5" s="199" t="s">
        <v>3517</v>
      </c>
      <c r="D5" s="199" t="s">
        <v>2212</v>
      </c>
      <c r="E5" s="199" t="s">
        <v>1027</v>
      </c>
      <c r="F5" s="199" t="s">
        <v>1221</v>
      </c>
      <c r="G5" s="199" t="s">
        <v>1027</v>
      </c>
      <c r="K5" s="199" t="e">
        <f t="shared" si="0"/>
        <v>#VALUE!</v>
      </c>
      <c r="L5" s="199" t="e">
        <f t="shared" si="1"/>
        <v>#VALUE!</v>
      </c>
      <c r="M5" s="199" t="s">
        <v>1053</v>
      </c>
      <c r="N5" s="199" t="e">
        <f t="shared" si="2"/>
        <v>#VALUE!</v>
      </c>
      <c r="O5" s="199" t="e">
        <f t="shared" si="3"/>
        <v>#VALUE!</v>
      </c>
      <c r="P5" s="199" t="e">
        <f t="shared" si="4"/>
        <v>#VALUE!</v>
      </c>
    </row>
    <row r="6" spans="1:16" ht="15.75" x14ac:dyDescent="0.25">
      <c r="A6" s="199" t="s">
        <v>111</v>
      </c>
      <c r="B6" s="199" t="s">
        <v>1024</v>
      </c>
      <c r="C6" s="199" t="s">
        <v>3739</v>
      </c>
      <c r="D6" s="199" t="s">
        <v>2212</v>
      </c>
      <c r="E6" s="199" t="s">
        <v>1027</v>
      </c>
      <c r="F6" s="199" t="s">
        <v>1125</v>
      </c>
      <c r="G6" s="199" t="s">
        <v>1027</v>
      </c>
      <c r="K6" s="199" t="e">
        <f t="shared" si="0"/>
        <v>#VALUE!</v>
      </c>
      <c r="L6" s="199" t="e">
        <f t="shared" si="1"/>
        <v>#VALUE!</v>
      </c>
      <c r="M6" s="199" t="s">
        <v>1029</v>
      </c>
      <c r="N6" s="199" t="e">
        <f t="shared" si="2"/>
        <v>#VALUE!</v>
      </c>
      <c r="O6" s="199" t="e">
        <f t="shared" si="3"/>
        <v>#VALUE!</v>
      </c>
      <c r="P6" s="199" t="e">
        <f t="shared" si="4"/>
        <v>#VALUE!</v>
      </c>
    </row>
    <row r="7" spans="1:16" ht="15.75" x14ac:dyDescent="0.25">
      <c r="A7" s="199" t="s">
        <v>110</v>
      </c>
      <c r="B7" s="199" t="s">
        <v>1117</v>
      </c>
      <c r="C7" s="199" t="s">
        <v>2405</v>
      </c>
      <c r="D7" s="199" t="s">
        <v>2406</v>
      </c>
      <c r="E7" s="199" t="s">
        <v>1027</v>
      </c>
      <c r="F7" s="199" t="s">
        <v>1125</v>
      </c>
      <c r="G7" s="199" t="s">
        <v>1245</v>
      </c>
      <c r="K7" s="199">
        <f t="shared" si="0"/>
        <v>44.910007</v>
      </c>
      <c r="L7" s="199" t="e">
        <f t="shared" si="1"/>
        <v>#VALUE!</v>
      </c>
      <c r="M7" s="199" t="s">
        <v>1121</v>
      </c>
      <c r="N7" s="199" t="e">
        <f t="shared" si="2"/>
        <v>#VALUE!</v>
      </c>
      <c r="O7" s="199" t="e">
        <f t="shared" si="3"/>
        <v>#VALUE!</v>
      </c>
      <c r="P7" s="199" t="e">
        <f t="shared" si="4"/>
        <v>#VALUE!</v>
      </c>
    </row>
    <row r="8" spans="1:16" ht="15.75" x14ac:dyDescent="0.25">
      <c r="A8" s="199" t="s">
        <v>122</v>
      </c>
      <c r="B8" s="199" t="s">
        <v>1030</v>
      </c>
      <c r="C8" s="199" t="s">
        <v>3673</v>
      </c>
      <c r="D8" s="199" t="s">
        <v>2406</v>
      </c>
      <c r="E8" s="199" t="s">
        <v>1027</v>
      </c>
      <c r="F8" s="199" t="s">
        <v>1221</v>
      </c>
      <c r="G8" s="199" t="s">
        <v>1027</v>
      </c>
      <c r="K8" s="199" t="e">
        <f t="shared" si="0"/>
        <v>#VALUE!</v>
      </c>
      <c r="L8" s="199" t="e">
        <f t="shared" si="1"/>
        <v>#VALUE!</v>
      </c>
      <c r="M8" s="199" t="s">
        <v>1036</v>
      </c>
      <c r="N8" s="199" t="e">
        <f t="shared" si="2"/>
        <v>#VALUE!</v>
      </c>
      <c r="O8" s="199" t="e">
        <f t="shared" si="3"/>
        <v>#VALUE!</v>
      </c>
      <c r="P8" s="199" t="e">
        <f t="shared" si="4"/>
        <v>#VALUE!</v>
      </c>
    </row>
    <row r="9" spans="1:16" ht="15.75" x14ac:dyDescent="0.25">
      <c r="A9" s="199" t="s">
        <v>115</v>
      </c>
      <c r="B9" s="199" t="s">
        <v>1099</v>
      </c>
      <c r="C9" s="199" t="s">
        <v>3989</v>
      </c>
      <c r="D9" s="199" t="s">
        <v>2406</v>
      </c>
      <c r="E9" s="199" t="s">
        <v>1027</v>
      </c>
      <c r="F9" s="199" t="s">
        <v>1208</v>
      </c>
      <c r="G9" s="199" t="s">
        <v>1597</v>
      </c>
      <c r="K9" s="199">
        <f t="shared" si="0"/>
        <v>52.507550999999992</v>
      </c>
      <c r="L9" s="199" t="e">
        <f t="shared" si="1"/>
        <v>#VALUE!</v>
      </c>
      <c r="M9" s="199" t="s">
        <v>1105</v>
      </c>
      <c r="N9" s="199" t="e">
        <f t="shared" si="2"/>
        <v>#VALUE!</v>
      </c>
      <c r="O9" s="199" t="e">
        <f t="shared" si="3"/>
        <v>#VALUE!</v>
      </c>
      <c r="P9" s="199" t="e">
        <f t="shared" si="4"/>
        <v>#VALUE!</v>
      </c>
    </row>
    <row r="10" spans="1:16" ht="15.75" x14ac:dyDescent="0.25">
      <c r="A10" s="199" t="s">
        <v>111</v>
      </c>
      <c r="B10" s="199" t="s">
        <v>27</v>
      </c>
      <c r="C10" s="199" t="s">
        <v>3727</v>
      </c>
      <c r="D10" s="199" t="s">
        <v>3728</v>
      </c>
      <c r="E10" s="199" t="s">
        <v>1027</v>
      </c>
      <c r="F10" s="199" t="s">
        <v>1307</v>
      </c>
      <c r="G10" s="199" t="s">
        <v>1027</v>
      </c>
      <c r="K10" s="199" t="e">
        <f t="shared" si="0"/>
        <v>#VALUE!</v>
      </c>
      <c r="L10" s="199" t="e">
        <f t="shared" si="1"/>
        <v>#VALUE!</v>
      </c>
      <c r="M10" s="199" t="s">
        <v>1058</v>
      </c>
      <c r="N10" s="199" t="e">
        <f t="shared" si="2"/>
        <v>#VALUE!</v>
      </c>
      <c r="O10" s="199" t="e">
        <f t="shared" si="3"/>
        <v>#VALUE!</v>
      </c>
      <c r="P10" s="199" t="e">
        <f t="shared" si="4"/>
        <v>#VALUE!</v>
      </c>
    </row>
    <row r="11" spans="1:16" ht="15.75" x14ac:dyDescent="0.25">
      <c r="A11" s="199" t="s">
        <v>129</v>
      </c>
      <c r="B11" s="199" t="s">
        <v>1059</v>
      </c>
      <c r="C11" s="199" t="s">
        <v>1376</v>
      </c>
      <c r="D11" s="199" t="s">
        <v>1225</v>
      </c>
      <c r="E11" s="199" t="s">
        <v>1027</v>
      </c>
      <c r="F11" s="199" t="s">
        <v>1201</v>
      </c>
      <c r="G11" s="199" t="s">
        <v>1377</v>
      </c>
      <c r="K11" s="199">
        <f t="shared" si="0"/>
        <v>49.571807999999997</v>
      </c>
      <c r="L11" s="199" t="e">
        <f t="shared" si="1"/>
        <v>#VALUE!</v>
      </c>
      <c r="M11" s="199" t="s">
        <v>1064</v>
      </c>
      <c r="N11" s="199" t="e">
        <f t="shared" si="2"/>
        <v>#VALUE!</v>
      </c>
      <c r="O11" s="199" t="e">
        <f t="shared" si="3"/>
        <v>#VALUE!</v>
      </c>
      <c r="P11" s="199" t="e">
        <f t="shared" si="4"/>
        <v>#VALUE!</v>
      </c>
    </row>
    <row r="12" spans="1:16" ht="15.75" x14ac:dyDescent="0.25">
      <c r="A12" s="199" t="s">
        <v>129</v>
      </c>
      <c r="B12" s="199" t="s">
        <v>1037</v>
      </c>
      <c r="C12" s="199" t="s">
        <v>986</v>
      </c>
      <c r="D12" s="199" t="s">
        <v>1225</v>
      </c>
      <c r="E12" s="199" t="s">
        <v>1027</v>
      </c>
      <c r="F12" s="199" t="s">
        <v>1251</v>
      </c>
      <c r="G12" s="199" t="s">
        <v>1410</v>
      </c>
      <c r="K12" s="199">
        <f t="shared" si="0"/>
        <v>46.997164999999995</v>
      </c>
      <c r="L12" s="199" t="e">
        <f t="shared" si="1"/>
        <v>#VALUE!</v>
      </c>
      <c r="M12" s="199" t="s">
        <v>1043</v>
      </c>
      <c r="N12" s="199" t="e">
        <f t="shared" si="2"/>
        <v>#VALUE!</v>
      </c>
      <c r="O12" s="199" t="e">
        <f t="shared" si="3"/>
        <v>#VALUE!</v>
      </c>
      <c r="P12" s="199" t="e">
        <f t="shared" si="4"/>
        <v>#VALUE!</v>
      </c>
    </row>
    <row r="13" spans="1:16" ht="15.75" x14ac:dyDescent="0.25">
      <c r="A13" s="199" t="s">
        <v>129</v>
      </c>
      <c r="B13" s="199" t="s">
        <v>1099</v>
      </c>
      <c r="C13" s="199" t="s">
        <v>989</v>
      </c>
      <c r="D13" s="199" t="s">
        <v>1225</v>
      </c>
      <c r="E13" s="199" t="s">
        <v>1027</v>
      </c>
      <c r="F13" s="199" t="s">
        <v>1218</v>
      </c>
      <c r="G13" s="199" t="s">
        <v>1384</v>
      </c>
      <c r="K13" s="199">
        <f t="shared" si="0"/>
        <v>57.627949000000001</v>
      </c>
      <c r="L13" s="199" t="e">
        <f t="shared" si="1"/>
        <v>#VALUE!</v>
      </c>
      <c r="M13" s="199" t="s">
        <v>1105</v>
      </c>
      <c r="N13" s="199" t="e">
        <f t="shared" si="2"/>
        <v>#VALUE!</v>
      </c>
      <c r="O13" s="199" t="e">
        <f t="shared" si="3"/>
        <v>#VALUE!</v>
      </c>
      <c r="P13" s="199" t="e">
        <f t="shared" si="4"/>
        <v>#VALUE!</v>
      </c>
    </row>
    <row r="14" spans="1:16" ht="15.75" x14ac:dyDescent="0.25">
      <c r="A14" s="199" t="s">
        <v>129</v>
      </c>
      <c r="B14" s="199" t="s">
        <v>20</v>
      </c>
      <c r="C14" s="199" t="s">
        <v>1385</v>
      </c>
      <c r="D14" s="199" t="s">
        <v>1225</v>
      </c>
      <c r="E14" s="199" t="s">
        <v>1027</v>
      </c>
      <c r="F14" s="199" t="s">
        <v>1218</v>
      </c>
      <c r="G14" s="199" t="s">
        <v>1219</v>
      </c>
      <c r="K14" s="199" t="e">
        <f t="shared" si="0"/>
        <v>#VALUE!</v>
      </c>
      <c r="L14" s="199" t="e">
        <f t="shared" si="1"/>
        <v>#VALUE!</v>
      </c>
      <c r="M14" s="199" t="s">
        <v>1134</v>
      </c>
      <c r="N14" s="199" t="e">
        <f t="shared" si="2"/>
        <v>#VALUE!</v>
      </c>
      <c r="O14" s="199" t="e">
        <f t="shared" si="3"/>
        <v>#VALUE!</v>
      </c>
      <c r="P14" s="199" t="e">
        <f t="shared" si="4"/>
        <v>#VALUE!</v>
      </c>
    </row>
    <row r="15" spans="1:16" ht="15.75" x14ac:dyDescent="0.25">
      <c r="A15" s="199" t="s">
        <v>129</v>
      </c>
      <c r="B15" s="199" t="s">
        <v>1048</v>
      </c>
      <c r="C15" s="199" t="s">
        <v>984</v>
      </c>
      <c r="D15" s="199" t="s">
        <v>1225</v>
      </c>
      <c r="E15" s="199" t="s">
        <v>1027</v>
      </c>
      <c r="F15" s="199" t="s">
        <v>1259</v>
      </c>
      <c r="G15" s="199" t="s">
        <v>1027</v>
      </c>
      <c r="K15" s="199" t="e">
        <f t="shared" si="0"/>
        <v>#VALUE!</v>
      </c>
      <c r="L15" s="199" t="e">
        <f t="shared" si="1"/>
        <v>#VALUE!</v>
      </c>
      <c r="M15" s="199" t="s">
        <v>1053</v>
      </c>
      <c r="N15" s="199" t="e">
        <f t="shared" si="2"/>
        <v>#VALUE!</v>
      </c>
      <c r="O15" s="199" t="e">
        <f t="shared" si="3"/>
        <v>#VALUE!</v>
      </c>
      <c r="P15" s="199" t="e">
        <f t="shared" si="4"/>
        <v>#VALUE!</v>
      </c>
    </row>
    <row r="16" spans="1:16" ht="15.75" x14ac:dyDescent="0.25">
      <c r="A16" s="199" t="s">
        <v>131</v>
      </c>
      <c r="B16" s="199" t="s">
        <v>10</v>
      </c>
      <c r="C16" s="199" t="s">
        <v>1676</v>
      </c>
      <c r="D16" s="199" t="s">
        <v>1225</v>
      </c>
      <c r="E16" s="199" t="s">
        <v>1027</v>
      </c>
      <c r="F16" s="199" t="s">
        <v>1251</v>
      </c>
      <c r="G16" s="199" t="s">
        <v>1677</v>
      </c>
      <c r="K16" s="199">
        <f t="shared" si="0"/>
        <v>44.415300000000002</v>
      </c>
      <c r="L16" s="199" t="e">
        <f t="shared" si="1"/>
        <v>#VALUE!</v>
      </c>
      <c r="M16" s="199" t="s">
        <v>1093</v>
      </c>
      <c r="N16" s="199" t="e">
        <f t="shared" si="2"/>
        <v>#VALUE!</v>
      </c>
      <c r="O16" s="199" t="e">
        <f t="shared" si="3"/>
        <v>#VALUE!</v>
      </c>
      <c r="P16" s="199" t="e">
        <f t="shared" si="4"/>
        <v>#VALUE!</v>
      </c>
    </row>
    <row r="17" spans="1:16" ht="15.75" x14ac:dyDescent="0.25">
      <c r="A17" s="199" t="s">
        <v>131</v>
      </c>
      <c r="B17" s="199" t="s">
        <v>1099</v>
      </c>
      <c r="C17" s="199" t="s">
        <v>1647</v>
      </c>
      <c r="D17" s="199" t="s">
        <v>1225</v>
      </c>
      <c r="E17" s="199" t="s">
        <v>1027</v>
      </c>
      <c r="F17" s="199" t="s">
        <v>1186</v>
      </c>
      <c r="G17" s="199" t="s">
        <v>1648</v>
      </c>
      <c r="K17" s="199">
        <f t="shared" si="0"/>
        <v>52.478662999999997</v>
      </c>
      <c r="L17" s="199" t="e">
        <f t="shared" si="1"/>
        <v>#VALUE!</v>
      </c>
      <c r="M17" s="199" t="s">
        <v>1105</v>
      </c>
      <c r="N17" s="199" t="e">
        <f t="shared" si="2"/>
        <v>#VALUE!</v>
      </c>
      <c r="O17" s="199" t="e">
        <f t="shared" si="3"/>
        <v>#VALUE!</v>
      </c>
      <c r="P17" s="199" t="e">
        <f t="shared" si="4"/>
        <v>#VALUE!</v>
      </c>
    </row>
    <row r="18" spans="1:16" ht="15.75" x14ac:dyDescent="0.25">
      <c r="A18" s="199" t="s">
        <v>131</v>
      </c>
      <c r="B18" s="199" t="s">
        <v>1117</v>
      </c>
      <c r="C18" s="199" t="s">
        <v>1678</v>
      </c>
      <c r="D18" s="199" t="s">
        <v>1225</v>
      </c>
      <c r="E18" s="199" t="s">
        <v>1027</v>
      </c>
      <c r="F18" s="199" t="s">
        <v>1679</v>
      </c>
      <c r="G18" s="199" t="s">
        <v>1219</v>
      </c>
      <c r="K18" s="199" t="e">
        <f t="shared" si="0"/>
        <v>#VALUE!</v>
      </c>
      <c r="L18" s="199" t="e">
        <f t="shared" si="1"/>
        <v>#VALUE!</v>
      </c>
      <c r="M18" s="199" t="s">
        <v>1121</v>
      </c>
      <c r="N18" s="199" t="e">
        <f t="shared" si="2"/>
        <v>#VALUE!</v>
      </c>
      <c r="O18" s="199" t="e">
        <f t="shared" si="3"/>
        <v>#VALUE!</v>
      </c>
      <c r="P18" s="199" t="e">
        <f t="shared" si="4"/>
        <v>#VALUE!</v>
      </c>
    </row>
    <row r="19" spans="1:16" ht="15.75" x14ac:dyDescent="0.25">
      <c r="A19" s="199" t="s">
        <v>133</v>
      </c>
      <c r="B19" s="199" t="s">
        <v>1037</v>
      </c>
      <c r="C19" s="199" t="s">
        <v>1786</v>
      </c>
      <c r="D19" s="199" t="s">
        <v>1225</v>
      </c>
      <c r="E19" s="199" t="s">
        <v>1027</v>
      </c>
      <c r="F19" s="199" t="s">
        <v>1251</v>
      </c>
      <c r="G19" s="199" t="s">
        <v>1787</v>
      </c>
      <c r="K19" s="199">
        <f t="shared" si="0"/>
        <v>38.655754999999999</v>
      </c>
      <c r="L19" s="199" t="e">
        <f t="shared" si="1"/>
        <v>#VALUE!</v>
      </c>
      <c r="M19" s="199" t="s">
        <v>1043</v>
      </c>
      <c r="N19" s="199" t="e">
        <f t="shared" si="2"/>
        <v>#VALUE!</v>
      </c>
      <c r="O19" s="199" t="e">
        <f t="shared" si="3"/>
        <v>#VALUE!</v>
      </c>
      <c r="P19" s="199" t="e">
        <f t="shared" si="4"/>
        <v>#VALUE!</v>
      </c>
    </row>
    <row r="20" spans="1:16" ht="15.75" x14ac:dyDescent="0.25">
      <c r="A20" s="199" t="s">
        <v>109</v>
      </c>
      <c r="B20" s="199" t="s">
        <v>1135</v>
      </c>
      <c r="C20" s="199" t="s">
        <v>1847</v>
      </c>
      <c r="D20" s="199" t="s">
        <v>1225</v>
      </c>
      <c r="E20" s="199" t="s">
        <v>1027</v>
      </c>
      <c r="F20" s="199" t="s">
        <v>1146</v>
      </c>
      <c r="G20" s="199" t="s">
        <v>1027</v>
      </c>
      <c r="K20" s="199" t="e">
        <f t="shared" si="0"/>
        <v>#VALUE!</v>
      </c>
      <c r="L20" s="199" t="e">
        <f t="shared" si="1"/>
        <v>#VALUE!</v>
      </c>
      <c r="M20" s="199" t="s">
        <v>1138</v>
      </c>
      <c r="N20" s="199" t="e">
        <f t="shared" si="2"/>
        <v>#VALUE!</v>
      </c>
      <c r="O20" s="199" t="e">
        <f t="shared" si="3"/>
        <v>#VALUE!</v>
      </c>
      <c r="P20" s="199" t="e">
        <f t="shared" si="4"/>
        <v>#VALUE!</v>
      </c>
    </row>
    <row r="21" spans="1:16" ht="15.75" x14ac:dyDescent="0.25">
      <c r="A21" s="199" t="s">
        <v>109</v>
      </c>
      <c r="B21" s="199" t="s">
        <v>1099</v>
      </c>
      <c r="C21" s="199" t="s">
        <v>1888</v>
      </c>
      <c r="D21" s="199" t="s">
        <v>1225</v>
      </c>
      <c r="E21" s="199" t="s">
        <v>1027</v>
      </c>
      <c r="F21" s="199" t="s">
        <v>1221</v>
      </c>
      <c r="G21" s="199" t="s">
        <v>1027</v>
      </c>
      <c r="K21" s="199" t="e">
        <f t="shared" si="0"/>
        <v>#VALUE!</v>
      </c>
      <c r="L21" s="199" t="e">
        <f t="shared" si="1"/>
        <v>#VALUE!</v>
      </c>
      <c r="M21" s="199" t="s">
        <v>1105</v>
      </c>
      <c r="N21" s="199" t="e">
        <f t="shared" si="2"/>
        <v>#VALUE!</v>
      </c>
      <c r="O21" s="199" t="e">
        <f t="shared" si="3"/>
        <v>#VALUE!</v>
      </c>
      <c r="P21" s="199" t="e">
        <f t="shared" si="4"/>
        <v>#VALUE!</v>
      </c>
    </row>
    <row r="22" spans="1:16" ht="15.75" x14ac:dyDescent="0.25">
      <c r="A22" s="199" t="s">
        <v>112</v>
      </c>
      <c r="B22" s="199" t="s">
        <v>1099</v>
      </c>
      <c r="C22" s="199" t="s">
        <v>2113</v>
      </c>
      <c r="D22" s="199" t="s">
        <v>1225</v>
      </c>
      <c r="E22" s="199" t="s">
        <v>1027</v>
      </c>
      <c r="F22" s="199" t="s">
        <v>1194</v>
      </c>
      <c r="G22" s="199" t="s">
        <v>1827</v>
      </c>
      <c r="K22" s="199">
        <f t="shared" si="0"/>
        <v>56.208825999999995</v>
      </c>
      <c r="L22" s="199" t="e">
        <f t="shared" si="1"/>
        <v>#VALUE!</v>
      </c>
      <c r="M22" s="199" t="s">
        <v>1105</v>
      </c>
      <c r="N22" s="199" t="e">
        <f t="shared" si="2"/>
        <v>#VALUE!</v>
      </c>
      <c r="O22" s="199" t="e">
        <f t="shared" si="3"/>
        <v>#VALUE!</v>
      </c>
      <c r="P22" s="199" t="e">
        <f t="shared" si="4"/>
        <v>#VALUE!</v>
      </c>
    </row>
    <row r="23" spans="1:16" ht="15.75" x14ac:dyDescent="0.25">
      <c r="A23" s="199" t="s">
        <v>136</v>
      </c>
      <c r="B23" s="199" t="s">
        <v>1024</v>
      </c>
      <c r="C23" s="199" t="s">
        <v>2246</v>
      </c>
      <c r="D23" s="199" t="s">
        <v>1225</v>
      </c>
      <c r="E23" s="199" t="s">
        <v>1027</v>
      </c>
      <c r="F23" s="199" t="s">
        <v>1240</v>
      </c>
      <c r="G23" s="199" t="s">
        <v>2119</v>
      </c>
      <c r="K23" s="199">
        <f t="shared" si="0"/>
        <v>42.602577999999994</v>
      </c>
      <c r="L23" s="199" t="e">
        <f t="shared" si="1"/>
        <v>#VALUE!</v>
      </c>
      <c r="M23" s="199" t="s">
        <v>1029</v>
      </c>
      <c r="N23" s="199" t="e">
        <f t="shared" si="2"/>
        <v>#VALUE!</v>
      </c>
      <c r="O23" s="199" t="e">
        <f t="shared" si="3"/>
        <v>#VALUE!</v>
      </c>
      <c r="P23" s="199" t="e">
        <f t="shared" si="4"/>
        <v>#VALUE!</v>
      </c>
    </row>
    <row r="24" spans="1:16" ht="15.75" x14ac:dyDescent="0.25">
      <c r="A24" s="199" t="s">
        <v>136</v>
      </c>
      <c r="B24" s="199" t="s">
        <v>1187</v>
      </c>
      <c r="C24" s="199" t="s">
        <v>2235</v>
      </c>
      <c r="D24" s="199" t="s">
        <v>1225</v>
      </c>
      <c r="E24" s="199" t="s">
        <v>1027</v>
      </c>
      <c r="F24" s="199" t="s">
        <v>1218</v>
      </c>
      <c r="G24" s="199" t="s">
        <v>1027</v>
      </c>
      <c r="K24" s="199" t="e">
        <f t="shared" si="0"/>
        <v>#VALUE!</v>
      </c>
      <c r="L24" s="199" t="e">
        <f t="shared" si="1"/>
        <v>#VALUE!</v>
      </c>
      <c r="M24" s="199" t="s">
        <v>1190</v>
      </c>
      <c r="N24" s="199" t="e">
        <f t="shared" si="2"/>
        <v>#VALUE!</v>
      </c>
      <c r="O24" s="199" t="e">
        <f t="shared" si="3"/>
        <v>#VALUE!</v>
      </c>
      <c r="P24" s="199" t="e">
        <f t="shared" si="4"/>
        <v>#VALUE!</v>
      </c>
    </row>
    <row r="25" spans="1:16" ht="15.75" x14ac:dyDescent="0.25">
      <c r="A25" s="199" t="s">
        <v>317</v>
      </c>
      <c r="B25" s="199" t="s">
        <v>16</v>
      </c>
      <c r="C25" s="199" t="s">
        <v>2344</v>
      </c>
      <c r="D25" s="199" t="s">
        <v>1225</v>
      </c>
      <c r="E25" s="199" t="s">
        <v>1027</v>
      </c>
      <c r="F25" s="199" t="s">
        <v>1240</v>
      </c>
      <c r="G25" s="199" t="s">
        <v>2218</v>
      </c>
      <c r="K25" s="199">
        <f t="shared" si="0"/>
        <v>42.046483999999992</v>
      </c>
      <c r="L25" s="199" t="e">
        <f t="shared" si="1"/>
        <v>#VALUE!</v>
      </c>
      <c r="M25" s="199" t="s">
        <v>1116</v>
      </c>
      <c r="N25" s="199" t="e">
        <f t="shared" si="2"/>
        <v>#VALUE!</v>
      </c>
      <c r="O25" s="199" t="e">
        <f t="shared" si="3"/>
        <v>#VALUE!</v>
      </c>
      <c r="P25" s="199" t="e">
        <f t="shared" si="4"/>
        <v>#VALUE!</v>
      </c>
    </row>
    <row r="26" spans="1:16" ht="15.75" x14ac:dyDescent="0.25">
      <c r="A26" s="199" t="s">
        <v>317</v>
      </c>
      <c r="B26" s="199" t="s">
        <v>27</v>
      </c>
      <c r="C26" s="199" t="s">
        <v>2301</v>
      </c>
      <c r="D26" s="199" t="s">
        <v>1225</v>
      </c>
      <c r="E26" s="199" t="s">
        <v>1027</v>
      </c>
      <c r="F26" s="199" t="s">
        <v>1328</v>
      </c>
      <c r="G26" s="199" t="s">
        <v>2302</v>
      </c>
      <c r="K26" s="199">
        <f t="shared" si="0"/>
        <v>57.494342000000003</v>
      </c>
      <c r="L26" s="199" t="e">
        <f t="shared" si="1"/>
        <v>#VALUE!</v>
      </c>
      <c r="M26" s="199" t="s">
        <v>1058</v>
      </c>
      <c r="N26" s="199" t="e">
        <f t="shared" si="2"/>
        <v>#VALUE!</v>
      </c>
      <c r="O26" s="199" t="e">
        <f t="shared" si="3"/>
        <v>#VALUE!</v>
      </c>
      <c r="P26" s="199" t="e">
        <f t="shared" si="4"/>
        <v>#VALUE!</v>
      </c>
    </row>
    <row r="27" spans="1:16" ht="15.75" x14ac:dyDescent="0.25">
      <c r="A27" s="199" t="s">
        <v>110</v>
      </c>
      <c r="B27" s="199" t="s">
        <v>1083</v>
      </c>
      <c r="C27" s="199" t="s">
        <v>2435</v>
      </c>
      <c r="D27" s="199" t="s">
        <v>1225</v>
      </c>
      <c r="E27" s="199" t="s">
        <v>1027</v>
      </c>
      <c r="F27" s="199" t="s">
        <v>1234</v>
      </c>
      <c r="G27" s="199" t="s">
        <v>2436</v>
      </c>
      <c r="K27" s="199">
        <f t="shared" si="0"/>
        <v>42.129536999999999</v>
      </c>
      <c r="L27" s="199" t="e">
        <f t="shared" si="1"/>
        <v>#VALUE!</v>
      </c>
      <c r="M27" s="199" t="s">
        <v>1088</v>
      </c>
      <c r="N27" s="199" t="e">
        <f t="shared" si="2"/>
        <v>#VALUE!</v>
      </c>
      <c r="O27" s="199" t="e">
        <f t="shared" si="3"/>
        <v>#VALUE!</v>
      </c>
      <c r="P27" s="199" t="e">
        <f t="shared" si="4"/>
        <v>#VALUE!</v>
      </c>
    </row>
    <row r="28" spans="1:16" ht="15.75" x14ac:dyDescent="0.25">
      <c r="A28" s="199" t="s">
        <v>110</v>
      </c>
      <c r="B28" s="199" t="s">
        <v>10</v>
      </c>
      <c r="C28" s="199" t="s">
        <v>2442</v>
      </c>
      <c r="D28" s="199" t="s">
        <v>1225</v>
      </c>
      <c r="E28" s="199" t="s">
        <v>1027</v>
      </c>
      <c r="F28" s="199" t="s">
        <v>1405</v>
      </c>
      <c r="G28" s="199" t="s">
        <v>1219</v>
      </c>
      <c r="K28" s="199" t="e">
        <f t="shared" si="0"/>
        <v>#VALUE!</v>
      </c>
      <c r="L28" s="199" t="e">
        <f t="shared" si="1"/>
        <v>#VALUE!</v>
      </c>
      <c r="M28" s="199" t="s">
        <v>1093</v>
      </c>
      <c r="N28" s="199" t="e">
        <f t="shared" si="2"/>
        <v>#VALUE!</v>
      </c>
      <c r="O28" s="199" t="e">
        <f t="shared" si="3"/>
        <v>#VALUE!</v>
      </c>
      <c r="P28" s="199" t="e">
        <f t="shared" si="4"/>
        <v>#VALUE!</v>
      </c>
    </row>
    <row r="29" spans="1:16" ht="15.75" x14ac:dyDescent="0.25">
      <c r="A29" s="199" t="s">
        <v>135</v>
      </c>
      <c r="B29" s="199" t="s">
        <v>1059</v>
      </c>
      <c r="C29" s="199" t="s">
        <v>897</v>
      </c>
      <c r="D29" s="199" t="s">
        <v>1225</v>
      </c>
      <c r="E29" s="199" t="s">
        <v>1027</v>
      </c>
      <c r="F29" s="199" t="s">
        <v>1208</v>
      </c>
      <c r="G29" s="199" t="s">
        <v>1518</v>
      </c>
      <c r="K29" s="199">
        <f t="shared" si="0"/>
        <v>51.832294000000005</v>
      </c>
      <c r="L29" s="199" t="e">
        <f t="shared" si="1"/>
        <v>#VALUE!</v>
      </c>
      <c r="M29" s="199" t="s">
        <v>1064</v>
      </c>
      <c r="N29" s="199" t="e">
        <f t="shared" si="2"/>
        <v>#VALUE!</v>
      </c>
      <c r="O29" s="199" t="e">
        <f t="shared" si="3"/>
        <v>#VALUE!</v>
      </c>
      <c r="P29" s="199" t="e">
        <f t="shared" si="4"/>
        <v>#VALUE!</v>
      </c>
    </row>
    <row r="30" spans="1:16" ht="15.75" x14ac:dyDescent="0.25">
      <c r="A30" s="199" t="s">
        <v>107</v>
      </c>
      <c r="B30" s="199" t="s">
        <v>20</v>
      </c>
      <c r="C30" s="199" t="s">
        <v>2793</v>
      </c>
      <c r="D30" s="199" t="s">
        <v>1225</v>
      </c>
      <c r="E30" s="199" t="s">
        <v>1027</v>
      </c>
      <c r="F30" s="199" t="s">
        <v>1234</v>
      </c>
      <c r="G30" s="199" t="s">
        <v>1677</v>
      </c>
      <c r="K30" s="199">
        <f t="shared" si="0"/>
        <v>46.220799999999997</v>
      </c>
      <c r="L30" s="199" t="e">
        <f t="shared" si="1"/>
        <v>#VALUE!</v>
      </c>
      <c r="M30" s="199" t="s">
        <v>1134</v>
      </c>
      <c r="N30" s="199" t="e">
        <f t="shared" si="2"/>
        <v>#VALUE!</v>
      </c>
      <c r="O30" s="199" t="e">
        <f t="shared" si="3"/>
        <v>#VALUE!</v>
      </c>
      <c r="P30" s="199" t="e">
        <f t="shared" si="4"/>
        <v>#VALUE!</v>
      </c>
    </row>
    <row r="31" spans="1:16" ht="15.75" x14ac:dyDescent="0.25">
      <c r="A31" s="199" t="s">
        <v>107</v>
      </c>
      <c r="B31" s="199" t="s">
        <v>1030</v>
      </c>
      <c r="C31" s="199" t="s">
        <v>972</v>
      </c>
      <c r="D31" s="199" t="s">
        <v>1225</v>
      </c>
      <c r="E31" s="199" t="s">
        <v>1027</v>
      </c>
      <c r="F31" s="199" t="s">
        <v>1208</v>
      </c>
      <c r="G31" s="199" t="s">
        <v>1219</v>
      </c>
      <c r="K31" s="199" t="e">
        <f t="shared" si="0"/>
        <v>#VALUE!</v>
      </c>
      <c r="L31" s="199" t="e">
        <f t="shared" si="1"/>
        <v>#VALUE!</v>
      </c>
      <c r="M31" s="199" t="s">
        <v>1036</v>
      </c>
      <c r="N31" s="199" t="e">
        <f t="shared" si="2"/>
        <v>#VALUE!</v>
      </c>
      <c r="O31" s="199" t="e">
        <f t="shared" si="3"/>
        <v>#VALUE!</v>
      </c>
      <c r="P31" s="199" t="e">
        <f t="shared" si="4"/>
        <v>#VALUE!</v>
      </c>
    </row>
    <row r="32" spans="1:16" ht="15.75" x14ac:dyDescent="0.25">
      <c r="A32" s="199" t="s">
        <v>121</v>
      </c>
      <c r="B32" s="199" t="s">
        <v>1024</v>
      </c>
      <c r="C32" s="199" t="s">
        <v>2942</v>
      </c>
      <c r="D32" s="199" t="s">
        <v>1225</v>
      </c>
      <c r="E32" s="199" t="s">
        <v>1027</v>
      </c>
      <c r="F32" s="199" t="s">
        <v>1221</v>
      </c>
      <c r="G32" s="199" t="s">
        <v>1875</v>
      </c>
      <c r="K32" s="199">
        <f t="shared" si="0"/>
        <v>44.079476999999997</v>
      </c>
      <c r="L32" s="199" t="e">
        <f t="shared" si="1"/>
        <v>#VALUE!</v>
      </c>
      <c r="M32" s="199" t="s">
        <v>1029</v>
      </c>
      <c r="N32" s="199" t="e">
        <f t="shared" si="2"/>
        <v>#VALUE!</v>
      </c>
      <c r="O32" s="199" t="e">
        <f t="shared" si="3"/>
        <v>#VALUE!</v>
      </c>
      <c r="P32" s="199" t="e">
        <f t="shared" si="4"/>
        <v>#VALUE!</v>
      </c>
    </row>
    <row r="33" spans="1:16" ht="15.75" x14ac:dyDescent="0.25">
      <c r="A33" s="199" t="s">
        <v>106</v>
      </c>
      <c r="B33" s="199" t="s">
        <v>20</v>
      </c>
      <c r="C33" s="199" t="s">
        <v>3032</v>
      </c>
      <c r="D33" s="199" t="s">
        <v>1225</v>
      </c>
      <c r="E33" s="199" t="s">
        <v>1027</v>
      </c>
      <c r="F33" s="199" t="s">
        <v>1405</v>
      </c>
      <c r="G33" s="199" t="s">
        <v>2206</v>
      </c>
      <c r="K33" s="199">
        <f t="shared" si="0"/>
        <v>44.028922999999992</v>
      </c>
      <c r="L33" s="199" t="e">
        <f t="shared" si="1"/>
        <v>#VALUE!</v>
      </c>
      <c r="M33" s="199" t="s">
        <v>1134</v>
      </c>
      <c r="N33" s="199" t="e">
        <f t="shared" si="2"/>
        <v>#VALUE!</v>
      </c>
      <c r="O33" s="199" t="e">
        <f t="shared" si="3"/>
        <v>#VALUE!</v>
      </c>
      <c r="P33" s="199" t="e">
        <f t="shared" si="4"/>
        <v>#VALUE!</v>
      </c>
    </row>
    <row r="34" spans="1:16" ht="15.75" x14ac:dyDescent="0.25">
      <c r="A34" s="199" t="s">
        <v>2800</v>
      </c>
      <c r="B34" s="199" t="s">
        <v>1030</v>
      </c>
      <c r="C34" s="199" t="s">
        <v>2877</v>
      </c>
      <c r="D34" s="199" t="s">
        <v>1225</v>
      </c>
      <c r="E34" s="199" t="s">
        <v>1027</v>
      </c>
      <c r="F34" s="199" t="s">
        <v>1405</v>
      </c>
      <c r="G34" s="199" t="s">
        <v>2089</v>
      </c>
      <c r="K34" s="199">
        <f t="shared" si="0"/>
        <v>46.173856999999998</v>
      </c>
      <c r="L34" s="199" t="e">
        <f t="shared" si="1"/>
        <v>#VALUE!</v>
      </c>
      <c r="M34" s="199" t="s">
        <v>1036</v>
      </c>
      <c r="N34" s="199" t="e">
        <f t="shared" si="2"/>
        <v>#VALUE!</v>
      </c>
      <c r="O34" s="199" t="e">
        <f t="shared" si="3"/>
        <v>#VALUE!</v>
      </c>
      <c r="P34" s="199" t="e">
        <f t="shared" si="4"/>
        <v>#VALUE!</v>
      </c>
    </row>
    <row r="35" spans="1:16" ht="15.75" x14ac:dyDescent="0.25">
      <c r="A35" s="199" t="s">
        <v>120</v>
      </c>
      <c r="B35" s="199" t="s">
        <v>1030</v>
      </c>
      <c r="C35" s="199" t="s">
        <v>906</v>
      </c>
      <c r="D35" s="199" t="s">
        <v>1225</v>
      </c>
      <c r="E35" s="199" t="s">
        <v>1027</v>
      </c>
      <c r="F35" s="199" t="s">
        <v>1208</v>
      </c>
      <c r="G35" s="199" t="s">
        <v>1602</v>
      </c>
      <c r="K35" s="199">
        <f t="shared" si="0"/>
        <v>57.234349999999999</v>
      </c>
      <c r="L35" s="199" t="e">
        <f t="shared" si="1"/>
        <v>#VALUE!</v>
      </c>
      <c r="M35" s="199" t="s">
        <v>1036</v>
      </c>
      <c r="N35" s="199" t="e">
        <f t="shared" si="2"/>
        <v>#VALUE!</v>
      </c>
      <c r="O35" s="199" t="e">
        <f t="shared" si="3"/>
        <v>#VALUE!</v>
      </c>
      <c r="P35" s="199" t="e">
        <f t="shared" si="4"/>
        <v>#VALUE!</v>
      </c>
    </row>
    <row r="36" spans="1:16" ht="15.75" x14ac:dyDescent="0.25">
      <c r="A36" s="199" t="s">
        <v>120</v>
      </c>
      <c r="B36" s="199" t="s">
        <v>20</v>
      </c>
      <c r="C36" s="199" t="s">
        <v>3211</v>
      </c>
      <c r="D36" s="199" t="s">
        <v>1225</v>
      </c>
      <c r="E36" s="199" t="s">
        <v>1027</v>
      </c>
      <c r="F36" s="199" t="s">
        <v>1234</v>
      </c>
      <c r="G36" s="199" t="s">
        <v>1027</v>
      </c>
      <c r="K36" s="199" t="e">
        <f t="shared" si="0"/>
        <v>#VALUE!</v>
      </c>
      <c r="L36" s="199" t="e">
        <f t="shared" si="1"/>
        <v>#VALUE!</v>
      </c>
      <c r="M36" s="199" t="s">
        <v>1134</v>
      </c>
      <c r="N36" s="199" t="e">
        <f t="shared" si="2"/>
        <v>#VALUE!</v>
      </c>
      <c r="O36" s="199" t="e">
        <f t="shared" si="3"/>
        <v>#VALUE!</v>
      </c>
      <c r="P36" s="199" t="e">
        <f t="shared" si="4"/>
        <v>#VALUE!</v>
      </c>
    </row>
    <row r="37" spans="1:16" ht="15.75" x14ac:dyDescent="0.25">
      <c r="A37" s="199" t="s">
        <v>114</v>
      </c>
      <c r="B37" s="199" t="s">
        <v>1037</v>
      </c>
      <c r="C37" s="199" t="s">
        <v>3307</v>
      </c>
      <c r="D37" s="199" t="s">
        <v>1225</v>
      </c>
      <c r="E37" s="199" t="s">
        <v>1027</v>
      </c>
      <c r="F37" s="199" t="s">
        <v>1422</v>
      </c>
      <c r="G37" s="199" t="s">
        <v>1219</v>
      </c>
      <c r="K37" s="199" t="e">
        <f t="shared" si="0"/>
        <v>#VALUE!</v>
      </c>
      <c r="L37" s="199" t="e">
        <f t="shared" si="1"/>
        <v>#VALUE!</v>
      </c>
      <c r="M37" s="199" t="s">
        <v>1043</v>
      </c>
      <c r="N37" s="199" t="e">
        <f t="shared" si="2"/>
        <v>#VALUE!</v>
      </c>
      <c r="O37" s="199" t="e">
        <f t="shared" si="3"/>
        <v>#VALUE!</v>
      </c>
      <c r="P37" s="199" t="e">
        <f t="shared" si="4"/>
        <v>#VALUE!</v>
      </c>
    </row>
    <row r="38" spans="1:16" ht="15.75" x14ac:dyDescent="0.25">
      <c r="A38" s="199" t="s">
        <v>114</v>
      </c>
      <c r="B38" s="199" t="s">
        <v>1024</v>
      </c>
      <c r="C38" s="199" t="s">
        <v>3303</v>
      </c>
      <c r="D38" s="199" t="s">
        <v>1225</v>
      </c>
      <c r="E38" s="199" t="s">
        <v>1027</v>
      </c>
      <c r="F38" s="199" t="s">
        <v>1240</v>
      </c>
      <c r="G38" s="199" t="s">
        <v>1027</v>
      </c>
      <c r="K38" s="199" t="e">
        <f t="shared" si="0"/>
        <v>#VALUE!</v>
      </c>
      <c r="L38" s="199" t="e">
        <f t="shared" si="1"/>
        <v>#VALUE!</v>
      </c>
      <c r="M38" s="199" t="s">
        <v>1029</v>
      </c>
      <c r="N38" s="199" t="e">
        <f t="shared" si="2"/>
        <v>#VALUE!</v>
      </c>
      <c r="O38" s="199" t="e">
        <f t="shared" si="3"/>
        <v>#VALUE!</v>
      </c>
      <c r="P38" s="199" t="e">
        <f t="shared" si="4"/>
        <v>#VALUE!</v>
      </c>
    </row>
    <row r="39" spans="1:16" ht="15.75" x14ac:dyDescent="0.25">
      <c r="A39" s="199" t="s">
        <v>119</v>
      </c>
      <c r="B39" s="199" t="s">
        <v>1024</v>
      </c>
      <c r="C39" s="199" t="s">
        <v>3342</v>
      </c>
      <c r="D39" s="199" t="s">
        <v>1225</v>
      </c>
      <c r="E39" s="199" t="s">
        <v>1027</v>
      </c>
      <c r="F39" s="199" t="s">
        <v>1312</v>
      </c>
      <c r="G39" s="199" t="s">
        <v>3343</v>
      </c>
      <c r="K39" s="199">
        <f t="shared" si="0"/>
        <v>58.815967999999998</v>
      </c>
      <c r="L39" s="199" t="e">
        <f t="shared" si="1"/>
        <v>#VALUE!</v>
      </c>
      <c r="M39" s="199" t="s">
        <v>1029</v>
      </c>
      <c r="N39" s="199" t="e">
        <f t="shared" si="2"/>
        <v>#VALUE!</v>
      </c>
      <c r="O39" s="199" t="e">
        <f t="shared" si="3"/>
        <v>#VALUE!</v>
      </c>
      <c r="P39" s="199" t="e">
        <f t="shared" si="4"/>
        <v>#VALUE!</v>
      </c>
    </row>
    <row r="40" spans="1:16" ht="15.75" x14ac:dyDescent="0.25">
      <c r="A40" s="199" t="s">
        <v>128</v>
      </c>
      <c r="B40" s="199" t="s">
        <v>1024</v>
      </c>
      <c r="C40" s="199" t="s">
        <v>3596</v>
      </c>
      <c r="D40" s="199" t="s">
        <v>1225</v>
      </c>
      <c r="E40" s="199" t="s">
        <v>1027</v>
      </c>
      <c r="F40" s="199" t="s">
        <v>1234</v>
      </c>
      <c r="G40" s="199" t="s">
        <v>1027</v>
      </c>
      <c r="K40" s="199" t="e">
        <f t="shared" si="0"/>
        <v>#VALUE!</v>
      </c>
      <c r="L40" s="199" t="e">
        <f t="shared" si="1"/>
        <v>#VALUE!</v>
      </c>
      <c r="M40" s="199" t="s">
        <v>1029</v>
      </c>
      <c r="N40" s="199" t="e">
        <f t="shared" si="2"/>
        <v>#VALUE!</v>
      </c>
      <c r="O40" s="199" t="e">
        <f t="shared" si="3"/>
        <v>#VALUE!</v>
      </c>
      <c r="P40" s="199" t="e">
        <f t="shared" si="4"/>
        <v>#VALUE!</v>
      </c>
    </row>
    <row r="41" spans="1:16" ht="15.75" x14ac:dyDescent="0.25">
      <c r="A41" s="199" t="s">
        <v>115</v>
      </c>
      <c r="B41" s="199" t="s">
        <v>1117</v>
      </c>
      <c r="C41" s="199" t="s">
        <v>3993</v>
      </c>
      <c r="D41" s="199" t="s">
        <v>1225</v>
      </c>
      <c r="E41" s="199" t="s">
        <v>1027</v>
      </c>
      <c r="F41" s="199" t="s">
        <v>1218</v>
      </c>
      <c r="G41" s="199" t="s">
        <v>1677</v>
      </c>
      <c r="K41" s="199">
        <f t="shared" si="0"/>
        <v>46.942999999999998</v>
      </c>
      <c r="L41" s="199" t="e">
        <f t="shared" si="1"/>
        <v>#VALUE!</v>
      </c>
      <c r="M41" s="199" t="s">
        <v>1121</v>
      </c>
      <c r="N41" s="199" t="e">
        <f t="shared" si="2"/>
        <v>#VALUE!</v>
      </c>
      <c r="O41" s="199" t="e">
        <f t="shared" si="3"/>
        <v>#VALUE!</v>
      </c>
      <c r="P41" s="199" t="e">
        <f t="shared" si="4"/>
        <v>#VALUE!</v>
      </c>
    </row>
    <row r="42" spans="1:16" ht="15.75" x14ac:dyDescent="0.25">
      <c r="A42" s="199" t="s">
        <v>115</v>
      </c>
      <c r="B42" s="199" t="s">
        <v>1099</v>
      </c>
      <c r="C42" s="199" t="s">
        <v>3987</v>
      </c>
      <c r="D42" s="199" t="s">
        <v>1225</v>
      </c>
      <c r="E42" s="199" t="s">
        <v>1027</v>
      </c>
      <c r="F42" s="199" t="s">
        <v>1201</v>
      </c>
      <c r="G42" s="199" t="s">
        <v>1074</v>
      </c>
      <c r="K42" s="199">
        <f t="shared" si="0"/>
        <v>49.015714000000003</v>
      </c>
      <c r="L42" s="199" t="e">
        <f t="shared" si="1"/>
        <v>#VALUE!</v>
      </c>
      <c r="M42" s="199" t="s">
        <v>1105</v>
      </c>
      <c r="N42" s="199" t="e">
        <f t="shared" si="2"/>
        <v>#VALUE!</v>
      </c>
      <c r="O42" s="199" t="e">
        <f t="shared" si="3"/>
        <v>#VALUE!</v>
      </c>
      <c r="P42" s="199" t="e">
        <f t="shared" si="4"/>
        <v>#VALUE!</v>
      </c>
    </row>
    <row r="43" spans="1:16" ht="15.75" x14ac:dyDescent="0.25">
      <c r="A43" s="199" t="s">
        <v>114</v>
      </c>
      <c r="B43" s="199" t="s">
        <v>1117</v>
      </c>
      <c r="C43" s="199" t="s">
        <v>3273</v>
      </c>
      <c r="D43" s="199" t="s">
        <v>3274</v>
      </c>
      <c r="E43" s="199" t="s">
        <v>1027</v>
      </c>
      <c r="F43" s="199" t="s">
        <v>1162</v>
      </c>
      <c r="G43" s="199" t="s">
        <v>1027</v>
      </c>
      <c r="K43" s="199" t="e">
        <f t="shared" si="0"/>
        <v>#VALUE!</v>
      </c>
      <c r="L43" s="199" t="e">
        <f t="shared" si="1"/>
        <v>#VALUE!</v>
      </c>
      <c r="M43" s="199" t="s">
        <v>1121</v>
      </c>
      <c r="N43" s="199" t="e">
        <f t="shared" si="2"/>
        <v>#VALUE!</v>
      </c>
      <c r="O43" s="199" t="e">
        <f t="shared" si="3"/>
        <v>#VALUE!</v>
      </c>
      <c r="P43" s="199" t="e">
        <f t="shared" si="4"/>
        <v>#VALUE!</v>
      </c>
    </row>
    <row r="44" spans="1:16" ht="15.75" x14ac:dyDescent="0.25">
      <c r="A44" s="199" t="s">
        <v>107</v>
      </c>
      <c r="B44" s="199" t="s">
        <v>1187</v>
      </c>
      <c r="C44" s="199" t="s">
        <v>2770</v>
      </c>
      <c r="D44" s="199" t="s">
        <v>2771</v>
      </c>
      <c r="E44" s="199" t="s">
        <v>1027</v>
      </c>
      <c r="F44" s="199" t="s">
        <v>1162</v>
      </c>
      <c r="G44" s="199" t="s">
        <v>2772</v>
      </c>
      <c r="K44" s="199">
        <f t="shared" si="0"/>
        <v>46.841892000000001</v>
      </c>
      <c r="L44" s="199" t="e">
        <f t="shared" si="1"/>
        <v>#VALUE!</v>
      </c>
      <c r="M44" s="199" t="s">
        <v>1190</v>
      </c>
      <c r="N44" s="199" t="e">
        <f t="shared" si="2"/>
        <v>#VALUE!</v>
      </c>
      <c r="O44" s="199" t="e">
        <f t="shared" si="3"/>
        <v>#VALUE!</v>
      </c>
      <c r="P44" s="199" t="e">
        <f t="shared" si="4"/>
        <v>#VALUE!</v>
      </c>
    </row>
    <row r="45" spans="1:16" ht="15.75" x14ac:dyDescent="0.25">
      <c r="A45" s="199" t="s">
        <v>107</v>
      </c>
      <c r="B45" s="199" t="s">
        <v>1135</v>
      </c>
      <c r="C45" s="199" t="s">
        <v>2728</v>
      </c>
      <c r="D45" s="199" t="s">
        <v>2729</v>
      </c>
      <c r="E45" s="199" t="s">
        <v>1027</v>
      </c>
      <c r="F45" s="199" t="s">
        <v>1056</v>
      </c>
      <c r="G45" s="199" t="s">
        <v>1027</v>
      </c>
      <c r="K45" s="199" t="e">
        <f t="shared" si="0"/>
        <v>#VALUE!</v>
      </c>
      <c r="L45" s="199" t="e">
        <f t="shared" si="1"/>
        <v>#VALUE!</v>
      </c>
      <c r="M45" s="199" t="s">
        <v>1138</v>
      </c>
      <c r="N45" s="199" t="e">
        <f t="shared" si="2"/>
        <v>#VALUE!</v>
      </c>
      <c r="O45" s="199" t="e">
        <f t="shared" si="3"/>
        <v>#VALUE!</v>
      </c>
      <c r="P45" s="199" t="e">
        <f t="shared" si="4"/>
        <v>#VALUE!</v>
      </c>
    </row>
    <row r="46" spans="1:16" ht="15.75" x14ac:dyDescent="0.25">
      <c r="A46" s="199" t="s">
        <v>110</v>
      </c>
      <c r="B46" s="199" t="s">
        <v>1048</v>
      </c>
      <c r="C46" s="199" t="s">
        <v>2437</v>
      </c>
      <c r="D46" s="199" t="s">
        <v>1140</v>
      </c>
      <c r="E46" s="199" t="s">
        <v>1027</v>
      </c>
      <c r="F46" s="199" t="s">
        <v>1240</v>
      </c>
      <c r="G46" s="199" t="s">
        <v>2438</v>
      </c>
      <c r="K46" s="199">
        <f t="shared" si="0"/>
        <v>44.548907</v>
      </c>
      <c r="L46" s="199" t="e">
        <f t="shared" si="1"/>
        <v>#VALUE!</v>
      </c>
      <c r="M46" s="199" t="s">
        <v>1053</v>
      </c>
      <c r="N46" s="199" t="e">
        <f t="shared" si="2"/>
        <v>#VALUE!</v>
      </c>
      <c r="O46" s="199" t="e">
        <f t="shared" si="3"/>
        <v>#VALUE!</v>
      </c>
      <c r="P46" s="199" t="e">
        <f t="shared" si="4"/>
        <v>#VALUE!</v>
      </c>
    </row>
    <row r="47" spans="1:16" ht="15.75" x14ac:dyDescent="0.25">
      <c r="A47" s="199" t="s">
        <v>112</v>
      </c>
      <c r="B47" s="199" t="s">
        <v>1048</v>
      </c>
      <c r="C47" s="199" t="s">
        <v>2140</v>
      </c>
      <c r="D47" s="199" t="s">
        <v>2141</v>
      </c>
      <c r="E47" s="199" t="s">
        <v>1027</v>
      </c>
      <c r="F47" s="199" t="s">
        <v>1679</v>
      </c>
      <c r="G47" s="199" t="s">
        <v>1027</v>
      </c>
      <c r="K47" s="199" t="e">
        <f t="shared" si="0"/>
        <v>#VALUE!</v>
      </c>
      <c r="L47" s="199" t="e">
        <f t="shared" si="1"/>
        <v>#VALUE!</v>
      </c>
      <c r="M47" s="199" t="s">
        <v>1053</v>
      </c>
      <c r="N47" s="199" t="e">
        <f t="shared" si="2"/>
        <v>#VALUE!</v>
      </c>
      <c r="O47" s="199" t="e">
        <f t="shared" si="3"/>
        <v>#VALUE!</v>
      </c>
      <c r="P47" s="199" t="e">
        <f t="shared" si="4"/>
        <v>#VALUE!</v>
      </c>
    </row>
    <row r="48" spans="1:16" ht="15.75" x14ac:dyDescent="0.25">
      <c r="A48" s="199" t="s">
        <v>128</v>
      </c>
      <c r="B48" s="199" t="s">
        <v>20</v>
      </c>
      <c r="C48" s="199" t="s">
        <v>3600</v>
      </c>
      <c r="D48" s="199" t="s">
        <v>2141</v>
      </c>
      <c r="E48" s="199" t="s">
        <v>1027</v>
      </c>
      <c r="F48" s="199" t="s">
        <v>1244</v>
      </c>
      <c r="G48" s="199" t="s">
        <v>1027</v>
      </c>
      <c r="K48" s="199" t="e">
        <f t="shared" si="0"/>
        <v>#VALUE!</v>
      </c>
      <c r="L48" s="199" t="e">
        <f t="shared" si="1"/>
        <v>#VALUE!</v>
      </c>
      <c r="M48" s="199" t="s">
        <v>1134</v>
      </c>
      <c r="N48" s="199" t="e">
        <f t="shared" si="2"/>
        <v>#VALUE!</v>
      </c>
      <c r="O48" s="199" t="e">
        <f t="shared" si="3"/>
        <v>#VALUE!</v>
      </c>
      <c r="P48" s="199" t="e">
        <f t="shared" si="4"/>
        <v>#VALUE!</v>
      </c>
    </row>
    <row r="49" spans="1:16" ht="15.75" x14ac:dyDescent="0.25">
      <c r="A49" s="199" t="s">
        <v>113</v>
      </c>
      <c r="B49" s="199" t="s">
        <v>27</v>
      </c>
      <c r="C49" s="199" t="s">
        <v>3920</v>
      </c>
      <c r="D49" s="199" t="s">
        <v>2141</v>
      </c>
      <c r="E49" s="199" t="s">
        <v>1027</v>
      </c>
      <c r="F49" s="199" t="s">
        <v>1234</v>
      </c>
      <c r="G49" s="199" t="s">
        <v>1814</v>
      </c>
      <c r="K49" s="199">
        <f t="shared" si="0"/>
        <v>45.386658999999995</v>
      </c>
      <c r="L49" s="199" t="e">
        <f t="shared" si="1"/>
        <v>#VALUE!</v>
      </c>
      <c r="M49" s="199" t="s">
        <v>1058</v>
      </c>
      <c r="N49" s="199" t="e">
        <f t="shared" si="2"/>
        <v>#VALUE!</v>
      </c>
      <c r="O49" s="199" t="e">
        <f t="shared" si="3"/>
        <v>#VALUE!</v>
      </c>
      <c r="P49" s="199" t="e">
        <f t="shared" si="4"/>
        <v>#VALUE!</v>
      </c>
    </row>
    <row r="50" spans="1:16" ht="15.75" x14ac:dyDescent="0.25">
      <c r="A50" s="199" t="s">
        <v>108</v>
      </c>
      <c r="B50" s="199" t="s">
        <v>10</v>
      </c>
      <c r="C50" s="199" t="s">
        <v>1011</v>
      </c>
      <c r="D50" s="199" t="s">
        <v>2141</v>
      </c>
      <c r="E50" s="199" t="s">
        <v>1027</v>
      </c>
      <c r="F50" s="199" t="s">
        <v>1234</v>
      </c>
      <c r="G50" s="199" t="s">
        <v>1380</v>
      </c>
      <c r="H50" s="199" t="s">
        <v>4095</v>
      </c>
      <c r="K50" s="199">
        <f t="shared" si="0"/>
        <v>40.132317999999991</v>
      </c>
      <c r="L50" s="199" t="e">
        <f t="shared" si="1"/>
        <v>#VALUE!</v>
      </c>
      <c r="M50" s="199" t="s">
        <v>1093</v>
      </c>
      <c r="N50" s="199" t="e">
        <f t="shared" si="2"/>
        <v>#VALUE!</v>
      </c>
      <c r="O50" s="199" t="e">
        <f t="shared" si="3"/>
        <v>#VALUE!</v>
      </c>
      <c r="P50" s="199" t="e">
        <f t="shared" si="4"/>
        <v>#VALUE!</v>
      </c>
    </row>
    <row r="51" spans="1:16" ht="15.75" x14ac:dyDescent="0.25">
      <c r="A51" s="199" t="s">
        <v>124</v>
      </c>
      <c r="B51" s="199" t="s">
        <v>1059</v>
      </c>
      <c r="C51" s="199" t="s">
        <v>3133</v>
      </c>
      <c r="D51" s="199" t="s">
        <v>3134</v>
      </c>
      <c r="E51" s="199" t="s">
        <v>1027</v>
      </c>
      <c r="F51" s="199" t="s">
        <v>1234</v>
      </c>
      <c r="G51" s="199" t="s">
        <v>1219</v>
      </c>
      <c r="K51" s="199" t="e">
        <f t="shared" si="0"/>
        <v>#VALUE!</v>
      </c>
      <c r="L51" s="199" t="e">
        <f t="shared" si="1"/>
        <v>#VALUE!</v>
      </c>
      <c r="M51" s="199" t="s">
        <v>1064</v>
      </c>
      <c r="N51" s="199" t="e">
        <f t="shared" si="2"/>
        <v>#VALUE!</v>
      </c>
      <c r="O51" s="199" t="e">
        <f t="shared" si="3"/>
        <v>#VALUE!</v>
      </c>
      <c r="P51" s="199" t="e">
        <f t="shared" si="4"/>
        <v>#VALUE!</v>
      </c>
    </row>
    <row r="52" spans="1:16" ht="15.75" x14ac:dyDescent="0.25">
      <c r="A52" s="199" t="s">
        <v>114</v>
      </c>
      <c r="B52" s="199" t="s">
        <v>1078</v>
      </c>
      <c r="C52" s="199" t="s">
        <v>3289</v>
      </c>
      <c r="D52" s="199" t="s">
        <v>3134</v>
      </c>
      <c r="E52" s="199" t="s">
        <v>1027</v>
      </c>
      <c r="F52" s="199" t="s">
        <v>1208</v>
      </c>
      <c r="G52" s="199" t="s">
        <v>1027</v>
      </c>
      <c r="K52" s="199" t="e">
        <f t="shared" si="0"/>
        <v>#VALUE!</v>
      </c>
      <c r="L52" s="199" t="e">
        <f t="shared" si="1"/>
        <v>#VALUE!</v>
      </c>
      <c r="M52" s="199" t="s">
        <v>1082</v>
      </c>
      <c r="N52" s="199" t="e">
        <f t="shared" si="2"/>
        <v>#VALUE!</v>
      </c>
      <c r="O52" s="199" t="e">
        <f t="shared" si="3"/>
        <v>#VALUE!</v>
      </c>
      <c r="P52" s="199" t="e">
        <f t="shared" si="4"/>
        <v>#VALUE!</v>
      </c>
    </row>
    <row r="53" spans="1:16" ht="15.75" x14ac:dyDescent="0.25">
      <c r="A53" s="199" t="s">
        <v>135</v>
      </c>
      <c r="B53" s="199" t="s">
        <v>1117</v>
      </c>
      <c r="C53" s="199" t="s">
        <v>2705</v>
      </c>
      <c r="D53" s="199" t="s">
        <v>2706</v>
      </c>
      <c r="E53" s="199" t="s">
        <v>1027</v>
      </c>
      <c r="F53" s="199" t="s">
        <v>1405</v>
      </c>
      <c r="G53" s="199" t="s">
        <v>1027</v>
      </c>
      <c r="K53" s="199" t="e">
        <f t="shared" si="0"/>
        <v>#VALUE!</v>
      </c>
      <c r="L53" s="199" t="e">
        <f t="shared" si="1"/>
        <v>#VALUE!</v>
      </c>
      <c r="M53" s="199" t="s">
        <v>1121</v>
      </c>
      <c r="N53" s="199" t="e">
        <f t="shared" si="2"/>
        <v>#VALUE!</v>
      </c>
      <c r="O53" s="199" t="e">
        <f t="shared" si="3"/>
        <v>#VALUE!</v>
      </c>
      <c r="P53" s="199" t="e">
        <f t="shared" si="4"/>
        <v>#VALUE!</v>
      </c>
    </row>
    <row r="54" spans="1:16" ht="15.75" x14ac:dyDescent="0.25">
      <c r="A54" s="199" t="s">
        <v>121</v>
      </c>
      <c r="B54" s="199" t="s">
        <v>1117</v>
      </c>
      <c r="C54" s="199" t="s">
        <v>2962</v>
      </c>
      <c r="D54" s="199" t="s">
        <v>2963</v>
      </c>
      <c r="E54" s="199" t="s">
        <v>1027</v>
      </c>
      <c r="F54" s="199" t="s">
        <v>1679</v>
      </c>
      <c r="G54" s="199" t="s">
        <v>2889</v>
      </c>
      <c r="K54" s="199">
        <f t="shared" si="0"/>
        <v>53.543908000000002</v>
      </c>
      <c r="L54" s="199" t="e">
        <f t="shared" si="1"/>
        <v>#VALUE!</v>
      </c>
      <c r="M54" s="199" t="s">
        <v>1121</v>
      </c>
      <c r="N54" s="199" t="e">
        <f t="shared" si="2"/>
        <v>#VALUE!</v>
      </c>
      <c r="O54" s="199" t="e">
        <f t="shared" si="3"/>
        <v>#VALUE!</v>
      </c>
      <c r="P54" s="199" t="e">
        <f t="shared" si="4"/>
        <v>#VALUE!</v>
      </c>
    </row>
    <row r="55" spans="1:16" ht="15.75" x14ac:dyDescent="0.25">
      <c r="A55" s="199" t="s">
        <v>128</v>
      </c>
      <c r="B55" s="199" t="s">
        <v>1048</v>
      </c>
      <c r="C55" s="199" t="s">
        <v>3594</v>
      </c>
      <c r="D55" s="199" t="s">
        <v>3595</v>
      </c>
      <c r="E55" s="199" t="s">
        <v>1027</v>
      </c>
      <c r="F55" s="199" t="s">
        <v>1221</v>
      </c>
      <c r="G55" s="199" t="s">
        <v>2428</v>
      </c>
      <c r="K55" s="199">
        <f t="shared" si="0"/>
        <v>42.848125999999993</v>
      </c>
      <c r="L55" s="199" t="e">
        <f t="shared" si="1"/>
        <v>#VALUE!</v>
      </c>
      <c r="M55" s="199" t="s">
        <v>1053</v>
      </c>
      <c r="N55" s="199" t="e">
        <f t="shared" si="2"/>
        <v>#VALUE!</v>
      </c>
      <c r="O55" s="199" t="e">
        <f t="shared" si="3"/>
        <v>#VALUE!</v>
      </c>
      <c r="P55" s="199" t="e">
        <f t="shared" si="4"/>
        <v>#VALUE!</v>
      </c>
    </row>
    <row r="56" spans="1:16" ht="15.75" x14ac:dyDescent="0.25">
      <c r="A56" s="199" t="s">
        <v>107</v>
      </c>
      <c r="B56" s="199" t="s">
        <v>27</v>
      </c>
      <c r="C56" s="199" t="s">
        <v>2786</v>
      </c>
      <c r="D56" s="199" t="s">
        <v>2787</v>
      </c>
      <c r="E56" s="199" t="s">
        <v>1027</v>
      </c>
      <c r="F56" s="199" t="s">
        <v>1221</v>
      </c>
      <c r="G56" s="199" t="s">
        <v>2788</v>
      </c>
      <c r="K56" s="199">
        <f t="shared" si="0"/>
        <v>41.060681000000002</v>
      </c>
      <c r="L56" s="199" t="e">
        <f t="shared" si="1"/>
        <v>#VALUE!</v>
      </c>
      <c r="M56" s="199" t="s">
        <v>1058</v>
      </c>
      <c r="N56" s="199" t="e">
        <f t="shared" si="2"/>
        <v>#VALUE!</v>
      </c>
      <c r="O56" s="199" t="e">
        <f t="shared" si="3"/>
        <v>#VALUE!</v>
      </c>
      <c r="P56" s="199" t="e">
        <f t="shared" si="4"/>
        <v>#VALUE!</v>
      </c>
    </row>
    <row r="57" spans="1:16" ht="15.75" x14ac:dyDescent="0.25">
      <c r="A57" s="199" t="s">
        <v>126</v>
      </c>
      <c r="B57" s="199" t="s">
        <v>1059</v>
      </c>
      <c r="C57" s="199" t="s">
        <v>3849</v>
      </c>
      <c r="D57" s="199" t="s">
        <v>2787</v>
      </c>
      <c r="E57" s="199" t="s">
        <v>1027</v>
      </c>
      <c r="F57" s="199" t="s">
        <v>1201</v>
      </c>
      <c r="G57" s="199" t="s">
        <v>1708</v>
      </c>
      <c r="K57" s="199">
        <f t="shared" si="0"/>
        <v>51.716742000000004</v>
      </c>
      <c r="L57" s="199" t="e">
        <f t="shared" si="1"/>
        <v>#VALUE!</v>
      </c>
      <c r="M57" s="199" t="s">
        <v>1064</v>
      </c>
      <c r="N57" s="199" t="e">
        <f t="shared" si="2"/>
        <v>#VALUE!</v>
      </c>
      <c r="O57" s="199" t="e">
        <f t="shared" si="3"/>
        <v>#VALUE!</v>
      </c>
      <c r="P57" s="199" t="e">
        <f t="shared" si="4"/>
        <v>#VALUE!</v>
      </c>
    </row>
    <row r="58" spans="1:16" ht="15.75" x14ac:dyDescent="0.25">
      <c r="A58" s="199" t="s">
        <v>126</v>
      </c>
      <c r="B58" s="199" t="s">
        <v>10</v>
      </c>
      <c r="C58" s="199" t="s">
        <v>3860</v>
      </c>
      <c r="D58" s="199" t="s">
        <v>3861</v>
      </c>
      <c r="E58" s="199" t="s">
        <v>1027</v>
      </c>
      <c r="F58" s="199" t="s">
        <v>1405</v>
      </c>
      <c r="G58" s="199" t="s">
        <v>1922</v>
      </c>
      <c r="K58" s="199">
        <f t="shared" si="0"/>
        <v>34.058951999999998</v>
      </c>
      <c r="L58" s="199" t="e">
        <f t="shared" si="1"/>
        <v>#VALUE!</v>
      </c>
      <c r="M58" s="199" t="s">
        <v>1093</v>
      </c>
      <c r="N58" s="199" t="e">
        <f t="shared" si="2"/>
        <v>#VALUE!</v>
      </c>
      <c r="O58" s="199" t="e">
        <f t="shared" si="3"/>
        <v>#VALUE!</v>
      </c>
      <c r="P58" s="199" t="e">
        <f t="shared" si="4"/>
        <v>#VALUE!</v>
      </c>
    </row>
    <row r="59" spans="1:16" ht="15.75" x14ac:dyDescent="0.25">
      <c r="A59" s="199" t="s">
        <v>124</v>
      </c>
      <c r="B59" s="199" t="s">
        <v>16</v>
      </c>
      <c r="C59" s="199" t="s">
        <v>3126</v>
      </c>
      <c r="D59" s="199" t="s">
        <v>3127</v>
      </c>
      <c r="E59" s="199" t="s">
        <v>1027</v>
      </c>
      <c r="F59" s="199" t="s">
        <v>1208</v>
      </c>
      <c r="G59" s="199" t="s">
        <v>1383</v>
      </c>
      <c r="K59" s="199">
        <f t="shared" si="0"/>
        <v>48.098519999999994</v>
      </c>
      <c r="L59" s="199" t="e">
        <f t="shared" si="1"/>
        <v>#VALUE!</v>
      </c>
      <c r="M59" s="199" t="s">
        <v>1116</v>
      </c>
      <c r="N59" s="199" t="e">
        <f t="shared" si="2"/>
        <v>#VALUE!</v>
      </c>
      <c r="O59" s="199" t="e">
        <f t="shared" si="3"/>
        <v>#VALUE!</v>
      </c>
      <c r="P59" s="199" t="e">
        <f t="shared" si="4"/>
        <v>#VALUE!</v>
      </c>
    </row>
    <row r="60" spans="1:16" ht="15.75" x14ac:dyDescent="0.25">
      <c r="A60" s="199" t="s">
        <v>129</v>
      </c>
      <c r="B60" s="199" t="s">
        <v>1024</v>
      </c>
      <c r="C60" s="199" t="s">
        <v>1381</v>
      </c>
      <c r="D60" s="199" t="s">
        <v>1382</v>
      </c>
      <c r="E60" s="199" t="s">
        <v>1027</v>
      </c>
      <c r="F60" s="199" t="s">
        <v>1218</v>
      </c>
      <c r="G60" s="199" t="s">
        <v>1383</v>
      </c>
      <c r="K60" s="199">
        <f t="shared" si="0"/>
        <v>47.73742</v>
      </c>
      <c r="L60" s="199" t="e">
        <f t="shared" si="1"/>
        <v>#VALUE!</v>
      </c>
      <c r="M60" s="199" t="s">
        <v>1029</v>
      </c>
      <c r="N60" s="199" t="e">
        <f t="shared" si="2"/>
        <v>#VALUE!</v>
      </c>
      <c r="O60" s="199" t="e">
        <f t="shared" si="3"/>
        <v>#VALUE!</v>
      </c>
      <c r="P60" s="199" t="e">
        <f t="shared" si="4"/>
        <v>#VALUE!</v>
      </c>
    </row>
    <row r="61" spans="1:16" ht="15.75" x14ac:dyDescent="0.25">
      <c r="A61" s="199" t="s">
        <v>136</v>
      </c>
      <c r="B61" s="199" t="s">
        <v>1048</v>
      </c>
      <c r="C61" s="199" t="s">
        <v>2252</v>
      </c>
      <c r="D61" s="199" t="s">
        <v>1382</v>
      </c>
      <c r="E61" s="199" t="s">
        <v>1027</v>
      </c>
      <c r="F61" s="199" t="s">
        <v>1259</v>
      </c>
      <c r="G61" s="199" t="s">
        <v>1027</v>
      </c>
      <c r="K61" s="199" t="e">
        <f t="shared" si="0"/>
        <v>#VALUE!</v>
      </c>
      <c r="L61" s="199" t="e">
        <f t="shared" si="1"/>
        <v>#VALUE!</v>
      </c>
      <c r="M61" s="199" t="s">
        <v>1053</v>
      </c>
      <c r="N61" s="199" t="e">
        <f t="shared" si="2"/>
        <v>#VALUE!</v>
      </c>
      <c r="O61" s="199" t="e">
        <f t="shared" si="3"/>
        <v>#VALUE!</v>
      </c>
      <c r="P61" s="199" t="e">
        <f t="shared" si="4"/>
        <v>#VALUE!</v>
      </c>
    </row>
    <row r="62" spans="1:16" ht="15.75" x14ac:dyDescent="0.25">
      <c r="A62" s="199" t="s">
        <v>121</v>
      </c>
      <c r="B62" s="199" t="s">
        <v>27</v>
      </c>
      <c r="C62" s="199" t="s">
        <v>2961</v>
      </c>
      <c r="D62" s="199" t="s">
        <v>1382</v>
      </c>
      <c r="E62" s="199" t="s">
        <v>1027</v>
      </c>
      <c r="F62" s="199" t="s">
        <v>1422</v>
      </c>
      <c r="G62" s="199" t="s">
        <v>1219</v>
      </c>
      <c r="K62" s="199" t="e">
        <f t="shared" si="0"/>
        <v>#VALUE!</v>
      </c>
      <c r="L62" s="199" t="e">
        <f t="shared" si="1"/>
        <v>#VALUE!</v>
      </c>
      <c r="M62" s="199" t="s">
        <v>1058</v>
      </c>
      <c r="N62" s="199" t="e">
        <f t="shared" si="2"/>
        <v>#VALUE!</v>
      </c>
      <c r="O62" s="199" t="e">
        <f t="shared" si="3"/>
        <v>#VALUE!</v>
      </c>
      <c r="P62" s="199" t="e">
        <f t="shared" si="4"/>
        <v>#VALUE!</v>
      </c>
    </row>
    <row r="63" spans="1:16" ht="15.75" x14ac:dyDescent="0.25">
      <c r="A63" s="199" t="s">
        <v>106</v>
      </c>
      <c r="B63" s="199" t="s">
        <v>1024</v>
      </c>
      <c r="C63" s="199" t="s">
        <v>3037</v>
      </c>
      <c r="D63" s="199" t="s">
        <v>1382</v>
      </c>
      <c r="E63" s="199" t="s">
        <v>1027</v>
      </c>
      <c r="F63" s="199" t="s">
        <v>1408</v>
      </c>
      <c r="G63" s="199" t="s">
        <v>1931</v>
      </c>
      <c r="K63" s="199">
        <f t="shared" si="0"/>
        <v>50.579277000000005</v>
      </c>
      <c r="L63" s="199" t="e">
        <f t="shared" si="1"/>
        <v>#VALUE!</v>
      </c>
      <c r="M63" s="199" t="s">
        <v>1029</v>
      </c>
      <c r="N63" s="199" t="e">
        <f t="shared" si="2"/>
        <v>#VALUE!</v>
      </c>
      <c r="O63" s="199" t="e">
        <f t="shared" si="3"/>
        <v>#VALUE!</v>
      </c>
      <c r="P63" s="199" t="e">
        <f t="shared" si="4"/>
        <v>#VALUE!</v>
      </c>
    </row>
    <row r="64" spans="1:16" ht="15.75" x14ac:dyDescent="0.25">
      <c r="A64" s="199" t="s">
        <v>111</v>
      </c>
      <c r="B64" s="199" t="s">
        <v>1083</v>
      </c>
      <c r="C64" s="199" t="s">
        <v>3748</v>
      </c>
      <c r="D64" s="199" t="s">
        <v>3749</v>
      </c>
      <c r="E64" s="199" t="s">
        <v>1027</v>
      </c>
      <c r="F64" s="199" t="s">
        <v>1162</v>
      </c>
      <c r="G64" s="199" t="s">
        <v>1027</v>
      </c>
      <c r="K64" s="199" t="e">
        <f t="shared" si="0"/>
        <v>#VALUE!</v>
      </c>
      <c r="L64" s="199" t="e">
        <f t="shared" si="1"/>
        <v>#VALUE!</v>
      </c>
      <c r="M64" s="199" t="s">
        <v>1088</v>
      </c>
      <c r="N64" s="199" t="e">
        <f t="shared" si="2"/>
        <v>#VALUE!</v>
      </c>
      <c r="O64" s="199" t="e">
        <f t="shared" si="3"/>
        <v>#VALUE!</v>
      </c>
      <c r="P64" s="199" t="e">
        <f t="shared" si="4"/>
        <v>#VALUE!</v>
      </c>
    </row>
    <row r="65" spans="1:16" ht="15.75" x14ac:dyDescent="0.25">
      <c r="A65" s="199" t="s">
        <v>121</v>
      </c>
      <c r="B65" s="199" t="s">
        <v>20</v>
      </c>
      <c r="C65" s="199" t="s">
        <v>2952</v>
      </c>
      <c r="D65" s="199" t="s">
        <v>2953</v>
      </c>
      <c r="E65" s="199" t="s">
        <v>1027</v>
      </c>
      <c r="F65" s="199" t="s">
        <v>1405</v>
      </c>
      <c r="G65" s="199" t="s">
        <v>1202</v>
      </c>
      <c r="K65" s="199">
        <f t="shared" ref="K65:K128" si="5">(F65*0.3611)+(G65*1.1*0.3611)+(H65*5.2*0.0666)+(I65*0.2111)</f>
        <v>40.771800999999996</v>
      </c>
      <c r="L65" s="199" t="e">
        <f t="shared" ref="L65:L128" si="6">(K65)*((100+(29-E65))/100)-(J65*0.9)</f>
        <v>#VALUE!</v>
      </c>
      <c r="M65" s="199" t="s">
        <v>1134</v>
      </c>
      <c r="N65" s="199" t="e">
        <f t="shared" ref="N65:N128" si="7">(M65*((L65-63)/5.45))+M65</f>
        <v>#VALUE!</v>
      </c>
      <c r="O65" s="199" t="e">
        <f t="shared" ref="O65:O128" si="8">(N65-D65)</f>
        <v>#VALUE!</v>
      </c>
      <c r="P65" s="199" t="e">
        <f t="shared" ref="P65:P128" si="9">IF(O65&lt;(-3000000), "Overpaid", "")</f>
        <v>#VALUE!</v>
      </c>
    </row>
    <row r="66" spans="1:16" ht="15.75" x14ac:dyDescent="0.25">
      <c r="A66" s="199" t="s">
        <v>106</v>
      </c>
      <c r="B66" s="199" t="s">
        <v>16</v>
      </c>
      <c r="C66" s="199" t="s">
        <v>3031</v>
      </c>
      <c r="D66" s="199" t="s">
        <v>2953</v>
      </c>
      <c r="E66" s="199" t="s">
        <v>1027</v>
      </c>
      <c r="F66" s="199" t="s">
        <v>1405</v>
      </c>
      <c r="G66" s="199" t="s">
        <v>1027</v>
      </c>
      <c r="K66" s="199" t="e">
        <f t="shared" si="5"/>
        <v>#VALUE!</v>
      </c>
      <c r="L66" s="199" t="e">
        <f t="shared" si="6"/>
        <v>#VALUE!</v>
      </c>
      <c r="M66" s="199" t="s">
        <v>1116</v>
      </c>
      <c r="N66" s="199" t="e">
        <f t="shared" si="7"/>
        <v>#VALUE!</v>
      </c>
      <c r="O66" s="199" t="e">
        <f t="shared" si="8"/>
        <v>#VALUE!</v>
      </c>
      <c r="P66" s="199" t="e">
        <f t="shared" si="9"/>
        <v>#VALUE!</v>
      </c>
    </row>
    <row r="67" spans="1:16" ht="15.75" x14ac:dyDescent="0.25">
      <c r="A67" s="199" t="s">
        <v>110</v>
      </c>
      <c r="B67" s="199" t="s">
        <v>1083</v>
      </c>
      <c r="C67" s="199" t="s">
        <v>2439</v>
      </c>
      <c r="D67" s="199" t="s">
        <v>2440</v>
      </c>
      <c r="E67" s="199" t="s">
        <v>1027</v>
      </c>
      <c r="F67" s="199" t="s">
        <v>1240</v>
      </c>
      <c r="G67" s="199" t="s">
        <v>1219</v>
      </c>
      <c r="K67" s="199" t="e">
        <f t="shared" si="5"/>
        <v>#VALUE!</v>
      </c>
      <c r="L67" s="199" t="e">
        <f t="shared" si="6"/>
        <v>#VALUE!</v>
      </c>
      <c r="M67" s="199" t="s">
        <v>1088</v>
      </c>
      <c r="N67" s="199" t="e">
        <f t="shared" si="7"/>
        <v>#VALUE!</v>
      </c>
      <c r="O67" s="199" t="e">
        <f t="shared" si="8"/>
        <v>#VALUE!</v>
      </c>
      <c r="P67" s="199" t="e">
        <f t="shared" si="9"/>
        <v>#VALUE!</v>
      </c>
    </row>
    <row r="68" spans="1:16" ht="15.75" x14ac:dyDescent="0.25">
      <c r="A68" s="199" t="s">
        <v>128</v>
      </c>
      <c r="B68" s="199" t="s">
        <v>1135</v>
      </c>
      <c r="C68" s="199" t="s">
        <v>3567</v>
      </c>
      <c r="D68" s="199" t="s">
        <v>3568</v>
      </c>
      <c r="E68" s="199" t="s">
        <v>1027</v>
      </c>
      <c r="F68" s="199" t="s">
        <v>1146</v>
      </c>
      <c r="G68" s="199" t="s">
        <v>1027</v>
      </c>
      <c r="K68" s="199" t="e">
        <f t="shared" si="5"/>
        <v>#VALUE!</v>
      </c>
      <c r="L68" s="199" t="e">
        <f t="shared" si="6"/>
        <v>#VALUE!</v>
      </c>
      <c r="M68" s="199" t="s">
        <v>1138</v>
      </c>
      <c r="N68" s="199" t="e">
        <f t="shared" si="7"/>
        <v>#VALUE!</v>
      </c>
      <c r="O68" s="199" t="e">
        <f t="shared" si="8"/>
        <v>#VALUE!</v>
      </c>
      <c r="P68" s="199" t="e">
        <f t="shared" si="9"/>
        <v>#VALUE!</v>
      </c>
    </row>
    <row r="69" spans="1:16" ht="15.75" x14ac:dyDescent="0.25">
      <c r="A69" s="199" t="s">
        <v>135</v>
      </c>
      <c r="B69" s="199" t="s">
        <v>1059</v>
      </c>
      <c r="C69" s="199" t="s">
        <v>2676</v>
      </c>
      <c r="D69" s="199" t="s">
        <v>2677</v>
      </c>
      <c r="E69" s="199" t="s">
        <v>1027</v>
      </c>
      <c r="F69" s="199" t="s">
        <v>1186</v>
      </c>
      <c r="G69" s="199" t="s">
        <v>2678</v>
      </c>
      <c r="K69" s="199">
        <f t="shared" si="5"/>
        <v>44.852231000000003</v>
      </c>
      <c r="L69" s="199" t="e">
        <f t="shared" si="6"/>
        <v>#VALUE!</v>
      </c>
      <c r="M69" s="199" t="s">
        <v>1064</v>
      </c>
      <c r="N69" s="199" t="e">
        <f t="shared" si="7"/>
        <v>#VALUE!</v>
      </c>
      <c r="O69" s="199" t="e">
        <f t="shared" si="8"/>
        <v>#VALUE!</v>
      </c>
      <c r="P69" s="199" t="e">
        <f t="shared" si="9"/>
        <v>#VALUE!</v>
      </c>
    </row>
    <row r="70" spans="1:16" ht="15.75" x14ac:dyDescent="0.25">
      <c r="A70" s="199" t="s">
        <v>110</v>
      </c>
      <c r="B70" s="199" t="s">
        <v>1048</v>
      </c>
      <c r="C70" s="199" t="s">
        <v>2447</v>
      </c>
      <c r="D70" s="199" t="s">
        <v>2448</v>
      </c>
      <c r="E70" s="199" t="s">
        <v>1027</v>
      </c>
      <c r="F70" s="199" t="s">
        <v>1683</v>
      </c>
      <c r="G70" s="199" t="s">
        <v>1027</v>
      </c>
      <c r="K70" s="199" t="e">
        <f t="shared" si="5"/>
        <v>#VALUE!</v>
      </c>
      <c r="L70" s="199" t="e">
        <f t="shared" si="6"/>
        <v>#VALUE!</v>
      </c>
      <c r="M70" s="199" t="s">
        <v>1053</v>
      </c>
      <c r="N70" s="199" t="e">
        <f t="shared" si="7"/>
        <v>#VALUE!</v>
      </c>
      <c r="O70" s="199" t="e">
        <f t="shared" si="8"/>
        <v>#VALUE!</v>
      </c>
      <c r="P70" s="199" t="e">
        <f t="shared" si="9"/>
        <v>#VALUE!</v>
      </c>
    </row>
    <row r="71" spans="1:16" ht="15.75" x14ac:dyDescent="0.25">
      <c r="A71" s="199" t="s">
        <v>134</v>
      </c>
      <c r="B71" s="199" t="s">
        <v>1393</v>
      </c>
      <c r="C71" s="199" t="s">
        <v>2531</v>
      </c>
      <c r="D71" s="199" t="s">
        <v>2448</v>
      </c>
      <c r="E71" s="199" t="s">
        <v>1027</v>
      </c>
      <c r="F71" s="199" t="s">
        <v>1234</v>
      </c>
      <c r="G71" s="199" t="s">
        <v>1219</v>
      </c>
      <c r="K71" s="199" t="e">
        <f t="shared" si="5"/>
        <v>#VALUE!</v>
      </c>
      <c r="L71" s="199" t="e">
        <f t="shared" si="6"/>
        <v>#VALUE!</v>
      </c>
      <c r="M71" s="199" t="s">
        <v>1397</v>
      </c>
      <c r="N71" s="199" t="e">
        <f t="shared" si="7"/>
        <v>#VALUE!</v>
      </c>
      <c r="O71" s="199" t="e">
        <f t="shared" si="8"/>
        <v>#VALUE!</v>
      </c>
      <c r="P71" s="199" t="e">
        <f t="shared" si="9"/>
        <v>#VALUE!</v>
      </c>
    </row>
    <row r="72" spans="1:16" ht="15.75" x14ac:dyDescent="0.25">
      <c r="A72" s="199" t="s">
        <v>115</v>
      </c>
      <c r="B72" s="199" t="s">
        <v>1059</v>
      </c>
      <c r="C72" s="199" t="s">
        <v>4003</v>
      </c>
      <c r="D72" s="199" t="s">
        <v>2448</v>
      </c>
      <c r="E72" s="199" t="s">
        <v>1027</v>
      </c>
      <c r="F72" s="199" t="s">
        <v>1234</v>
      </c>
      <c r="G72" s="199" t="s">
        <v>2294</v>
      </c>
      <c r="K72" s="199">
        <f t="shared" si="5"/>
        <v>47.690477000000001</v>
      </c>
      <c r="L72" s="199" t="e">
        <f t="shared" si="6"/>
        <v>#VALUE!</v>
      </c>
      <c r="M72" s="199" t="s">
        <v>1064</v>
      </c>
      <c r="N72" s="199" t="e">
        <f t="shared" si="7"/>
        <v>#VALUE!</v>
      </c>
      <c r="O72" s="199" t="e">
        <f t="shared" si="8"/>
        <v>#VALUE!</v>
      </c>
      <c r="P72" s="199" t="e">
        <f t="shared" si="9"/>
        <v>#VALUE!</v>
      </c>
    </row>
    <row r="73" spans="1:16" ht="15.75" x14ac:dyDescent="0.25">
      <c r="A73" s="199" t="s">
        <v>133</v>
      </c>
      <c r="B73" s="199" t="s">
        <v>1059</v>
      </c>
      <c r="C73" s="199" t="s">
        <v>1761</v>
      </c>
      <c r="D73" s="199" t="s">
        <v>1762</v>
      </c>
      <c r="E73" s="199" t="s">
        <v>1027</v>
      </c>
      <c r="F73" s="199" t="s">
        <v>1186</v>
      </c>
      <c r="G73" s="199" t="s">
        <v>1763</v>
      </c>
      <c r="K73" s="199">
        <f t="shared" si="5"/>
        <v>43.819485</v>
      </c>
      <c r="L73" s="199" t="e">
        <f t="shared" si="6"/>
        <v>#VALUE!</v>
      </c>
      <c r="M73" s="199" t="s">
        <v>1064</v>
      </c>
      <c r="N73" s="199" t="e">
        <f t="shared" si="7"/>
        <v>#VALUE!</v>
      </c>
      <c r="O73" s="199" t="e">
        <f t="shared" si="8"/>
        <v>#VALUE!</v>
      </c>
      <c r="P73" s="199" t="e">
        <f t="shared" si="9"/>
        <v>#VALUE!</v>
      </c>
    </row>
    <row r="74" spans="1:16" ht="15.75" x14ac:dyDescent="0.25">
      <c r="A74" s="199" t="s">
        <v>135</v>
      </c>
      <c r="B74" s="199" t="s">
        <v>1024</v>
      </c>
      <c r="C74" s="199" t="s">
        <v>2698</v>
      </c>
      <c r="D74" s="199" t="s">
        <v>2699</v>
      </c>
      <c r="E74" s="199" t="s">
        <v>1027</v>
      </c>
      <c r="F74" s="199" t="s">
        <v>1221</v>
      </c>
      <c r="G74" s="199" t="s">
        <v>1027</v>
      </c>
      <c r="K74" s="199" t="e">
        <f t="shared" si="5"/>
        <v>#VALUE!</v>
      </c>
      <c r="L74" s="199" t="e">
        <f t="shared" si="6"/>
        <v>#VALUE!</v>
      </c>
      <c r="M74" s="199" t="s">
        <v>1029</v>
      </c>
      <c r="N74" s="199" t="e">
        <f t="shared" si="7"/>
        <v>#VALUE!</v>
      </c>
      <c r="O74" s="199" t="e">
        <f t="shared" si="8"/>
        <v>#VALUE!</v>
      </c>
      <c r="P74" s="199" t="e">
        <f t="shared" si="9"/>
        <v>#VALUE!</v>
      </c>
    </row>
    <row r="75" spans="1:16" ht="15.75" x14ac:dyDescent="0.25">
      <c r="A75" s="199" t="s">
        <v>129</v>
      </c>
      <c r="B75" s="199" t="s">
        <v>1024</v>
      </c>
      <c r="C75" s="199" t="s">
        <v>1401</v>
      </c>
      <c r="D75" s="199" t="s">
        <v>1402</v>
      </c>
      <c r="E75" s="199" t="s">
        <v>1027</v>
      </c>
      <c r="F75" s="199" t="s">
        <v>1234</v>
      </c>
      <c r="G75" s="199" t="s">
        <v>1027</v>
      </c>
      <c r="K75" s="199" t="e">
        <f t="shared" si="5"/>
        <v>#VALUE!</v>
      </c>
      <c r="L75" s="199" t="e">
        <f t="shared" si="6"/>
        <v>#VALUE!</v>
      </c>
      <c r="M75" s="199" t="s">
        <v>1029</v>
      </c>
      <c r="N75" s="199" t="e">
        <f t="shared" si="7"/>
        <v>#VALUE!</v>
      </c>
      <c r="O75" s="199" t="e">
        <f t="shared" si="8"/>
        <v>#VALUE!</v>
      </c>
      <c r="P75" s="199" t="e">
        <f t="shared" si="9"/>
        <v>#VALUE!</v>
      </c>
    </row>
    <row r="76" spans="1:16" ht="15.75" x14ac:dyDescent="0.25">
      <c r="A76" s="199" t="s">
        <v>117</v>
      </c>
      <c r="B76" s="199" t="s">
        <v>1059</v>
      </c>
      <c r="C76" s="199" t="s">
        <v>2621</v>
      </c>
      <c r="D76" s="199" t="s">
        <v>1402</v>
      </c>
      <c r="E76" s="199" t="s">
        <v>1027</v>
      </c>
      <c r="F76" s="199" t="s">
        <v>1234</v>
      </c>
      <c r="G76" s="199" t="s">
        <v>1631</v>
      </c>
      <c r="K76" s="199">
        <f t="shared" si="5"/>
        <v>42.050094999999999</v>
      </c>
      <c r="L76" s="199" t="e">
        <f t="shared" si="6"/>
        <v>#VALUE!</v>
      </c>
      <c r="M76" s="199" t="s">
        <v>1064</v>
      </c>
      <c r="N76" s="199" t="e">
        <f t="shared" si="7"/>
        <v>#VALUE!</v>
      </c>
      <c r="O76" s="199" t="e">
        <f t="shared" si="8"/>
        <v>#VALUE!</v>
      </c>
      <c r="P76" s="199" t="e">
        <f t="shared" si="9"/>
        <v>#VALUE!</v>
      </c>
    </row>
    <row r="77" spans="1:16" ht="15.75" x14ac:dyDescent="0.25">
      <c r="A77" s="199" t="s">
        <v>121</v>
      </c>
      <c r="B77" s="199" t="s">
        <v>1048</v>
      </c>
      <c r="C77" s="199" t="s">
        <v>2960</v>
      </c>
      <c r="D77" s="199" t="s">
        <v>1402</v>
      </c>
      <c r="E77" s="199" t="s">
        <v>1027</v>
      </c>
      <c r="F77" s="199" t="s">
        <v>1244</v>
      </c>
      <c r="G77" s="199" t="s">
        <v>1855</v>
      </c>
      <c r="K77" s="199">
        <f t="shared" si="5"/>
        <v>41.439836</v>
      </c>
      <c r="L77" s="199" t="e">
        <f t="shared" si="6"/>
        <v>#VALUE!</v>
      </c>
      <c r="M77" s="199" t="s">
        <v>1053</v>
      </c>
      <c r="N77" s="199" t="e">
        <f t="shared" si="7"/>
        <v>#VALUE!</v>
      </c>
      <c r="O77" s="199" t="e">
        <f t="shared" si="8"/>
        <v>#VALUE!</v>
      </c>
      <c r="P77" s="199" t="e">
        <f t="shared" si="9"/>
        <v>#VALUE!</v>
      </c>
    </row>
    <row r="78" spans="1:16" ht="15.75" x14ac:dyDescent="0.25">
      <c r="A78" s="199" t="s">
        <v>106</v>
      </c>
      <c r="B78" s="199" t="s">
        <v>1117</v>
      </c>
      <c r="C78" s="199" t="s">
        <v>3028</v>
      </c>
      <c r="D78" s="199" t="s">
        <v>1402</v>
      </c>
      <c r="E78" s="199" t="s">
        <v>1027</v>
      </c>
      <c r="F78" s="199" t="s">
        <v>1240</v>
      </c>
      <c r="G78" s="199" t="s">
        <v>1219</v>
      </c>
      <c r="K78" s="199" t="e">
        <f t="shared" si="5"/>
        <v>#VALUE!</v>
      </c>
      <c r="L78" s="199" t="e">
        <f t="shared" si="6"/>
        <v>#VALUE!</v>
      </c>
      <c r="M78" s="199" t="s">
        <v>1121</v>
      </c>
      <c r="N78" s="199" t="e">
        <f t="shared" si="7"/>
        <v>#VALUE!</v>
      </c>
      <c r="O78" s="199" t="e">
        <f t="shared" si="8"/>
        <v>#VALUE!</v>
      </c>
      <c r="P78" s="199" t="e">
        <f t="shared" si="9"/>
        <v>#VALUE!</v>
      </c>
    </row>
    <row r="79" spans="1:16" ht="15.75" x14ac:dyDescent="0.25">
      <c r="A79" s="199" t="s">
        <v>124</v>
      </c>
      <c r="B79" s="199" t="s">
        <v>1048</v>
      </c>
      <c r="C79" s="199" t="s">
        <v>3135</v>
      </c>
      <c r="D79" s="199" t="s">
        <v>1402</v>
      </c>
      <c r="E79" s="199" t="s">
        <v>1027</v>
      </c>
      <c r="F79" s="199" t="s">
        <v>1906</v>
      </c>
      <c r="G79" s="199" t="s">
        <v>1284</v>
      </c>
      <c r="K79" s="199">
        <f t="shared" si="5"/>
        <v>31.773188999999999</v>
      </c>
      <c r="L79" s="199" t="e">
        <f t="shared" si="6"/>
        <v>#VALUE!</v>
      </c>
      <c r="M79" s="199" t="s">
        <v>1053</v>
      </c>
      <c r="N79" s="199" t="e">
        <f t="shared" si="7"/>
        <v>#VALUE!</v>
      </c>
      <c r="O79" s="199" t="e">
        <f t="shared" si="8"/>
        <v>#VALUE!</v>
      </c>
      <c r="P79" s="199" t="e">
        <f t="shared" si="9"/>
        <v>#VALUE!</v>
      </c>
    </row>
    <row r="80" spans="1:16" ht="15.75" x14ac:dyDescent="0.25">
      <c r="A80" s="199" t="s">
        <v>120</v>
      </c>
      <c r="B80" s="199" t="s">
        <v>1135</v>
      </c>
      <c r="C80" s="199" t="s">
        <v>3176</v>
      </c>
      <c r="D80" s="199" t="s">
        <v>1402</v>
      </c>
      <c r="E80" s="199" t="s">
        <v>1027</v>
      </c>
      <c r="F80" s="199" t="s">
        <v>1125</v>
      </c>
      <c r="G80" s="199" t="s">
        <v>1027</v>
      </c>
      <c r="K80" s="199" t="e">
        <f t="shared" si="5"/>
        <v>#VALUE!</v>
      </c>
      <c r="L80" s="199" t="e">
        <f t="shared" si="6"/>
        <v>#VALUE!</v>
      </c>
      <c r="M80" s="199" t="s">
        <v>1138</v>
      </c>
      <c r="N80" s="199" t="e">
        <f t="shared" si="7"/>
        <v>#VALUE!</v>
      </c>
      <c r="O80" s="199" t="e">
        <f t="shared" si="8"/>
        <v>#VALUE!</v>
      </c>
      <c r="P80" s="199" t="e">
        <f t="shared" si="9"/>
        <v>#VALUE!</v>
      </c>
    </row>
    <row r="81" spans="1:16" ht="15.75" x14ac:dyDescent="0.25">
      <c r="A81" s="199" t="s">
        <v>119</v>
      </c>
      <c r="B81" s="199" t="s">
        <v>10</v>
      </c>
      <c r="C81" s="199" t="s">
        <v>3385</v>
      </c>
      <c r="D81" s="199" t="s">
        <v>1402</v>
      </c>
      <c r="E81" s="199" t="s">
        <v>1027</v>
      </c>
      <c r="F81" s="199" t="s">
        <v>1251</v>
      </c>
      <c r="G81" s="199" t="s">
        <v>1076</v>
      </c>
      <c r="K81" s="199">
        <f t="shared" si="5"/>
        <v>32.340115999999995</v>
      </c>
      <c r="L81" s="199" t="e">
        <f t="shared" si="6"/>
        <v>#VALUE!</v>
      </c>
      <c r="M81" s="199" t="s">
        <v>1093</v>
      </c>
      <c r="N81" s="199" t="e">
        <f t="shared" si="7"/>
        <v>#VALUE!</v>
      </c>
      <c r="O81" s="199" t="e">
        <f t="shared" si="8"/>
        <v>#VALUE!</v>
      </c>
      <c r="P81" s="199" t="e">
        <f t="shared" si="9"/>
        <v>#VALUE!</v>
      </c>
    </row>
    <row r="82" spans="1:16" ht="15.75" x14ac:dyDescent="0.25">
      <c r="A82" s="199" t="s">
        <v>106</v>
      </c>
      <c r="B82" s="199" t="s">
        <v>1024</v>
      </c>
      <c r="C82" s="199" t="s">
        <v>3023</v>
      </c>
      <c r="D82" s="199" t="s">
        <v>3024</v>
      </c>
      <c r="E82" s="199" t="s">
        <v>1027</v>
      </c>
      <c r="F82" s="199" t="s">
        <v>1218</v>
      </c>
      <c r="G82" s="199" t="s">
        <v>2911</v>
      </c>
      <c r="K82" s="199">
        <f t="shared" si="5"/>
        <v>42.097037999999998</v>
      </c>
      <c r="L82" s="199" t="e">
        <f t="shared" si="6"/>
        <v>#VALUE!</v>
      </c>
      <c r="M82" s="199" t="s">
        <v>1029</v>
      </c>
      <c r="N82" s="199" t="e">
        <f t="shared" si="7"/>
        <v>#VALUE!</v>
      </c>
      <c r="O82" s="199" t="e">
        <f t="shared" si="8"/>
        <v>#VALUE!</v>
      </c>
      <c r="P82" s="199" t="e">
        <f t="shared" si="9"/>
        <v>#VALUE!</v>
      </c>
    </row>
    <row r="83" spans="1:16" ht="15.75" x14ac:dyDescent="0.25">
      <c r="A83" s="199" t="s">
        <v>117</v>
      </c>
      <c r="B83" s="199" t="s">
        <v>1037</v>
      </c>
      <c r="C83" s="199" t="s">
        <v>2629</v>
      </c>
      <c r="D83" s="199" t="s">
        <v>1559</v>
      </c>
      <c r="E83" s="199" t="s">
        <v>1027</v>
      </c>
      <c r="F83" s="199" t="s">
        <v>1422</v>
      </c>
      <c r="G83" s="199" t="s">
        <v>1219</v>
      </c>
      <c r="K83" s="199" t="e">
        <f t="shared" si="5"/>
        <v>#VALUE!</v>
      </c>
      <c r="L83" s="199" t="e">
        <f t="shared" si="6"/>
        <v>#VALUE!</v>
      </c>
      <c r="M83" s="199" t="s">
        <v>1043</v>
      </c>
      <c r="N83" s="199" t="e">
        <f t="shared" si="7"/>
        <v>#VALUE!</v>
      </c>
      <c r="O83" s="199" t="e">
        <f t="shared" si="8"/>
        <v>#VALUE!</v>
      </c>
      <c r="P83" s="199" t="e">
        <f t="shared" si="9"/>
        <v>#VALUE!</v>
      </c>
    </row>
    <row r="84" spans="1:16" ht="15.75" x14ac:dyDescent="0.25">
      <c r="A84" s="199" t="s">
        <v>2800</v>
      </c>
      <c r="B84" s="199" t="s">
        <v>1117</v>
      </c>
      <c r="C84" s="199" t="s">
        <v>2874</v>
      </c>
      <c r="D84" s="199" t="s">
        <v>1559</v>
      </c>
      <c r="E84" s="199" t="s">
        <v>1027</v>
      </c>
      <c r="F84" s="199" t="s">
        <v>1240</v>
      </c>
      <c r="G84" s="199" t="s">
        <v>1027</v>
      </c>
      <c r="K84" s="199" t="e">
        <f t="shared" si="5"/>
        <v>#VALUE!</v>
      </c>
      <c r="L84" s="199" t="e">
        <f t="shared" si="6"/>
        <v>#VALUE!</v>
      </c>
      <c r="M84" s="199" t="s">
        <v>1121</v>
      </c>
      <c r="N84" s="199" t="e">
        <f t="shared" si="7"/>
        <v>#VALUE!</v>
      </c>
      <c r="O84" s="199" t="e">
        <f t="shared" si="8"/>
        <v>#VALUE!</v>
      </c>
      <c r="P84" s="199" t="e">
        <f t="shared" si="9"/>
        <v>#VALUE!</v>
      </c>
    </row>
    <row r="85" spans="1:16" ht="15.75" x14ac:dyDescent="0.25">
      <c r="A85" s="199" t="s">
        <v>130</v>
      </c>
      <c r="B85" s="199" t="s">
        <v>20</v>
      </c>
      <c r="C85" s="199" t="s">
        <v>3447</v>
      </c>
      <c r="D85" s="199" t="s">
        <v>1559</v>
      </c>
      <c r="E85" s="199" t="s">
        <v>1027</v>
      </c>
      <c r="F85" s="199" t="s">
        <v>1234</v>
      </c>
      <c r="G85" s="199" t="s">
        <v>2704</v>
      </c>
      <c r="K85" s="199">
        <f t="shared" si="5"/>
        <v>38.316321000000002</v>
      </c>
      <c r="L85" s="199" t="e">
        <f t="shared" si="6"/>
        <v>#VALUE!</v>
      </c>
      <c r="M85" s="199" t="s">
        <v>1134</v>
      </c>
      <c r="N85" s="199" t="e">
        <f t="shared" si="7"/>
        <v>#VALUE!</v>
      </c>
      <c r="O85" s="199" t="e">
        <f t="shared" si="8"/>
        <v>#VALUE!</v>
      </c>
      <c r="P85" s="199" t="e">
        <f t="shared" si="9"/>
        <v>#VALUE!</v>
      </c>
    </row>
    <row r="86" spans="1:16" ht="15.75" x14ac:dyDescent="0.25">
      <c r="A86" s="199" t="s">
        <v>132</v>
      </c>
      <c r="B86" s="199" t="s">
        <v>1083</v>
      </c>
      <c r="C86" s="199" t="s">
        <v>3518</v>
      </c>
      <c r="D86" s="199" t="s">
        <v>1559</v>
      </c>
      <c r="E86" s="199" t="s">
        <v>1027</v>
      </c>
      <c r="F86" s="199" t="s">
        <v>1240</v>
      </c>
      <c r="G86" s="199" t="s">
        <v>1515</v>
      </c>
      <c r="K86" s="199">
        <f t="shared" si="5"/>
        <v>49.633195000000001</v>
      </c>
      <c r="L86" s="199" t="e">
        <f t="shared" si="6"/>
        <v>#VALUE!</v>
      </c>
      <c r="M86" s="199" t="s">
        <v>1088</v>
      </c>
      <c r="N86" s="199" t="e">
        <f t="shared" si="7"/>
        <v>#VALUE!</v>
      </c>
      <c r="O86" s="199" t="e">
        <f t="shared" si="8"/>
        <v>#VALUE!</v>
      </c>
      <c r="P86" s="199" t="e">
        <f t="shared" si="9"/>
        <v>#VALUE!</v>
      </c>
    </row>
    <row r="87" spans="1:16" ht="15.75" x14ac:dyDescent="0.25">
      <c r="A87" s="199" t="s">
        <v>128</v>
      </c>
      <c r="B87" s="199" t="s">
        <v>16</v>
      </c>
      <c r="C87" s="199" t="s">
        <v>3599</v>
      </c>
      <c r="D87" s="199" t="s">
        <v>1559</v>
      </c>
      <c r="E87" s="199" t="s">
        <v>1027</v>
      </c>
      <c r="F87" s="199" t="s">
        <v>1405</v>
      </c>
      <c r="G87" s="199" t="s">
        <v>1219</v>
      </c>
      <c r="K87" s="199" t="e">
        <f t="shared" si="5"/>
        <v>#VALUE!</v>
      </c>
      <c r="L87" s="199" t="e">
        <f t="shared" si="6"/>
        <v>#VALUE!</v>
      </c>
      <c r="M87" s="199" t="s">
        <v>1116</v>
      </c>
      <c r="N87" s="199" t="e">
        <f t="shared" si="7"/>
        <v>#VALUE!</v>
      </c>
      <c r="O87" s="199" t="e">
        <f t="shared" si="8"/>
        <v>#VALUE!</v>
      </c>
      <c r="P87" s="199" t="e">
        <f t="shared" si="9"/>
        <v>#VALUE!</v>
      </c>
    </row>
    <row r="88" spans="1:16" ht="15.75" x14ac:dyDescent="0.25">
      <c r="A88" s="199" t="s">
        <v>111</v>
      </c>
      <c r="B88" s="199" t="s">
        <v>1099</v>
      </c>
      <c r="C88" s="199" t="s">
        <v>3758</v>
      </c>
      <c r="D88" s="199" t="s">
        <v>1559</v>
      </c>
      <c r="E88" s="199" t="s">
        <v>1027</v>
      </c>
      <c r="F88" s="199" t="s">
        <v>1201</v>
      </c>
      <c r="G88" s="199" t="s">
        <v>3759</v>
      </c>
      <c r="K88" s="199">
        <f t="shared" si="5"/>
        <v>60.495082999999994</v>
      </c>
      <c r="L88" s="199" t="e">
        <f t="shared" si="6"/>
        <v>#VALUE!</v>
      </c>
      <c r="M88" s="199" t="s">
        <v>1105</v>
      </c>
      <c r="N88" s="199" t="e">
        <f t="shared" si="7"/>
        <v>#VALUE!</v>
      </c>
      <c r="O88" s="199" t="e">
        <f t="shared" si="8"/>
        <v>#VALUE!</v>
      </c>
      <c r="P88" s="199" t="e">
        <f t="shared" si="9"/>
        <v>#VALUE!</v>
      </c>
    </row>
    <row r="89" spans="1:16" ht="15.75" x14ac:dyDescent="0.25">
      <c r="A89" s="199" t="s">
        <v>115</v>
      </c>
      <c r="B89" s="199" t="s">
        <v>1135</v>
      </c>
      <c r="C89" s="199" t="s">
        <v>3944</v>
      </c>
      <c r="D89" s="199" t="s">
        <v>1559</v>
      </c>
      <c r="E89" s="199" t="s">
        <v>1027</v>
      </c>
      <c r="F89" s="199" t="s">
        <v>1091</v>
      </c>
      <c r="G89" s="199" t="s">
        <v>1027</v>
      </c>
      <c r="K89" s="199" t="e">
        <f t="shared" si="5"/>
        <v>#VALUE!</v>
      </c>
      <c r="L89" s="199" t="e">
        <f t="shared" si="6"/>
        <v>#VALUE!</v>
      </c>
      <c r="M89" s="199" t="s">
        <v>1138</v>
      </c>
      <c r="N89" s="199" t="e">
        <f t="shared" si="7"/>
        <v>#VALUE!</v>
      </c>
      <c r="O89" s="199" t="e">
        <f t="shared" si="8"/>
        <v>#VALUE!</v>
      </c>
      <c r="P89" s="199" t="e">
        <f t="shared" si="9"/>
        <v>#VALUE!</v>
      </c>
    </row>
    <row r="90" spans="1:16" ht="15.75" x14ac:dyDescent="0.25">
      <c r="A90" s="199" t="s">
        <v>136</v>
      </c>
      <c r="B90" s="199" t="s">
        <v>1024</v>
      </c>
      <c r="C90" s="199" t="s">
        <v>2242</v>
      </c>
      <c r="D90" s="199" t="s">
        <v>2243</v>
      </c>
      <c r="E90" s="199" t="s">
        <v>1027</v>
      </c>
      <c r="F90" s="199" t="s">
        <v>1234</v>
      </c>
      <c r="G90" s="199" t="s">
        <v>1363</v>
      </c>
      <c r="K90" s="199">
        <f t="shared" si="5"/>
        <v>45.863310999999996</v>
      </c>
      <c r="L90" s="199" t="e">
        <f t="shared" si="6"/>
        <v>#VALUE!</v>
      </c>
      <c r="M90" s="199" t="s">
        <v>1029</v>
      </c>
      <c r="N90" s="199" t="e">
        <f t="shared" si="7"/>
        <v>#VALUE!</v>
      </c>
      <c r="O90" s="199" t="e">
        <f t="shared" si="8"/>
        <v>#VALUE!</v>
      </c>
      <c r="P90" s="199" t="e">
        <f t="shared" si="9"/>
        <v>#VALUE!</v>
      </c>
    </row>
    <row r="91" spans="1:16" ht="15.75" x14ac:dyDescent="0.25">
      <c r="A91" s="199" t="s">
        <v>126</v>
      </c>
      <c r="B91" s="199" t="s">
        <v>1083</v>
      </c>
      <c r="C91" s="199" t="s">
        <v>3858</v>
      </c>
      <c r="D91" s="199" t="s">
        <v>3859</v>
      </c>
      <c r="E91" s="199" t="s">
        <v>1027</v>
      </c>
      <c r="F91" s="199" t="s">
        <v>1234</v>
      </c>
      <c r="G91" s="199" t="s">
        <v>1219</v>
      </c>
      <c r="K91" s="199" t="e">
        <f t="shared" si="5"/>
        <v>#VALUE!</v>
      </c>
      <c r="L91" s="199" t="e">
        <f t="shared" si="6"/>
        <v>#VALUE!</v>
      </c>
      <c r="M91" s="199" t="s">
        <v>1088</v>
      </c>
      <c r="N91" s="199" t="e">
        <f t="shared" si="7"/>
        <v>#VALUE!</v>
      </c>
      <c r="O91" s="199" t="e">
        <f t="shared" si="8"/>
        <v>#VALUE!</v>
      </c>
      <c r="P91" s="199" t="e">
        <f t="shared" si="9"/>
        <v>#VALUE!</v>
      </c>
    </row>
    <row r="92" spans="1:16" ht="15.75" x14ac:dyDescent="0.25">
      <c r="A92" s="199" t="s">
        <v>114</v>
      </c>
      <c r="B92" s="199" t="s">
        <v>1030</v>
      </c>
      <c r="C92" s="199" t="s">
        <v>3300</v>
      </c>
      <c r="D92" s="199" t="s">
        <v>1674</v>
      </c>
      <c r="E92" s="199" t="s">
        <v>1027</v>
      </c>
      <c r="F92" s="199" t="s">
        <v>1234</v>
      </c>
      <c r="G92" s="199" t="s">
        <v>1219</v>
      </c>
      <c r="K92" s="199" t="e">
        <f t="shared" si="5"/>
        <v>#VALUE!</v>
      </c>
      <c r="L92" s="199" t="e">
        <f t="shared" si="6"/>
        <v>#VALUE!</v>
      </c>
      <c r="M92" s="199" t="s">
        <v>1036</v>
      </c>
      <c r="N92" s="199" t="e">
        <f t="shared" si="7"/>
        <v>#VALUE!</v>
      </c>
      <c r="O92" s="199" t="e">
        <f t="shared" si="8"/>
        <v>#VALUE!</v>
      </c>
      <c r="P92" s="199" t="e">
        <f t="shared" si="9"/>
        <v>#VALUE!</v>
      </c>
    </row>
    <row r="93" spans="1:16" ht="15.75" x14ac:dyDescent="0.25">
      <c r="A93" s="199" t="s">
        <v>127</v>
      </c>
      <c r="B93" s="199" t="s">
        <v>1048</v>
      </c>
      <c r="C93" s="199" t="s">
        <v>4088</v>
      </c>
      <c r="D93" s="199" t="s">
        <v>4089</v>
      </c>
      <c r="E93" s="199" t="s">
        <v>1027</v>
      </c>
      <c r="F93" s="199" t="s">
        <v>1244</v>
      </c>
      <c r="G93" s="199" t="s">
        <v>1742</v>
      </c>
      <c r="K93" s="199">
        <f t="shared" si="5"/>
        <v>44.538073999999995</v>
      </c>
      <c r="L93" s="199" t="e">
        <f t="shared" si="6"/>
        <v>#VALUE!</v>
      </c>
      <c r="M93" s="199" t="s">
        <v>1053</v>
      </c>
      <c r="N93" s="199" t="e">
        <f t="shared" si="7"/>
        <v>#VALUE!</v>
      </c>
      <c r="O93" s="199" t="e">
        <f t="shared" si="8"/>
        <v>#VALUE!</v>
      </c>
      <c r="P93" s="199" t="e">
        <f t="shared" si="9"/>
        <v>#VALUE!</v>
      </c>
    </row>
    <row r="94" spans="1:16" ht="15.75" x14ac:dyDescent="0.25">
      <c r="A94" s="199" t="s">
        <v>120</v>
      </c>
      <c r="B94" s="199" t="s">
        <v>20</v>
      </c>
      <c r="C94" s="199" t="s">
        <v>3214</v>
      </c>
      <c r="D94" s="199" t="s">
        <v>3215</v>
      </c>
      <c r="E94" s="199" t="s">
        <v>1027</v>
      </c>
      <c r="F94" s="199" t="s">
        <v>1408</v>
      </c>
      <c r="G94" s="199" t="s">
        <v>2625</v>
      </c>
      <c r="K94" s="199">
        <f t="shared" si="5"/>
        <v>44.501964000000001</v>
      </c>
      <c r="L94" s="199" t="e">
        <f t="shared" si="6"/>
        <v>#VALUE!</v>
      </c>
      <c r="M94" s="199" t="s">
        <v>1134</v>
      </c>
      <c r="N94" s="199" t="e">
        <f t="shared" si="7"/>
        <v>#VALUE!</v>
      </c>
      <c r="O94" s="199" t="e">
        <f t="shared" si="8"/>
        <v>#VALUE!</v>
      </c>
      <c r="P94" s="199" t="e">
        <f t="shared" si="9"/>
        <v>#VALUE!</v>
      </c>
    </row>
    <row r="95" spans="1:16" ht="15.75" x14ac:dyDescent="0.25">
      <c r="A95" s="199" t="s">
        <v>117</v>
      </c>
      <c r="B95" s="199" t="s">
        <v>1059</v>
      </c>
      <c r="C95" s="199" t="s">
        <v>2559</v>
      </c>
      <c r="D95" s="199" t="s">
        <v>2560</v>
      </c>
      <c r="E95" s="199" t="s">
        <v>1027</v>
      </c>
      <c r="F95" s="199" t="s">
        <v>1091</v>
      </c>
      <c r="G95" s="199" t="s">
        <v>2561</v>
      </c>
      <c r="K95" s="199">
        <f t="shared" si="5"/>
        <v>61.137840999999995</v>
      </c>
      <c r="L95" s="199" t="e">
        <f t="shared" si="6"/>
        <v>#VALUE!</v>
      </c>
      <c r="M95" s="199" t="s">
        <v>1064</v>
      </c>
      <c r="N95" s="199" t="e">
        <f t="shared" si="7"/>
        <v>#VALUE!</v>
      </c>
      <c r="O95" s="199" t="e">
        <f t="shared" si="8"/>
        <v>#VALUE!</v>
      </c>
      <c r="P95" s="199" t="e">
        <f t="shared" si="9"/>
        <v>#VALUE!</v>
      </c>
    </row>
    <row r="96" spans="1:16" ht="15.75" x14ac:dyDescent="0.25">
      <c r="A96" s="199" t="s">
        <v>134</v>
      </c>
      <c r="B96" s="199" t="s">
        <v>1187</v>
      </c>
      <c r="C96" s="199" t="s">
        <v>2535</v>
      </c>
      <c r="D96" s="199" t="s">
        <v>2536</v>
      </c>
      <c r="E96" s="199" t="s">
        <v>1027</v>
      </c>
      <c r="F96" s="199" t="s">
        <v>1240</v>
      </c>
      <c r="G96" s="199" t="s">
        <v>1631</v>
      </c>
      <c r="K96" s="199">
        <f t="shared" si="5"/>
        <v>41.688994999999998</v>
      </c>
      <c r="L96" s="199" t="e">
        <f t="shared" si="6"/>
        <v>#VALUE!</v>
      </c>
      <c r="M96" s="199" t="s">
        <v>1190</v>
      </c>
      <c r="N96" s="199" t="e">
        <f t="shared" si="7"/>
        <v>#VALUE!</v>
      </c>
      <c r="O96" s="199" t="e">
        <f t="shared" si="8"/>
        <v>#VALUE!</v>
      </c>
      <c r="P96" s="199" t="e">
        <f t="shared" si="9"/>
        <v>#VALUE!</v>
      </c>
    </row>
    <row r="97" spans="1:16" ht="15.75" x14ac:dyDescent="0.25">
      <c r="A97" s="199" t="s">
        <v>114</v>
      </c>
      <c r="B97" s="199" t="s">
        <v>20</v>
      </c>
      <c r="C97" s="199" t="s">
        <v>3299</v>
      </c>
      <c r="D97" s="199" t="s">
        <v>2536</v>
      </c>
      <c r="E97" s="199" t="s">
        <v>1027</v>
      </c>
      <c r="F97" s="199" t="s">
        <v>1234</v>
      </c>
      <c r="G97" s="199" t="s">
        <v>1858</v>
      </c>
      <c r="K97" s="199">
        <f t="shared" si="5"/>
        <v>43.162282999999995</v>
      </c>
      <c r="L97" s="199" t="e">
        <f t="shared" si="6"/>
        <v>#VALUE!</v>
      </c>
      <c r="M97" s="199" t="s">
        <v>1134</v>
      </c>
      <c r="N97" s="199" t="e">
        <f t="shared" si="7"/>
        <v>#VALUE!</v>
      </c>
      <c r="O97" s="199" t="e">
        <f t="shared" si="8"/>
        <v>#VALUE!</v>
      </c>
      <c r="P97" s="199" t="e">
        <f t="shared" si="9"/>
        <v>#VALUE!</v>
      </c>
    </row>
    <row r="98" spans="1:16" ht="15.75" x14ac:dyDescent="0.25">
      <c r="A98" s="199" t="s">
        <v>124</v>
      </c>
      <c r="B98" s="199" t="s">
        <v>1059</v>
      </c>
      <c r="C98" s="199" t="s">
        <v>3083</v>
      </c>
      <c r="D98" s="199" t="s">
        <v>3084</v>
      </c>
      <c r="E98" s="199" t="s">
        <v>1027</v>
      </c>
      <c r="F98" s="199" t="s">
        <v>1307</v>
      </c>
      <c r="G98" s="199" t="s">
        <v>3085</v>
      </c>
      <c r="K98" s="199">
        <f t="shared" si="5"/>
        <v>54.807758</v>
      </c>
      <c r="L98" s="199" t="e">
        <f t="shared" si="6"/>
        <v>#VALUE!</v>
      </c>
      <c r="M98" s="199" t="s">
        <v>1064</v>
      </c>
      <c r="N98" s="199" t="e">
        <f t="shared" si="7"/>
        <v>#VALUE!</v>
      </c>
      <c r="O98" s="199" t="e">
        <f t="shared" si="8"/>
        <v>#VALUE!</v>
      </c>
      <c r="P98" s="199" t="e">
        <f t="shared" si="9"/>
        <v>#VALUE!</v>
      </c>
    </row>
    <row r="99" spans="1:16" ht="15.75" x14ac:dyDescent="0.25">
      <c r="A99" s="199" t="s">
        <v>132</v>
      </c>
      <c r="B99" s="199" t="s">
        <v>1135</v>
      </c>
      <c r="C99" s="199" t="s">
        <v>3480</v>
      </c>
      <c r="D99" s="199" t="s">
        <v>3481</v>
      </c>
      <c r="E99" s="199" t="s">
        <v>1027</v>
      </c>
      <c r="F99" s="199" t="s">
        <v>1307</v>
      </c>
      <c r="G99" s="199" t="s">
        <v>1027</v>
      </c>
      <c r="K99" s="199" t="e">
        <f t="shared" si="5"/>
        <v>#VALUE!</v>
      </c>
      <c r="L99" s="199" t="e">
        <f t="shared" si="6"/>
        <v>#VALUE!</v>
      </c>
      <c r="M99" s="199" t="s">
        <v>1138</v>
      </c>
      <c r="N99" s="199" t="e">
        <f t="shared" si="7"/>
        <v>#VALUE!</v>
      </c>
      <c r="O99" s="199" t="e">
        <f t="shared" si="8"/>
        <v>#VALUE!</v>
      </c>
      <c r="P99" s="199" t="e">
        <f t="shared" si="9"/>
        <v>#VALUE!</v>
      </c>
    </row>
    <row r="100" spans="1:16" ht="15.75" x14ac:dyDescent="0.25">
      <c r="A100" s="199" t="s">
        <v>111</v>
      </c>
      <c r="B100" s="199" t="s">
        <v>1048</v>
      </c>
      <c r="C100" s="199" t="s">
        <v>3755</v>
      </c>
      <c r="D100" s="199" t="s">
        <v>3756</v>
      </c>
      <c r="E100" s="199" t="s">
        <v>1027</v>
      </c>
      <c r="F100" s="199" t="s">
        <v>1194</v>
      </c>
      <c r="G100" s="199" t="s">
        <v>3473</v>
      </c>
      <c r="K100" s="199">
        <f t="shared" si="5"/>
        <v>40.797077999999999</v>
      </c>
      <c r="L100" s="199" t="e">
        <f t="shared" si="6"/>
        <v>#VALUE!</v>
      </c>
      <c r="M100" s="199" t="s">
        <v>1053</v>
      </c>
      <c r="N100" s="199" t="e">
        <f t="shared" si="7"/>
        <v>#VALUE!</v>
      </c>
      <c r="O100" s="199" t="e">
        <f t="shared" si="8"/>
        <v>#VALUE!</v>
      </c>
      <c r="P100" s="199" t="e">
        <f t="shared" si="9"/>
        <v>#VALUE!</v>
      </c>
    </row>
    <row r="101" spans="1:16" ht="15.75" x14ac:dyDescent="0.25">
      <c r="A101" s="199" t="s">
        <v>108</v>
      </c>
      <c r="B101" s="199" t="s">
        <v>1078</v>
      </c>
      <c r="C101" s="199" t="s">
        <v>4173</v>
      </c>
      <c r="D101" s="199" t="s">
        <v>4174</v>
      </c>
      <c r="E101" s="199" t="s">
        <v>1027</v>
      </c>
      <c r="F101" s="199" t="s">
        <v>1091</v>
      </c>
      <c r="G101" s="199" t="s">
        <v>1027</v>
      </c>
      <c r="H101" s="199" t="s">
        <v>4097</v>
      </c>
      <c r="K101" s="199" t="e">
        <f t="shared" si="5"/>
        <v>#VALUE!</v>
      </c>
      <c r="L101" s="199" t="e">
        <f t="shared" si="6"/>
        <v>#VALUE!</v>
      </c>
      <c r="M101" s="199" t="s">
        <v>1082</v>
      </c>
      <c r="N101" s="199" t="e">
        <f t="shared" si="7"/>
        <v>#VALUE!</v>
      </c>
      <c r="O101" s="199" t="e">
        <f t="shared" si="8"/>
        <v>#VALUE!</v>
      </c>
      <c r="P101" s="199" t="e">
        <f t="shared" si="9"/>
        <v>#VALUE!</v>
      </c>
    </row>
    <row r="102" spans="1:16" ht="15.75" x14ac:dyDescent="0.25">
      <c r="A102" s="199" t="s">
        <v>124</v>
      </c>
      <c r="B102" s="199" t="s">
        <v>1048</v>
      </c>
      <c r="C102" s="199" t="s">
        <v>3136</v>
      </c>
      <c r="D102" s="199" t="s">
        <v>3137</v>
      </c>
      <c r="E102" s="199" t="s">
        <v>1027</v>
      </c>
      <c r="F102" s="199" t="s">
        <v>3138</v>
      </c>
      <c r="G102" s="199" t="s">
        <v>1027</v>
      </c>
      <c r="K102" s="199" t="e">
        <f t="shared" si="5"/>
        <v>#VALUE!</v>
      </c>
      <c r="L102" s="199" t="e">
        <f t="shared" si="6"/>
        <v>#VALUE!</v>
      </c>
      <c r="M102" s="199" t="s">
        <v>1053</v>
      </c>
      <c r="N102" s="199" t="e">
        <f t="shared" si="7"/>
        <v>#VALUE!</v>
      </c>
      <c r="O102" s="199" t="e">
        <f t="shared" si="8"/>
        <v>#VALUE!</v>
      </c>
      <c r="P102" s="199" t="e">
        <f t="shared" si="9"/>
        <v>#VALUE!</v>
      </c>
    </row>
    <row r="103" spans="1:16" ht="15.75" x14ac:dyDescent="0.25">
      <c r="A103" s="199" t="s">
        <v>117</v>
      </c>
      <c r="B103" s="199" t="s">
        <v>20</v>
      </c>
      <c r="C103" s="199" t="s">
        <v>2615</v>
      </c>
      <c r="D103" s="199" t="s">
        <v>2616</v>
      </c>
      <c r="E103" s="199" t="s">
        <v>1027</v>
      </c>
      <c r="F103" s="199" t="s">
        <v>1218</v>
      </c>
      <c r="G103" s="199" t="s">
        <v>1219</v>
      </c>
      <c r="K103" s="199" t="e">
        <f t="shared" si="5"/>
        <v>#VALUE!</v>
      </c>
      <c r="L103" s="199" t="e">
        <f t="shared" si="6"/>
        <v>#VALUE!</v>
      </c>
      <c r="M103" s="199" t="s">
        <v>1134</v>
      </c>
      <c r="N103" s="199" t="e">
        <f t="shared" si="7"/>
        <v>#VALUE!</v>
      </c>
      <c r="O103" s="199" t="e">
        <f t="shared" si="8"/>
        <v>#VALUE!</v>
      </c>
      <c r="P103" s="199" t="e">
        <f t="shared" si="9"/>
        <v>#VALUE!</v>
      </c>
    </row>
    <row r="104" spans="1:16" ht="15.75" x14ac:dyDescent="0.25">
      <c r="A104" s="199" t="s">
        <v>122</v>
      </c>
      <c r="B104" s="199" t="s">
        <v>1083</v>
      </c>
      <c r="C104" s="199" t="s">
        <v>3667</v>
      </c>
      <c r="D104" s="199" t="s">
        <v>3668</v>
      </c>
      <c r="E104" s="199" t="s">
        <v>1027</v>
      </c>
      <c r="F104" s="199" t="s">
        <v>1208</v>
      </c>
      <c r="G104" s="199" t="s">
        <v>1776</v>
      </c>
      <c r="K104" s="199">
        <f t="shared" si="5"/>
        <v>37.493012999999998</v>
      </c>
      <c r="L104" s="199" t="e">
        <f t="shared" si="6"/>
        <v>#VALUE!</v>
      </c>
      <c r="M104" s="199" t="s">
        <v>1088</v>
      </c>
      <c r="N104" s="199" t="e">
        <f t="shared" si="7"/>
        <v>#VALUE!</v>
      </c>
      <c r="O104" s="199" t="e">
        <f t="shared" si="8"/>
        <v>#VALUE!</v>
      </c>
      <c r="P104" s="199" t="e">
        <f t="shared" si="9"/>
        <v>#VALUE!</v>
      </c>
    </row>
    <row r="105" spans="1:16" ht="15.75" x14ac:dyDescent="0.25">
      <c r="A105" s="199" t="s">
        <v>132</v>
      </c>
      <c r="B105" s="199" t="s">
        <v>1393</v>
      </c>
      <c r="C105" s="199" t="s">
        <v>3510</v>
      </c>
      <c r="D105" s="199" t="s">
        <v>1412</v>
      </c>
      <c r="E105" s="199" t="s">
        <v>1027</v>
      </c>
      <c r="F105" s="199" t="s">
        <v>1208</v>
      </c>
      <c r="G105" s="199" t="s">
        <v>1027</v>
      </c>
      <c r="K105" s="199" t="e">
        <f t="shared" si="5"/>
        <v>#VALUE!</v>
      </c>
      <c r="L105" s="199" t="e">
        <f t="shared" si="6"/>
        <v>#VALUE!</v>
      </c>
      <c r="M105" s="199" t="s">
        <v>1397</v>
      </c>
      <c r="N105" s="199" t="e">
        <f t="shared" si="7"/>
        <v>#VALUE!</v>
      </c>
      <c r="O105" s="199" t="e">
        <f t="shared" si="8"/>
        <v>#VALUE!</v>
      </c>
      <c r="P105" s="199" t="e">
        <f t="shared" si="9"/>
        <v>#VALUE!</v>
      </c>
    </row>
    <row r="106" spans="1:16" ht="15.75" x14ac:dyDescent="0.25">
      <c r="A106" s="199" t="s">
        <v>113</v>
      </c>
      <c r="B106" s="199" t="s">
        <v>10</v>
      </c>
      <c r="C106" s="199" t="s">
        <v>3914</v>
      </c>
      <c r="D106" s="199" t="s">
        <v>1412</v>
      </c>
      <c r="E106" s="199" t="s">
        <v>1027</v>
      </c>
      <c r="F106" s="199" t="s">
        <v>1201</v>
      </c>
      <c r="G106" s="199" t="s">
        <v>1027</v>
      </c>
      <c r="K106" s="199" t="e">
        <f t="shared" si="5"/>
        <v>#VALUE!</v>
      </c>
      <c r="L106" s="199" t="e">
        <f t="shared" si="6"/>
        <v>#VALUE!</v>
      </c>
      <c r="M106" s="199" t="s">
        <v>1093</v>
      </c>
      <c r="N106" s="199" t="e">
        <f t="shared" si="7"/>
        <v>#VALUE!</v>
      </c>
      <c r="O106" s="199" t="e">
        <f t="shared" si="8"/>
        <v>#VALUE!</v>
      </c>
      <c r="P106" s="199" t="e">
        <f t="shared" si="9"/>
        <v>#VALUE!</v>
      </c>
    </row>
    <row r="107" spans="1:16" ht="15.75" x14ac:dyDescent="0.25">
      <c r="A107" s="199" t="s">
        <v>113</v>
      </c>
      <c r="B107" s="199" t="s">
        <v>1187</v>
      </c>
      <c r="C107" s="199" t="s">
        <v>3909</v>
      </c>
      <c r="D107" s="199" t="s">
        <v>1412</v>
      </c>
      <c r="E107" s="199" t="s">
        <v>1027</v>
      </c>
      <c r="F107" s="199" t="s">
        <v>1162</v>
      </c>
      <c r="G107" s="199" t="s">
        <v>1027</v>
      </c>
      <c r="K107" s="199" t="e">
        <f t="shared" si="5"/>
        <v>#VALUE!</v>
      </c>
      <c r="L107" s="199" t="e">
        <f t="shared" si="6"/>
        <v>#VALUE!</v>
      </c>
      <c r="M107" s="199" t="s">
        <v>1190</v>
      </c>
      <c r="N107" s="199" t="e">
        <f t="shared" si="7"/>
        <v>#VALUE!</v>
      </c>
      <c r="O107" s="199" t="e">
        <f t="shared" si="8"/>
        <v>#VALUE!</v>
      </c>
      <c r="P107" s="199" t="e">
        <f t="shared" si="9"/>
        <v>#VALUE!</v>
      </c>
    </row>
    <row r="108" spans="1:16" ht="15.75" x14ac:dyDescent="0.25">
      <c r="A108" s="199" t="s">
        <v>115</v>
      </c>
      <c r="B108" s="199" t="s">
        <v>1059</v>
      </c>
      <c r="C108" s="199" t="s">
        <v>3970</v>
      </c>
      <c r="D108" s="199" t="s">
        <v>1412</v>
      </c>
      <c r="E108" s="199" t="s">
        <v>1027</v>
      </c>
      <c r="F108" s="199" t="s">
        <v>1162</v>
      </c>
      <c r="G108" s="199" t="s">
        <v>2945</v>
      </c>
      <c r="K108" s="199">
        <f t="shared" si="5"/>
        <v>39.294902</v>
      </c>
      <c r="L108" s="199" t="e">
        <f t="shared" si="6"/>
        <v>#VALUE!</v>
      </c>
      <c r="M108" s="199" t="s">
        <v>1064</v>
      </c>
      <c r="N108" s="199" t="e">
        <f t="shared" si="7"/>
        <v>#VALUE!</v>
      </c>
      <c r="O108" s="199" t="e">
        <f t="shared" si="8"/>
        <v>#VALUE!</v>
      </c>
      <c r="P108" s="199" t="e">
        <f t="shared" si="9"/>
        <v>#VALUE!</v>
      </c>
    </row>
    <row r="109" spans="1:16" ht="15.75" x14ac:dyDescent="0.25">
      <c r="A109" s="199" t="s">
        <v>128</v>
      </c>
      <c r="B109" s="199" t="s">
        <v>20</v>
      </c>
      <c r="C109" s="199" t="s">
        <v>3591</v>
      </c>
      <c r="D109" s="199" t="s">
        <v>3592</v>
      </c>
      <c r="E109" s="199" t="s">
        <v>1027</v>
      </c>
      <c r="F109" s="199" t="s">
        <v>1218</v>
      </c>
      <c r="G109" s="199" t="s">
        <v>1846</v>
      </c>
      <c r="K109" s="199">
        <f t="shared" si="5"/>
        <v>45.393881</v>
      </c>
      <c r="L109" s="199" t="e">
        <f t="shared" si="6"/>
        <v>#VALUE!</v>
      </c>
      <c r="M109" s="199" t="s">
        <v>1134</v>
      </c>
      <c r="N109" s="199" t="e">
        <f t="shared" si="7"/>
        <v>#VALUE!</v>
      </c>
      <c r="O109" s="199" t="e">
        <f t="shared" si="8"/>
        <v>#VALUE!</v>
      </c>
      <c r="P109" s="199" t="e">
        <f t="shared" si="9"/>
        <v>#VALUE!</v>
      </c>
    </row>
    <row r="110" spans="1:16" ht="15.75" x14ac:dyDescent="0.25">
      <c r="A110" s="199" t="s">
        <v>125</v>
      </c>
      <c r="B110" s="199" t="s">
        <v>1187</v>
      </c>
      <c r="C110" s="199" t="s">
        <v>1513</v>
      </c>
      <c r="D110" s="199" t="s">
        <v>1514</v>
      </c>
      <c r="E110" s="199" t="s">
        <v>1027</v>
      </c>
      <c r="F110" s="199" t="s">
        <v>1146</v>
      </c>
      <c r="G110" s="199" t="s">
        <v>1515</v>
      </c>
      <c r="K110" s="199">
        <f t="shared" si="5"/>
        <v>53.605294999999998</v>
      </c>
      <c r="L110" s="199" t="e">
        <f t="shared" si="6"/>
        <v>#VALUE!</v>
      </c>
      <c r="M110" s="199" t="s">
        <v>1190</v>
      </c>
      <c r="N110" s="199" t="e">
        <f t="shared" si="7"/>
        <v>#VALUE!</v>
      </c>
      <c r="O110" s="199" t="e">
        <f t="shared" si="8"/>
        <v>#VALUE!</v>
      </c>
      <c r="P110" s="199" t="e">
        <f t="shared" si="9"/>
        <v>#VALUE!</v>
      </c>
    </row>
    <row r="111" spans="1:16" ht="15.75" x14ac:dyDescent="0.25">
      <c r="A111" s="199" t="s">
        <v>126</v>
      </c>
      <c r="B111" s="199" t="s">
        <v>1037</v>
      </c>
      <c r="C111" s="199" t="s">
        <v>3862</v>
      </c>
      <c r="D111" s="199" t="s">
        <v>3863</v>
      </c>
      <c r="E111" s="199" t="s">
        <v>1027</v>
      </c>
      <c r="F111" s="199" t="s">
        <v>1408</v>
      </c>
      <c r="G111" s="199" t="s">
        <v>3864</v>
      </c>
      <c r="K111" s="199">
        <f t="shared" si="5"/>
        <v>36.001670000000004</v>
      </c>
      <c r="L111" s="199" t="e">
        <f t="shared" si="6"/>
        <v>#VALUE!</v>
      </c>
      <c r="M111" s="199" t="s">
        <v>1043</v>
      </c>
      <c r="N111" s="199" t="e">
        <f t="shared" si="7"/>
        <v>#VALUE!</v>
      </c>
      <c r="O111" s="199" t="e">
        <f t="shared" si="8"/>
        <v>#VALUE!</v>
      </c>
      <c r="P111" s="199" t="e">
        <f t="shared" si="9"/>
        <v>#VALUE!</v>
      </c>
    </row>
    <row r="112" spans="1:16" ht="15.75" x14ac:dyDescent="0.25">
      <c r="A112" s="199" t="s">
        <v>119</v>
      </c>
      <c r="B112" s="199" t="s">
        <v>10</v>
      </c>
      <c r="C112" s="199" t="s">
        <v>3382</v>
      </c>
      <c r="D112" s="199" t="s">
        <v>3383</v>
      </c>
      <c r="E112" s="199" t="s">
        <v>1027</v>
      </c>
      <c r="F112" s="199" t="s">
        <v>1244</v>
      </c>
      <c r="G112" s="199" t="s">
        <v>3384</v>
      </c>
      <c r="K112" s="199">
        <f t="shared" si="5"/>
        <v>36.951363000000001</v>
      </c>
      <c r="L112" s="199" t="e">
        <f t="shared" si="6"/>
        <v>#VALUE!</v>
      </c>
      <c r="M112" s="199" t="s">
        <v>1093</v>
      </c>
      <c r="N112" s="199" t="e">
        <f t="shared" si="7"/>
        <v>#VALUE!</v>
      </c>
      <c r="O112" s="199" t="e">
        <f t="shared" si="8"/>
        <v>#VALUE!</v>
      </c>
      <c r="P112" s="199" t="e">
        <f t="shared" si="9"/>
        <v>#VALUE!</v>
      </c>
    </row>
    <row r="113" spans="1:16" ht="15.75" x14ac:dyDescent="0.25">
      <c r="A113" s="199" t="s">
        <v>130</v>
      </c>
      <c r="B113" s="199" t="s">
        <v>1099</v>
      </c>
      <c r="C113" s="199" t="s">
        <v>574</v>
      </c>
      <c r="D113" s="199" t="s">
        <v>3436</v>
      </c>
      <c r="E113" s="199" t="s">
        <v>1027</v>
      </c>
      <c r="F113" s="199" t="s">
        <v>1208</v>
      </c>
      <c r="G113" s="199" t="s">
        <v>1063</v>
      </c>
      <c r="K113" s="199">
        <f t="shared" si="5"/>
        <v>49.965406999999999</v>
      </c>
      <c r="L113" s="199" t="e">
        <f t="shared" si="6"/>
        <v>#VALUE!</v>
      </c>
      <c r="M113" s="199" t="s">
        <v>1105</v>
      </c>
      <c r="N113" s="199" t="e">
        <f t="shared" si="7"/>
        <v>#VALUE!</v>
      </c>
      <c r="O113" s="199" t="e">
        <f t="shared" si="8"/>
        <v>#VALUE!</v>
      </c>
      <c r="P113" s="199" t="e">
        <f t="shared" si="9"/>
        <v>#VALUE!</v>
      </c>
    </row>
    <row r="114" spans="1:16" ht="15.75" x14ac:dyDescent="0.25">
      <c r="A114" s="199" t="s">
        <v>134</v>
      </c>
      <c r="B114" s="199" t="s">
        <v>1187</v>
      </c>
      <c r="C114" s="199" t="s">
        <v>2495</v>
      </c>
      <c r="D114" s="199" t="s">
        <v>2496</v>
      </c>
      <c r="E114" s="199" t="s">
        <v>1027</v>
      </c>
      <c r="F114" s="199" t="s">
        <v>1157</v>
      </c>
      <c r="G114" s="199" t="s">
        <v>1760</v>
      </c>
      <c r="K114" s="199">
        <f t="shared" si="5"/>
        <v>46.209966999999999</v>
      </c>
      <c r="L114" s="199" t="e">
        <f t="shared" si="6"/>
        <v>#VALUE!</v>
      </c>
      <c r="M114" s="199" t="s">
        <v>1190</v>
      </c>
      <c r="N114" s="199" t="e">
        <f t="shared" si="7"/>
        <v>#VALUE!</v>
      </c>
      <c r="O114" s="199" t="e">
        <f t="shared" si="8"/>
        <v>#VALUE!</v>
      </c>
      <c r="P114" s="199" t="e">
        <f t="shared" si="9"/>
        <v>#VALUE!</v>
      </c>
    </row>
    <row r="115" spans="1:16" ht="15.75" x14ac:dyDescent="0.25">
      <c r="A115" s="199" t="s">
        <v>112</v>
      </c>
      <c r="B115" s="199" t="s">
        <v>1187</v>
      </c>
      <c r="C115" s="199" t="s">
        <v>2114</v>
      </c>
      <c r="D115" s="199" t="s">
        <v>2115</v>
      </c>
      <c r="E115" s="199" t="s">
        <v>1027</v>
      </c>
      <c r="F115" s="199" t="s">
        <v>1194</v>
      </c>
      <c r="G115" s="199" t="s">
        <v>1209</v>
      </c>
      <c r="K115" s="199">
        <f t="shared" si="5"/>
        <v>40.519030999999998</v>
      </c>
      <c r="L115" s="199" t="e">
        <f t="shared" si="6"/>
        <v>#VALUE!</v>
      </c>
      <c r="M115" s="199" t="s">
        <v>1190</v>
      </c>
      <c r="N115" s="199" t="e">
        <f t="shared" si="7"/>
        <v>#VALUE!</v>
      </c>
      <c r="O115" s="199" t="e">
        <f t="shared" si="8"/>
        <v>#VALUE!</v>
      </c>
      <c r="P115" s="199" t="e">
        <f t="shared" si="9"/>
        <v>#VALUE!</v>
      </c>
    </row>
    <row r="116" spans="1:16" ht="15.75" x14ac:dyDescent="0.25">
      <c r="A116" s="199" t="s">
        <v>114</v>
      </c>
      <c r="B116" s="199" t="s">
        <v>1083</v>
      </c>
      <c r="C116" s="199" t="s">
        <v>3290</v>
      </c>
      <c r="D116" s="199" t="s">
        <v>3291</v>
      </c>
      <c r="E116" s="199" t="s">
        <v>1027</v>
      </c>
      <c r="F116" s="199" t="s">
        <v>1208</v>
      </c>
      <c r="G116" s="199" t="s">
        <v>1055</v>
      </c>
      <c r="K116" s="199">
        <f t="shared" si="5"/>
        <v>36.936918999999996</v>
      </c>
      <c r="L116" s="199" t="e">
        <f t="shared" si="6"/>
        <v>#VALUE!</v>
      </c>
      <c r="M116" s="199" t="s">
        <v>1088</v>
      </c>
      <c r="N116" s="199" t="e">
        <f t="shared" si="7"/>
        <v>#VALUE!</v>
      </c>
      <c r="O116" s="199" t="e">
        <f t="shared" si="8"/>
        <v>#VALUE!</v>
      </c>
      <c r="P116" s="199" t="e">
        <f t="shared" si="9"/>
        <v>#VALUE!</v>
      </c>
    </row>
    <row r="117" spans="1:16" ht="15.75" x14ac:dyDescent="0.25">
      <c r="A117" s="199" t="s">
        <v>129</v>
      </c>
      <c r="B117" s="199" t="s">
        <v>1099</v>
      </c>
      <c r="C117" s="199" t="s">
        <v>1399</v>
      </c>
      <c r="D117" s="199" t="s">
        <v>1379</v>
      </c>
      <c r="E117" s="199" t="s">
        <v>1027</v>
      </c>
      <c r="F117" s="199" t="s">
        <v>1234</v>
      </c>
      <c r="G117" s="199" t="s">
        <v>1400</v>
      </c>
      <c r="K117" s="199">
        <f t="shared" si="5"/>
        <v>46.657730999999998</v>
      </c>
      <c r="L117" s="199" t="e">
        <f t="shared" si="6"/>
        <v>#VALUE!</v>
      </c>
      <c r="M117" s="199" t="s">
        <v>1105</v>
      </c>
      <c r="N117" s="199" t="e">
        <f t="shared" si="7"/>
        <v>#VALUE!</v>
      </c>
      <c r="O117" s="199" t="e">
        <f t="shared" si="8"/>
        <v>#VALUE!</v>
      </c>
      <c r="P117" s="199" t="e">
        <f t="shared" si="9"/>
        <v>#VALUE!</v>
      </c>
    </row>
    <row r="118" spans="1:16" ht="15.75" x14ac:dyDescent="0.25">
      <c r="A118" s="199" t="s">
        <v>110</v>
      </c>
      <c r="B118" s="199" t="s">
        <v>1059</v>
      </c>
      <c r="C118" s="199" t="s">
        <v>2431</v>
      </c>
      <c r="D118" s="199" t="s">
        <v>1379</v>
      </c>
      <c r="E118" s="199" t="s">
        <v>1027</v>
      </c>
      <c r="F118" s="199" t="s">
        <v>1221</v>
      </c>
      <c r="G118" s="199" t="s">
        <v>1155</v>
      </c>
      <c r="K118" s="199">
        <f t="shared" si="5"/>
        <v>47.455761999999993</v>
      </c>
      <c r="L118" s="199" t="e">
        <f t="shared" si="6"/>
        <v>#VALUE!</v>
      </c>
      <c r="M118" s="199" t="s">
        <v>1064</v>
      </c>
      <c r="N118" s="199" t="e">
        <f t="shared" si="7"/>
        <v>#VALUE!</v>
      </c>
      <c r="O118" s="199" t="e">
        <f t="shared" si="8"/>
        <v>#VALUE!</v>
      </c>
      <c r="P118" s="199" t="e">
        <f t="shared" si="9"/>
        <v>#VALUE!</v>
      </c>
    </row>
    <row r="119" spans="1:16" ht="15.75" x14ac:dyDescent="0.25">
      <c r="A119" s="199" t="s">
        <v>133</v>
      </c>
      <c r="B119" s="199" t="s">
        <v>1083</v>
      </c>
      <c r="C119" s="199" t="s">
        <v>967</v>
      </c>
      <c r="D119" s="199" t="s">
        <v>1223</v>
      </c>
      <c r="E119" s="199" t="s">
        <v>1027</v>
      </c>
      <c r="F119" s="199" t="s">
        <v>1208</v>
      </c>
      <c r="G119" s="199" t="s">
        <v>1772</v>
      </c>
      <c r="K119" s="199">
        <f t="shared" si="5"/>
        <v>48.575172000000002</v>
      </c>
      <c r="L119" s="199" t="e">
        <f t="shared" si="6"/>
        <v>#VALUE!</v>
      </c>
      <c r="M119" s="199" t="s">
        <v>1088</v>
      </c>
      <c r="N119" s="199" t="e">
        <f t="shared" si="7"/>
        <v>#VALUE!</v>
      </c>
      <c r="O119" s="199" t="e">
        <f t="shared" si="8"/>
        <v>#VALUE!</v>
      </c>
      <c r="P119" s="199" t="e">
        <f t="shared" si="9"/>
        <v>#VALUE!</v>
      </c>
    </row>
    <row r="120" spans="1:16" ht="15.75" x14ac:dyDescent="0.25">
      <c r="A120" s="199" t="s">
        <v>133</v>
      </c>
      <c r="B120" s="199" t="s">
        <v>1135</v>
      </c>
      <c r="C120" s="199" t="s">
        <v>968</v>
      </c>
      <c r="D120" s="199" t="s">
        <v>1223</v>
      </c>
      <c r="E120" s="199" t="s">
        <v>1027</v>
      </c>
      <c r="F120" s="199" t="s">
        <v>1157</v>
      </c>
      <c r="G120" s="199" t="s">
        <v>1027</v>
      </c>
      <c r="K120" s="199" t="e">
        <f t="shared" si="5"/>
        <v>#VALUE!</v>
      </c>
      <c r="L120" s="199" t="e">
        <f t="shared" si="6"/>
        <v>#VALUE!</v>
      </c>
      <c r="M120" s="199" t="s">
        <v>1138</v>
      </c>
      <c r="N120" s="199" t="e">
        <f t="shared" si="7"/>
        <v>#VALUE!</v>
      </c>
      <c r="O120" s="199" t="e">
        <f t="shared" si="8"/>
        <v>#VALUE!</v>
      </c>
      <c r="P120" s="199" t="e">
        <f t="shared" si="9"/>
        <v>#VALUE!</v>
      </c>
    </row>
    <row r="121" spans="1:16" ht="15.75" x14ac:dyDescent="0.25">
      <c r="A121" s="199" t="s">
        <v>110</v>
      </c>
      <c r="B121" s="199" t="s">
        <v>1024</v>
      </c>
      <c r="C121" s="199" t="s">
        <v>971</v>
      </c>
      <c r="D121" s="199" t="s">
        <v>1223</v>
      </c>
      <c r="E121" s="199" t="s">
        <v>1027</v>
      </c>
      <c r="F121" s="199" t="s">
        <v>1194</v>
      </c>
      <c r="G121" s="199" t="s">
        <v>2419</v>
      </c>
      <c r="K121" s="199">
        <f t="shared" si="5"/>
        <v>43.776153000000001</v>
      </c>
      <c r="L121" s="199" t="e">
        <f t="shared" si="6"/>
        <v>#VALUE!</v>
      </c>
      <c r="M121" s="199" t="s">
        <v>1029</v>
      </c>
      <c r="N121" s="199" t="e">
        <f t="shared" si="7"/>
        <v>#VALUE!</v>
      </c>
      <c r="O121" s="199" t="e">
        <f t="shared" si="8"/>
        <v>#VALUE!</v>
      </c>
      <c r="P121" s="199" t="e">
        <f t="shared" si="9"/>
        <v>#VALUE!</v>
      </c>
    </row>
    <row r="122" spans="1:16" ht="15.75" x14ac:dyDescent="0.25">
      <c r="A122" s="199" t="s">
        <v>121</v>
      </c>
      <c r="B122" s="199" t="s">
        <v>1393</v>
      </c>
      <c r="C122" s="199" t="s">
        <v>974</v>
      </c>
      <c r="D122" s="199" t="s">
        <v>1223</v>
      </c>
      <c r="E122" s="199" t="s">
        <v>1027</v>
      </c>
      <c r="F122" s="199" t="s">
        <v>1194</v>
      </c>
      <c r="G122" s="199" t="s">
        <v>2313</v>
      </c>
      <c r="K122" s="199">
        <f t="shared" si="5"/>
        <v>46.079971</v>
      </c>
      <c r="L122" s="199" t="e">
        <f t="shared" si="6"/>
        <v>#VALUE!</v>
      </c>
      <c r="M122" s="199" t="s">
        <v>1397</v>
      </c>
      <c r="N122" s="199" t="e">
        <f t="shared" si="7"/>
        <v>#VALUE!</v>
      </c>
      <c r="O122" s="199" t="e">
        <f t="shared" si="8"/>
        <v>#VALUE!</v>
      </c>
      <c r="P122" s="199" t="e">
        <f t="shared" si="9"/>
        <v>#VALUE!</v>
      </c>
    </row>
    <row r="123" spans="1:16" ht="15.75" x14ac:dyDescent="0.25">
      <c r="A123" s="199" t="s">
        <v>106</v>
      </c>
      <c r="B123" s="199" t="s">
        <v>1083</v>
      </c>
      <c r="C123" s="199" t="s">
        <v>966</v>
      </c>
      <c r="D123" s="199" t="s">
        <v>1223</v>
      </c>
      <c r="E123" s="199" t="s">
        <v>1027</v>
      </c>
      <c r="F123" s="199" t="s">
        <v>1218</v>
      </c>
      <c r="G123" s="199" t="s">
        <v>2871</v>
      </c>
      <c r="K123" s="199">
        <f t="shared" si="5"/>
        <v>45.910253999999995</v>
      </c>
      <c r="L123" s="199" t="e">
        <f t="shared" si="6"/>
        <v>#VALUE!</v>
      </c>
      <c r="M123" s="199" t="s">
        <v>1088</v>
      </c>
      <c r="N123" s="199" t="e">
        <f t="shared" si="7"/>
        <v>#VALUE!</v>
      </c>
      <c r="O123" s="199" t="e">
        <f t="shared" si="8"/>
        <v>#VALUE!</v>
      </c>
      <c r="P123" s="199" t="e">
        <f t="shared" si="9"/>
        <v>#VALUE!</v>
      </c>
    </row>
    <row r="124" spans="1:16" ht="15.75" x14ac:dyDescent="0.25">
      <c r="A124" s="199" t="s">
        <v>2800</v>
      </c>
      <c r="B124" s="199" t="s">
        <v>1099</v>
      </c>
      <c r="C124" s="199" t="s">
        <v>963</v>
      </c>
      <c r="D124" s="199" t="s">
        <v>2878</v>
      </c>
      <c r="E124" s="199" t="s">
        <v>1027</v>
      </c>
      <c r="F124" s="199" t="s">
        <v>1408</v>
      </c>
      <c r="G124" s="199" t="s">
        <v>1027</v>
      </c>
      <c r="K124" s="199" t="e">
        <f t="shared" si="5"/>
        <v>#VALUE!</v>
      </c>
      <c r="L124" s="199" t="e">
        <f t="shared" si="6"/>
        <v>#VALUE!</v>
      </c>
      <c r="M124" s="199" t="s">
        <v>1105</v>
      </c>
      <c r="N124" s="199" t="e">
        <f t="shared" si="7"/>
        <v>#VALUE!</v>
      </c>
      <c r="O124" s="199" t="e">
        <f t="shared" si="8"/>
        <v>#VALUE!</v>
      </c>
      <c r="P124" s="199" t="e">
        <f t="shared" si="9"/>
        <v>#VALUE!</v>
      </c>
    </row>
    <row r="125" spans="1:16" ht="15.75" x14ac:dyDescent="0.25">
      <c r="A125" s="199" t="s">
        <v>127</v>
      </c>
      <c r="B125" s="199" t="s">
        <v>1059</v>
      </c>
      <c r="C125" s="199" t="s">
        <v>951</v>
      </c>
      <c r="D125" s="199" t="s">
        <v>4076</v>
      </c>
      <c r="E125" s="199" t="s">
        <v>1027</v>
      </c>
      <c r="F125" s="199" t="s">
        <v>1208</v>
      </c>
      <c r="G125" s="199" t="s">
        <v>4077</v>
      </c>
      <c r="K125" s="199">
        <f t="shared" si="5"/>
        <v>42.180090999999997</v>
      </c>
      <c r="L125" s="199" t="e">
        <f t="shared" si="6"/>
        <v>#VALUE!</v>
      </c>
      <c r="M125" s="199" t="s">
        <v>1064</v>
      </c>
      <c r="N125" s="199" t="e">
        <f t="shared" si="7"/>
        <v>#VALUE!</v>
      </c>
      <c r="O125" s="199" t="e">
        <f t="shared" si="8"/>
        <v>#VALUE!</v>
      </c>
      <c r="P125" s="199" t="e">
        <f t="shared" si="9"/>
        <v>#VALUE!</v>
      </c>
    </row>
    <row r="126" spans="1:16" ht="15.75" x14ac:dyDescent="0.25">
      <c r="A126" s="199" t="s">
        <v>117</v>
      </c>
      <c r="B126" s="199" t="s">
        <v>1083</v>
      </c>
      <c r="C126" s="199" t="s">
        <v>949</v>
      </c>
      <c r="D126" s="199" t="s">
        <v>2594</v>
      </c>
      <c r="E126" s="199" t="s">
        <v>1027</v>
      </c>
      <c r="F126" s="199" t="s">
        <v>1157</v>
      </c>
      <c r="G126" s="199" t="s">
        <v>1504</v>
      </c>
      <c r="K126" s="199">
        <f t="shared" si="5"/>
        <v>46.845502999999994</v>
      </c>
      <c r="L126" s="199" t="e">
        <f t="shared" si="6"/>
        <v>#VALUE!</v>
      </c>
      <c r="M126" s="199" t="s">
        <v>1088</v>
      </c>
      <c r="N126" s="199" t="e">
        <f t="shared" si="7"/>
        <v>#VALUE!</v>
      </c>
      <c r="O126" s="199" t="e">
        <f t="shared" si="8"/>
        <v>#VALUE!</v>
      </c>
      <c r="P126" s="199" t="e">
        <f t="shared" si="9"/>
        <v>#VALUE!</v>
      </c>
    </row>
    <row r="127" spans="1:16" ht="15.75" x14ac:dyDescent="0.25">
      <c r="A127" s="199" t="s">
        <v>121</v>
      </c>
      <c r="B127" s="199" t="s">
        <v>1059</v>
      </c>
      <c r="C127" s="199" t="s">
        <v>946</v>
      </c>
      <c r="D127" s="199" t="s">
        <v>2939</v>
      </c>
      <c r="E127" s="199" t="s">
        <v>1027</v>
      </c>
      <c r="F127" s="199" t="s">
        <v>1208</v>
      </c>
      <c r="G127" s="199" t="s">
        <v>1677</v>
      </c>
      <c r="K127" s="199">
        <f t="shared" si="5"/>
        <v>47.304099999999998</v>
      </c>
      <c r="L127" s="199" t="e">
        <f t="shared" si="6"/>
        <v>#VALUE!</v>
      </c>
      <c r="M127" s="199" t="s">
        <v>1064</v>
      </c>
      <c r="N127" s="199" t="e">
        <f t="shared" si="7"/>
        <v>#VALUE!</v>
      </c>
      <c r="O127" s="199" t="e">
        <f t="shared" si="8"/>
        <v>#VALUE!</v>
      </c>
      <c r="P127" s="199" t="e">
        <f t="shared" si="9"/>
        <v>#VALUE!</v>
      </c>
    </row>
    <row r="128" spans="1:16" ht="15.75" x14ac:dyDescent="0.25">
      <c r="A128" s="199" t="s">
        <v>106</v>
      </c>
      <c r="B128" s="199" t="s">
        <v>20</v>
      </c>
      <c r="C128" s="199" t="s">
        <v>945</v>
      </c>
      <c r="D128" s="199" t="s">
        <v>3025</v>
      </c>
      <c r="E128" s="199" t="s">
        <v>1027</v>
      </c>
      <c r="F128" s="199" t="s">
        <v>1218</v>
      </c>
      <c r="G128" s="199" t="s">
        <v>1637</v>
      </c>
      <c r="K128" s="199">
        <f t="shared" si="5"/>
        <v>43.805041000000003</v>
      </c>
      <c r="L128" s="199" t="e">
        <f t="shared" si="6"/>
        <v>#VALUE!</v>
      </c>
      <c r="M128" s="199" t="s">
        <v>1134</v>
      </c>
      <c r="N128" s="199" t="e">
        <f t="shared" si="7"/>
        <v>#VALUE!</v>
      </c>
      <c r="O128" s="199" t="e">
        <f t="shared" si="8"/>
        <v>#VALUE!</v>
      </c>
      <c r="P128" s="199" t="e">
        <f t="shared" si="9"/>
        <v>#VALUE!</v>
      </c>
    </row>
    <row r="129" spans="1:16" ht="15.75" x14ac:dyDescent="0.25">
      <c r="A129" s="199" t="s">
        <v>126</v>
      </c>
      <c r="B129" s="199" t="s">
        <v>1024</v>
      </c>
      <c r="C129" s="199" t="s">
        <v>941</v>
      </c>
      <c r="D129" s="199" t="s">
        <v>3846</v>
      </c>
      <c r="E129" s="199" t="s">
        <v>1027</v>
      </c>
      <c r="F129" s="199" t="s">
        <v>1201</v>
      </c>
      <c r="G129" s="199" t="s">
        <v>1837</v>
      </c>
      <c r="K129" s="199">
        <f t="shared" ref="K129:K192" si="10">(F129*0.3611)+(G129*1.1*0.3611)+(H129*5.2*0.0666)+(I129*0.2111)</f>
        <v>47.228268999999997</v>
      </c>
      <c r="L129" s="199" t="e">
        <f t="shared" ref="L129:L192" si="11">(K129)*((100+(29-E129))/100)-(J129*0.9)</f>
        <v>#VALUE!</v>
      </c>
      <c r="M129" s="199" t="s">
        <v>1029</v>
      </c>
      <c r="N129" s="199" t="e">
        <f t="shared" ref="N129:N192" si="12">(M129*((L129-63)/5.45))+M129</f>
        <v>#VALUE!</v>
      </c>
      <c r="O129" s="199" t="e">
        <f t="shared" ref="O129:O192" si="13">(N129-D129)</f>
        <v>#VALUE!</v>
      </c>
      <c r="P129" s="199" t="e">
        <f t="shared" ref="P129:P192" si="14">IF(O129&lt;(-3000000), "Overpaid", "")</f>
        <v>#VALUE!</v>
      </c>
    </row>
    <row r="130" spans="1:16" ht="15.75" x14ac:dyDescent="0.25">
      <c r="A130" s="199" t="s">
        <v>110</v>
      </c>
      <c r="B130" s="199" t="s">
        <v>1083</v>
      </c>
      <c r="C130" s="199" t="s">
        <v>934</v>
      </c>
      <c r="D130" s="199" t="s">
        <v>2430</v>
      </c>
      <c r="E130" s="199" t="s">
        <v>1027</v>
      </c>
      <c r="F130" s="199" t="s">
        <v>1218</v>
      </c>
      <c r="G130" s="199" t="s">
        <v>1074</v>
      </c>
      <c r="K130" s="199">
        <f t="shared" si="10"/>
        <v>48.293514000000002</v>
      </c>
      <c r="L130" s="199" t="e">
        <f t="shared" si="11"/>
        <v>#VALUE!</v>
      </c>
      <c r="M130" s="199" t="s">
        <v>1088</v>
      </c>
      <c r="N130" s="199" t="e">
        <f t="shared" si="12"/>
        <v>#VALUE!</v>
      </c>
      <c r="O130" s="199" t="e">
        <f t="shared" si="13"/>
        <v>#VALUE!</v>
      </c>
      <c r="P130" s="199" t="e">
        <f t="shared" si="14"/>
        <v>#VALUE!</v>
      </c>
    </row>
    <row r="131" spans="1:16" ht="15.75" x14ac:dyDescent="0.25">
      <c r="A131" s="199" t="s">
        <v>122</v>
      </c>
      <c r="B131" s="199" t="s">
        <v>1117</v>
      </c>
      <c r="C131" s="199" t="s">
        <v>930</v>
      </c>
      <c r="D131" s="199" t="s">
        <v>3674</v>
      </c>
      <c r="E131" s="199" t="s">
        <v>1027</v>
      </c>
      <c r="F131" s="199" t="s">
        <v>1221</v>
      </c>
      <c r="G131" s="199" t="s">
        <v>1407</v>
      </c>
      <c r="K131" s="199">
        <f t="shared" si="10"/>
        <v>33.712295999999995</v>
      </c>
      <c r="L131" s="199" t="e">
        <f t="shared" si="11"/>
        <v>#VALUE!</v>
      </c>
      <c r="M131" s="199" t="s">
        <v>1121</v>
      </c>
      <c r="N131" s="199" t="e">
        <f t="shared" si="12"/>
        <v>#VALUE!</v>
      </c>
      <c r="O131" s="199" t="e">
        <f t="shared" si="13"/>
        <v>#VALUE!</v>
      </c>
      <c r="P131" s="199" t="e">
        <f t="shared" si="14"/>
        <v>#VALUE!</v>
      </c>
    </row>
    <row r="132" spans="1:16" ht="15.75" x14ac:dyDescent="0.25">
      <c r="A132" s="199" t="s">
        <v>134</v>
      </c>
      <c r="B132" s="199" t="s">
        <v>20</v>
      </c>
      <c r="C132" s="199" t="s">
        <v>2529</v>
      </c>
      <c r="D132" s="199" t="s">
        <v>2530</v>
      </c>
      <c r="E132" s="199" t="s">
        <v>1027</v>
      </c>
      <c r="F132" s="199" t="s">
        <v>1221</v>
      </c>
      <c r="G132" s="199" t="s">
        <v>1550</v>
      </c>
      <c r="K132" s="199">
        <f t="shared" si="10"/>
        <v>40.186819</v>
      </c>
      <c r="L132" s="199" t="e">
        <f t="shared" si="11"/>
        <v>#VALUE!</v>
      </c>
      <c r="M132" s="199" t="s">
        <v>1134</v>
      </c>
      <c r="N132" s="199" t="e">
        <f t="shared" si="12"/>
        <v>#VALUE!</v>
      </c>
      <c r="O132" s="199" t="e">
        <f t="shared" si="13"/>
        <v>#VALUE!</v>
      </c>
      <c r="P132" s="199" t="e">
        <f t="shared" si="14"/>
        <v>#VALUE!</v>
      </c>
    </row>
    <row r="133" spans="1:16" ht="15.75" x14ac:dyDescent="0.25">
      <c r="A133" s="199" t="s">
        <v>129</v>
      </c>
      <c r="B133" s="199" t="s">
        <v>1048</v>
      </c>
      <c r="C133" s="199" t="s">
        <v>915</v>
      </c>
      <c r="D133" s="199" t="s">
        <v>1239</v>
      </c>
      <c r="E133" s="199" t="s">
        <v>1027</v>
      </c>
      <c r="F133" s="199" t="s">
        <v>1218</v>
      </c>
      <c r="G133" s="199" t="s">
        <v>1027</v>
      </c>
      <c r="K133" s="199" t="e">
        <f t="shared" si="10"/>
        <v>#VALUE!</v>
      </c>
      <c r="L133" s="199" t="e">
        <f t="shared" si="11"/>
        <v>#VALUE!</v>
      </c>
      <c r="M133" s="199" t="s">
        <v>1053</v>
      </c>
      <c r="N133" s="199" t="e">
        <f t="shared" si="12"/>
        <v>#VALUE!</v>
      </c>
      <c r="O133" s="199" t="e">
        <f t="shared" si="13"/>
        <v>#VALUE!</v>
      </c>
      <c r="P133" s="199" t="e">
        <f t="shared" si="14"/>
        <v>#VALUE!</v>
      </c>
    </row>
    <row r="134" spans="1:16" ht="15.75" x14ac:dyDescent="0.25">
      <c r="A134" s="199" t="s">
        <v>106</v>
      </c>
      <c r="B134" s="199" t="s">
        <v>1059</v>
      </c>
      <c r="C134" s="199" t="s">
        <v>914</v>
      </c>
      <c r="D134" s="199" t="s">
        <v>1239</v>
      </c>
      <c r="E134" s="199" t="s">
        <v>1027</v>
      </c>
      <c r="F134" s="199" t="s">
        <v>1201</v>
      </c>
      <c r="G134" s="199" t="s">
        <v>1027</v>
      </c>
      <c r="K134" s="199" t="e">
        <f t="shared" si="10"/>
        <v>#VALUE!</v>
      </c>
      <c r="L134" s="199" t="e">
        <f t="shared" si="11"/>
        <v>#VALUE!</v>
      </c>
      <c r="M134" s="199" t="s">
        <v>1064</v>
      </c>
      <c r="N134" s="199" t="e">
        <f t="shared" si="12"/>
        <v>#VALUE!</v>
      </c>
      <c r="O134" s="199" t="e">
        <f t="shared" si="13"/>
        <v>#VALUE!</v>
      </c>
      <c r="P134" s="199" t="e">
        <f t="shared" si="14"/>
        <v>#VALUE!</v>
      </c>
    </row>
    <row r="135" spans="1:16" ht="15.75" x14ac:dyDescent="0.25">
      <c r="A135" s="199" t="s">
        <v>113</v>
      </c>
      <c r="B135" s="199" t="s">
        <v>1048</v>
      </c>
      <c r="C135" s="199" t="s">
        <v>921</v>
      </c>
      <c r="D135" s="199" t="s">
        <v>1239</v>
      </c>
      <c r="E135" s="199" t="s">
        <v>1027</v>
      </c>
      <c r="F135" s="199" t="s">
        <v>1208</v>
      </c>
      <c r="G135" s="199" t="s">
        <v>2398</v>
      </c>
      <c r="K135" s="199">
        <f t="shared" si="10"/>
        <v>48.058798999999993</v>
      </c>
      <c r="L135" s="199" t="e">
        <f t="shared" si="11"/>
        <v>#VALUE!</v>
      </c>
      <c r="M135" s="199" t="s">
        <v>1053</v>
      </c>
      <c r="N135" s="199" t="e">
        <f t="shared" si="12"/>
        <v>#VALUE!</v>
      </c>
      <c r="O135" s="199" t="e">
        <f t="shared" si="13"/>
        <v>#VALUE!</v>
      </c>
      <c r="P135" s="199" t="e">
        <f t="shared" si="14"/>
        <v>#VALUE!</v>
      </c>
    </row>
    <row r="136" spans="1:16" ht="15.75" x14ac:dyDescent="0.25">
      <c r="A136" s="199" t="s">
        <v>121</v>
      </c>
      <c r="B136" s="199" t="s">
        <v>16</v>
      </c>
      <c r="C136" s="199" t="s">
        <v>2950</v>
      </c>
      <c r="D136" s="199" t="s">
        <v>2951</v>
      </c>
      <c r="E136" s="199" t="s">
        <v>1027</v>
      </c>
      <c r="F136" s="199" t="s">
        <v>1405</v>
      </c>
      <c r="G136" s="199" t="s">
        <v>1027</v>
      </c>
      <c r="K136" s="199" t="e">
        <f t="shared" si="10"/>
        <v>#VALUE!</v>
      </c>
      <c r="L136" s="199" t="e">
        <f t="shared" si="11"/>
        <v>#VALUE!</v>
      </c>
      <c r="M136" s="199" t="s">
        <v>1116</v>
      </c>
      <c r="N136" s="199" t="e">
        <f t="shared" si="12"/>
        <v>#VALUE!</v>
      </c>
      <c r="O136" s="199" t="e">
        <f t="shared" si="13"/>
        <v>#VALUE!</v>
      </c>
      <c r="P136" s="199" t="e">
        <f t="shared" si="14"/>
        <v>#VALUE!</v>
      </c>
    </row>
    <row r="137" spans="1:16" ht="15.75" x14ac:dyDescent="0.25">
      <c r="A137" s="199" t="s">
        <v>122</v>
      </c>
      <c r="B137" s="199" t="s">
        <v>27</v>
      </c>
      <c r="C137" s="199" t="s">
        <v>3675</v>
      </c>
      <c r="D137" s="199" t="s">
        <v>3676</v>
      </c>
      <c r="E137" s="199" t="s">
        <v>1027</v>
      </c>
      <c r="F137" s="199" t="s">
        <v>1221</v>
      </c>
      <c r="G137" s="199" t="s">
        <v>3677</v>
      </c>
      <c r="K137" s="199">
        <f t="shared" si="10"/>
        <v>39.511561999999998</v>
      </c>
      <c r="L137" s="199" t="e">
        <f t="shared" si="11"/>
        <v>#VALUE!</v>
      </c>
      <c r="M137" s="199" t="s">
        <v>1058</v>
      </c>
      <c r="N137" s="199" t="e">
        <f t="shared" si="12"/>
        <v>#VALUE!</v>
      </c>
      <c r="O137" s="199" t="e">
        <f t="shared" si="13"/>
        <v>#VALUE!</v>
      </c>
      <c r="P137" s="199" t="e">
        <f t="shared" si="14"/>
        <v>#VALUE!</v>
      </c>
    </row>
    <row r="138" spans="1:16" ht="15.75" x14ac:dyDescent="0.25">
      <c r="A138" s="199" t="s">
        <v>110</v>
      </c>
      <c r="B138" s="199" t="s">
        <v>10</v>
      </c>
      <c r="C138" s="199" t="s">
        <v>911</v>
      </c>
      <c r="D138" s="199" t="s">
        <v>2441</v>
      </c>
      <c r="E138" s="199" t="s">
        <v>1027</v>
      </c>
      <c r="F138" s="199" t="s">
        <v>1240</v>
      </c>
      <c r="G138" s="199" t="s">
        <v>1027</v>
      </c>
      <c r="K138" s="199" t="e">
        <f t="shared" si="10"/>
        <v>#VALUE!</v>
      </c>
      <c r="L138" s="199" t="e">
        <f t="shared" si="11"/>
        <v>#VALUE!</v>
      </c>
      <c r="M138" s="199" t="s">
        <v>1093</v>
      </c>
      <c r="N138" s="199" t="e">
        <f t="shared" si="12"/>
        <v>#VALUE!</v>
      </c>
      <c r="O138" s="199" t="e">
        <f t="shared" si="13"/>
        <v>#VALUE!</v>
      </c>
      <c r="P138" s="199" t="e">
        <f t="shared" si="14"/>
        <v>#VALUE!</v>
      </c>
    </row>
    <row r="139" spans="1:16" ht="15.75" x14ac:dyDescent="0.25">
      <c r="A139" s="199" t="s">
        <v>136</v>
      </c>
      <c r="B139" s="199" t="s">
        <v>27</v>
      </c>
      <c r="C139" s="199" t="s">
        <v>908</v>
      </c>
      <c r="D139" s="199" t="s">
        <v>2232</v>
      </c>
      <c r="E139" s="199" t="s">
        <v>1027</v>
      </c>
      <c r="F139" s="199" t="s">
        <v>1201</v>
      </c>
      <c r="G139" s="199" t="s">
        <v>1621</v>
      </c>
      <c r="K139" s="199">
        <f t="shared" si="10"/>
        <v>48.896551000000002</v>
      </c>
      <c r="L139" s="199" t="e">
        <f t="shared" si="11"/>
        <v>#VALUE!</v>
      </c>
      <c r="M139" s="199" t="s">
        <v>1058</v>
      </c>
      <c r="N139" s="199" t="e">
        <f t="shared" si="12"/>
        <v>#VALUE!</v>
      </c>
      <c r="O139" s="199" t="e">
        <f t="shared" si="13"/>
        <v>#VALUE!</v>
      </c>
      <c r="P139" s="199" t="e">
        <f t="shared" si="14"/>
        <v>#VALUE!</v>
      </c>
    </row>
    <row r="140" spans="1:16" ht="15.75" x14ac:dyDescent="0.25">
      <c r="A140" s="199" t="s">
        <v>109</v>
      </c>
      <c r="B140" s="199" t="s">
        <v>1078</v>
      </c>
      <c r="C140" s="199" t="s">
        <v>1821</v>
      </c>
      <c r="D140" s="199" t="s">
        <v>1822</v>
      </c>
      <c r="E140" s="199" t="s">
        <v>1027</v>
      </c>
      <c r="F140" s="199" t="s">
        <v>1073</v>
      </c>
      <c r="G140" s="199" t="s">
        <v>1027</v>
      </c>
      <c r="K140" s="199" t="e">
        <f t="shared" si="10"/>
        <v>#VALUE!</v>
      </c>
      <c r="L140" s="199" t="e">
        <f t="shared" si="11"/>
        <v>#VALUE!</v>
      </c>
      <c r="M140" s="199" t="s">
        <v>1082</v>
      </c>
      <c r="N140" s="199" t="e">
        <f t="shared" si="12"/>
        <v>#VALUE!</v>
      </c>
      <c r="O140" s="199" t="e">
        <f t="shared" si="13"/>
        <v>#VALUE!</v>
      </c>
      <c r="P140" s="199" t="e">
        <f t="shared" si="14"/>
        <v>#VALUE!</v>
      </c>
    </row>
    <row r="141" spans="1:16" ht="15.75" x14ac:dyDescent="0.25">
      <c r="A141" s="199" t="s">
        <v>129</v>
      </c>
      <c r="B141" s="199" t="s">
        <v>27</v>
      </c>
      <c r="C141" s="199" t="s">
        <v>1353</v>
      </c>
      <c r="D141" s="199" t="s">
        <v>1354</v>
      </c>
      <c r="E141" s="199" t="s">
        <v>1027</v>
      </c>
      <c r="F141" s="199" t="s">
        <v>1162</v>
      </c>
      <c r="G141" s="199" t="s">
        <v>1151</v>
      </c>
      <c r="K141" s="199">
        <f t="shared" si="10"/>
        <v>52.124785000000003</v>
      </c>
      <c r="L141" s="199" t="e">
        <f t="shared" si="11"/>
        <v>#VALUE!</v>
      </c>
      <c r="M141" s="199" t="s">
        <v>1058</v>
      </c>
      <c r="N141" s="199" t="e">
        <f t="shared" si="12"/>
        <v>#VALUE!</v>
      </c>
      <c r="O141" s="199" t="e">
        <f t="shared" si="13"/>
        <v>#VALUE!</v>
      </c>
      <c r="P141" s="199" t="e">
        <f t="shared" si="14"/>
        <v>#VALUE!</v>
      </c>
    </row>
    <row r="142" spans="1:16" ht="15.75" x14ac:dyDescent="0.25">
      <c r="A142" s="199" t="s">
        <v>114</v>
      </c>
      <c r="B142" s="199" t="s">
        <v>27</v>
      </c>
      <c r="C142" s="199" t="s">
        <v>901</v>
      </c>
      <c r="D142" s="199" t="s">
        <v>3297</v>
      </c>
      <c r="E142" s="199" t="s">
        <v>1027</v>
      </c>
      <c r="F142" s="199" t="s">
        <v>1221</v>
      </c>
      <c r="G142" s="199" t="s">
        <v>2134</v>
      </c>
      <c r="K142" s="199">
        <f t="shared" si="10"/>
        <v>41.219565000000003</v>
      </c>
      <c r="L142" s="199" t="e">
        <f t="shared" si="11"/>
        <v>#VALUE!</v>
      </c>
      <c r="M142" s="199" t="s">
        <v>1058</v>
      </c>
      <c r="N142" s="199" t="e">
        <f t="shared" si="12"/>
        <v>#VALUE!</v>
      </c>
      <c r="O142" s="199" t="e">
        <f t="shared" si="13"/>
        <v>#VALUE!</v>
      </c>
      <c r="P142" s="199" t="e">
        <f t="shared" si="14"/>
        <v>#VALUE!</v>
      </c>
    </row>
    <row r="143" spans="1:16" ht="15.75" x14ac:dyDescent="0.25">
      <c r="A143" s="199" t="s">
        <v>132</v>
      </c>
      <c r="B143" s="199" t="s">
        <v>1117</v>
      </c>
      <c r="C143" s="199" t="s">
        <v>3513</v>
      </c>
      <c r="D143" s="199" t="s">
        <v>3514</v>
      </c>
      <c r="E143" s="199" t="s">
        <v>1027</v>
      </c>
      <c r="F143" s="199" t="s">
        <v>1218</v>
      </c>
      <c r="G143" s="199" t="s">
        <v>2169</v>
      </c>
      <c r="K143" s="199">
        <f t="shared" si="10"/>
        <v>54.529710999999999</v>
      </c>
      <c r="L143" s="199" t="e">
        <f t="shared" si="11"/>
        <v>#VALUE!</v>
      </c>
      <c r="M143" s="199" t="s">
        <v>1121</v>
      </c>
      <c r="N143" s="199" t="e">
        <f t="shared" si="12"/>
        <v>#VALUE!</v>
      </c>
      <c r="O143" s="199" t="e">
        <f t="shared" si="13"/>
        <v>#VALUE!</v>
      </c>
      <c r="P143" s="199" t="e">
        <f t="shared" si="14"/>
        <v>#VALUE!</v>
      </c>
    </row>
    <row r="144" spans="1:16" ht="15.75" x14ac:dyDescent="0.25">
      <c r="A144" s="199" t="s">
        <v>112</v>
      </c>
      <c r="B144" s="199" t="s">
        <v>20</v>
      </c>
      <c r="C144" s="199" t="s">
        <v>892</v>
      </c>
      <c r="D144" s="199" t="s">
        <v>2132</v>
      </c>
      <c r="E144" s="199" t="s">
        <v>1027</v>
      </c>
      <c r="F144" s="199" t="s">
        <v>1218</v>
      </c>
      <c r="G144" s="199" t="s">
        <v>1219</v>
      </c>
      <c r="K144" s="199" t="e">
        <f t="shared" si="10"/>
        <v>#VALUE!</v>
      </c>
      <c r="L144" s="199" t="e">
        <f t="shared" si="11"/>
        <v>#VALUE!</v>
      </c>
      <c r="M144" s="199" t="s">
        <v>1134</v>
      </c>
      <c r="N144" s="199" t="e">
        <f t="shared" si="12"/>
        <v>#VALUE!</v>
      </c>
      <c r="O144" s="199" t="e">
        <f t="shared" si="13"/>
        <v>#VALUE!</v>
      </c>
      <c r="P144" s="199" t="e">
        <f t="shared" si="14"/>
        <v>#VALUE!</v>
      </c>
    </row>
    <row r="145" spans="1:16" ht="15.75" x14ac:dyDescent="0.25">
      <c r="A145" s="199" t="s">
        <v>117</v>
      </c>
      <c r="B145" s="199" t="s">
        <v>1048</v>
      </c>
      <c r="C145" s="199" t="s">
        <v>890</v>
      </c>
      <c r="D145" s="199" t="s">
        <v>2622</v>
      </c>
      <c r="E145" s="199" t="s">
        <v>1027</v>
      </c>
      <c r="F145" s="199" t="s">
        <v>1234</v>
      </c>
      <c r="G145" s="199" t="s">
        <v>1027</v>
      </c>
      <c r="K145" s="199" t="e">
        <f t="shared" si="10"/>
        <v>#VALUE!</v>
      </c>
      <c r="L145" s="199" t="e">
        <f t="shared" si="11"/>
        <v>#VALUE!</v>
      </c>
      <c r="M145" s="199" t="s">
        <v>1053</v>
      </c>
      <c r="N145" s="199" t="e">
        <f t="shared" si="12"/>
        <v>#VALUE!</v>
      </c>
      <c r="O145" s="199" t="e">
        <f t="shared" si="13"/>
        <v>#VALUE!</v>
      </c>
      <c r="P145" s="199" t="e">
        <f t="shared" si="14"/>
        <v>#VALUE!</v>
      </c>
    </row>
    <row r="146" spans="1:16" ht="15.75" x14ac:dyDescent="0.25">
      <c r="A146" s="199" t="s">
        <v>108</v>
      </c>
      <c r="B146" s="199" t="s">
        <v>20</v>
      </c>
      <c r="C146" s="199" t="s">
        <v>880</v>
      </c>
      <c r="D146" s="199" t="s">
        <v>4199</v>
      </c>
      <c r="E146" s="199" t="s">
        <v>1027</v>
      </c>
      <c r="F146" s="199" t="s">
        <v>1162</v>
      </c>
      <c r="G146" s="199" t="s">
        <v>1205</v>
      </c>
      <c r="H146" s="199" t="s">
        <v>4096</v>
      </c>
      <c r="K146" s="199">
        <f t="shared" si="10"/>
        <v>47.733136999999999</v>
      </c>
      <c r="L146" s="199" t="e">
        <f t="shared" si="11"/>
        <v>#VALUE!</v>
      </c>
      <c r="M146" s="199" t="s">
        <v>1134</v>
      </c>
      <c r="N146" s="199" t="e">
        <f t="shared" si="12"/>
        <v>#VALUE!</v>
      </c>
      <c r="O146" s="199" t="e">
        <f t="shared" si="13"/>
        <v>#VALUE!</v>
      </c>
      <c r="P146" s="199" t="e">
        <f t="shared" si="14"/>
        <v>#VALUE!</v>
      </c>
    </row>
    <row r="147" spans="1:16" ht="15.75" x14ac:dyDescent="0.25">
      <c r="A147" s="199" t="s">
        <v>129</v>
      </c>
      <c r="B147" s="199" t="s">
        <v>16</v>
      </c>
      <c r="C147" s="199" t="s">
        <v>1390</v>
      </c>
      <c r="D147" s="199" t="s">
        <v>1374</v>
      </c>
      <c r="E147" s="199" t="s">
        <v>1027</v>
      </c>
      <c r="F147" s="199" t="s">
        <v>1221</v>
      </c>
      <c r="G147" s="199" t="s">
        <v>1027</v>
      </c>
      <c r="K147" s="199" t="e">
        <f t="shared" si="10"/>
        <v>#VALUE!</v>
      </c>
      <c r="L147" s="199" t="e">
        <f t="shared" si="11"/>
        <v>#VALUE!</v>
      </c>
      <c r="M147" s="199" t="s">
        <v>1116</v>
      </c>
      <c r="N147" s="199" t="e">
        <f t="shared" si="12"/>
        <v>#VALUE!</v>
      </c>
      <c r="O147" s="199" t="e">
        <f t="shared" si="13"/>
        <v>#VALUE!</v>
      </c>
      <c r="P147" s="199" t="e">
        <f t="shared" si="14"/>
        <v>#VALUE!</v>
      </c>
    </row>
    <row r="148" spans="1:16" ht="15.75" x14ac:dyDescent="0.25">
      <c r="A148" s="199" t="s">
        <v>110</v>
      </c>
      <c r="B148" s="199" t="s">
        <v>1059</v>
      </c>
      <c r="C148" s="199" t="s">
        <v>2424</v>
      </c>
      <c r="D148" s="199" t="s">
        <v>1374</v>
      </c>
      <c r="E148" s="199" t="s">
        <v>1027</v>
      </c>
      <c r="F148" s="199" t="s">
        <v>1194</v>
      </c>
      <c r="G148" s="199" t="s">
        <v>1027</v>
      </c>
      <c r="K148" s="199" t="e">
        <f t="shared" si="10"/>
        <v>#VALUE!</v>
      </c>
      <c r="L148" s="199" t="e">
        <f t="shared" si="11"/>
        <v>#VALUE!</v>
      </c>
      <c r="M148" s="199" t="s">
        <v>1064</v>
      </c>
      <c r="N148" s="199" t="e">
        <f t="shared" si="12"/>
        <v>#VALUE!</v>
      </c>
      <c r="O148" s="199" t="e">
        <f t="shared" si="13"/>
        <v>#VALUE!</v>
      </c>
      <c r="P148" s="199" t="e">
        <f t="shared" si="14"/>
        <v>#VALUE!</v>
      </c>
    </row>
    <row r="149" spans="1:16" ht="15.75" x14ac:dyDescent="0.25">
      <c r="A149" s="199" t="s">
        <v>126</v>
      </c>
      <c r="B149" s="199" t="s">
        <v>1393</v>
      </c>
      <c r="C149" s="199" t="s">
        <v>3853</v>
      </c>
      <c r="D149" s="199" t="s">
        <v>1374</v>
      </c>
      <c r="E149" s="199" t="s">
        <v>1027</v>
      </c>
      <c r="F149" s="199" t="s">
        <v>1218</v>
      </c>
      <c r="G149" s="199" t="s">
        <v>1027</v>
      </c>
      <c r="K149" s="199" t="e">
        <f t="shared" si="10"/>
        <v>#VALUE!</v>
      </c>
      <c r="L149" s="199" t="e">
        <f t="shared" si="11"/>
        <v>#VALUE!</v>
      </c>
      <c r="M149" s="199" t="s">
        <v>1397</v>
      </c>
      <c r="N149" s="199" t="e">
        <f t="shared" si="12"/>
        <v>#VALUE!</v>
      </c>
      <c r="O149" s="199" t="e">
        <f t="shared" si="13"/>
        <v>#VALUE!</v>
      </c>
      <c r="P149" s="199" t="e">
        <f t="shared" si="14"/>
        <v>#VALUE!</v>
      </c>
    </row>
    <row r="150" spans="1:16" ht="15.75" x14ac:dyDescent="0.25">
      <c r="A150" s="199" t="s">
        <v>113</v>
      </c>
      <c r="B150" s="199" t="s">
        <v>27</v>
      </c>
      <c r="C150" s="199" t="s">
        <v>3911</v>
      </c>
      <c r="D150" s="199" t="s">
        <v>1374</v>
      </c>
      <c r="E150" s="199" t="s">
        <v>1027</v>
      </c>
      <c r="F150" s="199" t="s">
        <v>1186</v>
      </c>
      <c r="G150" s="199" t="s">
        <v>1027</v>
      </c>
      <c r="K150" s="199" t="e">
        <f t="shared" si="10"/>
        <v>#VALUE!</v>
      </c>
      <c r="L150" s="199" t="e">
        <f t="shared" si="11"/>
        <v>#VALUE!</v>
      </c>
      <c r="M150" s="199" t="s">
        <v>1058</v>
      </c>
      <c r="N150" s="199" t="e">
        <f t="shared" si="12"/>
        <v>#VALUE!</v>
      </c>
      <c r="O150" s="199" t="e">
        <f t="shared" si="13"/>
        <v>#VALUE!</v>
      </c>
      <c r="P150" s="199" t="e">
        <f t="shared" si="14"/>
        <v>#VALUE!</v>
      </c>
    </row>
    <row r="151" spans="1:16" ht="15.75" x14ac:dyDescent="0.25">
      <c r="A151" s="199" t="s">
        <v>128</v>
      </c>
      <c r="B151" s="199" t="s">
        <v>27</v>
      </c>
      <c r="C151" s="199" t="s">
        <v>876</v>
      </c>
      <c r="D151" s="199" t="s">
        <v>3578</v>
      </c>
      <c r="E151" s="199" t="s">
        <v>1027</v>
      </c>
      <c r="F151" s="199" t="s">
        <v>1186</v>
      </c>
      <c r="G151" s="199" t="s">
        <v>1027</v>
      </c>
      <c r="K151" s="199" t="e">
        <f t="shared" si="10"/>
        <v>#VALUE!</v>
      </c>
      <c r="L151" s="199" t="e">
        <f t="shared" si="11"/>
        <v>#VALUE!</v>
      </c>
      <c r="M151" s="199" t="s">
        <v>1058</v>
      </c>
      <c r="N151" s="199" t="e">
        <f t="shared" si="12"/>
        <v>#VALUE!</v>
      </c>
      <c r="O151" s="199" t="e">
        <f t="shared" si="13"/>
        <v>#VALUE!</v>
      </c>
      <c r="P151" s="199" t="e">
        <f t="shared" si="14"/>
        <v>#VALUE!</v>
      </c>
    </row>
    <row r="152" spans="1:16" ht="15.75" x14ac:dyDescent="0.25">
      <c r="A152" s="199" t="s">
        <v>127</v>
      </c>
      <c r="B152" s="199" t="s">
        <v>1187</v>
      </c>
      <c r="C152" s="199" t="s">
        <v>872</v>
      </c>
      <c r="D152" s="199" t="s">
        <v>2090</v>
      </c>
      <c r="E152" s="199" t="s">
        <v>1027</v>
      </c>
      <c r="F152" s="199" t="s">
        <v>1201</v>
      </c>
      <c r="G152" s="199" t="s">
        <v>1027</v>
      </c>
      <c r="K152" s="199" t="e">
        <f t="shared" si="10"/>
        <v>#VALUE!</v>
      </c>
      <c r="L152" s="199" t="e">
        <f t="shared" si="11"/>
        <v>#VALUE!</v>
      </c>
      <c r="M152" s="199" t="s">
        <v>1190</v>
      </c>
      <c r="N152" s="199" t="e">
        <f t="shared" si="12"/>
        <v>#VALUE!</v>
      </c>
      <c r="O152" s="199" t="e">
        <f t="shared" si="13"/>
        <v>#VALUE!</v>
      </c>
      <c r="P152" s="199" t="e">
        <f t="shared" si="14"/>
        <v>#VALUE!</v>
      </c>
    </row>
    <row r="153" spans="1:16" ht="15.75" x14ac:dyDescent="0.25">
      <c r="A153" s="199" t="s">
        <v>111</v>
      </c>
      <c r="B153" s="199" t="s">
        <v>1059</v>
      </c>
      <c r="C153" s="199" t="s">
        <v>3753</v>
      </c>
      <c r="D153" s="199" t="s">
        <v>3754</v>
      </c>
      <c r="E153" s="199" t="s">
        <v>1027</v>
      </c>
      <c r="F153" s="199" t="s">
        <v>1186</v>
      </c>
      <c r="G153" s="199" t="s">
        <v>3361</v>
      </c>
      <c r="K153" s="199">
        <f t="shared" si="10"/>
        <v>53.233362</v>
      </c>
      <c r="L153" s="199" t="e">
        <f t="shared" si="11"/>
        <v>#VALUE!</v>
      </c>
      <c r="M153" s="199" t="s">
        <v>1064</v>
      </c>
      <c r="N153" s="199" t="e">
        <f t="shared" si="12"/>
        <v>#VALUE!</v>
      </c>
      <c r="O153" s="199" t="e">
        <f t="shared" si="13"/>
        <v>#VALUE!</v>
      </c>
      <c r="P153" s="199" t="e">
        <f t="shared" si="14"/>
        <v>#VALUE!</v>
      </c>
    </row>
    <row r="154" spans="1:16" ht="15.75" x14ac:dyDescent="0.25">
      <c r="A154" s="199" t="s">
        <v>133</v>
      </c>
      <c r="B154" s="199" t="s">
        <v>10</v>
      </c>
      <c r="C154" s="199" t="s">
        <v>859</v>
      </c>
      <c r="D154" s="199" t="s">
        <v>1711</v>
      </c>
      <c r="E154" s="199" t="s">
        <v>1027</v>
      </c>
      <c r="F154" s="199" t="s">
        <v>1307</v>
      </c>
      <c r="G154" s="199" t="s">
        <v>1027</v>
      </c>
      <c r="K154" s="199" t="e">
        <f t="shared" si="10"/>
        <v>#VALUE!</v>
      </c>
      <c r="L154" s="199" t="e">
        <f t="shared" si="11"/>
        <v>#VALUE!</v>
      </c>
      <c r="M154" s="199" t="s">
        <v>1093</v>
      </c>
      <c r="N154" s="199" t="e">
        <f t="shared" si="12"/>
        <v>#VALUE!</v>
      </c>
      <c r="O154" s="199" t="e">
        <f t="shared" si="13"/>
        <v>#VALUE!</v>
      </c>
      <c r="P154" s="199" t="e">
        <f t="shared" si="14"/>
        <v>#VALUE!</v>
      </c>
    </row>
    <row r="155" spans="1:16" ht="15.75" x14ac:dyDescent="0.25">
      <c r="A155" s="199" t="s">
        <v>112</v>
      </c>
      <c r="B155" s="199" t="s">
        <v>1059</v>
      </c>
      <c r="C155" s="199" t="s">
        <v>857</v>
      </c>
      <c r="D155" s="199" t="s">
        <v>2082</v>
      </c>
      <c r="E155" s="199" t="s">
        <v>1027</v>
      </c>
      <c r="F155" s="199" t="s">
        <v>1307</v>
      </c>
      <c r="G155" s="199" t="s">
        <v>1817</v>
      </c>
      <c r="K155" s="199">
        <f t="shared" si="10"/>
        <v>56.237713999999997</v>
      </c>
      <c r="L155" s="199" t="e">
        <f t="shared" si="11"/>
        <v>#VALUE!</v>
      </c>
      <c r="M155" s="199" t="s">
        <v>1064</v>
      </c>
      <c r="N155" s="199" t="e">
        <f t="shared" si="12"/>
        <v>#VALUE!</v>
      </c>
      <c r="O155" s="199" t="e">
        <f t="shared" si="13"/>
        <v>#VALUE!</v>
      </c>
      <c r="P155" s="199" t="e">
        <f t="shared" si="14"/>
        <v>#VALUE!</v>
      </c>
    </row>
    <row r="156" spans="1:16" ht="15.75" x14ac:dyDescent="0.25">
      <c r="A156" s="199" t="s">
        <v>136</v>
      </c>
      <c r="B156" s="199" t="s">
        <v>1024</v>
      </c>
      <c r="C156" s="199" t="s">
        <v>850</v>
      </c>
      <c r="D156" s="199" t="s">
        <v>2223</v>
      </c>
      <c r="E156" s="199" t="s">
        <v>1027</v>
      </c>
      <c r="F156" s="199" t="s">
        <v>1186</v>
      </c>
      <c r="G156" s="199" t="s">
        <v>1319</v>
      </c>
      <c r="K156" s="199">
        <f t="shared" si="10"/>
        <v>47.036885999999996</v>
      </c>
      <c r="L156" s="199" t="e">
        <f t="shared" si="11"/>
        <v>#VALUE!</v>
      </c>
      <c r="M156" s="199" t="s">
        <v>1029</v>
      </c>
      <c r="N156" s="199" t="e">
        <f t="shared" si="12"/>
        <v>#VALUE!</v>
      </c>
      <c r="O156" s="199" t="e">
        <f t="shared" si="13"/>
        <v>#VALUE!</v>
      </c>
      <c r="P156" s="199" t="e">
        <f t="shared" si="14"/>
        <v>#VALUE!</v>
      </c>
    </row>
    <row r="157" spans="1:16" ht="15.75" x14ac:dyDescent="0.25">
      <c r="A157" s="199" t="s">
        <v>117</v>
      </c>
      <c r="B157" s="199" t="s">
        <v>1187</v>
      </c>
      <c r="C157" s="199" t="s">
        <v>2617</v>
      </c>
      <c r="D157" s="199" t="s">
        <v>2618</v>
      </c>
      <c r="E157" s="199" t="s">
        <v>1027</v>
      </c>
      <c r="F157" s="199" t="s">
        <v>1218</v>
      </c>
      <c r="G157" s="199" t="s">
        <v>1403</v>
      </c>
      <c r="K157" s="199">
        <f t="shared" si="10"/>
        <v>41.938153999999997</v>
      </c>
      <c r="L157" s="199" t="e">
        <f t="shared" si="11"/>
        <v>#VALUE!</v>
      </c>
      <c r="M157" s="199" t="s">
        <v>1190</v>
      </c>
      <c r="N157" s="199" t="e">
        <f t="shared" si="12"/>
        <v>#VALUE!</v>
      </c>
      <c r="O157" s="199" t="e">
        <f t="shared" si="13"/>
        <v>#VALUE!</v>
      </c>
      <c r="P157" s="199" t="e">
        <f t="shared" si="14"/>
        <v>#VALUE!</v>
      </c>
    </row>
    <row r="158" spans="1:16" ht="15.75" x14ac:dyDescent="0.25">
      <c r="A158" s="199" t="s">
        <v>112</v>
      </c>
      <c r="B158" s="199" t="s">
        <v>27</v>
      </c>
      <c r="C158" s="199" t="s">
        <v>2121</v>
      </c>
      <c r="D158" s="199" t="s">
        <v>2122</v>
      </c>
      <c r="E158" s="199" t="s">
        <v>1027</v>
      </c>
      <c r="F158" s="199" t="s">
        <v>1201</v>
      </c>
      <c r="G158" s="199" t="s">
        <v>1027</v>
      </c>
      <c r="K158" s="199" t="e">
        <f t="shared" si="10"/>
        <v>#VALUE!</v>
      </c>
      <c r="L158" s="199" t="e">
        <f t="shared" si="11"/>
        <v>#VALUE!</v>
      </c>
      <c r="M158" s="199" t="s">
        <v>1058</v>
      </c>
      <c r="N158" s="199" t="e">
        <f t="shared" si="12"/>
        <v>#VALUE!</v>
      </c>
      <c r="O158" s="199" t="e">
        <f t="shared" si="13"/>
        <v>#VALUE!</v>
      </c>
      <c r="P158" s="199" t="e">
        <f t="shared" si="14"/>
        <v>#VALUE!</v>
      </c>
    </row>
    <row r="159" spans="1:16" ht="15.75" x14ac:dyDescent="0.25">
      <c r="A159" s="199" t="s">
        <v>125</v>
      </c>
      <c r="B159" s="199" t="s">
        <v>1024</v>
      </c>
      <c r="C159" s="199" t="s">
        <v>149</v>
      </c>
      <c r="D159" s="199" t="s">
        <v>1243</v>
      </c>
      <c r="E159" s="199" t="s">
        <v>1027</v>
      </c>
      <c r="F159" s="199" t="s">
        <v>1307</v>
      </c>
      <c r="G159" s="199" t="s">
        <v>1027</v>
      </c>
      <c r="K159" s="199" t="e">
        <f t="shared" si="10"/>
        <v>#VALUE!</v>
      </c>
      <c r="L159" s="199" t="e">
        <f t="shared" si="11"/>
        <v>#VALUE!</v>
      </c>
      <c r="M159" s="199" t="s">
        <v>1029</v>
      </c>
      <c r="N159" s="199" t="e">
        <f t="shared" si="12"/>
        <v>#VALUE!</v>
      </c>
      <c r="O159" s="199" t="e">
        <f t="shared" si="13"/>
        <v>#VALUE!</v>
      </c>
      <c r="P159" s="199" t="e">
        <f t="shared" si="14"/>
        <v>#VALUE!</v>
      </c>
    </row>
    <row r="160" spans="1:16" ht="15.75" x14ac:dyDescent="0.25">
      <c r="A160" s="199" t="s">
        <v>123</v>
      </c>
      <c r="B160" s="199" t="s">
        <v>1048</v>
      </c>
      <c r="C160" s="199" t="s">
        <v>1976</v>
      </c>
      <c r="D160" s="199" t="s">
        <v>1243</v>
      </c>
      <c r="E160" s="199" t="s">
        <v>1027</v>
      </c>
      <c r="F160" s="199" t="s">
        <v>1157</v>
      </c>
      <c r="G160" s="199" t="s">
        <v>1027</v>
      </c>
      <c r="K160" s="199" t="e">
        <f t="shared" si="10"/>
        <v>#VALUE!</v>
      </c>
      <c r="L160" s="199" t="e">
        <f t="shared" si="11"/>
        <v>#VALUE!</v>
      </c>
      <c r="M160" s="199" t="s">
        <v>1053</v>
      </c>
      <c r="N160" s="199" t="e">
        <f t="shared" si="12"/>
        <v>#VALUE!</v>
      </c>
      <c r="O160" s="199" t="e">
        <f t="shared" si="13"/>
        <v>#VALUE!</v>
      </c>
      <c r="P160" s="199" t="e">
        <f t="shared" si="14"/>
        <v>#VALUE!</v>
      </c>
    </row>
    <row r="161" spans="1:16" ht="15.75" x14ac:dyDescent="0.25">
      <c r="A161" s="199" t="s">
        <v>106</v>
      </c>
      <c r="B161" s="199" t="s">
        <v>1059</v>
      </c>
      <c r="C161" s="199" t="s">
        <v>3008</v>
      </c>
      <c r="D161" s="199" t="s">
        <v>3009</v>
      </c>
      <c r="E161" s="199" t="s">
        <v>1027</v>
      </c>
      <c r="F161" s="199" t="s">
        <v>1194</v>
      </c>
      <c r="G161" s="199" t="s">
        <v>1631</v>
      </c>
      <c r="K161" s="199">
        <f t="shared" si="10"/>
        <v>43.855595000000001</v>
      </c>
      <c r="L161" s="199" t="e">
        <f t="shared" si="11"/>
        <v>#VALUE!</v>
      </c>
      <c r="M161" s="199" t="s">
        <v>1064</v>
      </c>
      <c r="N161" s="199" t="e">
        <f t="shared" si="12"/>
        <v>#VALUE!</v>
      </c>
      <c r="O161" s="199" t="e">
        <f t="shared" si="13"/>
        <v>#VALUE!</v>
      </c>
      <c r="P161" s="199" t="e">
        <f t="shared" si="14"/>
        <v>#VALUE!</v>
      </c>
    </row>
    <row r="162" spans="1:16" ht="15.75" x14ac:dyDescent="0.25">
      <c r="A162" s="199" t="s">
        <v>123</v>
      </c>
      <c r="B162" s="199" t="s">
        <v>1024</v>
      </c>
      <c r="C162" s="199" t="s">
        <v>1987</v>
      </c>
      <c r="D162" s="199" t="s">
        <v>1988</v>
      </c>
      <c r="E162" s="199" t="s">
        <v>1027</v>
      </c>
      <c r="F162" s="199" t="s">
        <v>1162</v>
      </c>
      <c r="G162" s="199" t="s">
        <v>1842</v>
      </c>
      <c r="K162" s="199">
        <f t="shared" si="10"/>
        <v>45.928308999999999</v>
      </c>
      <c r="L162" s="199" t="e">
        <f t="shared" si="11"/>
        <v>#VALUE!</v>
      </c>
      <c r="M162" s="199" t="s">
        <v>1029</v>
      </c>
      <c r="N162" s="199" t="e">
        <f t="shared" si="12"/>
        <v>#VALUE!</v>
      </c>
      <c r="O162" s="199" t="e">
        <f t="shared" si="13"/>
        <v>#VALUE!</v>
      </c>
      <c r="P162" s="199" t="e">
        <f t="shared" si="14"/>
        <v>#VALUE!</v>
      </c>
    </row>
    <row r="163" spans="1:16" ht="15.75" x14ac:dyDescent="0.25">
      <c r="A163" s="199" t="s">
        <v>122</v>
      </c>
      <c r="B163" s="199" t="s">
        <v>10</v>
      </c>
      <c r="C163" s="199" t="s">
        <v>3642</v>
      </c>
      <c r="D163" s="199" t="s">
        <v>1988</v>
      </c>
      <c r="E163" s="199" t="s">
        <v>1027</v>
      </c>
      <c r="F163" s="199" t="s">
        <v>1146</v>
      </c>
      <c r="G163" s="199" t="s">
        <v>1027</v>
      </c>
      <c r="K163" s="199" t="e">
        <f t="shared" si="10"/>
        <v>#VALUE!</v>
      </c>
      <c r="L163" s="199" t="e">
        <f t="shared" si="11"/>
        <v>#VALUE!</v>
      </c>
      <c r="M163" s="199" t="s">
        <v>1093</v>
      </c>
      <c r="N163" s="199" t="e">
        <f t="shared" si="12"/>
        <v>#VALUE!</v>
      </c>
      <c r="O163" s="199" t="e">
        <f t="shared" si="13"/>
        <v>#VALUE!</v>
      </c>
      <c r="P163" s="199" t="e">
        <f t="shared" si="14"/>
        <v>#VALUE!</v>
      </c>
    </row>
    <row r="164" spans="1:16" ht="15.75" x14ac:dyDescent="0.25">
      <c r="A164" s="199" t="s">
        <v>135</v>
      </c>
      <c r="B164" s="199" t="s">
        <v>20</v>
      </c>
      <c r="C164" s="199" t="s">
        <v>2707</v>
      </c>
      <c r="D164" s="199" t="s">
        <v>2708</v>
      </c>
      <c r="E164" s="199" t="s">
        <v>1027</v>
      </c>
      <c r="F164" s="199" t="s">
        <v>1405</v>
      </c>
      <c r="G164" s="199" t="s">
        <v>1219</v>
      </c>
      <c r="K164" s="199" t="e">
        <f t="shared" si="10"/>
        <v>#VALUE!</v>
      </c>
      <c r="L164" s="199" t="e">
        <f t="shared" si="11"/>
        <v>#VALUE!</v>
      </c>
      <c r="M164" s="199" t="s">
        <v>1134</v>
      </c>
      <c r="N164" s="199" t="e">
        <f t="shared" si="12"/>
        <v>#VALUE!</v>
      </c>
      <c r="O164" s="199" t="e">
        <f t="shared" si="13"/>
        <v>#VALUE!</v>
      </c>
      <c r="P164" s="199" t="e">
        <f t="shared" si="14"/>
        <v>#VALUE!</v>
      </c>
    </row>
    <row r="165" spans="1:16" ht="15.75" x14ac:dyDescent="0.25">
      <c r="A165" s="199" t="s">
        <v>106</v>
      </c>
      <c r="B165" s="199" t="s">
        <v>1187</v>
      </c>
      <c r="C165" s="199" t="s">
        <v>3006</v>
      </c>
      <c r="D165" s="199" t="s">
        <v>3007</v>
      </c>
      <c r="E165" s="199" t="s">
        <v>1027</v>
      </c>
      <c r="F165" s="199" t="s">
        <v>1162</v>
      </c>
      <c r="G165" s="199" t="s">
        <v>1182</v>
      </c>
      <c r="K165" s="199">
        <f t="shared" si="10"/>
        <v>49.860687999999996</v>
      </c>
      <c r="L165" s="199" t="e">
        <f t="shared" si="11"/>
        <v>#VALUE!</v>
      </c>
      <c r="M165" s="199" t="s">
        <v>1190</v>
      </c>
      <c r="N165" s="199" t="e">
        <f t="shared" si="12"/>
        <v>#VALUE!</v>
      </c>
      <c r="O165" s="199" t="e">
        <f t="shared" si="13"/>
        <v>#VALUE!</v>
      </c>
      <c r="P165" s="199" t="e">
        <f t="shared" si="14"/>
        <v>#VALUE!</v>
      </c>
    </row>
    <row r="166" spans="1:16" ht="15.75" x14ac:dyDescent="0.25">
      <c r="A166" s="199" t="s">
        <v>130</v>
      </c>
      <c r="B166" s="199" t="s">
        <v>20</v>
      </c>
      <c r="C166" s="199" t="s">
        <v>573</v>
      </c>
      <c r="D166" s="199" t="s">
        <v>3448</v>
      </c>
      <c r="E166" s="199" t="s">
        <v>1027</v>
      </c>
      <c r="F166" s="199" t="s">
        <v>1234</v>
      </c>
      <c r="G166" s="199" t="s">
        <v>1150</v>
      </c>
      <c r="K166" s="199">
        <f t="shared" si="10"/>
        <v>34.264778999999997</v>
      </c>
      <c r="L166" s="199" t="e">
        <f t="shared" si="11"/>
        <v>#VALUE!</v>
      </c>
      <c r="M166" s="199" t="s">
        <v>1134</v>
      </c>
      <c r="N166" s="199" t="e">
        <f t="shared" si="12"/>
        <v>#VALUE!</v>
      </c>
      <c r="O166" s="199" t="e">
        <f t="shared" si="13"/>
        <v>#VALUE!</v>
      </c>
      <c r="P166" s="199" t="e">
        <f t="shared" si="14"/>
        <v>#VALUE!</v>
      </c>
    </row>
    <row r="167" spans="1:16" ht="15.75" x14ac:dyDescent="0.25">
      <c r="A167" s="199" t="s">
        <v>113</v>
      </c>
      <c r="B167" s="199" t="s">
        <v>1135</v>
      </c>
      <c r="C167" s="199" t="s">
        <v>809</v>
      </c>
      <c r="D167" s="199" t="s">
        <v>3887</v>
      </c>
      <c r="E167" s="199" t="s">
        <v>1027</v>
      </c>
      <c r="F167" s="199" t="s">
        <v>1111</v>
      </c>
      <c r="G167" s="199" t="s">
        <v>1027</v>
      </c>
      <c r="K167" s="199" t="e">
        <f t="shared" si="10"/>
        <v>#VALUE!</v>
      </c>
      <c r="L167" s="199" t="e">
        <f t="shared" si="11"/>
        <v>#VALUE!</v>
      </c>
      <c r="M167" s="199" t="s">
        <v>1138</v>
      </c>
      <c r="N167" s="199" t="e">
        <f t="shared" si="12"/>
        <v>#VALUE!</v>
      </c>
      <c r="O167" s="199" t="e">
        <f t="shared" si="13"/>
        <v>#VALUE!</v>
      </c>
      <c r="P167" s="199" t="e">
        <f t="shared" si="14"/>
        <v>#VALUE!</v>
      </c>
    </row>
    <row r="168" spans="1:16" ht="15.75" x14ac:dyDescent="0.25">
      <c r="A168" s="199" t="s">
        <v>125</v>
      </c>
      <c r="B168" s="199" t="s">
        <v>1135</v>
      </c>
      <c r="C168" s="199" t="s">
        <v>805</v>
      </c>
      <c r="D168" s="199" t="s">
        <v>1512</v>
      </c>
      <c r="E168" s="199" t="s">
        <v>1027</v>
      </c>
      <c r="F168" s="199" t="s">
        <v>1146</v>
      </c>
      <c r="G168" s="199" t="s">
        <v>1027</v>
      </c>
      <c r="K168" s="199" t="e">
        <f t="shared" si="10"/>
        <v>#VALUE!</v>
      </c>
      <c r="L168" s="199" t="e">
        <f t="shared" si="11"/>
        <v>#VALUE!</v>
      </c>
      <c r="M168" s="199" t="s">
        <v>1138</v>
      </c>
      <c r="N168" s="199" t="e">
        <f t="shared" si="12"/>
        <v>#VALUE!</v>
      </c>
      <c r="O168" s="199" t="e">
        <f t="shared" si="13"/>
        <v>#VALUE!</v>
      </c>
      <c r="P168" s="199" t="e">
        <f t="shared" si="14"/>
        <v>#VALUE!</v>
      </c>
    </row>
    <row r="169" spans="1:16" ht="15.75" x14ac:dyDescent="0.25">
      <c r="A169" s="199" t="s">
        <v>131</v>
      </c>
      <c r="B169" s="199" t="s">
        <v>20</v>
      </c>
      <c r="C169" s="199" t="s">
        <v>795</v>
      </c>
      <c r="D169" s="199" t="s">
        <v>1656</v>
      </c>
      <c r="E169" s="199" t="s">
        <v>1027</v>
      </c>
      <c r="F169" s="199" t="s">
        <v>1201</v>
      </c>
      <c r="G169" s="199" t="s">
        <v>1027</v>
      </c>
      <c r="K169" s="199" t="e">
        <f t="shared" si="10"/>
        <v>#VALUE!</v>
      </c>
      <c r="L169" s="199" t="e">
        <f t="shared" si="11"/>
        <v>#VALUE!</v>
      </c>
      <c r="M169" s="199" t="s">
        <v>1134</v>
      </c>
      <c r="N169" s="199" t="e">
        <f t="shared" si="12"/>
        <v>#VALUE!</v>
      </c>
      <c r="O169" s="199" t="e">
        <f t="shared" si="13"/>
        <v>#VALUE!</v>
      </c>
      <c r="P169" s="199" t="e">
        <f t="shared" si="14"/>
        <v>#VALUE!</v>
      </c>
    </row>
    <row r="170" spans="1:16" ht="15.75" x14ac:dyDescent="0.25">
      <c r="A170" s="199" t="s">
        <v>129</v>
      </c>
      <c r="B170" s="199" t="s">
        <v>1048</v>
      </c>
      <c r="C170" s="199" t="s">
        <v>1414</v>
      </c>
      <c r="D170" s="199" t="s">
        <v>1165</v>
      </c>
      <c r="E170" s="199" t="s">
        <v>1027</v>
      </c>
      <c r="F170" s="199" t="s">
        <v>1415</v>
      </c>
      <c r="G170" s="199" t="s">
        <v>1027</v>
      </c>
      <c r="K170" s="199" t="e">
        <f t="shared" si="10"/>
        <v>#VALUE!</v>
      </c>
      <c r="L170" s="199" t="e">
        <f t="shared" si="11"/>
        <v>#VALUE!</v>
      </c>
      <c r="M170" s="199" t="s">
        <v>1053</v>
      </c>
      <c r="N170" s="199" t="e">
        <f t="shared" si="12"/>
        <v>#VALUE!</v>
      </c>
      <c r="O170" s="199" t="e">
        <f t="shared" si="13"/>
        <v>#VALUE!</v>
      </c>
      <c r="P170" s="199" t="e">
        <f t="shared" si="14"/>
        <v>#VALUE!</v>
      </c>
    </row>
    <row r="171" spans="1:16" ht="15.75" x14ac:dyDescent="0.25">
      <c r="A171" s="199" t="s">
        <v>121</v>
      </c>
      <c r="B171" s="199" t="s">
        <v>1048</v>
      </c>
      <c r="C171" s="199" t="s">
        <v>2936</v>
      </c>
      <c r="D171" s="199" t="s">
        <v>1165</v>
      </c>
      <c r="E171" s="199" t="s">
        <v>1027</v>
      </c>
      <c r="F171" s="199" t="s">
        <v>1208</v>
      </c>
      <c r="G171" s="199" t="s">
        <v>1027</v>
      </c>
      <c r="K171" s="199" t="e">
        <f t="shared" si="10"/>
        <v>#VALUE!</v>
      </c>
      <c r="L171" s="199" t="e">
        <f t="shared" si="11"/>
        <v>#VALUE!</v>
      </c>
      <c r="M171" s="199" t="s">
        <v>1053</v>
      </c>
      <c r="N171" s="199" t="e">
        <f t="shared" si="12"/>
        <v>#VALUE!</v>
      </c>
      <c r="O171" s="199" t="e">
        <f t="shared" si="13"/>
        <v>#VALUE!</v>
      </c>
      <c r="P171" s="199" t="e">
        <f t="shared" si="14"/>
        <v>#VALUE!</v>
      </c>
    </row>
    <row r="172" spans="1:16" ht="15.75" x14ac:dyDescent="0.25">
      <c r="A172" s="199" t="s">
        <v>127</v>
      </c>
      <c r="B172" s="199" t="s">
        <v>1117</v>
      </c>
      <c r="C172" s="199" t="s">
        <v>4051</v>
      </c>
      <c r="D172" s="199" t="s">
        <v>1165</v>
      </c>
      <c r="E172" s="199" t="s">
        <v>1027</v>
      </c>
      <c r="F172" s="199" t="s">
        <v>1328</v>
      </c>
      <c r="G172" s="199" t="s">
        <v>1027</v>
      </c>
      <c r="K172" s="199" t="e">
        <f t="shared" si="10"/>
        <v>#VALUE!</v>
      </c>
      <c r="L172" s="199" t="e">
        <f t="shared" si="11"/>
        <v>#VALUE!</v>
      </c>
      <c r="M172" s="199" t="s">
        <v>1121</v>
      </c>
      <c r="N172" s="199" t="e">
        <f t="shared" si="12"/>
        <v>#VALUE!</v>
      </c>
      <c r="O172" s="199" t="e">
        <f t="shared" si="13"/>
        <v>#VALUE!</v>
      </c>
      <c r="P172" s="199" t="e">
        <f t="shared" si="14"/>
        <v>#VALUE!</v>
      </c>
    </row>
    <row r="173" spans="1:16" ht="15.75" x14ac:dyDescent="0.25">
      <c r="A173" s="199" t="s">
        <v>125</v>
      </c>
      <c r="B173" s="199" t="s">
        <v>1024</v>
      </c>
      <c r="C173" s="199" t="s">
        <v>1484</v>
      </c>
      <c r="D173" s="199" t="s">
        <v>1485</v>
      </c>
      <c r="E173" s="199" t="s">
        <v>1027</v>
      </c>
      <c r="F173" s="199" t="s">
        <v>1107</v>
      </c>
      <c r="G173" s="199" t="s">
        <v>1027</v>
      </c>
      <c r="K173" s="199" t="e">
        <f t="shared" si="10"/>
        <v>#VALUE!</v>
      </c>
      <c r="L173" s="199" t="e">
        <f t="shared" si="11"/>
        <v>#VALUE!</v>
      </c>
      <c r="M173" s="199" t="s">
        <v>1029</v>
      </c>
      <c r="N173" s="199" t="e">
        <f t="shared" si="12"/>
        <v>#VALUE!</v>
      </c>
      <c r="O173" s="199" t="e">
        <f t="shared" si="13"/>
        <v>#VALUE!</v>
      </c>
      <c r="P173" s="199" t="e">
        <f t="shared" si="14"/>
        <v>#VALUE!</v>
      </c>
    </row>
    <row r="174" spans="1:16" ht="15.75" x14ac:dyDescent="0.25">
      <c r="A174" s="199" t="s">
        <v>131</v>
      </c>
      <c r="B174" s="199" t="s">
        <v>1024</v>
      </c>
      <c r="C174" s="199" t="s">
        <v>270</v>
      </c>
      <c r="D174" s="199" t="s">
        <v>1216</v>
      </c>
      <c r="E174" s="199" t="s">
        <v>1027</v>
      </c>
      <c r="F174" s="199" t="s">
        <v>1146</v>
      </c>
      <c r="G174" s="199" t="s">
        <v>1027</v>
      </c>
      <c r="K174" s="199" t="e">
        <f t="shared" si="10"/>
        <v>#VALUE!</v>
      </c>
      <c r="L174" s="199" t="e">
        <f t="shared" si="11"/>
        <v>#VALUE!</v>
      </c>
      <c r="M174" s="199" t="s">
        <v>1029</v>
      </c>
      <c r="N174" s="199" t="e">
        <f t="shared" si="12"/>
        <v>#VALUE!</v>
      </c>
      <c r="O174" s="199" t="e">
        <f t="shared" si="13"/>
        <v>#VALUE!</v>
      </c>
      <c r="P174" s="199" t="e">
        <f t="shared" si="14"/>
        <v>#VALUE!</v>
      </c>
    </row>
    <row r="175" spans="1:16" ht="15.75" x14ac:dyDescent="0.25">
      <c r="A175" s="199" t="s">
        <v>117</v>
      </c>
      <c r="B175" s="199" t="s">
        <v>1083</v>
      </c>
      <c r="C175" s="199" t="s">
        <v>2619</v>
      </c>
      <c r="D175" s="199" t="s">
        <v>1216</v>
      </c>
      <c r="E175" s="199" t="s">
        <v>1027</v>
      </c>
      <c r="F175" s="199" t="s">
        <v>1218</v>
      </c>
      <c r="G175" s="199" t="s">
        <v>1027</v>
      </c>
      <c r="K175" s="199" t="e">
        <f t="shared" si="10"/>
        <v>#VALUE!</v>
      </c>
      <c r="L175" s="199" t="e">
        <f t="shared" si="11"/>
        <v>#VALUE!</v>
      </c>
      <c r="M175" s="199" t="s">
        <v>1088</v>
      </c>
      <c r="N175" s="199" t="e">
        <f t="shared" si="12"/>
        <v>#VALUE!</v>
      </c>
      <c r="O175" s="199" t="e">
        <f t="shared" si="13"/>
        <v>#VALUE!</v>
      </c>
      <c r="P175" s="199" t="e">
        <f t="shared" si="14"/>
        <v>#VALUE!</v>
      </c>
    </row>
    <row r="176" spans="1:16" ht="15.75" x14ac:dyDescent="0.25">
      <c r="A176" s="199" t="s">
        <v>113</v>
      </c>
      <c r="B176" s="199" t="s">
        <v>20</v>
      </c>
      <c r="C176" s="199" t="s">
        <v>3919</v>
      </c>
      <c r="D176" s="199" t="s">
        <v>1216</v>
      </c>
      <c r="E176" s="199" t="s">
        <v>1027</v>
      </c>
      <c r="F176" s="199" t="s">
        <v>1221</v>
      </c>
      <c r="G176" s="199" t="s">
        <v>1027</v>
      </c>
      <c r="K176" s="199" t="e">
        <f t="shared" si="10"/>
        <v>#VALUE!</v>
      </c>
      <c r="L176" s="199" t="e">
        <f t="shared" si="11"/>
        <v>#VALUE!</v>
      </c>
      <c r="M176" s="199" t="s">
        <v>1134</v>
      </c>
      <c r="N176" s="199" t="e">
        <f t="shared" si="12"/>
        <v>#VALUE!</v>
      </c>
      <c r="O176" s="199" t="e">
        <f t="shared" si="13"/>
        <v>#VALUE!</v>
      </c>
      <c r="P176" s="199" t="e">
        <f t="shared" si="14"/>
        <v>#VALUE!</v>
      </c>
    </row>
    <row r="177" spans="1:16" ht="15.75" x14ac:dyDescent="0.25">
      <c r="A177" s="199" t="s">
        <v>114</v>
      </c>
      <c r="B177" s="199" t="s">
        <v>20</v>
      </c>
      <c r="C177" s="199" t="s">
        <v>3295</v>
      </c>
      <c r="D177" s="199" t="s">
        <v>1530</v>
      </c>
      <c r="E177" s="199" t="s">
        <v>1027</v>
      </c>
      <c r="F177" s="199" t="s">
        <v>1218</v>
      </c>
      <c r="G177" s="199" t="s">
        <v>1027</v>
      </c>
      <c r="K177" s="199" t="e">
        <f t="shared" si="10"/>
        <v>#VALUE!</v>
      </c>
      <c r="L177" s="199" t="e">
        <f t="shared" si="11"/>
        <v>#VALUE!</v>
      </c>
      <c r="M177" s="199" t="s">
        <v>1134</v>
      </c>
      <c r="N177" s="199" t="e">
        <f t="shared" si="12"/>
        <v>#VALUE!</v>
      </c>
      <c r="O177" s="199" t="e">
        <f t="shared" si="13"/>
        <v>#VALUE!</v>
      </c>
      <c r="P177" s="199" t="e">
        <f t="shared" si="14"/>
        <v>#VALUE!</v>
      </c>
    </row>
    <row r="178" spans="1:16" ht="15.75" x14ac:dyDescent="0.25">
      <c r="A178" s="199" t="s">
        <v>119</v>
      </c>
      <c r="B178" s="199" t="s">
        <v>1059</v>
      </c>
      <c r="C178" s="199" t="s">
        <v>3346</v>
      </c>
      <c r="D178" s="199" t="s">
        <v>3347</v>
      </c>
      <c r="E178" s="199" t="s">
        <v>1027</v>
      </c>
      <c r="F178" s="199" t="s">
        <v>1125</v>
      </c>
      <c r="G178" s="199" t="s">
        <v>2462</v>
      </c>
      <c r="K178" s="199">
        <f t="shared" si="10"/>
        <v>45.863310999999996</v>
      </c>
      <c r="L178" s="199" t="e">
        <f t="shared" si="11"/>
        <v>#VALUE!</v>
      </c>
      <c r="M178" s="199" t="s">
        <v>1064</v>
      </c>
      <c r="N178" s="199" t="e">
        <f t="shared" si="12"/>
        <v>#VALUE!</v>
      </c>
      <c r="O178" s="199" t="e">
        <f t="shared" si="13"/>
        <v>#VALUE!</v>
      </c>
      <c r="P178" s="199" t="e">
        <f t="shared" si="14"/>
        <v>#VALUE!</v>
      </c>
    </row>
    <row r="179" spans="1:16" ht="15.75" x14ac:dyDescent="0.25">
      <c r="A179" s="199" t="s">
        <v>132</v>
      </c>
      <c r="B179" s="199" t="s">
        <v>1048</v>
      </c>
      <c r="C179" s="199" t="s">
        <v>781</v>
      </c>
      <c r="D179" s="199" t="s">
        <v>1161</v>
      </c>
      <c r="E179" s="199" t="s">
        <v>1027</v>
      </c>
      <c r="F179" s="199" t="s">
        <v>1194</v>
      </c>
      <c r="G179" s="199" t="s">
        <v>1027</v>
      </c>
      <c r="K179" s="199" t="e">
        <f t="shared" si="10"/>
        <v>#VALUE!</v>
      </c>
      <c r="L179" s="199" t="e">
        <f t="shared" si="11"/>
        <v>#VALUE!</v>
      </c>
      <c r="M179" s="199" t="s">
        <v>1053</v>
      </c>
      <c r="N179" s="199" t="e">
        <f t="shared" si="12"/>
        <v>#VALUE!</v>
      </c>
      <c r="O179" s="199" t="e">
        <f t="shared" si="13"/>
        <v>#VALUE!</v>
      </c>
      <c r="P179" s="199" t="e">
        <f t="shared" si="14"/>
        <v>#VALUE!</v>
      </c>
    </row>
    <row r="180" spans="1:16" ht="15.75" x14ac:dyDescent="0.25">
      <c r="A180" s="199" t="s">
        <v>135</v>
      </c>
      <c r="B180" s="199" t="s">
        <v>1048</v>
      </c>
      <c r="C180" s="199" t="s">
        <v>2713</v>
      </c>
      <c r="D180" s="199" t="s">
        <v>2714</v>
      </c>
      <c r="E180" s="199" t="s">
        <v>1027</v>
      </c>
      <c r="F180" s="199" t="s">
        <v>2715</v>
      </c>
      <c r="G180" s="199" t="s">
        <v>1027</v>
      </c>
      <c r="K180" s="199" t="e">
        <f t="shared" si="10"/>
        <v>#VALUE!</v>
      </c>
      <c r="L180" s="199" t="e">
        <f t="shared" si="11"/>
        <v>#VALUE!</v>
      </c>
      <c r="M180" s="199" t="s">
        <v>1053</v>
      </c>
      <c r="N180" s="199" t="e">
        <f t="shared" si="12"/>
        <v>#VALUE!</v>
      </c>
      <c r="O180" s="199" t="e">
        <f t="shared" si="13"/>
        <v>#VALUE!</v>
      </c>
      <c r="P180" s="199" t="e">
        <f t="shared" si="14"/>
        <v>#VALUE!</v>
      </c>
    </row>
    <row r="181" spans="1:16" ht="15.75" x14ac:dyDescent="0.25">
      <c r="A181" s="199" t="s">
        <v>133</v>
      </c>
      <c r="B181" s="199" t="s">
        <v>1048</v>
      </c>
      <c r="C181" s="199" t="s">
        <v>1791</v>
      </c>
      <c r="D181" s="199" t="s">
        <v>1681</v>
      </c>
      <c r="E181" s="199" t="s">
        <v>1027</v>
      </c>
      <c r="F181" s="199" t="s">
        <v>1792</v>
      </c>
      <c r="G181" s="199" t="s">
        <v>1027</v>
      </c>
      <c r="K181" s="199" t="e">
        <f t="shared" si="10"/>
        <v>#VALUE!</v>
      </c>
      <c r="L181" s="199" t="e">
        <f t="shared" si="11"/>
        <v>#VALUE!</v>
      </c>
      <c r="M181" s="199" t="s">
        <v>1053</v>
      </c>
      <c r="N181" s="199" t="e">
        <f t="shared" si="12"/>
        <v>#VALUE!</v>
      </c>
      <c r="O181" s="199" t="e">
        <f t="shared" si="13"/>
        <v>#VALUE!</v>
      </c>
      <c r="P181" s="199" t="e">
        <f t="shared" si="14"/>
        <v>#VALUE!</v>
      </c>
    </row>
    <row r="182" spans="1:16" ht="15.75" x14ac:dyDescent="0.25">
      <c r="A182" s="199" t="s">
        <v>126</v>
      </c>
      <c r="B182" s="199" t="s">
        <v>1024</v>
      </c>
      <c r="C182" s="199" t="s">
        <v>617</v>
      </c>
      <c r="D182" s="199" t="s">
        <v>1681</v>
      </c>
      <c r="E182" s="199" t="s">
        <v>1027</v>
      </c>
      <c r="F182" s="199" t="s">
        <v>1111</v>
      </c>
      <c r="G182" s="199" t="s">
        <v>1027</v>
      </c>
      <c r="K182" s="199" t="e">
        <f t="shared" si="10"/>
        <v>#VALUE!</v>
      </c>
      <c r="L182" s="199" t="e">
        <f t="shared" si="11"/>
        <v>#VALUE!</v>
      </c>
      <c r="M182" s="199" t="s">
        <v>1029</v>
      </c>
      <c r="N182" s="199" t="e">
        <f t="shared" si="12"/>
        <v>#VALUE!</v>
      </c>
      <c r="O182" s="199" t="e">
        <f t="shared" si="13"/>
        <v>#VALUE!</v>
      </c>
      <c r="P182" s="199" t="e">
        <f t="shared" si="14"/>
        <v>#VALUE!</v>
      </c>
    </row>
    <row r="183" spans="1:16" ht="15.75" x14ac:dyDescent="0.25">
      <c r="A183" s="199" t="s">
        <v>317</v>
      </c>
      <c r="B183" s="199" t="s">
        <v>1187</v>
      </c>
      <c r="C183" s="199" t="s">
        <v>2299</v>
      </c>
      <c r="D183" s="199" t="s">
        <v>2300</v>
      </c>
      <c r="E183" s="199" t="s">
        <v>1027</v>
      </c>
      <c r="F183" s="199" t="s">
        <v>1146</v>
      </c>
      <c r="G183" s="199" t="s">
        <v>1027</v>
      </c>
      <c r="K183" s="199" t="e">
        <f t="shared" si="10"/>
        <v>#VALUE!</v>
      </c>
      <c r="L183" s="199" t="e">
        <f t="shared" si="11"/>
        <v>#VALUE!</v>
      </c>
      <c r="M183" s="199" t="s">
        <v>1190</v>
      </c>
      <c r="N183" s="199" t="e">
        <f t="shared" si="12"/>
        <v>#VALUE!</v>
      </c>
      <c r="O183" s="199" t="e">
        <f t="shared" si="13"/>
        <v>#VALUE!</v>
      </c>
      <c r="P183" s="199" t="e">
        <f t="shared" si="14"/>
        <v>#VALUE!</v>
      </c>
    </row>
    <row r="184" spans="1:16" ht="15.75" x14ac:dyDescent="0.25">
      <c r="A184" s="199" t="s">
        <v>122</v>
      </c>
      <c r="B184" s="199" t="s">
        <v>1024</v>
      </c>
      <c r="C184" s="199" t="s">
        <v>3636</v>
      </c>
      <c r="D184" s="199" t="s">
        <v>3637</v>
      </c>
      <c r="E184" s="199" t="s">
        <v>1027</v>
      </c>
      <c r="F184" s="199" t="s">
        <v>1146</v>
      </c>
      <c r="G184" s="199" t="s">
        <v>1027</v>
      </c>
      <c r="K184" s="199" t="e">
        <f t="shared" si="10"/>
        <v>#VALUE!</v>
      </c>
      <c r="L184" s="199" t="e">
        <f t="shared" si="11"/>
        <v>#VALUE!</v>
      </c>
      <c r="M184" s="199" t="s">
        <v>1029</v>
      </c>
      <c r="N184" s="199" t="e">
        <f t="shared" si="12"/>
        <v>#VALUE!</v>
      </c>
      <c r="O184" s="199" t="e">
        <f t="shared" si="13"/>
        <v>#VALUE!</v>
      </c>
      <c r="P184" s="199" t="e">
        <f t="shared" si="14"/>
        <v>#VALUE!</v>
      </c>
    </row>
    <row r="185" spans="1:16" ht="15.75" x14ac:dyDescent="0.25">
      <c r="A185" s="199" t="s">
        <v>115</v>
      </c>
      <c r="B185" s="199" t="s">
        <v>10</v>
      </c>
      <c r="C185" s="199" t="s">
        <v>490</v>
      </c>
      <c r="D185" s="199" t="s">
        <v>3978</v>
      </c>
      <c r="E185" s="199" t="s">
        <v>1027</v>
      </c>
      <c r="F185" s="199" t="s">
        <v>1186</v>
      </c>
      <c r="G185" s="199" t="s">
        <v>1027</v>
      </c>
      <c r="K185" s="199" t="e">
        <f t="shared" si="10"/>
        <v>#VALUE!</v>
      </c>
      <c r="L185" s="199" t="e">
        <f t="shared" si="11"/>
        <v>#VALUE!</v>
      </c>
      <c r="M185" s="199" t="s">
        <v>1093</v>
      </c>
      <c r="N185" s="199" t="e">
        <f t="shared" si="12"/>
        <v>#VALUE!</v>
      </c>
      <c r="O185" s="199" t="e">
        <f t="shared" si="13"/>
        <v>#VALUE!</v>
      </c>
      <c r="P185" s="199" t="e">
        <f t="shared" si="14"/>
        <v>#VALUE!</v>
      </c>
    </row>
    <row r="186" spans="1:16" ht="15.75" x14ac:dyDescent="0.25">
      <c r="A186" s="199" t="s">
        <v>120</v>
      </c>
      <c r="B186" s="199" t="s">
        <v>1117</v>
      </c>
      <c r="C186" s="199" t="s">
        <v>3192</v>
      </c>
      <c r="D186" s="199" t="s">
        <v>3193</v>
      </c>
      <c r="E186" s="199" t="s">
        <v>1027</v>
      </c>
      <c r="F186" s="199" t="s">
        <v>1186</v>
      </c>
      <c r="G186" s="199" t="s">
        <v>1027</v>
      </c>
      <c r="K186" s="199" t="e">
        <f t="shared" si="10"/>
        <v>#VALUE!</v>
      </c>
      <c r="L186" s="199" t="e">
        <f t="shared" si="11"/>
        <v>#VALUE!</v>
      </c>
      <c r="M186" s="199" t="s">
        <v>1121</v>
      </c>
      <c r="N186" s="199" t="e">
        <f t="shared" si="12"/>
        <v>#VALUE!</v>
      </c>
      <c r="O186" s="199" t="e">
        <f t="shared" si="13"/>
        <v>#VALUE!</v>
      </c>
      <c r="P186" s="199" t="e">
        <f t="shared" si="14"/>
        <v>#VALUE!</v>
      </c>
    </row>
    <row r="187" spans="1:16" ht="15.75" x14ac:dyDescent="0.25">
      <c r="A187" s="199" t="s">
        <v>120</v>
      </c>
      <c r="B187" s="199" t="s">
        <v>16</v>
      </c>
      <c r="C187" s="199" t="s">
        <v>3169</v>
      </c>
      <c r="D187" s="199" t="s">
        <v>3170</v>
      </c>
      <c r="E187" s="199" t="s">
        <v>1027</v>
      </c>
      <c r="F187" s="199" t="s">
        <v>1125</v>
      </c>
      <c r="G187" s="199" t="s">
        <v>1027</v>
      </c>
      <c r="K187" s="199" t="e">
        <f t="shared" si="10"/>
        <v>#VALUE!</v>
      </c>
      <c r="L187" s="199" t="e">
        <f t="shared" si="11"/>
        <v>#VALUE!</v>
      </c>
      <c r="M187" s="199" t="s">
        <v>1116</v>
      </c>
      <c r="N187" s="199" t="e">
        <f t="shared" si="12"/>
        <v>#VALUE!</v>
      </c>
      <c r="O187" s="199" t="e">
        <f t="shared" si="13"/>
        <v>#VALUE!</v>
      </c>
      <c r="P187" s="199" t="e">
        <f t="shared" si="14"/>
        <v>#VALUE!</v>
      </c>
    </row>
    <row r="188" spans="1:16" ht="15.75" x14ac:dyDescent="0.25">
      <c r="A188" s="199" t="s">
        <v>107</v>
      </c>
      <c r="B188" s="199" t="s">
        <v>1099</v>
      </c>
      <c r="C188" s="199" t="s">
        <v>174</v>
      </c>
      <c r="D188" s="199" t="s">
        <v>1306</v>
      </c>
      <c r="E188" s="199" t="s">
        <v>1027</v>
      </c>
      <c r="F188" s="199" t="s">
        <v>1125</v>
      </c>
      <c r="G188" s="199" t="s">
        <v>1027</v>
      </c>
      <c r="K188" s="199" t="e">
        <f t="shared" si="10"/>
        <v>#VALUE!</v>
      </c>
      <c r="L188" s="199" t="e">
        <f t="shared" si="11"/>
        <v>#VALUE!</v>
      </c>
      <c r="M188" s="199" t="s">
        <v>1105</v>
      </c>
      <c r="N188" s="199" t="e">
        <f t="shared" si="12"/>
        <v>#VALUE!</v>
      </c>
      <c r="O188" s="199" t="e">
        <f t="shared" si="13"/>
        <v>#VALUE!</v>
      </c>
      <c r="P188" s="199" t="e">
        <f t="shared" si="14"/>
        <v>#VALUE!</v>
      </c>
    </row>
    <row r="189" spans="1:16" ht="15.75" x14ac:dyDescent="0.25">
      <c r="A189" s="199" t="s">
        <v>134</v>
      </c>
      <c r="B189" s="199" t="s">
        <v>20</v>
      </c>
      <c r="C189" s="199" t="s">
        <v>2509</v>
      </c>
      <c r="D189" s="199" t="s">
        <v>2510</v>
      </c>
      <c r="E189" s="199" t="s">
        <v>1027</v>
      </c>
      <c r="F189" s="199" t="s">
        <v>1186</v>
      </c>
      <c r="G189" s="199" t="s">
        <v>1027</v>
      </c>
      <c r="K189" s="199" t="e">
        <f t="shared" si="10"/>
        <v>#VALUE!</v>
      </c>
      <c r="L189" s="199" t="e">
        <f t="shared" si="11"/>
        <v>#VALUE!</v>
      </c>
      <c r="M189" s="199" t="s">
        <v>1134</v>
      </c>
      <c r="N189" s="199" t="e">
        <f t="shared" si="12"/>
        <v>#VALUE!</v>
      </c>
      <c r="O189" s="199" t="e">
        <f t="shared" si="13"/>
        <v>#VALUE!</v>
      </c>
      <c r="P189" s="199" t="e">
        <f t="shared" si="14"/>
        <v>#VALUE!</v>
      </c>
    </row>
    <row r="190" spans="1:16" ht="15.75" x14ac:dyDescent="0.25">
      <c r="A190" s="199" t="s">
        <v>112</v>
      </c>
      <c r="B190" s="199" t="s">
        <v>20</v>
      </c>
      <c r="C190" s="199" t="s">
        <v>237</v>
      </c>
      <c r="D190" s="199" t="s">
        <v>1419</v>
      </c>
      <c r="E190" s="199" t="s">
        <v>1027</v>
      </c>
      <c r="F190" s="199" t="s">
        <v>1307</v>
      </c>
      <c r="G190" s="199" t="s">
        <v>1027</v>
      </c>
      <c r="K190" s="199" t="e">
        <f t="shared" si="10"/>
        <v>#VALUE!</v>
      </c>
      <c r="L190" s="199" t="e">
        <f t="shared" si="11"/>
        <v>#VALUE!</v>
      </c>
      <c r="M190" s="199" t="s">
        <v>1134</v>
      </c>
      <c r="N190" s="199" t="e">
        <f t="shared" si="12"/>
        <v>#VALUE!</v>
      </c>
      <c r="O190" s="199" t="e">
        <f t="shared" si="13"/>
        <v>#VALUE!</v>
      </c>
      <c r="P190" s="199" t="e">
        <f t="shared" si="14"/>
        <v>#VALUE!</v>
      </c>
    </row>
    <row r="191" spans="1:16" ht="15.75" x14ac:dyDescent="0.25">
      <c r="A191" s="199" t="s">
        <v>112</v>
      </c>
      <c r="B191" s="199" t="s">
        <v>1117</v>
      </c>
      <c r="C191" s="199" t="s">
        <v>2064</v>
      </c>
      <c r="D191" s="199" t="s">
        <v>1419</v>
      </c>
      <c r="E191" s="199" t="s">
        <v>1027</v>
      </c>
      <c r="F191" s="199" t="s">
        <v>1062</v>
      </c>
      <c r="G191" s="199" t="s">
        <v>1027</v>
      </c>
      <c r="K191" s="199" t="e">
        <f t="shared" si="10"/>
        <v>#VALUE!</v>
      </c>
      <c r="L191" s="199" t="e">
        <f t="shared" si="11"/>
        <v>#VALUE!</v>
      </c>
      <c r="M191" s="199" t="s">
        <v>1121</v>
      </c>
      <c r="N191" s="199" t="e">
        <f t="shared" si="12"/>
        <v>#VALUE!</v>
      </c>
      <c r="O191" s="199" t="e">
        <f t="shared" si="13"/>
        <v>#VALUE!</v>
      </c>
      <c r="P191" s="199" t="e">
        <f t="shared" si="14"/>
        <v>#VALUE!</v>
      </c>
    </row>
    <row r="192" spans="1:16" ht="15.75" x14ac:dyDescent="0.25">
      <c r="A192" s="199" t="s">
        <v>317</v>
      </c>
      <c r="B192" s="199" t="s">
        <v>1187</v>
      </c>
      <c r="C192" s="199" t="s">
        <v>2306</v>
      </c>
      <c r="D192" s="199" t="s">
        <v>2307</v>
      </c>
      <c r="E192" s="199" t="s">
        <v>1027</v>
      </c>
      <c r="F192" s="199" t="s">
        <v>1328</v>
      </c>
      <c r="G192" s="199" t="s">
        <v>1027</v>
      </c>
      <c r="K192" s="199" t="e">
        <f t="shared" si="10"/>
        <v>#VALUE!</v>
      </c>
      <c r="L192" s="199" t="e">
        <f t="shared" si="11"/>
        <v>#VALUE!</v>
      </c>
      <c r="M192" s="199" t="s">
        <v>1190</v>
      </c>
      <c r="N192" s="199" t="e">
        <f t="shared" si="12"/>
        <v>#VALUE!</v>
      </c>
      <c r="O192" s="199" t="e">
        <f t="shared" si="13"/>
        <v>#VALUE!</v>
      </c>
      <c r="P192" s="199" t="e">
        <f t="shared" si="14"/>
        <v>#VALUE!</v>
      </c>
    </row>
    <row r="193" spans="1:16" ht="15.75" x14ac:dyDescent="0.25">
      <c r="A193" s="199" t="s">
        <v>131</v>
      </c>
      <c r="B193" s="199" t="s">
        <v>27</v>
      </c>
      <c r="C193" s="199" t="s">
        <v>1613</v>
      </c>
      <c r="D193" s="199" t="s">
        <v>1614</v>
      </c>
      <c r="E193" s="199" t="s">
        <v>1027</v>
      </c>
      <c r="F193" s="199" t="s">
        <v>1312</v>
      </c>
      <c r="G193" s="199" t="s">
        <v>1027</v>
      </c>
      <c r="K193" s="199" t="e">
        <f t="shared" ref="K193:K256" si="15">(F193*0.3611)+(G193*1.1*0.3611)+(H193*5.2*0.0666)+(I193*0.2111)</f>
        <v>#VALUE!</v>
      </c>
      <c r="L193" s="199" t="e">
        <f t="shared" ref="L193:L256" si="16">(K193)*((100+(29-E193))/100)-(J193*0.9)</f>
        <v>#VALUE!</v>
      </c>
      <c r="M193" s="199" t="s">
        <v>1058</v>
      </c>
      <c r="N193" s="199" t="e">
        <f t="shared" ref="N193:N256" si="17">(M193*((L193-63)/5.45))+M193</f>
        <v>#VALUE!</v>
      </c>
      <c r="O193" s="199" t="e">
        <f t="shared" ref="O193:O256" si="18">(N193-D193)</f>
        <v>#VALUE!</v>
      </c>
      <c r="P193" s="199" t="e">
        <f t="shared" ref="P193:P256" si="19">IF(O193&lt;(-3000000), "Overpaid", "")</f>
        <v>#VALUE!</v>
      </c>
    </row>
    <row r="194" spans="1:16" ht="15.75" x14ac:dyDescent="0.25">
      <c r="A194" s="199" t="s">
        <v>114</v>
      </c>
      <c r="B194" s="199" t="s">
        <v>1117</v>
      </c>
      <c r="C194" s="199" t="s">
        <v>3250</v>
      </c>
      <c r="D194" s="199" t="s">
        <v>3251</v>
      </c>
      <c r="E194" s="199" t="s">
        <v>1027</v>
      </c>
      <c r="F194" s="199" t="s">
        <v>1107</v>
      </c>
      <c r="G194" s="199" t="s">
        <v>1027</v>
      </c>
      <c r="K194" s="199" t="e">
        <f t="shared" si="15"/>
        <v>#VALUE!</v>
      </c>
      <c r="L194" s="199" t="e">
        <f t="shared" si="16"/>
        <v>#VALUE!</v>
      </c>
      <c r="M194" s="199" t="s">
        <v>1121</v>
      </c>
      <c r="N194" s="199" t="e">
        <f t="shared" si="17"/>
        <v>#VALUE!</v>
      </c>
      <c r="O194" s="199" t="e">
        <f t="shared" si="18"/>
        <v>#VALUE!</v>
      </c>
      <c r="P194" s="199" t="e">
        <f t="shared" si="19"/>
        <v>#VALUE!</v>
      </c>
    </row>
    <row r="195" spans="1:16" ht="15.75" x14ac:dyDescent="0.25">
      <c r="A195" s="199" t="s">
        <v>108</v>
      </c>
      <c r="B195" s="199" t="s">
        <v>1393</v>
      </c>
      <c r="C195" s="199" t="s">
        <v>4179</v>
      </c>
      <c r="D195" s="199" t="s">
        <v>1622</v>
      </c>
      <c r="E195" s="199" t="s">
        <v>1027</v>
      </c>
      <c r="F195" s="199" t="s">
        <v>1111</v>
      </c>
      <c r="G195" s="199" t="s">
        <v>1219</v>
      </c>
      <c r="H195" s="199" t="s">
        <v>4095</v>
      </c>
      <c r="K195" s="199" t="e">
        <f t="shared" si="15"/>
        <v>#VALUE!</v>
      </c>
      <c r="L195" s="199" t="e">
        <f t="shared" si="16"/>
        <v>#VALUE!</v>
      </c>
      <c r="M195" s="199" t="s">
        <v>1397</v>
      </c>
      <c r="N195" s="199" t="e">
        <f t="shared" si="17"/>
        <v>#VALUE!</v>
      </c>
      <c r="O195" s="199" t="e">
        <f t="shared" si="18"/>
        <v>#VALUE!</v>
      </c>
      <c r="P195" s="199" t="e">
        <f t="shared" si="19"/>
        <v>#VALUE!</v>
      </c>
    </row>
    <row r="196" spans="1:16" ht="15.75" x14ac:dyDescent="0.25">
      <c r="A196" s="199" t="s">
        <v>136</v>
      </c>
      <c r="B196" s="199" t="s">
        <v>10</v>
      </c>
      <c r="C196" s="199" t="s">
        <v>2238</v>
      </c>
      <c r="D196" s="199" t="s">
        <v>1568</v>
      </c>
      <c r="E196" s="199" t="s">
        <v>1027</v>
      </c>
      <c r="F196" s="199" t="s">
        <v>1221</v>
      </c>
      <c r="G196" s="199" t="s">
        <v>1027</v>
      </c>
      <c r="K196" s="199" t="e">
        <f t="shared" si="15"/>
        <v>#VALUE!</v>
      </c>
      <c r="L196" s="199" t="e">
        <f t="shared" si="16"/>
        <v>#VALUE!</v>
      </c>
      <c r="M196" s="199" t="s">
        <v>1093</v>
      </c>
      <c r="N196" s="199" t="e">
        <f t="shared" si="17"/>
        <v>#VALUE!</v>
      </c>
      <c r="O196" s="199" t="e">
        <f t="shared" si="18"/>
        <v>#VALUE!</v>
      </c>
      <c r="P196" s="199" t="e">
        <f t="shared" si="19"/>
        <v>#VALUE!</v>
      </c>
    </row>
    <row r="197" spans="1:16" ht="15.75" x14ac:dyDescent="0.25">
      <c r="A197" s="199" t="s">
        <v>122</v>
      </c>
      <c r="B197" s="199" t="s">
        <v>1187</v>
      </c>
      <c r="C197" s="199" t="s">
        <v>3644</v>
      </c>
      <c r="D197" s="199" t="s">
        <v>1568</v>
      </c>
      <c r="E197" s="199" t="s">
        <v>1027</v>
      </c>
      <c r="F197" s="199" t="s">
        <v>1328</v>
      </c>
      <c r="G197" s="199" t="s">
        <v>1027</v>
      </c>
      <c r="K197" s="199" t="e">
        <f t="shared" si="15"/>
        <v>#VALUE!</v>
      </c>
      <c r="L197" s="199" t="e">
        <f t="shared" si="16"/>
        <v>#VALUE!</v>
      </c>
      <c r="M197" s="199" t="s">
        <v>1190</v>
      </c>
      <c r="N197" s="199" t="e">
        <f t="shared" si="17"/>
        <v>#VALUE!</v>
      </c>
      <c r="O197" s="199" t="e">
        <f t="shared" si="18"/>
        <v>#VALUE!</v>
      </c>
      <c r="P197" s="199" t="e">
        <f t="shared" si="19"/>
        <v>#VALUE!</v>
      </c>
    </row>
    <row r="198" spans="1:16" ht="15.75" x14ac:dyDescent="0.25">
      <c r="A198" s="199" t="s">
        <v>131</v>
      </c>
      <c r="B198" s="199" t="s">
        <v>1135</v>
      </c>
      <c r="C198" s="199" t="s">
        <v>356</v>
      </c>
      <c r="D198" s="199" t="s">
        <v>1589</v>
      </c>
      <c r="E198" s="199" t="s">
        <v>1027</v>
      </c>
      <c r="F198" s="199" t="s">
        <v>1068</v>
      </c>
      <c r="G198" s="199" t="s">
        <v>1027</v>
      </c>
      <c r="K198" s="199" t="e">
        <f t="shared" si="15"/>
        <v>#VALUE!</v>
      </c>
      <c r="L198" s="199" t="e">
        <f t="shared" si="16"/>
        <v>#VALUE!</v>
      </c>
      <c r="M198" s="199" t="s">
        <v>1138</v>
      </c>
      <c r="N198" s="199" t="e">
        <f t="shared" si="17"/>
        <v>#VALUE!</v>
      </c>
      <c r="O198" s="199" t="e">
        <f t="shared" si="18"/>
        <v>#VALUE!</v>
      </c>
      <c r="P198" s="199" t="e">
        <f t="shared" si="19"/>
        <v>#VALUE!</v>
      </c>
    </row>
    <row r="199" spans="1:16" ht="15.75" x14ac:dyDescent="0.25">
      <c r="A199" s="199" t="s">
        <v>131</v>
      </c>
      <c r="B199" s="199" t="s">
        <v>20</v>
      </c>
      <c r="C199" s="199" t="s">
        <v>385</v>
      </c>
      <c r="D199" s="199" t="s">
        <v>1638</v>
      </c>
      <c r="E199" s="199" t="s">
        <v>1027</v>
      </c>
      <c r="F199" s="199" t="s">
        <v>1157</v>
      </c>
      <c r="G199" s="199" t="s">
        <v>1027</v>
      </c>
      <c r="K199" s="199" t="e">
        <f t="shared" si="15"/>
        <v>#VALUE!</v>
      </c>
      <c r="L199" s="199" t="e">
        <f t="shared" si="16"/>
        <v>#VALUE!</v>
      </c>
      <c r="M199" s="199" t="s">
        <v>1134</v>
      </c>
      <c r="N199" s="199" t="e">
        <f t="shared" si="17"/>
        <v>#VALUE!</v>
      </c>
      <c r="O199" s="199" t="e">
        <f t="shared" si="18"/>
        <v>#VALUE!</v>
      </c>
      <c r="P199" s="199" t="e">
        <f t="shared" si="19"/>
        <v>#VALUE!</v>
      </c>
    </row>
    <row r="200" spans="1:16" ht="15.75" x14ac:dyDescent="0.25">
      <c r="A200" s="199" t="s">
        <v>131</v>
      </c>
      <c r="B200" s="199" t="s">
        <v>27</v>
      </c>
      <c r="C200" s="199" t="s">
        <v>1627</v>
      </c>
      <c r="D200" s="199" t="s">
        <v>1628</v>
      </c>
      <c r="E200" s="199" t="s">
        <v>1027</v>
      </c>
      <c r="F200" s="199" t="s">
        <v>1146</v>
      </c>
      <c r="G200" s="199" t="s">
        <v>1027</v>
      </c>
      <c r="K200" s="199" t="e">
        <f t="shared" si="15"/>
        <v>#VALUE!</v>
      </c>
      <c r="L200" s="199" t="e">
        <f t="shared" si="16"/>
        <v>#VALUE!</v>
      </c>
      <c r="M200" s="199" t="s">
        <v>1058</v>
      </c>
      <c r="N200" s="199" t="e">
        <f t="shared" si="17"/>
        <v>#VALUE!</v>
      </c>
      <c r="O200" s="199" t="e">
        <f t="shared" si="18"/>
        <v>#VALUE!</v>
      </c>
      <c r="P200" s="199" t="e">
        <f t="shared" si="19"/>
        <v>#VALUE!</v>
      </c>
    </row>
    <row r="201" spans="1:16" ht="15.75" x14ac:dyDescent="0.25">
      <c r="A201" s="199" t="s">
        <v>110</v>
      </c>
      <c r="B201" s="199" t="s">
        <v>1059</v>
      </c>
      <c r="C201" s="199" t="s">
        <v>2386</v>
      </c>
      <c r="D201" s="199" t="s">
        <v>2387</v>
      </c>
      <c r="E201" s="199" t="s">
        <v>1027</v>
      </c>
      <c r="F201" s="199" t="s">
        <v>1107</v>
      </c>
      <c r="G201" s="199" t="s">
        <v>1027</v>
      </c>
      <c r="K201" s="199" t="e">
        <f t="shared" si="15"/>
        <v>#VALUE!</v>
      </c>
      <c r="L201" s="199" t="e">
        <f t="shared" si="16"/>
        <v>#VALUE!</v>
      </c>
      <c r="M201" s="199" t="s">
        <v>1064</v>
      </c>
      <c r="N201" s="199" t="e">
        <f t="shared" si="17"/>
        <v>#VALUE!</v>
      </c>
      <c r="O201" s="199" t="e">
        <f t="shared" si="18"/>
        <v>#VALUE!</v>
      </c>
      <c r="P201" s="199" t="e">
        <f t="shared" si="19"/>
        <v>#VALUE!</v>
      </c>
    </row>
    <row r="202" spans="1:16" ht="15.75" x14ac:dyDescent="0.25">
      <c r="A202" s="199" t="s">
        <v>132</v>
      </c>
      <c r="B202" s="199" t="s">
        <v>1037</v>
      </c>
      <c r="C202" s="199" t="s">
        <v>3502</v>
      </c>
      <c r="D202" s="199" t="s">
        <v>1710</v>
      </c>
      <c r="E202" s="199" t="s">
        <v>1027</v>
      </c>
      <c r="F202" s="199" t="s">
        <v>1186</v>
      </c>
      <c r="G202" s="199" t="s">
        <v>1027</v>
      </c>
      <c r="K202" s="199" t="e">
        <f t="shared" si="15"/>
        <v>#VALUE!</v>
      </c>
      <c r="L202" s="199" t="e">
        <f t="shared" si="16"/>
        <v>#VALUE!</v>
      </c>
      <c r="M202" s="199" t="s">
        <v>1043</v>
      </c>
      <c r="N202" s="199" t="e">
        <f t="shared" si="17"/>
        <v>#VALUE!</v>
      </c>
      <c r="O202" s="199" t="e">
        <f t="shared" si="18"/>
        <v>#VALUE!</v>
      </c>
      <c r="P202" s="199" t="e">
        <f t="shared" si="19"/>
        <v>#VALUE!</v>
      </c>
    </row>
    <row r="203" spans="1:16" ht="15.75" x14ac:dyDescent="0.25">
      <c r="A203" s="199" t="s">
        <v>112</v>
      </c>
      <c r="B203" s="199" t="s">
        <v>10</v>
      </c>
      <c r="C203" s="199" t="s">
        <v>499</v>
      </c>
      <c r="D203" s="199" t="s">
        <v>2079</v>
      </c>
      <c r="E203" s="199" t="s">
        <v>1027</v>
      </c>
      <c r="F203" s="199" t="s">
        <v>1111</v>
      </c>
      <c r="G203" s="199" t="s">
        <v>1027</v>
      </c>
      <c r="K203" s="199" t="e">
        <f t="shared" si="15"/>
        <v>#VALUE!</v>
      </c>
      <c r="L203" s="199" t="e">
        <f t="shared" si="16"/>
        <v>#VALUE!</v>
      </c>
      <c r="M203" s="199" t="s">
        <v>1093</v>
      </c>
      <c r="N203" s="199" t="e">
        <f t="shared" si="17"/>
        <v>#VALUE!</v>
      </c>
      <c r="O203" s="199" t="e">
        <f t="shared" si="18"/>
        <v>#VALUE!</v>
      </c>
      <c r="P203" s="199" t="e">
        <f t="shared" si="19"/>
        <v>#VALUE!</v>
      </c>
    </row>
    <row r="204" spans="1:16" ht="15.75" x14ac:dyDescent="0.25">
      <c r="A204" s="199" t="s">
        <v>127</v>
      </c>
      <c r="B204" s="199" t="s">
        <v>1135</v>
      </c>
      <c r="C204" s="199" t="s">
        <v>4031</v>
      </c>
      <c r="D204" s="199" t="s">
        <v>3421</v>
      </c>
      <c r="E204" s="199" t="s">
        <v>1027</v>
      </c>
      <c r="F204" s="199" t="s">
        <v>1091</v>
      </c>
      <c r="G204" s="199" t="s">
        <v>1027</v>
      </c>
      <c r="K204" s="199" t="e">
        <f t="shared" si="15"/>
        <v>#VALUE!</v>
      </c>
      <c r="L204" s="199" t="e">
        <f t="shared" si="16"/>
        <v>#VALUE!</v>
      </c>
      <c r="M204" s="199" t="s">
        <v>1138</v>
      </c>
      <c r="N204" s="199" t="e">
        <f t="shared" si="17"/>
        <v>#VALUE!</v>
      </c>
      <c r="O204" s="199" t="e">
        <f t="shared" si="18"/>
        <v>#VALUE!</v>
      </c>
      <c r="P204" s="199" t="e">
        <f t="shared" si="19"/>
        <v>#VALUE!</v>
      </c>
    </row>
    <row r="205" spans="1:16" ht="15.75" x14ac:dyDescent="0.25">
      <c r="A205" s="199" t="s">
        <v>2800</v>
      </c>
      <c r="B205" s="199" t="s">
        <v>10</v>
      </c>
      <c r="C205" s="199" t="s">
        <v>2847</v>
      </c>
      <c r="D205" s="199" t="s">
        <v>1296</v>
      </c>
      <c r="E205" s="199" t="s">
        <v>1027</v>
      </c>
      <c r="F205" s="199" t="s">
        <v>1186</v>
      </c>
      <c r="G205" s="199" t="s">
        <v>1027</v>
      </c>
      <c r="K205" s="199" t="e">
        <f t="shared" si="15"/>
        <v>#VALUE!</v>
      </c>
      <c r="L205" s="199" t="e">
        <f t="shared" si="16"/>
        <v>#VALUE!</v>
      </c>
      <c r="M205" s="199" t="s">
        <v>1093</v>
      </c>
      <c r="N205" s="199" t="e">
        <f t="shared" si="17"/>
        <v>#VALUE!</v>
      </c>
      <c r="O205" s="199" t="e">
        <f t="shared" si="18"/>
        <v>#VALUE!</v>
      </c>
      <c r="P205" s="199" t="e">
        <f t="shared" si="19"/>
        <v>#VALUE!</v>
      </c>
    </row>
    <row r="206" spans="1:16" ht="15.75" x14ac:dyDescent="0.25">
      <c r="A206" s="199" t="s">
        <v>127</v>
      </c>
      <c r="B206" s="199" t="s">
        <v>1187</v>
      </c>
      <c r="C206" s="199" t="s">
        <v>4020</v>
      </c>
      <c r="D206" s="199" t="s">
        <v>4021</v>
      </c>
      <c r="E206" s="199" t="s">
        <v>1027</v>
      </c>
      <c r="F206" s="199" t="s">
        <v>1056</v>
      </c>
      <c r="G206" s="199" t="s">
        <v>1027</v>
      </c>
      <c r="K206" s="199" t="e">
        <f t="shared" si="15"/>
        <v>#VALUE!</v>
      </c>
      <c r="L206" s="199" t="e">
        <f t="shared" si="16"/>
        <v>#VALUE!</v>
      </c>
      <c r="M206" s="199" t="s">
        <v>1190</v>
      </c>
      <c r="N206" s="199" t="e">
        <f t="shared" si="17"/>
        <v>#VALUE!</v>
      </c>
      <c r="O206" s="199" t="e">
        <f t="shared" si="18"/>
        <v>#VALUE!</v>
      </c>
      <c r="P206" s="199" t="e">
        <f t="shared" si="19"/>
        <v>#VALUE!</v>
      </c>
    </row>
    <row r="207" spans="1:16" ht="15.75" x14ac:dyDescent="0.25">
      <c r="A207" s="199" t="s">
        <v>110</v>
      </c>
      <c r="B207" s="199" t="s">
        <v>20</v>
      </c>
      <c r="C207" s="199" t="s">
        <v>2363</v>
      </c>
      <c r="D207" s="199" t="s">
        <v>2364</v>
      </c>
      <c r="E207" s="199" t="s">
        <v>1027</v>
      </c>
      <c r="F207" s="199" t="s">
        <v>1802</v>
      </c>
      <c r="G207" s="199" t="s">
        <v>1027</v>
      </c>
      <c r="K207" s="199" t="e">
        <f t="shared" si="15"/>
        <v>#VALUE!</v>
      </c>
      <c r="L207" s="199" t="e">
        <f t="shared" si="16"/>
        <v>#VALUE!</v>
      </c>
      <c r="M207" s="199" t="s">
        <v>1134</v>
      </c>
      <c r="N207" s="199" t="e">
        <f t="shared" si="17"/>
        <v>#VALUE!</v>
      </c>
      <c r="O207" s="199" t="e">
        <f t="shared" si="18"/>
        <v>#VALUE!</v>
      </c>
      <c r="P207" s="199" t="e">
        <f t="shared" si="19"/>
        <v>#VALUE!</v>
      </c>
    </row>
    <row r="208" spans="1:16" ht="15.75" x14ac:dyDescent="0.25">
      <c r="A208" s="199" t="s">
        <v>131</v>
      </c>
      <c r="B208" s="199" t="s">
        <v>20</v>
      </c>
      <c r="C208" s="199" t="s">
        <v>1593</v>
      </c>
      <c r="D208" s="199" t="s">
        <v>1482</v>
      </c>
      <c r="E208" s="199" t="s">
        <v>1027</v>
      </c>
      <c r="F208" s="199" t="s">
        <v>1091</v>
      </c>
      <c r="G208" s="199" t="s">
        <v>1027</v>
      </c>
      <c r="K208" s="199" t="e">
        <f t="shared" si="15"/>
        <v>#VALUE!</v>
      </c>
      <c r="L208" s="199" t="e">
        <f t="shared" si="16"/>
        <v>#VALUE!</v>
      </c>
      <c r="M208" s="199" t="s">
        <v>1134</v>
      </c>
      <c r="N208" s="199" t="e">
        <f t="shared" si="17"/>
        <v>#VALUE!</v>
      </c>
      <c r="O208" s="199" t="e">
        <f t="shared" si="18"/>
        <v>#VALUE!</v>
      </c>
      <c r="P208" s="199" t="e">
        <f t="shared" si="19"/>
        <v>#VALUE!</v>
      </c>
    </row>
    <row r="209" spans="1:16" ht="15.75" x14ac:dyDescent="0.25">
      <c r="A209" s="199" t="s">
        <v>136</v>
      </c>
      <c r="B209" s="199" t="s">
        <v>1059</v>
      </c>
      <c r="C209" s="199" t="s">
        <v>2151</v>
      </c>
      <c r="D209" s="199" t="s">
        <v>2152</v>
      </c>
      <c r="E209" s="199" t="s">
        <v>1027</v>
      </c>
      <c r="F209" s="199" t="s">
        <v>1034</v>
      </c>
      <c r="G209" s="199" t="s">
        <v>1027</v>
      </c>
      <c r="K209" s="199" t="e">
        <f t="shared" si="15"/>
        <v>#VALUE!</v>
      </c>
      <c r="L209" s="199" t="e">
        <f t="shared" si="16"/>
        <v>#VALUE!</v>
      </c>
      <c r="M209" s="199" t="s">
        <v>1064</v>
      </c>
      <c r="N209" s="199" t="e">
        <f t="shared" si="17"/>
        <v>#VALUE!</v>
      </c>
      <c r="O209" s="199" t="e">
        <f t="shared" si="18"/>
        <v>#VALUE!</v>
      </c>
      <c r="P209" s="199" t="e">
        <f t="shared" si="19"/>
        <v>#VALUE!</v>
      </c>
    </row>
    <row r="210" spans="1:16" ht="15.75" x14ac:dyDescent="0.25">
      <c r="A210" s="199" t="s">
        <v>131</v>
      </c>
      <c r="B210" s="199" t="s">
        <v>1059</v>
      </c>
      <c r="C210" s="199" t="s">
        <v>1590</v>
      </c>
      <c r="D210" s="199" t="s">
        <v>1591</v>
      </c>
      <c r="E210" s="199" t="s">
        <v>1027</v>
      </c>
      <c r="F210" s="199" t="s">
        <v>1073</v>
      </c>
      <c r="G210" s="199" t="s">
        <v>1027</v>
      </c>
      <c r="K210" s="199" t="e">
        <f t="shared" si="15"/>
        <v>#VALUE!</v>
      </c>
      <c r="L210" s="199" t="e">
        <f t="shared" si="16"/>
        <v>#VALUE!</v>
      </c>
      <c r="M210" s="199" t="s">
        <v>1064</v>
      </c>
      <c r="N210" s="199" t="e">
        <f t="shared" si="17"/>
        <v>#VALUE!</v>
      </c>
      <c r="O210" s="199" t="e">
        <f t="shared" si="18"/>
        <v>#VALUE!</v>
      </c>
      <c r="P210" s="199" t="e">
        <f t="shared" si="19"/>
        <v>#VALUE!</v>
      </c>
    </row>
    <row r="211" spans="1:16" ht="15.75" x14ac:dyDescent="0.25">
      <c r="A211" s="199" t="s">
        <v>128</v>
      </c>
      <c r="B211" s="199" t="s">
        <v>16</v>
      </c>
      <c r="C211" s="199" t="s">
        <v>3548</v>
      </c>
      <c r="D211" s="199" t="s">
        <v>3549</v>
      </c>
      <c r="E211" s="199" t="s">
        <v>1027</v>
      </c>
      <c r="F211" s="199" t="s">
        <v>1091</v>
      </c>
      <c r="G211" s="199" t="s">
        <v>1027</v>
      </c>
      <c r="K211" s="199" t="e">
        <f t="shared" si="15"/>
        <v>#VALUE!</v>
      </c>
      <c r="L211" s="199" t="e">
        <f t="shared" si="16"/>
        <v>#VALUE!</v>
      </c>
      <c r="M211" s="199" t="s">
        <v>1116</v>
      </c>
      <c r="N211" s="199" t="e">
        <f t="shared" si="17"/>
        <v>#VALUE!</v>
      </c>
      <c r="O211" s="199" t="e">
        <f t="shared" si="18"/>
        <v>#VALUE!</v>
      </c>
      <c r="P211" s="199" t="e">
        <f t="shared" si="19"/>
        <v>#VALUE!</v>
      </c>
    </row>
    <row r="212" spans="1:16" ht="15.75" x14ac:dyDescent="0.25">
      <c r="A212" s="199" t="s">
        <v>121</v>
      </c>
      <c r="B212" s="199" t="s">
        <v>16</v>
      </c>
      <c r="C212" s="199" t="s">
        <v>84</v>
      </c>
      <c r="D212" s="199" t="s">
        <v>1101</v>
      </c>
      <c r="E212" s="199" t="s">
        <v>1027</v>
      </c>
      <c r="F212" s="199" t="s">
        <v>1307</v>
      </c>
      <c r="G212" s="199" t="s">
        <v>1027</v>
      </c>
      <c r="K212" s="199" t="e">
        <f t="shared" si="15"/>
        <v>#VALUE!</v>
      </c>
      <c r="L212" s="199" t="e">
        <f t="shared" si="16"/>
        <v>#VALUE!</v>
      </c>
      <c r="M212" s="199" t="s">
        <v>1116</v>
      </c>
      <c r="N212" s="199" t="e">
        <f t="shared" si="17"/>
        <v>#VALUE!</v>
      </c>
      <c r="O212" s="199" t="e">
        <f t="shared" si="18"/>
        <v>#VALUE!</v>
      </c>
      <c r="P212" s="199" t="e">
        <f t="shared" si="19"/>
        <v>#VALUE!</v>
      </c>
    </row>
    <row r="213" spans="1:16" ht="15.75" x14ac:dyDescent="0.25">
      <c r="A213" s="199" t="s">
        <v>109</v>
      </c>
      <c r="B213" s="199" t="s">
        <v>1059</v>
      </c>
      <c r="C213" s="199" t="s">
        <v>1810</v>
      </c>
      <c r="D213" s="199" t="s">
        <v>1811</v>
      </c>
      <c r="E213" s="199" t="s">
        <v>1027</v>
      </c>
      <c r="F213" s="199" t="s">
        <v>1270</v>
      </c>
      <c r="G213" s="199" t="s">
        <v>1027</v>
      </c>
      <c r="K213" s="199" t="e">
        <f t="shared" si="15"/>
        <v>#VALUE!</v>
      </c>
      <c r="L213" s="199" t="e">
        <f t="shared" si="16"/>
        <v>#VALUE!</v>
      </c>
      <c r="M213" s="199" t="s">
        <v>1064</v>
      </c>
      <c r="N213" s="199" t="e">
        <f t="shared" si="17"/>
        <v>#VALUE!</v>
      </c>
      <c r="O213" s="199" t="e">
        <f t="shared" si="18"/>
        <v>#VALUE!</v>
      </c>
      <c r="P213" s="199" t="e">
        <f t="shared" si="19"/>
        <v>#VALUE!</v>
      </c>
    </row>
    <row r="214" spans="1:16" ht="15.75" x14ac:dyDescent="0.25">
      <c r="A214" s="199" t="s">
        <v>124</v>
      </c>
      <c r="B214" s="199" t="s">
        <v>1024</v>
      </c>
      <c r="C214" s="199" t="s">
        <v>3080</v>
      </c>
      <c r="D214" s="199" t="s">
        <v>3081</v>
      </c>
      <c r="E214" s="199" t="s">
        <v>1027</v>
      </c>
      <c r="F214" s="199" t="s">
        <v>1307</v>
      </c>
      <c r="G214" s="199" t="s">
        <v>1027</v>
      </c>
      <c r="K214" s="199" t="e">
        <f t="shared" si="15"/>
        <v>#VALUE!</v>
      </c>
      <c r="L214" s="199" t="e">
        <f t="shared" si="16"/>
        <v>#VALUE!</v>
      </c>
      <c r="M214" s="199" t="s">
        <v>1029</v>
      </c>
      <c r="N214" s="199" t="e">
        <f t="shared" si="17"/>
        <v>#VALUE!</v>
      </c>
      <c r="O214" s="199" t="e">
        <f t="shared" si="18"/>
        <v>#VALUE!</v>
      </c>
      <c r="P214" s="199" t="e">
        <f t="shared" si="19"/>
        <v>#VALUE!</v>
      </c>
    </row>
    <row r="215" spans="1:16" ht="15.75" x14ac:dyDescent="0.25">
      <c r="A215" s="199" t="s">
        <v>109</v>
      </c>
      <c r="B215" s="199" t="s">
        <v>1024</v>
      </c>
      <c r="C215" s="199" t="s">
        <v>1799</v>
      </c>
      <c r="D215" s="199" t="s">
        <v>1800</v>
      </c>
      <c r="E215" s="199" t="s">
        <v>1027</v>
      </c>
      <c r="F215" s="199" t="s">
        <v>1034</v>
      </c>
      <c r="G215" s="199" t="s">
        <v>1027</v>
      </c>
      <c r="K215" s="199" t="e">
        <f t="shared" si="15"/>
        <v>#VALUE!</v>
      </c>
      <c r="L215" s="199" t="e">
        <f t="shared" si="16"/>
        <v>#VALUE!</v>
      </c>
      <c r="M215" s="199" t="s">
        <v>1029</v>
      </c>
      <c r="N215" s="199" t="e">
        <f t="shared" si="17"/>
        <v>#VALUE!</v>
      </c>
      <c r="O215" s="199" t="e">
        <f t="shared" si="18"/>
        <v>#VALUE!</v>
      </c>
      <c r="P215" s="199" t="e">
        <f t="shared" si="19"/>
        <v>#VALUE!</v>
      </c>
    </row>
    <row r="216" spans="1:16" ht="15.75" x14ac:dyDescent="0.25">
      <c r="A216" s="199" t="s">
        <v>122</v>
      </c>
      <c r="B216" s="199" t="s">
        <v>1117</v>
      </c>
      <c r="C216" s="199" t="s">
        <v>325</v>
      </c>
      <c r="D216" s="199" t="s">
        <v>2296</v>
      </c>
      <c r="E216" s="199" t="s">
        <v>1027</v>
      </c>
      <c r="F216" s="199" t="s">
        <v>1062</v>
      </c>
      <c r="G216" s="199" t="s">
        <v>1027</v>
      </c>
      <c r="K216" s="199" t="e">
        <f t="shared" si="15"/>
        <v>#VALUE!</v>
      </c>
      <c r="L216" s="199" t="e">
        <f t="shared" si="16"/>
        <v>#VALUE!</v>
      </c>
      <c r="M216" s="199" t="s">
        <v>1121</v>
      </c>
      <c r="N216" s="199" t="e">
        <f t="shared" si="17"/>
        <v>#VALUE!</v>
      </c>
      <c r="O216" s="199" t="e">
        <f t="shared" si="18"/>
        <v>#VALUE!</v>
      </c>
      <c r="P216" s="199" t="e">
        <f t="shared" si="19"/>
        <v>#VALUE!</v>
      </c>
    </row>
    <row r="217" spans="1:16" ht="15.75" x14ac:dyDescent="0.25">
      <c r="A217" s="199" t="s">
        <v>113</v>
      </c>
      <c r="B217" s="199" t="s">
        <v>27</v>
      </c>
      <c r="C217" s="199" t="s">
        <v>440</v>
      </c>
      <c r="D217" s="199" t="s">
        <v>2296</v>
      </c>
      <c r="E217" s="199" t="s">
        <v>1027</v>
      </c>
      <c r="F217" s="199" t="s">
        <v>1091</v>
      </c>
      <c r="G217" s="199" t="s">
        <v>1027</v>
      </c>
      <c r="K217" s="199" t="e">
        <f t="shared" si="15"/>
        <v>#VALUE!</v>
      </c>
      <c r="L217" s="199" t="e">
        <f t="shared" si="16"/>
        <v>#VALUE!</v>
      </c>
      <c r="M217" s="199" t="s">
        <v>1058</v>
      </c>
      <c r="N217" s="199" t="e">
        <f t="shared" si="17"/>
        <v>#VALUE!</v>
      </c>
      <c r="O217" s="199" t="e">
        <f t="shared" si="18"/>
        <v>#VALUE!</v>
      </c>
      <c r="P217" s="199" t="e">
        <f t="shared" si="19"/>
        <v>#VALUE!</v>
      </c>
    </row>
    <row r="218" spans="1:16" ht="15.75" x14ac:dyDescent="0.25">
      <c r="A218" s="199" t="s">
        <v>116</v>
      </c>
      <c r="B218" s="199" t="s">
        <v>16</v>
      </c>
      <c r="C218" s="199" t="s">
        <v>1113</v>
      </c>
      <c r="D218" s="199" t="s">
        <v>1114</v>
      </c>
      <c r="E218" s="199" t="s">
        <v>1027</v>
      </c>
      <c r="F218" s="199" t="s">
        <v>1111</v>
      </c>
      <c r="G218" s="199" t="s">
        <v>1027</v>
      </c>
      <c r="K218" s="199" t="e">
        <f t="shared" si="15"/>
        <v>#VALUE!</v>
      </c>
      <c r="L218" s="199" t="e">
        <f t="shared" si="16"/>
        <v>#VALUE!</v>
      </c>
      <c r="M218" s="199" t="s">
        <v>1116</v>
      </c>
      <c r="N218" s="199" t="e">
        <f t="shared" si="17"/>
        <v>#VALUE!</v>
      </c>
      <c r="O218" s="199" t="e">
        <f t="shared" si="18"/>
        <v>#VALUE!</v>
      </c>
      <c r="P218" s="199" t="e">
        <f t="shared" si="19"/>
        <v>#VALUE!</v>
      </c>
    </row>
    <row r="219" spans="1:16" ht="15.75" x14ac:dyDescent="0.25">
      <c r="A219" s="199" t="s">
        <v>120</v>
      </c>
      <c r="B219" s="199" t="s">
        <v>1117</v>
      </c>
      <c r="C219" s="199" t="s">
        <v>3152</v>
      </c>
      <c r="D219" s="199" t="s">
        <v>1039</v>
      </c>
      <c r="E219" s="199" t="s">
        <v>1027</v>
      </c>
      <c r="F219" s="199" t="s">
        <v>1270</v>
      </c>
      <c r="G219" s="199" t="s">
        <v>1027</v>
      </c>
      <c r="K219" s="199" t="e">
        <f t="shared" si="15"/>
        <v>#VALUE!</v>
      </c>
      <c r="L219" s="199" t="e">
        <f t="shared" si="16"/>
        <v>#VALUE!</v>
      </c>
      <c r="M219" s="199" t="s">
        <v>1121</v>
      </c>
      <c r="N219" s="199" t="e">
        <f t="shared" si="17"/>
        <v>#VALUE!</v>
      </c>
      <c r="O219" s="199" t="e">
        <f t="shared" si="18"/>
        <v>#VALUE!</v>
      </c>
      <c r="P219" s="199" t="e">
        <f t="shared" si="19"/>
        <v>#VALUE!</v>
      </c>
    </row>
    <row r="220" spans="1:16" ht="15.75" x14ac:dyDescent="0.25">
      <c r="A220" s="199" t="s">
        <v>132</v>
      </c>
      <c r="B220" s="199" t="s">
        <v>10</v>
      </c>
      <c r="C220" s="199" t="s">
        <v>241</v>
      </c>
      <c r="D220" s="199" t="s">
        <v>1039</v>
      </c>
      <c r="E220" s="199" t="s">
        <v>1027</v>
      </c>
      <c r="F220" s="199" t="s">
        <v>1111</v>
      </c>
      <c r="G220" s="199" t="s">
        <v>1027</v>
      </c>
      <c r="K220" s="199" t="e">
        <f t="shared" si="15"/>
        <v>#VALUE!</v>
      </c>
      <c r="L220" s="199" t="e">
        <f t="shared" si="16"/>
        <v>#VALUE!</v>
      </c>
      <c r="M220" s="199" t="s">
        <v>1093</v>
      </c>
      <c r="N220" s="199" t="e">
        <f t="shared" si="17"/>
        <v>#VALUE!</v>
      </c>
      <c r="O220" s="199" t="e">
        <f t="shared" si="18"/>
        <v>#VALUE!</v>
      </c>
      <c r="P220" s="199" t="e">
        <f t="shared" si="19"/>
        <v>#VALUE!</v>
      </c>
    </row>
    <row r="221" spans="1:16" ht="15.75" x14ac:dyDescent="0.25">
      <c r="A221" s="199" t="s">
        <v>128</v>
      </c>
      <c r="B221" s="199" t="s">
        <v>1187</v>
      </c>
      <c r="C221" s="199" t="s">
        <v>3546</v>
      </c>
      <c r="D221" s="199" t="s">
        <v>1416</v>
      </c>
      <c r="E221" s="199" t="s">
        <v>1027</v>
      </c>
      <c r="F221" s="199" t="s">
        <v>1068</v>
      </c>
      <c r="G221" s="199" t="s">
        <v>1027</v>
      </c>
      <c r="K221" s="199" t="e">
        <f t="shared" si="15"/>
        <v>#VALUE!</v>
      </c>
      <c r="L221" s="199" t="e">
        <f t="shared" si="16"/>
        <v>#VALUE!</v>
      </c>
      <c r="M221" s="199" t="s">
        <v>1190</v>
      </c>
      <c r="N221" s="199" t="e">
        <f t="shared" si="17"/>
        <v>#VALUE!</v>
      </c>
      <c r="O221" s="199" t="e">
        <f t="shared" si="18"/>
        <v>#VALUE!</v>
      </c>
      <c r="P221" s="199" t="e">
        <f t="shared" si="19"/>
        <v>#VALUE!</v>
      </c>
    </row>
    <row r="222" spans="1:16" ht="15.75" x14ac:dyDescent="0.25">
      <c r="A222" s="199" t="s">
        <v>128</v>
      </c>
      <c r="B222" s="199" t="s">
        <v>1048</v>
      </c>
      <c r="C222" s="199" t="s">
        <v>3528</v>
      </c>
      <c r="D222" s="199" t="s">
        <v>1949</v>
      </c>
      <c r="E222" s="199" t="s">
        <v>1027</v>
      </c>
      <c r="F222" s="199" t="s">
        <v>1266</v>
      </c>
      <c r="G222" s="199" t="s">
        <v>1027</v>
      </c>
      <c r="K222" s="199" t="e">
        <f t="shared" si="15"/>
        <v>#VALUE!</v>
      </c>
      <c r="L222" s="199" t="e">
        <f t="shared" si="16"/>
        <v>#VALUE!</v>
      </c>
      <c r="M222" s="199" t="s">
        <v>1053</v>
      </c>
      <c r="N222" s="199" t="e">
        <f t="shared" si="17"/>
        <v>#VALUE!</v>
      </c>
      <c r="O222" s="199" t="e">
        <f t="shared" si="18"/>
        <v>#VALUE!</v>
      </c>
      <c r="P222" s="199" t="e">
        <f t="shared" si="19"/>
        <v>#VALUE!</v>
      </c>
    </row>
    <row r="223" spans="1:16" ht="15.75" x14ac:dyDescent="0.25">
      <c r="A223" s="199" t="s">
        <v>106</v>
      </c>
      <c r="B223" s="199" t="s">
        <v>1024</v>
      </c>
      <c r="C223" s="199" t="s">
        <v>2979</v>
      </c>
      <c r="D223" s="199" t="s">
        <v>2980</v>
      </c>
      <c r="E223" s="199" t="s">
        <v>1027</v>
      </c>
      <c r="F223" s="199" t="s">
        <v>1091</v>
      </c>
      <c r="G223" s="199" t="s">
        <v>1027</v>
      </c>
      <c r="K223" s="199" t="e">
        <f t="shared" si="15"/>
        <v>#VALUE!</v>
      </c>
      <c r="L223" s="199" t="e">
        <f t="shared" si="16"/>
        <v>#VALUE!</v>
      </c>
      <c r="M223" s="199" t="s">
        <v>1029</v>
      </c>
      <c r="N223" s="199" t="e">
        <f t="shared" si="17"/>
        <v>#VALUE!</v>
      </c>
      <c r="O223" s="199" t="e">
        <f t="shared" si="18"/>
        <v>#VALUE!</v>
      </c>
      <c r="P223" s="199" t="e">
        <f t="shared" si="19"/>
        <v>#VALUE!</v>
      </c>
    </row>
    <row r="224" spans="1:16" ht="15.75" x14ac:dyDescent="0.25">
      <c r="A224" s="199" t="s">
        <v>120</v>
      </c>
      <c r="B224" s="199" t="s">
        <v>1030</v>
      </c>
      <c r="C224" s="199" t="s">
        <v>3143</v>
      </c>
      <c r="D224" s="199" t="s">
        <v>1921</v>
      </c>
      <c r="E224" s="199" t="s">
        <v>1027</v>
      </c>
      <c r="F224" s="199" t="s">
        <v>1034</v>
      </c>
      <c r="G224" s="199" t="s">
        <v>1027</v>
      </c>
      <c r="K224" s="199" t="e">
        <f t="shared" si="15"/>
        <v>#VALUE!</v>
      </c>
      <c r="L224" s="199" t="e">
        <f t="shared" si="16"/>
        <v>#VALUE!</v>
      </c>
      <c r="M224" s="199" t="s">
        <v>1036</v>
      </c>
      <c r="N224" s="199" t="e">
        <f t="shared" si="17"/>
        <v>#VALUE!</v>
      </c>
      <c r="O224" s="199" t="e">
        <f t="shared" si="18"/>
        <v>#VALUE!</v>
      </c>
      <c r="P224" s="199" t="e">
        <f t="shared" si="19"/>
        <v>#VALUE!</v>
      </c>
    </row>
    <row r="225" spans="1:16" ht="15.75" x14ac:dyDescent="0.25">
      <c r="A225" s="199" t="s">
        <v>117</v>
      </c>
      <c r="B225" s="199" t="s">
        <v>10</v>
      </c>
      <c r="C225" s="199" t="s">
        <v>2556</v>
      </c>
      <c r="D225" s="199" t="s">
        <v>2367</v>
      </c>
      <c r="E225" s="199" t="s">
        <v>1027</v>
      </c>
      <c r="F225" s="199" t="s">
        <v>1056</v>
      </c>
      <c r="G225" s="199" t="s">
        <v>1027</v>
      </c>
      <c r="K225" s="199" t="e">
        <f t="shared" si="15"/>
        <v>#VALUE!</v>
      </c>
      <c r="L225" s="199" t="e">
        <f t="shared" si="16"/>
        <v>#VALUE!</v>
      </c>
      <c r="M225" s="199" t="s">
        <v>1093</v>
      </c>
      <c r="N225" s="199" t="e">
        <f t="shared" si="17"/>
        <v>#VALUE!</v>
      </c>
      <c r="O225" s="199" t="e">
        <f t="shared" si="18"/>
        <v>#VALUE!</v>
      </c>
      <c r="P225" s="199" t="e">
        <f t="shared" si="19"/>
        <v>#VALUE!</v>
      </c>
    </row>
    <row r="226" spans="1:16" ht="15.75" x14ac:dyDescent="0.25">
      <c r="A226" s="199" t="s">
        <v>123</v>
      </c>
      <c r="B226" s="199" t="s">
        <v>27</v>
      </c>
      <c r="C226" s="199" t="s">
        <v>1913</v>
      </c>
      <c r="D226" s="199" t="s">
        <v>1914</v>
      </c>
      <c r="E226" s="199" t="s">
        <v>1027</v>
      </c>
      <c r="F226" s="199" t="s">
        <v>1915</v>
      </c>
      <c r="G226" s="199" t="s">
        <v>1027</v>
      </c>
      <c r="K226" s="199" t="e">
        <f t="shared" si="15"/>
        <v>#VALUE!</v>
      </c>
      <c r="L226" s="199" t="e">
        <f t="shared" si="16"/>
        <v>#VALUE!</v>
      </c>
      <c r="M226" s="199" t="s">
        <v>1058</v>
      </c>
      <c r="N226" s="199" t="e">
        <f t="shared" si="17"/>
        <v>#VALUE!</v>
      </c>
      <c r="O226" s="199" t="e">
        <f t="shared" si="18"/>
        <v>#VALUE!</v>
      </c>
      <c r="P226" s="199" t="e">
        <f t="shared" si="19"/>
        <v>#VALUE!</v>
      </c>
    </row>
    <row r="227" spans="1:16" ht="15.75" x14ac:dyDescent="0.25">
      <c r="A227" s="199" t="s">
        <v>121</v>
      </c>
      <c r="B227" s="199" t="s">
        <v>20</v>
      </c>
      <c r="C227" s="199" t="s">
        <v>2885</v>
      </c>
      <c r="D227" s="199" t="s">
        <v>2886</v>
      </c>
      <c r="E227" s="199" t="s">
        <v>1027</v>
      </c>
      <c r="F227" s="199" t="s">
        <v>1034</v>
      </c>
      <c r="G227" s="199" t="s">
        <v>1027</v>
      </c>
      <c r="K227" s="199" t="e">
        <f t="shared" si="15"/>
        <v>#VALUE!</v>
      </c>
      <c r="L227" s="199" t="e">
        <f t="shared" si="16"/>
        <v>#VALUE!</v>
      </c>
      <c r="M227" s="199" t="s">
        <v>1134</v>
      </c>
      <c r="N227" s="199" t="e">
        <f t="shared" si="17"/>
        <v>#VALUE!</v>
      </c>
      <c r="O227" s="199" t="e">
        <f t="shared" si="18"/>
        <v>#VALUE!</v>
      </c>
      <c r="P227" s="199" t="e">
        <f t="shared" si="19"/>
        <v>#VALUE!</v>
      </c>
    </row>
    <row r="228" spans="1:16" ht="15.75" x14ac:dyDescent="0.25">
      <c r="A228" s="199" t="s">
        <v>116</v>
      </c>
      <c r="B228" s="199" t="s">
        <v>1024</v>
      </c>
      <c r="C228" s="199" t="s">
        <v>1025</v>
      </c>
      <c r="D228" s="199" t="s">
        <v>1026</v>
      </c>
      <c r="E228" s="199" t="s">
        <v>1027</v>
      </c>
      <c r="F228" s="199" t="s">
        <v>1028</v>
      </c>
      <c r="G228" s="199" t="s">
        <v>1027</v>
      </c>
      <c r="K228" s="199" t="e">
        <f t="shared" si="15"/>
        <v>#VALUE!</v>
      </c>
      <c r="L228" s="199" t="e">
        <f t="shared" si="16"/>
        <v>#VALUE!</v>
      </c>
      <c r="M228" s="199" t="s">
        <v>1029</v>
      </c>
      <c r="N228" s="199" t="e">
        <f t="shared" si="17"/>
        <v>#VALUE!</v>
      </c>
      <c r="O228" s="199" t="e">
        <f t="shared" si="18"/>
        <v>#VALUE!</v>
      </c>
      <c r="P228" s="199" t="e">
        <f t="shared" si="19"/>
        <v>#VALUE!</v>
      </c>
    </row>
    <row r="229" spans="1:16" ht="15.75" x14ac:dyDescent="0.25">
      <c r="A229" s="199" t="s">
        <v>115</v>
      </c>
      <c r="B229" s="199" t="s">
        <v>1094</v>
      </c>
      <c r="C229" s="199" t="s">
        <v>402</v>
      </c>
      <c r="D229" s="199" t="s">
        <v>3946</v>
      </c>
      <c r="E229" s="199" t="s">
        <v>1027</v>
      </c>
      <c r="F229" s="199" t="s">
        <v>1103</v>
      </c>
      <c r="G229" s="199" t="s">
        <v>1027</v>
      </c>
      <c r="K229" s="199" t="e">
        <f t="shared" si="15"/>
        <v>#VALUE!</v>
      </c>
      <c r="L229" s="199" t="e">
        <f t="shared" si="16"/>
        <v>#VALUE!</v>
      </c>
      <c r="M229" s="199" t="s">
        <v>1098</v>
      </c>
      <c r="N229" s="199" t="e">
        <f t="shared" si="17"/>
        <v>#VALUE!</v>
      </c>
      <c r="O229" s="199" t="e">
        <f t="shared" si="18"/>
        <v>#VALUE!</v>
      </c>
      <c r="P229" s="199" t="e">
        <f t="shared" si="19"/>
        <v>#VALUE!</v>
      </c>
    </row>
    <row r="230" spans="1:16" ht="15.75" x14ac:dyDescent="0.25">
      <c r="A230" s="199" t="s">
        <v>110</v>
      </c>
      <c r="B230" s="199" t="s">
        <v>1094</v>
      </c>
      <c r="C230" s="199" t="s">
        <v>408</v>
      </c>
      <c r="D230" s="199" t="s">
        <v>2365</v>
      </c>
      <c r="E230" s="199" t="s">
        <v>1027</v>
      </c>
      <c r="F230" s="199" t="s">
        <v>1041</v>
      </c>
      <c r="G230" s="199" t="s">
        <v>1027</v>
      </c>
      <c r="K230" s="199" t="e">
        <f t="shared" si="15"/>
        <v>#VALUE!</v>
      </c>
      <c r="L230" s="199" t="e">
        <f t="shared" si="16"/>
        <v>#VALUE!</v>
      </c>
      <c r="M230" s="199" t="s">
        <v>1098</v>
      </c>
      <c r="N230" s="199" t="e">
        <f t="shared" si="17"/>
        <v>#VALUE!</v>
      </c>
      <c r="O230" s="199" t="e">
        <f t="shared" si="18"/>
        <v>#VALUE!</v>
      </c>
      <c r="P230" s="199" t="e">
        <f t="shared" si="19"/>
        <v>#VALUE!</v>
      </c>
    </row>
    <row r="231" spans="1:16" ht="15.75" x14ac:dyDescent="0.25">
      <c r="A231" s="199" t="s">
        <v>116</v>
      </c>
      <c r="B231" s="199" t="s">
        <v>1048</v>
      </c>
      <c r="C231" s="199" t="s">
        <v>1258</v>
      </c>
      <c r="D231" s="199" t="s">
        <v>1027</v>
      </c>
      <c r="E231" s="199" t="s">
        <v>1027</v>
      </c>
      <c r="F231" s="199" t="s">
        <v>1259</v>
      </c>
      <c r="G231" s="199" t="s">
        <v>1260</v>
      </c>
      <c r="K231" s="199">
        <f t="shared" si="15"/>
        <v>35.348078999999998</v>
      </c>
      <c r="L231" s="199" t="e">
        <f t="shared" si="16"/>
        <v>#VALUE!</v>
      </c>
      <c r="M231" s="199" t="s">
        <v>1053</v>
      </c>
      <c r="N231" s="199" t="e">
        <f t="shared" si="17"/>
        <v>#VALUE!</v>
      </c>
      <c r="O231" s="199" t="e">
        <f t="shared" si="18"/>
        <v>#VALUE!</v>
      </c>
      <c r="P231" s="199" t="e">
        <f t="shared" si="19"/>
        <v>#VALUE!</v>
      </c>
    </row>
    <row r="232" spans="1:16" ht="15.75" x14ac:dyDescent="0.25">
      <c r="A232" s="199" t="s">
        <v>116</v>
      </c>
      <c r="B232" s="199" t="s">
        <v>27</v>
      </c>
      <c r="C232" s="199" t="s">
        <v>1106</v>
      </c>
      <c r="D232" s="199" t="s">
        <v>1027</v>
      </c>
      <c r="E232" s="199" t="s">
        <v>1027</v>
      </c>
      <c r="F232" s="199" t="s">
        <v>1107</v>
      </c>
      <c r="G232" s="199" t="s">
        <v>1027</v>
      </c>
      <c r="K232" s="199" t="e">
        <f t="shared" si="15"/>
        <v>#VALUE!</v>
      </c>
      <c r="L232" s="199" t="e">
        <f t="shared" si="16"/>
        <v>#VALUE!</v>
      </c>
      <c r="M232" s="199" t="s">
        <v>1058</v>
      </c>
      <c r="N232" s="199" t="e">
        <f t="shared" si="17"/>
        <v>#VALUE!</v>
      </c>
      <c r="O232" s="199" t="e">
        <f t="shared" si="18"/>
        <v>#VALUE!</v>
      </c>
      <c r="P232" s="199" t="e">
        <f t="shared" si="19"/>
        <v>#VALUE!</v>
      </c>
    </row>
    <row r="233" spans="1:16" ht="15.75" x14ac:dyDescent="0.25">
      <c r="A233" s="199" t="s">
        <v>116</v>
      </c>
      <c r="B233" s="199" t="s">
        <v>1030</v>
      </c>
      <c r="C233" s="199" t="s">
        <v>1185</v>
      </c>
      <c r="D233" s="199" t="s">
        <v>1027</v>
      </c>
      <c r="E233" s="199" t="s">
        <v>1027</v>
      </c>
      <c r="F233" s="199" t="s">
        <v>1186</v>
      </c>
      <c r="G233" s="199" t="s">
        <v>1027</v>
      </c>
      <c r="K233" s="199" t="e">
        <f t="shared" si="15"/>
        <v>#VALUE!</v>
      </c>
      <c r="L233" s="199" t="e">
        <f t="shared" si="16"/>
        <v>#VALUE!</v>
      </c>
      <c r="M233" s="199" t="s">
        <v>1036</v>
      </c>
      <c r="N233" s="199" t="e">
        <f t="shared" si="17"/>
        <v>#VALUE!</v>
      </c>
      <c r="O233" s="199" t="e">
        <f t="shared" si="18"/>
        <v>#VALUE!</v>
      </c>
      <c r="P233" s="199" t="e">
        <f t="shared" si="19"/>
        <v>#VALUE!</v>
      </c>
    </row>
    <row r="234" spans="1:16" ht="15.75" x14ac:dyDescent="0.25">
      <c r="A234" s="199" t="s">
        <v>129</v>
      </c>
      <c r="B234" s="199" t="s">
        <v>27</v>
      </c>
      <c r="C234" s="199" t="s">
        <v>982</v>
      </c>
      <c r="D234" s="199" t="s">
        <v>1027</v>
      </c>
      <c r="E234" s="199" t="s">
        <v>1027</v>
      </c>
      <c r="F234" s="199" t="s">
        <v>1234</v>
      </c>
      <c r="G234" s="199" t="s">
        <v>1403</v>
      </c>
      <c r="K234" s="199">
        <f t="shared" si="15"/>
        <v>41.215953999999996</v>
      </c>
      <c r="L234" s="199" t="e">
        <f t="shared" si="16"/>
        <v>#VALUE!</v>
      </c>
      <c r="M234" s="199" t="s">
        <v>1058</v>
      </c>
      <c r="N234" s="199" t="e">
        <f t="shared" si="17"/>
        <v>#VALUE!</v>
      </c>
      <c r="O234" s="199" t="e">
        <f t="shared" si="18"/>
        <v>#VALUE!</v>
      </c>
      <c r="P234" s="199" t="e">
        <f t="shared" si="19"/>
        <v>#VALUE!</v>
      </c>
    </row>
    <row r="235" spans="1:16" ht="15.75" x14ac:dyDescent="0.25">
      <c r="A235" s="199" t="s">
        <v>125</v>
      </c>
      <c r="B235" s="199" t="s">
        <v>1117</v>
      </c>
      <c r="C235" s="199" t="s">
        <v>1553</v>
      </c>
      <c r="D235" s="199" t="s">
        <v>1027</v>
      </c>
      <c r="E235" s="199" t="s">
        <v>1027</v>
      </c>
      <c r="F235" s="199" t="s">
        <v>1221</v>
      </c>
      <c r="G235" s="199" t="s">
        <v>1217</v>
      </c>
      <c r="K235" s="199">
        <f t="shared" si="15"/>
        <v>34.586157999999998</v>
      </c>
      <c r="L235" s="199" t="e">
        <f t="shared" si="16"/>
        <v>#VALUE!</v>
      </c>
      <c r="M235" s="199" t="s">
        <v>1121</v>
      </c>
      <c r="N235" s="199" t="e">
        <f t="shared" si="17"/>
        <v>#VALUE!</v>
      </c>
      <c r="O235" s="199" t="e">
        <f t="shared" si="18"/>
        <v>#VALUE!</v>
      </c>
      <c r="P235" s="199" t="e">
        <f t="shared" si="19"/>
        <v>#VALUE!</v>
      </c>
    </row>
    <row r="236" spans="1:16" ht="15.75" x14ac:dyDescent="0.25">
      <c r="A236" s="199" t="s">
        <v>131</v>
      </c>
      <c r="B236" s="199" t="s">
        <v>1083</v>
      </c>
      <c r="C236" s="199" t="s">
        <v>1639</v>
      </c>
      <c r="D236" s="199" t="s">
        <v>1027</v>
      </c>
      <c r="E236" s="199" t="s">
        <v>1027</v>
      </c>
      <c r="F236" s="199" t="s">
        <v>1162</v>
      </c>
      <c r="G236" s="199" t="s">
        <v>1640</v>
      </c>
      <c r="K236" s="199">
        <f t="shared" si="15"/>
        <v>45.570819999999998</v>
      </c>
      <c r="L236" s="199" t="e">
        <f t="shared" si="16"/>
        <v>#VALUE!</v>
      </c>
      <c r="M236" s="199" t="s">
        <v>1088</v>
      </c>
      <c r="N236" s="199" t="e">
        <f t="shared" si="17"/>
        <v>#VALUE!</v>
      </c>
      <c r="O236" s="199" t="e">
        <f t="shared" si="18"/>
        <v>#VALUE!</v>
      </c>
      <c r="P236" s="199" t="e">
        <f t="shared" si="19"/>
        <v>#VALUE!</v>
      </c>
    </row>
    <row r="237" spans="1:16" ht="15.75" x14ac:dyDescent="0.25">
      <c r="A237" s="199" t="s">
        <v>131</v>
      </c>
      <c r="B237" s="199" t="s">
        <v>1393</v>
      </c>
      <c r="C237" s="199" t="s">
        <v>1675</v>
      </c>
      <c r="D237" s="199" t="s">
        <v>1027</v>
      </c>
      <c r="E237" s="199" t="s">
        <v>1027</v>
      </c>
      <c r="F237" s="199" t="s">
        <v>1234</v>
      </c>
      <c r="G237" s="199" t="s">
        <v>1255</v>
      </c>
      <c r="K237" s="199">
        <f t="shared" si="15"/>
        <v>47.650756000000001</v>
      </c>
      <c r="L237" s="199" t="e">
        <f t="shared" si="16"/>
        <v>#VALUE!</v>
      </c>
      <c r="M237" s="199" t="s">
        <v>1397</v>
      </c>
      <c r="N237" s="199" t="e">
        <f t="shared" si="17"/>
        <v>#VALUE!</v>
      </c>
      <c r="O237" s="199" t="e">
        <f t="shared" si="18"/>
        <v>#VALUE!</v>
      </c>
      <c r="P237" s="199" t="e">
        <f t="shared" si="19"/>
        <v>#VALUE!</v>
      </c>
    </row>
    <row r="238" spans="1:16" ht="15.75" x14ac:dyDescent="0.25">
      <c r="A238" s="199" t="s">
        <v>131</v>
      </c>
      <c r="B238" s="199" t="s">
        <v>1030</v>
      </c>
      <c r="C238" s="199" t="s">
        <v>1650</v>
      </c>
      <c r="D238" s="199" t="s">
        <v>1027</v>
      </c>
      <c r="E238" s="199" t="s">
        <v>1027</v>
      </c>
      <c r="F238" s="199" t="s">
        <v>1194</v>
      </c>
      <c r="G238" s="199" t="s">
        <v>1369</v>
      </c>
      <c r="K238" s="199">
        <f t="shared" si="15"/>
        <v>54.341938999999996</v>
      </c>
      <c r="L238" s="199" t="e">
        <f t="shared" si="16"/>
        <v>#VALUE!</v>
      </c>
      <c r="M238" s="199" t="s">
        <v>1036</v>
      </c>
      <c r="N238" s="199" t="e">
        <f t="shared" si="17"/>
        <v>#VALUE!</v>
      </c>
      <c r="O238" s="199" t="e">
        <f t="shared" si="18"/>
        <v>#VALUE!</v>
      </c>
      <c r="P238" s="199" t="e">
        <f t="shared" si="19"/>
        <v>#VALUE!</v>
      </c>
    </row>
    <row r="239" spans="1:16" ht="15.75" x14ac:dyDescent="0.25">
      <c r="A239" s="199" t="s">
        <v>131</v>
      </c>
      <c r="B239" s="199" t="s">
        <v>1030</v>
      </c>
      <c r="C239" s="199" t="s">
        <v>1665</v>
      </c>
      <c r="D239" s="199" t="s">
        <v>1027</v>
      </c>
      <c r="E239" s="199" t="s">
        <v>1027</v>
      </c>
      <c r="F239" s="199" t="s">
        <v>1208</v>
      </c>
      <c r="G239" s="199" t="s">
        <v>1027</v>
      </c>
      <c r="K239" s="199" t="e">
        <f t="shared" si="15"/>
        <v>#VALUE!</v>
      </c>
      <c r="L239" s="199" t="e">
        <f t="shared" si="16"/>
        <v>#VALUE!</v>
      </c>
      <c r="M239" s="199" t="s">
        <v>1036</v>
      </c>
      <c r="N239" s="199" t="e">
        <f t="shared" si="17"/>
        <v>#VALUE!</v>
      </c>
      <c r="O239" s="199" t="e">
        <f t="shared" si="18"/>
        <v>#VALUE!</v>
      </c>
      <c r="P239" s="199" t="e">
        <f t="shared" si="19"/>
        <v>#VALUE!</v>
      </c>
    </row>
    <row r="240" spans="1:16" ht="15.75" x14ac:dyDescent="0.25">
      <c r="A240" s="199" t="s">
        <v>131</v>
      </c>
      <c r="B240" s="199" t="s">
        <v>1059</v>
      </c>
      <c r="C240" s="199" t="s">
        <v>1612</v>
      </c>
      <c r="D240" s="199" t="s">
        <v>1027</v>
      </c>
      <c r="E240" s="199" t="s">
        <v>1027</v>
      </c>
      <c r="F240" s="199" t="s">
        <v>1312</v>
      </c>
      <c r="G240" s="199" t="s">
        <v>1027</v>
      </c>
      <c r="K240" s="199" t="e">
        <f t="shared" si="15"/>
        <v>#VALUE!</v>
      </c>
      <c r="L240" s="199" t="e">
        <f t="shared" si="16"/>
        <v>#VALUE!</v>
      </c>
      <c r="M240" s="199" t="s">
        <v>1064</v>
      </c>
      <c r="N240" s="199" t="e">
        <f t="shared" si="17"/>
        <v>#VALUE!</v>
      </c>
      <c r="O240" s="199" t="e">
        <f t="shared" si="18"/>
        <v>#VALUE!</v>
      </c>
      <c r="P240" s="199" t="e">
        <f t="shared" si="19"/>
        <v>#VALUE!</v>
      </c>
    </row>
    <row r="241" spans="1:16" ht="15.75" x14ac:dyDescent="0.25">
      <c r="A241" s="199" t="s">
        <v>133</v>
      </c>
      <c r="B241" s="199" t="s">
        <v>1059</v>
      </c>
      <c r="C241" s="199" t="s">
        <v>1773</v>
      </c>
      <c r="D241" s="199" t="s">
        <v>1027</v>
      </c>
      <c r="E241" s="199" t="s">
        <v>1027</v>
      </c>
      <c r="F241" s="199" t="s">
        <v>1208</v>
      </c>
      <c r="G241" s="199" t="s">
        <v>1774</v>
      </c>
      <c r="K241" s="199">
        <f t="shared" si="15"/>
        <v>46.509680000000003</v>
      </c>
      <c r="L241" s="199" t="e">
        <f t="shared" si="16"/>
        <v>#VALUE!</v>
      </c>
      <c r="M241" s="199" t="s">
        <v>1064</v>
      </c>
      <c r="N241" s="199" t="e">
        <f t="shared" si="17"/>
        <v>#VALUE!</v>
      </c>
      <c r="O241" s="199" t="e">
        <f t="shared" si="18"/>
        <v>#VALUE!</v>
      </c>
      <c r="P241" s="199" t="e">
        <f t="shared" si="19"/>
        <v>#VALUE!</v>
      </c>
    </row>
    <row r="242" spans="1:16" ht="15.75" x14ac:dyDescent="0.25">
      <c r="A242" s="199" t="s">
        <v>133</v>
      </c>
      <c r="B242" s="199" t="s">
        <v>1030</v>
      </c>
      <c r="C242" s="199" t="s">
        <v>1785</v>
      </c>
      <c r="D242" s="199" t="s">
        <v>1027</v>
      </c>
      <c r="E242" s="199" t="s">
        <v>1027</v>
      </c>
      <c r="F242" s="199" t="s">
        <v>1244</v>
      </c>
      <c r="G242" s="199" t="s">
        <v>1097</v>
      </c>
      <c r="K242" s="199">
        <f t="shared" si="15"/>
        <v>47.596591000000004</v>
      </c>
      <c r="L242" s="199" t="e">
        <f t="shared" si="16"/>
        <v>#VALUE!</v>
      </c>
      <c r="M242" s="199" t="s">
        <v>1036</v>
      </c>
      <c r="N242" s="199" t="e">
        <f t="shared" si="17"/>
        <v>#VALUE!</v>
      </c>
      <c r="O242" s="199" t="e">
        <f t="shared" si="18"/>
        <v>#VALUE!</v>
      </c>
      <c r="P242" s="199" t="e">
        <f t="shared" si="19"/>
        <v>#VALUE!</v>
      </c>
    </row>
    <row r="243" spans="1:16" ht="15.75" x14ac:dyDescent="0.25">
      <c r="A243" s="199" t="s">
        <v>133</v>
      </c>
      <c r="B243" s="199" t="s">
        <v>1117</v>
      </c>
      <c r="C243" s="199" t="s">
        <v>1783</v>
      </c>
      <c r="D243" s="199" t="s">
        <v>1027</v>
      </c>
      <c r="E243" s="199" t="s">
        <v>1027</v>
      </c>
      <c r="F243" s="199" t="s">
        <v>1234</v>
      </c>
      <c r="G243" s="199" t="s">
        <v>1219</v>
      </c>
      <c r="K243" s="199" t="e">
        <f t="shared" si="15"/>
        <v>#VALUE!</v>
      </c>
      <c r="L243" s="199" t="e">
        <f t="shared" si="16"/>
        <v>#VALUE!</v>
      </c>
      <c r="M243" s="199" t="s">
        <v>1121</v>
      </c>
      <c r="N243" s="199" t="e">
        <f t="shared" si="17"/>
        <v>#VALUE!</v>
      </c>
      <c r="O243" s="199" t="e">
        <f t="shared" si="18"/>
        <v>#VALUE!</v>
      </c>
      <c r="P243" s="199" t="e">
        <f t="shared" si="19"/>
        <v>#VALUE!</v>
      </c>
    </row>
    <row r="244" spans="1:16" ht="15.75" x14ac:dyDescent="0.25">
      <c r="A244" s="199" t="s">
        <v>109</v>
      </c>
      <c r="B244" s="199" t="s">
        <v>20</v>
      </c>
      <c r="C244" s="199" t="s">
        <v>1883</v>
      </c>
      <c r="D244" s="199" t="s">
        <v>1027</v>
      </c>
      <c r="E244" s="199" t="s">
        <v>1027</v>
      </c>
      <c r="F244" s="199" t="s">
        <v>1218</v>
      </c>
      <c r="G244" s="199" t="s">
        <v>1677</v>
      </c>
      <c r="K244" s="199">
        <f t="shared" si="15"/>
        <v>46.942999999999998</v>
      </c>
      <c r="L244" s="199" t="e">
        <f t="shared" si="16"/>
        <v>#VALUE!</v>
      </c>
      <c r="M244" s="199" t="s">
        <v>1134</v>
      </c>
      <c r="N244" s="199" t="e">
        <f t="shared" si="17"/>
        <v>#VALUE!</v>
      </c>
      <c r="O244" s="199" t="e">
        <f t="shared" si="18"/>
        <v>#VALUE!</v>
      </c>
      <c r="P244" s="199" t="e">
        <f t="shared" si="19"/>
        <v>#VALUE!</v>
      </c>
    </row>
    <row r="245" spans="1:16" ht="15.75" x14ac:dyDescent="0.25">
      <c r="A245" s="199" t="s">
        <v>109</v>
      </c>
      <c r="B245" s="199" t="s">
        <v>1048</v>
      </c>
      <c r="C245" s="199" t="s">
        <v>1911</v>
      </c>
      <c r="D245" s="199" t="s">
        <v>1027</v>
      </c>
      <c r="E245" s="199" t="s">
        <v>1027</v>
      </c>
      <c r="F245" s="199" t="s">
        <v>1912</v>
      </c>
      <c r="G245" s="199" t="s">
        <v>1027</v>
      </c>
      <c r="K245" s="199" t="e">
        <f t="shared" si="15"/>
        <v>#VALUE!</v>
      </c>
      <c r="L245" s="199" t="e">
        <f t="shared" si="16"/>
        <v>#VALUE!</v>
      </c>
      <c r="M245" s="199" t="s">
        <v>1053</v>
      </c>
      <c r="N245" s="199" t="e">
        <f t="shared" si="17"/>
        <v>#VALUE!</v>
      </c>
      <c r="O245" s="199" t="e">
        <f t="shared" si="18"/>
        <v>#VALUE!</v>
      </c>
      <c r="P245" s="199" t="e">
        <f t="shared" si="19"/>
        <v>#VALUE!</v>
      </c>
    </row>
    <row r="246" spans="1:16" ht="15.75" x14ac:dyDescent="0.25">
      <c r="A246" s="199" t="s">
        <v>109</v>
      </c>
      <c r="B246" s="199" t="s">
        <v>1059</v>
      </c>
      <c r="C246" s="199" t="s">
        <v>1887</v>
      </c>
      <c r="D246" s="199" t="s">
        <v>1027</v>
      </c>
      <c r="E246" s="199" t="s">
        <v>1027</v>
      </c>
      <c r="F246" s="199" t="s">
        <v>1218</v>
      </c>
      <c r="G246" s="199" t="s">
        <v>1027</v>
      </c>
      <c r="K246" s="199" t="e">
        <f t="shared" si="15"/>
        <v>#VALUE!</v>
      </c>
      <c r="L246" s="199" t="e">
        <f t="shared" si="16"/>
        <v>#VALUE!</v>
      </c>
      <c r="M246" s="199" t="s">
        <v>1064</v>
      </c>
      <c r="N246" s="199" t="e">
        <f t="shared" si="17"/>
        <v>#VALUE!</v>
      </c>
      <c r="O246" s="199" t="e">
        <f t="shared" si="18"/>
        <v>#VALUE!</v>
      </c>
      <c r="P246" s="199" t="e">
        <f t="shared" si="19"/>
        <v>#VALUE!</v>
      </c>
    </row>
    <row r="247" spans="1:16" ht="15.75" x14ac:dyDescent="0.25">
      <c r="A247" s="199" t="s">
        <v>123</v>
      </c>
      <c r="B247" s="199" t="s">
        <v>1030</v>
      </c>
      <c r="C247" s="199" t="s">
        <v>2037</v>
      </c>
      <c r="D247" s="199" t="s">
        <v>1027</v>
      </c>
      <c r="E247" s="199" t="s">
        <v>1027</v>
      </c>
      <c r="F247" s="199" t="s">
        <v>1405</v>
      </c>
      <c r="G247" s="199" t="s">
        <v>2038</v>
      </c>
      <c r="K247" s="199">
        <f t="shared" si="15"/>
        <v>40.732079999999996</v>
      </c>
      <c r="L247" s="199" t="e">
        <f t="shared" si="16"/>
        <v>#VALUE!</v>
      </c>
      <c r="M247" s="199" t="s">
        <v>1036</v>
      </c>
      <c r="N247" s="199" t="e">
        <f t="shared" si="17"/>
        <v>#VALUE!</v>
      </c>
      <c r="O247" s="199" t="e">
        <f t="shared" si="18"/>
        <v>#VALUE!</v>
      </c>
      <c r="P247" s="199" t="e">
        <f t="shared" si="19"/>
        <v>#VALUE!</v>
      </c>
    </row>
    <row r="248" spans="1:16" ht="15.75" x14ac:dyDescent="0.25">
      <c r="A248" s="199" t="s">
        <v>123</v>
      </c>
      <c r="B248" s="199" t="s">
        <v>1187</v>
      </c>
      <c r="C248" s="199" t="s">
        <v>2036</v>
      </c>
      <c r="D248" s="199" t="s">
        <v>1027</v>
      </c>
      <c r="E248" s="199" t="s">
        <v>1027</v>
      </c>
      <c r="F248" s="199" t="s">
        <v>1405</v>
      </c>
      <c r="G248" s="199" t="s">
        <v>1383</v>
      </c>
      <c r="K248" s="199">
        <f t="shared" si="15"/>
        <v>46.293019999999999</v>
      </c>
      <c r="L248" s="199" t="e">
        <f t="shared" si="16"/>
        <v>#VALUE!</v>
      </c>
      <c r="M248" s="199" t="s">
        <v>1190</v>
      </c>
      <c r="N248" s="199" t="e">
        <f t="shared" si="17"/>
        <v>#VALUE!</v>
      </c>
      <c r="O248" s="199" t="e">
        <f t="shared" si="18"/>
        <v>#VALUE!</v>
      </c>
      <c r="P248" s="199" t="e">
        <f t="shared" si="19"/>
        <v>#VALUE!</v>
      </c>
    </row>
    <row r="249" spans="1:16" ht="15.75" x14ac:dyDescent="0.25">
      <c r="A249" s="199" t="s">
        <v>112</v>
      </c>
      <c r="B249" s="199" t="s">
        <v>1024</v>
      </c>
      <c r="C249" s="199" t="s">
        <v>2107</v>
      </c>
      <c r="D249" s="199" t="s">
        <v>1027</v>
      </c>
      <c r="E249" s="199" t="s">
        <v>1027</v>
      </c>
      <c r="F249" s="199" t="s">
        <v>1162</v>
      </c>
      <c r="G249" s="199" t="s">
        <v>1858</v>
      </c>
      <c r="K249" s="199">
        <f t="shared" si="15"/>
        <v>45.689982999999998</v>
      </c>
      <c r="L249" s="199" t="e">
        <f t="shared" si="16"/>
        <v>#VALUE!</v>
      </c>
      <c r="M249" s="199" t="s">
        <v>1029</v>
      </c>
      <c r="N249" s="199" t="e">
        <f t="shared" si="17"/>
        <v>#VALUE!</v>
      </c>
      <c r="O249" s="199" t="e">
        <f t="shared" si="18"/>
        <v>#VALUE!</v>
      </c>
      <c r="P249" s="199" t="e">
        <f t="shared" si="19"/>
        <v>#VALUE!</v>
      </c>
    </row>
    <row r="250" spans="1:16" ht="15.75" x14ac:dyDescent="0.25">
      <c r="A250" s="199" t="s">
        <v>112</v>
      </c>
      <c r="B250" s="199" t="s">
        <v>1059</v>
      </c>
      <c r="C250" s="199" t="s">
        <v>2093</v>
      </c>
      <c r="D250" s="199" t="s">
        <v>1027</v>
      </c>
      <c r="E250" s="199" t="s">
        <v>1027</v>
      </c>
      <c r="F250" s="199" t="s">
        <v>1146</v>
      </c>
      <c r="G250" s="199" t="s">
        <v>1027</v>
      </c>
      <c r="K250" s="199" t="e">
        <f t="shared" si="15"/>
        <v>#VALUE!</v>
      </c>
      <c r="L250" s="199" t="e">
        <f t="shared" si="16"/>
        <v>#VALUE!</v>
      </c>
      <c r="M250" s="199" t="s">
        <v>1064</v>
      </c>
      <c r="N250" s="199" t="e">
        <f t="shared" si="17"/>
        <v>#VALUE!</v>
      </c>
      <c r="O250" s="199" t="e">
        <f t="shared" si="18"/>
        <v>#VALUE!</v>
      </c>
      <c r="P250" s="199" t="e">
        <f t="shared" si="19"/>
        <v>#VALUE!</v>
      </c>
    </row>
    <row r="251" spans="1:16" ht="15.75" x14ac:dyDescent="0.25">
      <c r="A251" s="199" t="s">
        <v>136</v>
      </c>
      <c r="B251" s="199" t="s">
        <v>1117</v>
      </c>
      <c r="C251" s="199" t="s">
        <v>2197</v>
      </c>
      <c r="D251" s="199" t="s">
        <v>1027</v>
      </c>
      <c r="E251" s="199" t="s">
        <v>1027</v>
      </c>
      <c r="F251" s="199" t="s">
        <v>1146</v>
      </c>
      <c r="G251" s="199" t="s">
        <v>1842</v>
      </c>
      <c r="K251" s="199">
        <f t="shared" si="15"/>
        <v>47.011609</v>
      </c>
      <c r="L251" s="199" t="e">
        <f t="shared" si="16"/>
        <v>#VALUE!</v>
      </c>
      <c r="M251" s="199" t="s">
        <v>1121</v>
      </c>
      <c r="N251" s="199" t="e">
        <f t="shared" si="17"/>
        <v>#VALUE!</v>
      </c>
      <c r="O251" s="199" t="e">
        <f t="shared" si="18"/>
        <v>#VALUE!</v>
      </c>
      <c r="P251" s="199" t="e">
        <f t="shared" si="19"/>
        <v>#VALUE!</v>
      </c>
    </row>
    <row r="252" spans="1:16" ht="15.75" x14ac:dyDescent="0.25">
      <c r="A252" s="199" t="s">
        <v>136</v>
      </c>
      <c r="B252" s="199" t="s">
        <v>1048</v>
      </c>
      <c r="C252" s="199" t="s">
        <v>2253</v>
      </c>
      <c r="D252" s="199" t="s">
        <v>1027</v>
      </c>
      <c r="E252" s="199" t="s">
        <v>1027</v>
      </c>
      <c r="F252" s="199" t="s">
        <v>1792</v>
      </c>
      <c r="G252" s="199" t="s">
        <v>1027</v>
      </c>
      <c r="K252" s="199" t="e">
        <f t="shared" si="15"/>
        <v>#VALUE!</v>
      </c>
      <c r="L252" s="199" t="e">
        <f t="shared" si="16"/>
        <v>#VALUE!</v>
      </c>
      <c r="M252" s="199" t="s">
        <v>1053</v>
      </c>
      <c r="N252" s="199" t="e">
        <f t="shared" si="17"/>
        <v>#VALUE!</v>
      </c>
      <c r="O252" s="199" t="e">
        <f t="shared" si="18"/>
        <v>#VALUE!</v>
      </c>
      <c r="P252" s="199" t="e">
        <f t="shared" si="19"/>
        <v>#VALUE!</v>
      </c>
    </row>
    <row r="253" spans="1:16" ht="15.75" x14ac:dyDescent="0.25">
      <c r="A253" s="199" t="s">
        <v>136</v>
      </c>
      <c r="B253" s="199" t="s">
        <v>1135</v>
      </c>
      <c r="C253" s="199" t="s">
        <v>2216</v>
      </c>
      <c r="D253" s="199" t="s">
        <v>1027</v>
      </c>
      <c r="E253" s="199" t="s">
        <v>1027</v>
      </c>
      <c r="F253" s="199" t="s">
        <v>1162</v>
      </c>
      <c r="G253" s="199" t="s">
        <v>1027</v>
      </c>
      <c r="K253" s="199" t="e">
        <f t="shared" si="15"/>
        <v>#VALUE!</v>
      </c>
      <c r="L253" s="199" t="e">
        <f t="shared" si="16"/>
        <v>#VALUE!</v>
      </c>
      <c r="M253" s="199" t="s">
        <v>1138</v>
      </c>
      <c r="N253" s="199" t="e">
        <f t="shared" si="17"/>
        <v>#VALUE!</v>
      </c>
      <c r="O253" s="199" t="e">
        <f t="shared" si="18"/>
        <v>#VALUE!</v>
      </c>
      <c r="P253" s="199" t="e">
        <f t="shared" si="19"/>
        <v>#VALUE!</v>
      </c>
    </row>
    <row r="254" spans="1:16" ht="15.75" x14ac:dyDescent="0.25">
      <c r="A254" s="199" t="s">
        <v>110</v>
      </c>
      <c r="B254" s="199" t="s">
        <v>27</v>
      </c>
      <c r="C254" s="199" t="s">
        <v>2429</v>
      </c>
      <c r="D254" s="199" t="s">
        <v>1027</v>
      </c>
      <c r="E254" s="199" t="s">
        <v>1027</v>
      </c>
      <c r="F254" s="199" t="s">
        <v>1218</v>
      </c>
      <c r="G254" s="199" t="s">
        <v>2089</v>
      </c>
      <c r="K254" s="199">
        <f t="shared" si="15"/>
        <v>47.618257</v>
      </c>
      <c r="L254" s="199" t="e">
        <f t="shared" si="16"/>
        <v>#VALUE!</v>
      </c>
      <c r="M254" s="199" t="s">
        <v>1058</v>
      </c>
      <c r="N254" s="199" t="e">
        <f t="shared" si="17"/>
        <v>#VALUE!</v>
      </c>
      <c r="O254" s="199" t="e">
        <f t="shared" si="18"/>
        <v>#VALUE!</v>
      </c>
      <c r="P254" s="199" t="e">
        <f t="shared" si="19"/>
        <v>#VALUE!</v>
      </c>
    </row>
    <row r="255" spans="1:16" ht="15.75" x14ac:dyDescent="0.25">
      <c r="A255" s="199" t="s">
        <v>117</v>
      </c>
      <c r="B255" s="199" t="s">
        <v>1187</v>
      </c>
      <c r="C255" s="199" t="s">
        <v>2626</v>
      </c>
      <c r="D255" s="199" t="s">
        <v>1027</v>
      </c>
      <c r="E255" s="199" t="s">
        <v>1027</v>
      </c>
      <c r="F255" s="199" t="s">
        <v>1240</v>
      </c>
      <c r="G255" s="199" t="s">
        <v>1787</v>
      </c>
      <c r="K255" s="199">
        <f t="shared" si="15"/>
        <v>40.100155000000001</v>
      </c>
      <c r="L255" s="199" t="e">
        <f t="shared" si="16"/>
        <v>#VALUE!</v>
      </c>
      <c r="M255" s="199" t="s">
        <v>1190</v>
      </c>
      <c r="N255" s="199" t="e">
        <f t="shared" si="17"/>
        <v>#VALUE!</v>
      </c>
      <c r="O255" s="199" t="e">
        <f t="shared" si="18"/>
        <v>#VALUE!</v>
      </c>
      <c r="P255" s="199" t="e">
        <f t="shared" si="19"/>
        <v>#VALUE!</v>
      </c>
    </row>
    <row r="256" spans="1:16" ht="15.75" x14ac:dyDescent="0.25">
      <c r="A256" s="199" t="s">
        <v>135</v>
      </c>
      <c r="B256" s="199" t="s">
        <v>20</v>
      </c>
      <c r="C256" s="199" t="s">
        <v>2709</v>
      </c>
      <c r="D256" s="199" t="s">
        <v>1027</v>
      </c>
      <c r="E256" s="199" t="s">
        <v>1027</v>
      </c>
      <c r="F256" s="199" t="s">
        <v>1244</v>
      </c>
      <c r="G256" s="199" t="s">
        <v>2710</v>
      </c>
      <c r="K256" s="199">
        <f t="shared" si="15"/>
        <v>34.131171999999999</v>
      </c>
      <c r="L256" s="199" t="e">
        <f t="shared" si="16"/>
        <v>#VALUE!</v>
      </c>
      <c r="M256" s="199" t="s">
        <v>1134</v>
      </c>
      <c r="N256" s="199" t="e">
        <f t="shared" si="17"/>
        <v>#VALUE!</v>
      </c>
      <c r="O256" s="199" t="e">
        <f t="shared" si="18"/>
        <v>#VALUE!</v>
      </c>
      <c r="P256" s="199" t="e">
        <f t="shared" si="19"/>
        <v>#VALUE!</v>
      </c>
    </row>
    <row r="257" spans="1:16" ht="15.75" x14ac:dyDescent="0.25">
      <c r="A257" s="199" t="s">
        <v>135</v>
      </c>
      <c r="B257" s="199" t="s">
        <v>1024</v>
      </c>
      <c r="C257" s="199" t="s">
        <v>2697</v>
      </c>
      <c r="D257" s="199" t="s">
        <v>1027</v>
      </c>
      <c r="E257" s="199" t="s">
        <v>1027</v>
      </c>
      <c r="F257" s="199" t="s">
        <v>1221</v>
      </c>
      <c r="G257" s="199" t="s">
        <v>2017</v>
      </c>
      <c r="K257" s="199">
        <f t="shared" ref="K257:K292" si="20">(F257*0.3611)+(G257*1.1*0.3611)+(H257*5.2*0.0666)+(I257*0.2111)</f>
        <v>43.007009999999994</v>
      </c>
      <c r="L257" s="199" t="e">
        <f t="shared" ref="L257:L292" si="21">(K257)*((100+(29-E257))/100)-(J257*0.9)</f>
        <v>#VALUE!</v>
      </c>
      <c r="M257" s="199" t="s">
        <v>1029</v>
      </c>
      <c r="N257" s="199" t="e">
        <f t="shared" ref="N257:N292" si="22">(M257*((L257-63)/5.45))+M257</f>
        <v>#VALUE!</v>
      </c>
      <c r="O257" s="199" t="e">
        <f t="shared" ref="O257:O292" si="23">(N257-D257)</f>
        <v>#VALUE!</v>
      </c>
      <c r="P257" s="199" t="e">
        <f t="shared" ref="P257:P292" si="24">IF(O257&lt;(-3000000), "Overpaid", "")</f>
        <v>#VALUE!</v>
      </c>
    </row>
    <row r="258" spans="1:16" ht="15.75" x14ac:dyDescent="0.25">
      <c r="A258" s="199" t="s">
        <v>135</v>
      </c>
      <c r="B258" s="199" t="s">
        <v>1099</v>
      </c>
      <c r="C258" s="199" t="s">
        <v>2671</v>
      </c>
      <c r="D258" s="199" t="s">
        <v>1027</v>
      </c>
      <c r="E258" s="199" t="s">
        <v>1027</v>
      </c>
      <c r="F258" s="199" t="s">
        <v>1157</v>
      </c>
      <c r="G258" s="199" t="s">
        <v>1027</v>
      </c>
      <c r="K258" s="199" t="e">
        <f t="shared" si="20"/>
        <v>#VALUE!</v>
      </c>
      <c r="L258" s="199" t="e">
        <f t="shared" si="21"/>
        <v>#VALUE!</v>
      </c>
      <c r="M258" s="199" t="s">
        <v>1105</v>
      </c>
      <c r="N258" s="199" t="e">
        <f t="shared" si="22"/>
        <v>#VALUE!</v>
      </c>
      <c r="O258" s="199" t="e">
        <f t="shared" si="23"/>
        <v>#VALUE!</v>
      </c>
      <c r="P258" s="199" t="e">
        <f t="shared" si="24"/>
        <v>#VALUE!</v>
      </c>
    </row>
    <row r="259" spans="1:16" ht="15.75" x14ac:dyDescent="0.25">
      <c r="A259" s="199" t="s">
        <v>121</v>
      </c>
      <c r="B259" s="199" t="s">
        <v>1030</v>
      </c>
      <c r="C259" s="199" t="s">
        <v>2956</v>
      </c>
      <c r="D259" s="199" t="s">
        <v>1027</v>
      </c>
      <c r="E259" s="199" t="s">
        <v>1027</v>
      </c>
      <c r="F259" s="199" t="s">
        <v>1408</v>
      </c>
      <c r="G259" s="199" t="s">
        <v>2957</v>
      </c>
      <c r="K259" s="199">
        <f t="shared" si="20"/>
        <v>38.305487999999997</v>
      </c>
      <c r="L259" s="199" t="e">
        <f t="shared" si="21"/>
        <v>#VALUE!</v>
      </c>
      <c r="M259" s="199" t="s">
        <v>1036</v>
      </c>
      <c r="N259" s="199" t="e">
        <f t="shared" si="22"/>
        <v>#VALUE!</v>
      </c>
      <c r="O259" s="199" t="e">
        <f t="shared" si="23"/>
        <v>#VALUE!</v>
      </c>
      <c r="P259" s="199" t="e">
        <f t="shared" si="24"/>
        <v>#VALUE!</v>
      </c>
    </row>
    <row r="260" spans="1:16" ht="15.75" x14ac:dyDescent="0.25">
      <c r="A260" s="199" t="s">
        <v>121</v>
      </c>
      <c r="B260" s="199" t="s">
        <v>10</v>
      </c>
      <c r="C260" s="199" t="s">
        <v>2964</v>
      </c>
      <c r="D260" s="199" t="s">
        <v>1027</v>
      </c>
      <c r="E260" s="199" t="s">
        <v>1027</v>
      </c>
      <c r="F260" s="199" t="s">
        <v>1679</v>
      </c>
      <c r="G260" s="199" t="s">
        <v>2483</v>
      </c>
      <c r="K260" s="199">
        <f t="shared" si="20"/>
        <v>37.576065999999997</v>
      </c>
      <c r="L260" s="199" t="e">
        <f t="shared" si="21"/>
        <v>#VALUE!</v>
      </c>
      <c r="M260" s="199" t="s">
        <v>1093</v>
      </c>
      <c r="N260" s="199" t="e">
        <f t="shared" si="22"/>
        <v>#VALUE!</v>
      </c>
      <c r="O260" s="199" t="e">
        <f t="shared" si="23"/>
        <v>#VALUE!</v>
      </c>
      <c r="P260" s="199" t="e">
        <f t="shared" si="24"/>
        <v>#VALUE!</v>
      </c>
    </row>
    <row r="261" spans="1:16" ht="15.75" x14ac:dyDescent="0.25">
      <c r="A261" s="199" t="s">
        <v>121</v>
      </c>
      <c r="B261" s="199" t="s">
        <v>1078</v>
      </c>
      <c r="C261" s="199" t="s">
        <v>2917</v>
      </c>
      <c r="D261" s="199" t="s">
        <v>1027</v>
      </c>
      <c r="E261" s="199" t="s">
        <v>1027</v>
      </c>
      <c r="F261" s="199" t="s">
        <v>1146</v>
      </c>
      <c r="G261" s="199" t="s">
        <v>1027</v>
      </c>
      <c r="K261" s="199" t="e">
        <f t="shared" si="20"/>
        <v>#VALUE!</v>
      </c>
      <c r="L261" s="199" t="e">
        <f t="shared" si="21"/>
        <v>#VALUE!</v>
      </c>
      <c r="M261" s="199" t="s">
        <v>1082</v>
      </c>
      <c r="N261" s="199" t="e">
        <f t="shared" si="22"/>
        <v>#VALUE!</v>
      </c>
      <c r="O261" s="199" t="e">
        <f t="shared" si="23"/>
        <v>#VALUE!</v>
      </c>
      <c r="P261" s="199" t="e">
        <f t="shared" si="24"/>
        <v>#VALUE!</v>
      </c>
    </row>
    <row r="262" spans="1:16" ht="15.75" x14ac:dyDescent="0.25">
      <c r="A262" s="199" t="s">
        <v>106</v>
      </c>
      <c r="B262" s="199" t="s">
        <v>10</v>
      </c>
      <c r="C262" s="199" t="s">
        <v>3029</v>
      </c>
      <c r="D262" s="199" t="s">
        <v>1027</v>
      </c>
      <c r="E262" s="199" t="s">
        <v>1027</v>
      </c>
      <c r="F262" s="199" t="s">
        <v>1240</v>
      </c>
      <c r="G262" s="199" t="s">
        <v>3030</v>
      </c>
      <c r="K262" s="199">
        <f t="shared" si="20"/>
        <v>41.331505999999997</v>
      </c>
      <c r="L262" s="199" t="e">
        <f t="shared" si="21"/>
        <v>#VALUE!</v>
      </c>
      <c r="M262" s="199" t="s">
        <v>1093</v>
      </c>
      <c r="N262" s="199" t="e">
        <f t="shared" si="22"/>
        <v>#VALUE!</v>
      </c>
      <c r="O262" s="199" t="e">
        <f t="shared" si="23"/>
        <v>#VALUE!</v>
      </c>
      <c r="P262" s="199" t="e">
        <f t="shared" si="24"/>
        <v>#VALUE!</v>
      </c>
    </row>
    <row r="263" spans="1:16" ht="15.75" x14ac:dyDescent="0.25">
      <c r="A263" s="199" t="s">
        <v>106</v>
      </c>
      <c r="B263" s="199" t="s">
        <v>10</v>
      </c>
      <c r="C263" s="199" t="s">
        <v>3013</v>
      </c>
      <c r="D263" s="199" t="s">
        <v>1027</v>
      </c>
      <c r="E263" s="199" t="s">
        <v>1027</v>
      </c>
      <c r="F263" s="199" t="s">
        <v>1201</v>
      </c>
      <c r="G263" s="199" t="s">
        <v>1195</v>
      </c>
      <c r="K263" s="199">
        <f t="shared" si="20"/>
        <v>49.293761000000003</v>
      </c>
      <c r="L263" s="199" t="e">
        <f t="shared" si="21"/>
        <v>#VALUE!</v>
      </c>
      <c r="M263" s="199" t="s">
        <v>1093</v>
      </c>
      <c r="N263" s="199" t="e">
        <f t="shared" si="22"/>
        <v>#VALUE!</v>
      </c>
      <c r="O263" s="199" t="e">
        <f t="shared" si="23"/>
        <v>#VALUE!</v>
      </c>
      <c r="P263" s="199" t="e">
        <f t="shared" si="24"/>
        <v>#VALUE!</v>
      </c>
    </row>
    <row r="264" spans="1:16" ht="15.75" x14ac:dyDescent="0.25">
      <c r="A264" s="199" t="s">
        <v>106</v>
      </c>
      <c r="B264" s="199" t="s">
        <v>20</v>
      </c>
      <c r="C264" s="199" t="s">
        <v>3005</v>
      </c>
      <c r="D264" s="199" t="s">
        <v>1027</v>
      </c>
      <c r="E264" s="199" t="s">
        <v>1027</v>
      </c>
      <c r="F264" s="199" t="s">
        <v>1162</v>
      </c>
      <c r="G264" s="199" t="s">
        <v>1123</v>
      </c>
      <c r="K264" s="199">
        <f t="shared" si="20"/>
        <v>50.893433999999999</v>
      </c>
      <c r="L264" s="199" t="e">
        <f t="shared" si="21"/>
        <v>#VALUE!</v>
      </c>
      <c r="M264" s="199" t="s">
        <v>1134</v>
      </c>
      <c r="N264" s="199" t="e">
        <f t="shared" si="22"/>
        <v>#VALUE!</v>
      </c>
      <c r="O264" s="199" t="e">
        <f t="shared" si="23"/>
        <v>#VALUE!</v>
      </c>
      <c r="P264" s="199" t="e">
        <f t="shared" si="24"/>
        <v>#VALUE!</v>
      </c>
    </row>
    <row r="265" spans="1:16" ht="15.75" x14ac:dyDescent="0.25">
      <c r="A265" s="199" t="s">
        <v>106</v>
      </c>
      <c r="B265" s="199" t="s">
        <v>1059</v>
      </c>
      <c r="C265" s="199" t="s">
        <v>3026</v>
      </c>
      <c r="D265" s="199" t="s">
        <v>1027</v>
      </c>
      <c r="E265" s="199" t="s">
        <v>1027</v>
      </c>
      <c r="F265" s="199" t="s">
        <v>1221</v>
      </c>
      <c r="G265" s="199" t="s">
        <v>1219</v>
      </c>
      <c r="K265" s="199" t="e">
        <f t="shared" si="20"/>
        <v>#VALUE!</v>
      </c>
      <c r="L265" s="199" t="e">
        <f t="shared" si="21"/>
        <v>#VALUE!</v>
      </c>
      <c r="M265" s="199" t="s">
        <v>1064</v>
      </c>
      <c r="N265" s="199" t="e">
        <f t="shared" si="22"/>
        <v>#VALUE!</v>
      </c>
      <c r="O265" s="199" t="e">
        <f t="shared" si="23"/>
        <v>#VALUE!</v>
      </c>
      <c r="P265" s="199" t="e">
        <f t="shared" si="24"/>
        <v>#VALUE!</v>
      </c>
    </row>
    <row r="266" spans="1:16" ht="15.75" x14ac:dyDescent="0.25">
      <c r="A266" s="199" t="s">
        <v>106</v>
      </c>
      <c r="B266" s="199" t="s">
        <v>27</v>
      </c>
      <c r="C266" s="199" t="s">
        <v>3012</v>
      </c>
      <c r="D266" s="199" t="s">
        <v>1027</v>
      </c>
      <c r="E266" s="199" t="s">
        <v>1027</v>
      </c>
      <c r="F266" s="199" t="s">
        <v>1201</v>
      </c>
      <c r="G266" s="199" t="s">
        <v>1027</v>
      </c>
      <c r="K266" s="199" t="e">
        <f t="shared" si="20"/>
        <v>#VALUE!</v>
      </c>
      <c r="L266" s="199" t="e">
        <f t="shared" si="21"/>
        <v>#VALUE!</v>
      </c>
      <c r="M266" s="199" t="s">
        <v>1058</v>
      </c>
      <c r="N266" s="199" t="e">
        <f t="shared" si="22"/>
        <v>#VALUE!</v>
      </c>
      <c r="O266" s="199" t="e">
        <f t="shared" si="23"/>
        <v>#VALUE!</v>
      </c>
      <c r="P266" s="199" t="e">
        <f t="shared" si="24"/>
        <v>#VALUE!</v>
      </c>
    </row>
    <row r="267" spans="1:16" ht="15.75" x14ac:dyDescent="0.25">
      <c r="A267" s="199" t="s">
        <v>106</v>
      </c>
      <c r="B267" s="199" t="s">
        <v>1024</v>
      </c>
      <c r="C267" s="199" t="s">
        <v>3021</v>
      </c>
      <c r="D267" s="199" t="s">
        <v>1027</v>
      </c>
      <c r="E267" s="199" t="s">
        <v>1027</v>
      </c>
      <c r="F267" s="199" t="s">
        <v>1218</v>
      </c>
      <c r="G267" s="199" t="s">
        <v>1027</v>
      </c>
      <c r="K267" s="199" t="e">
        <f t="shared" si="20"/>
        <v>#VALUE!</v>
      </c>
      <c r="L267" s="199" t="e">
        <f t="shared" si="21"/>
        <v>#VALUE!</v>
      </c>
      <c r="M267" s="199" t="s">
        <v>1029</v>
      </c>
      <c r="N267" s="199" t="e">
        <f t="shared" si="22"/>
        <v>#VALUE!</v>
      </c>
      <c r="O267" s="199" t="e">
        <f t="shared" si="23"/>
        <v>#VALUE!</v>
      </c>
      <c r="P267" s="199" t="e">
        <f t="shared" si="24"/>
        <v>#VALUE!</v>
      </c>
    </row>
    <row r="268" spans="1:16" ht="15.75" x14ac:dyDescent="0.25">
      <c r="A268" s="199" t="s">
        <v>106</v>
      </c>
      <c r="B268" s="199" t="s">
        <v>1048</v>
      </c>
      <c r="C268" s="199" t="s">
        <v>3041</v>
      </c>
      <c r="D268" s="199" t="s">
        <v>1027</v>
      </c>
      <c r="E268" s="199" t="s">
        <v>1027</v>
      </c>
      <c r="F268" s="199" t="s">
        <v>2715</v>
      </c>
      <c r="G268" s="199" t="s">
        <v>1027</v>
      </c>
      <c r="K268" s="199" t="e">
        <f t="shared" si="20"/>
        <v>#VALUE!</v>
      </c>
      <c r="L268" s="199" t="e">
        <f t="shared" si="21"/>
        <v>#VALUE!</v>
      </c>
      <c r="M268" s="199" t="s">
        <v>1053</v>
      </c>
      <c r="N268" s="199" t="e">
        <f t="shared" si="22"/>
        <v>#VALUE!</v>
      </c>
      <c r="O268" s="199" t="e">
        <f t="shared" si="23"/>
        <v>#VALUE!</v>
      </c>
      <c r="P268" s="199" t="e">
        <f t="shared" si="24"/>
        <v>#VALUE!</v>
      </c>
    </row>
    <row r="269" spans="1:16" ht="15.75" x14ac:dyDescent="0.25">
      <c r="A269" s="199" t="s">
        <v>2800</v>
      </c>
      <c r="B269" s="199" t="s">
        <v>1059</v>
      </c>
      <c r="C269" s="199" t="s">
        <v>329</v>
      </c>
      <c r="D269" s="199" t="s">
        <v>1027</v>
      </c>
      <c r="E269" s="199" t="s">
        <v>1027</v>
      </c>
      <c r="F269" s="199" t="s">
        <v>1103</v>
      </c>
      <c r="G269" s="199" t="s">
        <v>1027</v>
      </c>
      <c r="K269" s="199" t="e">
        <f t="shared" si="20"/>
        <v>#VALUE!</v>
      </c>
      <c r="L269" s="199" t="e">
        <f t="shared" si="21"/>
        <v>#VALUE!</v>
      </c>
      <c r="M269" s="199" t="s">
        <v>1064</v>
      </c>
      <c r="N269" s="199" t="e">
        <f t="shared" si="22"/>
        <v>#VALUE!</v>
      </c>
      <c r="O269" s="199" t="e">
        <f t="shared" si="23"/>
        <v>#VALUE!</v>
      </c>
      <c r="P269" s="199" t="e">
        <f t="shared" si="24"/>
        <v>#VALUE!</v>
      </c>
    </row>
    <row r="270" spans="1:16" ht="15.75" x14ac:dyDescent="0.25">
      <c r="A270" s="199" t="s">
        <v>114</v>
      </c>
      <c r="B270" s="199" t="s">
        <v>1024</v>
      </c>
      <c r="C270" s="199" t="s">
        <v>3286</v>
      </c>
      <c r="D270" s="199" t="s">
        <v>1027</v>
      </c>
      <c r="E270" s="199" t="s">
        <v>1027</v>
      </c>
      <c r="F270" s="199" t="s">
        <v>1201</v>
      </c>
      <c r="G270" s="199" t="s">
        <v>1027</v>
      </c>
      <c r="K270" s="199" t="e">
        <f t="shared" si="20"/>
        <v>#VALUE!</v>
      </c>
      <c r="L270" s="199" t="e">
        <f t="shared" si="21"/>
        <v>#VALUE!</v>
      </c>
      <c r="M270" s="199" t="s">
        <v>1029</v>
      </c>
      <c r="N270" s="199" t="e">
        <f t="shared" si="22"/>
        <v>#VALUE!</v>
      </c>
      <c r="O270" s="199" t="e">
        <f t="shared" si="23"/>
        <v>#VALUE!</v>
      </c>
      <c r="P270" s="199" t="e">
        <f t="shared" si="24"/>
        <v>#VALUE!</v>
      </c>
    </row>
    <row r="271" spans="1:16" ht="15.75" x14ac:dyDescent="0.25">
      <c r="A271" s="199" t="s">
        <v>114</v>
      </c>
      <c r="B271" s="199" t="s">
        <v>1048</v>
      </c>
      <c r="C271" s="199" t="s">
        <v>3308</v>
      </c>
      <c r="D271" s="199" t="s">
        <v>1027</v>
      </c>
      <c r="E271" s="199" t="s">
        <v>1027</v>
      </c>
      <c r="F271" s="199" t="s">
        <v>2354</v>
      </c>
      <c r="G271" s="199" t="s">
        <v>1027</v>
      </c>
      <c r="K271" s="199" t="e">
        <f t="shared" si="20"/>
        <v>#VALUE!</v>
      </c>
      <c r="L271" s="199" t="e">
        <f t="shared" si="21"/>
        <v>#VALUE!</v>
      </c>
      <c r="M271" s="199" t="s">
        <v>1053</v>
      </c>
      <c r="N271" s="199" t="e">
        <f t="shared" si="22"/>
        <v>#VALUE!</v>
      </c>
      <c r="O271" s="199" t="e">
        <f t="shared" si="23"/>
        <v>#VALUE!</v>
      </c>
      <c r="P271" s="199" t="e">
        <f t="shared" si="24"/>
        <v>#VALUE!</v>
      </c>
    </row>
    <row r="272" spans="1:16" ht="15.75" x14ac:dyDescent="0.25">
      <c r="A272" s="199" t="s">
        <v>119</v>
      </c>
      <c r="B272" s="199" t="s">
        <v>1024</v>
      </c>
      <c r="C272" s="199" t="s">
        <v>3356</v>
      </c>
      <c r="D272" s="199" t="s">
        <v>1027</v>
      </c>
      <c r="E272" s="199" t="s">
        <v>1027</v>
      </c>
      <c r="F272" s="199" t="s">
        <v>1146</v>
      </c>
      <c r="G272" s="199" t="s">
        <v>1027</v>
      </c>
      <c r="K272" s="199" t="e">
        <f t="shared" si="20"/>
        <v>#VALUE!</v>
      </c>
      <c r="L272" s="199" t="e">
        <f t="shared" si="21"/>
        <v>#VALUE!</v>
      </c>
      <c r="M272" s="199" t="s">
        <v>1029</v>
      </c>
      <c r="N272" s="199" t="e">
        <f t="shared" si="22"/>
        <v>#VALUE!</v>
      </c>
      <c r="O272" s="199" t="e">
        <f t="shared" si="23"/>
        <v>#VALUE!</v>
      </c>
      <c r="P272" s="199" t="e">
        <f t="shared" si="24"/>
        <v>#VALUE!</v>
      </c>
    </row>
    <row r="273" spans="1:16" ht="15.75" x14ac:dyDescent="0.25">
      <c r="A273" s="199" t="s">
        <v>119</v>
      </c>
      <c r="B273" s="199" t="s">
        <v>1135</v>
      </c>
      <c r="C273" s="199" t="s">
        <v>3323</v>
      </c>
      <c r="D273" s="199" t="s">
        <v>1027</v>
      </c>
      <c r="E273" s="199" t="s">
        <v>1027</v>
      </c>
      <c r="F273" s="199" t="s">
        <v>1091</v>
      </c>
      <c r="G273" s="199" t="s">
        <v>1027</v>
      </c>
      <c r="K273" s="199" t="e">
        <f t="shared" si="20"/>
        <v>#VALUE!</v>
      </c>
      <c r="L273" s="199" t="e">
        <f t="shared" si="21"/>
        <v>#VALUE!</v>
      </c>
      <c r="M273" s="199" t="s">
        <v>1138</v>
      </c>
      <c r="N273" s="199" t="e">
        <f t="shared" si="22"/>
        <v>#VALUE!</v>
      </c>
      <c r="O273" s="199" t="e">
        <f t="shared" si="23"/>
        <v>#VALUE!</v>
      </c>
      <c r="P273" s="199" t="e">
        <f t="shared" si="24"/>
        <v>#VALUE!</v>
      </c>
    </row>
    <row r="274" spans="1:16" ht="15.75" x14ac:dyDescent="0.25">
      <c r="A274" s="199" t="s">
        <v>119</v>
      </c>
      <c r="B274" s="199" t="s">
        <v>1059</v>
      </c>
      <c r="C274" s="199" t="s">
        <v>3324</v>
      </c>
      <c r="D274" s="199" t="s">
        <v>1027</v>
      </c>
      <c r="E274" s="199" t="s">
        <v>1027</v>
      </c>
      <c r="F274" s="199" t="s">
        <v>1103</v>
      </c>
      <c r="G274" s="199" t="s">
        <v>1027</v>
      </c>
      <c r="K274" s="199" t="e">
        <f t="shared" si="20"/>
        <v>#VALUE!</v>
      </c>
      <c r="L274" s="199" t="e">
        <f t="shared" si="21"/>
        <v>#VALUE!</v>
      </c>
      <c r="M274" s="199" t="s">
        <v>1064</v>
      </c>
      <c r="N274" s="199" t="e">
        <f t="shared" si="22"/>
        <v>#VALUE!</v>
      </c>
      <c r="O274" s="199" t="e">
        <f t="shared" si="23"/>
        <v>#VALUE!</v>
      </c>
      <c r="P274" s="199" t="e">
        <f t="shared" si="24"/>
        <v>#VALUE!</v>
      </c>
    </row>
    <row r="275" spans="1:16" ht="15.75" x14ac:dyDescent="0.25">
      <c r="A275" s="199" t="s">
        <v>130</v>
      </c>
      <c r="B275" s="199" t="s">
        <v>27</v>
      </c>
      <c r="C275" s="199" t="s">
        <v>3445</v>
      </c>
      <c r="D275" s="199" t="s">
        <v>1027</v>
      </c>
      <c r="E275" s="199" t="s">
        <v>1027</v>
      </c>
      <c r="F275" s="199" t="s">
        <v>1234</v>
      </c>
      <c r="G275" s="199" t="s">
        <v>2959</v>
      </c>
      <c r="K275" s="199">
        <f t="shared" si="20"/>
        <v>39.468229999999998</v>
      </c>
      <c r="L275" s="199" t="e">
        <f t="shared" si="21"/>
        <v>#VALUE!</v>
      </c>
      <c r="M275" s="199" t="s">
        <v>1058</v>
      </c>
      <c r="N275" s="199" t="e">
        <f t="shared" si="22"/>
        <v>#VALUE!</v>
      </c>
      <c r="O275" s="199" t="e">
        <f t="shared" si="23"/>
        <v>#VALUE!</v>
      </c>
      <c r="P275" s="199" t="e">
        <f t="shared" si="24"/>
        <v>#VALUE!</v>
      </c>
    </row>
    <row r="276" spans="1:16" ht="15.75" x14ac:dyDescent="0.25">
      <c r="A276" s="199" t="s">
        <v>132</v>
      </c>
      <c r="B276" s="199" t="s">
        <v>20</v>
      </c>
      <c r="C276" s="199" t="s">
        <v>3492</v>
      </c>
      <c r="D276" s="199" t="s">
        <v>1027</v>
      </c>
      <c r="E276" s="199" t="s">
        <v>1027</v>
      </c>
      <c r="F276" s="199" t="s">
        <v>1328</v>
      </c>
      <c r="G276" s="199" t="s">
        <v>1027</v>
      </c>
      <c r="K276" s="199" t="e">
        <f t="shared" si="20"/>
        <v>#VALUE!</v>
      </c>
      <c r="L276" s="199" t="e">
        <f t="shared" si="21"/>
        <v>#VALUE!</v>
      </c>
      <c r="M276" s="199" t="s">
        <v>1134</v>
      </c>
      <c r="N276" s="199" t="e">
        <f t="shared" si="22"/>
        <v>#VALUE!</v>
      </c>
      <c r="O276" s="199" t="e">
        <f t="shared" si="23"/>
        <v>#VALUE!</v>
      </c>
      <c r="P276" s="199" t="e">
        <f t="shared" si="24"/>
        <v>#VALUE!</v>
      </c>
    </row>
    <row r="277" spans="1:16" ht="15.75" x14ac:dyDescent="0.25">
      <c r="A277" s="199" t="s">
        <v>122</v>
      </c>
      <c r="B277" s="199" t="s">
        <v>20</v>
      </c>
      <c r="C277" s="199" t="s">
        <v>3672</v>
      </c>
      <c r="D277" s="199" t="s">
        <v>1027</v>
      </c>
      <c r="E277" s="199" t="s">
        <v>1027</v>
      </c>
      <c r="F277" s="199" t="s">
        <v>1218</v>
      </c>
      <c r="G277" s="199" t="s">
        <v>2374</v>
      </c>
      <c r="K277" s="199">
        <f t="shared" si="20"/>
        <v>46.029416999999995</v>
      </c>
      <c r="L277" s="199" t="e">
        <f t="shared" si="21"/>
        <v>#VALUE!</v>
      </c>
      <c r="M277" s="199" t="s">
        <v>1134</v>
      </c>
      <c r="N277" s="199" t="e">
        <f t="shared" si="22"/>
        <v>#VALUE!</v>
      </c>
      <c r="O277" s="199" t="e">
        <f t="shared" si="23"/>
        <v>#VALUE!</v>
      </c>
      <c r="P277" s="199" t="e">
        <f t="shared" si="24"/>
        <v>#VALUE!</v>
      </c>
    </row>
    <row r="278" spans="1:16" ht="15.75" x14ac:dyDescent="0.25">
      <c r="A278" s="199" t="s">
        <v>126</v>
      </c>
      <c r="B278" s="199" t="s">
        <v>27</v>
      </c>
      <c r="C278" s="199" t="s">
        <v>3857</v>
      </c>
      <c r="D278" s="199" t="s">
        <v>1027</v>
      </c>
      <c r="E278" s="199" t="s">
        <v>1027</v>
      </c>
      <c r="F278" s="199" t="s">
        <v>1221</v>
      </c>
      <c r="G278" s="199" t="s">
        <v>2712</v>
      </c>
      <c r="K278" s="199">
        <f t="shared" si="20"/>
        <v>45.628596000000002</v>
      </c>
      <c r="L278" s="199" t="e">
        <f t="shared" si="21"/>
        <v>#VALUE!</v>
      </c>
      <c r="M278" s="199" t="s">
        <v>1058</v>
      </c>
      <c r="N278" s="199" t="e">
        <f t="shared" si="22"/>
        <v>#VALUE!</v>
      </c>
      <c r="O278" s="199" t="e">
        <f t="shared" si="23"/>
        <v>#VALUE!</v>
      </c>
      <c r="P278" s="199" t="e">
        <f t="shared" si="24"/>
        <v>#VALUE!</v>
      </c>
    </row>
    <row r="279" spans="1:16" ht="15.75" x14ac:dyDescent="0.25">
      <c r="A279" s="199" t="s">
        <v>126</v>
      </c>
      <c r="B279" s="199" t="s">
        <v>10</v>
      </c>
      <c r="C279" s="199" t="s">
        <v>3865</v>
      </c>
      <c r="D279" s="199" t="s">
        <v>1027</v>
      </c>
      <c r="E279" s="199" t="s">
        <v>1027</v>
      </c>
      <c r="F279" s="199" t="s">
        <v>1251</v>
      </c>
      <c r="G279" s="199" t="s">
        <v>1219</v>
      </c>
      <c r="K279" s="199" t="e">
        <f t="shared" si="20"/>
        <v>#VALUE!</v>
      </c>
      <c r="L279" s="199" t="e">
        <f t="shared" si="21"/>
        <v>#VALUE!</v>
      </c>
      <c r="M279" s="199" t="s">
        <v>1093</v>
      </c>
      <c r="N279" s="199" t="e">
        <f t="shared" si="22"/>
        <v>#VALUE!</v>
      </c>
      <c r="O279" s="199" t="e">
        <f t="shared" si="23"/>
        <v>#VALUE!</v>
      </c>
      <c r="P279" s="199" t="e">
        <f t="shared" si="24"/>
        <v>#VALUE!</v>
      </c>
    </row>
    <row r="280" spans="1:16" ht="15.75" x14ac:dyDescent="0.25">
      <c r="A280" s="199" t="s">
        <v>126</v>
      </c>
      <c r="B280" s="199" t="s">
        <v>1117</v>
      </c>
      <c r="C280" s="199" t="s">
        <v>3854</v>
      </c>
      <c r="D280" s="199" t="s">
        <v>1027</v>
      </c>
      <c r="E280" s="199" t="s">
        <v>1027</v>
      </c>
      <c r="F280" s="199" t="s">
        <v>1221</v>
      </c>
      <c r="G280" s="199" t="s">
        <v>1219</v>
      </c>
      <c r="K280" s="199" t="e">
        <f t="shared" si="20"/>
        <v>#VALUE!</v>
      </c>
      <c r="L280" s="199" t="e">
        <f t="shared" si="21"/>
        <v>#VALUE!</v>
      </c>
      <c r="M280" s="199" t="s">
        <v>1121</v>
      </c>
      <c r="N280" s="199" t="e">
        <f t="shared" si="22"/>
        <v>#VALUE!</v>
      </c>
      <c r="O280" s="199" t="e">
        <f t="shared" si="23"/>
        <v>#VALUE!</v>
      </c>
      <c r="P280" s="199" t="e">
        <f t="shared" si="24"/>
        <v>#VALUE!</v>
      </c>
    </row>
    <row r="281" spans="1:16" ht="15.75" x14ac:dyDescent="0.25">
      <c r="A281" s="199" t="s">
        <v>126</v>
      </c>
      <c r="B281" s="199" t="s">
        <v>20</v>
      </c>
      <c r="C281" s="199" t="s">
        <v>83</v>
      </c>
      <c r="D281" s="199" t="s">
        <v>1027</v>
      </c>
      <c r="E281" s="199" t="s">
        <v>1027</v>
      </c>
      <c r="F281" s="199" t="s">
        <v>1405</v>
      </c>
      <c r="G281" s="199" t="s">
        <v>1027</v>
      </c>
      <c r="K281" s="199" t="e">
        <f t="shared" si="20"/>
        <v>#VALUE!</v>
      </c>
      <c r="L281" s="199" t="e">
        <f t="shared" si="21"/>
        <v>#VALUE!</v>
      </c>
      <c r="M281" s="199" t="s">
        <v>1134</v>
      </c>
      <c r="N281" s="199" t="e">
        <f t="shared" si="22"/>
        <v>#VALUE!</v>
      </c>
      <c r="O281" s="199" t="e">
        <f t="shared" si="23"/>
        <v>#VALUE!</v>
      </c>
      <c r="P281" s="199" t="e">
        <f t="shared" si="24"/>
        <v>#VALUE!</v>
      </c>
    </row>
    <row r="282" spans="1:16" ht="15.75" x14ac:dyDescent="0.25">
      <c r="A282" s="199" t="s">
        <v>113</v>
      </c>
      <c r="B282" s="199" t="s">
        <v>1024</v>
      </c>
      <c r="C282" s="199" t="s">
        <v>3922</v>
      </c>
      <c r="D282" s="199" t="s">
        <v>1027</v>
      </c>
      <c r="E282" s="199" t="s">
        <v>1027</v>
      </c>
      <c r="F282" s="199" t="s">
        <v>1234</v>
      </c>
      <c r="G282" s="199" t="s">
        <v>1090</v>
      </c>
      <c r="K282" s="199">
        <f t="shared" si="20"/>
        <v>33.907289999999996</v>
      </c>
      <c r="L282" s="199" t="e">
        <f t="shared" si="21"/>
        <v>#VALUE!</v>
      </c>
      <c r="M282" s="199" t="s">
        <v>1029</v>
      </c>
      <c r="N282" s="199" t="e">
        <f t="shared" si="22"/>
        <v>#VALUE!</v>
      </c>
      <c r="O282" s="199" t="e">
        <f t="shared" si="23"/>
        <v>#VALUE!</v>
      </c>
      <c r="P282" s="199" t="e">
        <f t="shared" si="24"/>
        <v>#VALUE!</v>
      </c>
    </row>
    <row r="283" spans="1:16" ht="15.75" x14ac:dyDescent="0.25">
      <c r="A283" s="199" t="s">
        <v>113</v>
      </c>
      <c r="B283" s="199" t="s">
        <v>1117</v>
      </c>
      <c r="C283" s="199" t="s">
        <v>3916</v>
      </c>
      <c r="D283" s="199" t="s">
        <v>1027</v>
      </c>
      <c r="E283" s="199" t="s">
        <v>1027</v>
      </c>
      <c r="F283" s="199" t="s">
        <v>1221</v>
      </c>
      <c r="G283" s="199" t="s">
        <v>2144</v>
      </c>
      <c r="K283" s="199">
        <f t="shared" si="20"/>
        <v>37.644674999999999</v>
      </c>
      <c r="L283" s="199" t="e">
        <f t="shared" si="21"/>
        <v>#VALUE!</v>
      </c>
      <c r="M283" s="199" t="s">
        <v>1121</v>
      </c>
      <c r="N283" s="199" t="e">
        <f t="shared" si="22"/>
        <v>#VALUE!</v>
      </c>
      <c r="O283" s="199" t="e">
        <f t="shared" si="23"/>
        <v>#VALUE!</v>
      </c>
      <c r="P283" s="199" t="e">
        <f t="shared" si="24"/>
        <v>#VALUE!</v>
      </c>
    </row>
    <row r="284" spans="1:16" ht="15.75" x14ac:dyDescent="0.25">
      <c r="A284" s="199" t="s">
        <v>113</v>
      </c>
      <c r="B284" s="199" t="s">
        <v>16</v>
      </c>
      <c r="C284" s="199" t="s">
        <v>3921</v>
      </c>
      <c r="D284" s="199" t="s">
        <v>1027</v>
      </c>
      <c r="E284" s="199" t="s">
        <v>1027</v>
      </c>
      <c r="F284" s="199" t="s">
        <v>1234</v>
      </c>
      <c r="G284" s="199" t="s">
        <v>1323</v>
      </c>
      <c r="K284" s="199">
        <f t="shared" si="20"/>
        <v>46.141357999999997</v>
      </c>
      <c r="L284" s="199" t="e">
        <f t="shared" si="21"/>
        <v>#VALUE!</v>
      </c>
      <c r="M284" s="199" t="s">
        <v>1116</v>
      </c>
      <c r="N284" s="199" t="e">
        <f t="shared" si="22"/>
        <v>#VALUE!</v>
      </c>
      <c r="O284" s="199" t="e">
        <f t="shared" si="23"/>
        <v>#VALUE!</v>
      </c>
      <c r="P284" s="199" t="e">
        <f t="shared" si="24"/>
        <v>#VALUE!</v>
      </c>
    </row>
    <row r="285" spans="1:16" ht="15.75" x14ac:dyDescent="0.25">
      <c r="A285" s="199" t="s">
        <v>113</v>
      </c>
      <c r="B285" s="199" t="s">
        <v>16</v>
      </c>
      <c r="C285" s="199" t="s">
        <v>3910</v>
      </c>
      <c r="D285" s="199" t="s">
        <v>1027</v>
      </c>
      <c r="E285" s="199" t="s">
        <v>1027</v>
      </c>
      <c r="F285" s="199" t="s">
        <v>1186</v>
      </c>
      <c r="G285" s="199" t="s">
        <v>2277</v>
      </c>
      <c r="K285" s="199">
        <f t="shared" si="20"/>
        <v>49.976240000000004</v>
      </c>
      <c r="L285" s="199" t="e">
        <f t="shared" si="21"/>
        <v>#VALUE!</v>
      </c>
      <c r="M285" s="199" t="s">
        <v>1116</v>
      </c>
      <c r="N285" s="199" t="e">
        <f t="shared" si="22"/>
        <v>#VALUE!</v>
      </c>
      <c r="O285" s="199" t="e">
        <f t="shared" si="23"/>
        <v>#VALUE!</v>
      </c>
      <c r="P285" s="199" t="e">
        <f t="shared" si="24"/>
        <v>#VALUE!</v>
      </c>
    </row>
    <row r="286" spans="1:16" ht="15.75" x14ac:dyDescent="0.25">
      <c r="A286" s="199" t="s">
        <v>113</v>
      </c>
      <c r="B286" s="199" t="s">
        <v>1059</v>
      </c>
      <c r="C286" s="199" t="s">
        <v>3886</v>
      </c>
      <c r="D286" s="199" t="s">
        <v>1027</v>
      </c>
      <c r="E286" s="199" t="s">
        <v>1027</v>
      </c>
      <c r="F286" s="199" t="s">
        <v>1107</v>
      </c>
      <c r="G286" s="199" t="s">
        <v>1027</v>
      </c>
      <c r="K286" s="199" t="e">
        <f t="shared" si="20"/>
        <v>#VALUE!</v>
      </c>
      <c r="L286" s="199" t="e">
        <f t="shared" si="21"/>
        <v>#VALUE!</v>
      </c>
      <c r="M286" s="199" t="s">
        <v>1064</v>
      </c>
      <c r="N286" s="199" t="e">
        <f t="shared" si="22"/>
        <v>#VALUE!</v>
      </c>
      <c r="O286" s="199" t="e">
        <f t="shared" si="23"/>
        <v>#VALUE!</v>
      </c>
      <c r="P286" s="199" t="e">
        <f t="shared" si="24"/>
        <v>#VALUE!</v>
      </c>
    </row>
    <row r="287" spans="1:16" ht="15.75" x14ac:dyDescent="0.25">
      <c r="A287" s="199" t="s">
        <v>115</v>
      </c>
      <c r="B287" s="199" t="s">
        <v>16</v>
      </c>
      <c r="C287" s="199" t="s">
        <v>1258</v>
      </c>
      <c r="D287" s="199" t="s">
        <v>1027</v>
      </c>
      <c r="E287" s="199" t="s">
        <v>1027</v>
      </c>
      <c r="F287" s="199" t="s">
        <v>1186</v>
      </c>
      <c r="G287" s="199" t="s">
        <v>1260</v>
      </c>
      <c r="K287" s="199">
        <f t="shared" si="20"/>
        <v>48.347678999999999</v>
      </c>
      <c r="L287" s="199" t="e">
        <f t="shared" si="21"/>
        <v>#VALUE!</v>
      </c>
      <c r="M287" s="199" t="s">
        <v>1116</v>
      </c>
      <c r="N287" s="199" t="e">
        <f t="shared" si="22"/>
        <v>#VALUE!</v>
      </c>
      <c r="O287" s="199" t="e">
        <f t="shared" si="23"/>
        <v>#VALUE!</v>
      </c>
      <c r="P287" s="199" t="e">
        <f t="shared" si="24"/>
        <v>#VALUE!</v>
      </c>
    </row>
    <row r="288" spans="1:16" ht="15.75" x14ac:dyDescent="0.25">
      <c r="A288" s="199" t="s">
        <v>115</v>
      </c>
      <c r="B288" s="199" t="s">
        <v>16</v>
      </c>
      <c r="C288" s="199" t="s">
        <v>4009</v>
      </c>
      <c r="D288" s="199" t="s">
        <v>1027</v>
      </c>
      <c r="E288" s="199" t="s">
        <v>1027</v>
      </c>
      <c r="F288" s="199" t="s">
        <v>1422</v>
      </c>
      <c r="G288" s="199" t="s">
        <v>1171</v>
      </c>
      <c r="K288" s="199">
        <f t="shared" si="20"/>
        <v>47.629089999999998</v>
      </c>
      <c r="L288" s="199" t="e">
        <f t="shared" si="21"/>
        <v>#VALUE!</v>
      </c>
      <c r="M288" s="199" t="s">
        <v>1116</v>
      </c>
      <c r="N288" s="199" t="e">
        <f t="shared" si="22"/>
        <v>#VALUE!</v>
      </c>
      <c r="O288" s="199" t="e">
        <f t="shared" si="23"/>
        <v>#VALUE!</v>
      </c>
      <c r="P288" s="199" t="e">
        <f t="shared" si="24"/>
        <v>#VALUE!</v>
      </c>
    </row>
    <row r="289" spans="1:16" ht="15.75" x14ac:dyDescent="0.25">
      <c r="A289" s="199" t="s">
        <v>115</v>
      </c>
      <c r="B289" s="199" t="s">
        <v>1187</v>
      </c>
      <c r="C289" s="199" t="s">
        <v>3945</v>
      </c>
      <c r="D289" s="199" t="s">
        <v>1027</v>
      </c>
      <c r="E289" s="199" t="s">
        <v>1027</v>
      </c>
      <c r="F289" s="199" t="s">
        <v>1103</v>
      </c>
      <c r="G289" s="199" t="s">
        <v>1597</v>
      </c>
      <c r="K289" s="199">
        <f t="shared" si="20"/>
        <v>57.201850999999991</v>
      </c>
      <c r="L289" s="199" t="e">
        <f t="shared" si="21"/>
        <v>#VALUE!</v>
      </c>
      <c r="M289" s="199" t="s">
        <v>1190</v>
      </c>
      <c r="N289" s="199" t="e">
        <f t="shared" si="22"/>
        <v>#VALUE!</v>
      </c>
      <c r="O289" s="199" t="e">
        <f t="shared" si="23"/>
        <v>#VALUE!</v>
      </c>
      <c r="P289" s="199" t="e">
        <f t="shared" si="24"/>
        <v>#VALUE!</v>
      </c>
    </row>
    <row r="290" spans="1:16" ht="15.75" x14ac:dyDescent="0.25">
      <c r="A290" s="199" t="s">
        <v>127</v>
      </c>
      <c r="B290" s="199" t="s">
        <v>1187</v>
      </c>
      <c r="C290" s="199" t="s">
        <v>4090</v>
      </c>
      <c r="D290" s="199" t="s">
        <v>1027</v>
      </c>
      <c r="E290" s="199" t="s">
        <v>1027</v>
      </c>
      <c r="F290" s="199" t="s">
        <v>1251</v>
      </c>
      <c r="G290" s="199" t="s">
        <v>4091</v>
      </c>
      <c r="K290" s="199">
        <f t="shared" si="20"/>
        <v>38.735196999999999</v>
      </c>
      <c r="L290" s="199" t="e">
        <f t="shared" si="21"/>
        <v>#VALUE!</v>
      </c>
      <c r="M290" s="199" t="s">
        <v>1190</v>
      </c>
      <c r="N290" s="199" t="e">
        <f t="shared" si="22"/>
        <v>#VALUE!</v>
      </c>
      <c r="O290" s="199" t="e">
        <f t="shared" si="23"/>
        <v>#VALUE!</v>
      </c>
      <c r="P290" s="199" t="e">
        <f t="shared" si="24"/>
        <v>#VALUE!</v>
      </c>
    </row>
    <row r="291" spans="1:16" ht="15.75" x14ac:dyDescent="0.25">
      <c r="A291" s="199" t="s">
        <v>127</v>
      </c>
      <c r="B291" s="199" t="s">
        <v>1059</v>
      </c>
      <c r="C291" s="199" t="s">
        <v>4084</v>
      </c>
      <c r="D291" s="199" t="s">
        <v>1027</v>
      </c>
      <c r="E291" s="199" t="s">
        <v>1027</v>
      </c>
      <c r="F291" s="199" t="s">
        <v>1218</v>
      </c>
      <c r="G291" s="199" t="s">
        <v>3099</v>
      </c>
      <c r="K291" s="199">
        <f t="shared" si="20"/>
        <v>43.248947000000001</v>
      </c>
      <c r="L291" s="199" t="e">
        <f t="shared" si="21"/>
        <v>#VALUE!</v>
      </c>
      <c r="M291" s="199" t="s">
        <v>1064</v>
      </c>
      <c r="N291" s="199" t="e">
        <f t="shared" si="22"/>
        <v>#VALUE!</v>
      </c>
      <c r="O291" s="199" t="e">
        <f t="shared" si="23"/>
        <v>#VALUE!</v>
      </c>
      <c r="P291" s="199" t="e">
        <f t="shared" si="24"/>
        <v>#VALUE!</v>
      </c>
    </row>
    <row r="292" spans="1:16" ht="15.75" x14ac:dyDescent="0.25">
      <c r="A292" s="199" t="s">
        <v>127</v>
      </c>
      <c r="B292" s="199" t="s">
        <v>20</v>
      </c>
      <c r="C292" s="199" t="s">
        <v>4086</v>
      </c>
      <c r="D292" s="199" t="s">
        <v>1027</v>
      </c>
      <c r="E292" s="199" t="s">
        <v>1027</v>
      </c>
      <c r="F292" s="199" t="s">
        <v>1240</v>
      </c>
      <c r="G292" s="199" t="s">
        <v>1979</v>
      </c>
      <c r="K292" s="199">
        <f t="shared" si="20"/>
        <v>42.205367999999993</v>
      </c>
      <c r="L292" s="199" t="e">
        <f t="shared" si="21"/>
        <v>#VALUE!</v>
      </c>
      <c r="M292" s="199" t="s">
        <v>1134</v>
      </c>
      <c r="N292" s="199" t="e">
        <f t="shared" si="22"/>
        <v>#VALUE!</v>
      </c>
      <c r="O292" s="199" t="e">
        <f t="shared" si="23"/>
        <v>#VALUE!</v>
      </c>
      <c r="P292" s="199" t="e">
        <f t="shared" si="24"/>
        <v>#VALUE!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ABB6C-0509-4456-A771-5125DEFC95C9}">
  <dimension ref="A1:U2006"/>
  <sheetViews>
    <sheetView topLeftCell="A941" workbookViewId="0">
      <selection activeCell="G1102" sqref="G1102"/>
    </sheetView>
  </sheetViews>
  <sheetFormatPr defaultRowHeight="15.75" x14ac:dyDescent="0.25"/>
  <cols>
    <col min="1" max="1" width="6" style="4" bestFit="1" customWidth="1"/>
    <col min="2" max="2" width="7.85546875" style="4" bestFit="1" customWidth="1"/>
    <col min="3" max="3" width="26.140625" style="4" bestFit="1" customWidth="1"/>
    <col min="4" max="4" width="14.42578125" style="4" bestFit="1" customWidth="1"/>
    <col min="5" max="5" width="5" style="4" bestFit="1" customWidth="1"/>
    <col min="6" max="6" width="8.28515625" style="4" bestFit="1" customWidth="1"/>
    <col min="7" max="7" width="5.5703125" style="4" bestFit="1" customWidth="1"/>
    <col min="8" max="8" width="5" style="4" bestFit="1" customWidth="1"/>
    <col min="9" max="9" width="7.7109375" style="4" bestFit="1" customWidth="1"/>
    <col min="10" max="10" width="9.140625" style="4"/>
    <col min="11" max="11" width="11.28515625" style="4" bestFit="1" customWidth="1"/>
    <col min="12" max="12" width="16.85546875" style="4" bestFit="1" customWidth="1"/>
    <col min="13" max="13" width="22.140625" style="4" bestFit="1" customWidth="1"/>
    <col min="14" max="14" width="15.42578125" style="4" bestFit="1" customWidth="1"/>
    <col min="15" max="15" width="16" style="4" bestFit="1" customWidth="1"/>
    <col min="16" max="16" width="10.140625" style="4" bestFit="1" customWidth="1"/>
    <col min="17" max="17" width="12.28515625" style="4" bestFit="1" customWidth="1"/>
    <col min="18" max="18" width="9" style="4" bestFit="1" customWidth="1"/>
    <col min="19" max="19" width="7.5703125" style="4" bestFit="1" customWidth="1"/>
    <col min="20" max="20" width="10.7109375" style="4" bestFit="1" customWidth="1"/>
    <col min="21" max="21" width="13.140625" style="4" bestFit="1" customWidth="1"/>
    <col min="22" max="16384" width="9.140625" style="4"/>
  </cols>
  <sheetData>
    <row r="1" spans="1:21" x14ac:dyDescent="0.25">
      <c r="A1" s="4" t="s">
        <v>6</v>
      </c>
      <c r="B1" s="4" t="s">
        <v>8</v>
      </c>
      <c r="C1" s="4" t="s">
        <v>5</v>
      </c>
      <c r="D1" s="4" t="s">
        <v>1017</v>
      </c>
      <c r="E1" s="4" t="s">
        <v>7</v>
      </c>
      <c r="F1" s="4" t="s">
        <v>0</v>
      </c>
      <c r="G1" s="4" t="s">
        <v>1</v>
      </c>
      <c r="H1" s="4" t="s">
        <v>2</v>
      </c>
      <c r="I1" s="4" t="s">
        <v>3</v>
      </c>
      <c r="J1" s="4" t="s">
        <v>1018</v>
      </c>
      <c r="K1" s="4" t="s">
        <v>4</v>
      </c>
      <c r="L1" s="4" t="s">
        <v>14</v>
      </c>
      <c r="M1" s="4" t="s">
        <v>43</v>
      </c>
      <c r="N1" s="4" t="s">
        <v>44</v>
      </c>
      <c r="O1" s="4" t="s">
        <v>45</v>
      </c>
      <c r="Q1" s="4" t="s">
        <v>1019</v>
      </c>
      <c r="R1" s="4" t="s">
        <v>1020</v>
      </c>
      <c r="S1" s="4" t="s">
        <v>1021</v>
      </c>
      <c r="T1" s="4" t="s">
        <v>1022</v>
      </c>
      <c r="U1" s="4" t="s">
        <v>1023</v>
      </c>
    </row>
    <row r="2" spans="1:21" x14ac:dyDescent="0.25">
      <c r="A2" s="4" t="s">
        <v>111</v>
      </c>
      <c r="B2" s="4" t="s">
        <v>10</v>
      </c>
      <c r="C2" s="4" t="s">
        <v>9</v>
      </c>
      <c r="D2" s="4" t="s">
        <v>3684</v>
      </c>
      <c r="E2" s="4" t="s">
        <v>2467</v>
      </c>
      <c r="F2" s="4" t="s">
        <v>1915</v>
      </c>
      <c r="G2" s="4" t="s">
        <v>3685</v>
      </c>
      <c r="K2" s="4">
        <f t="shared" ref="K2:K65" si="0">(F2*0.3611)+(G2*1.1*0.3611)+(H2*5.2*0.0666)+(I2*0.2111)</f>
        <v>72.689430000000002</v>
      </c>
      <c r="L2" s="4">
        <f t="shared" ref="L2:L65" si="1">(K2)*((100+(29-E2))/100)-(J2*0.9)</f>
        <v>68.764200779999996</v>
      </c>
      <c r="M2" s="4" t="s">
        <v>1093</v>
      </c>
      <c r="N2" s="4">
        <f t="shared" ref="N2:N65" si="2">(M2*((L2-63)/5.45))+M2</f>
        <v>7276590.3537171464</v>
      </c>
      <c r="O2" s="4">
        <f t="shared" ref="O2:O65" si="3">(N2-D2)</f>
        <v>-15733409.646282854</v>
      </c>
      <c r="P2" s="4" t="str">
        <f t="shared" ref="P2:P65" si="4">IF(O2&lt;(-3000000), "Overpaid", "")</f>
        <v>Overpaid</v>
      </c>
    </row>
    <row r="3" spans="1:21" x14ac:dyDescent="0.25">
      <c r="A3" s="4" t="s">
        <v>130</v>
      </c>
      <c r="B3" s="4" t="s">
        <v>10</v>
      </c>
      <c r="C3" s="4" t="s">
        <v>537</v>
      </c>
      <c r="D3" s="4" t="s">
        <v>3391</v>
      </c>
      <c r="E3" s="4" t="s">
        <v>1224</v>
      </c>
      <c r="F3" s="4" t="s">
        <v>1034</v>
      </c>
      <c r="G3" s="4" t="s">
        <v>3392</v>
      </c>
      <c r="K3" s="4">
        <f t="shared" si="0"/>
        <v>68.251510999999994</v>
      </c>
      <c r="L3" s="4">
        <f t="shared" si="1"/>
        <v>71.732338060999993</v>
      </c>
      <c r="M3" s="4" t="s">
        <v>1093</v>
      </c>
      <c r="N3" s="4">
        <f t="shared" si="2"/>
        <v>9202534.0327309631</v>
      </c>
      <c r="O3" s="4">
        <f t="shared" si="3"/>
        <v>1116137.0327309631</v>
      </c>
      <c r="P3" s="4" t="str">
        <f t="shared" si="4"/>
        <v/>
      </c>
    </row>
    <row r="4" spans="1:21" x14ac:dyDescent="0.25">
      <c r="A4" s="4" t="s">
        <v>128</v>
      </c>
      <c r="B4" s="4" t="s">
        <v>10</v>
      </c>
      <c r="C4" s="4" t="s">
        <v>3522</v>
      </c>
      <c r="D4" s="4" t="s">
        <v>2635</v>
      </c>
      <c r="E4" s="4" t="s">
        <v>1325</v>
      </c>
      <c r="F4" s="4" t="s">
        <v>1028</v>
      </c>
      <c r="G4" s="4" t="s">
        <v>1292</v>
      </c>
      <c r="K4" s="4">
        <f t="shared" si="0"/>
        <v>67.352372000000003</v>
      </c>
      <c r="L4" s="4">
        <f t="shared" si="1"/>
        <v>64.860334236</v>
      </c>
      <c r="M4" s="4" t="s">
        <v>1093</v>
      </c>
      <c r="N4" s="4">
        <f t="shared" si="2"/>
        <v>4743477.3665721565</v>
      </c>
      <c r="O4" s="4">
        <f t="shared" si="3"/>
        <v>-13256522.633427843</v>
      </c>
      <c r="P4" s="4" t="str">
        <f t="shared" si="4"/>
        <v>Overpaid</v>
      </c>
    </row>
    <row r="5" spans="1:21" x14ac:dyDescent="0.25">
      <c r="A5" s="4" t="s">
        <v>113</v>
      </c>
      <c r="B5" s="4" t="s">
        <v>10</v>
      </c>
      <c r="C5" s="4" t="s">
        <v>3868</v>
      </c>
      <c r="D5" s="4" t="s">
        <v>3869</v>
      </c>
      <c r="E5" s="4" t="s">
        <v>1224</v>
      </c>
      <c r="F5" s="4" t="s">
        <v>1428</v>
      </c>
      <c r="G5" s="4" t="s">
        <v>3870</v>
      </c>
      <c r="K5" s="4">
        <f t="shared" si="0"/>
        <v>66.507397999999995</v>
      </c>
      <c r="L5" s="4">
        <f t="shared" si="1"/>
        <v>69.899275297999992</v>
      </c>
      <c r="M5" s="4" t="s">
        <v>1093</v>
      </c>
      <c r="N5" s="4">
        <f t="shared" si="2"/>
        <v>8013109.3844053866</v>
      </c>
      <c r="O5" s="4">
        <f t="shared" si="3"/>
        <v>3956102.3844053866</v>
      </c>
      <c r="P5" s="4" t="str">
        <f t="shared" si="4"/>
        <v/>
      </c>
    </row>
    <row r="6" spans="1:21" x14ac:dyDescent="0.25">
      <c r="A6" s="4" t="s">
        <v>134</v>
      </c>
      <c r="B6" s="4" t="s">
        <v>10</v>
      </c>
      <c r="C6" s="4" t="s">
        <v>2449</v>
      </c>
      <c r="D6" s="4" t="s">
        <v>2450</v>
      </c>
      <c r="E6" s="4" t="s">
        <v>1154</v>
      </c>
      <c r="F6" s="4" t="s">
        <v>1794</v>
      </c>
      <c r="G6" s="4" t="s">
        <v>2451</v>
      </c>
      <c r="K6" s="4">
        <f t="shared" si="0"/>
        <v>65.359099999999998</v>
      </c>
      <c r="L6" s="4">
        <f t="shared" si="1"/>
        <v>65.751254599999996</v>
      </c>
      <c r="M6" s="4" t="s">
        <v>1093</v>
      </c>
      <c r="N6" s="4">
        <f t="shared" si="2"/>
        <v>5321571.3969710432</v>
      </c>
      <c r="O6" s="4">
        <f t="shared" si="3"/>
        <v>-16678428.603028957</v>
      </c>
      <c r="P6" s="4" t="str">
        <f t="shared" si="4"/>
        <v>Overpaid</v>
      </c>
    </row>
    <row r="7" spans="1:21" x14ac:dyDescent="0.25">
      <c r="A7" s="4" t="s">
        <v>120</v>
      </c>
      <c r="B7" s="4" t="s">
        <v>10</v>
      </c>
      <c r="C7" s="4" t="s">
        <v>3156</v>
      </c>
      <c r="D7" s="4" t="s">
        <v>3157</v>
      </c>
      <c r="E7" s="4" t="s">
        <v>1120</v>
      </c>
      <c r="F7" s="4" t="s">
        <v>1068</v>
      </c>
      <c r="G7" s="4" t="s">
        <v>1919</v>
      </c>
      <c r="K7" s="4">
        <f t="shared" si="0"/>
        <v>65.117163000000005</v>
      </c>
      <c r="L7" s="4">
        <f t="shared" si="1"/>
        <v>68.633489802000014</v>
      </c>
      <c r="M7" s="4" t="s">
        <v>1093</v>
      </c>
      <c r="N7" s="4">
        <f t="shared" si="2"/>
        <v>7191775.5496754795</v>
      </c>
      <c r="O7" s="4">
        <f t="shared" si="3"/>
        <v>3855240.5496754795</v>
      </c>
      <c r="P7" s="4" t="str">
        <f t="shared" si="4"/>
        <v/>
      </c>
    </row>
    <row r="8" spans="1:21" x14ac:dyDescent="0.25">
      <c r="A8" s="4" t="s">
        <v>110</v>
      </c>
      <c r="B8" s="4" t="s">
        <v>10</v>
      </c>
      <c r="C8" s="4" t="s">
        <v>2357</v>
      </c>
      <c r="D8" s="4" t="s">
        <v>2358</v>
      </c>
      <c r="E8" s="4" t="s">
        <v>2359</v>
      </c>
      <c r="F8" s="4" t="s">
        <v>1428</v>
      </c>
      <c r="G8" s="4" t="s">
        <v>2360</v>
      </c>
      <c r="K8" s="4">
        <f t="shared" si="0"/>
        <v>64.91855799999999</v>
      </c>
      <c r="L8" s="4">
        <f t="shared" si="1"/>
        <v>63.425431165999989</v>
      </c>
      <c r="M8" s="4" t="s">
        <v>1093</v>
      </c>
      <c r="N8" s="4">
        <f t="shared" si="2"/>
        <v>3812407.7306242608</v>
      </c>
      <c r="O8" s="4">
        <f t="shared" si="3"/>
        <v>-19187592.269375738</v>
      </c>
      <c r="P8" s="4" t="str">
        <f t="shared" si="4"/>
        <v>Overpaid</v>
      </c>
    </row>
    <row r="9" spans="1:21" x14ac:dyDescent="0.25">
      <c r="A9" s="4" t="s">
        <v>2800</v>
      </c>
      <c r="B9" s="4" t="s">
        <v>10</v>
      </c>
      <c r="C9" s="4" t="s">
        <v>2809</v>
      </c>
      <c r="D9" s="4" t="s">
        <v>2635</v>
      </c>
      <c r="E9" s="4" t="s">
        <v>1122</v>
      </c>
      <c r="F9" s="4" t="s">
        <v>1270</v>
      </c>
      <c r="G9" s="4" t="s">
        <v>2810</v>
      </c>
      <c r="K9" s="4">
        <f t="shared" si="0"/>
        <v>64.459960999999993</v>
      </c>
      <c r="L9" s="4">
        <f t="shared" si="1"/>
        <v>65.555780337000002</v>
      </c>
      <c r="M9" s="4" t="s">
        <v>1093</v>
      </c>
      <c r="N9" s="4">
        <f t="shared" si="2"/>
        <v>5194733.4560022596</v>
      </c>
      <c r="O9" s="4">
        <f t="shared" si="3"/>
        <v>-12805266.54399774</v>
      </c>
      <c r="P9" s="4" t="str">
        <f t="shared" si="4"/>
        <v>Overpaid</v>
      </c>
    </row>
    <row r="10" spans="1:21" x14ac:dyDescent="0.25">
      <c r="A10" s="4" t="s">
        <v>120</v>
      </c>
      <c r="B10" s="4" t="s">
        <v>10</v>
      </c>
      <c r="C10" s="4" t="s">
        <v>3149</v>
      </c>
      <c r="D10" s="4" t="s">
        <v>3150</v>
      </c>
      <c r="E10" s="4" t="s">
        <v>1122</v>
      </c>
      <c r="F10" s="4" t="s">
        <v>1041</v>
      </c>
      <c r="G10" s="4" t="s">
        <v>3151</v>
      </c>
      <c r="K10" s="4">
        <f t="shared" si="0"/>
        <v>64.423850999999999</v>
      </c>
      <c r="L10" s="4">
        <f t="shared" si="1"/>
        <v>65.519056467000013</v>
      </c>
      <c r="M10" s="4" t="s">
        <v>1093</v>
      </c>
      <c r="N10" s="4">
        <f t="shared" si="2"/>
        <v>5170904.3340313332</v>
      </c>
      <c r="O10" s="4">
        <f t="shared" si="3"/>
        <v>-13329095.665968668</v>
      </c>
      <c r="P10" s="4" t="str">
        <f t="shared" si="4"/>
        <v>Overpaid</v>
      </c>
    </row>
    <row r="11" spans="1:21" x14ac:dyDescent="0.25">
      <c r="A11" s="4" t="s">
        <v>121</v>
      </c>
      <c r="B11" s="4" t="s">
        <v>10</v>
      </c>
      <c r="C11" s="4" t="s">
        <v>2896</v>
      </c>
      <c r="D11" s="4" t="s">
        <v>2897</v>
      </c>
      <c r="E11" s="4" t="s">
        <v>1128</v>
      </c>
      <c r="F11" s="4" t="s">
        <v>1450</v>
      </c>
      <c r="G11" s="4" t="s">
        <v>2898</v>
      </c>
      <c r="K11" s="4">
        <f t="shared" si="0"/>
        <v>64.059139999999999</v>
      </c>
      <c r="L11" s="4">
        <f t="shared" si="1"/>
        <v>67.390215280000007</v>
      </c>
      <c r="M11" s="4" t="s">
        <v>1093</v>
      </c>
      <c r="N11" s="4">
        <f t="shared" si="2"/>
        <v>6385048.4746669699</v>
      </c>
      <c r="O11" s="4">
        <f t="shared" si="3"/>
        <v>2227109.4746669699</v>
      </c>
      <c r="P11" s="4" t="str">
        <f t="shared" si="4"/>
        <v/>
      </c>
    </row>
    <row r="12" spans="1:21" x14ac:dyDescent="0.25">
      <c r="A12" s="4" t="s">
        <v>124</v>
      </c>
      <c r="B12" s="4" t="s">
        <v>10</v>
      </c>
      <c r="C12" s="4" t="s">
        <v>233</v>
      </c>
      <c r="D12" s="4" t="s">
        <v>1806</v>
      </c>
      <c r="E12" s="4" t="s">
        <v>1609</v>
      </c>
      <c r="F12" s="4" t="s">
        <v>1428</v>
      </c>
      <c r="G12" s="4" t="s">
        <v>3043</v>
      </c>
      <c r="K12" s="4">
        <f t="shared" si="0"/>
        <v>64.004975000000002</v>
      </c>
      <c r="L12" s="4">
        <f t="shared" si="1"/>
        <v>62.468855599999998</v>
      </c>
      <c r="M12" s="4" t="s">
        <v>1093</v>
      </c>
      <c r="N12" s="4">
        <f t="shared" si="2"/>
        <v>3191711.8225778332</v>
      </c>
      <c r="O12" s="4">
        <f t="shared" si="3"/>
        <v>-11808288.177422166</v>
      </c>
      <c r="P12" s="4" t="str">
        <f t="shared" si="4"/>
        <v>Overpaid</v>
      </c>
    </row>
    <row r="13" spans="1:21" x14ac:dyDescent="0.25">
      <c r="A13" s="4" t="s">
        <v>119</v>
      </c>
      <c r="B13" s="4" t="s">
        <v>10</v>
      </c>
      <c r="C13" s="4" t="s">
        <v>3315</v>
      </c>
      <c r="D13" s="4" t="s">
        <v>3316</v>
      </c>
      <c r="E13" s="4" t="s">
        <v>1421</v>
      </c>
      <c r="F13" s="4" t="s">
        <v>1266</v>
      </c>
      <c r="G13" s="4" t="s">
        <v>1304</v>
      </c>
      <c r="K13" s="4">
        <f t="shared" si="0"/>
        <v>62.719459000000001</v>
      </c>
      <c r="L13" s="4">
        <f t="shared" si="1"/>
        <v>62.907617376999994</v>
      </c>
      <c r="M13" s="4" t="s">
        <v>1093</v>
      </c>
      <c r="N13" s="4">
        <f t="shared" si="2"/>
        <v>3476412.424674416</v>
      </c>
      <c r="O13" s="4">
        <f t="shared" si="3"/>
        <v>-15723587.575325584</v>
      </c>
      <c r="P13" s="4" t="str">
        <f t="shared" si="4"/>
        <v>Overpaid</v>
      </c>
    </row>
    <row r="14" spans="1:21" x14ac:dyDescent="0.25">
      <c r="A14" s="4" t="s">
        <v>317</v>
      </c>
      <c r="B14" s="4" t="s">
        <v>10</v>
      </c>
      <c r="C14" s="4" t="s">
        <v>2256</v>
      </c>
      <c r="D14" s="4" t="s">
        <v>2257</v>
      </c>
      <c r="E14" s="4" t="s">
        <v>1274</v>
      </c>
      <c r="F14" s="4" t="s">
        <v>1450</v>
      </c>
      <c r="G14" s="4" t="s">
        <v>1827</v>
      </c>
      <c r="K14" s="4">
        <f t="shared" si="0"/>
        <v>62.708625999999995</v>
      </c>
      <c r="L14" s="4">
        <f t="shared" si="1"/>
        <v>66.972812567999995</v>
      </c>
      <c r="M14" s="4" t="s">
        <v>1093</v>
      </c>
      <c r="N14" s="4">
        <f t="shared" si="2"/>
        <v>6114207.1898228917</v>
      </c>
      <c r="O14" s="4">
        <f t="shared" si="3"/>
        <v>89440.189822891727</v>
      </c>
      <c r="P14" s="4" t="str">
        <f t="shared" si="4"/>
        <v/>
      </c>
    </row>
    <row r="15" spans="1:21" x14ac:dyDescent="0.25">
      <c r="A15" s="4" t="s">
        <v>108</v>
      </c>
      <c r="B15" s="4" t="s">
        <v>10</v>
      </c>
      <c r="C15" s="4" t="s">
        <v>1308</v>
      </c>
      <c r="D15" s="4" t="s">
        <v>1027</v>
      </c>
      <c r="E15" s="4" t="s">
        <v>1310</v>
      </c>
      <c r="F15" s="4" t="s">
        <v>1307</v>
      </c>
      <c r="G15" s="4" t="s">
        <v>1311</v>
      </c>
      <c r="K15" s="4">
        <f t="shared" si="0"/>
        <v>61.480885999999998</v>
      </c>
      <c r="L15" s="4">
        <f t="shared" si="1"/>
        <v>62.157175745999993</v>
      </c>
      <c r="M15" s="4" t="s">
        <v>1093</v>
      </c>
      <c r="N15" s="4">
        <f t="shared" si="2"/>
        <v>2989471.2292839075</v>
      </c>
      <c r="O15" s="4" t="e">
        <f t="shared" si="3"/>
        <v>#VALUE!</v>
      </c>
      <c r="P15" s="4" t="e">
        <f t="shared" si="4"/>
        <v>#VALUE!</v>
      </c>
    </row>
    <row r="16" spans="1:21" x14ac:dyDescent="0.25">
      <c r="A16" s="4" t="s">
        <v>129</v>
      </c>
      <c r="B16" s="4" t="s">
        <v>10</v>
      </c>
      <c r="C16" s="4" t="s">
        <v>1308</v>
      </c>
      <c r="D16" s="4" t="s">
        <v>1309</v>
      </c>
      <c r="E16" s="4" t="s">
        <v>1310</v>
      </c>
      <c r="F16" s="4" t="s">
        <v>1307</v>
      </c>
      <c r="G16" s="4" t="s">
        <v>1311</v>
      </c>
      <c r="K16" s="4">
        <f t="shared" si="0"/>
        <v>61.480885999999998</v>
      </c>
      <c r="L16" s="4">
        <f t="shared" si="1"/>
        <v>62.157175745999993</v>
      </c>
      <c r="M16" s="4" t="s">
        <v>1093</v>
      </c>
      <c r="N16" s="4">
        <f t="shared" si="2"/>
        <v>2989471.2292839075</v>
      </c>
      <c r="O16" s="4">
        <f t="shared" si="3"/>
        <v>423035.22928390745</v>
      </c>
      <c r="P16" s="4" t="str">
        <f t="shared" si="4"/>
        <v/>
      </c>
    </row>
    <row r="17" spans="1:16" x14ac:dyDescent="0.25">
      <c r="A17" s="4" t="s">
        <v>128</v>
      </c>
      <c r="B17" s="4" t="s">
        <v>10</v>
      </c>
      <c r="C17" s="4" t="s">
        <v>3538</v>
      </c>
      <c r="D17" s="4" t="s">
        <v>1921</v>
      </c>
      <c r="E17" s="4" t="s">
        <v>1263</v>
      </c>
      <c r="F17" s="4" t="s">
        <v>1046</v>
      </c>
      <c r="G17" s="4" t="s">
        <v>3539</v>
      </c>
      <c r="K17" s="4">
        <f t="shared" si="0"/>
        <v>60.718964999999997</v>
      </c>
      <c r="L17" s="4">
        <f t="shared" si="1"/>
        <v>62.661971879999996</v>
      </c>
      <c r="M17" s="4" t="s">
        <v>1093</v>
      </c>
      <c r="N17" s="4">
        <f t="shared" si="2"/>
        <v>3317019.7324112193</v>
      </c>
      <c r="O17" s="4">
        <f t="shared" si="3"/>
        <v>-12682980.267588781</v>
      </c>
      <c r="P17" s="4" t="str">
        <f t="shared" si="4"/>
        <v>Overpaid</v>
      </c>
    </row>
    <row r="18" spans="1:16" x14ac:dyDescent="0.25">
      <c r="A18" s="4" t="s">
        <v>125</v>
      </c>
      <c r="B18" s="4" t="s">
        <v>10</v>
      </c>
      <c r="C18" s="4" t="s">
        <v>1438</v>
      </c>
      <c r="D18" s="4" t="s">
        <v>1439</v>
      </c>
      <c r="E18" s="4" t="s">
        <v>1440</v>
      </c>
      <c r="F18" s="4" t="s">
        <v>1441</v>
      </c>
      <c r="G18" s="4" t="s">
        <v>1442</v>
      </c>
      <c r="K18" s="4">
        <f t="shared" si="0"/>
        <v>60.661188999999993</v>
      </c>
      <c r="L18" s="4">
        <f t="shared" si="1"/>
        <v>60.782511377999995</v>
      </c>
      <c r="M18" s="4" t="s">
        <v>1093</v>
      </c>
      <c r="N18" s="4">
        <f t="shared" si="2"/>
        <v>2097488.8512238404</v>
      </c>
      <c r="O18" s="4">
        <f t="shared" si="3"/>
        <v>-17652511.148776159</v>
      </c>
      <c r="P18" s="4" t="str">
        <f t="shared" si="4"/>
        <v>Overpaid</v>
      </c>
    </row>
    <row r="19" spans="1:16" x14ac:dyDescent="0.25">
      <c r="A19" s="4" t="s">
        <v>129</v>
      </c>
      <c r="B19" s="4" t="s">
        <v>10</v>
      </c>
      <c r="C19" s="4" t="s">
        <v>1282</v>
      </c>
      <c r="D19" s="4" t="s">
        <v>1283</v>
      </c>
      <c r="E19" s="4" t="s">
        <v>1284</v>
      </c>
      <c r="F19" s="4" t="s">
        <v>1062</v>
      </c>
      <c r="G19" s="4" t="s">
        <v>1285</v>
      </c>
      <c r="K19" s="4">
        <f t="shared" si="0"/>
        <v>60.274812000000004</v>
      </c>
      <c r="L19" s="4">
        <f t="shared" si="1"/>
        <v>59.129590572000005</v>
      </c>
      <c r="M19" s="4" t="s">
        <v>1093</v>
      </c>
      <c r="N19" s="4">
        <f t="shared" si="2"/>
        <v>1024953.4268671968</v>
      </c>
      <c r="O19" s="4">
        <f t="shared" si="3"/>
        <v>-17308379.573132802</v>
      </c>
      <c r="P19" s="4" t="str">
        <f t="shared" si="4"/>
        <v>Overpaid</v>
      </c>
    </row>
    <row r="20" spans="1:16" x14ac:dyDescent="0.25">
      <c r="A20" s="4" t="s">
        <v>108</v>
      </c>
      <c r="B20" s="4" t="s">
        <v>10</v>
      </c>
      <c r="C20" s="4" t="s">
        <v>1282</v>
      </c>
      <c r="D20" s="4" t="s">
        <v>1283</v>
      </c>
      <c r="E20" s="4" t="s">
        <v>1284</v>
      </c>
      <c r="F20" s="4" t="s">
        <v>1062</v>
      </c>
      <c r="G20" s="4" t="s">
        <v>1285</v>
      </c>
      <c r="K20" s="4">
        <f t="shared" si="0"/>
        <v>60.274812000000004</v>
      </c>
      <c r="L20" s="4">
        <f t="shared" si="1"/>
        <v>59.129590572000005</v>
      </c>
      <c r="M20" s="4" t="s">
        <v>1093</v>
      </c>
      <c r="N20" s="4">
        <f t="shared" si="2"/>
        <v>1024953.4268671968</v>
      </c>
      <c r="O20" s="4">
        <f t="shared" si="3"/>
        <v>-17308379.573132802</v>
      </c>
      <c r="P20" s="4" t="str">
        <f t="shared" si="4"/>
        <v>Overpaid</v>
      </c>
    </row>
    <row r="21" spans="1:16" x14ac:dyDescent="0.25">
      <c r="A21" s="4" t="s">
        <v>107</v>
      </c>
      <c r="B21" s="4" t="s">
        <v>10</v>
      </c>
      <c r="C21" s="4" t="s">
        <v>2732</v>
      </c>
      <c r="D21" s="4" t="s">
        <v>2733</v>
      </c>
      <c r="E21" s="4" t="s">
        <v>1168</v>
      </c>
      <c r="F21" s="4" t="s">
        <v>1062</v>
      </c>
      <c r="G21" s="4" t="s">
        <v>1147</v>
      </c>
      <c r="K21" s="4">
        <f t="shared" si="0"/>
        <v>59.718717999999996</v>
      </c>
      <c r="L21" s="4">
        <f t="shared" si="1"/>
        <v>61.092248513999991</v>
      </c>
      <c r="M21" s="4" t="s">
        <v>1093</v>
      </c>
      <c r="N21" s="4">
        <f t="shared" si="2"/>
        <v>2298468.8675639387</v>
      </c>
      <c r="O21" s="4">
        <f t="shared" si="3"/>
        <v>-14363531.132436061</v>
      </c>
      <c r="P21" s="4" t="str">
        <f t="shared" si="4"/>
        <v>Overpaid</v>
      </c>
    </row>
    <row r="22" spans="1:16" x14ac:dyDescent="0.25">
      <c r="A22" s="4" t="s">
        <v>125</v>
      </c>
      <c r="B22" s="4" t="s">
        <v>10</v>
      </c>
      <c r="C22" s="4" t="s">
        <v>306</v>
      </c>
      <c r="D22" s="4" t="s">
        <v>1464</v>
      </c>
      <c r="E22" s="4" t="s">
        <v>1132</v>
      </c>
      <c r="F22" s="4" t="s">
        <v>1091</v>
      </c>
      <c r="G22" s="4" t="s">
        <v>1465</v>
      </c>
      <c r="K22" s="4">
        <f t="shared" si="0"/>
        <v>59.54900099999999</v>
      </c>
      <c r="L22" s="4">
        <f t="shared" si="1"/>
        <v>57.881628971999987</v>
      </c>
      <c r="M22" s="4" t="s">
        <v>1093</v>
      </c>
      <c r="N22" s="4">
        <f t="shared" si="2"/>
        <v>215185.03422659822</v>
      </c>
      <c r="O22" s="4">
        <f t="shared" si="3"/>
        <v>-4784814.9657734018</v>
      </c>
      <c r="P22" s="4" t="str">
        <f t="shared" si="4"/>
        <v>Overpaid</v>
      </c>
    </row>
    <row r="23" spans="1:16" x14ac:dyDescent="0.25">
      <c r="A23" s="4" t="s">
        <v>317</v>
      </c>
      <c r="B23" s="4" t="s">
        <v>10</v>
      </c>
      <c r="C23" s="4" t="s">
        <v>2261</v>
      </c>
      <c r="D23" s="4" t="s">
        <v>1806</v>
      </c>
      <c r="E23" s="4" t="s">
        <v>1154</v>
      </c>
      <c r="F23" s="4" t="s">
        <v>1056</v>
      </c>
      <c r="G23" s="4" t="s">
        <v>2262</v>
      </c>
      <c r="K23" s="4">
        <f t="shared" si="0"/>
        <v>59.523724000000001</v>
      </c>
      <c r="L23" s="4">
        <f t="shared" si="1"/>
        <v>59.880866344000005</v>
      </c>
      <c r="M23" s="4" t="s">
        <v>1093</v>
      </c>
      <c r="N23" s="4">
        <f t="shared" si="2"/>
        <v>1512435.8737007019</v>
      </c>
      <c r="O23" s="4">
        <f t="shared" si="3"/>
        <v>-13487564.126299297</v>
      </c>
      <c r="P23" s="4" t="str">
        <f t="shared" si="4"/>
        <v>Overpaid</v>
      </c>
    </row>
    <row r="24" spans="1:16" x14ac:dyDescent="0.25">
      <c r="A24" s="4" t="s">
        <v>106</v>
      </c>
      <c r="B24" s="4" t="s">
        <v>10</v>
      </c>
      <c r="C24" s="4" t="s">
        <v>2974</v>
      </c>
      <c r="D24" s="4" t="s">
        <v>1754</v>
      </c>
      <c r="E24" s="4" t="s">
        <v>1501</v>
      </c>
      <c r="F24" s="4" t="s">
        <v>1056</v>
      </c>
      <c r="G24" s="4" t="s">
        <v>2457</v>
      </c>
      <c r="K24" s="4">
        <f t="shared" si="0"/>
        <v>59.047072</v>
      </c>
      <c r="L24" s="4">
        <f t="shared" si="1"/>
        <v>58.102318848000003</v>
      </c>
      <c r="M24" s="4" t="s">
        <v>1093</v>
      </c>
      <c r="N24" s="4">
        <f t="shared" si="2"/>
        <v>358384.70171683421</v>
      </c>
      <c r="O24" s="4">
        <f t="shared" si="3"/>
        <v>-11141615.298283165</v>
      </c>
      <c r="P24" s="4" t="str">
        <f t="shared" si="4"/>
        <v>Overpaid</v>
      </c>
    </row>
    <row r="25" spans="1:16" x14ac:dyDescent="0.25">
      <c r="A25" s="4" t="s">
        <v>136</v>
      </c>
      <c r="B25" s="4" t="s">
        <v>10</v>
      </c>
      <c r="C25" s="4" t="s">
        <v>2160</v>
      </c>
      <c r="D25" s="4" t="s">
        <v>1565</v>
      </c>
      <c r="E25" s="4" t="s">
        <v>1501</v>
      </c>
      <c r="F25" s="4" t="s">
        <v>1068</v>
      </c>
      <c r="G25" s="4" t="s">
        <v>2161</v>
      </c>
      <c r="K25" s="4">
        <f t="shared" si="0"/>
        <v>58.205708999999999</v>
      </c>
      <c r="L25" s="4">
        <f t="shared" si="1"/>
        <v>57.274417656000004</v>
      </c>
      <c r="M25" s="4" t="s">
        <v>1093</v>
      </c>
      <c r="N25" s="4">
        <f t="shared" si="2"/>
        <v>-178817.89931757655</v>
      </c>
      <c r="O25" s="4">
        <f t="shared" si="3"/>
        <v>-17178817.899317577</v>
      </c>
      <c r="P25" s="4" t="str">
        <f t="shared" si="4"/>
        <v>Overpaid</v>
      </c>
    </row>
    <row r="26" spans="1:16" x14ac:dyDescent="0.25">
      <c r="A26" s="4" t="s">
        <v>127</v>
      </c>
      <c r="B26" s="4" t="s">
        <v>10</v>
      </c>
      <c r="C26" s="4" t="s">
        <v>4024</v>
      </c>
      <c r="D26" s="4" t="s">
        <v>2287</v>
      </c>
      <c r="E26" s="4" t="s">
        <v>1922</v>
      </c>
      <c r="F26" s="4" t="s">
        <v>1062</v>
      </c>
      <c r="G26" s="4" t="s">
        <v>2061</v>
      </c>
      <c r="K26" s="4">
        <f t="shared" si="0"/>
        <v>58.050435999999998</v>
      </c>
      <c r="L26" s="4">
        <f t="shared" si="1"/>
        <v>56.773326407999996</v>
      </c>
      <c r="M26" s="4" t="s">
        <v>1093</v>
      </c>
      <c r="N26" s="4">
        <f t="shared" si="2"/>
        <v>-503962.40252924012</v>
      </c>
      <c r="O26" s="4">
        <f t="shared" si="3"/>
        <v>-12837295.40252924</v>
      </c>
      <c r="P26" s="4" t="str">
        <f t="shared" si="4"/>
        <v>Overpaid</v>
      </c>
    </row>
    <row r="27" spans="1:16" x14ac:dyDescent="0.25">
      <c r="A27" s="4" t="s">
        <v>112</v>
      </c>
      <c r="B27" s="4" t="s">
        <v>10</v>
      </c>
      <c r="C27" s="4" t="s">
        <v>2072</v>
      </c>
      <c r="D27" s="4" t="s">
        <v>2073</v>
      </c>
      <c r="E27" s="4" t="s">
        <v>1045</v>
      </c>
      <c r="F27" s="4" t="s">
        <v>1091</v>
      </c>
      <c r="G27" s="4" t="s">
        <v>1443</v>
      </c>
      <c r="K27" s="4">
        <f t="shared" si="0"/>
        <v>57.880718999999999</v>
      </c>
      <c r="L27" s="4">
        <f t="shared" si="1"/>
        <v>59.848663446000003</v>
      </c>
      <c r="M27" s="4" t="s">
        <v>1093</v>
      </c>
      <c r="N27" s="4">
        <f t="shared" si="2"/>
        <v>1491540.2876892171</v>
      </c>
      <c r="O27" s="4">
        <f t="shared" si="3"/>
        <v>726540.28768921713</v>
      </c>
      <c r="P27" s="4" t="str">
        <f t="shared" si="4"/>
        <v/>
      </c>
    </row>
    <row r="28" spans="1:16" x14ac:dyDescent="0.25">
      <c r="A28" s="4" t="s">
        <v>131</v>
      </c>
      <c r="B28" s="4" t="s">
        <v>10</v>
      </c>
      <c r="C28" s="4" t="s">
        <v>1577</v>
      </c>
      <c r="D28" s="4" t="s">
        <v>1578</v>
      </c>
      <c r="E28" s="4" t="s">
        <v>1154</v>
      </c>
      <c r="F28" s="4" t="s">
        <v>1046</v>
      </c>
      <c r="G28" s="4" t="s">
        <v>1579</v>
      </c>
      <c r="K28" s="4">
        <f t="shared" si="0"/>
        <v>57.859053000000003</v>
      </c>
      <c r="L28" s="4">
        <f t="shared" si="1"/>
        <v>58.206207318000004</v>
      </c>
      <c r="M28" s="4" t="s">
        <v>1093</v>
      </c>
      <c r="N28" s="4">
        <f t="shared" si="2"/>
        <v>425795.10870835604</v>
      </c>
      <c r="O28" s="4">
        <f t="shared" si="3"/>
        <v>-17385704.891291644</v>
      </c>
      <c r="P28" s="4" t="str">
        <f t="shared" si="4"/>
        <v>Overpaid</v>
      </c>
    </row>
    <row r="29" spans="1:16" x14ac:dyDescent="0.25">
      <c r="A29" s="4" t="s">
        <v>112</v>
      </c>
      <c r="B29" s="4" t="s">
        <v>10</v>
      </c>
      <c r="C29" s="4" t="s">
        <v>2049</v>
      </c>
      <c r="D29" s="4" t="s">
        <v>1917</v>
      </c>
      <c r="E29" s="4" t="s">
        <v>1051</v>
      </c>
      <c r="F29" s="4" t="s">
        <v>1794</v>
      </c>
      <c r="G29" s="4" t="s">
        <v>1323</v>
      </c>
      <c r="K29" s="4">
        <f t="shared" si="0"/>
        <v>57.335457999999996</v>
      </c>
      <c r="L29" s="4">
        <f t="shared" si="1"/>
        <v>55.558058801999998</v>
      </c>
      <c r="M29" s="4" t="s">
        <v>1093</v>
      </c>
      <c r="N29" s="4">
        <f t="shared" si="2"/>
        <v>-1292516.5503001269</v>
      </c>
      <c r="O29" s="4">
        <f t="shared" si="3"/>
        <v>-13492516.550300127</v>
      </c>
      <c r="P29" s="4" t="str">
        <f t="shared" si="4"/>
        <v>Overpaid</v>
      </c>
    </row>
    <row r="30" spans="1:16" x14ac:dyDescent="0.25">
      <c r="A30" s="4" t="s">
        <v>111</v>
      </c>
      <c r="B30" s="4" t="s">
        <v>10</v>
      </c>
      <c r="C30" s="4" t="s">
        <v>3711</v>
      </c>
      <c r="D30" s="4" t="s">
        <v>3712</v>
      </c>
      <c r="E30" s="4" t="s">
        <v>1184</v>
      </c>
      <c r="F30" s="4" t="s">
        <v>1073</v>
      </c>
      <c r="G30" s="4" t="s">
        <v>1534</v>
      </c>
      <c r="K30" s="4">
        <f t="shared" si="0"/>
        <v>57.288514999999997</v>
      </c>
      <c r="L30" s="4">
        <f t="shared" si="1"/>
        <v>57.689534605000006</v>
      </c>
      <c r="M30" s="4" t="s">
        <v>1093</v>
      </c>
      <c r="N30" s="4">
        <f t="shared" si="2"/>
        <v>90540.215987890959</v>
      </c>
      <c r="O30" s="4">
        <f t="shared" si="3"/>
        <v>-4494889.784012109</v>
      </c>
      <c r="P30" s="4" t="str">
        <f t="shared" si="4"/>
        <v>Overpaid</v>
      </c>
    </row>
    <row r="31" spans="1:16" x14ac:dyDescent="0.25">
      <c r="A31" s="4" t="s">
        <v>116</v>
      </c>
      <c r="B31" s="4" t="s">
        <v>10</v>
      </c>
      <c r="C31" s="4" t="s">
        <v>1089</v>
      </c>
      <c r="D31" s="4" t="s">
        <v>1027</v>
      </c>
      <c r="E31" s="4" t="s">
        <v>1090</v>
      </c>
      <c r="F31" s="4" t="s">
        <v>1091</v>
      </c>
      <c r="G31" s="4" t="s">
        <v>1092</v>
      </c>
      <c r="K31" s="4">
        <f t="shared" si="0"/>
        <v>57.245182999999997</v>
      </c>
      <c r="L31" s="4">
        <f t="shared" si="1"/>
        <v>57.245182999999997</v>
      </c>
      <c r="M31" s="4" t="s">
        <v>1093</v>
      </c>
      <c r="N31" s="4">
        <f t="shared" si="2"/>
        <v>-197787.47370073572</v>
      </c>
      <c r="O31" s="4" t="e">
        <f t="shared" si="3"/>
        <v>#VALUE!</v>
      </c>
      <c r="P31" s="4" t="e">
        <f t="shared" si="4"/>
        <v>#VALUE!</v>
      </c>
    </row>
    <row r="32" spans="1:16" x14ac:dyDescent="0.25">
      <c r="A32" s="4" t="s">
        <v>114</v>
      </c>
      <c r="B32" s="4" t="s">
        <v>10</v>
      </c>
      <c r="C32" s="4" t="s">
        <v>3224</v>
      </c>
      <c r="D32" s="4" t="s">
        <v>1027</v>
      </c>
      <c r="E32" s="4" t="s">
        <v>1269</v>
      </c>
      <c r="F32" s="4" t="s">
        <v>1046</v>
      </c>
      <c r="G32" s="4" t="s">
        <v>2761</v>
      </c>
      <c r="K32" s="4">
        <f t="shared" si="0"/>
        <v>57.104354000000001</v>
      </c>
      <c r="L32" s="4">
        <f t="shared" si="1"/>
        <v>56.704623521999999</v>
      </c>
      <c r="M32" s="4" t="s">
        <v>1093</v>
      </c>
      <c r="N32" s="4">
        <f t="shared" si="2"/>
        <v>-548541.83956158673</v>
      </c>
      <c r="O32" s="4" t="e">
        <f t="shared" si="3"/>
        <v>#VALUE!</v>
      </c>
      <c r="P32" s="4" t="e">
        <f t="shared" si="4"/>
        <v>#VALUE!</v>
      </c>
    </row>
    <row r="33" spans="1:16" x14ac:dyDescent="0.25">
      <c r="A33" s="4" t="s">
        <v>2800</v>
      </c>
      <c r="B33" s="4" t="s">
        <v>10</v>
      </c>
      <c r="C33" s="4" t="s">
        <v>2823</v>
      </c>
      <c r="D33" s="4" t="s">
        <v>2209</v>
      </c>
      <c r="E33" s="4" t="s">
        <v>1620</v>
      </c>
      <c r="F33" s="4" t="s">
        <v>1312</v>
      </c>
      <c r="G33" s="4" t="s">
        <v>2824</v>
      </c>
      <c r="K33" s="4">
        <f t="shared" si="0"/>
        <v>56.631312999999992</v>
      </c>
      <c r="L33" s="4">
        <f t="shared" si="1"/>
        <v>57.140994816999999</v>
      </c>
      <c r="M33" s="4" t="s">
        <v>1093</v>
      </c>
      <c r="N33" s="4">
        <f t="shared" si="2"/>
        <v>-265392.35631896043</v>
      </c>
      <c r="O33" s="4">
        <f t="shared" si="3"/>
        <v>-1515392.3563189604</v>
      </c>
      <c r="P33" s="4" t="str">
        <f t="shared" si="4"/>
        <v/>
      </c>
    </row>
    <row r="34" spans="1:16" x14ac:dyDescent="0.25">
      <c r="A34" s="4" t="s">
        <v>116</v>
      </c>
      <c r="B34" s="4" t="s">
        <v>10</v>
      </c>
      <c r="C34" s="4" t="s">
        <v>1143</v>
      </c>
      <c r="D34" s="4" t="s">
        <v>1144</v>
      </c>
      <c r="E34" s="4" t="s">
        <v>1145</v>
      </c>
      <c r="F34" s="4" t="s">
        <v>1146</v>
      </c>
      <c r="G34" s="4" t="s">
        <v>1147</v>
      </c>
      <c r="K34" s="4">
        <f t="shared" si="0"/>
        <v>56.107717999999998</v>
      </c>
      <c r="L34" s="4">
        <f t="shared" si="1"/>
        <v>58.071488129999992</v>
      </c>
      <c r="M34" s="4" t="s">
        <v>1093</v>
      </c>
      <c r="N34" s="4">
        <f t="shared" si="2"/>
        <v>338379.48604447348</v>
      </c>
      <c r="O34" s="4">
        <f t="shared" si="3"/>
        <v>-871456.51395552652</v>
      </c>
      <c r="P34" s="4" t="str">
        <f t="shared" si="4"/>
        <v/>
      </c>
    </row>
    <row r="35" spans="1:16" x14ac:dyDescent="0.25">
      <c r="A35" s="4" t="s">
        <v>117</v>
      </c>
      <c r="B35" s="4" t="s">
        <v>10</v>
      </c>
      <c r="C35" s="4" t="s">
        <v>489</v>
      </c>
      <c r="D35" s="4" t="s">
        <v>1516</v>
      </c>
      <c r="E35" s="4" t="s">
        <v>1237</v>
      </c>
      <c r="F35" s="4" t="s">
        <v>1312</v>
      </c>
      <c r="G35" s="4" t="s">
        <v>1507</v>
      </c>
      <c r="K35" s="4">
        <f t="shared" si="0"/>
        <v>55.836893000000003</v>
      </c>
      <c r="L35" s="4">
        <f t="shared" si="1"/>
        <v>57.902858041000002</v>
      </c>
      <c r="M35" s="4" t="s">
        <v>1093</v>
      </c>
      <c r="N35" s="4">
        <f t="shared" si="2"/>
        <v>228960.00060488889</v>
      </c>
      <c r="O35" s="4">
        <f t="shared" si="3"/>
        <v>-1096530.9993951111</v>
      </c>
      <c r="P35" s="4" t="str">
        <f t="shared" si="4"/>
        <v/>
      </c>
    </row>
    <row r="36" spans="1:16" x14ac:dyDescent="0.25">
      <c r="A36" s="4" t="s">
        <v>115</v>
      </c>
      <c r="B36" s="4" t="s">
        <v>10</v>
      </c>
      <c r="C36" s="4" t="s">
        <v>3943</v>
      </c>
      <c r="D36" s="4" t="s">
        <v>1921</v>
      </c>
      <c r="E36" s="4" t="s">
        <v>2172</v>
      </c>
      <c r="F36" s="4" t="s">
        <v>1073</v>
      </c>
      <c r="G36" s="4" t="s">
        <v>2643</v>
      </c>
      <c r="K36" s="4">
        <f t="shared" si="0"/>
        <v>55.620232999999999</v>
      </c>
      <c r="L36" s="4">
        <f t="shared" si="1"/>
        <v>54.229727175000001</v>
      </c>
      <c r="M36" s="4" t="s">
        <v>1093</v>
      </c>
      <c r="N36" s="4">
        <f t="shared" si="2"/>
        <v>-2154434.8709355081</v>
      </c>
      <c r="O36" s="4">
        <f t="shared" si="3"/>
        <v>-18154434.870935507</v>
      </c>
      <c r="P36" s="4" t="str">
        <f t="shared" si="4"/>
        <v>Overpaid</v>
      </c>
    </row>
    <row r="37" spans="1:16" x14ac:dyDescent="0.25">
      <c r="A37" s="4" t="s">
        <v>119</v>
      </c>
      <c r="B37" s="4" t="s">
        <v>10</v>
      </c>
      <c r="C37" s="4" t="s">
        <v>492</v>
      </c>
      <c r="D37" s="4" t="s">
        <v>3345</v>
      </c>
      <c r="E37" s="4" t="s">
        <v>1120</v>
      </c>
      <c r="F37" s="4" t="s">
        <v>1125</v>
      </c>
      <c r="G37" s="4" t="s">
        <v>1459</v>
      </c>
      <c r="K37" s="4">
        <f t="shared" si="0"/>
        <v>55.594955999999996</v>
      </c>
      <c r="L37" s="4">
        <f t="shared" si="1"/>
        <v>58.597083624</v>
      </c>
      <c r="M37" s="4" t="s">
        <v>1093</v>
      </c>
      <c r="N37" s="4">
        <f t="shared" si="2"/>
        <v>679424.12904913165</v>
      </c>
      <c r="O37" s="4">
        <f t="shared" si="3"/>
        <v>-2856404.8709508684</v>
      </c>
      <c r="P37" s="4" t="str">
        <f t="shared" si="4"/>
        <v/>
      </c>
    </row>
    <row r="38" spans="1:16" x14ac:dyDescent="0.25">
      <c r="A38" s="4" t="s">
        <v>136</v>
      </c>
      <c r="B38" s="4" t="s">
        <v>10</v>
      </c>
      <c r="C38" s="4" t="s">
        <v>2188</v>
      </c>
      <c r="D38" s="4" t="s">
        <v>1681</v>
      </c>
      <c r="E38" s="4" t="s">
        <v>1905</v>
      </c>
      <c r="F38" s="4" t="s">
        <v>1312</v>
      </c>
      <c r="G38" s="4" t="s">
        <v>2189</v>
      </c>
      <c r="K38" s="4">
        <f t="shared" si="0"/>
        <v>55.558845999999996</v>
      </c>
      <c r="L38" s="4">
        <f t="shared" si="1"/>
        <v>54.836581001999996</v>
      </c>
      <c r="M38" s="4" t="s">
        <v>1093</v>
      </c>
      <c r="N38" s="4">
        <f t="shared" si="2"/>
        <v>-1760663.9022954684</v>
      </c>
      <c r="O38" s="4">
        <f t="shared" si="3"/>
        <v>-3033163.9022954684</v>
      </c>
      <c r="P38" s="4" t="str">
        <f t="shared" si="4"/>
        <v>Overpaid</v>
      </c>
    </row>
    <row r="39" spans="1:16" x14ac:dyDescent="0.25">
      <c r="A39" s="4" t="s">
        <v>127</v>
      </c>
      <c r="B39" s="4" t="s">
        <v>10</v>
      </c>
      <c r="C39" s="4" t="s">
        <v>4045</v>
      </c>
      <c r="D39" s="4" t="s">
        <v>1027</v>
      </c>
      <c r="E39" s="4" t="s">
        <v>1224</v>
      </c>
      <c r="F39" s="4" t="s">
        <v>1307</v>
      </c>
      <c r="G39" s="4" t="s">
        <v>2061</v>
      </c>
      <c r="K39" s="4">
        <f t="shared" si="0"/>
        <v>55.522735999999995</v>
      </c>
      <c r="L39" s="4">
        <f t="shared" si="1"/>
        <v>58.354395535999991</v>
      </c>
      <c r="M39" s="4" t="s">
        <v>1093</v>
      </c>
      <c r="N39" s="4">
        <f t="shared" si="2"/>
        <v>521950.41917473823</v>
      </c>
      <c r="O39" s="4" t="e">
        <f t="shared" si="3"/>
        <v>#VALUE!</v>
      </c>
      <c r="P39" s="4" t="e">
        <f t="shared" si="4"/>
        <v>#VALUE!</v>
      </c>
    </row>
    <row r="40" spans="1:16" x14ac:dyDescent="0.25">
      <c r="A40" s="4" t="s">
        <v>116</v>
      </c>
      <c r="B40" s="4" t="s">
        <v>10</v>
      </c>
      <c r="C40" s="4" t="s">
        <v>1110</v>
      </c>
      <c r="D40" s="4" t="s">
        <v>1419</v>
      </c>
      <c r="E40" s="4" t="s">
        <v>1040</v>
      </c>
      <c r="F40" s="4" t="s">
        <v>1111</v>
      </c>
      <c r="G40" s="4" t="s">
        <v>1112</v>
      </c>
      <c r="K40" s="4">
        <f t="shared" si="0"/>
        <v>55.486625999999994</v>
      </c>
      <c r="L40" s="4">
        <f t="shared" si="1"/>
        <v>52.934241203999996</v>
      </c>
      <c r="M40" s="4" t="s">
        <v>1093</v>
      </c>
      <c r="N40" s="4">
        <f t="shared" si="2"/>
        <v>-2995040.537347924</v>
      </c>
      <c r="O40" s="4">
        <f t="shared" si="3"/>
        <v>-4995040.537347924</v>
      </c>
      <c r="P40" s="4" t="str">
        <f t="shared" si="4"/>
        <v>Overpaid</v>
      </c>
    </row>
    <row r="41" spans="1:16" x14ac:dyDescent="0.25">
      <c r="A41" s="4" t="s">
        <v>129</v>
      </c>
      <c r="B41" s="4" t="s">
        <v>10</v>
      </c>
      <c r="C41" s="4" t="s">
        <v>1360</v>
      </c>
      <c r="D41" s="4" t="s">
        <v>1361</v>
      </c>
      <c r="E41" s="4" t="s">
        <v>1045</v>
      </c>
      <c r="F41" s="4" t="s">
        <v>1186</v>
      </c>
      <c r="G41" s="4" t="s">
        <v>1362</v>
      </c>
      <c r="K41" s="4">
        <f t="shared" si="0"/>
        <v>55.457737999999999</v>
      </c>
      <c r="L41" s="4">
        <f t="shared" si="1"/>
        <v>57.343301091999997</v>
      </c>
      <c r="M41" s="4" t="s">
        <v>1093</v>
      </c>
      <c r="N41" s="4">
        <f t="shared" si="2"/>
        <v>-134121.30829324108</v>
      </c>
      <c r="O41" s="4">
        <f t="shared" si="3"/>
        <v>-1030871.3082932411</v>
      </c>
      <c r="P41" s="4" t="str">
        <f t="shared" si="4"/>
        <v/>
      </c>
    </row>
    <row r="42" spans="1:16" x14ac:dyDescent="0.25">
      <c r="A42" s="4" t="s">
        <v>108</v>
      </c>
      <c r="B42" s="4" t="s">
        <v>10</v>
      </c>
      <c r="C42" s="4" t="s">
        <v>1360</v>
      </c>
      <c r="D42" s="4" t="s">
        <v>1361</v>
      </c>
      <c r="E42" s="4" t="s">
        <v>1045</v>
      </c>
      <c r="F42" s="4" t="s">
        <v>1186</v>
      </c>
      <c r="G42" s="4" t="s">
        <v>1362</v>
      </c>
      <c r="K42" s="4">
        <f t="shared" si="0"/>
        <v>55.457737999999999</v>
      </c>
      <c r="L42" s="4">
        <f t="shared" si="1"/>
        <v>57.343301091999997</v>
      </c>
      <c r="M42" s="4" t="s">
        <v>1093</v>
      </c>
      <c r="N42" s="4">
        <f t="shared" si="2"/>
        <v>-134121.30829324108</v>
      </c>
      <c r="O42" s="4">
        <f t="shared" si="3"/>
        <v>-1030871.3082932411</v>
      </c>
      <c r="P42" s="4" t="str">
        <f t="shared" si="4"/>
        <v/>
      </c>
    </row>
    <row r="43" spans="1:16" x14ac:dyDescent="0.25">
      <c r="A43" s="4" t="s">
        <v>123</v>
      </c>
      <c r="B43" s="4" t="s">
        <v>10</v>
      </c>
      <c r="C43" s="4" t="s">
        <v>1938</v>
      </c>
      <c r="D43" s="4" t="s">
        <v>1806</v>
      </c>
      <c r="E43" s="4" t="s">
        <v>1154</v>
      </c>
      <c r="F43" s="4" t="s">
        <v>1073</v>
      </c>
      <c r="G43" s="4" t="s">
        <v>1063</v>
      </c>
      <c r="K43" s="4">
        <f t="shared" si="0"/>
        <v>55.381906999999998</v>
      </c>
      <c r="L43" s="4">
        <f t="shared" si="1"/>
        <v>55.714198441999997</v>
      </c>
      <c r="M43" s="4" t="s">
        <v>1093</v>
      </c>
      <c r="N43" s="4">
        <f t="shared" si="2"/>
        <v>-1191201.7780264616</v>
      </c>
      <c r="O43" s="4">
        <f t="shared" si="3"/>
        <v>-16191201.778026462</v>
      </c>
      <c r="P43" s="4" t="str">
        <f t="shared" si="4"/>
        <v>Overpaid</v>
      </c>
    </row>
    <row r="44" spans="1:16" x14ac:dyDescent="0.25">
      <c r="A44" s="4" t="s">
        <v>125</v>
      </c>
      <c r="B44" s="4" t="s">
        <v>10</v>
      </c>
      <c r="C44" s="4" t="s">
        <v>1505</v>
      </c>
      <c r="D44" s="4" t="s">
        <v>1506</v>
      </c>
      <c r="E44" s="4" t="s">
        <v>1096</v>
      </c>
      <c r="F44" s="4" t="s">
        <v>1146</v>
      </c>
      <c r="G44" s="4" t="s">
        <v>1507</v>
      </c>
      <c r="K44" s="4">
        <f t="shared" si="0"/>
        <v>55.114693000000003</v>
      </c>
      <c r="L44" s="4">
        <f t="shared" si="1"/>
        <v>57.098821948000001</v>
      </c>
      <c r="M44" s="4" t="s">
        <v>1093</v>
      </c>
      <c r="N44" s="4">
        <f t="shared" si="2"/>
        <v>-292757.18576817587</v>
      </c>
      <c r="O44" s="4">
        <f t="shared" si="3"/>
        <v>-5442757.1857681759</v>
      </c>
      <c r="P44" s="4" t="str">
        <f t="shared" si="4"/>
        <v>Overpaid</v>
      </c>
    </row>
    <row r="45" spans="1:16" x14ac:dyDescent="0.25">
      <c r="A45" s="4" t="s">
        <v>135</v>
      </c>
      <c r="B45" s="4" t="s">
        <v>10</v>
      </c>
      <c r="C45" s="4" t="s">
        <v>2645</v>
      </c>
      <c r="D45" s="4" t="s">
        <v>2635</v>
      </c>
      <c r="E45" s="4" t="s">
        <v>1172</v>
      </c>
      <c r="F45" s="4" t="s">
        <v>1103</v>
      </c>
      <c r="G45" s="4" t="s">
        <v>2173</v>
      </c>
      <c r="K45" s="4">
        <f t="shared" si="0"/>
        <v>54.858311999999998</v>
      </c>
      <c r="L45" s="4">
        <f t="shared" si="1"/>
        <v>55.845761615999997</v>
      </c>
      <c r="M45" s="4" t="s">
        <v>1093</v>
      </c>
      <c r="N45" s="4">
        <f t="shared" si="2"/>
        <v>-1105834.0071425866</v>
      </c>
      <c r="O45" s="4">
        <f t="shared" si="3"/>
        <v>-19105834.007142588</v>
      </c>
      <c r="P45" s="4" t="str">
        <f t="shared" si="4"/>
        <v>Overpaid</v>
      </c>
    </row>
    <row r="46" spans="1:16" x14ac:dyDescent="0.25">
      <c r="A46" s="4" t="s">
        <v>112</v>
      </c>
      <c r="B46" s="4" t="s">
        <v>10</v>
      </c>
      <c r="C46" s="4" t="s">
        <v>300</v>
      </c>
      <c r="D46" s="4" t="s">
        <v>2084</v>
      </c>
      <c r="E46" s="4" t="s">
        <v>2008</v>
      </c>
      <c r="F46" s="4" t="s">
        <v>1312</v>
      </c>
      <c r="G46" s="4" t="s">
        <v>1648</v>
      </c>
      <c r="K46" s="4">
        <f t="shared" si="0"/>
        <v>54.645263</v>
      </c>
      <c r="L46" s="4">
        <f t="shared" si="1"/>
        <v>48.142476702999993</v>
      </c>
      <c r="M46" s="4" t="s">
        <v>1093</v>
      </c>
      <c r="N46" s="4">
        <f t="shared" si="2"/>
        <v>-6104286.3970658816</v>
      </c>
      <c r="O46" s="4">
        <f t="shared" si="3"/>
        <v>-8064286.3970658816</v>
      </c>
      <c r="P46" s="4" t="str">
        <f t="shared" si="4"/>
        <v>Overpaid</v>
      </c>
    </row>
    <row r="47" spans="1:16" x14ac:dyDescent="0.25">
      <c r="A47" s="4" t="s">
        <v>131</v>
      </c>
      <c r="B47" s="4" t="s">
        <v>10</v>
      </c>
      <c r="C47" s="4" t="s">
        <v>491</v>
      </c>
      <c r="D47" s="4" t="s">
        <v>1592</v>
      </c>
      <c r="E47" s="4" t="s">
        <v>1274</v>
      </c>
      <c r="F47" s="4" t="s">
        <v>1091</v>
      </c>
      <c r="G47" s="4" t="s">
        <v>1133</v>
      </c>
      <c r="K47" s="4">
        <f t="shared" si="0"/>
        <v>54.464712999999996</v>
      </c>
      <c r="L47" s="4">
        <f t="shared" si="1"/>
        <v>58.168313484000002</v>
      </c>
      <c r="M47" s="4" t="s">
        <v>1093</v>
      </c>
      <c r="N47" s="4">
        <f t="shared" si="2"/>
        <v>401206.82886932045</v>
      </c>
      <c r="O47" s="4">
        <f t="shared" si="3"/>
        <v>-6490806.1711306795</v>
      </c>
      <c r="P47" s="4" t="str">
        <f t="shared" si="4"/>
        <v>Overpaid</v>
      </c>
    </row>
    <row r="48" spans="1:16" x14ac:dyDescent="0.25">
      <c r="A48" s="4" t="s">
        <v>126</v>
      </c>
      <c r="B48" s="4" t="s">
        <v>10</v>
      </c>
      <c r="C48" s="4" t="s">
        <v>494</v>
      </c>
      <c r="D48" s="4" t="s">
        <v>3810</v>
      </c>
      <c r="E48" s="4" t="s">
        <v>1339</v>
      </c>
      <c r="F48" s="4" t="s">
        <v>1307</v>
      </c>
      <c r="G48" s="4" t="s">
        <v>1151</v>
      </c>
      <c r="K48" s="4">
        <f t="shared" si="0"/>
        <v>54.291385000000005</v>
      </c>
      <c r="L48" s="4">
        <f t="shared" si="1"/>
        <v>56.897371480000011</v>
      </c>
      <c r="M48" s="4" t="s">
        <v>1093</v>
      </c>
      <c r="N48" s="4">
        <f t="shared" si="2"/>
        <v>-423472.92387185292</v>
      </c>
      <c r="O48" s="4">
        <f t="shared" si="3"/>
        <v>-1771392.9238718529</v>
      </c>
      <c r="P48" s="4" t="str">
        <f t="shared" si="4"/>
        <v/>
      </c>
    </row>
    <row r="49" spans="1:16" x14ac:dyDescent="0.25">
      <c r="A49" s="4" t="s">
        <v>134</v>
      </c>
      <c r="B49" s="4" t="s">
        <v>10</v>
      </c>
      <c r="C49" s="4" t="s">
        <v>2470</v>
      </c>
      <c r="D49" s="4" t="s">
        <v>2471</v>
      </c>
      <c r="E49" s="4" t="s">
        <v>1254</v>
      </c>
      <c r="F49" s="4" t="s">
        <v>1312</v>
      </c>
      <c r="G49" s="4" t="s">
        <v>1069</v>
      </c>
      <c r="K49" s="4">
        <f t="shared" si="0"/>
        <v>53.691958999999997</v>
      </c>
      <c r="L49" s="4">
        <f t="shared" si="1"/>
        <v>54.980566015999997</v>
      </c>
      <c r="M49" s="4" t="s">
        <v>1093</v>
      </c>
      <c r="N49" s="4">
        <f t="shared" si="2"/>
        <v>-1667235.9367626235</v>
      </c>
      <c r="O49" s="4">
        <f t="shared" si="3"/>
        <v>-4723623.9367626235</v>
      </c>
      <c r="P49" s="4" t="str">
        <f t="shared" si="4"/>
        <v>Overpaid</v>
      </c>
    </row>
    <row r="50" spans="1:16" x14ac:dyDescent="0.25">
      <c r="A50" s="4" t="s">
        <v>106</v>
      </c>
      <c r="B50" s="4" t="s">
        <v>10</v>
      </c>
      <c r="C50" s="4" t="s">
        <v>2999</v>
      </c>
      <c r="D50" s="4" t="s">
        <v>1165</v>
      </c>
      <c r="E50" s="4" t="s">
        <v>3000</v>
      </c>
      <c r="F50" s="4" t="s">
        <v>1328</v>
      </c>
      <c r="G50" s="4" t="s">
        <v>1112</v>
      </c>
      <c r="K50" s="4">
        <f t="shared" si="0"/>
        <v>53.681125999999992</v>
      </c>
      <c r="L50" s="4">
        <f t="shared" si="1"/>
        <v>49.279273667999988</v>
      </c>
      <c r="M50" s="4" t="s">
        <v>1093</v>
      </c>
      <c r="N50" s="4">
        <f t="shared" si="2"/>
        <v>-5366649.7172940485</v>
      </c>
      <c r="O50" s="4">
        <f t="shared" si="3"/>
        <v>-6486649.7172940485</v>
      </c>
      <c r="P50" s="4" t="str">
        <f t="shared" si="4"/>
        <v>Overpaid</v>
      </c>
    </row>
    <row r="51" spans="1:16" x14ac:dyDescent="0.25">
      <c r="A51" s="4" t="s">
        <v>123</v>
      </c>
      <c r="B51" s="4" t="s">
        <v>10</v>
      </c>
      <c r="C51" s="4" t="s">
        <v>1939</v>
      </c>
      <c r="D51" s="4" t="s">
        <v>1940</v>
      </c>
      <c r="E51" s="4" t="s">
        <v>1120</v>
      </c>
      <c r="F51" s="4" t="s">
        <v>1091</v>
      </c>
      <c r="G51" s="4" t="s">
        <v>1458</v>
      </c>
      <c r="K51" s="4">
        <f t="shared" si="0"/>
        <v>53.511409</v>
      </c>
      <c r="L51" s="4">
        <f t="shared" si="1"/>
        <v>56.401025086000004</v>
      </c>
      <c r="M51" s="4" t="s">
        <v>1093</v>
      </c>
      <c r="N51" s="4">
        <f t="shared" si="2"/>
        <v>-745538.62017399631</v>
      </c>
      <c r="O51" s="4">
        <f t="shared" si="3"/>
        <v>-5671267.6201739963</v>
      </c>
      <c r="P51" s="4" t="str">
        <f t="shared" si="4"/>
        <v>Overpaid</v>
      </c>
    </row>
    <row r="52" spans="1:16" x14ac:dyDescent="0.25">
      <c r="A52" s="4" t="s">
        <v>121</v>
      </c>
      <c r="B52" s="4" t="s">
        <v>10</v>
      </c>
      <c r="C52" s="4" t="s">
        <v>895</v>
      </c>
      <c r="D52" s="4" t="s">
        <v>2916</v>
      </c>
      <c r="E52" s="4" t="s">
        <v>2091</v>
      </c>
      <c r="F52" s="4" t="s">
        <v>1146</v>
      </c>
      <c r="G52" s="4" t="s">
        <v>1047</v>
      </c>
      <c r="K52" s="4">
        <f t="shared" si="0"/>
        <v>53.486131999999998</v>
      </c>
      <c r="L52" s="4">
        <f t="shared" si="1"/>
        <v>56.962730579999992</v>
      </c>
      <c r="M52" s="4" t="s">
        <v>1093</v>
      </c>
      <c r="N52" s="4">
        <f t="shared" si="2"/>
        <v>-381063.17877118709</v>
      </c>
      <c r="O52" s="4">
        <f t="shared" si="3"/>
        <v>-1340045.1787711871</v>
      </c>
      <c r="P52" s="4" t="str">
        <f t="shared" si="4"/>
        <v/>
      </c>
    </row>
    <row r="53" spans="1:16" x14ac:dyDescent="0.25">
      <c r="A53" s="4" t="s">
        <v>120</v>
      </c>
      <c r="B53" s="4" t="s">
        <v>10</v>
      </c>
      <c r="C53" s="4" t="s">
        <v>3197</v>
      </c>
      <c r="D53" s="4" t="s">
        <v>1027</v>
      </c>
      <c r="E53" s="4" t="s">
        <v>1318</v>
      </c>
      <c r="F53" s="4" t="s">
        <v>1194</v>
      </c>
      <c r="G53" s="4" t="s">
        <v>1459</v>
      </c>
      <c r="K53" s="4">
        <f t="shared" si="0"/>
        <v>53.428355999999994</v>
      </c>
      <c r="L53" s="4">
        <f t="shared" si="1"/>
        <v>55.084635035999987</v>
      </c>
      <c r="M53" s="4" t="s">
        <v>1093</v>
      </c>
      <c r="N53" s="4">
        <f t="shared" si="2"/>
        <v>-1599708.3757791175</v>
      </c>
      <c r="O53" s="4" t="e">
        <f t="shared" si="3"/>
        <v>#VALUE!</v>
      </c>
      <c r="P53" s="4" t="e">
        <f t="shared" si="4"/>
        <v>#VALUE!</v>
      </c>
    </row>
    <row r="54" spans="1:16" x14ac:dyDescent="0.25">
      <c r="A54" s="4" t="s">
        <v>128</v>
      </c>
      <c r="B54" s="4" t="s">
        <v>10</v>
      </c>
      <c r="C54" s="4" t="s">
        <v>3566</v>
      </c>
      <c r="D54" s="4" t="s">
        <v>1027</v>
      </c>
      <c r="E54" s="4" t="s">
        <v>1172</v>
      </c>
      <c r="F54" s="4" t="s">
        <v>1125</v>
      </c>
      <c r="G54" s="4" t="s">
        <v>1069</v>
      </c>
      <c r="K54" s="4">
        <f t="shared" si="0"/>
        <v>53.330859000000004</v>
      </c>
      <c r="L54" s="4">
        <f t="shared" si="1"/>
        <v>54.290814462000007</v>
      </c>
      <c r="M54" s="4" t="s">
        <v>1093</v>
      </c>
      <c r="N54" s="4">
        <f t="shared" si="2"/>
        <v>-2114796.9892853284</v>
      </c>
      <c r="O54" s="4" t="e">
        <f t="shared" si="3"/>
        <v>#VALUE!</v>
      </c>
      <c r="P54" s="4" t="e">
        <f t="shared" si="4"/>
        <v>#VALUE!</v>
      </c>
    </row>
    <row r="55" spans="1:16" x14ac:dyDescent="0.25">
      <c r="A55" s="4" t="s">
        <v>110</v>
      </c>
      <c r="B55" s="4" t="s">
        <v>10</v>
      </c>
      <c r="C55" s="4" t="s">
        <v>819</v>
      </c>
      <c r="D55" s="4" t="s">
        <v>1508</v>
      </c>
      <c r="E55" s="4" t="s">
        <v>1128</v>
      </c>
      <c r="F55" s="4" t="s">
        <v>1146</v>
      </c>
      <c r="G55" s="4" t="s">
        <v>1057</v>
      </c>
      <c r="K55" s="4">
        <f t="shared" si="0"/>
        <v>53.128642999999997</v>
      </c>
      <c r="L55" s="4">
        <f t="shared" si="1"/>
        <v>55.891332435999999</v>
      </c>
      <c r="M55" s="4" t="s">
        <v>1093</v>
      </c>
      <c r="N55" s="4">
        <f t="shared" si="2"/>
        <v>-1076264.3395641008</v>
      </c>
      <c r="O55" s="4">
        <f t="shared" si="3"/>
        <v>-2117349.3395641008</v>
      </c>
      <c r="P55" s="4" t="str">
        <f t="shared" si="4"/>
        <v/>
      </c>
    </row>
    <row r="56" spans="1:16" x14ac:dyDescent="0.25">
      <c r="A56" s="4" t="s">
        <v>109</v>
      </c>
      <c r="B56" s="4" t="s">
        <v>10</v>
      </c>
      <c r="C56" s="4" t="s">
        <v>207</v>
      </c>
      <c r="D56" s="4" t="s">
        <v>1101</v>
      </c>
      <c r="E56" s="4" t="s">
        <v>1183</v>
      </c>
      <c r="F56" s="4" t="s">
        <v>1056</v>
      </c>
      <c r="G56" s="4" t="s">
        <v>1814</v>
      </c>
      <c r="K56" s="4">
        <f t="shared" si="0"/>
        <v>52.969758999999996</v>
      </c>
      <c r="L56" s="4">
        <f t="shared" si="1"/>
        <v>52.757879963999997</v>
      </c>
      <c r="M56" s="4" t="s">
        <v>1093</v>
      </c>
      <c r="N56" s="4">
        <f t="shared" si="2"/>
        <v>-3109476.5567245614</v>
      </c>
      <c r="O56" s="4">
        <f t="shared" si="3"/>
        <v>-10109476.556724561</v>
      </c>
      <c r="P56" s="4" t="str">
        <f t="shared" si="4"/>
        <v>Overpaid</v>
      </c>
    </row>
    <row r="57" spans="1:16" x14ac:dyDescent="0.25">
      <c r="A57" s="4" t="s">
        <v>127</v>
      </c>
      <c r="B57" s="4" t="s">
        <v>10</v>
      </c>
      <c r="C57" s="4" t="s">
        <v>4049</v>
      </c>
      <c r="D57" s="4" t="s">
        <v>1080</v>
      </c>
      <c r="E57" s="4" t="s">
        <v>2172</v>
      </c>
      <c r="F57" s="4" t="s">
        <v>1146</v>
      </c>
      <c r="G57" s="4" t="s">
        <v>1446</v>
      </c>
      <c r="K57" s="4">
        <f t="shared" si="0"/>
        <v>52.890316999999996</v>
      </c>
      <c r="L57" s="4">
        <f t="shared" si="1"/>
        <v>51.568059074999994</v>
      </c>
      <c r="M57" s="4" t="s">
        <v>1093</v>
      </c>
      <c r="N57" s="4">
        <f t="shared" si="2"/>
        <v>-3881519.020864265</v>
      </c>
      <c r="O57" s="4">
        <f t="shared" si="3"/>
        <v>-7131519.020864265</v>
      </c>
      <c r="P57" s="4" t="str">
        <f t="shared" si="4"/>
        <v>Overpaid</v>
      </c>
    </row>
    <row r="58" spans="1:16" x14ac:dyDescent="0.25">
      <c r="A58" s="4" t="s">
        <v>126</v>
      </c>
      <c r="B58" s="4" t="s">
        <v>10</v>
      </c>
      <c r="C58" s="4" t="s">
        <v>493</v>
      </c>
      <c r="D58" s="4" t="s">
        <v>3804</v>
      </c>
      <c r="E58" s="4" t="s">
        <v>2098</v>
      </c>
      <c r="F58" s="4" t="s">
        <v>1111</v>
      </c>
      <c r="G58" s="4" t="s">
        <v>2294</v>
      </c>
      <c r="K58" s="4">
        <f t="shared" si="0"/>
        <v>52.745876999999993</v>
      </c>
      <c r="L58" s="4">
        <f t="shared" si="1"/>
        <v>56.385342512999991</v>
      </c>
      <c r="M58" s="4" t="s">
        <v>1093</v>
      </c>
      <c r="N58" s="4">
        <f t="shared" si="2"/>
        <v>-755714.61591832805</v>
      </c>
      <c r="O58" s="4">
        <f t="shared" si="3"/>
        <v>-6101621.6159183281</v>
      </c>
      <c r="P58" s="4" t="str">
        <f t="shared" si="4"/>
        <v>Overpaid</v>
      </c>
    </row>
    <row r="59" spans="1:16" x14ac:dyDescent="0.25">
      <c r="A59" s="4" t="s">
        <v>106</v>
      </c>
      <c r="B59" s="4" t="s">
        <v>10</v>
      </c>
      <c r="C59" s="4" t="s">
        <v>2994</v>
      </c>
      <c r="D59" s="4" t="s">
        <v>2051</v>
      </c>
      <c r="E59" s="4" t="s">
        <v>1233</v>
      </c>
      <c r="F59" s="4" t="s">
        <v>1146</v>
      </c>
      <c r="G59" s="4" t="s">
        <v>1933</v>
      </c>
      <c r="K59" s="4">
        <f t="shared" si="0"/>
        <v>52.612269999999995</v>
      </c>
      <c r="L59" s="4">
        <f t="shared" si="1"/>
        <v>53.401454049999991</v>
      </c>
      <c r="M59" s="4" t="s">
        <v>1093</v>
      </c>
      <c r="N59" s="4">
        <f t="shared" si="2"/>
        <v>-2691878.8091934277</v>
      </c>
      <c r="O59" s="4">
        <f t="shared" si="3"/>
        <v>-16025211.809193429</v>
      </c>
      <c r="P59" s="4" t="str">
        <f t="shared" si="4"/>
        <v>Overpaid</v>
      </c>
    </row>
    <row r="60" spans="1:16" x14ac:dyDescent="0.25">
      <c r="A60" s="4" t="s">
        <v>125</v>
      </c>
      <c r="B60" s="4" t="s">
        <v>10</v>
      </c>
      <c r="C60" s="4" t="s">
        <v>1499</v>
      </c>
      <c r="D60" s="4" t="s">
        <v>1500</v>
      </c>
      <c r="E60" s="4" t="s">
        <v>1501</v>
      </c>
      <c r="F60" s="4" t="s">
        <v>1125</v>
      </c>
      <c r="G60" s="4" t="s">
        <v>1133</v>
      </c>
      <c r="K60" s="4">
        <f t="shared" si="0"/>
        <v>52.298113000000001</v>
      </c>
      <c r="L60" s="4">
        <f t="shared" si="1"/>
        <v>51.461343192000008</v>
      </c>
      <c r="M60" s="4" t="s">
        <v>1093</v>
      </c>
      <c r="N60" s="4">
        <f t="shared" si="2"/>
        <v>-3950764.0593703538</v>
      </c>
      <c r="O60" s="4">
        <f t="shared" si="3"/>
        <v>-6238264.0593703538</v>
      </c>
      <c r="P60" s="4" t="str">
        <f t="shared" si="4"/>
        <v>Overpaid</v>
      </c>
    </row>
    <row r="61" spans="1:16" x14ac:dyDescent="0.25">
      <c r="A61" s="4" t="s">
        <v>109</v>
      </c>
      <c r="B61" s="4" t="s">
        <v>10</v>
      </c>
      <c r="C61" s="4" t="s">
        <v>1833</v>
      </c>
      <c r="D61" s="4" t="s">
        <v>1834</v>
      </c>
      <c r="E61" s="4" t="s">
        <v>1301</v>
      </c>
      <c r="F61" s="4" t="s">
        <v>1107</v>
      </c>
      <c r="G61" s="4" t="s">
        <v>1409</v>
      </c>
      <c r="K61" s="4">
        <f t="shared" si="0"/>
        <v>52.113951999999998</v>
      </c>
      <c r="L61" s="4">
        <f t="shared" si="1"/>
        <v>54.146396128000006</v>
      </c>
      <c r="M61" s="4" t="s">
        <v>1093</v>
      </c>
      <c r="N61" s="4">
        <f t="shared" si="2"/>
        <v>-2208506.1243989505</v>
      </c>
      <c r="O61" s="4">
        <f t="shared" si="3"/>
        <v>-6616048.1243989505</v>
      </c>
      <c r="P61" s="4" t="str">
        <f t="shared" si="4"/>
        <v>Overpaid</v>
      </c>
    </row>
    <row r="62" spans="1:16" x14ac:dyDescent="0.25">
      <c r="A62" s="4" t="s">
        <v>112</v>
      </c>
      <c r="B62" s="4" t="s">
        <v>10</v>
      </c>
      <c r="C62" s="4" t="s">
        <v>2135</v>
      </c>
      <c r="D62" s="4" t="s">
        <v>2136</v>
      </c>
      <c r="E62" s="4" t="s">
        <v>1572</v>
      </c>
      <c r="F62" s="4" t="s">
        <v>1221</v>
      </c>
      <c r="G62" s="4" t="s">
        <v>1817</v>
      </c>
      <c r="K62" s="4">
        <f t="shared" si="0"/>
        <v>51.904513999999999</v>
      </c>
      <c r="L62" s="4">
        <f t="shared" si="1"/>
        <v>54.136408101999997</v>
      </c>
      <c r="M62" s="4" t="s">
        <v>1093</v>
      </c>
      <c r="N62" s="4">
        <f t="shared" si="2"/>
        <v>-2214987.0832358897</v>
      </c>
      <c r="O62" s="4">
        <f t="shared" si="3"/>
        <v>-3209823.0832358897</v>
      </c>
      <c r="P62" s="4" t="str">
        <f t="shared" si="4"/>
        <v>Overpaid</v>
      </c>
    </row>
    <row r="63" spans="1:16" x14ac:dyDescent="0.25">
      <c r="A63" s="4" t="s">
        <v>114</v>
      </c>
      <c r="B63" s="4" t="s">
        <v>10</v>
      </c>
      <c r="C63" s="4" t="s">
        <v>379</v>
      </c>
      <c r="D63" s="4" t="s">
        <v>1165</v>
      </c>
      <c r="E63" s="4" t="s">
        <v>2166</v>
      </c>
      <c r="F63" s="4" t="s">
        <v>1125</v>
      </c>
      <c r="G63" s="4" t="s">
        <v>2294</v>
      </c>
      <c r="K63" s="4">
        <f t="shared" si="0"/>
        <v>51.662576999999999</v>
      </c>
      <c r="L63" s="4">
        <f t="shared" si="1"/>
        <v>48.717810110999999</v>
      </c>
      <c r="M63" s="4" t="s">
        <v>1093</v>
      </c>
      <c r="N63" s="4">
        <f t="shared" si="2"/>
        <v>-5730968.1723475922</v>
      </c>
      <c r="O63" s="4">
        <f t="shared" si="3"/>
        <v>-6850968.1723475922</v>
      </c>
      <c r="P63" s="4" t="str">
        <f t="shared" si="4"/>
        <v>Overpaid</v>
      </c>
    </row>
    <row r="64" spans="1:16" x14ac:dyDescent="0.25">
      <c r="A64" s="4" t="s">
        <v>133</v>
      </c>
      <c r="B64" s="4" t="s">
        <v>10</v>
      </c>
      <c r="C64" s="4" t="s">
        <v>177</v>
      </c>
      <c r="D64" s="4" t="s">
        <v>1710</v>
      </c>
      <c r="E64" s="4" t="s">
        <v>1726</v>
      </c>
      <c r="F64" s="4" t="s">
        <v>1146</v>
      </c>
      <c r="G64" s="4" t="s">
        <v>1329</v>
      </c>
      <c r="K64" s="4">
        <f t="shared" si="0"/>
        <v>51.539802999999999</v>
      </c>
      <c r="L64" s="4">
        <f t="shared" si="1"/>
        <v>48.911273047000002</v>
      </c>
      <c r="M64" s="4" t="s">
        <v>1093</v>
      </c>
      <c r="N64" s="4">
        <f t="shared" si="2"/>
        <v>-5605435.3268495798</v>
      </c>
      <c r="O64" s="4">
        <f t="shared" si="3"/>
        <v>-8605435.3268495798</v>
      </c>
      <c r="P64" s="4" t="str">
        <f t="shared" si="4"/>
        <v>Overpaid</v>
      </c>
    </row>
    <row r="65" spans="1:16" x14ac:dyDescent="0.25">
      <c r="A65" s="4" t="s">
        <v>135</v>
      </c>
      <c r="B65" s="4" t="s">
        <v>10</v>
      </c>
      <c r="C65" s="4" t="s">
        <v>2647</v>
      </c>
      <c r="D65" s="4" t="s">
        <v>1027</v>
      </c>
      <c r="E65" s="4" t="s">
        <v>1301</v>
      </c>
      <c r="F65" s="4" t="s">
        <v>1103</v>
      </c>
      <c r="G65" s="4" t="s">
        <v>1316</v>
      </c>
      <c r="K65" s="4">
        <f t="shared" si="0"/>
        <v>51.482027000000002</v>
      </c>
      <c r="L65" s="4">
        <f t="shared" si="1"/>
        <v>53.489826053000009</v>
      </c>
      <c r="M65" s="4" t="s">
        <v>1093</v>
      </c>
      <c r="N65" s="4">
        <f t="shared" si="2"/>
        <v>-2634536.6162735866</v>
      </c>
      <c r="O65" s="4" t="e">
        <f t="shared" si="3"/>
        <v>#VALUE!</v>
      </c>
      <c r="P65" s="4" t="e">
        <f t="shared" si="4"/>
        <v>#VALUE!</v>
      </c>
    </row>
    <row r="66" spans="1:16" x14ac:dyDescent="0.25">
      <c r="A66" s="4" t="s">
        <v>119</v>
      </c>
      <c r="B66" s="4" t="s">
        <v>10</v>
      </c>
      <c r="C66" s="4" t="s">
        <v>3344</v>
      </c>
      <c r="D66" s="4" t="s">
        <v>1710</v>
      </c>
      <c r="E66" s="4" t="s">
        <v>1784</v>
      </c>
      <c r="F66" s="4" t="s">
        <v>1125</v>
      </c>
      <c r="G66" s="4" t="s">
        <v>1772</v>
      </c>
      <c r="K66" s="4">
        <f t="shared" ref="K66:K129" si="5">(F66*0.3611)+(G66*1.1*0.3611)+(H66*5.2*0.0666)+(I66*0.2111)</f>
        <v>51.463971999999998</v>
      </c>
      <c r="L66" s="4">
        <f t="shared" ref="L66:L129" si="6">(K66)*((100+(29-E66))/100)-(J66*0.9)</f>
        <v>50.434692559999995</v>
      </c>
      <c r="M66" s="4" t="s">
        <v>1093</v>
      </c>
      <c r="N66" s="4">
        <f t="shared" ref="N66:N129" si="7">(M66*((L66-63)/5.45))+M66</f>
        <v>-4616929.7747882744</v>
      </c>
      <c r="O66" s="4">
        <f t="shared" ref="O66:O129" si="8">(N66-D66)</f>
        <v>-7616929.7747882744</v>
      </c>
      <c r="P66" s="4" t="str">
        <f t="shared" ref="P66:P129" si="9">IF(O66&lt;(-3000000), "Overpaid", "")</f>
        <v>Overpaid</v>
      </c>
    </row>
    <row r="67" spans="1:16" x14ac:dyDescent="0.25">
      <c r="A67" s="4" t="s">
        <v>124</v>
      </c>
      <c r="B67" s="4" t="s">
        <v>10</v>
      </c>
      <c r="C67" s="4" t="s">
        <v>3106</v>
      </c>
      <c r="D67" s="4" t="s">
        <v>1243</v>
      </c>
      <c r="E67" s="4" t="s">
        <v>1284</v>
      </c>
      <c r="F67" s="4" t="s">
        <v>1162</v>
      </c>
      <c r="G67" s="4" t="s">
        <v>1148</v>
      </c>
      <c r="K67" s="4">
        <f t="shared" si="5"/>
        <v>50.694828999999999</v>
      </c>
      <c r="L67" s="4">
        <f t="shared" si="6"/>
        <v>49.731627248999999</v>
      </c>
      <c r="M67" s="4" t="s">
        <v>1093</v>
      </c>
      <c r="N67" s="4">
        <f t="shared" si="7"/>
        <v>-5073129.7626803871</v>
      </c>
      <c r="O67" s="4">
        <f t="shared" si="8"/>
        <v>-6108129.7626803871</v>
      </c>
      <c r="P67" s="4" t="str">
        <f t="shared" si="9"/>
        <v>Overpaid</v>
      </c>
    </row>
    <row r="68" spans="1:16" x14ac:dyDescent="0.25">
      <c r="A68" s="4" t="s">
        <v>124</v>
      </c>
      <c r="B68" s="4" t="s">
        <v>10</v>
      </c>
      <c r="C68" s="4" t="s">
        <v>3115</v>
      </c>
      <c r="D68" s="4" t="s">
        <v>1599</v>
      </c>
      <c r="E68" s="4" t="s">
        <v>1501</v>
      </c>
      <c r="F68" s="4" t="s">
        <v>1201</v>
      </c>
      <c r="G68" s="4" t="s">
        <v>1933</v>
      </c>
      <c r="K68" s="4">
        <f t="shared" si="5"/>
        <v>50.44567</v>
      </c>
      <c r="L68" s="4">
        <f t="shared" si="6"/>
        <v>49.638539280000003</v>
      </c>
      <c r="M68" s="4" t="s">
        <v>1093</v>
      </c>
      <c r="N68" s="4">
        <f t="shared" si="7"/>
        <v>-5133532.0178710148</v>
      </c>
      <c r="O68" s="4">
        <f t="shared" si="8"/>
        <v>-7383532.0178710148</v>
      </c>
      <c r="P68" s="4" t="str">
        <f t="shared" si="9"/>
        <v>Overpaid</v>
      </c>
    </row>
    <row r="69" spans="1:16" x14ac:dyDescent="0.25">
      <c r="A69" s="4" t="s">
        <v>110</v>
      </c>
      <c r="B69" s="4" t="s">
        <v>10</v>
      </c>
      <c r="C69" s="4" t="s">
        <v>2413</v>
      </c>
      <c r="D69" s="4" t="s">
        <v>2414</v>
      </c>
      <c r="E69" s="4" t="s">
        <v>1033</v>
      </c>
      <c r="F69" s="4" t="s">
        <v>1157</v>
      </c>
      <c r="G69" s="4" t="s">
        <v>1621</v>
      </c>
      <c r="K69" s="4">
        <f t="shared" si="5"/>
        <v>50.340951000000004</v>
      </c>
      <c r="L69" s="4">
        <f t="shared" si="6"/>
        <v>51.347770020000006</v>
      </c>
      <c r="M69" s="4" t="s">
        <v>1093</v>
      </c>
      <c r="N69" s="4">
        <f t="shared" si="7"/>
        <v>-4024458.6064922633</v>
      </c>
      <c r="O69" s="4">
        <f t="shared" si="8"/>
        <v>-4564458.6064922633</v>
      </c>
      <c r="P69" s="4" t="str">
        <f t="shared" si="9"/>
        <v>Overpaid</v>
      </c>
    </row>
    <row r="70" spans="1:16" x14ac:dyDescent="0.25">
      <c r="A70" s="4" t="s">
        <v>111</v>
      </c>
      <c r="B70" s="4" t="s">
        <v>10</v>
      </c>
      <c r="C70" s="4" t="s">
        <v>3768</v>
      </c>
      <c r="D70" s="4" t="s">
        <v>1027</v>
      </c>
      <c r="E70" s="4" t="s">
        <v>1738</v>
      </c>
      <c r="F70" s="4" t="s">
        <v>1234</v>
      </c>
      <c r="G70" s="4" t="s">
        <v>1579</v>
      </c>
      <c r="K70" s="4">
        <f t="shared" si="5"/>
        <v>49.914852999999994</v>
      </c>
      <c r="L70" s="4">
        <f t="shared" si="6"/>
        <v>51.212639177999996</v>
      </c>
      <c r="M70" s="4" t="s">
        <v>1093</v>
      </c>
      <c r="N70" s="4">
        <f t="shared" si="7"/>
        <v>-4112141.3402578831</v>
      </c>
      <c r="O70" s="4" t="e">
        <f t="shared" si="8"/>
        <v>#VALUE!</v>
      </c>
      <c r="P70" s="4" t="e">
        <f t="shared" si="9"/>
        <v>#VALUE!</v>
      </c>
    </row>
    <row r="71" spans="1:16" x14ac:dyDescent="0.25">
      <c r="A71" s="4" t="s">
        <v>133</v>
      </c>
      <c r="B71" s="4" t="s">
        <v>10</v>
      </c>
      <c r="C71" s="4" t="s">
        <v>1764</v>
      </c>
      <c r="D71" s="4" t="s">
        <v>1765</v>
      </c>
      <c r="E71" s="4" t="s">
        <v>1128</v>
      </c>
      <c r="F71" s="4" t="s">
        <v>1194</v>
      </c>
      <c r="G71" s="4" t="s">
        <v>1281</v>
      </c>
      <c r="K71" s="4">
        <f t="shared" si="5"/>
        <v>49.893187000000005</v>
      </c>
      <c r="L71" s="4">
        <f t="shared" si="6"/>
        <v>52.487632724000008</v>
      </c>
      <c r="M71" s="4" t="s">
        <v>1093</v>
      </c>
      <c r="N71" s="4">
        <f t="shared" si="7"/>
        <v>-3284832.651936423</v>
      </c>
      <c r="O71" s="4">
        <f t="shared" si="8"/>
        <v>-4238102.651936423</v>
      </c>
      <c r="P71" s="4" t="str">
        <f t="shared" si="9"/>
        <v>Overpaid</v>
      </c>
    </row>
    <row r="72" spans="1:16" x14ac:dyDescent="0.25">
      <c r="A72" s="4" t="s">
        <v>107</v>
      </c>
      <c r="B72" s="4" t="s">
        <v>10</v>
      </c>
      <c r="C72" s="4" t="s">
        <v>2776</v>
      </c>
      <c r="D72" s="4" t="s">
        <v>2777</v>
      </c>
      <c r="E72" s="4" t="s">
        <v>1154</v>
      </c>
      <c r="F72" s="4" t="s">
        <v>1186</v>
      </c>
      <c r="G72" s="4" t="s">
        <v>1621</v>
      </c>
      <c r="K72" s="4">
        <f t="shared" si="5"/>
        <v>49.618751000000003</v>
      </c>
      <c r="L72" s="4">
        <f t="shared" si="6"/>
        <v>49.916463506000007</v>
      </c>
      <c r="M72" s="4" t="s">
        <v>1093</v>
      </c>
      <c r="N72" s="4">
        <f t="shared" si="7"/>
        <v>-4953194.5349196941</v>
      </c>
      <c r="O72" s="4">
        <f t="shared" si="8"/>
        <v>-7490694.5349196941</v>
      </c>
      <c r="P72" s="4" t="str">
        <f t="shared" si="9"/>
        <v>Overpaid</v>
      </c>
    </row>
    <row r="73" spans="1:16" x14ac:dyDescent="0.25">
      <c r="A73" s="4" t="s">
        <v>122</v>
      </c>
      <c r="B73" s="4" t="s">
        <v>10</v>
      </c>
      <c r="C73" s="4" t="s">
        <v>3651</v>
      </c>
      <c r="D73" s="4" t="s">
        <v>3652</v>
      </c>
      <c r="E73" s="4" t="s">
        <v>1096</v>
      </c>
      <c r="F73" s="4" t="s">
        <v>1157</v>
      </c>
      <c r="G73" s="4" t="s">
        <v>1409</v>
      </c>
      <c r="K73" s="4">
        <f t="shared" si="5"/>
        <v>49.586252000000002</v>
      </c>
      <c r="L73" s="4">
        <f t="shared" si="6"/>
        <v>51.371357072000002</v>
      </c>
      <c r="M73" s="4" t="s">
        <v>1093</v>
      </c>
      <c r="N73" s="4">
        <f t="shared" si="7"/>
        <v>-4009153.6089785844</v>
      </c>
      <c r="O73" s="4">
        <f t="shared" si="8"/>
        <v>-13759153.608978584</v>
      </c>
      <c r="P73" s="4" t="str">
        <f t="shared" si="9"/>
        <v>Overpaid</v>
      </c>
    </row>
    <row r="74" spans="1:16" x14ac:dyDescent="0.25">
      <c r="A74" s="4" t="s">
        <v>114</v>
      </c>
      <c r="B74" s="4" t="s">
        <v>10</v>
      </c>
      <c r="C74" s="4" t="s">
        <v>3248</v>
      </c>
      <c r="D74" s="4" t="s">
        <v>3249</v>
      </c>
      <c r="E74" s="4" t="s">
        <v>1288</v>
      </c>
      <c r="F74" s="4" t="s">
        <v>1107</v>
      </c>
      <c r="G74" s="4" t="s">
        <v>2328</v>
      </c>
      <c r="K74" s="4">
        <f t="shared" si="5"/>
        <v>49.492366000000004</v>
      </c>
      <c r="L74" s="4">
        <f t="shared" si="6"/>
        <v>50.927644614000009</v>
      </c>
      <c r="M74" s="4" t="s">
        <v>1093</v>
      </c>
      <c r="N74" s="4">
        <f t="shared" si="7"/>
        <v>-4297066.5735355541</v>
      </c>
      <c r="O74" s="4">
        <f t="shared" si="8"/>
        <v>-7157542.5735355541</v>
      </c>
      <c r="P74" s="4" t="str">
        <f t="shared" si="9"/>
        <v>Overpaid</v>
      </c>
    </row>
    <row r="75" spans="1:16" x14ac:dyDescent="0.25">
      <c r="A75" s="4" t="s">
        <v>113</v>
      </c>
      <c r="B75" s="4" t="s">
        <v>10</v>
      </c>
      <c r="C75" s="4" t="s">
        <v>3897</v>
      </c>
      <c r="D75" s="4" t="s">
        <v>2980</v>
      </c>
      <c r="E75" s="4" t="s">
        <v>1538</v>
      </c>
      <c r="F75" s="4" t="s">
        <v>1125</v>
      </c>
      <c r="G75" s="4" t="s">
        <v>1840</v>
      </c>
      <c r="K75" s="4">
        <f t="shared" si="5"/>
        <v>49.438200999999999</v>
      </c>
      <c r="L75" s="4">
        <f t="shared" si="6"/>
        <v>49.191009995000002</v>
      </c>
      <c r="M75" s="4" t="s">
        <v>1093</v>
      </c>
      <c r="N75" s="4">
        <f t="shared" si="7"/>
        <v>-5423921.6178186741</v>
      </c>
      <c r="O75" s="4">
        <f t="shared" si="8"/>
        <v>-20923921.617818676</v>
      </c>
      <c r="P75" s="4" t="str">
        <f t="shared" si="9"/>
        <v>Overpaid</v>
      </c>
    </row>
    <row r="76" spans="1:16" x14ac:dyDescent="0.25">
      <c r="A76" s="4" t="s">
        <v>106</v>
      </c>
      <c r="B76" s="4" t="s">
        <v>10</v>
      </c>
      <c r="C76" s="4" t="s">
        <v>3013</v>
      </c>
      <c r="D76" s="4" t="s">
        <v>1027</v>
      </c>
      <c r="E76" s="4" t="s">
        <v>1027</v>
      </c>
      <c r="F76" s="4" t="s">
        <v>1201</v>
      </c>
      <c r="G76" s="4" t="s">
        <v>1195</v>
      </c>
      <c r="K76" s="4">
        <f t="shared" si="5"/>
        <v>49.293761000000003</v>
      </c>
      <c r="L76" s="4" t="e">
        <f t="shared" si="6"/>
        <v>#VALUE!</v>
      </c>
      <c r="M76" s="4" t="s">
        <v>1093</v>
      </c>
      <c r="N76" s="4" t="e">
        <f t="shared" si="7"/>
        <v>#VALUE!</v>
      </c>
      <c r="O76" s="4" t="e">
        <f t="shared" si="8"/>
        <v>#VALUE!</v>
      </c>
      <c r="P76" s="4" t="e">
        <f t="shared" si="9"/>
        <v>#VALUE!</v>
      </c>
    </row>
    <row r="77" spans="1:16" x14ac:dyDescent="0.25">
      <c r="A77" s="4" t="s">
        <v>107</v>
      </c>
      <c r="B77" s="4" t="s">
        <v>10</v>
      </c>
      <c r="C77" s="4" t="s">
        <v>2794</v>
      </c>
      <c r="D77" s="4" t="s">
        <v>1027</v>
      </c>
      <c r="E77" s="4" t="s">
        <v>1301</v>
      </c>
      <c r="F77" s="4" t="s">
        <v>1240</v>
      </c>
      <c r="G77" s="4" t="s">
        <v>2105</v>
      </c>
      <c r="K77" s="4">
        <f t="shared" si="5"/>
        <v>49.196263999999999</v>
      </c>
      <c r="L77" s="4">
        <f t="shared" si="6"/>
        <v>51.114918296000006</v>
      </c>
      <c r="M77" s="4" t="s">
        <v>1093</v>
      </c>
      <c r="N77" s="4">
        <f t="shared" si="7"/>
        <v>-4175549.7668829914</v>
      </c>
      <c r="O77" s="4" t="e">
        <f t="shared" si="8"/>
        <v>#VALUE!</v>
      </c>
      <c r="P77" s="4" t="e">
        <f t="shared" si="9"/>
        <v>#VALUE!</v>
      </c>
    </row>
    <row r="78" spans="1:16" x14ac:dyDescent="0.25">
      <c r="A78" s="4" t="s">
        <v>122</v>
      </c>
      <c r="B78" s="4" t="s">
        <v>10</v>
      </c>
      <c r="C78" s="4" t="s">
        <v>3682</v>
      </c>
      <c r="D78" s="4" t="s">
        <v>1027</v>
      </c>
      <c r="E78" s="4" t="s">
        <v>1487</v>
      </c>
      <c r="F78" s="4" t="s">
        <v>1251</v>
      </c>
      <c r="G78" s="4" t="s">
        <v>1442</v>
      </c>
      <c r="K78" s="4">
        <f t="shared" si="5"/>
        <v>48.744889000000001</v>
      </c>
      <c r="L78" s="4">
        <f t="shared" si="6"/>
        <v>48.793633888999999</v>
      </c>
      <c r="M78" s="4" t="s">
        <v>1093</v>
      </c>
      <c r="N78" s="4">
        <f t="shared" si="7"/>
        <v>-5681768.1818711255</v>
      </c>
      <c r="O78" s="4" t="e">
        <f t="shared" si="8"/>
        <v>#VALUE!</v>
      </c>
      <c r="P78" s="4" t="e">
        <f t="shared" si="9"/>
        <v>#VALUE!</v>
      </c>
    </row>
    <row r="79" spans="1:16" x14ac:dyDescent="0.25">
      <c r="A79" s="4" t="s">
        <v>111</v>
      </c>
      <c r="B79" s="4" t="s">
        <v>10</v>
      </c>
      <c r="C79" s="4" t="s">
        <v>3766</v>
      </c>
      <c r="D79" s="4" t="s">
        <v>3767</v>
      </c>
      <c r="E79" s="4" t="s">
        <v>1145</v>
      </c>
      <c r="F79" s="4" t="s">
        <v>1234</v>
      </c>
      <c r="G79" s="4" t="s">
        <v>1343</v>
      </c>
      <c r="K79" s="4">
        <f t="shared" si="5"/>
        <v>48.723222999999997</v>
      </c>
      <c r="L79" s="4">
        <f t="shared" si="6"/>
        <v>50.428535804999996</v>
      </c>
      <c r="M79" s="4" t="s">
        <v>1093</v>
      </c>
      <c r="N79" s="4">
        <f t="shared" si="7"/>
        <v>-4620924.7259151619</v>
      </c>
      <c r="O79" s="4">
        <f t="shared" si="8"/>
        <v>-5571682.7259151619</v>
      </c>
      <c r="P79" s="4" t="str">
        <f t="shared" si="9"/>
        <v>Overpaid</v>
      </c>
    </row>
    <row r="80" spans="1:16" x14ac:dyDescent="0.25">
      <c r="A80" s="4" t="s">
        <v>2800</v>
      </c>
      <c r="B80" s="4" t="s">
        <v>10</v>
      </c>
      <c r="C80" s="4" t="s">
        <v>948</v>
      </c>
      <c r="D80" s="4" t="s">
        <v>2857</v>
      </c>
      <c r="E80" s="4" t="s">
        <v>1346</v>
      </c>
      <c r="F80" s="4" t="s">
        <v>1208</v>
      </c>
      <c r="G80" s="4" t="s">
        <v>1772</v>
      </c>
      <c r="K80" s="4">
        <f t="shared" si="5"/>
        <v>48.575172000000002</v>
      </c>
      <c r="L80" s="4">
        <f t="shared" si="6"/>
        <v>51.343956804000001</v>
      </c>
      <c r="M80" s="4" t="s">
        <v>1093</v>
      </c>
      <c r="N80" s="4">
        <f t="shared" si="7"/>
        <v>-4026932.8988031121</v>
      </c>
      <c r="O80" s="4">
        <f t="shared" si="8"/>
        <v>-4966197.8988031121</v>
      </c>
      <c r="P80" s="4" t="str">
        <f t="shared" si="9"/>
        <v>Overpaid</v>
      </c>
    </row>
    <row r="81" spans="1:16" x14ac:dyDescent="0.25">
      <c r="A81" s="4" t="s">
        <v>114</v>
      </c>
      <c r="B81" s="4" t="s">
        <v>10</v>
      </c>
      <c r="C81" s="4" t="s">
        <v>3302</v>
      </c>
      <c r="D81" s="4" t="s">
        <v>1027</v>
      </c>
      <c r="E81" s="4" t="s">
        <v>1356</v>
      </c>
      <c r="F81" s="4" t="s">
        <v>1234</v>
      </c>
      <c r="G81" s="4" t="s">
        <v>2108</v>
      </c>
      <c r="K81" s="4">
        <f t="shared" si="5"/>
        <v>48.484897000000004</v>
      </c>
      <c r="L81" s="4">
        <f t="shared" si="6"/>
        <v>49.503079837000001</v>
      </c>
      <c r="M81" s="4" t="s">
        <v>1093</v>
      </c>
      <c r="N81" s="4">
        <f t="shared" si="7"/>
        <v>-5221427.9719020519</v>
      </c>
      <c r="O81" s="4" t="e">
        <f t="shared" si="8"/>
        <v>#VALUE!</v>
      </c>
      <c r="P81" s="4" t="e">
        <f t="shared" si="9"/>
        <v>#VALUE!</v>
      </c>
    </row>
    <row r="82" spans="1:16" x14ac:dyDescent="0.25">
      <c r="A82" s="4" t="s">
        <v>135</v>
      </c>
      <c r="B82" s="4" t="s">
        <v>10</v>
      </c>
      <c r="C82" s="4" t="s">
        <v>2685</v>
      </c>
      <c r="D82" s="4" t="s">
        <v>2686</v>
      </c>
      <c r="E82" s="4" t="s">
        <v>1128</v>
      </c>
      <c r="F82" s="4" t="s">
        <v>1194</v>
      </c>
      <c r="G82" s="4" t="s">
        <v>1400</v>
      </c>
      <c r="K82" s="4">
        <f t="shared" si="5"/>
        <v>48.463231</v>
      </c>
      <c r="L82" s="4">
        <f t="shared" si="6"/>
        <v>50.983319012000003</v>
      </c>
      <c r="M82" s="4" t="s">
        <v>1093</v>
      </c>
      <c r="N82" s="4">
        <f t="shared" si="7"/>
        <v>-4260940.9685652675</v>
      </c>
      <c r="O82" s="4">
        <f t="shared" si="8"/>
        <v>-6166366.9685652675</v>
      </c>
      <c r="P82" s="4" t="str">
        <f t="shared" si="9"/>
        <v>Overpaid</v>
      </c>
    </row>
    <row r="83" spans="1:16" x14ac:dyDescent="0.25">
      <c r="A83" s="4" t="s">
        <v>128</v>
      </c>
      <c r="B83" s="4" t="s">
        <v>10</v>
      </c>
      <c r="C83" s="4" t="s">
        <v>3588</v>
      </c>
      <c r="D83" s="4" t="s">
        <v>2088</v>
      </c>
      <c r="E83" s="4" t="s">
        <v>1263</v>
      </c>
      <c r="F83" s="4" t="s">
        <v>1201</v>
      </c>
      <c r="G83" s="4" t="s">
        <v>1298</v>
      </c>
      <c r="K83" s="4">
        <f t="shared" si="5"/>
        <v>47.863804999999999</v>
      </c>
      <c r="L83" s="4">
        <f t="shared" si="6"/>
        <v>49.395446759999999</v>
      </c>
      <c r="M83" s="4" t="s">
        <v>1093</v>
      </c>
      <c r="N83" s="4">
        <f t="shared" si="7"/>
        <v>-5291268.1526874658</v>
      </c>
      <c r="O83" s="4">
        <f t="shared" si="8"/>
        <v>-6238618.1526874658</v>
      </c>
      <c r="P83" s="4" t="str">
        <f t="shared" si="9"/>
        <v>Overpaid</v>
      </c>
    </row>
    <row r="84" spans="1:16" x14ac:dyDescent="0.25">
      <c r="A84" s="4" t="s">
        <v>117</v>
      </c>
      <c r="B84" s="4" t="s">
        <v>10</v>
      </c>
      <c r="C84" s="4" t="s">
        <v>2556</v>
      </c>
      <c r="D84" s="4" t="s">
        <v>2367</v>
      </c>
      <c r="E84" s="4" t="s">
        <v>1027</v>
      </c>
      <c r="F84" s="4" t="s">
        <v>1056</v>
      </c>
      <c r="G84" s="4">
        <v>45</v>
      </c>
      <c r="K84" s="4">
        <f t="shared" si="5"/>
        <v>47.845750000000002</v>
      </c>
      <c r="L84" s="4" t="e">
        <f t="shared" si="6"/>
        <v>#VALUE!</v>
      </c>
      <c r="M84" s="4" t="s">
        <v>1093</v>
      </c>
      <c r="N84" s="4" t="e">
        <f t="shared" si="7"/>
        <v>#VALUE!</v>
      </c>
      <c r="O84" s="4" t="e">
        <f t="shared" si="8"/>
        <v>#VALUE!</v>
      </c>
      <c r="P84" s="4" t="e">
        <f t="shared" si="9"/>
        <v>#VALUE!</v>
      </c>
    </row>
    <row r="85" spans="1:16" x14ac:dyDescent="0.25">
      <c r="A85" s="4" t="s">
        <v>114</v>
      </c>
      <c r="B85" s="4" t="s">
        <v>10</v>
      </c>
      <c r="C85" s="4" t="s">
        <v>3305</v>
      </c>
      <c r="D85" s="4" t="s">
        <v>1243</v>
      </c>
      <c r="E85" s="4" t="s">
        <v>1454</v>
      </c>
      <c r="F85" s="4" t="s">
        <v>1405</v>
      </c>
      <c r="G85" s="4" t="s">
        <v>1824</v>
      </c>
      <c r="K85" s="4">
        <f t="shared" si="5"/>
        <v>47.802418000000003</v>
      </c>
      <c r="L85" s="4">
        <f t="shared" si="6"/>
        <v>47.228788984000005</v>
      </c>
      <c r="M85" s="4" t="s">
        <v>1093</v>
      </c>
      <c r="N85" s="4">
        <f t="shared" si="7"/>
        <v>-6697153.5458548069</v>
      </c>
      <c r="O85" s="4">
        <f t="shared" si="8"/>
        <v>-7732153.5458548069</v>
      </c>
      <c r="P85" s="4" t="str">
        <f t="shared" si="9"/>
        <v>Overpaid</v>
      </c>
    </row>
    <row r="86" spans="1:16" x14ac:dyDescent="0.25">
      <c r="A86" s="4" t="s">
        <v>121</v>
      </c>
      <c r="B86" s="4" t="s">
        <v>10</v>
      </c>
      <c r="C86" s="4" t="s">
        <v>2931</v>
      </c>
      <c r="D86" s="4" t="s">
        <v>2932</v>
      </c>
      <c r="E86" s="4" t="s">
        <v>1303</v>
      </c>
      <c r="F86" s="4" t="s">
        <v>1194</v>
      </c>
      <c r="G86" s="4" t="s">
        <v>1555</v>
      </c>
      <c r="K86" s="4">
        <f t="shared" si="5"/>
        <v>47.708531999999998</v>
      </c>
      <c r="L86" s="4">
        <f t="shared" si="6"/>
        <v>48.996662364000002</v>
      </c>
      <c r="M86" s="4" t="s">
        <v>1093</v>
      </c>
      <c r="N86" s="4">
        <f t="shared" si="7"/>
        <v>-5550028.517877439</v>
      </c>
      <c r="O86" s="4">
        <f t="shared" si="8"/>
        <v>-6451922.517877439</v>
      </c>
      <c r="P86" s="4" t="str">
        <f t="shared" si="9"/>
        <v>Overpaid</v>
      </c>
    </row>
    <row r="87" spans="1:16" x14ac:dyDescent="0.25">
      <c r="A87" s="4" t="s">
        <v>133</v>
      </c>
      <c r="B87" s="4" t="s">
        <v>10</v>
      </c>
      <c r="C87" s="4" t="s">
        <v>1767</v>
      </c>
      <c r="D87" s="4" t="s">
        <v>1768</v>
      </c>
      <c r="E87" s="4" t="s">
        <v>1226</v>
      </c>
      <c r="F87" s="4" t="s">
        <v>1201</v>
      </c>
      <c r="G87" s="4" t="s">
        <v>1769</v>
      </c>
      <c r="K87" s="4">
        <f t="shared" si="5"/>
        <v>47.704920999999999</v>
      </c>
      <c r="L87" s="4">
        <f t="shared" si="6"/>
        <v>50.090167049999998</v>
      </c>
      <c r="M87" s="4" t="s">
        <v>1093</v>
      </c>
      <c r="N87" s="4">
        <f t="shared" si="7"/>
        <v>-4840483.0223051654</v>
      </c>
      <c r="O87" s="4">
        <f t="shared" si="8"/>
        <v>-8438374.0223051645</v>
      </c>
      <c r="P87" s="4" t="str">
        <f t="shared" si="9"/>
        <v>Overpaid</v>
      </c>
    </row>
    <row r="88" spans="1:16" x14ac:dyDescent="0.25">
      <c r="A88" s="4" t="s">
        <v>136</v>
      </c>
      <c r="B88" s="4" t="s">
        <v>10</v>
      </c>
      <c r="C88" s="4" t="s">
        <v>380</v>
      </c>
      <c r="D88" s="4" t="s">
        <v>1568</v>
      </c>
      <c r="E88" s="4" t="s">
        <v>1922</v>
      </c>
      <c r="F88" s="4" t="s">
        <v>1157</v>
      </c>
      <c r="G88" s="4" t="s">
        <v>2206</v>
      </c>
      <c r="K88" s="4">
        <f t="shared" si="5"/>
        <v>47.639922999999996</v>
      </c>
      <c r="L88" s="4">
        <f t="shared" si="6"/>
        <v>46.591844693999995</v>
      </c>
      <c r="M88" s="4" t="s">
        <v>1093</v>
      </c>
      <c r="N88" s="4">
        <f t="shared" si="7"/>
        <v>-7110449.3988000471</v>
      </c>
      <c r="O88" s="4">
        <f t="shared" si="8"/>
        <v>-9610449.3988000471</v>
      </c>
      <c r="P88" s="4" t="str">
        <f t="shared" si="9"/>
        <v>Overpaid</v>
      </c>
    </row>
    <row r="89" spans="1:16" x14ac:dyDescent="0.25">
      <c r="A89" s="4" t="s">
        <v>117</v>
      </c>
      <c r="B89" s="4" t="s">
        <v>10</v>
      </c>
      <c r="C89" s="4" t="s">
        <v>163</v>
      </c>
      <c r="D89" s="4" t="s">
        <v>1681</v>
      </c>
      <c r="E89" s="4" t="s">
        <v>1759</v>
      </c>
      <c r="F89" s="4" t="s">
        <v>1201</v>
      </c>
      <c r="G89" s="4" t="s">
        <v>1837</v>
      </c>
      <c r="K89" s="4">
        <f t="shared" si="5"/>
        <v>47.228268999999997</v>
      </c>
      <c r="L89" s="4">
        <f t="shared" si="6"/>
        <v>45.339138239999997</v>
      </c>
      <c r="M89" s="4" t="s">
        <v>1093</v>
      </c>
      <c r="N89" s="4">
        <f t="shared" si="7"/>
        <v>-7923296.5983501524</v>
      </c>
      <c r="O89" s="4">
        <f t="shared" si="8"/>
        <v>-9195796.5983501524</v>
      </c>
      <c r="P89" s="4" t="str">
        <f t="shared" si="9"/>
        <v>Overpaid</v>
      </c>
    </row>
    <row r="90" spans="1:16" x14ac:dyDescent="0.25">
      <c r="A90" s="4" t="s">
        <v>124</v>
      </c>
      <c r="B90" s="4" t="s">
        <v>10</v>
      </c>
      <c r="C90" s="4" t="s">
        <v>3113</v>
      </c>
      <c r="D90" s="4" t="s">
        <v>3114</v>
      </c>
      <c r="E90" s="4" t="s">
        <v>1120</v>
      </c>
      <c r="F90" s="4" t="s">
        <v>1194</v>
      </c>
      <c r="G90" s="4" t="s">
        <v>1814</v>
      </c>
      <c r="K90" s="4">
        <f t="shared" si="5"/>
        <v>47.192159000000004</v>
      </c>
      <c r="L90" s="4">
        <f t="shared" si="6"/>
        <v>49.740535586000007</v>
      </c>
      <c r="M90" s="4" t="s">
        <v>1093</v>
      </c>
      <c r="N90" s="4">
        <f t="shared" si="7"/>
        <v>-5067349.3847155534</v>
      </c>
      <c r="O90" s="4">
        <f t="shared" si="8"/>
        <v>-8477435.3847155534</v>
      </c>
      <c r="P90" s="4" t="str">
        <f t="shared" si="9"/>
        <v>Overpaid</v>
      </c>
    </row>
    <row r="91" spans="1:16" x14ac:dyDescent="0.25">
      <c r="A91" s="4" t="s">
        <v>112</v>
      </c>
      <c r="B91" s="4" t="s">
        <v>10</v>
      </c>
      <c r="C91" s="4" t="s">
        <v>839</v>
      </c>
      <c r="D91" s="4" t="s">
        <v>2131</v>
      </c>
      <c r="E91" s="4" t="s">
        <v>1176</v>
      </c>
      <c r="F91" s="4" t="s">
        <v>1218</v>
      </c>
      <c r="G91" s="4" t="s">
        <v>1677</v>
      </c>
      <c r="K91" s="4">
        <f t="shared" si="5"/>
        <v>46.942999999999998</v>
      </c>
      <c r="L91" s="4">
        <f t="shared" si="6"/>
        <v>49.75958</v>
      </c>
      <c r="M91" s="4" t="s">
        <v>1093</v>
      </c>
      <c r="N91" s="4">
        <f t="shared" si="7"/>
        <v>-5054991.9816403668</v>
      </c>
      <c r="O91" s="4">
        <f t="shared" si="8"/>
        <v>-6050864.9816403668</v>
      </c>
      <c r="P91" s="4" t="str">
        <f t="shared" si="9"/>
        <v>Overpaid</v>
      </c>
    </row>
    <row r="92" spans="1:16" x14ac:dyDescent="0.25">
      <c r="A92" s="4" t="s">
        <v>132</v>
      </c>
      <c r="B92" s="4" t="s">
        <v>10</v>
      </c>
      <c r="C92" s="4" t="s">
        <v>787</v>
      </c>
      <c r="D92" s="4" t="s">
        <v>3505</v>
      </c>
      <c r="E92" s="4" t="s">
        <v>1200</v>
      </c>
      <c r="F92" s="4" t="s">
        <v>1194</v>
      </c>
      <c r="G92" s="4" t="s">
        <v>1418</v>
      </c>
      <c r="K92" s="4">
        <f t="shared" si="5"/>
        <v>46.238855000000001</v>
      </c>
      <c r="L92" s="4">
        <f t="shared" si="6"/>
        <v>48.920708590000004</v>
      </c>
      <c r="M92" s="4" t="s">
        <v>1093</v>
      </c>
      <c r="N92" s="4">
        <f t="shared" si="7"/>
        <v>-5599312.8592281379</v>
      </c>
      <c r="O92" s="4">
        <f t="shared" si="8"/>
        <v>-6713318.8592281379</v>
      </c>
      <c r="P92" s="4" t="str">
        <f t="shared" si="9"/>
        <v>Overpaid</v>
      </c>
    </row>
    <row r="93" spans="1:16" x14ac:dyDescent="0.25">
      <c r="A93" s="4" t="s">
        <v>123</v>
      </c>
      <c r="B93" s="4" t="s">
        <v>10</v>
      </c>
      <c r="C93" s="4" t="s">
        <v>2031</v>
      </c>
      <c r="D93" s="4" t="s">
        <v>1568</v>
      </c>
      <c r="E93" s="4" t="s">
        <v>1217</v>
      </c>
      <c r="F93" s="4" t="s">
        <v>1234</v>
      </c>
      <c r="G93" s="4" t="s">
        <v>1677</v>
      </c>
      <c r="K93" s="4">
        <f t="shared" si="5"/>
        <v>46.220799999999997</v>
      </c>
      <c r="L93" s="4">
        <f t="shared" si="6"/>
        <v>45.851033599999994</v>
      </c>
      <c r="M93" s="4" t="s">
        <v>1093</v>
      </c>
      <c r="N93" s="4">
        <f t="shared" si="7"/>
        <v>-7591141.6002577655</v>
      </c>
      <c r="O93" s="4">
        <f t="shared" si="8"/>
        <v>-10091141.600257766</v>
      </c>
      <c r="P93" s="4" t="str">
        <f t="shared" si="9"/>
        <v>Overpaid</v>
      </c>
    </row>
    <row r="94" spans="1:16" x14ac:dyDescent="0.25">
      <c r="A94" s="4" t="s">
        <v>123</v>
      </c>
      <c r="B94" s="4" t="s">
        <v>10</v>
      </c>
      <c r="C94" s="4" t="s">
        <v>2021</v>
      </c>
      <c r="D94" s="4" t="s">
        <v>2022</v>
      </c>
      <c r="E94" s="4" t="s">
        <v>1120</v>
      </c>
      <c r="F94" s="4" t="s">
        <v>1218</v>
      </c>
      <c r="G94" s="4" t="s">
        <v>2023</v>
      </c>
      <c r="K94" s="4">
        <f t="shared" si="5"/>
        <v>46.069137999999995</v>
      </c>
      <c r="L94" s="4">
        <f t="shared" si="6"/>
        <v>48.556871451999996</v>
      </c>
      <c r="M94" s="4" t="s">
        <v>1093</v>
      </c>
      <c r="N94" s="4">
        <f t="shared" si="7"/>
        <v>-5835396.8977283761</v>
      </c>
      <c r="O94" s="4">
        <f t="shared" si="8"/>
        <v>-6903500.8977283761</v>
      </c>
      <c r="P94" s="4" t="str">
        <f t="shared" si="9"/>
        <v>Overpaid</v>
      </c>
    </row>
    <row r="95" spans="1:16" x14ac:dyDescent="0.25">
      <c r="A95" s="4" t="s">
        <v>132</v>
      </c>
      <c r="B95" s="4" t="s">
        <v>10</v>
      </c>
      <c r="C95" s="4" t="s">
        <v>3468</v>
      </c>
      <c r="D95" s="4" t="s">
        <v>3469</v>
      </c>
      <c r="E95" s="4" t="s">
        <v>1365</v>
      </c>
      <c r="F95" s="4" t="s">
        <v>1103</v>
      </c>
      <c r="G95" s="4">
        <v>45</v>
      </c>
      <c r="K95" s="4">
        <f t="shared" si="5"/>
        <v>46.04025</v>
      </c>
      <c r="L95" s="4">
        <f t="shared" si="6"/>
        <v>48.480383249999996</v>
      </c>
      <c r="M95" s="4" t="s">
        <v>1093</v>
      </c>
      <c r="N95" s="4">
        <f t="shared" si="7"/>
        <v>-5885028.0148953702</v>
      </c>
      <c r="O95" s="4">
        <f t="shared" si="8"/>
        <v>-10496540.01489537</v>
      </c>
      <c r="P95" s="4" t="str">
        <f t="shared" si="9"/>
        <v>Overpaid</v>
      </c>
    </row>
    <row r="96" spans="1:16" x14ac:dyDescent="0.25">
      <c r="A96" s="4" t="s">
        <v>131</v>
      </c>
      <c r="B96" s="4" t="s">
        <v>10</v>
      </c>
      <c r="C96" s="4" t="s">
        <v>1641</v>
      </c>
      <c r="D96" s="4" t="s">
        <v>1642</v>
      </c>
      <c r="E96" s="4" t="s">
        <v>1643</v>
      </c>
      <c r="F96" s="4" t="s">
        <v>1186</v>
      </c>
      <c r="G96" s="4" t="s">
        <v>1644</v>
      </c>
      <c r="K96" s="4">
        <f t="shared" si="5"/>
        <v>45.964418999999999</v>
      </c>
      <c r="L96" s="4">
        <f t="shared" si="6"/>
        <v>45.320917133999998</v>
      </c>
      <c r="M96" s="4" t="s">
        <v>1093</v>
      </c>
      <c r="N96" s="4">
        <f t="shared" si="7"/>
        <v>-7935119.7792218663</v>
      </c>
      <c r="O96" s="4">
        <f t="shared" si="8"/>
        <v>-12074729.779221866</v>
      </c>
      <c r="P96" s="4" t="str">
        <f t="shared" si="9"/>
        <v>Overpaid</v>
      </c>
    </row>
    <row r="97" spans="1:16" x14ac:dyDescent="0.25">
      <c r="A97" s="4" t="s">
        <v>132</v>
      </c>
      <c r="B97" s="4" t="s">
        <v>10</v>
      </c>
      <c r="C97" s="4" t="s">
        <v>3484</v>
      </c>
      <c r="D97" s="4" t="s">
        <v>3485</v>
      </c>
      <c r="E97" s="4" t="s">
        <v>1691</v>
      </c>
      <c r="F97" s="4" t="s">
        <v>1312</v>
      </c>
      <c r="G97" s="4" t="s">
        <v>2210</v>
      </c>
      <c r="K97" s="4">
        <f t="shared" si="5"/>
        <v>45.946364000000003</v>
      </c>
      <c r="L97" s="4">
        <f t="shared" si="6"/>
        <v>45.257168540000002</v>
      </c>
      <c r="M97" s="4" t="s">
        <v>1093</v>
      </c>
      <c r="N97" s="4">
        <f t="shared" si="7"/>
        <v>-7976484.5107139833</v>
      </c>
      <c r="O97" s="4">
        <f t="shared" si="8"/>
        <v>-17076484.510713983</v>
      </c>
      <c r="P97" s="4" t="str">
        <f t="shared" si="9"/>
        <v>Overpaid</v>
      </c>
    </row>
    <row r="98" spans="1:16" x14ac:dyDescent="0.25">
      <c r="A98" s="4" t="s">
        <v>132</v>
      </c>
      <c r="B98" s="4" t="s">
        <v>10</v>
      </c>
      <c r="C98" s="4" t="s">
        <v>3493</v>
      </c>
      <c r="D98" s="4" t="s">
        <v>1165</v>
      </c>
      <c r="E98" s="4" t="s">
        <v>2241</v>
      </c>
      <c r="F98" s="4" t="s">
        <v>1328</v>
      </c>
      <c r="G98" s="4" t="s">
        <v>2017</v>
      </c>
      <c r="K98" s="4">
        <f t="shared" si="5"/>
        <v>45.895809999999997</v>
      </c>
      <c r="L98" s="4">
        <f t="shared" si="6"/>
        <v>43.738706929999992</v>
      </c>
      <c r="M98" s="4" t="s">
        <v>1093</v>
      </c>
      <c r="N98" s="4">
        <f t="shared" si="7"/>
        <v>-8961773.0141552314</v>
      </c>
      <c r="O98" s="4">
        <f t="shared" si="8"/>
        <v>-10081773.014155231</v>
      </c>
      <c r="P98" s="4" t="str">
        <f t="shared" si="9"/>
        <v>Overpaid</v>
      </c>
    </row>
    <row r="99" spans="1:16" x14ac:dyDescent="0.25">
      <c r="A99" s="4" t="s">
        <v>2800</v>
      </c>
      <c r="B99" s="4" t="s">
        <v>10</v>
      </c>
      <c r="C99" s="4" t="s">
        <v>2855</v>
      </c>
      <c r="D99" s="4" t="s">
        <v>2856</v>
      </c>
      <c r="E99" s="4" t="s">
        <v>1297</v>
      </c>
      <c r="F99" s="4" t="s">
        <v>1201</v>
      </c>
      <c r="G99" s="4" t="s">
        <v>2215</v>
      </c>
      <c r="K99" s="4">
        <f t="shared" si="5"/>
        <v>45.838034</v>
      </c>
      <c r="L99" s="4">
        <f t="shared" si="6"/>
        <v>46.708956646000004</v>
      </c>
      <c r="M99" s="4" t="s">
        <v>1093</v>
      </c>
      <c r="N99" s="4">
        <f t="shared" si="7"/>
        <v>-7034458.6334351115</v>
      </c>
      <c r="O99" s="4">
        <f t="shared" si="8"/>
        <v>-7901323.6334351115</v>
      </c>
      <c r="P99" s="4" t="str">
        <f t="shared" si="9"/>
        <v>Overpaid</v>
      </c>
    </row>
    <row r="100" spans="1:16" x14ac:dyDescent="0.25">
      <c r="A100" s="4" t="s">
        <v>132</v>
      </c>
      <c r="B100" s="4" t="s">
        <v>10</v>
      </c>
      <c r="C100" s="4" t="s">
        <v>241</v>
      </c>
      <c r="D100" s="4" t="s">
        <v>1039</v>
      </c>
      <c r="E100" s="4" t="s">
        <v>1027</v>
      </c>
      <c r="F100" s="4" t="s">
        <v>1111</v>
      </c>
      <c r="G100" s="4">
        <v>45</v>
      </c>
      <c r="K100" s="4">
        <f t="shared" si="5"/>
        <v>45.318049999999999</v>
      </c>
      <c r="L100" s="4" t="e">
        <f t="shared" si="6"/>
        <v>#VALUE!</v>
      </c>
      <c r="M100" s="4" t="s">
        <v>1093</v>
      </c>
      <c r="N100" s="4" t="e">
        <f t="shared" si="7"/>
        <v>#VALUE!</v>
      </c>
      <c r="O100" s="4" t="e">
        <f t="shared" si="8"/>
        <v>#VALUE!</v>
      </c>
      <c r="P100" s="4" t="e">
        <f t="shared" si="9"/>
        <v>#VALUE!</v>
      </c>
    </row>
    <row r="101" spans="1:16" x14ac:dyDescent="0.25">
      <c r="A101" s="4" t="s">
        <v>112</v>
      </c>
      <c r="B101" s="4" t="s">
        <v>10</v>
      </c>
      <c r="C101" s="4" t="s">
        <v>499</v>
      </c>
      <c r="D101" s="4" t="s">
        <v>2079</v>
      </c>
      <c r="E101" s="4" t="s">
        <v>1027</v>
      </c>
      <c r="F101" s="4" t="s">
        <v>1111</v>
      </c>
      <c r="G101" s="4">
        <v>45</v>
      </c>
      <c r="K101" s="4">
        <f t="shared" si="5"/>
        <v>45.318049999999999</v>
      </c>
      <c r="L101" s="4" t="e">
        <f t="shared" si="6"/>
        <v>#VALUE!</v>
      </c>
      <c r="M101" s="4" t="s">
        <v>1093</v>
      </c>
      <c r="N101" s="4" t="e">
        <f t="shared" si="7"/>
        <v>#VALUE!</v>
      </c>
      <c r="O101" s="4" t="e">
        <f t="shared" si="8"/>
        <v>#VALUE!</v>
      </c>
      <c r="P101" s="4" t="e">
        <f t="shared" si="9"/>
        <v>#VALUE!</v>
      </c>
    </row>
    <row r="102" spans="1:16" x14ac:dyDescent="0.25">
      <c r="A102" s="4" t="s">
        <v>134</v>
      </c>
      <c r="B102" s="4" t="s">
        <v>10</v>
      </c>
      <c r="C102" s="4" t="s">
        <v>2522</v>
      </c>
      <c r="D102" s="4" t="s">
        <v>2523</v>
      </c>
      <c r="E102" s="4" t="s">
        <v>1288</v>
      </c>
      <c r="F102" s="4" t="s">
        <v>1218</v>
      </c>
      <c r="G102" s="4" t="s">
        <v>1205</v>
      </c>
      <c r="K102" s="4">
        <f t="shared" si="5"/>
        <v>45.234997</v>
      </c>
      <c r="L102" s="4">
        <f t="shared" si="6"/>
        <v>46.546811913000006</v>
      </c>
      <c r="M102" s="4" t="s">
        <v>1093</v>
      </c>
      <c r="N102" s="4">
        <f t="shared" si="7"/>
        <v>-7139669.9474823922</v>
      </c>
      <c r="O102" s="4">
        <f t="shared" si="8"/>
        <v>-8141095.9474823922</v>
      </c>
      <c r="P102" s="4" t="str">
        <f t="shared" si="9"/>
        <v>Overpaid</v>
      </c>
    </row>
    <row r="103" spans="1:16" x14ac:dyDescent="0.25">
      <c r="A103" s="4" t="s">
        <v>133</v>
      </c>
      <c r="B103" s="4" t="s">
        <v>10</v>
      </c>
      <c r="C103" s="4" t="s">
        <v>859</v>
      </c>
      <c r="D103" s="4" t="s">
        <v>1711</v>
      </c>
      <c r="E103" s="4" t="s">
        <v>1027</v>
      </c>
      <c r="F103" s="4" t="s">
        <v>1307</v>
      </c>
      <c r="G103" s="4">
        <v>45</v>
      </c>
      <c r="K103" s="4">
        <f t="shared" si="5"/>
        <v>44.956950000000006</v>
      </c>
      <c r="L103" s="4" t="e">
        <f t="shared" si="6"/>
        <v>#VALUE!</v>
      </c>
      <c r="M103" s="4" t="s">
        <v>1093</v>
      </c>
      <c r="N103" s="4" t="e">
        <f t="shared" si="7"/>
        <v>#VALUE!</v>
      </c>
      <c r="O103" s="4" t="e">
        <f t="shared" si="8"/>
        <v>#VALUE!</v>
      </c>
      <c r="P103" s="4" t="e">
        <f t="shared" si="9"/>
        <v>#VALUE!</v>
      </c>
    </row>
    <row r="104" spans="1:16" x14ac:dyDescent="0.25">
      <c r="A104" s="4" t="s">
        <v>2800</v>
      </c>
      <c r="B104" s="4" t="s">
        <v>10</v>
      </c>
      <c r="C104" s="4" t="s">
        <v>2879</v>
      </c>
      <c r="D104" s="4" t="s">
        <v>1027</v>
      </c>
      <c r="E104" s="4" t="s">
        <v>1170</v>
      </c>
      <c r="F104" s="4" t="s">
        <v>1251</v>
      </c>
      <c r="G104" s="4" t="s">
        <v>1677</v>
      </c>
      <c r="K104" s="4">
        <f t="shared" si="5"/>
        <v>44.415300000000002</v>
      </c>
      <c r="L104" s="4">
        <f t="shared" si="6"/>
        <v>45.125944799999999</v>
      </c>
      <c r="M104" s="4" t="s">
        <v>1093</v>
      </c>
      <c r="N104" s="4">
        <f t="shared" si="7"/>
        <v>-8061632.0320929177</v>
      </c>
      <c r="O104" s="4" t="e">
        <f t="shared" si="8"/>
        <v>#VALUE!</v>
      </c>
      <c r="P104" s="4" t="e">
        <f t="shared" si="9"/>
        <v>#VALUE!</v>
      </c>
    </row>
    <row r="105" spans="1:16" x14ac:dyDescent="0.25">
      <c r="A105" s="4" t="s">
        <v>131</v>
      </c>
      <c r="B105" s="4" t="s">
        <v>10</v>
      </c>
      <c r="C105" s="4" t="s">
        <v>1676</v>
      </c>
      <c r="D105" s="4" t="s">
        <v>1225</v>
      </c>
      <c r="E105" s="4" t="s">
        <v>1027</v>
      </c>
      <c r="F105" s="4" t="s">
        <v>1251</v>
      </c>
      <c r="G105" s="4" t="s">
        <v>1677</v>
      </c>
      <c r="K105" s="4">
        <f t="shared" si="5"/>
        <v>44.415300000000002</v>
      </c>
      <c r="L105" s="4" t="e">
        <f t="shared" si="6"/>
        <v>#VALUE!</v>
      </c>
      <c r="M105" s="4" t="s">
        <v>1093</v>
      </c>
      <c r="N105" s="4" t="e">
        <f t="shared" si="7"/>
        <v>#VALUE!</v>
      </c>
      <c r="O105" s="4" t="e">
        <f t="shared" si="8"/>
        <v>#VALUE!</v>
      </c>
      <c r="P105" s="4" t="e">
        <f t="shared" si="9"/>
        <v>#VALUE!</v>
      </c>
    </row>
    <row r="106" spans="1:16" x14ac:dyDescent="0.25">
      <c r="A106" s="4" t="s">
        <v>120</v>
      </c>
      <c r="B106" s="4" t="s">
        <v>10</v>
      </c>
      <c r="C106" s="4" t="s">
        <v>3210</v>
      </c>
      <c r="D106" s="4" t="s">
        <v>1027</v>
      </c>
      <c r="E106" s="4" t="s">
        <v>1318</v>
      </c>
      <c r="F106" s="4" t="s">
        <v>1234</v>
      </c>
      <c r="G106" s="4" t="s">
        <v>1129</v>
      </c>
      <c r="K106" s="4">
        <f t="shared" si="5"/>
        <v>44.353912999999991</v>
      </c>
      <c r="L106" s="4">
        <f t="shared" si="6"/>
        <v>45.728884302999987</v>
      </c>
      <c r="M106" s="4" t="s">
        <v>1093</v>
      </c>
      <c r="N106" s="4">
        <f t="shared" si="7"/>
        <v>-7670400.9619992431</v>
      </c>
      <c r="O106" s="4" t="e">
        <f t="shared" si="8"/>
        <v>#VALUE!</v>
      </c>
      <c r="P106" s="4" t="e">
        <f t="shared" si="9"/>
        <v>#VALUE!</v>
      </c>
    </row>
    <row r="107" spans="1:16" x14ac:dyDescent="0.25">
      <c r="A107" s="4" t="s">
        <v>130</v>
      </c>
      <c r="B107" s="4" t="s">
        <v>10</v>
      </c>
      <c r="C107" s="4" t="s">
        <v>3427</v>
      </c>
      <c r="D107" s="4" t="s">
        <v>3428</v>
      </c>
      <c r="E107" s="4" t="s">
        <v>1318</v>
      </c>
      <c r="F107" s="4" t="s">
        <v>1194</v>
      </c>
      <c r="G107" s="4" t="s">
        <v>3429</v>
      </c>
      <c r="K107" s="4">
        <f t="shared" si="5"/>
        <v>44.252804999999995</v>
      </c>
      <c r="L107" s="4">
        <f t="shared" si="6"/>
        <v>45.624641954999994</v>
      </c>
      <c r="M107" s="4" t="s">
        <v>1093</v>
      </c>
      <c r="N107" s="4">
        <f t="shared" si="7"/>
        <v>-7738040.9908150621</v>
      </c>
      <c r="O107" s="4">
        <f t="shared" si="8"/>
        <v>-8769863.9908150621</v>
      </c>
      <c r="P107" s="4" t="str">
        <f t="shared" si="9"/>
        <v>Overpaid</v>
      </c>
    </row>
    <row r="108" spans="1:16" x14ac:dyDescent="0.25">
      <c r="A108" s="4" t="s">
        <v>136</v>
      </c>
      <c r="B108" s="4" t="s">
        <v>10</v>
      </c>
      <c r="C108" s="4" t="s">
        <v>187</v>
      </c>
      <c r="D108" s="4" t="s">
        <v>1599</v>
      </c>
      <c r="E108" s="4" t="s">
        <v>1040</v>
      </c>
      <c r="F108" s="4" t="s">
        <v>1328</v>
      </c>
      <c r="G108" s="4" t="s">
        <v>2205</v>
      </c>
      <c r="K108" s="4">
        <f t="shared" si="5"/>
        <v>44.148085999999999</v>
      </c>
      <c r="L108" s="4">
        <f t="shared" si="6"/>
        <v>42.117274044000006</v>
      </c>
      <c r="M108" s="4" t="s">
        <v>1093</v>
      </c>
      <c r="N108" s="4">
        <f t="shared" si="7"/>
        <v>-10013876.782308673</v>
      </c>
      <c r="O108" s="4">
        <f t="shared" si="8"/>
        <v>-12263876.782308673</v>
      </c>
      <c r="P108" s="4" t="str">
        <f t="shared" si="9"/>
        <v>Overpaid</v>
      </c>
    </row>
    <row r="109" spans="1:16" x14ac:dyDescent="0.25">
      <c r="A109" s="4" t="s">
        <v>125</v>
      </c>
      <c r="B109" s="4" t="s">
        <v>10</v>
      </c>
      <c r="C109" s="4" t="s">
        <v>488</v>
      </c>
      <c r="D109" s="4" t="s">
        <v>1539</v>
      </c>
      <c r="E109" s="4" t="s">
        <v>1213</v>
      </c>
      <c r="F109" s="4" t="s">
        <v>1194</v>
      </c>
      <c r="G109" s="4" t="s">
        <v>1540</v>
      </c>
      <c r="K109" s="4">
        <f t="shared" si="5"/>
        <v>44.133642000000002</v>
      </c>
      <c r="L109" s="4">
        <f t="shared" si="6"/>
        <v>46.737526878000011</v>
      </c>
      <c r="M109" s="4" t="s">
        <v>1093</v>
      </c>
      <c r="N109" s="4">
        <f t="shared" si="7"/>
        <v>-7015920.1857424788</v>
      </c>
      <c r="O109" s="4">
        <f t="shared" si="8"/>
        <v>-8131005.1857424788</v>
      </c>
      <c r="P109" s="4" t="str">
        <f t="shared" si="9"/>
        <v>Overpaid</v>
      </c>
    </row>
    <row r="110" spans="1:16" x14ac:dyDescent="0.25">
      <c r="A110" s="4" t="s">
        <v>109</v>
      </c>
      <c r="B110" s="4" t="s">
        <v>10</v>
      </c>
      <c r="C110" s="4" t="s">
        <v>1898</v>
      </c>
      <c r="D110" s="4" t="s">
        <v>1899</v>
      </c>
      <c r="E110" s="4" t="s">
        <v>1301</v>
      </c>
      <c r="F110" s="4" t="s">
        <v>1234</v>
      </c>
      <c r="G110" s="4" t="s">
        <v>1900</v>
      </c>
      <c r="K110" s="4">
        <f t="shared" si="5"/>
        <v>43.877260999999997</v>
      </c>
      <c r="L110" s="4">
        <f t="shared" si="6"/>
        <v>45.588474179000002</v>
      </c>
      <c r="M110" s="4" t="s">
        <v>1093</v>
      </c>
      <c r="N110" s="4">
        <f t="shared" si="7"/>
        <v>-7761509.278490657</v>
      </c>
      <c r="O110" s="4">
        <f t="shared" si="8"/>
        <v>-8638230.278490657</v>
      </c>
      <c r="P110" s="4" t="str">
        <f t="shared" si="9"/>
        <v>Overpaid</v>
      </c>
    </row>
    <row r="111" spans="1:16" x14ac:dyDescent="0.25">
      <c r="A111" s="4" t="s">
        <v>124</v>
      </c>
      <c r="B111" s="4" t="s">
        <v>10</v>
      </c>
      <c r="C111" s="4" t="s">
        <v>96</v>
      </c>
      <c r="D111" s="4" t="s">
        <v>1710</v>
      </c>
      <c r="E111" s="4" t="s">
        <v>2297</v>
      </c>
      <c r="F111" s="4" t="s">
        <v>1146</v>
      </c>
      <c r="G111" s="4">
        <v>45</v>
      </c>
      <c r="K111" s="4">
        <f t="shared" si="5"/>
        <v>43.873649999999998</v>
      </c>
      <c r="L111" s="4">
        <f t="shared" si="6"/>
        <v>42.557440499999998</v>
      </c>
      <c r="M111" s="4" t="s">
        <v>1093</v>
      </c>
      <c r="N111" s="4">
        <f t="shared" si="7"/>
        <v>-9728264.722154405</v>
      </c>
      <c r="O111" s="4">
        <f t="shared" si="8"/>
        <v>-12728264.722154405</v>
      </c>
      <c r="P111" s="4" t="str">
        <f t="shared" si="9"/>
        <v>Overpaid</v>
      </c>
    </row>
    <row r="112" spans="1:16" x14ac:dyDescent="0.25">
      <c r="A112" s="4" t="s">
        <v>122</v>
      </c>
      <c r="B112" s="4" t="s">
        <v>10</v>
      </c>
      <c r="C112" s="4" t="s">
        <v>3642</v>
      </c>
      <c r="D112" s="4" t="s">
        <v>1988</v>
      </c>
      <c r="E112" s="4" t="s">
        <v>1027</v>
      </c>
      <c r="F112" s="4" t="s">
        <v>1146</v>
      </c>
      <c r="G112" s="4">
        <v>45</v>
      </c>
      <c r="K112" s="4">
        <f t="shared" si="5"/>
        <v>43.873649999999998</v>
      </c>
      <c r="L112" s="4" t="e">
        <f t="shared" si="6"/>
        <v>#VALUE!</v>
      </c>
      <c r="M112" s="4" t="s">
        <v>1093</v>
      </c>
      <c r="N112" s="4" t="e">
        <f t="shared" si="7"/>
        <v>#VALUE!</v>
      </c>
      <c r="O112" s="4" t="e">
        <f t="shared" si="8"/>
        <v>#VALUE!</v>
      </c>
      <c r="P112" s="4" t="e">
        <f t="shared" si="9"/>
        <v>#VALUE!</v>
      </c>
    </row>
    <row r="113" spans="1:16" x14ac:dyDescent="0.25">
      <c r="A113" s="4" t="s">
        <v>130</v>
      </c>
      <c r="B113" s="4" t="s">
        <v>10</v>
      </c>
      <c r="C113" s="4" t="s">
        <v>684</v>
      </c>
      <c r="D113" s="4" t="s">
        <v>3407</v>
      </c>
      <c r="E113" s="4" t="s">
        <v>1839</v>
      </c>
      <c r="F113" s="4" t="s">
        <v>1125</v>
      </c>
      <c r="G113" s="4" t="s">
        <v>2782</v>
      </c>
      <c r="K113" s="4">
        <f t="shared" si="5"/>
        <v>43.837540000000004</v>
      </c>
      <c r="L113" s="4">
        <f t="shared" si="6"/>
        <v>46.774655180000003</v>
      </c>
      <c r="M113" s="4" t="s">
        <v>1093</v>
      </c>
      <c r="N113" s="4">
        <f t="shared" si="7"/>
        <v>-6991828.6388294902</v>
      </c>
      <c r="O113" s="4">
        <f t="shared" si="8"/>
        <v>-13129643.63882949</v>
      </c>
      <c r="P113" s="4" t="str">
        <f t="shared" si="9"/>
        <v>Overpaid</v>
      </c>
    </row>
    <row r="114" spans="1:16" x14ac:dyDescent="0.25">
      <c r="A114" s="4" t="s">
        <v>130</v>
      </c>
      <c r="B114" s="4" t="s">
        <v>10</v>
      </c>
      <c r="C114" s="4" t="s">
        <v>608</v>
      </c>
      <c r="D114" s="4" t="s">
        <v>3426</v>
      </c>
      <c r="E114" s="4" t="s">
        <v>1045</v>
      </c>
      <c r="F114" s="4" t="s">
        <v>1194</v>
      </c>
      <c r="G114" s="4" t="s">
        <v>1739</v>
      </c>
      <c r="K114" s="4">
        <f t="shared" si="5"/>
        <v>43.736432000000001</v>
      </c>
      <c r="L114" s="4">
        <f t="shared" si="6"/>
        <v>45.223470687999999</v>
      </c>
      <c r="M114" s="4" t="s">
        <v>1093</v>
      </c>
      <c r="N114" s="4">
        <f t="shared" si="7"/>
        <v>-7998350.1317791529</v>
      </c>
      <c r="O114" s="4">
        <f t="shared" si="8"/>
        <v>-9080741.1317791529</v>
      </c>
      <c r="P114" s="4" t="str">
        <f t="shared" si="9"/>
        <v>Overpaid</v>
      </c>
    </row>
    <row r="115" spans="1:16" x14ac:dyDescent="0.25">
      <c r="A115" s="4" t="s">
        <v>124</v>
      </c>
      <c r="B115" s="4" t="s">
        <v>10</v>
      </c>
      <c r="C115" s="4" t="s">
        <v>3097</v>
      </c>
      <c r="D115" s="4" t="s">
        <v>1027</v>
      </c>
      <c r="E115" s="4" t="s">
        <v>1303</v>
      </c>
      <c r="F115" s="4" t="s">
        <v>1328</v>
      </c>
      <c r="G115" s="4">
        <v>45</v>
      </c>
      <c r="K115" s="4">
        <f t="shared" si="5"/>
        <v>43.512550000000005</v>
      </c>
      <c r="L115" s="4">
        <f t="shared" si="6"/>
        <v>44.687388850000012</v>
      </c>
      <c r="M115" s="4" t="s">
        <v>1093</v>
      </c>
      <c r="N115" s="4">
        <f t="shared" si="7"/>
        <v>-8346199.0786386244</v>
      </c>
      <c r="O115" s="4" t="e">
        <f t="shared" si="8"/>
        <v>#VALUE!</v>
      </c>
      <c r="P115" s="4" t="e">
        <f t="shared" si="9"/>
        <v>#VALUE!</v>
      </c>
    </row>
    <row r="116" spans="1:16" x14ac:dyDescent="0.25">
      <c r="A116" s="4" t="s">
        <v>129</v>
      </c>
      <c r="B116" s="4" t="s">
        <v>10</v>
      </c>
      <c r="C116" s="4" t="s">
        <v>438</v>
      </c>
      <c r="D116" s="4" t="s">
        <v>1027</v>
      </c>
      <c r="E116" s="4" t="s">
        <v>1166</v>
      </c>
      <c r="F116" s="4" t="s">
        <v>1157</v>
      </c>
      <c r="G116" s="4" t="s">
        <v>1344</v>
      </c>
      <c r="K116" s="4">
        <f t="shared" si="5"/>
        <v>43.310333999999997</v>
      </c>
      <c r="L116" s="4">
        <f t="shared" si="6"/>
        <v>43.483575335999994</v>
      </c>
      <c r="M116" s="4" t="s">
        <v>1093</v>
      </c>
      <c r="N116" s="4">
        <f t="shared" si="7"/>
        <v>-9127320.9771576263</v>
      </c>
      <c r="O116" s="4" t="e">
        <f t="shared" si="8"/>
        <v>#VALUE!</v>
      </c>
      <c r="P116" s="4" t="e">
        <f t="shared" si="9"/>
        <v>#VALUE!</v>
      </c>
    </row>
    <row r="117" spans="1:16" x14ac:dyDescent="0.25">
      <c r="A117" s="4" t="s">
        <v>108</v>
      </c>
      <c r="B117" s="4" t="s">
        <v>10</v>
      </c>
      <c r="C117" s="4" t="s">
        <v>438</v>
      </c>
      <c r="D117" s="4" t="s">
        <v>1216</v>
      </c>
      <c r="E117" s="4" t="s">
        <v>1166</v>
      </c>
      <c r="F117" s="4" t="s">
        <v>1157</v>
      </c>
      <c r="G117" s="4" t="s">
        <v>1344</v>
      </c>
      <c r="K117" s="4">
        <f t="shared" si="5"/>
        <v>43.310333999999997</v>
      </c>
      <c r="L117" s="4">
        <f t="shared" si="6"/>
        <v>43.483575335999994</v>
      </c>
      <c r="M117" s="4" t="s">
        <v>1093</v>
      </c>
      <c r="N117" s="4">
        <f t="shared" si="7"/>
        <v>-9127320.9771576263</v>
      </c>
      <c r="O117" s="4">
        <f t="shared" si="8"/>
        <v>-10314820.977157626</v>
      </c>
      <c r="P117" s="4" t="str">
        <f t="shared" si="9"/>
        <v>Overpaid</v>
      </c>
    </row>
    <row r="118" spans="1:16" x14ac:dyDescent="0.25">
      <c r="A118" s="4" t="s">
        <v>115</v>
      </c>
      <c r="B118" s="4" t="s">
        <v>10</v>
      </c>
      <c r="C118" s="4" t="s">
        <v>4011</v>
      </c>
      <c r="D118" s="4" t="s">
        <v>1027</v>
      </c>
      <c r="E118" s="4" t="s">
        <v>1269</v>
      </c>
      <c r="F118" s="4" t="s">
        <v>1422</v>
      </c>
      <c r="G118" s="4" t="s">
        <v>1375</v>
      </c>
      <c r="K118" s="4">
        <f t="shared" si="5"/>
        <v>42.942012000000005</v>
      </c>
      <c r="L118" s="4">
        <f t="shared" si="6"/>
        <v>42.641417916000002</v>
      </c>
      <c r="M118" s="4" t="s">
        <v>1093</v>
      </c>
      <c r="N118" s="4">
        <f t="shared" si="7"/>
        <v>-9673774.0573996287</v>
      </c>
      <c r="O118" s="4" t="e">
        <f t="shared" si="8"/>
        <v>#VALUE!</v>
      </c>
      <c r="P118" s="4" t="e">
        <f t="shared" si="9"/>
        <v>#VALUE!</v>
      </c>
    </row>
    <row r="119" spans="1:16" x14ac:dyDescent="0.25">
      <c r="A119" s="4" t="s">
        <v>2800</v>
      </c>
      <c r="B119" s="4" t="s">
        <v>10</v>
      </c>
      <c r="C119" s="4" t="s">
        <v>2847</v>
      </c>
      <c r="D119" s="4" t="s">
        <v>1296</v>
      </c>
      <c r="E119" s="4" t="s">
        <v>1027</v>
      </c>
      <c r="F119" s="4" t="s">
        <v>1186</v>
      </c>
      <c r="G119" s="4">
        <v>45</v>
      </c>
      <c r="K119" s="4">
        <f t="shared" si="5"/>
        <v>42.429250000000003</v>
      </c>
      <c r="L119" s="4" t="e">
        <f t="shared" si="6"/>
        <v>#VALUE!</v>
      </c>
      <c r="M119" s="4" t="s">
        <v>1093</v>
      </c>
      <c r="N119" s="4" t="e">
        <f t="shared" si="7"/>
        <v>#VALUE!</v>
      </c>
      <c r="O119" s="4" t="e">
        <f t="shared" si="8"/>
        <v>#VALUE!</v>
      </c>
      <c r="P119" s="4" t="e">
        <f t="shared" si="9"/>
        <v>#VALUE!</v>
      </c>
    </row>
    <row r="120" spans="1:16" x14ac:dyDescent="0.25">
      <c r="A120" s="4" t="s">
        <v>115</v>
      </c>
      <c r="B120" s="4" t="s">
        <v>10</v>
      </c>
      <c r="C120" s="4" t="s">
        <v>490</v>
      </c>
      <c r="D120" s="4" t="s">
        <v>3978</v>
      </c>
      <c r="E120" s="4" t="s">
        <v>1027</v>
      </c>
      <c r="F120" s="4" t="s">
        <v>1186</v>
      </c>
      <c r="G120" s="4">
        <v>45</v>
      </c>
      <c r="K120" s="4">
        <f t="shared" si="5"/>
        <v>42.429250000000003</v>
      </c>
      <c r="L120" s="4" t="e">
        <f t="shared" si="6"/>
        <v>#VALUE!</v>
      </c>
      <c r="M120" s="4" t="s">
        <v>1093</v>
      </c>
      <c r="N120" s="4" t="e">
        <f t="shared" si="7"/>
        <v>#VALUE!</v>
      </c>
      <c r="O120" s="4" t="e">
        <f t="shared" si="8"/>
        <v>#VALUE!</v>
      </c>
      <c r="P120" s="4" t="e">
        <f t="shared" si="9"/>
        <v>#VALUE!</v>
      </c>
    </row>
    <row r="121" spans="1:16" x14ac:dyDescent="0.25">
      <c r="A121" s="4" t="s">
        <v>132</v>
      </c>
      <c r="B121" s="4" t="s">
        <v>10</v>
      </c>
      <c r="C121" s="4" t="s">
        <v>3512</v>
      </c>
      <c r="D121" s="4" t="s">
        <v>1165</v>
      </c>
      <c r="E121" s="4" t="s">
        <v>1395</v>
      </c>
      <c r="F121" s="4" t="s">
        <v>1208</v>
      </c>
      <c r="G121" s="4" t="s">
        <v>2860</v>
      </c>
      <c r="K121" s="4">
        <f t="shared" si="5"/>
        <v>42.418417000000005</v>
      </c>
      <c r="L121" s="4">
        <f t="shared" si="6"/>
        <v>41.697303911000006</v>
      </c>
      <c r="M121" s="4" t="s">
        <v>1093</v>
      </c>
      <c r="N121" s="4">
        <f t="shared" si="7"/>
        <v>-10286383.996918853</v>
      </c>
      <c r="O121" s="4">
        <f t="shared" si="8"/>
        <v>-11406383.996918853</v>
      </c>
      <c r="P121" s="4" t="str">
        <f t="shared" si="9"/>
        <v>Overpaid</v>
      </c>
    </row>
    <row r="122" spans="1:16" x14ac:dyDescent="0.25">
      <c r="A122" s="4" t="s">
        <v>136</v>
      </c>
      <c r="B122" s="4" t="s">
        <v>10</v>
      </c>
      <c r="C122" s="4" t="s">
        <v>2251</v>
      </c>
      <c r="D122" s="4" t="s">
        <v>1027</v>
      </c>
      <c r="E122" s="4" t="s">
        <v>1172</v>
      </c>
      <c r="F122" s="4" t="s">
        <v>1679</v>
      </c>
      <c r="G122" s="4" t="s">
        <v>2206</v>
      </c>
      <c r="K122" s="4">
        <f t="shared" si="5"/>
        <v>42.223422999999997</v>
      </c>
      <c r="L122" s="4">
        <f t="shared" si="6"/>
        <v>42.983444614</v>
      </c>
      <c r="M122" s="4" t="s">
        <v>1093</v>
      </c>
      <c r="N122" s="4">
        <f t="shared" si="7"/>
        <v>-9451842.2211318891</v>
      </c>
      <c r="O122" s="4" t="e">
        <f t="shared" si="8"/>
        <v>#VALUE!</v>
      </c>
      <c r="P122" s="4" t="e">
        <f t="shared" si="9"/>
        <v>#VALUE!</v>
      </c>
    </row>
    <row r="123" spans="1:16" x14ac:dyDescent="0.25">
      <c r="A123" s="4" t="s">
        <v>113</v>
      </c>
      <c r="B123" s="4" t="s">
        <v>10</v>
      </c>
      <c r="C123" s="4" t="s">
        <v>3914</v>
      </c>
      <c r="D123" s="4" t="s">
        <v>1412</v>
      </c>
      <c r="E123" s="4" t="s">
        <v>1027</v>
      </c>
      <c r="F123" s="4" t="s">
        <v>1201</v>
      </c>
      <c r="G123" s="4">
        <v>45</v>
      </c>
      <c r="K123" s="4">
        <f t="shared" si="5"/>
        <v>41.707050000000002</v>
      </c>
      <c r="L123" s="4" t="e">
        <f t="shared" si="6"/>
        <v>#VALUE!</v>
      </c>
      <c r="M123" s="4" t="s">
        <v>1093</v>
      </c>
      <c r="N123" s="4" t="e">
        <f t="shared" si="7"/>
        <v>#VALUE!</v>
      </c>
      <c r="O123" s="4" t="e">
        <f t="shared" si="8"/>
        <v>#VALUE!</v>
      </c>
      <c r="P123" s="4" t="e">
        <f t="shared" si="9"/>
        <v>#VALUE!</v>
      </c>
    </row>
    <row r="124" spans="1:16" x14ac:dyDescent="0.25">
      <c r="A124" s="4" t="s">
        <v>117</v>
      </c>
      <c r="B124" s="4" t="s">
        <v>10</v>
      </c>
      <c r="C124" s="4" t="s">
        <v>2604</v>
      </c>
      <c r="D124" s="4" t="s">
        <v>2605</v>
      </c>
      <c r="E124" s="4" t="s">
        <v>1207</v>
      </c>
      <c r="F124" s="4" t="s">
        <v>1201</v>
      </c>
      <c r="G124" s="4" t="s">
        <v>2606</v>
      </c>
      <c r="K124" s="4">
        <f t="shared" si="5"/>
        <v>41.667328999999995</v>
      </c>
      <c r="L124" s="4">
        <f t="shared" si="6"/>
        <v>42.084002289999994</v>
      </c>
      <c r="M124" s="4" t="s">
        <v>1093</v>
      </c>
      <c r="N124" s="4">
        <f t="shared" si="7"/>
        <v>-10035465.91995275</v>
      </c>
      <c r="O124" s="4">
        <f t="shared" si="8"/>
        <v>-15580465.91995275</v>
      </c>
      <c r="P124" s="4" t="str">
        <f t="shared" si="9"/>
        <v>Overpaid</v>
      </c>
    </row>
    <row r="125" spans="1:16" x14ac:dyDescent="0.25">
      <c r="A125" s="4" t="s">
        <v>115</v>
      </c>
      <c r="B125" s="4" t="s">
        <v>10</v>
      </c>
      <c r="C125" s="4" t="s">
        <v>3996</v>
      </c>
      <c r="D125" s="4" t="s">
        <v>1027</v>
      </c>
      <c r="E125" s="4" t="s">
        <v>1738</v>
      </c>
      <c r="F125" s="4" t="s">
        <v>1218</v>
      </c>
      <c r="G125" s="4" t="s">
        <v>2788</v>
      </c>
      <c r="K125" s="4">
        <f t="shared" si="5"/>
        <v>41.421780999999996</v>
      </c>
      <c r="L125" s="4">
        <f t="shared" si="6"/>
        <v>42.498747305999999</v>
      </c>
      <c r="M125" s="4" t="s">
        <v>1093</v>
      </c>
      <c r="N125" s="4">
        <f t="shared" si="7"/>
        <v>-9766349.1418707818</v>
      </c>
      <c r="O125" s="4" t="e">
        <f t="shared" si="8"/>
        <v>#VALUE!</v>
      </c>
      <c r="P125" s="4" t="e">
        <f t="shared" si="9"/>
        <v>#VALUE!</v>
      </c>
    </row>
    <row r="126" spans="1:16" x14ac:dyDescent="0.25">
      <c r="A126" s="4" t="s">
        <v>107</v>
      </c>
      <c r="B126" s="4" t="s">
        <v>10</v>
      </c>
      <c r="C126" s="4" t="s">
        <v>826</v>
      </c>
      <c r="D126" s="4" t="s">
        <v>2783</v>
      </c>
      <c r="E126" s="4" t="s">
        <v>1176</v>
      </c>
      <c r="F126" s="4" t="s">
        <v>1208</v>
      </c>
      <c r="G126" s="4">
        <v>45</v>
      </c>
      <c r="K126" s="4">
        <f t="shared" si="5"/>
        <v>41.345950000000002</v>
      </c>
      <c r="L126" s="4">
        <f t="shared" si="6"/>
        <v>43.826707000000006</v>
      </c>
      <c r="M126" s="4" t="s">
        <v>1093</v>
      </c>
      <c r="N126" s="4">
        <f t="shared" si="7"/>
        <v>-8904672.158458896</v>
      </c>
      <c r="O126" s="4">
        <f t="shared" si="8"/>
        <v>-9909275.158458896</v>
      </c>
      <c r="P126" s="4" t="str">
        <f t="shared" si="9"/>
        <v>Overpaid</v>
      </c>
    </row>
    <row r="127" spans="1:16" x14ac:dyDescent="0.25">
      <c r="A127" s="4" t="s">
        <v>106</v>
      </c>
      <c r="B127" s="4" t="s">
        <v>10</v>
      </c>
      <c r="C127" s="4" t="s">
        <v>3029</v>
      </c>
      <c r="D127" s="4" t="s">
        <v>1027</v>
      </c>
      <c r="E127" s="4" t="s">
        <v>1027</v>
      </c>
      <c r="F127" s="4" t="s">
        <v>1240</v>
      </c>
      <c r="G127" s="4" t="s">
        <v>3030</v>
      </c>
      <c r="K127" s="4">
        <f t="shared" si="5"/>
        <v>41.331505999999997</v>
      </c>
      <c r="L127" s="4" t="e">
        <f t="shared" si="6"/>
        <v>#VALUE!</v>
      </c>
      <c r="M127" s="4" t="s">
        <v>1093</v>
      </c>
      <c r="N127" s="4" t="e">
        <f t="shared" si="7"/>
        <v>#VALUE!</v>
      </c>
      <c r="O127" s="4" t="e">
        <f t="shared" si="8"/>
        <v>#VALUE!</v>
      </c>
      <c r="P127" s="4" t="e">
        <f t="shared" si="9"/>
        <v>#VALUE!</v>
      </c>
    </row>
    <row r="128" spans="1:16" x14ac:dyDescent="0.25">
      <c r="A128" s="4" t="s">
        <v>107</v>
      </c>
      <c r="B128" s="4" t="s">
        <v>10</v>
      </c>
      <c r="C128" s="4" t="s">
        <v>2780</v>
      </c>
      <c r="D128" s="4" t="s">
        <v>2781</v>
      </c>
      <c r="E128" s="4" t="s">
        <v>1067</v>
      </c>
      <c r="F128" s="4" t="s">
        <v>1201</v>
      </c>
      <c r="G128" s="4" t="s">
        <v>2782</v>
      </c>
      <c r="K128" s="4">
        <f t="shared" si="5"/>
        <v>41.309840000000001</v>
      </c>
      <c r="L128" s="4">
        <f t="shared" si="6"/>
        <v>43.210092640000006</v>
      </c>
      <c r="M128" s="4" t="s">
        <v>1093</v>
      </c>
      <c r="N128" s="4">
        <f t="shared" si="7"/>
        <v>-9304776.4719059616</v>
      </c>
      <c r="O128" s="4">
        <f t="shared" si="8"/>
        <v>-10434707.471905962</v>
      </c>
      <c r="P128" s="4" t="str">
        <f t="shared" si="9"/>
        <v>Overpaid</v>
      </c>
    </row>
    <row r="129" spans="1:16" x14ac:dyDescent="0.25">
      <c r="A129" s="4" t="s">
        <v>109</v>
      </c>
      <c r="B129" s="4" t="s">
        <v>10</v>
      </c>
      <c r="C129" s="4" t="s">
        <v>1901</v>
      </c>
      <c r="D129" s="4" t="s">
        <v>1027</v>
      </c>
      <c r="E129" s="4" t="s">
        <v>1141</v>
      </c>
      <c r="F129" s="4" t="s">
        <v>1240</v>
      </c>
      <c r="G129" s="4" t="s">
        <v>1902</v>
      </c>
      <c r="K129" s="4">
        <f t="shared" si="5"/>
        <v>41.172622000000004</v>
      </c>
      <c r="L129" s="4">
        <f t="shared" si="6"/>
        <v>42.984217368000003</v>
      </c>
      <c r="M129" s="4" t="s">
        <v>1093</v>
      </c>
      <c r="N129" s="4">
        <f t="shared" si="7"/>
        <v>-9451340.8020461667</v>
      </c>
      <c r="O129" s="4" t="e">
        <f t="shared" si="8"/>
        <v>#VALUE!</v>
      </c>
      <c r="P129" s="4" t="e">
        <f t="shared" si="9"/>
        <v>#VALUE!</v>
      </c>
    </row>
    <row r="130" spans="1:16" x14ac:dyDescent="0.25">
      <c r="A130" s="4" t="s">
        <v>122</v>
      </c>
      <c r="B130" s="4" t="s">
        <v>10</v>
      </c>
      <c r="C130" s="4" t="s">
        <v>430</v>
      </c>
      <c r="D130" s="4" t="s">
        <v>1027</v>
      </c>
      <c r="E130" s="4" t="s">
        <v>2359</v>
      </c>
      <c r="F130" s="4" t="s">
        <v>1218</v>
      </c>
      <c r="G130" s="4">
        <v>45</v>
      </c>
      <c r="K130" s="4">
        <f t="shared" ref="K130:K193" si="10">(F130*0.3611)+(G130*1.1*0.3611)+(H130*5.2*0.0666)+(I130*0.2111)</f>
        <v>40.984850000000002</v>
      </c>
      <c r="L130" s="4">
        <f t="shared" ref="L130:L193" si="11">(K130)*((100+(29-E130))/100)-(J130*0.9)</f>
        <v>40.042198450000001</v>
      </c>
      <c r="M130" s="4" t="s">
        <v>1093</v>
      </c>
      <c r="N130" s="4">
        <f t="shared" ref="N130:N193" si="12">(M130*((L130-63)/5.45))+M130</f>
        <v>-11360336.984578596</v>
      </c>
      <c r="O130" s="4" t="e">
        <f t="shared" ref="O130:O193" si="13">(N130-D130)</f>
        <v>#VALUE!</v>
      </c>
      <c r="P130" s="4" t="e">
        <f t="shared" ref="P130:P193" si="14">IF(O130&lt;(-3000000), "Overpaid", "")</f>
        <v>#VALUE!</v>
      </c>
    </row>
    <row r="131" spans="1:16" x14ac:dyDescent="0.25">
      <c r="A131" s="4" t="s">
        <v>110</v>
      </c>
      <c r="B131" s="4" t="s">
        <v>10</v>
      </c>
      <c r="C131" s="4" t="s">
        <v>962</v>
      </c>
      <c r="D131" s="4" t="s">
        <v>2433</v>
      </c>
      <c r="E131" s="4" t="s">
        <v>1870</v>
      </c>
      <c r="F131" s="4" t="s">
        <v>1221</v>
      </c>
      <c r="G131" s="4">
        <v>45</v>
      </c>
      <c r="K131" s="4">
        <f t="shared" si="10"/>
        <v>40.623750000000001</v>
      </c>
      <c r="L131" s="4">
        <f t="shared" si="11"/>
        <v>43.10179875</v>
      </c>
      <c r="M131" s="4" t="s">
        <v>1093</v>
      </c>
      <c r="N131" s="4">
        <f t="shared" si="12"/>
        <v>-9375045.436302064</v>
      </c>
      <c r="O131" s="4">
        <f t="shared" si="13"/>
        <v>-10310263.436302064</v>
      </c>
      <c r="P131" s="4" t="str">
        <f t="shared" si="14"/>
        <v>Overpaid</v>
      </c>
    </row>
    <row r="132" spans="1:16" x14ac:dyDescent="0.25">
      <c r="A132" s="4" t="s">
        <v>114</v>
      </c>
      <c r="B132" s="4" t="s">
        <v>10</v>
      </c>
      <c r="C132" s="4" t="s">
        <v>957</v>
      </c>
      <c r="D132" s="4" t="s">
        <v>3296</v>
      </c>
      <c r="E132" s="4" t="s">
        <v>1371</v>
      </c>
      <c r="F132" s="4" t="s">
        <v>1221</v>
      </c>
      <c r="G132" s="4">
        <v>45</v>
      </c>
      <c r="K132" s="4">
        <f t="shared" si="10"/>
        <v>40.623750000000001</v>
      </c>
      <c r="L132" s="4">
        <f t="shared" si="11"/>
        <v>42.858056249999997</v>
      </c>
      <c r="M132" s="4" t="s">
        <v>1093</v>
      </c>
      <c r="N132" s="4">
        <f t="shared" si="12"/>
        <v>-9533203.3254896794</v>
      </c>
      <c r="O132" s="4">
        <f t="shared" si="13"/>
        <v>-10469103.325489679</v>
      </c>
      <c r="P132" s="4" t="str">
        <f t="shared" si="14"/>
        <v>Overpaid</v>
      </c>
    </row>
    <row r="133" spans="1:16" x14ac:dyDescent="0.25">
      <c r="A133" s="4" t="s">
        <v>136</v>
      </c>
      <c r="B133" s="4" t="s">
        <v>10</v>
      </c>
      <c r="C133" s="4" t="s">
        <v>2238</v>
      </c>
      <c r="D133" s="4" t="s">
        <v>1568</v>
      </c>
      <c r="E133" s="4" t="s">
        <v>1027</v>
      </c>
      <c r="F133" s="4" t="s">
        <v>1221</v>
      </c>
      <c r="G133" s="4">
        <v>45</v>
      </c>
      <c r="K133" s="4">
        <f t="shared" si="10"/>
        <v>40.623750000000001</v>
      </c>
      <c r="L133" s="4" t="e">
        <f t="shared" si="11"/>
        <v>#VALUE!</v>
      </c>
      <c r="M133" s="4" t="s">
        <v>1093</v>
      </c>
      <c r="N133" s="4" t="e">
        <f t="shared" si="12"/>
        <v>#VALUE!</v>
      </c>
      <c r="O133" s="4" t="e">
        <f t="shared" si="13"/>
        <v>#VALUE!</v>
      </c>
      <c r="P133" s="4" t="e">
        <f t="shared" si="14"/>
        <v>#VALUE!</v>
      </c>
    </row>
    <row r="134" spans="1:16" x14ac:dyDescent="0.25">
      <c r="A134" s="4" t="s">
        <v>123</v>
      </c>
      <c r="B134" s="4" t="s">
        <v>10</v>
      </c>
      <c r="C134" s="4" t="s">
        <v>2006</v>
      </c>
      <c r="D134" s="4" t="s">
        <v>2007</v>
      </c>
      <c r="E134" s="4" t="s">
        <v>1495</v>
      </c>
      <c r="F134" s="4" t="s">
        <v>1194</v>
      </c>
      <c r="G134" s="4" t="s">
        <v>2008</v>
      </c>
      <c r="K134" s="4">
        <f t="shared" si="10"/>
        <v>40.439588999999998</v>
      </c>
      <c r="L134" s="4">
        <f t="shared" si="11"/>
        <v>39.347720097</v>
      </c>
      <c r="M134" s="4" t="s">
        <v>1093</v>
      </c>
      <c r="N134" s="4">
        <f t="shared" si="12"/>
        <v>-11810965.128611628</v>
      </c>
      <c r="O134" s="4">
        <f t="shared" si="13"/>
        <v>-14433465.128611628</v>
      </c>
      <c r="P134" s="4" t="str">
        <f t="shared" si="14"/>
        <v>Overpaid</v>
      </c>
    </row>
    <row r="135" spans="1:16" x14ac:dyDescent="0.25">
      <c r="A135" s="4" t="s">
        <v>134</v>
      </c>
      <c r="B135" s="4" t="s">
        <v>10</v>
      </c>
      <c r="C135" s="4" t="s">
        <v>907</v>
      </c>
      <c r="D135" s="4" t="s">
        <v>2532</v>
      </c>
      <c r="E135" s="4" t="s">
        <v>1128</v>
      </c>
      <c r="F135" s="4" t="s">
        <v>1234</v>
      </c>
      <c r="G135" s="4">
        <v>45</v>
      </c>
      <c r="K135" s="4">
        <f t="shared" si="10"/>
        <v>40.262650000000001</v>
      </c>
      <c r="L135" s="4">
        <f t="shared" si="11"/>
        <v>42.356307800000003</v>
      </c>
      <c r="M135" s="4" t="s">
        <v>1093</v>
      </c>
      <c r="N135" s="4">
        <f t="shared" si="12"/>
        <v>-9858774.26923218</v>
      </c>
      <c r="O135" s="4">
        <f t="shared" si="13"/>
        <v>-10814462.26923218</v>
      </c>
      <c r="P135" s="4" t="str">
        <f t="shared" si="14"/>
        <v>Overpaid</v>
      </c>
    </row>
    <row r="136" spans="1:16" x14ac:dyDescent="0.25">
      <c r="A136" s="4" t="s">
        <v>110</v>
      </c>
      <c r="B136" s="4" t="s">
        <v>10</v>
      </c>
      <c r="C136" s="4" t="s">
        <v>911</v>
      </c>
      <c r="D136" s="4" t="s">
        <v>2441</v>
      </c>
      <c r="E136" s="4" t="s">
        <v>1027</v>
      </c>
      <c r="F136" s="4" t="s">
        <v>1240</v>
      </c>
      <c r="G136" s="4">
        <v>45</v>
      </c>
      <c r="K136" s="4">
        <f t="shared" si="10"/>
        <v>39.90155</v>
      </c>
      <c r="L136" s="4" t="e">
        <f t="shared" si="11"/>
        <v>#VALUE!</v>
      </c>
      <c r="M136" s="4" t="s">
        <v>1093</v>
      </c>
      <c r="N136" s="4" t="e">
        <f t="shared" si="12"/>
        <v>#VALUE!</v>
      </c>
      <c r="O136" s="4" t="e">
        <f t="shared" si="13"/>
        <v>#VALUE!</v>
      </c>
      <c r="P136" s="4" t="e">
        <f t="shared" si="14"/>
        <v>#VALUE!</v>
      </c>
    </row>
    <row r="137" spans="1:16" x14ac:dyDescent="0.25">
      <c r="A137" s="4" t="s">
        <v>110</v>
      </c>
      <c r="B137" s="4" t="s">
        <v>10</v>
      </c>
      <c r="C137" s="4" t="s">
        <v>2442</v>
      </c>
      <c r="D137" s="4" t="s">
        <v>1225</v>
      </c>
      <c r="E137" s="4" t="s">
        <v>1027</v>
      </c>
      <c r="F137" s="4" t="s">
        <v>1405</v>
      </c>
      <c r="G137" s="4">
        <v>45</v>
      </c>
      <c r="K137" s="4">
        <f t="shared" si="10"/>
        <v>39.54045</v>
      </c>
      <c r="L137" s="4" t="e">
        <f t="shared" si="11"/>
        <v>#VALUE!</v>
      </c>
      <c r="M137" s="4" t="s">
        <v>1093</v>
      </c>
      <c r="N137" s="4" t="e">
        <f t="shared" si="12"/>
        <v>#VALUE!</v>
      </c>
      <c r="O137" s="4" t="e">
        <f t="shared" si="13"/>
        <v>#VALUE!</v>
      </c>
      <c r="P137" s="4" t="e">
        <f t="shared" si="14"/>
        <v>#VALUE!</v>
      </c>
    </row>
    <row r="138" spans="1:16" x14ac:dyDescent="0.25">
      <c r="A138" s="4" t="s">
        <v>132</v>
      </c>
      <c r="B138" s="4" t="s">
        <v>10</v>
      </c>
      <c r="C138" s="4" t="s">
        <v>3520</v>
      </c>
      <c r="D138" s="4" t="s">
        <v>1412</v>
      </c>
      <c r="E138" s="4" t="s">
        <v>1184</v>
      </c>
      <c r="F138" s="4" t="s">
        <v>1251</v>
      </c>
      <c r="G138" s="4">
        <v>45</v>
      </c>
      <c r="K138" s="4">
        <f t="shared" si="10"/>
        <v>38.457149999999999</v>
      </c>
      <c r="L138" s="4">
        <f t="shared" si="11"/>
        <v>38.726350050000001</v>
      </c>
      <c r="M138" s="4" t="s">
        <v>1093</v>
      </c>
      <c r="N138" s="4">
        <f t="shared" si="12"/>
        <v>-12214155.278207732</v>
      </c>
      <c r="O138" s="4">
        <f t="shared" si="13"/>
        <v>-13109155.278207732</v>
      </c>
      <c r="P138" s="4" t="str">
        <f t="shared" si="14"/>
        <v>Overpaid</v>
      </c>
    </row>
    <row r="139" spans="1:16" x14ac:dyDescent="0.25">
      <c r="A139" s="4" t="s">
        <v>126</v>
      </c>
      <c r="B139" s="4" t="s">
        <v>10</v>
      </c>
      <c r="C139" s="4" t="s">
        <v>3865</v>
      </c>
      <c r="D139" s="4" t="s">
        <v>1027</v>
      </c>
      <c r="E139" s="4" t="s">
        <v>1027</v>
      </c>
      <c r="F139" s="4" t="s">
        <v>1251</v>
      </c>
      <c r="G139" s="4">
        <v>45</v>
      </c>
      <c r="K139" s="4">
        <f t="shared" si="10"/>
        <v>38.457149999999999</v>
      </c>
      <c r="L139" s="4" t="e">
        <f t="shared" si="11"/>
        <v>#VALUE!</v>
      </c>
      <c r="M139" s="4" t="s">
        <v>1093</v>
      </c>
      <c r="N139" s="4" t="e">
        <f t="shared" si="12"/>
        <v>#VALUE!</v>
      </c>
      <c r="O139" s="4" t="e">
        <f t="shared" si="13"/>
        <v>#VALUE!</v>
      </c>
      <c r="P139" s="4" t="e">
        <f t="shared" si="14"/>
        <v>#VALUE!</v>
      </c>
    </row>
    <row r="140" spans="1:16" x14ac:dyDescent="0.25">
      <c r="A140" s="4" t="s">
        <v>121</v>
      </c>
      <c r="B140" s="4" t="s">
        <v>10</v>
      </c>
      <c r="C140" s="4" t="s">
        <v>2958</v>
      </c>
      <c r="D140" s="4" t="s">
        <v>1027</v>
      </c>
      <c r="E140" s="4" t="s">
        <v>1166</v>
      </c>
      <c r="F140" s="4" t="s">
        <v>1408</v>
      </c>
      <c r="G140" s="4" t="s">
        <v>2959</v>
      </c>
      <c r="K140" s="4">
        <f t="shared" si="10"/>
        <v>38.384929999999997</v>
      </c>
      <c r="L140" s="4">
        <f t="shared" si="11"/>
        <v>38.538469719999995</v>
      </c>
      <c r="M140" s="4" t="s">
        <v>1093</v>
      </c>
      <c r="N140" s="4">
        <f t="shared" si="12"/>
        <v>-12336065.722273391</v>
      </c>
      <c r="O140" s="4" t="e">
        <f t="shared" si="13"/>
        <v>#VALUE!</v>
      </c>
      <c r="P140" s="4" t="e">
        <f t="shared" si="14"/>
        <v>#VALUE!</v>
      </c>
    </row>
    <row r="141" spans="1:16" x14ac:dyDescent="0.25">
      <c r="A141" s="4" t="s">
        <v>317</v>
      </c>
      <c r="B141" s="4" t="s">
        <v>10</v>
      </c>
      <c r="C141" s="4" t="s">
        <v>2352</v>
      </c>
      <c r="D141" s="4" t="s">
        <v>1027</v>
      </c>
      <c r="E141" s="4" t="s">
        <v>1033</v>
      </c>
      <c r="F141" s="4" t="s">
        <v>1679</v>
      </c>
      <c r="G141" s="4" t="s">
        <v>1235</v>
      </c>
      <c r="K141" s="4">
        <f t="shared" si="10"/>
        <v>38.251322999999999</v>
      </c>
      <c r="L141" s="4">
        <f t="shared" si="11"/>
        <v>39.016349460000001</v>
      </c>
      <c r="M141" s="4" t="s">
        <v>1093</v>
      </c>
      <c r="N141" s="4">
        <f t="shared" si="12"/>
        <v>-12025982.536272069</v>
      </c>
      <c r="O141" s="4" t="e">
        <f t="shared" si="13"/>
        <v>#VALUE!</v>
      </c>
      <c r="P141" s="4" t="e">
        <f t="shared" si="14"/>
        <v>#VALUE!</v>
      </c>
    </row>
    <row r="142" spans="1:16" x14ac:dyDescent="0.25">
      <c r="A142" s="4" t="s">
        <v>317</v>
      </c>
      <c r="B142" s="4" t="s">
        <v>10</v>
      </c>
      <c r="C142" s="4" t="s">
        <v>2350</v>
      </c>
      <c r="D142" s="4" t="s">
        <v>1027</v>
      </c>
      <c r="E142" s="4" t="s">
        <v>1184</v>
      </c>
      <c r="F142" s="4" t="s">
        <v>1251</v>
      </c>
      <c r="G142" s="4" t="s">
        <v>2349</v>
      </c>
      <c r="K142" s="4">
        <f t="shared" si="10"/>
        <v>38.139381999999998</v>
      </c>
      <c r="L142" s="4">
        <f t="shared" si="11"/>
        <v>38.406357673999999</v>
      </c>
      <c r="M142" s="4" t="s">
        <v>1093</v>
      </c>
      <c r="N142" s="4">
        <f t="shared" si="12"/>
        <v>-12421789.641292915</v>
      </c>
      <c r="O142" s="4" t="e">
        <f t="shared" si="13"/>
        <v>#VALUE!</v>
      </c>
      <c r="P142" s="4" t="e">
        <f t="shared" si="14"/>
        <v>#VALUE!</v>
      </c>
    </row>
    <row r="143" spans="1:16" x14ac:dyDescent="0.25">
      <c r="A143" s="4" t="s">
        <v>124</v>
      </c>
      <c r="B143" s="4" t="s">
        <v>10</v>
      </c>
      <c r="C143" s="4" t="s">
        <v>3121</v>
      </c>
      <c r="D143" s="4" t="s">
        <v>1027</v>
      </c>
      <c r="E143" s="4" t="s">
        <v>1179</v>
      </c>
      <c r="F143" s="4" t="s">
        <v>1201</v>
      </c>
      <c r="G143" s="4" t="s">
        <v>2662</v>
      </c>
      <c r="K143" s="4">
        <f t="shared" si="10"/>
        <v>37.576065999999997</v>
      </c>
      <c r="L143" s="4">
        <f t="shared" si="11"/>
        <v>39.003956508000002</v>
      </c>
      <c r="M143" s="4" t="s">
        <v>1093</v>
      </c>
      <c r="N143" s="4">
        <f t="shared" si="12"/>
        <v>-12034023.986282319</v>
      </c>
      <c r="O143" s="4" t="e">
        <f t="shared" si="13"/>
        <v>#VALUE!</v>
      </c>
      <c r="P143" s="4" t="e">
        <f t="shared" si="14"/>
        <v>#VALUE!</v>
      </c>
    </row>
    <row r="144" spans="1:16" x14ac:dyDescent="0.25">
      <c r="A144" s="4" t="s">
        <v>121</v>
      </c>
      <c r="B144" s="4" t="s">
        <v>10</v>
      </c>
      <c r="C144" s="4" t="s">
        <v>2964</v>
      </c>
      <c r="D144" s="4" t="s">
        <v>1027</v>
      </c>
      <c r="E144" s="4" t="s">
        <v>1027</v>
      </c>
      <c r="F144" s="4" t="s">
        <v>1679</v>
      </c>
      <c r="G144" s="4" t="s">
        <v>2483</v>
      </c>
      <c r="K144" s="4">
        <f t="shared" si="10"/>
        <v>37.576065999999997</v>
      </c>
      <c r="L144" s="4" t="e">
        <f t="shared" si="11"/>
        <v>#VALUE!</v>
      </c>
      <c r="M144" s="4" t="s">
        <v>1093</v>
      </c>
      <c r="N144" s="4" t="e">
        <f t="shared" si="12"/>
        <v>#VALUE!</v>
      </c>
      <c r="O144" s="4" t="e">
        <f t="shared" si="13"/>
        <v>#VALUE!</v>
      </c>
      <c r="P144" s="4" t="e">
        <f t="shared" si="14"/>
        <v>#VALUE!</v>
      </c>
    </row>
    <row r="145" spans="1:16" x14ac:dyDescent="0.25">
      <c r="A145" s="4" t="s">
        <v>119</v>
      </c>
      <c r="B145" s="4" t="s">
        <v>10</v>
      </c>
      <c r="C145" s="4" t="s">
        <v>3386</v>
      </c>
      <c r="D145" s="4" t="s">
        <v>1027</v>
      </c>
      <c r="E145" s="4" t="s">
        <v>1237</v>
      </c>
      <c r="F145" s="4" t="s">
        <v>1906</v>
      </c>
      <c r="G145" s="4">
        <v>45</v>
      </c>
      <c r="K145" s="4">
        <f t="shared" si="10"/>
        <v>37.373850000000004</v>
      </c>
      <c r="L145" s="4">
        <f t="shared" si="11"/>
        <v>38.75668245</v>
      </c>
      <c r="M145" s="4" t="s">
        <v>1093</v>
      </c>
      <c r="N145" s="4">
        <f t="shared" si="12"/>
        <v>-12194473.407553274</v>
      </c>
      <c r="O145" s="4" t="e">
        <f t="shared" si="13"/>
        <v>#VALUE!</v>
      </c>
      <c r="P145" s="4" t="e">
        <f t="shared" si="14"/>
        <v>#VALUE!</v>
      </c>
    </row>
    <row r="146" spans="1:16" x14ac:dyDescent="0.25">
      <c r="A146" s="4" t="s">
        <v>128</v>
      </c>
      <c r="B146" s="4" t="s">
        <v>10</v>
      </c>
      <c r="C146" s="4" t="s">
        <v>3605</v>
      </c>
      <c r="D146" s="4" t="s">
        <v>1027</v>
      </c>
      <c r="E146" s="4" t="s">
        <v>1303</v>
      </c>
      <c r="F146" s="4" t="s">
        <v>2042</v>
      </c>
      <c r="G146" s="4">
        <v>45</v>
      </c>
      <c r="K146" s="4">
        <f t="shared" si="10"/>
        <v>37.012749999999997</v>
      </c>
      <c r="L146" s="4">
        <f t="shared" si="11"/>
        <v>38.012094250000004</v>
      </c>
      <c r="M146" s="4" t="s">
        <v>1093</v>
      </c>
      <c r="N146" s="4">
        <f t="shared" si="12"/>
        <v>-12677616.470523437</v>
      </c>
      <c r="O146" s="4" t="e">
        <f t="shared" si="13"/>
        <v>#VALUE!</v>
      </c>
      <c r="P146" s="4" t="e">
        <f t="shared" si="14"/>
        <v>#VALUE!</v>
      </c>
    </row>
    <row r="147" spans="1:16" x14ac:dyDescent="0.25">
      <c r="A147" s="4" t="s">
        <v>119</v>
      </c>
      <c r="B147" s="4" t="s">
        <v>10</v>
      </c>
      <c r="C147" s="4" t="s">
        <v>3382</v>
      </c>
      <c r="D147" s="4" t="s">
        <v>3383</v>
      </c>
      <c r="E147" s="4" t="s">
        <v>1027</v>
      </c>
      <c r="F147" s="4" t="s">
        <v>1244</v>
      </c>
      <c r="G147" s="4" t="s">
        <v>3384</v>
      </c>
      <c r="K147" s="4">
        <f t="shared" si="10"/>
        <v>36.951363000000001</v>
      </c>
      <c r="L147" s="4" t="e">
        <f t="shared" si="11"/>
        <v>#VALUE!</v>
      </c>
      <c r="M147" s="4" t="s">
        <v>1093</v>
      </c>
      <c r="N147" s="4" t="e">
        <f t="shared" si="12"/>
        <v>#VALUE!</v>
      </c>
      <c r="O147" s="4" t="e">
        <f t="shared" si="13"/>
        <v>#VALUE!</v>
      </c>
      <c r="P147" s="4" t="e">
        <f t="shared" si="14"/>
        <v>#VALUE!</v>
      </c>
    </row>
    <row r="148" spans="1:16" x14ac:dyDescent="0.25">
      <c r="A148" s="4" t="s">
        <v>120</v>
      </c>
      <c r="B148" s="4" t="s">
        <v>10</v>
      </c>
      <c r="C148" s="4" t="s">
        <v>879</v>
      </c>
      <c r="D148" s="4" t="s">
        <v>3209</v>
      </c>
      <c r="E148" s="4" t="s">
        <v>1365</v>
      </c>
      <c r="F148" s="4" t="s">
        <v>1234</v>
      </c>
      <c r="G148" s="4" t="s">
        <v>2147</v>
      </c>
      <c r="K148" s="4">
        <f t="shared" si="10"/>
        <v>36.330270999999996</v>
      </c>
      <c r="L148" s="4">
        <f t="shared" si="11"/>
        <v>38.255775362999991</v>
      </c>
      <c r="M148" s="4" t="s">
        <v>1093</v>
      </c>
      <c r="N148" s="4">
        <f t="shared" si="12"/>
        <v>-12519498.413693108</v>
      </c>
      <c r="O148" s="4">
        <f t="shared" si="13"/>
        <v>-13483966.413693108</v>
      </c>
      <c r="P148" s="4" t="str">
        <f t="shared" si="14"/>
        <v>Overpaid</v>
      </c>
    </row>
    <row r="149" spans="1:16" x14ac:dyDescent="0.25">
      <c r="A149" s="4" t="s">
        <v>126</v>
      </c>
      <c r="B149" s="4" t="s">
        <v>10</v>
      </c>
      <c r="C149" s="4" t="s">
        <v>3860</v>
      </c>
      <c r="D149" s="4" t="s">
        <v>3861</v>
      </c>
      <c r="E149" s="4" t="s">
        <v>1027</v>
      </c>
      <c r="F149" s="4" t="s">
        <v>1405</v>
      </c>
      <c r="G149" s="4" t="s">
        <v>1922</v>
      </c>
      <c r="K149" s="4">
        <f t="shared" si="10"/>
        <v>34.058951999999998</v>
      </c>
      <c r="L149" s="4" t="e">
        <f t="shared" si="11"/>
        <v>#VALUE!</v>
      </c>
      <c r="M149" s="4" t="s">
        <v>1093</v>
      </c>
      <c r="N149" s="4" t="e">
        <f t="shared" si="12"/>
        <v>#VALUE!</v>
      </c>
      <c r="O149" s="4" t="e">
        <f t="shared" si="13"/>
        <v>#VALUE!</v>
      </c>
      <c r="P149" s="4" t="e">
        <f t="shared" si="14"/>
        <v>#VALUE!</v>
      </c>
    </row>
    <row r="150" spans="1:16" x14ac:dyDescent="0.25">
      <c r="A150" s="4" t="s">
        <v>119</v>
      </c>
      <c r="B150" s="4" t="s">
        <v>10</v>
      </c>
      <c r="C150" s="4" t="s">
        <v>3385</v>
      </c>
      <c r="D150" s="4" t="s">
        <v>1402</v>
      </c>
      <c r="E150" s="4" t="s">
        <v>1027</v>
      </c>
      <c r="F150" s="4" t="s">
        <v>1251</v>
      </c>
      <c r="G150" s="4" t="s">
        <v>1076</v>
      </c>
      <c r="K150" s="4">
        <f t="shared" si="10"/>
        <v>32.340115999999995</v>
      </c>
      <c r="L150" s="4" t="e">
        <f t="shared" si="11"/>
        <v>#VALUE!</v>
      </c>
      <c r="M150" s="4" t="s">
        <v>1093</v>
      </c>
      <c r="N150" s="4" t="e">
        <f t="shared" si="12"/>
        <v>#VALUE!</v>
      </c>
      <c r="O150" s="4" t="e">
        <f t="shared" si="13"/>
        <v>#VALUE!</v>
      </c>
      <c r="P150" s="4" t="e">
        <f t="shared" si="14"/>
        <v>#VALUE!</v>
      </c>
    </row>
    <row r="151" spans="1:16" x14ac:dyDescent="0.25">
      <c r="A151" s="4" t="s">
        <v>112</v>
      </c>
      <c r="B151" s="4" t="s">
        <v>20</v>
      </c>
      <c r="C151" s="4" t="s">
        <v>2045</v>
      </c>
      <c r="D151" s="4" t="s">
        <v>2046</v>
      </c>
      <c r="E151" s="4" t="s">
        <v>1120</v>
      </c>
      <c r="F151" s="4" t="s">
        <v>2047</v>
      </c>
      <c r="G151" s="4" t="s">
        <v>2048</v>
      </c>
      <c r="K151" s="4">
        <f t="shared" si="10"/>
        <v>71.050036000000006</v>
      </c>
      <c r="L151" s="4">
        <f t="shared" si="11"/>
        <v>74.886737944000004</v>
      </c>
      <c r="M151" s="4" t="s">
        <v>1134</v>
      </c>
      <c r="N151" s="4">
        <f t="shared" si="12"/>
        <v>8851037.7499259207</v>
      </c>
      <c r="O151" s="4">
        <f t="shared" si="13"/>
        <v>4581089.7499259207</v>
      </c>
      <c r="P151" s="4" t="str">
        <f t="shared" si="14"/>
        <v/>
      </c>
    </row>
    <row r="152" spans="1:16" x14ac:dyDescent="0.25">
      <c r="A152" s="4" t="s">
        <v>2800</v>
      </c>
      <c r="B152" s="4" t="s">
        <v>20</v>
      </c>
      <c r="C152" s="4" t="s">
        <v>2805</v>
      </c>
      <c r="D152" s="4" t="s">
        <v>2806</v>
      </c>
      <c r="E152" s="4" t="s">
        <v>1096</v>
      </c>
      <c r="F152" s="4" t="s">
        <v>2807</v>
      </c>
      <c r="G152" s="4" t="s">
        <v>2802</v>
      </c>
      <c r="K152" s="4">
        <f t="shared" si="10"/>
        <v>69.732021000000003</v>
      </c>
      <c r="L152" s="4">
        <f t="shared" si="11"/>
        <v>72.242373756000006</v>
      </c>
      <c r="M152" s="4" t="s">
        <v>1134</v>
      </c>
      <c r="N152" s="4">
        <f t="shared" si="12"/>
        <v>7500993.2762687262</v>
      </c>
      <c r="O152" s="4">
        <f t="shared" si="13"/>
        <v>-15999006.723731274</v>
      </c>
      <c r="P152" s="4" t="str">
        <f t="shared" si="14"/>
        <v>Overpaid</v>
      </c>
    </row>
    <row r="153" spans="1:16" x14ac:dyDescent="0.25">
      <c r="A153" s="4" t="s">
        <v>122</v>
      </c>
      <c r="B153" s="4" t="s">
        <v>20</v>
      </c>
      <c r="C153" s="4" t="s">
        <v>3607</v>
      </c>
      <c r="D153" s="4" t="s">
        <v>1027</v>
      </c>
      <c r="E153" s="4" t="s">
        <v>1159</v>
      </c>
      <c r="F153" s="4" t="s">
        <v>2807</v>
      </c>
      <c r="G153" s="4" t="s">
        <v>2561</v>
      </c>
      <c r="K153" s="4">
        <f t="shared" si="10"/>
        <v>66.554340999999994</v>
      </c>
      <c r="L153" s="4">
        <f t="shared" si="11"/>
        <v>67.086775727999992</v>
      </c>
      <c r="M153" s="4" t="s">
        <v>1134</v>
      </c>
      <c r="N153" s="4">
        <f t="shared" si="12"/>
        <v>4868872.2326981006</v>
      </c>
      <c r="O153" s="4" t="e">
        <f t="shared" si="13"/>
        <v>#VALUE!</v>
      </c>
      <c r="P153" s="4" t="e">
        <f t="shared" si="14"/>
        <v>#VALUE!</v>
      </c>
    </row>
    <row r="154" spans="1:16" x14ac:dyDescent="0.25">
      <c r="A154" s="4" t="s">
        <v>120</v>
      </c>
      <c r="B154" s="4" t="s">
        <v>20</v>
      </c>
      <c r="C154" s="4" t="s">
        <v>3147</v>
      </c>
      <c r="D154" s="4" t="s">
        <v>3148</v>
      </c>
      <c r="E154" s="4" t="s">
        <v>1159</v>
      </c>
      <c r="F154" s="4" t="s">
        <v>1041</v>
      </c>
      <c r="G154" s="4" t="s">
        <v>2055</v>
      </c>
      <c r="K154" s="4">
        <f t="shared" si="10"/>
        <v>65.694923000000003</v>
      </c>
      <c r="L154" s="4">
        <f t="shared" si="11"/>
        <v>66.220482384000007</v>
      </c>
      <c r="M154" s="4" t="s">
        <v>1134</v>
      </c>
      <c r="N154" s="4">
        <f t="shared" si="12"/>
        <v>4426597.8489575852</v>
      </c>
      <c r="O154" s="4">
        <f t="shared" si="13"/>
        <v>-9973402.1510424148</v>
      </c>
      <c r="P154" s="4" t="str">
        <f t="shared" si="14"/>
        <v>Overpaid</v>
      </c>
    </row>
    <row r="155" spans="1:16" x14ac:dyDescent="0.25">
      <c r="A155" s="4" t="s">
        <v>124</v>
      </c>
      <c r="B155" s="4" t="s">
        <v>20</v>
      </c>
      <c r="C155" s="4" t="s">
        <v>3056</v>
      </c>
      <c r="D155" s="4" t="s">
        <v>3057</v>
      </c>
      <c r="E155" s="4" t="s">
        <v>1120</v>
      </c>
      <c r="F155" s="4" t="s">
        <v>1056</v>
      </c>
      <c r="G155" s="4" t="s">
        <v>3058</v>
      </c>
      <c r="K155" s="4">
        <f t="shared" si="10"/>
        <v>64.806617000000003</v>
      </c>
      <c r="L155" s="4">
        <f t="shared" si="11"/>
        <v>68.306174318000004</v>
      </c>
      <c r="M155" s="4" t="s">
        <v>1134</v>
      </c>
      <c r="N155" s="4">
        <f t="shared" si="12"/>
        <v>5491419.7377223559</v>
      </c>
      <c r="O155" s="4">
        <f t="shared" si="13"/>
        <v>1986868.7377223559</v>
      </c>
      <c r="P155" s="4" t="str">
        <f t="shared" si="14"/>
        <v/>
      </c>
    </row>
    <row r="156" spans="1:16" x14ac:dyDescent="0.25">
      <c r="A156" s="4" t="s">
        <v>120</v>
      </c>
      <c r="B156" s="4" t="s">
        <v>20</v>
      </c>
      <c r="C156" s="4" t="s">
        <v>336</v>
      </c>
      <c r="D156" s="4" t="s">
        <v>1416</v>
      </c>
      <c r="E156" s="4" t="s">
        <v>1905</v>
      </c>
      <c r="F156" s="4" t="s">
        <v>1041</v>
      </c>
      <c r="G156" s="4" t="s">
        <v>3146</v>
      </c>
      <c r="K156" s="4">
        <f t="shared" si="10"/>
        <v>64.066361999999998</v>
      </c>
      <c r="L156" s="4">
        <f t="shared" si="11"/>
        <v>63.233499293999998</v>
      </c>
      <c r="M156" s="4" t="s">
        <v>1134</v>
      </c>
      <c r="N156" s="4">
        <f t="shared" si="12"/>
        <v>2901633.9155245228</v>
      </c>
      <c r="O156" s="4">
        <f t="shared" si="13"/>
        <v>-11098366.084475476</v>
      </c>
      <c r="P156" s="4" t="str">
        <f t="shared" si="14"/>
        <v>Overpaid</v>
      </c>
    </row>
    <row r="157" spans="1:16" x14ac:dyDescent="0.25">
      <c r="A157" s="4" t="s">
        <v>135</v>
      </c>
      <c r="B157" s="4" t="s">
        <v>20</v>
      </c>
      <c r="C157" s="4" t="s">
        <v>405</v>
      </c>
      <c r="D157" s="4" t="s">
        <v>2634</v>
      </c>
      <c r="E157" s="4" t="s">
        <v>1145</v>
      </c>
      <c r="F157" s="4" t="s">
        <v>1450</v>
      </c>
      <c r="G157" s="4" t="s">
        <v>1879</v>
      </c>
      <c r="K157" s="4">
        <f t="shared" si="10"/>
        <v>63.622208999999998</v>
      </c>
      <c r="L157" s="4">
        <f t="shared" si="11"/>
        <v>65.848986314999991</v>
      </c>
      <c r="M157" s="4" t="s">
        <v>1134</v>
      </c>
      <c r="N157" s="4">
        <f t="shared" si="12"/>
        <v>4236935.5410142262</v>
      </c>
      <c r="O157" s="4">
        <f t="shared" si="13"/>
        <v>-1448724.4589857738</v>
      </c>
      <c r="P157" s="4" t="str">
        <f t="shared" si="14"/>
        <v/>
      </c>
    </row>
    <row r="158" spans="1:16" x14ac:dyDescent="0.25">
      <c r="A158" s="4" t="s">
        <v>111</v>
      </c>
      <c r="B158" s="4" t="s">
        <v>20</v>
      </c>
      <c r="C158" s="4" t="s">
        <v>3703</v>
      </c>
      <c r="D158" s="4" t="s">
        <v>3704</v>
      </c>
      <c r="E158" s="4" t="s">
        <v>1045</v>
      </c>
      <c r="F158" s="4" t="s">
        <v>1270</v>
      </c>
      <c r="G158" s="4" t="s">
        <v>1924</v>
      </c>
      <c r="K158" s="4">
        <f t="shared" si="10"/>
        <v>63.308052000000004</v>
      </c>
      <c r="L158" s="4">
        <f t="shared" si="11"/>
        <v>65.460525768000011</v>
      </c>
      <c r="M158" s="4" t="s">
        <v>1134</v>
      </c>
      <c r="N158" s="4">
        <f t="shared" si="12"/>
        <v>4038612.2476149835</v>
      </c>
      <c r="O158" s="4">
        <f t="shared" si="13"/>
        <v>-4161387.7523850165</v>
      </c>
      <c r="P158" s="4" t="str">
        <f t="shared" si="14"/>
        <v>Overpaid</v>
      </c>
    </row>
    <row r="159" spans="1:16" x14ac:dyDescent="0.25">
      <c r="A159" s="4" t="s">
        <v>114</v>
      </c>
      <c r="B159" s="4" t="s">
        <v>20</v>
      </c>
      <c r="C159" s="4" t="s">
        <v>3239</v>
      </c>
      <c r="D159" s="4" t="s">
        <v>3240</v>
      </c>
      <c r="E159" s="4" t="s">
        <v>1193</v>
      </c>
      <c r="F159" s="4" t="s">
        <v>1068</v>
      </c>
      <c r="G159" s="4" t="s">
        <v>3151</v>
      </c>
      <c r="K159" s="4">
        <f t="shared" si="10"/>
        <v>62.257250999999997</v>
      </c>
      <c r="L159" s="4">
        <f t="shared" si="11"/>
        <v>65.183341796999997</v>
      </c>
      <c r="M159" s="4" t="s">
        <v>1134</v>
      </c>
      <c r="N159" s="4">
        <f t="shared" si="12"/>
        <v>3897099.7093900768</v>
      </c>
      <c r="O159" s="4">
        <f t="shared" si="13"/>
        <v>2549765.7093900768</v>
      </c>
      <c r="P159" s="4" t="str">
        <f t="shared" si="14"/>
        <v/>
      </c>
    </row>
    <row r="160" spans="1:16" x14ac:dyDescent="0.25">
      <c r="A160" s="4" t="s">
        <v>114</v>
      </c>
      <c r="B160" s="4" t="s">
        <v>20</v>
      </c>
      <c r="C160" s="4" t="s">
        <v>3219</v>
      </c>
      <c r="D160" s="4" t="s">
        <v>3220</v>
      </c>
      <c r="E160" s="4" t="s">
        <v>1643</v>
      </c>
      <c r="F160" s="4" t="s">
        <v>1441</v>
      </c>
      <c r="G160" s="4" t="s">
        <v>1459</v>
      </c>
      <c r="K160" s="4">
        <f t="shared" si="10"/>
        <v>61.733655999999996</v>
      </c>
      <c r="L160" s="4">
        <f t="shared" si="11"/>
        <v>60.869384815999993</v>
      </c>
      <c r="M160" s="4" t="s">
        <v>1134</v>
      </c>
      <c r="N160" s="4">
        <f t="shared" si="12"/>
        <v>1694667.151793388</v>
      </c>
      <c r="O160" s="4">
        <f t="shared" si="13"/>
        <v>-11930332.848206611</v>
      </c>
      <c r="P160" s="4" t="str">
        <f t="shared" si="14"/>
        <v>Overpaid</v>
      </c>
    </row>
    <row r="161" spans="1:16" x14ac:dyDescent="0.25">
      <c r="A161" s="4" t="s">
        <v>122</v>
      </c>
      <c r="B161" s="4" t="s">
        <v>20</v>
      </c>
      <c r="C161" s="4" t="s">
        <v>3617</v>
      </c>
      <c r="D161" s="4" t="s">
        <v>1511</v>
      </c>
      <c r="E161" s="4" t="s">
        <v>1096</v>
      </c>
      <c r="F161" s="4" t="s">
        <v>1062</v>
      </c>
      <c r="G161" s="4" t="s">
        <v>3064</v>
      </c>
      <c r="K161" s="4">
        <f t="shared" si="10"/>
        <v>60.592579999999998</v>
      </c>
      <c r="L161" s="4">
        <f t="shared" si="11"/>
        <v>62.773912879999997</v>
      </c>
      <c r="M161" s="4" t="s">
        <v>1134</v>
      </c>
      <c r="N161" s="4">
        <f t="shared" si="12"/>
        <v>2666998.269948828</v>
      </c>
      <c r="O161" s="4">
        <f t="shared" si="13"/>
        <v>1542147.269948828</v>
      </c>
      <c r="P161" s="4" t="str">
        <f t="shared" si="14"/>
        <v/>
      </c>
    </row>
    <row r="162" spans="1:16" x14ac:dyDescent="0.25">
      <c r="A162" s="4" t="s">
        <v>136</v>
      </c>
      <c r="B162" s="4" t="s">
        <v>20</v>
      </c>
      <c r="C162" s="4" t="s">
        <v>206</v>
      </c>
      <c r="D162" s="4" t="s">
        <v>1416</v>
      </c>
      <c r="E162" s="4" t="s">
        <v>1564</v>
      </c>
      <c r="F162" s="4" t="s">
        <v>1056</v>
      </c>
      <c r="G162" s="4" t="s">
        <v>2155</v>
      </c>
      <c r="K162" s="4">
        <f t="shared" si="10"/>
        <v>60.516749000000004</v>
      </c>
      <c r="L162" s="4">
        <f t="shared" si="11"/>
        <v>59.851064761000011</v>
      </c>
      <c r="M162" s="4" t="s">
        <v>1134</v>
      </c>
      <c r="N162" s="4">
        <f t="shared" si="12"/>
        <v>1174777.5810203108</v>
      </c>
      <c r="O162" s="4">
        <f t="shared" si="13"/>
        <v>-12825222.418979689</v>
      </c>
      <c r="P162" s="4" t="str">
        <f t="shared" si="14"/>
        <v>Overpaid</v>
      </c>
    </row>
    <row r="163" spans="1:16" x14ac:dyDescent="0.25">
      <c r="A163" s="4" t="s">
        <v>121</v>
      </c>
      <c r="B163" s="4" t="s">
        <v>20</v>
      </c>
      <c r="C163" s="4" t="s">
        <v>305</v>
      </c>
      <c r="D163" s="4" t="s">
        <v>2806</v>
      </c>
      <c r="E163" s="4" t="s">
        <v>2411</v>
      </c>
      <c r="F163" s="4" t="s">
        <v>1270</v>
      </c>
      <c r="G163" s="4" t="s">
        <v>1820</v>
      </c>
      <c r="K163" s="4">
        <f t="shared" si="10"/>
        <v>59.296230999999992</v>
      </c>
      <c r="L163" s="4">
        <f t="shared" si="11"/>
        <v>57.576640300999991</v>
      </c>
      <c r="M163" s="4" t="s">
        <v>1134</v>
      </c>
      <c r="N163" s="4">
        <f t="shared" si="12"/>
        <v>13600.846398091409</v>
      </c>
      <c r="O163" s="4">
        <f t="shared" si="13"/>
        <v>-23486399.153601907</v>
      </c>
      <c r="P163" s="4" t="str">
        <f t="shared" si="14"/>
        <v>Overpaid</v>
      </c>
    </row>
    <row r="164" spans="1:16" x14ac:dyDescent="0.25">
      <c r="A164" s="4" t="s">
        <v>109</v>
      </c>
      <c r="B164" s="4" t="s">
        <v>20</v>
      </c>
      <c r="C164" s="4" t="s">
        <v>1812</v>
      </c>
      <c r="D164" s="4" t="s">
        <v>1813</v>
      </c>
      <c r="E164" s="4" t="s">
        <v>1427</v>
      </c>
      <c r="F164" s="4" t="s">
        <v>1046</v>
      </c>
      <c r="G164" s="4" t="s">
        <v>1108</v>
      </c>
      <c r="K164" s="4">
        <f t="shared" si="10"/>
        <v>59.209567000000007</v>
      </c>
      <c r="L164" s="4">
        <f t="shared" si="11"/>
        <v>60.689806175000001</v>
      </c>
      <c r="M164" s="4" t="s">
        <v>1134</v>
      </c>
      <c r="N164" s="4">
        <f t="shared" si="12"/>
        <v>1602985.69847123</v>
      </c>
      <c r="O164" s="4">
        <f t="shared" si="13"/>
        <v>366587.69847122999</v>
      </c>
      <c r="P164" s="4" t="str">
        <f t="shared" si="14"/>
        <v/>
      </c>
    </row>
    <row r="165" spans="1:16" x14ac:dyDescent="0.25">
      <c r="A165" s="4" t="s">
        <v>131</v>
      </c>
      <c r="B165" s="4" t="s">
        <v>20</v>
      </c>
      <c r="C165" s="4" t="s">
        <v>1580</v>
      </c>
      <c r="D165" s="4" t="s">
        <v>1581</v>
      </c>
      <c r="E165" s="4" t="s">
        <v>1421</v>
      </c>
      <c r="F165" s="4" t="s">
        <v>1046</v>
      </c>
      <c r="G165" s="4" t="s">
        <v>1092</v>
      </c>
      <c r="K165" s="4">
        <f t="shared" si="10"/>
        <v>59.050682999999999</v>
      </c>
      <c r="L165" s="4">
        <f t="shared" si="11"/>
        <v>59.227835048999992</v>
      </c>
      <c r="M165" s="4" t="s">
        <v>1134</v>
      </c>
      <c r="N165" s="4">
        <f t="shared" si="12"/>
        <v>856596.05658325786</v>
      </c>
      <c r="O165" s="4">
        <f t="shared" si="13"/>
        <v>-12751653.943416743</v>
      </c>
      <c r="P165" s="4" t="str">
        <f t="shared" si="14"/>
        <v>Overpaid</v>
      </c>
    </row>
    <row r="166" spans="1:16" x14ac:dyDescent="0.25">
      <c r="A166" s="4" t="s">
        <v>135</v>
      </c>
      <c r="B166" s="4" t="s">
        <v>20</v>
      </c>
      <c r="C166" s="4" t="s">
        <v>433</v>
      </c>
      <c r="D166" s="4" t="s">
        <v>1728</v>
      </c>
      <c r="E166" s="4" t="s">
        <v>1168</v>
      </c>
      <c r="F166" s="4" t="s">
        <v>1312</v>
      </c>
      <c r="G166" s="4" t="s">
        <v>2656</v>
      </c>
      <c r="K166" s="4">
        <f t="shared" si="10"/>
        <v>59.014572999999999</v>
      </c>
      <c r="L166" s="4">
        <f t="shared" si="11"/>
        <v>60.371908178999995</v>
      </c>
      <c r="M166" s="4" t="s">
        <v>1134</v>
      </c>
      <c r="N166" s="4">
        <f t="shared" si="12"/>
        <v>1440687.1638616298</v>
      </c>
      <c r="O166" s="4">
        <f t="shared" si="13"/>
        <v>-2559312.8361383704</v>
      </c>
      <c r="P166" s="4" t="str">
        <f t="shared" si="14"/>
        <v/>
      </c>
    </row>
    <row r="167" spans="1:16" x14ac:dyDescent="0.25">
      <c r="A167" s="4" t="s">
        <v>125</v>
      </c>
      <c r="B167" s="4" t="s">
        <v>20</v>
      </c>
      <c r="C167" s="4" t="s">
        <v>99</v>
      </c>
      <c r="D167" s="4" t="s">
        <v>1085</v>
      </c>
      <c r="E167" s="4" t="s">
        <v>1055</v>
      </c>
      <c r="F167" s="4" t="s">
        <v>1073</v>
      </c>
      <c r="G167" s="4" t="s">
        <v>1459</v>
      </c>
      <c r="K167" s="4">
        <f t="shared" si="10"/>
        <v>58.122655999999992</v>
      </c>
      <c r="L167" s="4">
        <f t="shared" si="11"/>
        <v>55.274645855999992</v>
      </c>
      <c r="M167" s="4" t="s">
        <v>1134</v>
      </c>
      <c r="N167" s="4">
        <f t="shared" si="12"/>
        <v>-1161651.3722504727</v>
      </c>
      <c r="O167" s="4">
        <f t="shared" si="13"/>
        <v>-13161651.372250473</v>
      </c>
      <c r="P167" s="4" t="str">
        <f t="shared" si="14"/>
        <v>Overpaid</v>
      </c>
    </row>
    <row r="168" spans="1:16" x14ac:dyDescent="0.25">
      <c r="A168" s="4" t="s">
        <v>125</v>
      </c>
      <c r="B168" s="4" t="s">
        <v>20</v>
      </c>
      <c r="C168" s="4" t="s">
        <v>732</v>
      </c>
      <c r="D168" s="4" t="s">
        <v>1519</v>
      </c>
      <c r="E168" s="4" t="s">
        <v>1072</v>
      </c>
      <c r="F168" s="4" t="s">
        <v>1328</v>
      </c>
      <c r="G168" s="4" t="s">
        <v>1520</v>
      </c>
      <c r="K168" s="4">
        <f t="shared" si="10"/>
        <v>58.010715000000005</v>
      </c>
      <c r="L168" s="4">
        <f t="shared" si="11"/>
        <v>61.723400760000011</v>
      </c>
      <c r="M168" s="4" t="s">
        <v>1134</v>
      </c>
      <c r="N168" s="4">
        <f t="shared" si="12"/>
        <v>2130673.4745398662</v>
      </c>
      <c r="O168" s="4">
        <f t="shared" si="13"/>
        <v>153393.47453986621</v>
      </c>
      <c r="P168" s="4" t="str">
        <f t="shared" si="14"/>
        <v/>
      </c>
    </row>
    <row r="169" spans="1:16" x14ac:dyDescent="0.25">
      <c r="A169" s="4" t="s">
        <v>119</v>
      </c>
      <c r="B169" s="4" t="s">
        <v>20</v>
      </c>
      <c r="C169" s="4" t="s">
        <v>3365</v>
      </c>
      <c r="D169" s="4" t="s">
        <v>1027</v>
      </c>
      <c r="E169" s="4" t="s">
        <v>1233</v>
      </c>
      <c r="F169" s="4" t="s">
        <v>1157</v>
      </c>
      <c r="G169" s="4" t="s">
        <v>1520</v>
      </c>
      <c r="K169" s="4">
        <f t="shared" si="10"/>
        <v>57.649614999999997</v>
      </c>
      <c r="L169" s="4">
        <f t="shared" si="11"/>
        <v>58.514359224999993</v>
      </c>
      <c r="M169" s="4" t="s">
        <v>1134</v>
      </c>
      <c r="N169" s="4">
        <f t="shared" si="12"/>
        <v>492340.59674520744</v>
      </c>
      <c r="O169" s="4" t="e">
        <f t="shared" si="13"/>
        <v>#VALUE!</v>
      </c>
      <c r="P169" s="4" t="e">
        <f t="shared" si="14"/>
        <v>#VALUE!</v>
      </c>
    </row>
    <row r="170" spans="1:16" x14ac:dyDescent="0.25">
      <c r="A170" s="4" t="s">
        <v>130</v>
      </c>
      <c r="B170" s="4" t="s">
        <v>20</v>
      </c>
      <c r="C170" s="4" t="s">
        <v>458</v>
      </c>
      <c r="D170" s="4" t="s">
        <v>3397</v>
      </c>
      <c r="E170" s="4" t="s">
        <v>1991</v>
      </c>
      <c r="F170" s="4" t="s">
        <v>1073</v>
      </c>
      <c r="G170" s="4" t="s">
        <v>3398</v>
      </c>
      <c r="K170" s="4">
        <f t="shared" si="10"/>
        <v>57.447399000000004</v>
      </c>
      <c r="L170" s="4">
        <f t="shared" si="11"/>
        <v>61.468716930000006</v>
      </c>
      <c r="M170" s="4" t="s">
        <v>1134</v>
      </c>
      <c r="N170" s="4">
        <f t="shared" si="12"/>
        <v>2000648.0798602456</v>
      </c>
      <c r="O170" s="4">
        <f t="shared" si="13"/>
        <v>-5834111.9201397542</v>
      </c>
      <c r="P170" s="4" t="str">
        <f t="shared" si="14"/>
        <v>Overpaid</v>
      </c>
    </row>
    <row r="171" spans="1:16" x14ac:dyDescent="0.25">
      <c r="A171" s="4" t="s">
        <v>126</v>
      </c>
      <c r="B171" s="4" t="s">
        <v>20</v>
      </c>
      <c r="C171" s="4" t="s">
        <v>224</v>
      </c>
      <c r="D171" s="4" t="s">
        <v>3789</v>
      </c>
      <c r="E171" s="4" t="s">
        <v>1174</v>
      </c>
      <c r="F171" s="4" t="s">
        <v>1091</v>
      </c>
      <c r="G171" s="4" t="s">
        <v>2189</v>
      </c>
      <c r="K171" s="4">
        <f t="shared" si="10"/>
        <v>57.364345999999998</v>
      </c>
      <c r="L171" s="4">
        <f t="shared" si="11"/>
        <v>59.085276379999996</v>
      </c>
      <c r="M171" s="4" t="s">
        <v>1134</v>
      </c>
      <c r="N171" s="4">
        <f t="shared" si="12"/>
        <v>783814.65070552472</v>
      </c>
      <c r="O171" s="4">
        <f t="shared" si="13"/>
        <v>-8743685.3492944762</v>
      </c>
      <c r="P171" s="4" t="str">
        <f t="shared" si="14"/>
        <v>Overpaid</v>
      </c>
    </row>
    <row r="172" spans="1:16" x14ac:dyDescent="0.25">
      <c r="A172" s="4" t="s">
        <v>124</v>
      </c>
      <c r="B172" s="4" t="s">
        <v>20</v>
      </c>
      <c r="C172" s="4" t="s">
        <v>3077</v>
      </c>
      <c r="D172" s="4" t="s">
        <v>3078</v>
      </c>
      <c r="E172" s="4" t="s">
        <v>1233</v>
      </c>
      <c r="F172" s="4" t="s">
        <v>1111</v>
      </c>
      <c r="G172" s="4" t="s">
        <v>1552</v>
      </c>
      <c r="K172" s="4">
        <f t="shared" si="10"/>
        <v>57.154907999999992</v>
      </c>
      <c r="L172" s="4">
        <f t="shared" si="11"/>
        <v>58.012231619999987</v>
      </c>
      <c r="M172" s="4" t="s">
        <v>1134</v>
      </c>
      <c r="N172" s="4">
        <f t="shared" si="12"/>
        <v>235986.11982510891</v>
      </c>
      <c r="O172" s="4">
        <f t="shared" si="13"/>
        <v>-471708.88017489109</v>
      </c>
      <c r="P172" s="4" t="str">
        <f t="shared" si="14"/>
        <v/>
      </c>
    </row>
    <row r="173" spans="1:16" x14ac:dyDescent="0.25">
      <c r="A173" s="4" t="s">
        <v>124</v>
      </c>
      <c r="B173" s="4" t="s">
        <v>20</v>
      </c>
      <c r="C173" s="4" t="s">
        <v>102</v>
      </c>
      <c r="D173" s="4" t="s">
        <v>1728</v>
      </c>
      <c r="E173" s="4" t="s">
        <v>2241</v>
      </c>
      <c r="F173" s="4" t="s">
        <v>1103</v>
      </c>
      <c r="G173" s="4" t="s">
        <v>1648</v>
      </c>
      <c r="K173" s="4">
        <f t="shared" si="10"/>
        <v>56.089662999999994</v>
      </c>
      <c r="L173" s="4">
        <f t="shared" si="11"/>
        <v>53.453448838999989</v>
      </c>
      <c r="M173" s="4" t="s">
        <v>1134</v>
      </c>
      <c r="N173" s="4">
        <f t="shared" si="12"/>
        <v>-2091438.9481824394</v>
      </c>
      <c r="O173" s="4">
        <f t="shared" si="13"/>
        <v>-6091438.9481824394</v>
      </c>
      <c r="P173" s="4" t="str">
        <f t="shared" si="14"/>
        <v>Overpaid</v>
      </c>
    </row>
    <row r="174" spans="1:16" x14ac:dyDescent="0.25">
      <c r="A174" s="4" t="s">
        <v>113</v>
      </c>
      <c r="B174" s="4" t="s">
        <v>20</v>
      </c>
      <c r="C174" s="4" t="s">
        <v>23</v>
      </c>
      <c r="D174" s="4" t="s">
        <v>1565</v>
      </c>
      <c r="E174" s="4" t="s">
        <v>1564</v>
      </c>
      <c r="F174" s="4" t="s">
        <v>1073</v>
      </c>
      <c r="G174" s="4" t="s">
        <v>1057</v>
      </c>
      <c r="K174" s="4">
        <f t="shared" si="10"/>
        <v>56.017443</v>
      </c>
      <c r="L174" s="4">
        <f t="shared" si="11"/>
        <v>55.401251127000009</v>
      </c>
      <c r="M174" s="4" t="s">
        <v>1134</v>
      </c>
      <c r="N174" s="4">
        <f t="shared" si="12"/>
        <v>-1097014.7585702986</v>
      </c>
      <c r="O174" s="4">
        <f t="shared" si="13"/>
        <v>-18097014.758570299</v>
      </c>
      <c r="P174" s="4" t="str">
        <f t="shared" si="14"/>
        <v>Overpaid</v>
      </c>
    </row>
    <row r="175" spans="1:16" x14ac:dyDescent="0.25">
      <c r="A175" s="4" t="s">
        <v>117</v>
      </c>
      <c r="B175" s="4" t="s">
        <v>20</v>
      </c>
      <c r="C175" s="4" t="s">
        <v>2600</v>
      </c>
      <c r="D175" s="4" t="s">
        <v>1027</v>
      </c>
      <c r="E175" s="4" t="s">
        <v>1407</v>
      </c>
      <c r="F175" s="4" t="s">
        <v>1186</v>
      </c>
      <c r="G175" s="4" t="s">
        <v>1881</v>
      </c>
      <c r="K175" s="4">
        <f t="shared" si="10"/>
        <v>55.696064</v>
      </c>
      <c r="L175" s="4">
        <f t="shared" si="11"/>
        <v>56.475808896000004</v>
      </c>
      <c r="M175" s="4" t="s">
        <v>1134</v>
      </c>
      <c r="N175" s="4">
        <f t="shared" si="12"/>
        <v>-548413.78134973999</v>
      </c>
      <c r="O175" s="4" t="e">
        <f t="shared" si="13"/>
        <v>#VALUE!</v>
      </c>
      <c r="P175" s="4" t="e">
        <f t="shared" si="14"/>
        <v>#VALUE!</v>
      </c>
    </row>
    <row r="176" spans="1:16" x14ac:dyDescent="0.25">
      <c r="A176" s="4" t="s">
        <v>2800</v>
      </c>
      <c r="B176" s="4" t="s">
        <v>20</v>
      </c>
      <c r="C176" s="4" t="s">
        <v>191</v>
      </c>
      <c r="D176" s="4" t="s">
        <v>1565</v>
      </c>
      <c r="E176" s="4" t="s">
        <v>1449</v>
      </c>
      <c r="F176" s="4" t="s">
        <v>1062</v>
      </c>
      <c r="G176" s="4" t="s">
        <v>2578</v>
      </c>
      <c r="K176" s="4">
        <f t="shared" si="10"/>
        <v>54.952197999999996</v>
      </c>
      <c r="L176" s="4">
        <f t="shared" si="11"/>
        <v>52.864014476000001</v>
      </c>
      <c r="M176" s="4" t="s">
        <v>1134</v>
      </c>
      <c r="N176" s="4">
        <f t="shared" si="12"/>
        <v>-2392366.7129596639</v>
      </c>
      <c r="O176" s="4">
        <f t="shared" si="13"/>
        <v>-19392366.712959662</v>
      </c>
      <c r="P176" s="4" t="str">
        <f t="shared" si="14"/>
        <v>Overpaid</v>
      </c>
    </row>
    <row r="177" spans="1:16" x14ac:dyDescent="0.25">
      <c r="A177" s="4" t="s">
        <v>115</v>
      </c>
      <c r="B177" s="4" t="s">
        <v>20</v>
      </c>
      <c r="C177" s="4" t="s">
        <v>3964</v>
      </c>
      <c r="D177" s="4" t="s">
        <v>1027</v>
      </c>
      <c r="E177" s="4" t="s">
        <v>1440</v>
      </c>
      <c r="F177" s="4" t="s">
        <v>1328</v>
      </c>
      <c r="G177" s="4" t="s">
        <v>1931</v>
      </c>
      <c r="K177" s="4">
        <f t="shared" si="10"/>
        <v>54.912476999999996</v>
      </c>
      <c r="L177" s="4">
        <f t="shared" si="11"/>
        <v>55.022301953999992</v>
      </c>
      <c r="M177" s="4" t="s">
        <v>1134</v>
      </c>
      <c r="N177" s="4">
        <f t="shared" si="12"/>
        <v>-1290482.1482465183</v>
      </c>
      <c r="O177" s="4" t="e">
        <f t="shared" si="13"/>
        <v>#VALUE!</v>
      </c>
      <c r="P177" s="4" t="e">
        <f t="shared" si="14"/>
        <v>#VALUE!</v>
      </c>
    </row>
    <row r="178" spans="1:16" x14ac:dyDescent="0.25">
      <c r="A178" s="4" t="s">
        <v>124</v>
      </c>
      <c r="B178" s="4" t="s">
        <v>20</v>
      </c>
      <c r="C178" s="4" t="s">
        <v>3062</v>
      </c>
      <c r="D178" s="4" t="s">
        <v>2450</v>
      </c>
      <c r="E178" s="4" t="s">
        <v>1427</v>
      </c>
      <c r="F178" s="4" t="s">
        <v>1091</v>
      </c>
      <c r="G178" s="4" t="s">
        <v>1343</v>
      </c>
      <c r="K178" s="4">
        <f t="shared" si="10"/>
        <v>54.861922999999997</v>
      </c>
      <c r="L178" s="4">
        <f t="shared" si="11"/>
        <v>56.23347107499999</v>
      </c>
      <c r="M178" s="4" t="s">
        <v>1134</v>
      </c>
      <c r="N178" s="4">
        <f t="shared" si="12"/>
        <v>-672136.08763563773</v>
      </c>
      <c r="O178" s="4">
        <f t="shared" si="13"/>
        <v>-22672136.087635636</v>
      </c>
      <c r="P178" s="4" t="str">
        <f t="shared" si="14"/>
        <v>Overpaid</v>
      </c>
    </row>
    <row r="179" spans="1:16" x14ac:dyDescent="0.25">
      <c r="A179" s="4" t="s">
        <v>111</v>
      </c>
      <c r="B179" s="4" t="s">
        <v>20</v>
      </c>
      <c r="C179" s="4" t="s">
        <v>3720</v>
      </c>
      <c r="D179" s="4" t="s">
        <v>2382</v>
      </c>
      <c r="E179" s="4" t="s">
        <v>1096</v>
      </c>
      <c r="F179" s="4" t="s">
        <v>1107</v>
      </c>
      <c r="G179" s="4" t="s">
        <v>1703</v>
      </c>
      <c r="K179" s="4">
        <f t="shared" si="10"/>
        <v>54.735537999999991</v>
      </c>
      <c r="L179" s="4">
        <f t="shared" si="11"/>
        <v>56.706017367999991</v>
      </c>
      <c r="M179" s="4" t="s">
        <v>1134</v>
      </c>
      <c r="N179" s="4">
        <f t="shared" si="12"/>
        <v>-430883.95061651245</v>
      </c>
      <c r="O179" s="4">
        <f t="shared" si="13"/>
        <v>-4416883.9506165124</v>
      </c>
      <c r="P179" s="4" t="str">
        <f t="shared" si="14"/>
        <v>Overpaid</v>
      </c>
    </row>
    <row r="180" spans="1:16" x14ac:dyDescent="0.25">
      <c r="A180" s="4" t="s">
        <v>125</v>
      </c>
      <c r="B180" s="4" t="s">
        <v>20</v>
      </c>
      <c r="C180" s="4" t="s">
        <v>1535</v>
      </c>
      <c r="D180" s="4" t="s">
        <v>1165</v>
      </c>
      <c r="E180" s="4" t="s">
        <v>1432</v>
      </c>
      <c r="F180" s="4" t="s">
        <v>1186</v>
      </c>
      <c r="G180" s="4" t="s">
        <v>1536</v>
      </c>
      <c r="K180" s="4">
        <f t="shared" si="10"/>
        <v>54.623597000000004</v>
      </c>
      <c r="L180" s="4">
        <f t="shared" si="11"/>
        <v>52.384029523000009</v>
      </c>
      <c r="M180" s="4" t="s">
        <v>1134</v>
      </c>
      <c r="N180" s="4">
        <f t="shared" si="12"/>
        <v>-2637416.557522242</v>
      </c>
      <c r="O180" s="4">
        <f t="shared" si="13"/>
        <v>-3757416.557522242</v>
      </c>
      <c r="P180" s="4" t="str">
        <f t="shared" si="14"/>
        <v>Overpaid</v>
      </c>
    </row>
    <row r="181" spans="1:16" x14ac:dyDescent="0.25">
      <c r="A181" s="4" t="s">
        <v>123</v>
      </c>
      <c r="B181" s="4" t="s">
        <v>20</v>
      </c>
      <c r="C181" s="4" t="s">
        <v>1956</v>
      </c>
      <c r="D181" s="4" t="s">
        <v>1957</v>
      </c>
      <c r="E181" s="4" t="s">
        <v>1407</v>
      </c>
      <c r="F181" s="4" t="s">
        <v>1111</v>
      </c>
      <c r="G181" s="4" t="s">
        <v>1446</v>
      </c>
      <c r="K181" s="4">
        <f t="shared" si="10"/>
        <v>54.334716999999998</v>
      </c>
      <c r="L181" s="4">
        <f t="shared" si="11"/>
        <v>55.095403038000001</v>
      </c>
      <c r="M181" s="4" t="s">
        <v>1134</v>
      </c>
      <c r="N181" s="4">
        <f t="shared" si="12"/>
        <v>-1253161.3756689699</v>
      </c>
      <c r="O181" s="4">
        <f t="shared" si="13"/>
        <v>-2187130.3756689699</v>
      </c>
      <c r="P181" s="4" t="str">
        <f t="shared" si="14"/>
        <v/>
      </c>
    </row>
    <row r="182" spans="1:16" x14ac:dyDescent="0.25">
      <c r="A182" s="4" t="s">
        <v>106</v>
      </c>
      <c r="B182" s="4" t="s">
        <v>20</v>
      </c>
      <c r="C182" s="4" t="s">
        <v>25</v>
      </c>
      <c r="D182" s="4" t="s">
        <v>1921</v>
      </c>
      <c r="E182" s="4" t="s">
        <v>1905</v>
      </c>
      <c r="F182" s="4" t="s">
        <v>1103</v>
      </c>
      <c r="G182" s="4" t="s">
        <v>2108</v>
      </c>
      <c r="K182" s="4">
        <f t="shared" si="10"/>
        <v>54.262496999999996</v>
      </c>
      <c r="L182" s="4">
        <f t="shared" si="11"/>
        <v>53.557084538999995</v>
      </c>
      <c r="M182" s="4" t="s">
        <v>1134</v>
      </c>
      <c r="N182" s="4">
        <f t="shared" si="12"/>
        <v>-2038529.1392032066</v>
      </c>
      <c r="O182" s="4">
        <f t="shared" si="13"/>
        <v>-18038529.139203206</v>
      </c>
      <c r="P182" s="4" t="str">
        <f t="shared" si="14"/>
        <v>Overpaid</v>
      </c>
    </row>
    <row r="183" spans="1:16" x14ac:dyDescent="0.25">
      <c r="A183" s="4" t="s">
        <v>123</v>
      </c>
      <c r="B183" s="4" t="s">
        <v>20</v>
      </c>
      <c r="C183" s="4" t="s">
        <v>1943</v>
      </c>
      <c r="D183" s="4" t="s">
        <v>1944</v>
      </c>
      <c r="E183" s="4" t="s">
        <v>1200</v>
      </c>
      <c r="F183" s="4" t="s">
        <v>1091</v>
      </c>
      <c r="G183" s="4" t="s">
        <v>1329</v>
      </c>
      <c r="K183" s="4">
        <f t="shared" si="10"/>
        <v>54.067503000000002</v>
      </c>
      <c r="L183" s="4">
        <f t="shared" si="11"/>
        <v>57.203418174000007</v>
      </c>
      <c r="M183" s="4" t="s">
        <v>1134</v>
      </c>
      <c r="N183" s="4">
        <f t="shared" si="12"/>
        <v>-176942.67717912002</v>
      </c>
      <c r="O183" s="4">
        <f t="shared" si="13"/>
        <v>-1795996.67717912</v>
      </c>
      <c r="P183" s="4" t="str">
        <f t="shared" si="14"/>
        <v/>
      </c>
    </row>
    <row r="184" spans="1:16" x14ac:dyDescent="0.25">
      <c r="A184" s="4" t="s">
        <v>107</v>
      </c>
      <c r="B184" s="4" t="s">
        <v>20</v>
      </c>
      <c r="C184" s="4" t="s">
        <v>2755</v>
      </c>
      <c r="D184" s="4" t="s">
        <v>2756</v>
      </c>
      <c r="E184" s="4" t="s">
        <v>1537</v>
      </c>
      <c r="F184" s="4" t="s">
        <v>1307</v>
      </c>
      <c r="G184" s="4" t="s">
        <v>1446</v>
      </c>
      <c r="K184" s="4">
        <f t="shared" si="10"/>
        <v>53.973617000000004</v>
      </c>
      <c r="L184" s="4">
        <f t="shared" si="11"/>
        <v>56.186535296999999</v>
      </c>
      <c r="M184" s="4" t="s">
        <v>1134</v>
      </c>
      <c r="N184" s="4">
        <f t="shared" si="12"/>
        <v>-696098.51610643603</v>
      </c>
      <c r="O184" s="4">
        <f t="shared" si="13"/>
        <v>-2013859.516106436</v>
      </c>
      <c r="P184" s="4" t="str">
        <f t="shared" si="14"/>
        <v/>
      </c>
    </row>
    <row r="185" spans="1:16" x14ac:dyDescent="0.25">
      <c r="A185" s="4" t="s">
        <v>110</v>
      </c>
      <c r="B185" s="4" t="s">
        <v>20</v>
      </c>
      <c r="C185" s="4" t="s">
        <v>2395</v>
      </c>
      <c r="D185" s="4" t="s">
        <v>2396</v>
      </c>
      <c r="E185" s="4" t="s">
        <v>1564</v>
      </c>
      <c r="F185" s="4" t="s">
        <v>1111</v>
      </c>
      <c r="G185" s="4" t="s">
        <v>1509</v>
      </c>
      <c r="K185" s="4">
        <f t="shared" si="10"/>
        <v>53.818343999999996</v>
      </c>
      <c r="L185" s="4">
        <f t="shared" si="11"/>
        <v>53.226342215999999</v>
      </c>
      <c r="M185" s="4" t="s">
        <v>1134</v>
      </c>
      <c r="N185" s="4">
        <f t="shared" si="12"/>
        <v>-2207385.1717409939</v>
      </c>
      <c r="O185" s="4">
        <f t="shared" si="13"/>
        <v>-15207385.171740994</v>
      </c>
      <c r="P185" s="4" t="str">
        <f t="shared" si="14"/>
        <v>Overpaid</v>
      </c>
    </row>
    <row r="186" spans="1:16" x14ac:dyDescent="0.25">
      <c r="A186" s="4" t="s">
        <v>119</v>
      </c>
      <c r="B186" s="4" t="s">
        <v>20</v>
      </c>
      <c r="C186" s="4" t="s">
        <v>3326</v>
      </c>
      <c r="D186" s="4" t="s">
        <v>3327</v>
      </c>
      <c r="E186" s="4" t="s">
        <v>1120</v>
      </c>
      <c r="F186" s="4" t="s">
        <v>1107</v>
      </c>
      <c r="G186" s="4" t="s">
        <v>1281</v>
      </c>
      <c r="K186" s="4">
        <f t="shared" si="10"/>
        <v>53.504187000000002</v>
      </c>
      <c r="L186" s="4">
        <f t="shared" si="11"/>
        <v>56.393413098000003</v>
      </c>
      <c r="M186" s="4" t="s">
        <v>1134</v>
      </c>
      <c r="N186" s="4">
        <f t="shared" si="12"/>
        <v>-590479.84480925417</v>
      </c>
      <c r="O186" s="4">
        <f t="shared" si="13"/>
        <v>-2011649.8448092542</v>
      </c>
      <c r="P186" s="4" t="str">
        <f t="shared" si="14"/>
        <v/>
      </c>
    </row>
    <row r="187" spans="1:16" x14ac:dyDescent="0.25">
      <c r="A187" s="4" t="s">
        <v>113</v>
      </c>
      <c r="B187" s="4" t="s">
        <v>20</v>
      </c>
      <c r="C187" s="4" t="s">
        <v>3894</v>
      </c>
      <c r="D187" s="4" t="s">
        <v>3895</v>
      </c>
      <c r="E187" s="4" t="s">
        <v>1365</v>
      </c>
      <c r="F187" s="4" t="s">
        <v>1312</v>
      </c>
      <c r="G187" s="4" t="s">
        <v>1933</v>
      </c>
      <c r="K187" s="4">
        <f t="shared" si="10"/>
        <v>53.334469999999996</v>
      </c>
      <c r="L187" s="4">
        <f t="shared" si="11"/>
        <v>56.161196909999994</v>
      </c>
      <c r="M187" s="4" t="s">
        <v>1134</v>
      </c>
      <c r="N187" s="4">
        <f t="shared" si="12"/>
        <v>-709034.68786975695</v>
      </c>
      <c r="O187" s="4">
        <f t="shared" si="13"/>
        <v>-3501843.6878697569</v>
      </c>
      <c r="P187" s="4" t="str">
        <f t="shared" si="14"/>
        <v>Overpaid</v>
      </c>
    </row>
    <row r="188" spans="1:16" x14ac:dyDescent="0.25">
      <c r="A188" s="4" t="s">
        <v>113</v>
      </c>
      <c r="B188" s="4" t="s">
        <v>20</v>
      </c>
      <c r="C188" s="4" t="s">
        <v>367</v>
      </c>
      <c r="D188" s="4" t="s">
        <v>1216</v>
      </c>
      <c r="E188" s="4" t="s">
        <v>1269</v>
      </c>
      <c r="F188" s="4" t="s">
        <v>1125</v>
      </c>
      <c r="G188" s="4" t="s">
        <v>1446</v>
      </c>
      <c r="K188" s="4">
        <f t="shared" si="10"/>
        <v>53.251417000000004</v>
      </c>
      <c r="L188" s="4">
        <f t="shared" si="11"/>
        <v>52.878657081</v>
      </c>
      <c r="M188" s="4" t="s">
        <v>1134</v>
      </c>
      <c r="N188" s="4">
        <f t="shared" si="12"/>
        <v>-2384891.128450579</v>
      </c>
      <c r="O188" s="4">
        <f t="shared" si="13"/>
        <v>-3572391.128450579</v>
      </c>
      <c r="P188" s="4" t="str">
        <f t="shared" si="14"/>
        <v>Overpaid</v>
      </c>
    </row>
    <row r="189" spans="1:16" x14ac:dyDescent="0.25">
      <c r="A189" s="4" t="s">
        <v>121</v>
      </c>
      <c r="B189" s="4" t="s">
        <v>20</v>
      </c>
      <c r="C189" s="4" t="s">
        <v>182</v>
      </c>
      <c r="D189" s="4" t="s">
        <v>1599</v>
      </c>
      <c r="E189" s="4" t="s">
        <v>1670</v>
      </c>
      <c r="F189" s="4" t="s">
        <v>1107</v>
      </c>
      <c r="G189" s="4" t="s">
        <v>1074</v>
      </c>
      <c r="K189" s="4">
        <f t="shared" si="10"/>
        <v>52.987814</v>
      </c>
      <c r="L189" s="4">
        <f t="shared" si="11"/>
        <v>51.13324051</v>
      </c>
      <c r="M189" s="4" t="s">
        <v>1134</v>
      </c>
      <c r="N189" s="4">
        <f t="shared" si="12"/>
        <v>-3275990.0196704138</v>
      </c>
      <c r="O189" s="4">
        <f t="shared" si="13"/>
        <v>-5525990.0196704138</v>
      </c>
      <c r="P189" s="4" t="str">
        <f t="shared" si="14"/>
        <v>Overpaid</v>
      </c>
    </row>
    <row r="190" spans="1:16" x14ac:dyDescent="0.25">
      <c r="A190" s="4" t="s">
        <v>133</v>
      </c>
      <c r="B190" s="4" t="s">
        <v>20</v>
      </c>
      <c r="C190" s="4" t="s">
        <v>1743</v>
      </c>
      <c r="D190" s="4" t="s">
        <v>1216</v>
      </c>
      <c r="E190" s="4" t="s">
        <v>1297</v>
      </c>
      <c r="F190" s="4" t="s">
        <v>1157</v>
      </c>
      <c r="G190" s="4" t="s">
        <v>1744</v>
      </c>
      <c r="K190" s="4">
        <f t="shared" si="10"/>
        <v>52.922815999999997</v>
      </c>
      <c r="L190" s="4">
        <f t="shared" si="11"/>
        <v>53.928349504000003</v>
      </c>
      <c r="M190" s="4" t="s">
        <v>1134</v>
      </c>
      <c r="N190" s="4">
        <f t="shared" si="12"/>
        <v>-1848984.8182903286</v>
      </c>
      <c r="O190" s="4">
        <f t="shared" si="13"/>
        <v>-3036484.8182903286</v>
      </c>
      <c r="P190" s="4" t="str">
        <f t="shared" si="14"/>
        <v>Overpaid</v>
      </c>
    </row>
    <row r="191" spans="1:16" x14ac:dyDescent="0.25">
      <c r="A191" s="4" t="s">
        <v>116</v>
      </c>
      <c r="B191" s="4" t="s">
        <v>20</v>
      </c>
      <c r="C191" s="4" t="s">
        <v>768</v>
      </c>
      <c r="D191" s="4" t="s">
        <v>1027</v>
      </c>
      <c r="E191" s="4" t="s">
        <v>1176</v>
      </c>
      <c r="F191" s="4" t="s">
        <v>1162</v>
      </c>
      <c r="G191" s="4" t="s">
        <v>1177</v>
      </c>
      <c r="K191" s="4">
        <f t="shared" si="10"/>
        <v>52.680879000000004</v>
      </c>
      <c r="L191" s="4">
        <f t="shared" si="11"/>
        <v>55.841731740000007</v>
      </c>
      <c r="M191" s="4" t="s">
        <v>1134</v>
      </c>
      <c r="N191" s="4">
        <f t="shared" si="12"/>
        <v>-872133.32202976476</v>
      </c>
      <c r="O191" s="4" t="e">
        <f t="shared" si="13"/>
        <v>#VALUE!</v>
      </c>
      <c r="P191" s="4" t="e">
        <f t="shared" si="14"/>
        <v>#VALUE!</v>
      </c>
    </row>
    <row r="192" spans="1:16" x14ac:dyDescent="0.25">
      <c r="A192" s="4" t="s">
        <v>116</v>
      </c>
      <c r="B192" s="4" t="s">
        <v>20</v>
      </c>
      <c r="C192" s="4" t="s">
        <v>1130</v>
      </c>
      <c r="D192" s="4" t="s">
        <v>1131</v>
      </c>
      <c r="E192" s="4" t="s">
        <v>1132</v>
      </c>
      <c r="F192" s="4" t="s">
        <v>1125</v>
      </c>
      <c r="G192" s="4" t="s">
        <v>1133</v>
      </c>
      <c r="K192" s="4">
        <f t="shared" si="10"/>
        <v>52.298113000000001</v>
      </c>
      <c r="L192" s="4">
        <f t="shared" si="11"/>
        <v>50.833765835999998</v>
      </c>
      <c r="M192" s="4" t="s">
        <v>1134</v>
      </c>
      <c r="N192" s="4">
        <f t="shared" si="12"/>
        <v>-3428882.7756942278</v>
      </c>
      <c r="O192" s="4">
        <f t="shared" si="13"/>
        <v>-9928882.7756942287</v>
      </c>
      <c r="P192" s="4" t="str">
        <f t="shared" si="14"/>
        <v>Overpaid</v>
      </c>
    </row>
    <row r="193" spans="1:16" x14ac:dyDescent="0.25">
      <c r="A193" s="4" t="s">
        <v>128</v>
      </c>
      <c r="B193" s="4" t="s">
        <v>20</v>
      </c>
      <c r="C193" s="4" t="s">
        <v>223</v>
      </c>
      <c r="D193" s="4" t="s">
        <v>1710</v>
      </c>
      <c r="E193" s="4" t="s">
        <v>1971</v>
      </c>
      <c r="F193" s="4" t="s">
        <v>1312</v>
      </c>
      <c r="G193" s="4" t="s">
        <v>1329</v>
      </c>
      <c r="K193" s="4">
        <f t="shared" si="10"/>
        <v>52.262003</v>
      </c>
      <c r="L193" s="4">
        <f t="shared" si="11"/>
        <v>53.411767066000003</v>
      </c>
      <c r="M193" s="4" t="s">
        <v>1134</v>
      </c>
      <c r="N193" s="4">
        <f t="shared" si="12"/>
        <v>-2112719.0152572487</v>
      </c>
      <c r="O193" s="4">
        <f t="shared" si="13"/>
        <v>-5112719.0152572487</v>
      </c>
      <c r="P193" s="4" t="str">
        <f t="shared" si="14"/>
        <v>Overpaid</v>
      </c>
    </row>
    <row r="194" spans="1:16" x14ac:dyDescent="0.25">
      <c r="A194" s="4" t="s">
        <v>130</v>
      </c>
      <c r="B194" s="4" t="s">
        <v>20</v>
      </c>
      <c r="C194" s="4" t="s">
        <v>554</v>
      </c>
      <c r="D194" s="4" t="s">
        <v>3400</v>
      </c>
      <c r="E194" s="4" t="s">
        <v>2091</v>
      </c>
      <c r="F194" s="4" t="s">
        <v>1111</v>
      </c>
      <c r="G194" s="4" t="s">
        <v>2490</v>
      </c>
      <c r="K194" s="4">
        <f t="shared" ref="K194:K257" si="15">(F194*0.3611)+(G194*1.1*0.3611)+(H194*5.2*0.0666)+(I194*0.2111)</f>
        <v>52.229503999999991</v>
      </c>
      <c r="L194" s="4">
        <f t="shared" ref="L194:L257" si="16">(K194)*((100+(29-E194))/100)-(J194*0.9)</f>
        <v>55.62442175999999</v>
      </c>
      <c r="M194" s="4" t="s">
        <v>1134</v>
      </c>
      <c r="N194" s="4">
        <f t="shared" ref="N194:N257" si="17">(M194*((L194-63)/5.45))+M194</f>
        <v>-983078.00162454788</v>
      </c>
      <c r="O194" s="4">
        <f t="shared" ref="O194:O257" si="18">(N194-D194)</f>
        <v>-2676805.0016245479</v>
      </c>
      <c r="P194" s="4" t="str">
        <f t="shared" ref="P194:P257" si="19">IF(O194&lt;(-3000000), "Overpaid", "")</f>
        <v/>
      </c>
    </row>
    <row r="195" spans="1:16" x14ac:dyDescent="0.25">
      <c r="A195" s="4" t="s">
        <v>135</v>
      </c>
      <c r="B195" s="4" t="s">
        <v>20</v>
      </c>
      <c r="C195" s="4" t="s">
        <v>674</v>
      </c>
      <c r="D195" s="4" t="s">
        <v>2648</v>
      </c>
      <c r="E195" s="4" t="s">
        <v>1991</v>
      </c>
      <c r="F195" s="4" t="s">
        <v>1103</v>
      </c>
      <c r="G195" s="4" t="s">
        <v>1498</v>
      </c>
      <c r="K195" s="4">
        <f t="shared" si="15"/>
        <v>52.11756299999999</v>
      </c>
      <c r="L195" s="4">
        <f t="shared" si="16"/>
        <v>55.765792409999989</v>
      </c>
      <c r="M195" s="4" t="s">
        <v>1134</v>
      </c>
      <c r="N195" s="4">
        <f t="shared" si="17"/>
        <v>-910903.1228253562</v>
      </c>
      <c r="O195" s="4">
        <f t="shared" si="18"/>
        <v>-10254058.122825356</v>
      </c>
      <c r="P195" s="4" t="str">
        <f t="shared" si="19"/>
        <v>Overpaid</v>
      </c>
    </row>
    <row r="196" spans="1:16" x14ac:dyDescent="0.25">
      <c r="A196" s="4" t="s">
        <v>127</v>
      </c>
      <c r="B196" s="4" t="s">
        <v>20</v>
      </c>
      <c r="C196" s="4" t="s">
        <v>4039</v>
      </c>
      <c r="D196" s="4" t="s">
        <v>4040</v>
      </c>
      <c r="E196" s="4" t="s">
        <v>1662</v>
      </c>
      <c r="F196" s="4" t="s">
        <v>1111</v>
      </c>
      <c r="G196" s="4" t="s">
        <v>1231</v>
      </c>
      <c r="K196" s="4">
        <f t="shared" si="15"/>
        <v>52.110340999999991</v>
      </c>
      <c r="L196" s="4">
        <f t="shared" si="16"/>
        <v>54.663747708999999</v>
      </c>
      <c r="M196" s="4" t="s">
        <v>1134</v>
      </c>
      <c r="N196" s="4">
        <f t="shared" si="17"/>
        <v>-1473537.1824831897</v>
      </c>
      <c r="O196" s="4">
        <f t="shared" si="18"/>
        <v>-4922081.1824831897</v>
      </c>
      <c r="P196" s="4" t="str">
        <f t="shared" si="19"/>
        <v>Overpaid</v>
      </c>
    </row>
    <row r="197" spans="1:16" x14ac:dyDescent="0.25">
      <c r="A197" s="4" t="s">
        <v>317</v>
      </c>
      <c r="B197" s="4" t="s">
        <v>20</v>
      </c>
      <c r="C197" s="4" t="s">
        <v>885</v>
      </c>
      <c r="D197" s="4" t="s">
        <v>2288</v>
      </c>
      <c r="E197" s="4" t="s">
        <v>1128</v>
      </c>
      <c r="F197" s="4" t="s">
        <v>1312</v>
      </c>
      <c r="G197" s="4" t="s">
        <v>1160</v>
      </c>
      <c r="K197" s="4">
        <f t="shared" si="15"/>
        <v>52.103119</v>
      </c>
      <c r="L197" s="4">
        <f t="shared" si="16"/>
        <v>54.812481188</v>
      </c>
      <c r="M197" s="4" t="s">
        <v>1134</v>
      </c>
      <c r="N197" s="4">
        <f t="shared" si="17"/>
        <v>-1397603.3106349153</v>
      </c>
      <c r="O197" s="4">
        <f t="shared" si="18"/>
        <v>-2359583.3106349153</v>
      </c>
      <c r="P197" s="4" t="str">
        <f t="shared" si="19"/>
        <v/>
      </c>
    </row>
    <row r="198" spans="1:16" x14ac:dyDescent="0.25">
      <c r="A198" s="4" t="s">
        <v>136</v>
      </c>
      <c r="B198" s="4" t="s">
        <v>20</v>
      </c>
      <c r="C198" s="4" t="s">
        <v>2198</v>
      </c>
      <c r="D198" s="4" t="s">
        <v>2199</v>
      </c>
      <c r="E198" s="4" t="s">
        <v>1061</v>
      </c>
      <c r="F198" s="4" t="s">
        <v>1146</v>
      </c>
      <c r="G198" s="4" t="s">
        <v>2200</v>
      </c>
      <c r="K198" s="4">
        <f t="shared" si="15"/>
        <v>51.897292</v>
      </c>
      <c r="L198" s="4">
        <f t="shared" si="16"/>
        <v>53.973183680000005</v>
      </c>
      <c r="M198" s="4" t="s">
        <v>1134</v>
      </c>
      <c r="N198" s="4">
        <f t="shared" si="17"/>
        <v>-1826095.3343779193</v>
      </c>
      <c r="O198" s="4">
        <f t="shared" si="18"/>
        <v>-2721263.3343779193</v>
      </c>
      <c r="P198" s="4" t="str">
        <f t="shared" si="19"/>
        <v/>
      </c>
    </row>
    <row r="199" spans="1:16" x14ac:dyDescent="0.25">
      <c r="A199" s="4" t="s">
        <v>129</v>
      </c>
      <c r="B199" s="4" t="s">
        <v>20</v>
      </c>
      <c r="C199" s="4" t="s">
        <v>287</v>
      </c>
      <c r="D199" s="4" t="s">
        <v>1296</v>
      </c>
      <c r="E199" s="4" t="s">
        <v>1297</v>
      </c>
      <c r="F199" s="4" t="s">
        <v>1107</v>
      </c>
      <c r="G199" s="4" t="s">
        <v>1298</v>
      </c>
      <c r="K199" s="4">
        <f t="shared" si="15"/>
        <v>51.835904999999997</v>
      </c>
      <c r="L199" s="4">
        <f t="shared" si="16"/>
        <v>52.820787195000001</v>
      </c>
      <c r="M199" s="4" t="s">
        <v>1134</v>
      </c>
      <c r="N199" s="4">
        <f t="shared" si="17"/>
        <v>-2414435.818300792</v>
      </c>
      <c r="O199" s="4">
        <f t="shared" si="18"/>
        <v>-5914435.818300792</v>
      </c>
      <c r="P199" s="4" t="str">
        <f t="shared" si="19"/>
        <v>Overpaid</v>
      </c>
    </row>
    <row r="200" spans="1:16" x14ac:dyDescent="0.25">
      <c r="A200" s="4" t="s">
        <v>108</v>
      </c>
      <c r="B200" s="4" t="s">
        <v>20</v>
      </c>
      <c r="C200" s="4" t="s">
        <v>287</v>
      </c>
      <c r="D200" s="4" t="s">
        <v>1296</v>
      </c>
      <c r="E200" s="4" t="s">
        <v>1297</v>
      </c>
      <c r="F200" s="4" t="s">
        <v>1107</v>
      </c>
      <c r="G200" s="4" t="s">
        <v>1298</v>
      </c>
      <c r="K200" s="4">
        <f t="shared" si="15"/>
        <v>51.835904999999997</v>
      </c>
      <c r="L200" s="4">
        <f t="shared" si="16"/>
        <v>52.820787195000001</v>
      </c>
      <c r="M200" s="4" t="s">
        <v>1134</v>
      </c>
      <c r="N200" s="4">
        <f t="shared" si="17"/>
        <v>-2414435.818300792</v>
      </c>
      <c r="O200" s="4">
        <f t="shared" si="18"/>
        <v>-5914435.818300792</v>
      </c>
      <c r="P200" s="4" t="str">
        <f t="shared" si="19"/>
        <v>Overpaid</v>
      </c>
    </row>
    <row r="201" spans="1:16" x14ac:dyDescent="0.25">
      <c r="A201" s="4" t="s">
        <v>132</v>
      </c>
      <c r="B201" s="4" t="s">
        <v>20</v>
      </c>
      <c r="C201" s="4" t="s">
        <v>232</v>
      </c>
      <c r="D201" s="4" t="s">
        <v>1681</v>
      </c>
      <c r="E201" s="4" t="s">
        <v>1154</v>
      </c>
      <c r="F201" s="4" t="s">
        <v>1312</v>
      </c>
      <c r="G201" s="4" t="s">
        <v>1755</v>
      </c>
      <c r="K201" s="4">
        <f t="shared" si="15"/>
        <v>51.745630000000006</v>
      </c>
      <c r="L201" s="4">
        <f t="shared" si="16"/>
        <v>52.056103780000008</v>
      </c>
      <c r="M201" s="4" t="s">
        <v>1134</v>
      </c>
      <c r="N201" s="4">
        <f t="shared" si="17"/>
        <v>-2804834.6231261026</v>
      </c>
      <c r="O201" s="4">
        <f t="shared" si="18"/>
        <v>-4077334.6231261026</v>
      </c>
      <c r="P201" s="4" t="str">
        <f t="shared" si="19"/>
        <v>Overpaid</v>
      </c>
    </row>
    <row r="202" spans="1:16" x14ac:dyDescent="0.25">
      <c r="A202" s="4" t="s">
        <v>136</v>
      </c>
      <c r="B202" s="4" t="s">
        <v>20</v>
      </c>
      <c r="C202" s="4" t="s">
        <v>296</v>
      </c>
      <c r="D202" s="4" t="s">
        <v>1027</v>
      </c>
      <c r="E202" s="4" t="s">
        <v>1297</v>
      </c>
      <c r="F202" s="4" t="s">
        <v>1328</v>
      </c>
      <c r="G202" s="4" t="s">
        <v>1610</v>
      </c>
      <c r="K202" s="4">
        <f t="shared" si="15"/>
        <v>51.496471</v>
      </c>
      <c r="L202" s="4">
        <f t="shared" si="16"/>
        <v>52.474903949000009</v>
      </c>
      <c r="M202" s="4" t="s">
        <v>1134</v>
      </c>
      <c r="N202" s="4">
        <f t="shared" si="17"/>
        <v>-2591021.8448821288</v>
      </c>
      <c r="O202" s="4" t="e">
        <f t="shared" si="18"/>
        <v>#VALUE!</v>
      </c>
      <c r="P202" s="4" t="e">
        <f t="shared" si="19"/>
        <v>#VALUE!</v>
      </c>
    </row>
    <row r="203" spans="1:16" x14ac:dyDescent="0.25">
      <c r="A203" s="4" t="s">
        <v>126</v>
      </c>
      <c r="B203" s="4" t="s">
        <v>20</v>
      </c>
      <c r="C203" s="4" t="s">
        <v>726</v>
      </c>
      <c r="D203" s="4" t="s">
        <v>3820</v>
      </c>
      <c r="E203" s="4" t="s">
        <v>1662</v>
      </c>
      <c r="F203" s="4" t="s">
        <v>1157</v>
      </c>
      <c r="G203" s="4" t="s">
        <v>2108</v>
      </c>
      <c r="K203" s="4">
        <f t="shared" si="15"/>
        <v>51.373697</v>
      </c>
      <c r="L203" s="4">
        <f t="shared" si="16"/>
        <v>53.891008153000008</v>
      </c>
      <c r="M203" s="4" t="s">
        <v>1134</v>
      </c>
      <c r="N203" s="4">
        <f t="shared" si="17"/>
        <v>-1868048.9414490098</v>
      </c>
      <c r="O203" s="4">
        <f t="shared" si="18"/>
        <v>-4008611.9414490098</v>
      </c>
      <c r="P203" s="4" t="str">
        <f t="shared" si="19"/>
        <v>Overpaid</v>
      </c>
    </row>
    <row r="204" spans="1:16" x14ac:dyDescent="0.25">
      <c r="A204" s="4" t="s">
        <v>122</v>
      </c>
      <c r="B204" s="4" t="s">
        <v>20</v>
      </c>
      <c r="C204" s="4" t="s">
        <v>623</v>
      </c>
      <c r="D204" s="4" t="s">
        <v>1027</v>
      </c>
      <c r="E204" s="4" t="s">
        <v>1738</v>
      </c>
      <c r="F204" s="4" t="s">
        <v>1146</v>
      </c>
      <c r="G204" s="4" t="s">
        <v>2578</v>
      </c>
      <c r="K204" s="4">
        <f t="shared" si="15"/>
        <v>51.341197999999999</v>
      </c>
      <c r="L204" s="4">
        <f t="shared" si="16"/>
        <v>52.676069147999996</v>
      </c>
      <c r="M204" s="4" t="s">
        <v>1134</v>
      </c>
      <c r="N204" s="4">
        <f t="shared" si="17"/>
        <v>-2488319.6654945426</v>
      </c>
      <c r="O204" s="4" t="e">
        <f t="shared" si="18"/>
        <v>#VALUE!</v>
      </c>
      <c r="P204" s="4" t="e">
        <f t="shared" si="19"/>
        <v>#VALUE!</v>
      </c>
    </row>
    <row r="205" spans="1:16" x14ac:dyDescent="0.25">
      <c r="A205" s="4" t="s">
        <v>108</v>
      </c>
      <c r="B205" s="4" t="s">
        <v>20</v>
      </c>
      <c r="C205" s="4" t="s">
        <v>725</v>
      </c>
      <c r="D205" s="4" t="s">
        <v>1027</v>
      </c>
      <c r="E205" s="4" t="s">
        <v>1224</v>
      </c>
      <c r="F205" s="4" t="s">
        <v>1328</v>
      </c>
      <c r="G205" s="4" t="s">
        <v>1334</v>
      </c>
      <c r="K205" s="4">
        <f t="shared" si="15"/>
        <v>51.258144999999999</v>
      </c>
      <c r="L205" s="4">
        <f t="shared" si="16"/>
        <v>53.872310394999992</v>
      </c>
      <c r="M205" s="4" t="s">
        <v>1134</v>
      </c>
      <c r="N205" s="4">
        <f t="shared" si="17"/>
        <v>-1877594.8296334939</v>
      </c>
      <c r="O205" s="4" t="e">
        <f t="shared" si="18"/>
        <v>#VALUE!</v>
      </c>
      <c r="P205" s="4" t="e">
        <f t="shared" si="19"/>
        <v>#VALUE!</v>
      </c>
    </row>
    <row r="206" spans="1:16" x14ac:dyDescent="0.25">
      <c r="A206" s="4" t="s">
        <v>129</v>
      </c>
      <c r="B206" s="4" t="s">
        <v>20</v>
      </c>
      <c r="C206" s="4" t="s">
        <v>725</v>
      </c>
      <c r="D206" s="4" t="s">
        <v>1333</v>
      </c>
      <c r="E206" s="4" t="s">
        <v>1224</v>
      </c>
      <c r="F206" s="4" t="s">
        <v>1328</v>
      </c>
      <c r="G206" s="4" t="s">
        <v>1334</v>
      </c>
      <c r="K206" s="4">
        <f t="shared" si="15"/>
        <v>51.258144999999999</v>
      </c>
      <c r="L206" s="4">
        <f t="shared" si="16"/>
        <v>53.872310394999992</v>
      </c>
      <c r="M206" s="4" t="s">
        <v>1134</v>
      </c>
      <c r="N206" s="4">
        <f t="shared" si="17"/>
        <v>-1877594.8296334939</v>
      </c>
      <c r="O206" s="4">
        <f t="shared" si="18"/>
        <v>-4082266.8296334939</v>
      </c>
      <c r="P206" s="4" t="str">
        <f t="shared" si="19"/>
        <v>Overpaid</v>
      </c>
    </row>
    <row r="207" spans="1:16" x14ac:dyDescent="0.25">
      <c r="A207" s="4" t="s">
        <v>2800</v>
      </c>
      <c r="B207" s="4" t="s">
        <v>20</v>
      </c>
      <c r="C207" s="4" t="s">
        <v>2837</v>
      </c>
      <c r="D207" s="4" t="s">
        <v>1027</v>
      </c>
      <c r="E207" s="4" t="s">
        <v>1045</v>
      </c>
      <c r="F207" s="4" t="s">
        <v>1328</v>
      </c>
      <c r="G207" s="4" t="s">
        <v>2578</v>
      </c>
      <c r="K207" s="4">
        <f t="shared" si="15"/>
        <v>50.980097999999998</v>
      </c>
      <c r="L207" s="4">
        <f t="shared" si="16"/>
        <v>52.713421332000003</v>
      </c>
      <c r="M207" s="4" t="s">
        <v>1134</v>
      </c>
      <c r="N207" s="4">
        <f t="shared" si="17"/>
        <v>-2469250.0116938027</v>
      </c>
      <c r="O207" s="4" t="e">
        <f t="shared" si="18"/>
        <v>#VALUE!</v>
      </c>
      <c r="P207" s="4" t="e">
        <f t="shared" si="19"/>
        <v>#VALUE!</v>
      </c>
    </row>
    <row r="208" spans="1:16" x14ac:dyDescent="0.25">
      <c r="A208" s="4" t="s">
        <v>106</v>
      </c>
      <c r="B208" s="4" t="s">
        <v>20</v>
      </c>
      <c r="C208" s="4" t="s">
        <v>3005</v>
      </c>
      <c r="D208" s="4" t="s">
        <v>1027</v>
      </c>
      <c r="E208" s="4" t="s">
        <v>1027</v>
      </c>
      <c r="F208" s="4" t="s">
        <v>1162</v>
      </c>
      <c r="G208" s="4" t="s">
        <v>1123</v>
      </c>
      <c r="K208" s="4">
        <f t="shared" si="15"/>
        <v>50.893433999999999</v>
      </c>
      <c r="L208" s="4" t="e">
        <f t="shared" si="16"/>
        <v>#VALUE!</v>
      </c>
      <c r="M208" s="4" t="s">
        <v>1134</v>
      </c>
      <c r="N208" s="4" t="e">
        <f t="shared" si="17"/>
        <v>#VALUE!</v>
      </c>
      <c r="O208" s="4" t="e">
        <f t="shared" si="18"/>
        <v>#VALUE!</v>
      </c>
      <c r="P208" s="4" t="e">
        <f t="shared" si="19"/>
        <v>#VALUE!</v>
      </c>
    </row>
    <row r="209" spans="1:16" x14ac:dyDescent="0.25">
      <c r="A209" s="4" t="s">
        <v>121</v>
      </c>
      <c r="B209" s="4" t="s">
        <v>20</v>
      </c>
      <c r="C209" s="4" t="s">
        <v>2885</v>
      </c>
      <c r="D209" s="4" t="s">
        <v>2886</v>
      </c>
      <c r="E209" s="4" t="s">
        <v>1027</v>
      </c>
      <c r="F209" s="4" t="s">
        <v>1034</v>
      </c>
      <c r="G209" s="4">
        <v>45</v>
      </c>
      <c r="K209" s="4">
        <f t="shared" si="15"/>
        <v>50.734549999999999</v>
      </c>
      <c r="L209" s="4" t="e">
        <f t="shared" si="16"/>
        <v>#VALUE!</v>
      </c>
      <c r="M209" s="4" t="s">
        <v>1134</v>
      </c>
      <c r="N209" s="4" t="e">
        <f t="shared" si="17"/>
        <v>#VALUE!</v>
      </c>
      <c r="O209" s="4" t="e">
        <f t="shared" si="18"/>
        <v>#VALUE!</v>
      </c>
      <c r="P209" s="4" t="e">
        <f t="shared" si="19"/>
        <v>#VALUE!</v>
      </c>
    </row>
    <row r="210" spans="1:16" x14ac:dyDescent="0.25">
      <c r="A210" s="4" t="s">
        <v>116</v>
      </c>
      <c r="B210" s="4" t="s">
        <v>20</v>
      </c>
      <c r="C210" s="4" t="s">
        <v>1152</v>
      </c>
      <c r="D210" s="4" t="s">
        <v>1153</v>
      </c>
      <c r="E210" s="4" t="s">
        <v>1154</v>
      </c>
      <c r="F210" s="4" t="s">
        <v>1146</v>
      </c>
      <c r="G210" s="4" t="s">
        <v>1155</v>
      </c>
      <c r="K210" s="4">
        <f t="shared" si="15"/>
        <v>50.705661999999997</v>
      </c>
      <c r="L210" s="4">
        <f t="shared" si="16"/>
        <v>51.009895971999995</v>
      </c>
      <c r="M210" s="4" t="s">
        <v>1134</v>
      </c>
      <c r="N210" s="4">
        <f t="shared" si="17"/>
        <v>-3338961.9100924553</v>
      </c>
      <c r="O210" s="4">
        <f t="shared" si="18"/>
        <v>-6672294.9100924553</v>
      </c>
      <c r="P210" s="4" t="str">
        <f t="shared" si="19"/>
        <v>Overpaid</v>
      </c>
    </row>
    <row r="211" spans="1:16" x14ac:dyDescent="0.25">
      <c r="A211" s="4" t="s">
        <v>119</v>
      </c>
      <c r="B211" s="4" t="s">
        <v>20</v>
      </c>
      <c r="C211" s="4" t="s">
        <v>3378</v>
      </c>
      <c r="D211" s="4" t="s">
        <v>1027</v>
      </c>
      <c r="E211" s="4" t="s">
        <v>1288</v>
      </c>
      <c r="F211" s="4" t="s">
        <v>1234</v>
      </c>
      <c r="G211" s="4" t="s">
        <v>3091</v>
      </c>
      <c r="K211" s="4">
        <f t="shared" si="15"/>
        <v>50.669551999999996</v>
      </c>
      <c r="L211" s="4">
        <f t="shared" si="16"/>
        <v>52.138969008000004</v>
      </c>
      <c r="M211" s="4" t="s">
        <v>1134</v>
      </c>
      <c r="N211" s="4">
        <f t="shared" si="17"/>
        <v>-2762528.8985109348</v>
      </c>
      <c r="O211" s="4" t="e">
        <f t="shared" si="18"/>
        <v>#VALUE!</v>
      </c>
      <c r="P211" s="4" t="e">
        <f t="shared" si="19"/>
        <v>#VALUE!</v>
      </c>
    </row>
    <row r="212" spans="1:16" x14ac:dyDescent="0.25">
      <c r="A212" s="4" t="s">
        <v>109</v>
      </c>
      <c r="B212" s="4" t="s">
        <v>20</v>
      </c>
      <c r="C212" s="4" t="s">
        <v>1835</v>
      </c>
      <c r="D212" s="4" t="s">
        <v>1836</v>
      </c>
      <c r="E212" s="4" t="s">
        <v>1237</v>
      </c>
      <c r="F212" s="4" t="s">
        <v>1307</v>
      </c>
      <c r="G212" s="4" t="s">
        <v>1837</v>
      </c>
      <c r="K212" s="4">
        <f t="shared" si="15"/>
        <v>50.478169000000001</v>
      </c>
      <c r="L212" s="4">
        <f t="shared" si="16"/>
        <v>52.345861252999995</v>
      </c>
      <c r="M212" s="4" t="s">
        <v>1134</v>
      </c>
      <c r="N212" s="4">
        <f t="shared" si="17"/>
        <v>-2656902.8530243561</v>
      </c>
      <c r="O212" s="4">
        <f t="shared" si="18"/>
        <v>-3685030.8530243561</v>
      </c>
      <c r="P212" s="4" t="str">
        <f t="shared" si="19"/>
        <v>Overpaid</v>
      </c>
    </row>
    <row r="213" spans="1:16" x14ac:dyDescent="0.25">
      <c r="A213" s="4" t="s">
        <v>114</v>
      </c>
      <c r="B213" s="4" t="s">
        <v>20</v>
      </c>
      <c r="C213" s="4" t="s">
        <v>3281</v>
      </c>
      <c r="D213" s="4" t="s">
        <v>3282</v>
      </c>
      <c r="E213" s="4" t="s">
        <v>1435</v>
      </c>
      <c r="F213" s="4" t="s">
        <v>1186</v>
      </c>
      <c r="G213" s="4" t="s">
        <v>1281</v>
      </c>
      <c r="K213" s="4">
        <f t="shared" si="15"/>
        <v>50.254287000000005</v>
      </c>
      <c r="L213" s="4">
        <f t="shared" si="16"/>
        <v>51.912678471</v>
      </c>
      <c r="M213" s="4" t="s">
        <v>1134</v>
      </c>
      <c r="N213" s="4">
        <f t="shared" si="17"/>
        <v>-2878058.480368128</v>
      </c>
      <c r="O213" s="4">
        <f t="shared" si="18"/>
        <v>-4027276.480368128</v>
      </c>
      <c r="P213" s="4" t="str">
        <f t="shared" si="19"/>
        <v>Overpaid</v>
      </c>
    </row>
    <row r="214" spans="1:16" x14ac:dyDescent="0.25">
      <c r="A214" s="4" t="s">
        <v>113</v>
      </c>
      <c r="B214" s="4" t="s">
        <v>20</v>
      </c>
      <c r="C214" s="4" t="s">
        <v>3907</v>
      </c>
      <c r="D214" s="4" t="s">
        <v>1027</v>
      </c>
      <c r="E214" s="4" t="s">
        <v>1263</v>
      </c>
      <c r="F214" s="4" t="s">
        <v>1162</v>
      </c>
      <c r="G214" s="4" t="s">
        <v>1255</v>
      </c>
      <c r="K214" s="4">
        <f t="shared" si="15"/>
        <v>50.178455999999997</v>
      </c>
      <c r="L214" s="4">
        <f t="shared" si="16"/>
        <v>51.784166591999998</v>
      </c>
      <c r="M214" s="4" t="s">
        <v>1134</v>
      </c>
      <c r="N214" s="4">
        <f t="shared" si="17"/>
        <v>-2943668.4870497249</v>
      </c>
      <c r="O214" s="4" t="e">
        <f t="shared" si="18"/>
        <v>#VALUE!</v>
      </c>
      <c r="P214" s="4" t="e">
        <f t="shared" si="19"/>
        <v>#VALUE!</v>
      </c>
    </row>
    <row r="215" spans="1:16" x14ac:dyDescent="0.25">
      <c r="A215" s="4" t="s">
        <v>110</v>
      </c>
      <c r="B215" s="4" t="s">
        <v>20</v>
      </c>
      <c r="C215" s="4" t="s">
        <v>2363</v>
      </c>
      <c r="D215" s="4" t="s">
        <v>2364</v>
      </c>
      <c r="E215" s="4" t="s">
        <v>1027</v>
      </c>
      <c r="F215" s="4" t="s">
        <v>1802</v>
      </c>
      <c r="G215" s="4">
        <v>45</v>
      </c>
      <c r="K215" s="4">
        <f t="shared" si="15"/>
        <v>50.012349999999998</v>
      </c>
      <c r="L215" s="4" t="e">
        <f t="shared" si="16"/>
        <v>#VALUE!</v>
      </c>
      <c r="M215" s="4" t="s">
        <v>1134</v>
      </c>
      <c r="N215" s="4" t="e">
        <f t="shared" si="17"/>
        <v>#VALUE!</v>
      </c>
      <c r="O215" s="4" t="e">
        <f t="shared" si="18"/>
        <v>#VALUE!</v>
      </c>
      <c r="P215" s="4" t="e">
        <f t="shared" si="19"/>
        <v>#VALUE!</v>
      </c>
    </row>
    <row r="216" spans="1:16" x14ac:dyDescent="0.25">
      <c r="A216" s="4" t="s">
        <v>133</v>
      </c>
      <c r="B216" s="4" t="s">
        <v>20</v>
      </c>
      <c r="C216" s="4" t="s">
        <v>1753</v>
      </c>
      <c r="D216" s="4" t="s">
        <v>1754</v>
      </c>
      <c r="E216" s="4" t="s">
        <v>1495</v>
      </c>
      <c r="F216" s="4" t="s">
        <v>1162</v>
      </c>
      <c r="G216" s="4" t="s">
        <v>1755</v>
      </c>
      <c r="K216" s="4">
        <f t="shared" si="15"/>
        <v>49.940129999999996</v>
      </c>
      <c r="L216" s="4">
        <f t="shared" si="16"/>
        <v>48.591746489999998</v>
      </c>
      <c r="M216" s="4" t="s">
        <v>1134</v>
      </c>
      <c r="N216" s="4">
        <f t="shared" si="17"/>
        <v>-4573515.516386833</v>
      </c>
      <c r="O216" s="4">
        <f t="shared" si="18"/>
        <v>-16073515.516386833</v>
      </c>
      <c r="P216" s="4" t="str">
        <f t="shared" si="19"/>
        <v>Overpaid</v>
      </c>
    </row>
    <row r="217" spans="1:16" x14ac:dyDescent="0.25">
      <c r="A217" s="4" t="s">
        <v>107</v>
      </c>
      <c r="B217" s="4" t="s">
        <v>20</v>
      </c>
      <c r="C217" s="4" t="s">
        <v>2779</v>
      </c>
      <c r="D217" s="4" t="s">
        <v>1412</v>
      </c>
      <c r="E217" s="4" t="s">
        <v>1033</v>
      </c>
      <c r="F217" s="4" t="s">
        <v>1194</v>
      </c>
      <c r="G217" s="4" t="s">
        <v>1658</v>
      </c>
      <c r="K217" s="4">
        <f t="shared" si="15"/>
        <v>49.774024000000004</v>
      </c>
      <c r="L217" s="4">
        <f t="shared" si="16"/>
        <v>50.769504480000002</v>
      </c>
      <c r="M217" s="4" t="s">
        <v>1134</v>
      </c>
      <c r="N217" s="4">
        <f t="shared" si="17"/>
        <v>-3461690.5443560509</v>
      </c>
      <c r="O217" s="4">
        <f t="shared" si="18"/>
        <v>-4356690.5443560509</v>
      </c>
      <c r="P217" s="4" t="str">
        <f t="shared" si="19"/>
        <v>Overpaid</v>
      </c>
    </row>
    <row r="218" spans="1:16" x14ac:dyDescent="0.25">
      <c r="A218" s="4" t="s">
        <v>120</v>
      </c>
      <c r="B218" s="4" t="s">
        <v>20</v>
      </c>
      <c r="C218" s="4" t="s">
        <v>3189</v>
      </c>
      <c r="D218" s="4" t="s">
        <v>3190</v>
      </c>
      <c r="E218" s="4" t="s">
        <v>1193</v>
      </c>
      <c r="F218" s="4" t="s">
        <v>1162</v>
      </c>
      <c r="G218" s="4" t="s">
        <v>1052</v>
      </c>
      <c r="K218" s="4">
        <f t="shared" si="15"/>
        <v>49.741524999999996</v>
      </c>
      <c r="L218" s="4">
        <f t="shared" si="16"/>
        <v>52.079376674999992</v>
      </c>
      <c r="M218" s="4" t="s">
        <v>1134</v>
      </c>
      <c r="N218" s="4">
        <f t="shared" si="17"/>
        <v>-2792952.9604476737</v>
      </c>
      <c r="O218" s="4">
        <f t="shared" si="18"/>
        <v>-4010478.9604476737</v>
      </c>
      <c r="P218" s="4" t="str">
        <f t="shared" si="19"/>
        <v>Overpaid</v>
      </c>
    </row>
    <row r="219" spans="1:16" x14ac:dyDescent="0.25">
      <c r="A219" s="4" t="s">
        <v>128</v>
      </c>
      <c r="B219" s="4" t="s">
        <v>20</v>
      </c>
      <c r="C219" s="4" t="s">
        <v>75</v>
      </c>
      <c r="D219" s="4" t="s">
        <v>1806</v>
      </c>
      <c r="E219" s="4" t="s">
        <v>1184</v>
      </c>
      <c r="F219" s="4" t="s">
        <v>1266</v>
      </c>
      <c r="G219" s="4">
        <v>45</v>
      </c>
      <c r="K219" s="4">
        <f t="shared" si="15"/>
        <v>49.651250000000005</v>
      </c>
      <c r="L219" s="4">
        <f t="shared" si="16"/>
        <v>49.998808750000009</v>
      </c>
      <c r="M219" s="4" t="s">
        <v>1134</v>
      </c>
      <c r="N219" s="4">
        <f t="shared" si="17"/>
        <v>-3855158.8555210968</v>
      </c>
      <c r="O219" s="4">
        <f t="shared" si="18"/>
        <v>-18855158.855521098</v>
      </c>
      <c r="P219" s="4" t="str">
        <f t="shared" si="19"/>
        <v>Overpaid</v>
      </c>
    </row>
    <row r="220" spans="1:16" x14ac:dyDescent="0.25">
      <c r="A220" s="4" t="s">
        <v>125</v>
      </c>
      <c r="B220" s="4" t="s">
        <v>20</v>
      </c>
      <c r="C220" s="4" t="s">
        <v>1492</v>
      </c>
      <c r="D220" s="4" t="s">
        <v>1493</v>
      </c>
      <c r="E220" s="4" t="s">
        <v>1226</v>
      </c>
      <c r="F220" s="4" t="s">
        <v>1307</v>
      </c>
      <c r="G220" s="4" t="s">
        <v>1494</v>
      </c>
      <c r="K220" s="4">
        <f t="shared" si="15"/>
        <v>49.644027999999999</v>
      </c>
      <c r="L220" s="4">
        <f t="shared" si="16"/>
        <v>52.1262294</v>
      </c>
      <c r="M220" s="4" t="s">
        <v>1134</v>
      </c>
      <c r="N220" s="4">
        <f t="shared" si="17"/>
        <v>-2769032.9335659444</v>
      </c>
      <c r="O220" s="4">
        <f t="shared" si="18"/>
        <v>-5604630.9335659444</v>
      </c>
      <c r="P220" s="4" t="str">
        <f t="shared" si="19"/>
        <v>Overpaid</v>
      </c>
    </row>
    <row r="221" spans="1:16" x14ac:dyDescent="0.25">
      <c r="A221" s="4" t="s">
        <v>125</v>
      </c>
      <c r="B221" s="4" t="s">
        <v>20</v>
      </c>
      <c r="C221" s="4" t="s">
        <v>1490</v>
      </c>
      <c r="D221" s="4" t="s">
        <v>1279</v>
      </c>
      <c r="E221" s="4" t="s">
        <v>1407</v>
      </c>
      <c r="F221" s="4" t="s">
        <v>1307</v>
      </c>
      <c r="G221" s="4" t="s">
        <v>1491</v>
      </c>
      <c r="K221" s="4">
        <f t="shared" si="15"/>
        <v>49.485144000000005</v>
      </c>
      <c r="L221" s="4">
        <f t="shared" si="16"/>
        <v>50.177936016000004</v>
      </c>
      <c r="M221" s="4" t="s">
        <v>1134</v>
      </c>
      <c r="N221" s="4">
        <f t="shared" si="17"/>
        <v>-3763707.8456178354</v>
      </c>
      <c r="O221" s="4">
        <f t="shared" si="18"/>
        <v>-9263707.8456178345</v>
      </c>
      <c r="P221" s="4" t="str">
        <f t="shared" si="19"/>
        <v>Overpaid</v>
      </c>
    </row>
    <row r="222" spans="1:16" x14ac:dyDescent="0.25">
      <c r="A222" s="4" t="s">
        <v>115</v>
      </c>
      <c r="B222" s="4" t="s">
        <v>20</v>
      </c>
      <c r="C222" s="4" t="s">
        <v>19</v>
      </c>
      <c r="D222" s="4" t="s">
        <v>2632</v>
      </c>
      <c r="E222" s="4" t="s">
        <v>1150</v>
      </c>
      <c r="F222" s="4" t="s">
        <v>1125</v>
      </c>
      <c r="G222" s="4" t="s">
        <v>2230</v>
      </c>
      <c r="K222" s="4">
        <f t="shared" si="15"/>
        <v>49.477922</v>
      </c>
      <c r="L222" s="4">
        <f t="shared" si="16"/>
        <v>49.032620702000003</v>
      </c>
      <c r="M222" s="4" t="s">
        <v>1134</v>
      </c>
      <c r="N222" s="4">
        <f t="shared" si="17"/>
        <v>-4348433.1331850169</v>
      </c>
      <c r="O222" s="4">
        <f t="shared" si="18"/>
        <v>-20848433.133185018</v>
      </c>
      <c r="P222" s="4" t="str">
        <f t="shared" si="19"/>
        <v>Overpaid</v>
      </c>
    </row>
    <row r="223" spans="1:16" x14ac:dyDescent="0.25">
      <c r="A223" s="4" t="s">
        <v>317</v>
      </c>
      <c r="B223" s="4" t="s">
        <v>20</v>
      </c>
      <c r="C223" s="4" t="s">
        <v>2330</v>
      </c>
      <c r="D223" s="4" t="s">
        <v>1027</v>
      </c>
      <c r="E223" s="4" t="s">
        <v>1170</v>
      </c>
      <c r="F223" s="4" t="s">
        <v>1201</v>
      </c>
      <c r="G223" s="4" t="s">
        <v>1658</v>
      </c>
      <c r="K223" s="4">
        <f t="shared" si="15"/>
        <v>49.412924000000004</v>
      </c>
      <c r="L223" s="4">
        <f t="shared" si="16"/>
        <v>50.203530784000002</v>
      </c>
      <c r="M223" s="4" t="s">
        <v>1134</v>
      </c>
      <c r="N223" s="4">
        <f t="shared" si="17"/>
        <v>-3750640.7819925826</v>
      </c>
      <c r="O223" s="4" t="e">
        <f t="shared" si="18"/>
        <v>#VALUE!</v>
      </c>
      <c r="P223" s="4" t="e">
        <f t="shared" si="19"/>
        <v>#VALUE!</v>
      </c>
    </row>
    <row r="224" spans="1:16" x14ac:dyDescent="0.25">
      <c r="A224" s="4" t="s">
        <v>126</v>
      </c>
      <c r="B224" s="4" t="s">
        <v>20</v>
      </c>
      <c r="C224" s="4" t="s">
        <v>3812</v>
      </c>
      <c r="D224" s="4" t="s">
        <v>3813</v>
      </c>
      <c r="E224" s="4" t="s">
        <v>1263</v>
      </c>
      <c r="F224" s="4" t="s">
        <v>1125</v>
      </c>
      <c r="G224" s="4" t="s">
        <v>1774</v>
      </c>
      <c r="K224" s="4">
        <f t="shared" si="15"/>
        <v>49.398479999999999</v>
      </c>
      <c r="L224" s="4">
        <f t="shared" si="16"/>
        <v>50.97923136</v>
      </c>
      <c r="M224" s="4" t="s">
        <v>1134</v>
      </c>
      <c r="N224" s="4">
        <f t="shared" si="17"/>
        <v>-3354617.3141987808</v>
      </c>
      <c r="O224" s="4">
        <f t="shared" si="18"/>
        <v>-5045744.3141987808</v>
      </c>
      <c r="P224" s="4" t="str">
        <f t="shared" si="19"/>
        <v>Overpaid</v>
      </c>
    </row>
    <row r="225" spans="1:16" x14ac:dyDescent="0.25">
      <c r="A225" s="4" t="s">
        <v>110</v>
      </c>
      <c r="B225" s="4" t="s">
        <v>20</v>
      </c>
      <c r="C225" s="4" t="s">
        <v>873</v>
      </c>
      <c r="D225" s="4" t="s">
        <v>2090</v>
      </c>
      <c r="E225" s="4" t="s">
        <v>1176</v>
      </c>
      <c r="F225" s="4" t="s">
        <v>1162</v>
      </c>
      <c r="G225" s="4" t="s">
        <v>2020</v>
      </c>
      <c r="K225" s="4">
        <f t="shared" si="15"/>
        <v>49.304593999999994</v>
      </c>
      <c r="L225" s="4">
        <f t="shared" si="16"/>
        <v>52.262869639999998</v>
      </c>
      <c r="M225" s="4" t="s">
        <v>1134</v>
      </c>
      <c r="N225" s="4">
        <f t="shared" si="17"/>
        <v>-2699273.1017968152</v>
      </c>
      <c r="O225" s="4">
        <f t="shared" si="18"/>
        <v>-3674911.1017968152</v>
      </c>
      <c r="P225" s="4" t="str">
        <f t="shared" si="19"/>
        <v>Overpaid</v>
      </c>
    </row>
    <row r="226" spans="1:16" x14ac:dyDescent="0.25">
      <c r="A226" s="4" t="s">
        <v>130</v>
      </c>
      <c r="B226" s="4" t="s">
        <v>20</v>
      </c>
      <c r="C226" s="4" t="s">
        <v>555</v>
      </c>
      <c r="D226" s="4" t="s">
        <v>1027</v>
      </c>
      <c r="E226" s="4" t="s">
        <v>1288</v>
      </c>
      <c r="F226" s="4" t="s">
        <v>1146</v>
      </c>
      <c r="G226" s="4" t="s">
        <v>1042</v>
      </c>
      <c r="K226" s="4">
        <f t="shared" si="15"/>
        <v>49.156542999999999</v>
      </c>
      <c r="L226" s="4">
        <f t="shared" si="16"/>
        <v>50.582082747000008</v>
      </c>
      <c r="M226" s="4" t="s">
        <v>1134</v>
      </c>
      <c r="N226" s="4">
        <f t="shared" si="17"/>
        <v>-3557376.1825249996</v>
      </c>
      <c r="O226" s="4" t="e">
        <f t="shared" si="18"/>
        <v>#VALUE!</v>
      </c>
      <c r="P226" s="4" t="e">
        <f t="shared" si="19"/>
        <v>#VALUE!</v>
      </c>
    </row>
    <row r="227" spans="1:16" x14ac:dyDescent="0.25">
      <c r="A227" s="4" t="s">
        <v>136</v>
      </c>
      <c r="B227" s="4" t="s">
        <v>20</v>
      </c>
      <c r="C227" s="4" t="s">
        <v>2182</v>
      </c>
      <c r="D227" s="4" t="s">
        <v>1530</v>
      </c>
      <c r="E227" s="4" t="s">
        <v>1224</v>
      </c>
      <c r="F227" s="4" t="s">
        <v>1307</v>
      </c>
      <c r="G227" s="4" t="s">
        <v>1129</v>
      </c>
      <c r="K227" s="4">
        <f t="shared" si="15"/>
        <v>49.048212999999997</v>
      </c>
      <c r="L227" s="4">
        <f t="shared" si="16"/>
        <v>51.549671862999993</v>
      </c>
      <c r="M227" s="4" t="s">
        <v>1134</v>
      </c>
      <c r="N227" s="4">
        <f t="shared" si="17"/>
        <v>-3063386.6084888261</v>
      </c>
      <c r="O227" s="4">
        <f t="shared" si="18"/>
        <v>-4259849.6084888261</v>
      </c>
      <c r="P227" s="4" t="str">
        <f t="shared" si="19"/>
        <v>Overpaid</v>
      </c>
    </row>
    <row r="228" spans="1:16" x14ac:dyDescent="0.25">
      <c r="A228" s="4" t="s">
        <v>120</v>
      </c>
      <c r="B228" s="4" t="s">
        <v>20</v>
      </c>
      <c r="C228" s="4" t="s">
        <v>3180</v>
      </c>
      <c r="D228" s="4" t="s">
        <v>1027</v>
      </c>
      <c r="E228" s="4" t="s">
        <v>1179</v>
      </c>
      <c r="F228" s="4" t="s">
        <v>1146</v>
      </c>
      <c r="G228" s="4" t="s">
        <v>1774</v>
      </c>
      <c r="K228" s="4">
        <f t="shared" si="15"/>
        <v>49.037379999999999</v>
      </c>
      <c r="L228" s="4">
        <f t="shared" si="16"/>
        <v>50.900800439999998</v>
      </c>
      <c r="M228" s="4" t="s">
        <v>1134</v>
      </c>
      <c r="N228" s="4">
        <f t="shared" si="17"/>
        <v>-3394659.1626666868</v>
      </c>
      <c r="O228" s="4" t="e">
        <f t="shared" si="18"/>
        <v>#VALUE!</v>
      </c>
      <c r="P228" s="4" t="e">
        <f t="shared" si="19"/>
        <v>#VALUE!</v>
      </c>
    </row>
    <row r="229" spans="1:16" x14ac:dyDescent="0.25">
      <c r="A229" s="4" t="s">
        <v>135</v>
      </c>
      <c r="B229" s="4" t="s">
        <v>20</v>
      </c>
      <c r="C229" s="4" t="s">
        <v>2672</v>
      </c>
      <c r="D229" s="4" t="s">
        <v>2673</v>
      </c>
      <c r="E229" s="4" t="s">
        <v>1462</v>
      </c>
      <c r="F229" s="4" t="s">
        <v>1157</v>
      </c>
      <c r="G229" s="4" t="s">
        <v>1323</v>
      </c>
      <c r="K229" s="4">
        <f t="shared" si="15"/>
        <v>49.030158</v>
      </c>
      <c r="L229" s="4">
        <f t="shared" si="16"/>
        <v>51.775846848</v>
      </c>
      <c r="M229" s="4" t="s">
        <v>1134</v>
      </c>
      <c r="N229" s="4">
        <f t="shared" si="17"/>
        <v>-2947916.020146871</v>
      </c>
      <c r="O229" s="4">
        <f t="shared" si="18"/>
        <v>-6284069.020146871</v>
      </c>
      <c r="P229" s="4" t="str">
        <f t="shared" si="19"/>
        <v>Overpaid</v>
      </c>
    </row>
    <row r="230" spans="1:16" x14ac:dyDescent="0.25">
      <c r="A230" s="4" t="s">
        <v>126</v>
      </c>
      <c r="B230" s="4" t="s">
        <v>20</v>
      </c>
      <c r="C230" s="4" t="s">
        <v>3830</v>
      </c>
      <c r="D230" s="4" t="s">
        <v>1165</v>
      </c>
      <c r="E230" s="4" t="s">
        <v>3556</v>
      </c>
      <c r="F230" s="4" t="s">
        <v>1162</v>
      </c>
      <c r="G230" s="4" t="s">
        <v>2767</v>
      </c>
      <c r="K230" s="4">
        <f t="shared" si="15"/>
        <v>48.827942</v>
      </c>
      <c r="L230" s="4">
        <f t="shared" si="16"/>
        <v>45.409986060000001</v>
      </c>
      <c r="M230" s="4" t="s">
        <v>1134</v>
      </c>
      <c r="N230" s="4">
        <f t="shared" si="17"/>
        <v>-6197920.3939432204</v>
      </c>
      <c r="O230" s="4">
        <f t="shared" si="18"/>
        <v>-7317920.3939432204</v>
      </c>
      <c r="P230" s="4" t="str">
        <f t="shared" si="19"/>
        <v>Overpaid</v>
      </c>
    </row>
    <row r="231" spans="1:16" x14ac:dyDescent="0.25">
      <c r="A231" s="4" t="s">
        <v>115</v>
      </c>
      <c r="B231" s="4" t="s">
        <v>20</v>
      </c>
      <c r="C231" s="4" t="s">
        <v>3982</v>
      </c>
      <c r="D231" s="4" t="s">
        <v>3983</v>
      </c>
      <c r="E231" s="4" t="s">
        <v>1301</v>
      </c>
      <c r="F231" s="4" t="s">
        <v>1194</v>
      </c>
      <c r="G231" s="4" t="s">
        <v>1747</v>
      </c>
      <c r="K231" s="4">
        <f t="shared" si="15"/>
        <v>48.264626000000007</v>
      </c>
      <c r="L231" s="4">
        <f t="shared" si="16"/>
        <v>50.146946414000013</v>
      </c>
      <c r="M231" s="4" t="s">
        <v>1134</v>
      </c>
      <c r="N231" s="4">
        <f t="shared" si="17"/>
        <v>-3779529.1689857664</v>
      </c>
      <c r="O231" s="4">
        <f t="shared" si="18"/>
        <v>-4814445.1689857664</v>
      </c>
      <c r="P231" s="4" t="str">
        <f t="shared" si="19"/>
        <v>Overpaid</v>
      </c>
    </row>
    <row r="232" spans="1:16" x14ac:dyDescent="0.25">
      <c r="A232" s="4" t="s">
        <v>125</v>
      </c>
      <c r="B232" s="4" t="s">
        <v>20</v>
      </c>
      <c r="C232" s="4" t="s">
        <v>171</v>
      </c>
      <c r="D232" s="4" t="s">
        <v>1502</v>
      </c>
      <c r="E232" s="4" t="s">
        <v>1503</v>
      </c>
      <c r="F232" s="4" t="s">
        <v>1125</v>
      </c>
      <c r="G232" s="4" t="s">
        <v>1504</v>
      </c>
      <c r="K232" s="4">
        <f t="shared" si="15"/>
        <v>47.928803000000002</v>
      </c>
      <c r="L232" s="4">
        <f t="shared" si="16"/>
        <v>45.532362849999998</v>
      </c>
      <c r="M232" s="4" t="s">
        <v>1134</v>
      </c>
      <c r="N232" s="4">
        <f t="shared" si="17"/>
        <v>-6135442.5742113031</v>
      </c>
      <c r="O232" s="4">
        <f t="shared" si="18"/>
        <v>-18635442.574211303</v>
      </c>
      <c r="P232" s="4" t="str">
        <f t="shared" si="19"/>
        <v>Overpaid</v>
      </c>
    </row>
    <row r="233" spans="1:16" x14ac:dyDescent="0.25">
      <c r="A233" s="4" t="s">
        <v>117</v>
      </c>
      <c r="B233" s="4" t="s">
        <v>20</v>
      </c>
      <c r="C233" s="4" t="s">
        <v>2592</v>
      </c>
      <c r="D233" s="4" t="s">
        <v>1153</v>
      </c>
      <c r="E233" s="4" t="s">
        <v>1427</v>
      </c>
      <c r="F233" s="4" t="s">
        <v>1157</v>
      </c>
      <c r="G233" s="4" t="s">
        <v>1214</v>
      </c>
      <c r="K233" s="4">
        <f t="shared" si="15"/>
        <v>47.917969999999997</v>
      </c>
      <c r="L233" s="4">
        <f t="shared" si="16"/>
        <v>49.11591924999999</v>
      </c>
      <c r="M233" s="4" t="s">
        <v>1134</v>
      </c>
      <c r="N233" s="4">
        <f t="shared" si="17"/>
        <v>-4305906.1828877106</v>
      </c>
      <c r="O233" s="4">
        <f t="shared" si="18"/>
        <v>-7639239.1828877106</v>
      </c>
      <c r="P233" s="4" t="str">
        <f t="shared" si="19"/>
        <v>Overpaid</v>
      </c>
    </row>
    <row r="234" spans="1:16" x14ac:dyDescent="0.25">
      <c r="A234" s="4" t="s">
        <v>127</v>
      </c>
      <c r="B234" s="4" t="s">
        <v>20</v>
      </c>
      <c r="C234" s="4" t="s">
        <v>4071</v>
      </c>
      <c r="D234" s="4" t="s">
        <v>1027</v>
      </c>
      <c r="E234" s="4" t="s">
        <v>1310</v>
      </c>
      <c r="F234" s="4" t="s">
        <v>1201</v>
      </c>
      <c r="G234" s="4" t="s">
        <v>1260</v>
      </c>
      <c r="K234" s="4">
        <f t="shared" si="15"/>
        <v>47.625478999999999</v>
      </c>
      <c r="L234" s="4">
        <f t="shared" si="16"/>
        <v>48.149359268999994</v>
      </c>
      <c r="M234" s="4" t="s">
        <v>1134</v>
      </c>
      <c r="N234" s="4">
        <f t="shared" si="17"/>
        <v>-4799370.3459287994</v>
      </c>
      <c r="O234" s="4" t="e">
        <f t="shared" si="18"/>
        <v>#VALUE!</v>
      </c>
      <c r="P234" s="4" t="e">
        <f t="shared" si="19"/>
        <v>#VALUE!</v>
      </c>
    </row>
    <row r="235" spans="1:16" x14ac:dyDescent="0.25">
      <c r="A235" s="4" t="s">
        <v>117</v>
      </c>
      <c r="B235" s="4" t="s">
        <v>20</v>
      </c>
      <c r="C235" s="4" t="s">
        <v>2548</v>
      </c>
      <c r="D235" s="4" t="s">
        <v>2549</v>
      </c>
      <c r="E235" s="4" t="s">
        <v>1170</v>
      </c>
      <c r="F235" s="4" t="s">
        <v>1270</v>
      </c>
      <c r="G235" s="4" t="s">
        <v>2550</v>
      </c>
      <c r="K235" s="4">
        <f t="shared" si="15"/>
        <v>47.181325999999999</v>
      </c>
      <c r="L235" s="4">
        <f t="shared" si="16"/>
        <v>47.936227215999999</v>
      </c>
      <c r="M235" s="4" t="s">
        <v>1134</v>
      </c>
      <c r="N235" s="4">
        <f t="shared" si="17"/>
        <v>-4908182.0412382418</v>
      </c>
      <c r="O235" s="4">
        <f t="shared" si="18"/>
        <v>-24608182.041238241</v>
      </c>
      <c r="P235" s="4" t="str">
        <f t="shared" si="19"/>
        <v>Overpaid</v>
      </c>
    </row>
    <row r="236" spans="1:16" x14ac:dyDescent="0.25">
      <c r="A236" s="4" t="s">
        <v>115</v>
      </c>
      <c r="B236" s="4" t="s">
        <v>20</v>
      </c>
      <c r="C236" s="4" t="s">
        <v>3938</v>
      </c>
      <c r="D236" s="4" t="s">
        <v>2367</v>
      </c>
      <c r="E236" s="4" t="s">
        <v>1254</v>
      </c>
      <c r="F236" s="4" t="s">
        <v>1068</v>
      </c>
      <c r="G236" s="4">
        <v>45</v>
      </c>
      <c r="K236" s="4">
        <f t="shared" si="15"/>
        <v>47.123550000000002</v>
      </c>
      <c r="L236" s="4">
        <f t="shared" si="16"/>
        <v>48.2545152</v>
      </c>
      <c r="M236" s="4" t="s">
        <v>1134</v>
      </c>
      <c r="N236" s="4">
        <f t="shared" si="17"/>
        <v>-4745684.4035147149</v>
      </c>
      <c r="O236" s="4">
        <f t="shared" si="18"/>
        <v>-22245684.403514713</v>
      </c>
      <c r="P236" s="4" t="str">
        <f t="shared" si="19"/>
        <v>Overpaid</v>
      </c>
    </row>
    <row r="237" spans="1:16" x14ac:dyDescent="0.25">
      <c r="A237" s="4" t="s">
        <v>110</v>
      </c>
      <c r="B237" s="4" t="s">
        <v>20</v>
      </c>
      <c r="C237" s="4" t="s">
        <v>2407</v>
      </c>
      <c r="D237" s="4" t="s">
        <v>2408</v>
      </c>
      <c r="E237" s="4" t="s">
        <v>1033</v>
      </c>
      <c r="F237" s="4" t="s">
        <v>1328</v>
      </c>
      <c r="G237" s="4" t="s">
        <v>1653</v>
      </c>
      <c r="K237" s="4">
        <f t="shared" si="15"/>
        <v>47.087440000000001</v>
      </c>
      <c r="L237" s="4">
        <f t="shared" si="16"/>
        <v>48.0291888</v>
      </c>
      <c r="M237" s="4" t="s">
        <v>1134</v>
      </c>
      <c r="N237" s="4">
        <f t="shared" si="17"/>
        <v>-4860721.7582291374</v>
      </c>
      <c r="O237" s="4">
        <f t="shared" si="18"/>
        <v>-5567154.7582291374</v>
      </c>
      <c r="P237" s="4" t="str">
        <f t="shared" si="19"/>
        <v>Overpaid</v>
      </c>
    </row>
    <row r="238" spans="1:16" x14ac:dyDescent="0.25">
      <c r="A238" s="4" t="s">
        <v>133</v>
      </c>
      <c r="B238" s="4" t="s">
        <v>20</v>
      </c>
      <c r="C238" s="4" t="s">
        <v>431</v>
      </c>
      <c r="D238" s="4" t="s">
        <v>1710</v>
      </c>
      <c r="E238" s="4" t="s">
        <v>1233</v>
      </c>
      <c r="F238" s="4" t="s">
        <v>1328</v>
      </c>
      <c r="G238" s="4" t="s">
        <v>1653</v>
      </c>
      <c r="K238" s="4">
        <f t="shared" si="15"/>
        <v>47.087440000000001</v>
      </c>
      <c r="L238" s="4">
        <f t="shared" si="16"/>
        <v>47.793751599999993</v>
      </c>
      <c r="M238" s="4" t="s">
        <v>1134</v>
      </c>
      <c r="N238" s="4">
        <f t="shared" si="17"/>
        <v>-4980921.0455269022</v>
      </c>
      <c r="O238" s="4">
        <f t="shared" si="18"/>
        <v>-7980921.0455269022</v>
      </c>
      <c r="P238" s="4" t="str">
        <f t="shared" si="19"/>
        <v>Overpaid</v>
      </c>
    </row>
    <row r="239" spans="1:16" x14ac:dyDescent="0.25">
      <c r="A239" s="4" t="s">
        <v>129</v>
      </c>
      <c r="B239" s="4" t="s">
        <v>20</v>
      </c>
      <c r="C239" s="4" t="s">
        <v>1370</v>
      </c>
      <c r="D239" s="4" t="s">
        <v>1027</v>
      </c>
      <c r="E239" s="4" t="s">
        <v>1371</v>
      </c>
      <c r="F239" s="4" t="s">
        <v>1194</v>
      </c>
      <c r="G239" s="4" t="s">
        <v>1372</v>
      </c>
      <c r="K239" s="4">
        <f t="shared" si="15"/>
        <v>47.033275000000003</v>
      </c>
      <c r="L239" s="4">
        <f t="shared" si="16"/>
        <v>49.620105125000002</v>
      </c>
      <c r="M239" s="4" t="s">
        <v>1134</v>
      </c>
      <c r="N239" s="4">
        <f t="shared" si="17"/>
        <v>-4048500.883977429</v>
      </c>
      <c r="O239" s="4" t="e">
        <f t="shared" si="18"/>
        <v>#VALUE!</v>
      </c>
      <c r="P239" s="4" t="e">
        <f t="shared" si="19"/>
        <v>#VALUE!</v>
      </c>
    </row>
    <row r="240" spans="1:16" x14ac:dyDescent="0.25">
      <c r="A240" s="4" t="s">
        <v>108</v>
      </c>
      <c r="B240" s="4" t="s">
        <v>20</v>
      </c>
      <c r="C240" s="4" t="s">
        <v>1370</v>
      </c>
      <c r="D240" s="4" t="s">
        <v>1027</v>
      </c>
      <c r="E240" s="4" t="s">
        <v>1371</v>
      </c>
      <c r="F240" s="4" t="s">
        <v>1194</v>
      </c>
      <c r="G240" s="4" t="s">
        <v>1372</v>
      </c>
      <c r="K240" s="4">
        <f t="shared" si="15"/>
        <v>47.033275000000003</v>
      </c>
      <c r="L240" s="4">
        <f t="shared" si="16"/>
        <v>49.620105125000002</v>
      </c>
      <c r="M240" s="4" t="s">
        <v>1134</v>
      </c>
      <c r="N240" s="4">
        <f t="shared" si="17"/>
        <v>-4048500.883977429</v>
      </c>
      <c r="O240" s="4" t="e">
        <f t="shared" si="18"/>
        <v>#VALUE!</v>
      </c>
      <c r="P240" s="4" t="e">
        <f t="shared" si="19"/>
        <v>#VALUE!</v>
      </c>
    </row>
    <row r="241" spans="1:16" x14ac:dyDescent="0.25">
      <c r="A241" s="4" t="s">
        <v>109</v>
      </c>
      <c r="B241" s="4" t="s">
        <v>20</v>
      </c>
      <c r="C241" s="4" t="s">
        <v>1883</v>
      </c>
      <c r="D241" s="4" t="s">
        <v>1027</v>
      </c>
      <c r="E241" s="4" t="s">
        <v>1027</v>
      </c>
      <c r="F241" s="4" t="s">
        <v>1218</v>
      </c>
      <c r="G241" s="4" t="s">
        <v>1677</v>
      </c>
      <c r="K241" s="4">
        <f t="shared" si="15"/>
        <v>46.942999999999998</v>
      </c>
      <c r="L241" s="4" t="e">
        <f t="shared" si="16"/>
        <v>#VALUE!</v>
      </c>
      <c r="M241" s="4" t="s">
        <v>1134</v>
      </c>
      <c r="N241" s="4" t="e">
        <f t="shared" si="17"/>
        <v>#VALUE!</v>
      </c>
      <c r="O241" s="4" t="e">
        <f t="shared" si="18"/>
        <v>#VALUE!</v>
      </c>
      <c r="P241" s="4" t="e">
        <f t="shared" si="19"/>
        <v>#VALUE!</v>
      </c>
    </row>
    <row r="242" spans="1:16" x14ac:dyDescent="0.25">
      <c r="A242" s="4" t="s">
        <v>116</v>
      </c>
      <c r="B242" s="4" t="s">
        <v>20</v>
      </c>
      <c r="C242" s="4" t="s">
        <v>969</v>
      </c>
      <c r="D242" s="4" t="s">
        <v>1225</v>
      </c>
      <c r="E242" s="4" t="s">
        <v>1226</v>
      </c>
      <c r="F242" s="4" t="s">
        <v>1221</v>
      </c>
      <c r="G242" s="4" t="s">
        <v>1227</v>
      </c>
      <c r="K242" s="4">
        <f t="shared" si="15"/>
        <v>46.899667999999991</v>
      </c>
      <c r="L242" s="4">
        <f t="shared" si="16"/>
        <v>49.244651399999995</v>
      </c>
      <c r="M242" s="4" t="s">
        <v>1134</v>
      </c>
      <c r="N242" s="4">
        <f t="shared" si="17"/>
        <v>-4240183.7198176906</v>
      </c>
      <c r="O242" s="4">
        <f t="shared" si="18"/>
        <v>-4945183.7198176906</v>
      </c>
      <c r="P242" s="4" t="str">
        <f t="shared" si="19"/>
        <v>Overpaid</v>
      </c>
    </row>
    <row r="243" spans="1:16" x14ac:dyDescent="0.25">
      <c r="A243" s="4" t="s">
        <v>115</v>
      </c>
      <c r="B243" s="4" t="s">
        <v>20</v>
      </c>
      <c r="C243" s="4" t="s">
        <v>3973</v>
      </c>
      <c r="D243" s="4" t="s">
        <v>2493</v>
      </c>
      <c r="E243" s="4" t="s">
        <v>1487</v>
      </c>
      <c r="F243" s="4" t="s">
        <v>1186</v>
      </c>
      <c r="G243" s="4" t="s">
        <v>3410</v>
      </c>
      <c r="K243" s="4">
        <f t="shared" si="15"/>
        <v>46.798560000000002</v>
      </c>
      <c r="L243" s="4">
        <f t="shared" si="16"/>
        <v>46.845358559999994</v>
      </c>
      <c r="M243" s="4" t="s">
        <v>1134</v>
      </c>
      <c r="N243" s="4">
        <f t="shared" si="17"/>
        <v>-5465110.3218441419</v>
      </c>
      <c r="O243" s="4">
        <f t="shared" si="18"/>
        <v>-7815110.3218441419</v>
      </c>
      <c r="P243" s="4" t="str">
        <f t="shared" si="19"/>
        <v>Overpaid</v>
      </c>
    </row>
    <row r="244" spans="1:16" x14ac:dyDescent="0.25">
      <c r="A244" s="4" t="s">
        <v>131</v>
      </c>
      <c r="B244" s="4" t="s">
        <v>20</v>
      </c>
      <c r="C244" s="4" t="s">
        <v>1593</v>
      </c>
      <c r="D244" s="4" t="s">
        <v>1482</v>
      </c>
      <c r="E244" s="4" t="s">
        <v>1027</v>
      </c>
      <c r="F244" s="4" t="s">
        <v>1091</v>
      </c>
      <c r="G244" s="4">
        <v>45</v>
      </c>
      <c r="K244" s="4">
        <f t="shared" si="15"/>
        <v>46.401350000000001</v>
      </c>
      <c r="L244" s="4" t="e">
        <f t="shared" si="16"/>
        <v>#VALUE!</v>
      </c>
      <c r="M244" s="4" t="s">
        <v>1134</v>
      </c>
      <c r="N244" s="4" t="e">
        <f t="shared" si="17"/>
        <v>#VALUE!</v>
      </c>
      <c r="O244" s="4" t="e">
        <f t="shared" si="18"/>
        <v>#VALUE!</v>
      </c>
      <c r="P244" s="4" t="e">
        <f t="shared" si="19"/>
        <v>#VALUE!</v>
      </c>
    </row>
    <row r="245" spans="1:16" x14ac:dyDescent="0.25">
      <c r="A245" s="4" t="s">
        <v>127</v>
      </c>
      <c r="B245" s="4" t="s">
        <v>20</v>
      </c>
      <c r="C245" s="4" t="s">
        <v>4062</v>
      </c>
      <c r="D245" s="4" t="s">
        <v>1027</v>
      </c>
      <c r="E245" s="4" t="s">
        <v>1301</v>
      </c>
      <c r="F245" s="4" t="s">
        <v>1194</v>
      </c>
      <c r="G245" s="4" t="s">
        <v>1347</v>
      </c>
      <c r="K245" s="4">
        <f t="shared" si="15"/>
        <v>46.397739000000001</v>
      </c>
      <c r="L245" s="4">
        <f t="shared" si="16"/>
        <v>48.207250821000009</v>
      </c>
      <c r="M245" s="4" t="s">
        <v>1134</v>
      </c>
      <c r="N245" s="4">
        <f t="shared" si="17"/>
        <v>-4769814.5947944717</v>
      </c>
      <c r="O245" s="4" t="e">
        <f t="shared" si="18"/>
        <v>#VALUE!</v>
      </c>
      <c r="P245" s="4" t="e">
        <f t="shared" si="19"/>
        <v>#VALUE!</v>
      </c>
    </row>
    <row r="246" spans="1:16" x14ac:dyDescent="0.25">
      <c r="A246" s="4" t="s">
        <v>134</v>
      </c>
      <c r="B246" s="4" t="s">
        <v>20</v>
      </c>
      <c r="C246" s="4" t="s">
        <v>2504</v>
      </c>
      <c r="D246" s="4" t="s">
        <v>1027</v>
      </c>
      <c r="E246" s="4" t="s">
        <v>1254</v>
      </c>
      <c r="F246" s="4" t="s">
        <v>1162</v>
      </c>
      <c r="G246" s="4" t="s">
        <v>1653</v>
      </c>
      <c r="K246" s="4">
        <f t="shared" si="15"/>
        <v>46.36524</v>
      </c>
      <c r="L246" s="4">
        <f t="shared" si="16"/>
        <v>47.478005760000002</v>
      </c>
      <c r="M246" s="4" t="s">
        <v>1134</v>
      </c>
      <c r="N246" s="4">
        <f t="shared" si="17"/>
        <v>-5142120.8259151848</v>
      </c>
      <c r="O246" s="4" t="e">
        <f t="shared" si="18"/>
        <v>#VALUE!</v>
      </c>
      <c r="P246" s="4" t="e">
        <f t="shared" si="19"/>
        <v>#VALUE!</v>
      </c>
    </row>
    <row r="247" spans="1:16" x14ac:dyDescent="0.25">
      <c r="A247" s="4" t="s">
        <v>127</v>
      </c>
      <c r="B247" s="4" t="s">
        <v>20</v>
      </c>
      <c r="C247" s="4" t="s">
        <v>4061</v>
      </c>
      <c r="D247" s="4" t="s">
        <v>1027</v>
      </c>
      <c r="E247" s="4" t="s">
        <v>1183</v>
      </c>
      <c r="F247" s="4" t="s">
        <v>1186</v>
      </c>
      <c r="G247" s="4" t="s">
        <v>1525</v>
      </c>
      <c r="K247" s="4">
        <f t="shared" si="15"/>
        <v>46.282187</v>
      </c>
      <c r="L247" s="4">
        <f t="shared" si="16"/>
        <v>46.097058252000004</v>
      </c>
      <c r="M247" s="4" t="s">
        <v>1134</v>
      </c>
      <c r="N247" s="4">
        <f t="shared" si="17"/>
        <v>-5847144.9523370899</v>
      </c>
      <c r="O247" s="4" t="e">
        <f t="shared" si="18"/>
        <v>#VALUE!</v>
      </c>
      <c r="P247" s="4" t="e">
        <f t="shared" si="19"/>
        <v>#VALUE!</v>
      </c>
    </row>
    <row r="248" spans="1:16" x14ac:dyDescent="0.25">
      <c r="A248" s="4" t="s">
        <v>107</v>
      </c>
      <c r="B248" s="4" t="s">
        <v>20</v>
      </c>
      <c r="C248" s="4" t="s">
        <v>2793</v>
      </c>
      <c r="D248" s="4" t="s">
        <v>1225</v>
      </c>
      <c r="E248" s="4" t="s">
        <v>1027</v>
      </c>
      <c r="F248" s="4" t="s">
        <v>1234</v>
      </c>
      <c r="G248" s="4" t="s">
        <v>1677</v>
      </c>
      <c r="K248" s="4">
        <f t="shared" si="15"/>
        <v>46.220799999999997</v>
      </c>
      <c r="L248" s="4" t="e">
        <f t="shared" si="16"/>
        <v>#VALUE!</v>
      </c>
      <c r="M248" s="4" t="s">
        <v>1134</v>
      </c>
      <c r="N248" s="4" t="e">
        <f t="shared" si="17"/>
        <v>#VALUE!</v>
      </c>
      <c r="O248" s="4" t="e">
        <f t="shared" si="18"/>
        <v>#VALUE!</v>
      </c>
      <c r="P248" s="4" t="e">
        <f t="shared" si="19"/>
        <v>#VALUE!</v>
      </c>
    </row>
    <row r="249" spans="1:16" x14ac:dyDescent="0.25">
      <c r="A249" s="4" t="s">
        <v>116</v>
      </c>
      <c r="B249" s="4" t="s">
        <v>20</v>
      </c>
      <c r="C249" s="4" t="s">
        <v>780</v>
      </c>
      <c r="D249" s="4" t="s">
        <v>1161</v>
      </c>
      <c r="E249" s="4" t="s">
        <v>1086</v>
      </c>
      <c r="F249" s="4" t="s">
        <v>1162</v>
      </c>
      <c r="G249" s="4" t="s">
        <v>1163</v>
      </c>
      <c r="K249" s="4">
        <f t="shared" si="15"/>
        <v>46.166634999999999</v>
      </c>
      <c r="L249" s="4">
        <f t="shared" si="16"/>
        <v>48.244133574999999</v>
      </c>
      <c r="M249" s="4" t="s">
        <v>1134</v>
      </c>
      <c r="N249" s="4">
        <f t="shared" si="17"/>
        <v>-4750984.6021493943</v>
      </c>
      <c r="O249" s="4">
        <f t="shared" si="18"/>
        <v>-6012211.6021493943</v>
      </c>
      <c r="P249" s="4" t="str">
        <f t="shared" si="19"/>
        <v>Overpaid</v>
      </c>
    </row>
    <row r="250" spans="1:16" x14ac:dyDescent="0.25">
      <c r="A250" s="4" t="s">
        <v>116</v>
      </c>
      <c r="B250" s="4" t="s">
        <v>20</v>
      </c>
      <c r="C250" s="4" t="s">
        <v>1211</v>
      </c>
      <c r="D250" s="4" t="s">
        <v>1212</v>
      </c>
      <c r="E250" s="4" t="s">
        <v>1213</v>
      </c>
      <c r="F250" s="4" t="s">
        <v>1208</v>
      </c>
      <c r="G250" s="4" t="s">
        <v>1214</v>
      </c>
      <c r="K250" s="4">
        <f t="shared" si="15"/>
        <v>46.112470000000002</v>
      </c>
      <c r="L250" s="4">
        <f t="shared" si="16"/>
        <v>48.833105730000007</v>
      </c>
      <c r="M250" s="4" t="s">
        <v>1134</v>
      </c>
      <c r="N250" s="4">
        <f t="shared" si="17"/>
        <v>-4450292.8114331122</v>
      </c>
      <c r="O250" s="4">
        <f t="shared" si="18"/>
        <v>-5360757.8114331122</v>
      </c>
      <c r="P250" s="4" t="str">
        <f t="shared" si="19"/>
        <v>Overpaid</v>
      </c>
    </row>
    <row r="251" spans="1:16" x14ac:dyDescent="0.25">
      <c r="A251" s="4" t="s">
        <v>136</v>
      </c>
      <c r="B251" s="4" t="s">
        <v>20</v>
      </c>
      <c r="C251" s="4" t="s">
        <v>746</v>
      </c>
      <c r="D251" s="4" t="s">
        <v>2207</v>
      </c>
      <c r="E251" s="4" t="s">
        <v>1346</v>
      </c>
      <c r="F251" s="4" t="s">
        <v>1157</v>
      </c>
      <c r="G251" s="4" t="s">
        <v>2030</v>
      </c>
      <c r="K251" s="4">
        <f t="shared" si="15"/>
        <v>46.090803999999991</v>
      </c>
      <c r="L251" s="4">
        <f t="shared" si="16"/>
        <v>48.71797982799999</v>
      </c>
      <c r="M251" s="4" t="s">
        <v>1134</v>
      </c>
      <c r="N251" s="4">
        <f t="shared" si="17"/>
        <v>-4509068.7880838439</v>
      </c>
      <c r="O251" s="4">
        <f t="shared" si="18"/>
        <v>-5959541.7880838439</v>
      </c>
      <c r="P251" s="4" t="str">
        <f t="shared" si="19"/>
        <v>Overpaid</v>
      </c>
    </row>
    <row r="252" spans="1:16" x14ac:dyDescent="0.25">
      <c r="A252" s="4" t="s">
        <v>122</v>
      </c>
      <c r="B252" s="4" t="s">
        <v>20</v>
      </c>
      <c r="C252" s="4" t="s">
        <v>3672</v>
      </c>
      <c r="D252" s="4" t="s">
        <v>1027</v>
      </c>
      <c r="E252" s="4" t="s">
        <v>1027</v>
      </c>
      <c r="F252" s="4" t="s">
        <v>1218</v>
      </c>
      <c r="G252" s="4" t="s">
        <v>2374</v>
      </c>
      <c r="K252" s="4">
        <f t="shared" si="15"/>
        <v>46.029416999999995</v>
      </c>
      <c r="L252" s="4" t="e">
        <f t="shared" si="16"/>
        <v>#VALUE!</v>
      </c>
      <c r="M252" s="4" t="s">
        <v>1134</v>
      </c>
      <c r="N252" s="4" t="e">
        <f t="shared" si="17"/>
        <v>#VALUE!</v>
      </c>
      <c r="O252" s="4" t="e">
        <f t="shared" si="18"/>
        <v>#VALUE!</v>
      </c>
      <c r="P252" s="4" t="e">
        <f t="shared" si="19"/>
        <v>#VALUE!</v>
      </c>
    </row>
    <row r="253" spans="1:16" x14ac:dyDescent="0.25">
      <c r="A253" s="4" t="s">
        <v>126</v>
      </c>
      <c r="B253" s="4" t="s">
        <v>20</v>
      </c>
      <c r="C253" s="4" t="s">
        <v>3856</v>
      </c>
      <c r="D253" s="4" t="s">
        <v>1027</v>
      </c>
      <c r="E253" s="4" t="s">
        <v>1435</v>
      </c>
      <c r="F253" s="4" t="s">
        <v>1221</v>
      </c>
      <c r="G253" s="4" t="s">
        <v>1372</v>
      </c>
      <c r="K253" s="4">
        <f t="shared" si="15"/>
        <v>45.588875000000002</v>
      </c>
      <c r="L253" s="4">
        <f t="shared" si="16"/>
        <v>47.093307875000001</v>
      </c>
      <c r="M253" s="4" t="s">
        <v>1134</v>
      </c>
      <c r="N253" s="4">
        <f t="shared" si="17"/>
        <v>-5338523.142974494</v>
      </c>
      <c r="O253" s="4" t="e">
        <f t="shared" si="18"/>
        <v>#VALUE!</v>
      </c>
      <c r="P253" s="4" t="e">
        <f t="shared" si="19"/>
        <v>#VALUE!</v>
      </c>
    </row>
    <row r="254" spans="1:16" x14ac:dyDescent="0.25">
      <c r="A254" s="4" t="s">
        <v>128</v>
      </c>
      <c r="B254" s="4" t="s">
        <v>20</v>
      </c>
      <c r="C254" s="4" t="s">
        <v>3591</v>
      </c>
      <c r="D254" s="4" t="s">
        <v>3592</v>
      </c>
      <c r="E254" s="4" t="s">
        <v>1027</v>
      </c>
      <c r="F254" s="4" t="s">
        <v>1218</v>
      </c>
      <c r="G254" s="4" t="s">
        <v>1846</v>
      </c>
      <c r="K254" s="4">
        <f t="shared" si="15"/>
        <v>45.393881</v>
      </c>
      <c r="L254" s="4" t="e">
        <f t="shared" si="16"/>
        <v>#VALUE!</v>
      </c>
      <c r="M254" s="4" t="s">
        <v>1134</v>
      </c>
      <c r="N254" s="4" t="e">
        <f t="shared" si="17"/>
        <v>#VALUE!</v>
      </c>
      <c r="O254" s="4" t="e">
        <f t="shared" si="18"/>
        <v>#VALUE!</v>
      </c>
      <c r="P254" s="4" t="e">
        <f t="shared" si="19"/>
        <v>#VALUE!</v>
      </c>
    </row>
    <row r="255" spans="1:16" x14ac:dyDescent="0.25">
      <c r="A255" s="4" t="s">
        <v>130</v>
      </c>
      <c r="B255" s="4" t="s">
        <v>20</v>
      </c>
      <c r="C255" s="4" t="s">
        <v>3443</v>
      </c>
      <c r="D255" s="4" t="s">
        <v>3444</v>
      </c>
      <c r="E255" s="4" t="s">
        <v>1181</v>
      </c>
      <c r="F255" s="4" t="s">
        <v>1221</v>
      </c>
      <c r="G255" s="4" t="s">
        <v>1214</v>
      </c>
      <c r="K255" s="4">
        <f t="shared" si="15"/>
        <v>45.390270000000001</v>
      </c>
      <c r="L255" s="4">
        <f t="shared" si="16"/>
        <v>47.29666134</v>
      </c>
      <c r="M255" s="4" t="s">
        <v>1134</v>
      </c>
      <c r="N255" s="4">
        <f t="shared" si="17"/>
        <v>-5234703.7738920795</v>
      </c>
      <c r="O255" s="4">
        <f t="shared" si="18"/>
        <v>-6108044.7738920795</v>
      </c>
      <c r="P255" s="4" t="str">
        <f t="shared" si="19"/>
        <v>Overpaid</v>
      </c>
    </row>
    <row r="256" spans="1:16" x14ac:dyDescent="0.25">
      <c r="A256" s="4" t="s">
        <v>123</v>
      </c>
      <c r="B256" s="4" t="s">
        <v>20</v>
      </c>
      <c r="C256" s="4" t="s">
        <v>1992</v>
      </c>
      <c r="D256" s="4" t="s">
        <v>1243</v>
      </c>
      <c r="E256" s="4" t="s">
        <v>1207</v>
      </c>
      <c r="F256" s="4" t="s">
        <v>1186</v>
      </c>
      <c r="G256" s="4" t="s">
        <v>1326</v>
      </c>
      <c r="K256" s="4">
        <f t="shared" si="15"/>
        <v>45.011115000000004</v>
      </c>
      <c r="L256" s="4">
        <f t="shared" si="16"/>
        <v>45.461226150000002</v>
      </c>
      <c r="M256" s="4" t="s">
        <v>1134</v>
      </c>
      <c r="N256" s="4">
        <f t="shared" si="17"/>
        <v>-6171760.4570297971</v>
      </c>
      <c r="O256" s="4">
        <f t="shared" si="18"/>
        <v>-7206760.4570297971</v>
      </c>
      <c r="P256" s="4" t="str">
        <f t="shared" si="19"/>
        <v>Overpaid</v>
      </c>
    </row>
    <row r="257" spans="1:16" x14ac:dyDescent="0.25">
      <c r="A257" s="4" t="s">
        <v>112</v>
      </c>
      <c r="B257" s="4" t="s">
        <v>20</v>
      </c>
      <c r="C257" s="4" t="s">
        <v>237</v>
      </c>
      <c r="D257" s="4" t="s">
        <v>1419</v>
      </c>
      <c r="E257" s="4" t="s">
        <v>1027</v>
      </c>
      <c r="F257" s="4" t="s">
        <v>1307</v>
      </c>
      <c r="G257" s="4">
        <v>45</v>
      </c>
      <c r="K257" s="4">
        <f t="shared" si="15"/>
        <v>44.956950000000006</v>
      </c>
      <c r="L257" s="4" t="e">
        <f t="shared" si="16"/>
        <v>#VALUE!</v>
      </c>
      <c r="M257" s="4" t="s">
        <v>1134</v>
      </c>
      <c r="N257" s="4" t="e">
        <f t="shared" si="17"/>
        <v>#VALUE!</v>
      </c>
      <c r="O257" s="4" t="e">
        <f t="shared" si="18"/>
        <v>#VALUE!</v>
      </c>
      <c r="P257" s="4" t="e">
        <f t="shared" si="19"/>
        <v>#VALUE!</v>
      </c>
    </row>
    <row r="258" spans="1:16" x14ac:dyDescent="0.25">
      <c r="A258" s="4" t="s">
        <v>136</v>
      </c>
      <c r="B258" s="4" t="s">
        <v>20</v>
      </c>
      <c r="C258" s="4" t="s">
        <v>2244</v>
      </c>
      <c r="D258" s="4" t="s">
        <v>2212</v>
      </c>
      <c r="E258" s="4" t="s">
        <v>1027</v>
      </c>
      <c r="F258" s="4" t="s">
        <v>1240</v>
      </c>
      <c r="G258" s="4" t="s">
        <v>2245</v>
      </c>
      <c r="K258" s="4">
        <f t="shared" ref="K258:K321" si="20">(F258*0.3611)+(G258*1.1*0.3611)+(H258*5.2*0.0666)+(I258*0.2111)</f>
        <v>44.628349</v>
      </c>
      <c r="L258" s="4" t="e">
        <f t="shared" ref="L258:L321" si="21">(K258)*((100+(29-E258))/100)-(J258*0.9)</f>
        <v>#VALUE!</v>
      </c>
      <c r="M258" s="4" t="s">
        <v>1134</v>
      </c>
      <c r="N258" s="4" t="e">
        <f t="shared" ref="N258:N321" si="22">(M258*((L258-63)/5.45))+M258</f>
        <v>#VALUE!</v>
      </c>
      <c r="O258" s="4" t="e">
        <f t="shared" ref="O258:O321" si="23">(N258-D258)</f>
        <v>#VALUE!</v>
      </c>
      <c r="P258" s="4" t="e">
        <f t="shared" ref="P258:P321" si="24">IF(O258&lt;(-3000000), "Overpaid", "")</f>
        <v>#VALUE!</v>
      </c>
    </row>
    <row r="259" spans="1:16" x14ac:dyDescent="0.25">
      <c r="A259" s="4" t="s">
        <v>119</v>
      </c>
      <c r="B259" s="4" t="s">
        <v>20</v>
      </c>
      <c r="C259" s="4" t="s">
        <v>3369</v>
      </c>
      <c r="D259" s="4" t="s">
        <v>3370</v>
      </c>
      <c r="E259" s="4" t="s">
        <v>1174</v>
      </c>
      <c r="F259" s="4" t="s">
        <v>1186</v>
      </c>
      <c r="G259" s="4" t="s">
        <v>2218</v>
      </c>
      <c r="K259" s="4">
        <f t="shared" si="20"/>
        <v>44.574184000000002</v>
      </c>
      <c r="L259" s="4">
        <f t="shared" si="21"/>
        <v>45.911409520000007</v>
      </c>
      <c r="M259" s="4" t="s">
        <v>1134</v>
      </c>
      <c r="N259" s="4">
        <f t="shared" si="22"/>
        <v>-5941925.4087566063</v>
      </c>
      <c r="O259" s="4">
        <f t="shared" si="23"/>
        <v>-7144722.4087566063</v>
      </c>
      <c r="P259" s="4" t="str">
        <f t="shared" si="24"/>
        <v>Overpaid</v>
      </c>
    </row>
    <row r="260" spans="1:16" x14ac:dyDescent="0.25">
      <c r="A260" s="4" t="s">
        <v>120</v>
      </c>
      <c r="B260" s="4" t="s">
        <v>20</v>
      </c>
      <c r="C260" s="4" t="s">
        <v>3214</v>
      </c>
      <c r="D260" s="4" t="s">
        <v>3215</v>
      </c>
      <c r="E260" s="4" t="s">
        <v>1027</v>
      </c>
      <c r="F260" s="4" t="s">
        <v>1408</v>
      </c>
      <c r="G260" s="4" t="s">
        <v>2625</v>
      </c>
      <c r="K260" s="4">
        <f t="shared" si="20"/>
        <v>44.501964000000001</v>
      </c>
      <c r="L260" s="4" t="e">
        <f t="shared" si="21"/>
        <v>#VALUE!</v>
      </c>
      <c r="M260" s="4" t="s">
        <v>1134</v>
      </c>
      <c r="N260" s="4" t="e">
        <f t="shared" si="22"/>
        <v>#VALUE!</v>
      </c>
      <c r="O260" s="4" t="e">
        <f t="shared" si="23"/>
        <v>#VALUE!</v>
      </c>
      <c r="P260" s="4" t="e">
        <f t="shared" si="24"/>
        <v>#VALUE!</v>
      </c>
    </row>
    <row r="261" spans="1:16" x14ac:dyDescent="0.25">
      <c r="A261" s="4" t="s">
        <v>112</v>
      </c>
      <c r="B261" s="4" t="s">
        <v>20</v>
      </c>
      <c r="C261" s="4" t="s">
        <v>869</v>
      </c>
      <c r="D261" s="4" t="s">
        <v>2090</v>
      </c>
      <c r="E261" s="4" t="s">
        <v>2091</v>
      </c>
      <c r="F261" s="4" t="s">
        <v>1125</v>
      </c>
      <c r="G261" s="4">
        <v>45</v>
      </c>
      <c r="K261" s="4">
        <f t="shared" si="20"/>
        <v>44.234750000000005</v>
      </c>
      <c r="L261" s="4">
        <f t="shared" si="21"/>
        <v>47.110008750000006</v>
      </c>
      <c r="M261" s="4" t="s">
        <v>1134</v>
      </c>
      <c r="N261" s="4">
        <f t="shared" si="22"/>
        <v>-5329996.7364752255</v>
      </c>
      <c r="O261" s="4">
        <f t="shared" si="23"/>
        <v>-6305634.7364752255</v>
      </c>
      <c r="P261" s="4" t="str">
        <f t="shared" si="24"/>
        <v>Overpaid</v>
      </c>
    </row>
    <row r="262" spans="1:16" x14ac:dyDescent="0.25">
      <c r="A262" s="4" t="s">
        <v>123</v>
      </c>
      <c r="B262" s="4" t="s">
        <v>20</v>
      </c>
      <c r="C262" s="4" t="s">
        <v>2011</v>
      </c>
      <c r="D262" s="4" t="s">
        <v>2012</v>
      </c>
      <c r="E262" s="4" t="s">
        <v>1371</v>
      </c>
      <c r="F262" s="4" t="s">
        <v>1194</v>
      </c>
      <c r="G262" s="4" t="s">
        <v>2013</v>
      </c>
      <c r="K262" s="4">
        <f t="shared" si="20"/>
        <v>44.054200000000002</v>
      </c>
      <c r="L262" s="4">
        <f t="shared" si="21"/>
        <v>46.477181000000002</v>
      </c>
      <c r="M262" s="4" t="s">
        <v>1134</v>
      </c>
      <c r="N262" s="4">
        <f t="shared" si="22"/>
        <v>-5653078.4097717423</v>
      </c>
      <c r="O262" s="4">
        <f t="shared" si="23"/>
        <v>-6605518.4097717423</v>
      </c>
      <c r="P262" s="4" t="str">
        <f t="shared" si="24"/>
        <v>Overpaid</v>
      </c>
    </row>
    <row r="263" spans="1:16" x14ac:dyDescent="0.25">
      <c r="A263" s="4" t="s">
        <v>106</v>
      </c>
      <c r="B263" s="4" t="s">
        <v>20</v>
      </c>
      <c r="C263" s="4" t="s">
        <v>3032</v>
      </c>
      <c r="D263" s="4" t="s">
        <v>1225</v>
      </c>
      <c r="E263" s="4" t="s">
        <v>1027</v>
      </c>
      <c r="F263" s="4" t="s">
        <v>1405</v>
      </c>
      <c r="G263" s="4" t="s">
        <v>2206</v>
      </c>
      <c r="K263" s="4">
        <f t="shared" si="20"/>
        <v>44.028922999999992</v>
      </c>
      <c r="L263" s="4" t="e">
        <f t="shared" si="21"/>
        <v>#VALUE!</v>
      </c>
      <c r="M263" s="4" t="s">
        <v>1134</v>
      </c>
      <c r="N263" s="4" t="e">
        <f t="shared" si="22"/>
        <v>#VALUE!</v>
      </c>
      <c r="O263" s="4" t="e">
        <f t="shared" si="23"/>
        <v>#VALUE!</v>
      </c>
      <c r="P263" s="4" t="e">
        <f t="shared" si="24"/>
        <v>#VALUE!</v>
      </c>
    </row>
    <row r="264" spans="1:16" x14ac:dyDescent="0.25">
      <c r="A264" s="4" t="s">
        <v>113</v>
      </c>
      <c r="B264" s="4" t="s">
        <v>20</v>
      </c>
      <c r="C264" s="4" t="s">
        <v>3908</v>
      </c>
      <c r="D264" s="4" t="s">
        <v>1243</v>
      </c>
      <c r="E264" s="4" t="s">
        <v>1102</v>
      </c>
      <c r="F264" s="4" t="s">
        <v>1162</v>
      </c>
      <c r="G264" s="4" t="s">
        <v>2860</v>
      </c>
      <c r="K264" s="4">
        <f t="shared" si="20"/>
        <v>43.862817</v>
      </c>
      <c r="L264" s="4">
        <f t="shared" si="21"/>
        <v>44.433033620999993</v>
      </c>
      <c r="M264" s="4" t="s">
        <v>1134</v>
      </c>
      <c r="N264" s="4">
        <f t="shared" si="22"/>
        <v>-6696690.2862610482</v>
      </c>
      <c r="O264" s="4">
        <f t="shared" si="23"/>
        <v>-7731690.2862610482</v>
      </c>
      <c r="P264" s="4" t="str">
        <f t="shared" si="24"/>
        <v>Overpaid</v>
      </c>
    </row>
    <row r="265" spans="1:16" x14ac:dyDescent="0.25">
      <c r="A265" s="4" t="s">
        <v>106</v>
      </c>
      <c r="B265" s="4" t="s">
        <v>20</v>
      </c>
      <c r="C265" s="4" t="s">
        <v>945</v>
      </c>
      <c r="D265" s="4" t="s">
        <v>3025</v>
      </c>
      <c r="E265" s="4" t="s">
        <v>1027</v>
      </c>
      <c r="F265" s="4" t="s">
        <v>1218</v>
      </c>
      <c r="G265" s="4" t="s">
        <v>1637</v>
      </c>
      <c r="K265" s="4">
        <f t="shared" si="20"/>
        <v>43.805041000000003</v>
      </c>
      <c r="L265" s="4" t="e">
        <f t="shared" si="21"/>
        <v>#VALUE!</v>
      </c>
      <c r="M265" s="4" t="s">
        <v>1134</v>
      </c>
      <c r="N265" s="4" t="e">
        <f t="shared" si="22"/>
        <v>#VALUE!</v>
      </c>
      <c r="O265" s="4" t="e">
        <f t="shared" si="23"/>
        <v>#VALUE!</v>
      </c>
      <c r="P265" s="4" t="e">
        <f t="shared" si="24"/>
        <v>#VALUE!</v>
      </c>
    </row>
    <row r="266" spans="1:16" x14ac:dyDescent="0.25">
      <c r="A266" s="4" t="s">
        <v>110</v>
      </c>
      <c r="B266" s="4" t="s">
        <v>20</v>
      </c>
      <c r="C266" s="4" t="s">
        <v>2426</v>
      </c>
      <c r="D266" s="4" t="s">
        <v>2427</v>
      </c>
      <c r="E266" s="4" t="s">
        <v>1462</v>
      </c>
      <c r="F266" s="4" t="s">
        <v>1208</v>
      </c>
      <c r="G266" s="4" t="s">
        <v>2428</v>
      </c>
      <c r="K266" s="4">
        <f t="shared" si="20"/>
        <v>43.570325999999994</v>
      </c>
      <c r="L266" s="4">
        <f t="shared" si="21"/>
        <v>46.010264255999999</v>
      </c>
      <c r="M266" s="4" t="s">
        <v>1134</v>
      </c>
      <c r="N266" s="4">
        <f t="shared" si="22"/>
        <v>-5891456.4564703591</v>
      </c>
      <c r="O266" s="4">
        <f t="shared" si="23"/>
        <v>-6735026.4564703591</v>
      </c>
      <c r="P266" s="4" t="str">
        <f t="shared" si="24"/>
        <v>Overpaid</v>
      </c>
    </row>
    <row r="267" spans="1:16" x14ac:dyDescent="0.25">
      <c r="A267" s="4" t="s">
        <v>132</v>
      </c>
      <c r="B267" s="4" t="s">
        <v>20</v>
      </c>
      <c r="C267" s="4" t="s">
        <v>3492</v>
      </c>
      <c r="D267" s="4" t="s">
        <v>1027</v>
      </c>
      <c r="E267" s="4" t="s">
        <v>1027</v>
      </c>
      <c r="F267" s="4" t="s">
        <v>1328</v>
      </c>
      <c r="G267" s="4">
        <v>45</v>
      </c>
      <c r="K267" s="4">
        <f t="shared" si="20"/>
        <v>43.512550000000005</v>
      </c>
      <c r="L267" s="4" t="e">
        <f t="shared" si="21"/>
        <v>#VALUE!</v>
      </c>
      <c r="M267" s="4" t="s">
        <v>1134</v>
      </c>
      <c r="N267" s="4" t="e">
        <f t="shared" si="22"/>
        <v>#VALUE!</v>
      </c>
      <c r="O267" s="4" t="e">
        <f t="shared" si="23"/>
        <v>#VALUE!</v>
      </c>
      <c r="P267" s="4" t="e">
        <f t="shared" si="24"/>
        <v>#VALUE!</v>
      </c>
    </row>
    <row r="268" spans="1:16" x14ac:dyDescent="0.25">
      <c r="A268" s="4" t="s">
        <v>132</v>
      </c>
      <c r="B268" s="4" t="s">
        <v>20</v>
      </c>
      <c r="C268" s="4" t="s">
        <v>3506</v>
      </c>
      <c r="D268" s="4" t="s">
        <v>1027</v>
      </c>
      <c r="E268" s="4" t="s">
        <v>1226</v>
      </c>
      <c r="F268" s="4" t="s">
        <v>1201</v>
      </c>
      <c r="G268" s="4" t="s">
        <v>3507</v>
      </c>
      <c r="K268" s="4">
        <f t="shared" si="20"/>
        <v>43.29589</v>
      </c>
      <c r="L268" s="4">
        <f t="shared" si="21"/>
        <v>45.460684499999999</v>
      </c>
      <c r="M268" s="4" t="s">
        <v>1134</v>
      </c>
      <c r="N268" s="4">
        <f t="shared" si="22"/>
        <v>-6172036.989132477</v>
      </c>
      <c r="O268" s="4" t="e">
        <f t="shared" si="23"/>
        <v>#VALUE!</v>
      </c>
      <c r="P268" s="4" t="e">
        <f t="shared" si="24"/>
        <v>#VALUE!</v>
      </c>
    </row>
    <row r="269" spans="1:16" x14ac:dyDescent="0.25">
      <c r="A269" s="4" t="s">
        <v>317</v>
      </c>
      <c r="B269" s="4" t="s">
        <v>20</v>
      </c>
      <c r="C269" s="4" t="s">
        <v>2342</v>
      </c>
      <c r="D269" s="4" t="s">
        <v>1027</v>
      </c>
      <c r="E269" s="4" t="s">
        <v>1288</v>
      </c>
      <c r="F269" s="4" t="s">
        <v>1234</v>
      </c>
      <c r="G269" s="4" t="s">
        <v>2343</v>
      </c>
      <c r="K269" s="4">
        <f t="shared" si="20"/>
        <v>43.281446000000003</v>
      </c>
      <c r="L269" s="4">
        <f t="shared" si="21"/>
        <v>44.53660793400001</v>
      </c>
      <c r="M269" s="4" t="s">
        <v>1134</v>
      </c>
      <c r="N269" s="4">
        <f t="shared" si="22"/>
        <v>-6643811.8175867815</v>
      </c>
      <c r="O269" s="4" t="e">
        <f t="shared" si="23"/>
        <v>#VALUE!</v>
      </c>
      <c r="P269" s="4" t="e">
        <f t="shared" si="24"/>
        <v>#VALUE!</v>
      </c>
    </row>
    <row r="270" spans="1:16" x14ac:dyDescent="0.25">
      <c r="A270" s="4" t="s">
        <v>121</v>
      </c>
      <c r="B270" s="4" t="s">
        <v>20</v>
      </c>
      <c r="C270" s="4" t="s">
        <v>2933</v>
      </c>
      <c r="D270" s="4" t="s">
        <v>2934</v>
      </c>
      <c r="E270" s="4" t="s">
        <v>1339</v>
      </c>
      <c r="F270" s="4" t="s">
        <v>1201</v>
      </c>
      <c r="G270" s="4" t="s">
        <v>2695</v>
      </c>
      <c r="K270" s="4">
        <f t="shared" si="20"/>
        <v>43.176727</v>
      </c>
      <c r="L270" s="4">
        <f t="shared" si="21"/>
        <v>45.249209896000004</v>
      </c>
      <c r="M270" s="4" t="s">
        <v>1134</v>
      </c>
      <c r="N270" s="4">
        <f t="shared" si="22"/>
        <v>-6280002.4962077215</v>
      </c>
      <c r="O270" s="4">
        <f t="shared" si="23"/>
        <v>-7338388.4962077215</v>
      </c>
      <c r="P270" s="4" t="str">
        <f t="shared" si="24"/>
        <v>Overpaid</v>
      </c>
    </row>
    <row r="271" spans="1:16" x14ac:dyDescent="0.25">
      <c r="A271" s="4" t="s">
        <v>114</v>
      </c>
      <c r="B271" s="4" t="s">
        <v>20</v>
      </c>
      <c r="C271" s="4" t="s">
        <v>3299</v>
      </c>
      <c r="D271" s="4" t="s">
        <v>2536</v>
      </c>
      <c r="E271" s="4" t="s">
        <v>1027</v>
      </c>
      <c r="F271" s="4" t="s">
        <v>1234</v>
      </c>
      <c r="G271" s="4" t="s">
        <v>1858</v>
      </c>
      <c r="K271" s="4">
        <f t="shared" si="20"/>
        <v>43.162282999999995</v>
      </c>
      <c r="L271" s="4" t="e">
        <f t="shared" si="21"/>
        <v>#VALUE!</v>
      </c>
      <c r="M271" s="4" t="s">
        <v>1134</v>
      </c>
      <c r="N271" s="4" t="e">
        <f t="shared" si="22"/>
        <v>#VALUE!</v>
      </c>
      <c r="O271" s="4" t="e">
        <f t="shared" si="23"/>
        <v>#VALUE!</v>
      </c>
      <c r="P271" s="4" t="e">
        <f t="shared" si="24"/>
        <v>#VALUE!</v>
      </c>
    </row>
    <row r="272" spans="1:16" x14ac:dyDescent="0.25">
      <c r="A272" s="4" t="s">
        <v>2800</v>
      </c>
      <c r="B272" s="4" t="s">
        <v>20</v>
      </c>
      <c r="C272" s="4" t="s">
        <v>2841</v>
      </c>
      <c r="D272" s="4" t="s">
        <v>1027</v>
      </c>
      <c r="E272" s="4" t="s">
        <v>1387</v>
      </c>
      <c r="F272" s="4" t="s">
        <v>1157</v>
      </c>
      <c r="G272" s="4">
        <v>45</v>
      </c>
      <c r="K272" s="4">
        <f t="shared" si="20"/>
        <v>43.151449999999997</v>
      </c>
      <c r="L272" s="4">
        <f t="shared" si="21"/>
        <v>43.367207249999993</v>
      </c>
      <c r="M272" s="4" t="s">
        <v>1134</v>
      </c>
      <c r="N272" s="4">
        <f t="shared" si="22"/>
        <v>-7240833.5659864247</v>
      </c>
      <c r="O272" s="4" t="e">
        <f t="shared" si="23"/>
        <v>#VALUE!</v>
      </c>
      <c r="P272" s="4" t="e">
        <f t="shared" si="24"/>
        <v>#VALUE!</v>
      </c>
    </row>
    <row r="273" spans="1:16" x14ac:dyDescent="0.25">
      <c r="A273" s="4" t="s">
        <v>131</v>
      </c>
      <c r="B273" s="4" t="s">
        <v>20</v>
      </c>
      <c r="C273" s="4" t="s">
        <v>385</v>
      </c>
      <c r="D273" s="4" t="s">
        <v>1638</v>
      </c>
      <c r="E273" s="4" t="s">
        <v>1027</v>
      </c>
      <c r="F273" s="4" t="s">
        <v>1157</v>
      </c>
      <c r="G273" s="4">
        <v>45</v>
      </c>
      <c r="K273" s="4">
        <f t="shared" si="20"/>
        <v>43.151449999999997</v>
      </c>
      <c r="L273" s="4" t="e">
        <f t="shared" si="21"/>
        <v>#VALUE!</v>
      </c>
      <c r="M273" s="4" t="s">
        <v>1134</v>
      </c>
      <c r="N273" s="4" t="e">
        <f t="shared" si="22"/>
        <v>#VALUE!</v>
      </c>
      <c r="O273" s="4" t="e">
        <f t="shared" si="23"/>
        <v>#VALUE!</v>
      </c>
      <c r="P273" s="4" t="e">
        <f t="shared" si="24"/>
        <v>#VALUE!</v>
      </c>
    </row>
    <row r="274" spans="1:16" x14ac:dyDescent="0.25">
      <c r="A274" s="4" t="s">
        <v>126</v>
      </c>
      <c r="B274" s="4" t="s">
        <v>20</v>
      </c>
      <c r="C274" s="4" t="s">
        <v>3828</v>
      </c>
      <c r="D274" s="4" t="s">
        <v>3829</v>
      </c>
      <c r="E274" s="4" t="s">
        <v>1086</v>
      </c>
      <c r="F274" s="4" t="s">
        <v>1162</v>
      </c>
      <c r="G274" s="4">
        <v>45</v>
      </c>
      <c r="K274" s="4">
        <f t="shared" si="20"/>
        <v>42.790350000000004</v>
      </c>
      <c r="L274" s="4">
        <f t="shared" si="21"/>
        <v>44.715915750000001</v>
      </c>
      <c r="M274" s="4" t="s">
        <v>1134</v>
      </c>
      <c r="N274" s="4">
        <f t="shared" si="22"/>
        <v>-6552268.6303159632</v>
      </c>
      <c r="O274" s="4">
        <f t="shared" si="23"/>
        <v>-7463855.6303159632</v>
      </c>
      <c r="P274" s="4" t="str">
        <f t="shared" si="24"/>
        <v>Overpaid</v>
      </c>
    </row>
    <row r="275" spans="1:16" x14ac:dyDescent="0.25">
      <c r="A275" s="4" t="s">
        <v>2800</v>
      </c>
      <c r="B275" s="4" t="s">
        <v>20</v>
      </c>
      <c r="C275" s="4" t="s">
        <v>2865</v>
      </c>
      <c r="D275" s="4" t="s">
        <v>1243</v>
      </c>
      <c r="E275" s="4" t="s">
        <v>1310</v>
      </c>
      <c r="F275" s="4" t="s">
        <v>1221</v>
      </c>
      <c r="G275" s="4" t="s">
        <v>1626</v>
      </c>
      <c r="K275" s="4">
        <f t="shared" si="20"/>
        <v>42.450915999999999</v>
      </c>
      <c r="L275" s="4">
        <f t="shared" si="21"/>
        <v>42.917876075999992</v>
      </c>
      <c r="M275" s="4" t="s">
        <v>1134</v>
      </c>
      <c r="N275" s="4">
        <f t="shared" si="22"/>
        <v>-7470233.5370847341</v>
      </c>
      <c r="O275" s="4">
        <f t="shared" si="23"/>
        <v>-8505233.5370847341</v>
      </c>
      <c r="P275" s="4" t="str">
        <f t="shared" si="24"/>
        <v>Overpaid</v>
      </c>
    </row>
    <row r="276" spans="1:16" x14ac:dyDescent="0.25">
      <c r="A276" s="4" t="s">
        <v>125</v>
      </c>
      <c r="B276" s="4" t="s">
        <v>20</v>
      </c>
      <c r="C276" s="4" t="s">
        <v>612</v>
      </c>
      <c r="D276" s="4" t="s">
        <v>1243</v>
      </c>
      <c r="E276" s="4" t="s">
        <v>1538</v>
      </c>
      <c r="F276" s="4" t="s">
        <v>1186</v>
      </c>
      <c r="G276" s="4">
        <v>45</v>
      </c>
      <c r="K276" s="4">
        <f t="shared" si="20"/>
        <v>42.429250000000003</v>
      </c>
      <c r="L276" s="4">
        <f t="shared" si="21"/>
        <v>42.21710375</v>
      </c>
      <c r="M276" s="4" t="s">
        <v>1134</v>
      </c>
      <c r="N276" s="4">
        <f t="shared" si="22"/>
        <v>-7828003.3973412849</v>
      </c>
      <c r="O276" s="4">
        <f t="shared" si="23"/>
        <v>-8863003.3973412849</v>
      </c>
      <c r="P276" s="4" t="str">
        <f t="shared" si="24"/>
        <v>Overpaid</v>
      </c>
    </row>
    <row r="277" spans="1:16" x14ac:dyDescent="0.25">
      <c r="A277" s="4" t="s">
        <v>134</v>
      </c>
      <c r="B277" s="4" t="s">
        <v>20</v>
      </c>
      <c r="C277" s="4" t="s">
        <v>2509</v>
      </c>
      <c r="D277" s="4" t="s">
        <v>2510</v>
      </c>
      <c r="E277" s="4" t="s">
        <v>1027</v>
      </c>
      <c r="F277" s="4" t="s">
        <v>1186</v>
      </c>
      <c r="G277" s="4">
        <v>45</v>
      </c>
      <c r="K277" s="4">
        <f t="shared" si="20"/>
        <v>42.429250000000003</v>
      </c>
      <c r="L277" s="4" t="e">
        <f t="shared" si="21"/>
        <v>#VALUE!</v>
      </c>
      <c r="M277" s="4" t="s">
        <v>1134</v>
      </c>
      <c r="N277" s="4" t="e">
        <f t="shared" si="22"/>
        <v>#VALUE!</v>
      </c>
      <c r="O277" s="4" t="e">
        <f t="shared" si="23"/>
        <v>#VALUE!</v>
      </c>
      <c r="P277" s="4" t="e">
        <f t="shared" si="24"/>
        <v>#VALUE!</v>
      </c>
    </row>
    <row r="278" spans="1:16" x14ac:dyDescent="0.25">
      <c r="A278" s="4" t="s">
        <v>134</v>
      </c>
      <c r="B278" s="4" t="s">
        <v>20</v>
      </c>
      <c r="C278" s="4" t="s">
        <v>2514</v>
      </c>
      <c r="D278" s="4" t="s">
        <v>2515</v>
      </c>
      <c r="E278" s="4" t="s">
        <v>1922</v>
      </c>
      <c r="F278" s="4" t="s">
        <v>1194</v>
      </c>
      <c r="G278" s="4" t="s">
        <v>1713</v>
      </c>
      <c r="K278" s="4">
        <f t="shared" si="20"/>
        <v>42.385918000000004</v>
      </c>
      <c r="L278" s="4">
        <f t="shared" si="21"/>
        <v>41.453427804</v>
      </c>
      <c r="M278" s="4" t="s">
        <v>1134</v>
      </c>
      <c r="N278" s="4">
        <f t="shared" si="22"/>
        <v>-8217887.852455616</v>
      </c>
      <c r="O278" s="4">
        <f t="shared" si="23"/>
        <v>-11117887.852455616</v>
      </c>
      <c r="P278" s="4" t="str">
        <f t="shared" si="24"/>
        <v>Overpaid</v>
      </c>
    </row>
    <row r="279" spans="1:16" x14ac:dyDescent="0.25">
      <c r="A279" s="4" t="s">
        <v>127</v>
      </c>
      <c r="B279" s="4" t="s">
        <v>20</v>
      </c>
      <c r="C279" s="4" t="s">
        <v>4086</v>
      </c>
      <c r="D279" s="4" t="s">
        <v>1027</v>
      </c>
      <c r="E279" s="4" t="s">
        <v>1027</v>
      </c>
      <c r="F279" s="4" t="s">
        <v>1240</v>
      </c>
      <c r="G279" s="4" t="s">
        <v>1979</v>
      </c>
      <c r="K279" s="4">
        <f t="shared" si="20"/>
        <v>42.205367999999993</v>
      </c>
      <c r="L279" s="4" t="e">
        <f t="shared" si="21"/>
        <v>#VALUE!</v>
      </c>
      <c r="M279" s="4" t="s">
        <v>1134</v>
      </c>
      <c r="N279" s="4" t="e">
        <f t="shared" si="22"/>
        <v>#VALUE!</v>
      </c>
      <c r="O279" s="4" t="e">
        <f t="shared" si="23"/>
        <v>#VALUE!</v>
      </c>
      <c r="P279" s="4" t="e">
        <f t="shared" si="24"/>
        <v>#VALUE!</v>
      </c>
    </row>
    <row r="280" spans="1:16" x14ac:dyDescent="0.25">
      <c r="A280" s="4" t="s">
        <v>2800</v>
      </c>
      <c r="B280" s="4" t="s">
        <v>20</v>
      </c>
      <c r="C280" s="4" t="s">
        <v>2858</v>
      </c>
      <c r="D280" s="4" t="s">
        <v>2859</v>
      </c>
      <c r="E280" s="4" t="s">
        <v>1141</v>
      </c>
      <c r="F280" s="4" t="s">
        <v>1218</v>
      </c>
      <c r="G280" s="4" t="s">
        <v>2860</v>
      </c>
      <c r="K280" s="4">
        <f t="shared" si="20"/>
        <v>42.057316999999998</v>
      </c>
      <c r="L280" s="4">
        <f t="shared" si="21"/>
        <v>43.907838947999998</v>
      </c>
      <c r="M280" s="4" t="s">
        <v>1134</v>
      </c>
      <c r="N280" s="4">
        <f t="shared" si="22"/>
        <v>-6964821.3436605595</v>
      </c>
      <c r="O280" s="4">
        <f t="shared" si="23"/>
        <v>-8214311.3436605595</v>
      </c>
      <c r="P280" s="4" t="str">
        <f t="shared" si="24"/>
        <v>Overpaid</v>
      </c>
    </row>
    <row r="281" spans="1:16" x14ac:dyDescent="0.25">
      <c r="A281" s="4" t="s">
        <v>130</v>
      </c>
      <c r="B281" s="4" t="s">
        <v>20</v>
      </c>
      <c r="C281" s="4" t="s">
        <v>551</v>
      </c>
      <c r="D281" s="4" t="s">
        <v>1216</v>
      </c>
      <c r="E281" s="4" t="s">
        <v>1166</v>
      </c>
      <c r="F281" s="4" t="s">
        <v>1186</v>
      </c>
      <c r="G281" s="4" t="s">
        <v>2876</v>
      </c>
      <c r="K281" s="4">
        <f t="shared" si="20"/>
        <v>41.912877000000002</v>
      </c>
      <c r="L281" s="4">
        <f t="shared" si="21"/>
        <v>42.080528508</v>
      </c>
      <c r="M281" s="4" t="s">
        <v>1134</v>
      </c>
      <c r="N281" s="4">
        <f t="shared" si="22"/>
        <v>-7897730.0452580936</v>
      </c>
      <c r="O281" s="4">
        <f t="shared" si="23"/>
        <v>-9085230.0452580936</v>
      </c>
      <c r="P281" s="4" t="str">
        <f t="shared" si="24"/>
        <v>Overpaid</v>
      </c>
    </row>
    <row r="282" spans="1:16" x14ac:dyDescent="0.25">
      <c r="A282" s="4" t="s">
        <v>131</v>
      </c>
      <c r="B282" s="4" t="s">
        <v>20</v>
      </c>
      <c r="C282" s="4" t="s">
        <v>795</v>
      </c>
      <c r="D282" s="4" t="s">
        <v>1656</v>
      </c>
      <c r="E282" s="4" t="s">
        <v>1027</v>
      </c>
      <c r="F282" s="4" t="s">
        <v>1201</v>
      </c>
      <c r="G282" s="4">
        <v>45</v>
      </c>
      <c r="K282" s="4">
        <f t="shared" si="20"/>
        <v>41.707050000000002</v>
      </c>
      <c r="L282" s="4" t="e">
        <f t="shared" si="21"/>
        <v>#VALUE!</v>
      </c>
      <c r="M282" s="4" t="s">
        <v>1134</v>
      </c>
      <c r="N282" s="4" t="e">
        <f t="shared" si="22"/>
        <v>#VALUE!</v>
      </c>
      <c r="O282" s="4" t="e">
        <f t="shared" si="23"/>
        <v>#VALUE!</v>
      </c>
      <c r="P282" s="4" t="e">
        <f t="shared" si="24"/>
        <v>#VALUE!</v>
      </c>
    </row>
    <row r="283" spans="1:16" x14ac:dyDescent="0.25">
      <c r="A283" s="4" t="s">
        <v>112</v>
      </c>
      <c r="B283" s="4" t="s">
        <v>20</v>
      </c>
      <c r="C283" s="4" t="s">
        <v>2128</v>
      </c>
      <c r="D283" s="4" t="s">
        <v>2129</v>
      </c>
      <c r="E283" s="4" t="s">
        <v>1122</v>
      </c>
      <c r="F283" s="4" t="s">
        <v>1218</v>
      </c>
      <c r="G283" s="4" t="s">
        <v>2130</v>
      </c>
      <c r="K283" s="4">
        <f t="shared" si="20"/>
        <v>41.540943999999996</v>
      </c>
      <c r="L283" s="4">
        <f t="shared" si="21"/>
        <v>42.247140047999999</v>
      </c>
      <c r="M283" s="4" t="s">
        <v>1134</v>
      </c>
      <c r="N283" s="4">
        <f t="shared" si="22"/>
        <v>-7812668.7704740632</v>
      </c>
      <c r="O283" s="4">
        <f t="shared" si="23"/>
        <v>-8927668.7704740632</v>
      </c>
      <c r="P283" s="4" t="str">
        <f t="shared" si="24"/>
        <v>Overpaid</v>
      </c>
    </row>
    <row r="284" spans="1:16" x14ac:dyDescent="0.25">
      <c r="A284" s="4" t="s">
        <v>117</v>
      </c>
      <c r="B284" s="4" t="s">
        <v>20</v>
      </c>
      <c r="C284" s="4" t="s">
        <v>2611</v>
      </c>
      <c r="D284" s="4" t="s">
        <v>1225</v>
      </c>
      <c r="E284" s="4" t="s">
        <v>1072</v>
      </c>
      <c r="F284" s="4" t="s">
        <v>1208</v>
      </c>
      <c r="G284" s="4">
        <v>45</v>
      </c>
      <c r="K284" s="4">
        <f t="shared" si="20"/>
        <v>41.345950000000002</v>
      </c>
      <c r="L284" s="4">
        <f t="shared" si="21"/>
        <v>43.992090800000007</v>
      </c>
      <c r="M284" s="4" t="s">
        <v>1134</v>
      </c>
      <c r="N284" s="4">
        <f t="shared" si="22"/>
        <v>-6921807.6968625281</v>
      </c>
      <c r="O284" s="4">
        <f t="shared" si="23"/>
        <v>-7626807.6968625281</v>
      </c>
      <c r="P284" s="4" t="str">
        <f t="shared" si="24"/>
        <v>Overpaid</v>
      </c>
    </row>
    <row r="285" spans="1:16" x14ac:dyDescent="0.25">
      <c r="A285" s="4" t="s">
        <v>119</v>
      </c>
      <c r="B285" s="4" t="s">
        <v>20</v>
      </c>
      <c r="C285" s="4" t="s">
        <v>848</v>
      </c>
      <c r="D285" s="4" t="s">
        <v>3373</v>
      </c>
      <c r="E285" s="4" t="s">
        <v>1086</v>
      </c>
      <c r="F285" s="4" t="s">
        <v>1208</v>
      </c>
      <c r="G285" s="4">
        <v>45</v>
      </c>
      <c r="K285" s="4">
        <f t="shared" si="20"/>
        <v>41.345950000000002</v>
      </c>
      <c r="L285" s="4">
        <f t="shared" si="21"/>
        <v>43.206517749999996</v>
      </c>
      <c r="M285" s="4" t="s">
        <v>1134</v>
      </c>
      <c r="N285" s="4">
        <f t="shared" si="22"/>
        <v>-7322871.4231144972</v>
      </c>
      <c r="O285" s="4">
        <f t="shared" si="23"/>
        <v>-8317100.4231144972</v>
      </c>
      <c r="P285" s="4" t="str">
        <f t="shared" si="24"/>
        <v>Overpaid</v>
      </c>
    </row>
    <row r="286" spans="1:16" x14ac:dyDescent="0.25">
      <c r="A286" s="4" t="s">
        <v>126</v>
      </c>
      <c r="B286" s="4" t="s">
        <v>20</v>
      </c>
      <c r="C286" s="4" t="s">
        <v>844</v>
      </c>
      <c r="D286" s="4" t="s">
        <v>3852</v>
      </c>
      <c r="E286" s="4" t="s">
        <v>1870</v>
      </c>
      <c r="F286" s="4" t="s">
        <v>1218</v>
      </c>
      <c r="G286" s="4">
        <v>45</v>
      </c>
      <c r="K286" s="4">
        <f t="shared" si="20"/>
        <v>40.984850000000002</v>
      </c>
      <c r="L286" s="4">
        <f t="shared" si="21"/>
        <v>43.484925849999996</v>
      </c>
      <c r="M286" s="4" t="s">
        <v>1134</v>
      </c>
      <c r="N286" s="4">
        <f t="shared" si="22"/>
        <v>-7180733.9223375432</v>
      </c>
      <c r="O286" s="4">
        <f t="shared" si="23"/>
        <v>-8175977.9223375432</v>
      </c>
      <c r="P286" s="4" t="str">
        <f t="shared" si="24"/>
        <v>Overpaid</v>
      </c>
    </row>
    <row r="287" spans="1:16" x14ac:dyDescent="0.25">
      <c r="A287" s="4" t="s">
        <v>120</v>
      </c>
      <c r="B287" s="4" t="s">
        <v>20</v>
      </c>
      <c r="C287" s="4" t="s">
        <v>3206</v>
      </c>
      <c r="D287" s="4" t="s">
        <v>1027</v>
      </c>
      <c r="E287" s="4" t="s">
        <v>1096</v>
      </c>
      <c r="F287" s="4" t="s">
        <v>1218</v>
      </c>
      <c r="G287" s="4">
        <v>45</v>
      </c>
      <c r="K287" s="4">
        <f t="shared" si="20"/>
        <v>40.984850000000002</v>
      </c>
      <c r="L287" s="4">
        <f t="shared" si="21"/>
        <v>42.460304600000001</v>
      </c>
      <c r="M287" s="4" t="s">
        <v>1134</v>
      </c>
      <c r="N287" s="4">
        <f t="shared" si="22"/>
        <v>-7703840.4832384586</v>
      </c>
      <c r="O287" s="4" t="e">
        <f t="shared" si="23"/>
        <v>#VALUE!</v>
      </c>
      <c r="P287" s="4" t="e">
        <f t="shared" si="24"/>
        <v>#VALUE!</v>
      </c>
    </row>
    <row r="288" spans="1:16" x14ac:dyDescent="0.25">
      <c r="A288" s="4" t="s">
        <v>108</v>
      </c>
      <c r="B288" s="4" t="s">
        <v>20</v>
      </c>
      <c r="C288" s="4" t="s">
        <v>1385</v>
      </c>
      <c r="D288" s="4" t="s">
        <v>1027</v>
      </c>
      <c r="E288" s="4" t="s">
        <v>1027</v>
      </c>
      <c r="F288" s="4" t="s">
        <v>1218</v>
      </c>
      <c r="G288" s="4">
        <v>45</v>
      </c>
      <c r="K288" s="4">
        <f t="shared" si="20"/>
        <v>40.984850000000002</v>
      </c>
      <c r="L288" s="4" t="e">
        <f t="shared" si="21"/>
        <v>#VALUE!</v>
      </c>
      <c r="M288" s="4" t="s">
        <v>1134</v>
      </c>
      <c r="N288" s="4" t="e">
        <f t="shared" si="22"/>
        <v>#VALUE!</v>
      </c>
      <c r="O288" s="4" t="e">
        <f t="shared" si="23"/>
        <v>#VALUE!</v>
      </c>
      <c r="P288" s="4" t="e">
        <f t="shared" si="24"/>
        <v>#VALUE!</v>
      </c>
    </row>
    <row r="289" spans="1:16" x14ac:dyDescent="0.25">
      <c r="A289" s="4" t="s">
        <v>112</v>
      </c>
      <c r="B289" s="4" t="s">
        <v>20</v>
      </c>
      <c r="C289" s="4" t="s">
        <v>892</v>
      </c>
      <c r="D289" s="4" t="s">
        <v>2132</v>
      </c>
      <c r="E289" s="4" t="s">
        <v>1027</v>
      </c>
      <c r="F289" s="4" t="s">
        <v>1218</v>
      </c>
      <c r="G289" s="4">
        <v>45</v>
      </c>
      <c r="K289" s="4">
        <f t="shared" si="20"/>
        <v>40.984850000000002</v>
      </c>
      <c r="L289" s="4" t="e">
        <f t="shared" si="21"/>
        <v>#VALUE!</v>
      </c>
      <c r="M289" s="4" t="s">
        <v>1134</v>
      </c>
      <c r="N289" s="4" t="e">
        <f t="shared" si="22"/>
        <v>#VALUE!</v>
      </c>
      <c r="O289" s="4" t="e">
        <f t="shared" si="23"/>
        <v>#VALUE!</v>
      </c>
      <c r="P289" s="4" t="e">
        <f t="shared" si="24"/>
        <v>#VALUE!</v>
      </c>
    </row>
    <row r="290" spans="1:16" x14ac:dyDescent="0.25">
      <c r="A290" s="4" t="s">
        <v>117</v>
      </c>
      <c r="B290" s="4" t="s">
        <v>20</v>
      </c>
      <c r="C290" s="4" t="s">
        <v>2615</v>
      </c>
      <c r="D290" s="4" t="s">
        <v>2616</v>
      </c>
      <c r="E290" s="4" t="s">
        <v>1027</v>
      </c>
      <c r="F290" s="4" t="s">
        <v>1218</v>
      </c>
      <c r="G290" s="4">
        <v>45</v>
      </c>
      <c r="K290" s="4">
        <f t="shared" si="20"/>
        <v>40.984850000000002</v>
      </c>
      <c r="L290" s="4" t="e">
        <f t="shared" si="21"/>
        <v>#VALUE!</v>
      </c>
      <c r="M290" s="4" t="s">
        <v>1134</v>
      </c>
      <c r="N290" s="4" t="e">
        <f t="shared" si="22"/>
        <v>#VALUE!</v>
      </c>
      <c r="O290" s="4" t="e">
        <f t="shared" si="23"/>
        <v>#VALUE!</v>
      </c>
      <c r="P290" s="4" t="e">
        <f t="shared" si="24"/>
        <v>#VALUE!</v>
      </c>
    </row>
    <row r="291" spans="1:16" x14ac:dyDescent="0.25">
      <c r="A291" s="4" t="s">
        <v>129</v>
      </c>
      <c r="B291" s="4" t="s">
        <v>20</v>
      </c>
      <c r="C291" s="4" t="s">
        <v>1385</v>
      </c>
      <c r="D291" s="4" t="s">
        <v>1225</v>
      </c>
      <c r="E291" s="4" t="s">
        <v>1027</v>
      </c>
      <c r="F291" s="4" t="s">
        <v>1218</v>
      </c>
      <c r="G291" s="4">
        <v>45</v>
      </c>
      <c r="K291" s="4">
        <f t="shared" si="20"/>
        <v>40.984850000000002</v>
      </c>
      <c r="L291" s="4" t="e">
        <f t="shared" si="21"/>
        <v>#VALUE!</v>
      </c>
      <c r="M291" s="4" t="s">
        <v>1134</v>
      </c>
      <c r="N291" s="4" t="e">
        <f t="shared" si="22"/>
        <v>#VALUE!</v>
      </c>
      <c r="O291" s="4" t="e">
        <f t="shared" si="23"/>
        <v>#VALUE!</v>
      </c>
      <c r="P291" s="4" t="e">
        <f t="shared" si="24"/>
        <v>#VALUE!</v>
      </c>
    </row>
    <row r="292" spans="1:16" x14ac:dyDescent="0.25">
      <c r="A292" s="4" t="s">
        <v>114</v>
      </c>
      <c r="B292" s="4" t="s">
        <v>20</v>
      </c>
      <c r="C292" s="4" t="s">
        <v>3295</v>
      </c>
      <c r="D292" s="4" t="s">
        <v>1530</v>
      </c>
      <c r="E292" s="4" t="s">
        <v>1027</v>
      </c>
      <c r="F292" s="4" t="s">
        <v>1218</v>
      </c>
      <c r="G292" s="4">
        <v>45</v>
      </c>
      <c r="K292" s="4">
        <f t="shared" si="20"/>
        <v>40.984850000000002</v>
      </c>
      <c r="L292" s="4" t="e">
        <f t="shared" si="21"/>
        <v>#VALUE!</v>
      </c>
      <c r="M292" s="4" t="s">
        <v>1134</v>
      </c>
      <c r="N292" s="4" t="e">
        <f t="shared" si="22"/>
        <v>#VALUE!</v>
      </c>
      <c r="O292" s="4" t="e">
        <f t="shared" si="23"/>
        <v>#VALUE!</v>
      </c>
      <c r="P292" s="4" t="e">
        <f t="shared" si="24"/>
        <v>#VALUE!</v>
      </c>
    </row>
    <row r="293" spans="1:16" x14ac:dyDescent="0.25">
      <c r="A293" s="4" t="s">
        <v>108</v>
      </c>
      <c r="B293" s="4" t="s">
        <v>20</v>
      </c>
      <c r="C293" s="4" t="s">
        <v>1378</v>
      </c>
      <c r="D293" s="4" t="s">
        <v>1027</v>
      </c>
      <c r="E293" s="4" t="s">
        <v>1339</v>
      </c>
      <c r="F293" s="4" t="s">
        <v>1208</v>
      </c>
      <c r="G293" s="4" t="s">
        <v>1380</v>
      </c>
      <c r="K293" s="4">
        <f t="shared" si="20"/>
        <v>40.869298000000001</v>
      </c>
      <c r="L293" s="4">
        <f t="shared" si="21"/>
        <v>42.831024304000003</v>
      </c>
      <c r="M293" s="4" t="s">
        <v>1134</v>
      </c>
      <c r="N293" s="4">
        <f t="shared" si="22"/>
        <v>-7514574.537975613</v>
      </c>
      <c r="O293" s="4" t="e">
        <f t="shared" si="23"/>
        <v>#VALUE!</v>
      </c>
      <c r="P293" s="4" t="e">
        <f t="shared" si="24"/>
        <v>#VALUE!</v>
      </c>
    </row>
    <row r="294" spans="1:16" x14ac:dyDescent="0.25">
      <c r="A294" s="4" t="s">
        <v>129</v>
      </c>
      <c r="B294" s="4" t="s">
        <v>20</v>
      </c>
      <c r="C294" s="4" t="s">
        <v>1378</v>
      </c>
      <c r="D294" s="4" t="s">
        <v>1379</v>
      </c>
      <c r="E294" s="4" t="s">
        <v>1339</v>
      </c>
      <c r="F294" s="4" t="s">
        <v>1208</v>
      </c>
      <c r="G294" s="4" t="s">
        <v>1380</v>
      </c>
      <c r="K294" s="4">
        <f t="shared" si="20"/>
        <v>40.869298000000001</v>
      </c>
      <c r="L294" s="4">
        <f t="shared" si="21"/>
        <v>42.831024304000003</v>
      </c>
      <c r="M294" s="4" t="s">
        <v>1134</v>
      </c>
      <c r="N294" s="4">
        <f t="shared" si="22"/>
        <v>-7514574.537975613</v>
      </c>
      <c r="O294" s="4">
        <f t="shared" si="23"/>
        <v>-8444612.537975613</v>
      </c>
      <c r="P294" s="4" t="str">
        <f t="shared" si="24"/>
        <v>Overpaid</v>
      </c>
    </row>
    <row r="295" spans="1:16" x14ac:dyDescent="0.25">
      <c r="A295" s="4" t="s">
        <v>121</v>
      </c>
      <c r="B295" s="4" t="s">
        <v>20</v>
      </c>
      <c r="C295" s="4" t="s">
        <v>2952</v>
      </c>
      <c r="D295" s="4" t="s">
        <v>2953</v>
      </c>
      <c r="E295" s="4" t="s">
        <v>1027</v>
      </c>
      <c r="F295" s="4" t="s">
        <v>1405</v>
      </c>
      <c r="G295" s="4" t="s">
        <v>1202</v>
      </c>
      <c r="K295" s="4">
        <f t="shared" si="20"/>
        <v>40.771800999999996</v>
      </c>
      <c r="L295" s="4" t="e">
        <f t="shared" si="21"/>
        <v>#VALUE!</v>
      </c>
      <c r="M295" s="4" t="s">
        <v>1134</v>
      </c>
      <c r="N295" s="4" t="e">
        <f t="shared" si="22"/>
        <v>#VALUE!</v>
      </c>
      <c r="O295" s="4" t="e">
        <f t="shared" si="23"/>
        <v>#VALUE!</v>
      </c>
      <c r="P295" s="4" t="e">
        <f t="shared" si="24"/>
        <v>#VALUE!</v>
      </c>
    </row>
    <row r="296" spans="1:16" x14ac:dyDescent="0.25">
      <c r="A296" s="4" t="s">
        <v>111</v>
      </c>
      <c r="B296" s="4" t="s">
        <v>20</v>
      </c>
      <c r="C296" s="4" t="s">
        <v>3763</v>
      </c>
      <c r="D296" s="4" t="s">
        <v>1027</v>
      </c>
      <c r="E296" s="4" t="s">
        <v>1303</v>
      </c>
      <c r="F296" s="4" t="s">
        <v>1221</v>
      </c>
      <c r="G296" s="4" t="s">
        <v>3175</v>
      </c>
      <c r="K296" s="4">
        <f t="shared" si="20"/>
        <v>40.742913000000001</v>
      </c>
      <c r="L296" s="4">
        <f t="shared" si="21"/>
        <v>41.842971651000006</v>
      </c>
      <c r="M296" s="4" t="s">
        <v>1134</v>
      </c>
      <c r="N296" s="4">
        <f t="shared" si="22"/>
        <v>-8019011.4948510025</v>
      </c>
      <c r="O296" s="4" t="e">
        <f t="shared" si="23"/>
        <v>#VALUE!</v>
      </c>
      <c r="P296" s="4" t="e">
        <f t="shared" si="24"/>
        <v>#VALUE!</v>
      </c>
    </row>
    <row r="297" spans="1:16" x14ac:dyDescent="0.25">
      <c r="A297" s="4" t="s">
        <v>113</v>
      </c>
      <c r="B297" s="4" t="s">
        <v>20</v>
      </c>
      <c r="C297" s="4" t="s">
        <v>3919</v>
      </c>
      <c r="D297" s="4" t="s">
        <v>1216</v>
      </c>
      <c r="E297" s="4" t="s">
        <v>1027</v>
      </c>
      <c r="F297" s="4" t="s">
        <v>1221</v>
      </c>
      <c r="G297" s="4">
        <v>45</v>
      </c>
      <c r="K297" s="4">
        <f t="shared" si="20"/>
        <v>40.623750000000001</v>
      </c>
      <c r="L297" s="4" t="e">
        <f t="shared" si="21"/>
        <v>#VALUE!</v>
      </c>
      <c r="M297" s="4" t="s">
        <v>1134</v>
      </c>
      <c r="N297" s="4" t="e">
        <f t="shared" si="22"/>
        <v>#VALUE!</v>
      </c>
      <c r="O297" s="4" t="e">
        <f t="shared" si="23"/>
        <v>#VALUE!</v>
      </c>
      <c r="P297" s="4" t="e">
        <f t="shared" si="24"/>
        <v>#VALUE!</v>
      </c>
    </row>
    <row r="298" spans="1:16" x14ac:dyDescent="0.25">
      <c r="A298" s="4" t="s">
        <v>133</v>
      </c>
      <c r="B298" s="4" t="s">
        <v>20</v>
      </c>
      <c r="C298" s="4" t="s">
        <v>1778</v>
      </c>
      <c r="D298" s="4" t="s">
        <v>1027</v>
      </c>
      <c r="E298" s="4" t="s">
        <v>1356</v>
      </c>
      <c r="F298" s="4" t="s">
        <v>1218</v>
      </c>
      <c r="G298" s="4" t="s">
        <v>1380</v>
      </c>
      <c r="K298" s="4">
        <f t="shared" si="20"/>
        <v>40.508197999999993</v>
      </c>
      <c r="L298" s="4">
        <f t="shared" si="21"/>
        <v>41.358870157999988</v>
      </c>
      <c r="M298" s="4" t="s">
        <v>1134</v>
      </c>
      <c r="N298" s="4">
        <f t="shared" si="22"/>
        <v>-8266162.9833939523</v>
      </c>
      <c r="O298" s="4" t="e">
        <f t="shared" si="23"/>
        <v>#VALUE!</v>
      </c>
      <c r="P298" s="4" t="e">
        <f t="shared" si="24"/>
        <v>#VALUE!</v>
      </c>
    </row>
    <row r="299" spans="1:16" x14ac:dyDescent="0.25">
      <c r="A299" s="4" t="s">
        <v>134</v>
      </c>
      <c r="B299" s="4" t="s">
        <v>20</v>
      </c>
      <c r="C299" s="4" t="s">
        <v>427</v>
      </c>
      <c r="D299" s="4" t="s">
        <v>1229</v>
      </c>
      <c r="E299" s="4" t="s">
        <v>1310</v>
      </c>
      <c r="F299" s="4" t="s">
        <v>1201</v>
      </c>
      <c r="G299" s="4" t="s">
        <v>2520</v>
      </c>
      <c r="K299" s="4">
        <f t="shared" si="20"/>
        <v>40.396256999999999</v>
      </c>
      <c r="L299" s="4">
        <f t="shared" si="21"/>
        <v>40.840615826999993</v>
      </c>
      <c r="M299" s="4" t="s">
        <v>1134</v>
      </c>
      <c r="N299" s="4">
        <f t="shared" si="22"/>
        <v>-8530750.7427844703</v>
      </c>
      <c r="O299" s="4">
        <f t="shared" si="23"/>
        <v>-12280750.74278447</v>
      </c>
      <c r="P299" s="4" t="str">
        <f t="shared" si="24"/>
        <v>Overpaid</v>
      </c>
    </row>
    <row r="300" spans="1:16" x14ac:dyDescent="0.25">
      <c r="A300" s="4" t="s">
        <v>120</v>
      </c>
      <c r="B300" s="4" t="s">
        <v>20</v>
      </c>
      <c r="C300" s="4" t="s">
        <v>3211</v>
      </c>
      <c r="D300" s="4" t="s">
        <v>1225</v>
      </c>
      <c r="E300" s="4" t="s">
        <v>1027</v>
      </c>
      <c r="F300" s="4" t="s">
        <v>1234</v>
      </c>
      <c r="G300" s="4">
        <v>45</v>
      </c>
      <c r="K300" s="4">
        <f t="shared" si="20"/>
        <v>40.262650000000001</v>
      </c>
      <c r="L300" s="4" t="e">
        <f t="shared" si="21"/>
        <v>#VALUE!</v>
      </c>
      <c r="M300" s="4" t="s">
        <v>1134</v>
      </c>
      <c r="N300" s="4" t="e">
        <f t="shared" si="22"/>
        <v>#VALUE!</v>
      </c>
      <c r="O300" s="4" t="e">
        <f t="shared" si="23"/>
        <v>#VALUE!</v>
      </c>
      <c r="P300" s="4" t="e">
        <f t="shared" si="24"/>
        <v>#VALUE!</v>
      </c>
    </row>
    <row r="301" spans="1:16" x14ac:dyDescent="0.25">
      <c r="A301" s="4" t="s">
        <v>134</v>
      </c>
      <c r="B301" s="4" t="s">
        <v>20</v>
      </c>
      <c r="C301" s="4" t="s">
        <v>2529</v>
      </c>
      <c r="D301" s="4" t="s">
        <v>2530</v>
      </c>
      <c r="E301" s="4" t="s">
        <v>1027</v>
      </c>
      <c r="F301" s="4" t="s">
        <v>1221</v>
      </c>
      <c r="G301" s="4" t="s">
        <v>1550</v>
      </c>
      <c r="K301" s="4">
        <f t="shared" si="20"/>
        <v>40.186819</v>
      </c>
      <c r="L301" s="4" t="e">
        <f t="shared" si="21"/>
        <v>#VALUE!</v>
      </c>
      <c r="M301" s="4" t="s">
        <v>1134</v>
      </c>
      <c r="N301" s="4" t="e">
        <f t="shared" si="22"/>
        <v>#VALUE!</v>
      </c>
      <c r="O301" s="4" t="e">
        <f t="shared" si="23"/>
        <v>#VALUE!</v>
      </c>
      <c r="P301" s="4" t="e">
        <f t="shared" si="24"/>
        <v>#VALUE!</v>
      </c>
    </row>
    <row r="302" spans="1:16" x14ac:dyDescent="0.25">
      <c r="A302" s="4" t="s">
        <v>135</v>
      </c>
      <c r="B302" s="4" t="s">
        <v>20</v>
      </c>
      <c r="C302" s="4" t="s">
        <v>2707</v>
      </c>
      <c r="D302" s="4" t="s">
        <v>2708</v>
      </c>
      <c r="E302" s="4" t="s">
        <v>1027</v>
      </c>
      <c r="F302" s="4" t="s">
        <v>1405</v>
      </c>
      <c r="G302" s="4">
        <v>45</v>
      </c>
      <c r="K302" s="4">
        <f t="shared" si="20"/>
        <v>39.54045</v>
      </c>
      <c r="L302" s="4" t="e">
        <f t="shared" si="21"/>
        <v>#VALUE!</v>
      </c>
      <c r="M302" s="4" t="s">
        <v>1134</v>
      </c>
      <c r="N302" s="4" t="e">
        <f t="shared" si="22"/>
        <v>#VALUE!</v>
      </c>
      <c r="O302" s="4" t="e">
        <f t="shared" si="23"/>
        <v>#VALUE!</v>
      </c>
      <c r="P302" s="4" t="e">
        <f t="shared" si="24"/>
        <v>#VALUE!</v>
      </c>
    </row>
    <row r="303" spans="1:16" x14ac:dyDescent="0.25">
      <c r="A303" s="4" t="s">
        <v>126</v>
      </c>
      <c r="B303" s="4" t="s">
        <v>20</v>
      </c>
      <c r="C303" s="4" t="s">
        <v>83</v>
      </c>
      <c r="D303" s="4" t="s">
        <v>1027</v>
      </c>
      <c r="E303" s="4" t="s">
        <v>1027</v>
      </c>
      <c r="F303" s="4" t="s">
        <v>1405</v>
      </c>
      <c r="G303" s="4">
        <v>45</v>
      </c>
      <c r="K303" s="4">
        <f t="shared" si="20"/>
        <v>39.54045</v>
      </c>
      <c r="L303" s="4" t="e">
        <f t="shared" si="21"/>
        <v>#VALUE!</v>
      </c>
      <c r="M303" s="4" t="s">
        <v>1134</v>
      </c>
      <c r="N303" s="4" t="e">
        <f t="shared" si="22"/>
        <v>#VALUE!</v>
      </c>
      <c r="O303" s="4" t="e">
        <f t="shared" si="23"/>
        <v>#VALUE!</v>
      </c>
      <c r="P303" s="4" t="e">
        <f t="shared" si="24"/>
        <v>#VALUE!</v>
      </c>
    </row>
    <row r="304" spans="1:16" x14ac:dyDescent="0.25">
      <c r="A304" s="4" t="s">
        <v>128</v>
      </c>
      <c r="B304" s="4" t="s">
        <v>20</v>
      </c>
      <c r="C304" s="4" t="s">
        <v>3600</v>
      </c>
      <c r="D304" s="4" t="s">
        <v>2141</v>
      </c>
      <c r="E304" s="4" t="s">
        <v>1027</v>
      </c>
      <c r="F304" s="4" t="s">
        <v>1244</v>
      </c>
      <c r="G304" s="4">
        <v>45</v>
      </c>
      <c r="K304" s="4">
        <f t="shared" si="20"/>
        <v>38.818250000000006</v>
      </c>
      <c r="L304" s="4" t="e">
        <f t="shared" si="21"/>
        <v>#VALUE!</v>
      </c>
      <c r="M304" s="4" t="s">
        <v>1134</v>
      </c>
      <c r="N304" s="4" t="e">
        <f t="shared" si="22"/>
        <v>#VALUE!</v>
      </c>
      <c r="O304" s="4" t="e">
        <f t="shared" si="23"/>
        <v>#VALUE!</v>
      </c>
      <c r="P304" s="4" t="e">
        <f t="shared" si="24"/>
        <v>#VALUE!</v>
      </c>
    </row>
    <row r="305" spans="1:16" x14ac:dyDescent="0.25">
      <c r="A305" s="4" t="s">
        <v>130</v>
      </c>
      <c r="B305" s="4" t="s">
        <v>20</v>
      </c>
      <c r="C305" s="4" t="s">
        <v>3447</v>
      </c>
      <c r="D305" s="4" t="s">
        <v>1559</v>
      </c>
      <c r="E305" s="4" t="s">
        <v>1027</v>
      </c>
      <c r="F305" s="4" t="s">
        <v>1234</v>
      </c>
      <c r="G305" s="4" t="s">
        <v>2704</v>
      </c>
      <c r="K305" s="4">
        <f t="shared" si="20"/>
        <v>38.316321000000002</v>
      </c>
      <c r="L305" s="4" t="e">
        <f t="shared" si="21"/>
        <v>#VALUE!</v>
      </c>
      <c r="M305" s="4" t="s">
        <v>1134</v>
      </c>
      <c r="N305" s="4" t="e">
        <f t="shared" si="22"/>
        <v>#VALUE!</v>
      </c>
      <c r="O305" s="4" t="e">
        <f t="shared" si="23"/>
        <v>#VALUE!</v>
      </c>
      <c r="P305" s="4" t="e">
        <f t="shared" si="24"/>
        <v>#VALUE!</v>
      </c>
    </row>
    <row r="306" spans="1:16" x14ac:dyDescent="0.25">
      <c r="A306" s="4" t="s">
        <v>317</v>
      </c>
      <c r="B306" s="4" t="s">
        <v>20</v>
      </c>
      <c r="C306" s="4" t="s">
        <v>2345</v>
      </c>
      <c r="D306" s="4" t="s">
        <v>2346</v>
      </c>
      <c r="E306" s="4" t="s">
        <v>1427</v>
      </c>
      <c r="F306" s="4" t="s">
        <v>1240</v>
      </c>
      <c r="G306" s="4" t="s">
        <v>2347</v>
      </c>
      <c r="K306" s="4">
        <f t="shared" si="20"/>
        <v>36.962195999999999</v>
      </c>
      <c r="L306" s="4">
        <f t="shared" si="21"/>
        <v>37.886250899999993</v>
      </c>
      <c r="M306" s="4" t="s">
        <v>1134</v>
      </c>
      <c r="N306" s="4">
        <f t="shared" si="22"/>
        <v>-10039061.912994204</v>
      </c>
      <c r="O306" s="4">
        <f t="shared" si="23"/>
        <v>-11589061.912994204</v>
      </c>
      <c r="P306" s="4" t="str">
        <f t="shared" si="24"/>
        <v>Overpaid</v>
      </c>
    </row>
    <row r="307" spans="1:16" x14ac:dyDescent="0.25">
      <c r="A307" s="4" t="s">
        <v>134</v>
      </c>
      <c r="B307" s="4" t="s">
        <v>20</v>
      </c>
      <c r="C307" s="4" t="s">
        <v>757</v>
      </c>
      <c r="D307" s="4" t="s">
        <v>2508</v>
      </c>
      <c r="E307" s="4" t="s">
        <v>1991</v>
      </c>
      <c r="F307" s="4" t="s">
        <v>1186</v>
      </c>
      <c r="G307" s="4" t="s">
        <v>1184</v>
      </c>
      <c r="K307" s="4">
        <f t="shared" si="20"/>
        <v>35.795842999999998</v>
      </c>
      <c r="L307" s="4">
        <f t="shared" si="21"/>
        <v>38.301552010000002</v>
      </c>
      <c r="M307" s="4" t="s">
        <v>1134</v>
      </c>
      <c r="N307" s="4">
        <f t="shared" si="22"/>
        <v>-9827035.5321335327</v>
      </c>
      <c r="O307" s="4">
        <f t="shared" si="23"/>
        <v>-11164097.532133533</v>
      </c>
      <c r="P307" s="4" t="str">
        <f t="shared" si="24"/>
        <v>Overpaid</v>
      </c>
    </row>
    <row r="308" spans="1:16" x14ac:dyDescent="0.25">
      <c r="A308" s="4" t="s">
        <v>130</v>
      </c>
      <c r="B308" s="4" t="s">
        <v>20</v>
      </c>
      <c r="C308" s="4" t="s">
        <v>573</v>
      </c>
      <c r="D308" s="4" t="s">
        <v>3448</v>
      </c>
      <c r="E308" s="4" t="s">
        <v>1027</v>
      </c>
      <c r="F308" s="4" t="s">
        <v>1234</v>
      </c>
      <c r="G308" s="4" t="s">
        <v>1150</v>
      </c>
      <c r="K308" s="4">
        <f t="shared" si="20"/>
        <v>34.264778999999997</v>
      </c>
      <c r="L308" s="4" t="e">
        <f t="shared" si="21"/>
        <v>#VALUE!</v>
      </c>
      <c r="M308" s="4" t="s">
        <v>1134</v>
      </c>
      <c r="N308" s="4" t="e">
        <f t="shared" si="22"/>
        <v>#VALUE!</v>
      </c>
      <c r="O308" s="4" t="e">
        <f t="shared" si="23"/>
        <v>#VALUE!</v>
      </c>
      <c r="P308" s="4" t="e">
        <f t="shared" si="24"/>
        <v>#VALUE!</v>
      </c>
    </row>
    <row r="309" spans="1:16" x14ac:dyDescent="0.25">
      <c r="A309" s="4" t="s">
        <v>135</v>
      </c>
      <c r="B309" s="4" t="s">
        <v>20</v>
      </c>
      <c r="C309" s="4" t="s">
        <v>2709</v>
      </c>
      <c r="D309" s="4" t="s">
        <v>1027</v>
      </c>
      <c r="E309" s="4" t="s">
        <v>1027</v>
      </c>
      <c r="F309" s="4" t="s">
        <v>1244</v>
      </c>
      <c r="G309" s="4" t="s">
        <v>2710</v>
      </c>
      <c r="K309" s="4">
        <f t="shared" si="20"/>
        <v>34.131171999999999</v>
      </c>
      <c r="L309" s="4" t="e">
        <f t="shared" si="21"/>
        <v>#VALUE!</v>
      </c>
      <c r="M309" s="4" t="s">
        <v>1134</v>
      </c>
      <c r="N309" s="4" t="e">
        <f t="shared" si="22"/>
        <v>#VALUE!</v>
      </c>
      <c r="O309" s="4" t="e">
        <f t="shared" si="23"/>
        <v>#VALUE!</v>
      </c>
      <c r="P309" s="4" t="e">
        <f t="shared" si="24"/>
        <v>#VALUE!</v>
      </c>
    </row>
    <row r="310" spans="1:16" x14ac:dyDescent="0.25">
      <c r="A310" s="4" t="s">
        <v>129</v>
      </c>
      <c r="B310" s="4" t="s">
        <v>16</v>
      </c>
      <c r="C310" s="4" t="s">
        <v>1261</v>
      </c>
      <c r="D310" s="4" t="s">
        <v>1262</v>
      </c>
      <c r="E310" s="4" t="s">
        <v>1263</v>
      </c>
      <c r="F310" s="4" t="s">
        <v>1034</v>
      </c>
      <c r="G310" s="4" t="s">
        <v>1264</v>
      </c>
      <c r="K310" s="4">
        <f t="shared" si="20"/>
        <v>70.595050000000001</v>
      </c>
      <c r="L310" s="4">
        <f t="shared" si="21"/>
        <v>72.854091600000004</v>
      </c>
      <c r="M310" s="4" t="s">
        <v>1116</v>
      </c>
      <c r="N310" s="4">
        <f t="shared" si="22"/>
        <v>6885282.7299379827</v>
      </c>
      <c r="O310" s="4">
        <f t="shared" si="23"/>
        <v>3203460.7299379827</v>
      </c>
      <c r="P310" s="4" t="str">
        <f t="shared" si="24"/>
        <v/>
      </c>
    </row>
    <row r="311" spans="1:16" x14ac:dyDescent="0.25">
      <c r="A311" s="4" t="s">
        <v>108</v>
      </c>
      <c r="B311" s="4" t="s">
        <v>16</v>
      </c>
      <c r="C311" s="4" t="s">
        <v>1261</v>
      </c>
      <c r="D311" s="4" t="s">
        <v>1262</v>
      </c>
      <c r="E311" s="4" t="s">
        <v>1263</v>
      </c>
      <c r="F311" s="4" t="s">
        <v>1034</v>
      </c>
      <c r="G311" s="4" t="s">
        <v>1264</v>
      </c>
      <c r="K311" s="4">
        <f t="shared" si="20"/>
        <v>70.595050000000001</v>
      </c>
      <c r="L311" s="4">
        <f t="shared" si="21"/>
        <v>72.854091600000004</v>
      </c>
      <c r="M311" s="4" t="s">
        <v>1116</v>
      </c>
      <c r="N311" s="4">
        <f t="shared" si="22"/>
        <v>6885282.7299379827</v>
      </c>
      <c r="O311" s="4">
        <f t="shared" si="23"/>
        <v>3203460.7299379827</v>
      </c>
      <c r="P311" s="4" t="str">
        <f t="shared" si="24"/>
        <v/>
      </c>
    </row>
    <row r="312" spans="1:16" x14ac:dyDescent="0.25">
      <c r="A312" s="4" t="s">
        <v>123</v>
      </c>
      <c r="B312" s="4" t="s">
        <v>16</v>
      </c>
      <c r="C312" s="4" t="s">
        <v>1920</v>
      </c>
      <c r="D312" s="4" t="s">
        <v>1921</v>
      </c>
      <c r="E312" s="4" t="s">
        <v>1922</v>
      </c>
      <c r="F312" s="4" t="s">
        <v>1428</v>
      </c>
      <c r="G312" s="4" t="s">
        <v>1923</v>
      </c>
      <c r="K312" s="4">
        <f t="shared" si="20"/>
        <v>67.977074999999999</v>
      </c>
      <c r="L312" s="4">
        <f t="shared" si="21"/>
        <v>66.481579350000004</v>
      </c>
      <c r="M312" s="4" t="s">
        <v>1116</v>
      </c>
      <c r="N312" s="4">
        <f t="shared" si="22"/>
        <v>4018301.1613460109</v>
      </c>
      <c r="O312" s="4">
        <f t="shared" si="23"/>
        <v>-11981698.838653989</v>
      </c>
      <c r="P312" s="4" t="str">
        <f t="shared" si="24"/>
        <v>Overpaid</v>
      </c>
    </row>
    <row r="313" spans="1:16" x14ac:dyDescent="0.25">
      <c r="A313" s="4" t="s">
        <v>112</v>
      </c>
      <c r="B313" s="4" t="s">
        <v>16</v>
      </c>
      <c r="C313" s="4" t="s">
        <v>2043</v>
      </c>
      <c r="D313" s="4" t="s">
        <v>1416</v>
      </c>
      <c r="E313" s="4" t="s">
        <v>1051</v>
      </c>
      <c r="F313" s="4" t="s">
        <v>2044</v>
      </c>
      <c r="G313" s="4" t="s">
        <v>1507</v>
      </c>
      <c r="K313" s="4">
        <f t="shared" si="20"/>
        <v>64.503292999999999</v>
      </c>
      <c r="L313" s="4">
        <f t="shared" si="21"/>
        <v>62.503690917000007</v>
      </c>
      <c r="M313" s="4" t="s">
        <v>1116</v>
      </c>
      <c r="N313" s="4">
        <f t="shared" si="22"/>
        <v>2228656.4542171713</v>
      </c>
      <c r="O313" s="4">
        <f t="shared" si="23"/>
        <v>-11771343.545782829</v>
      </c>
      <c r="P313" s="4" t="str">
        <f t="shared" si="24"/>
        <v>Overpaid</v>
      </c>
    </row>
    <row r="314" spans="1:16" x14ac:dyDescent="0.25">
      <c r="A314" s="4" t="s">
        <v>107</v>
      </c>
      <c r="B314" s="4" t="s">
        <v>16</v>
      </c>
      <c r="C314" s="4" t="s">
        <v>17</v>
      </c>
      <c r="D314" s="4" t="s">
        <v>1921</v>
      </c>
      <c r="E314" s="4" t="s">
        <v>1564</v>
      </c>
      <c r="F314" s="4" t="s">
        <v>1802</v>
      </c>
      <c r="G314" s="4" t="s">
        <v>1849</v>
      </c>
      <c r="K314" s="4">
        <f t="shared" si="20"/>
        <v>62.842232999999993</v>
      </c>
      <c r="L314" s="4">
        <f t="shared" si="21"/>
        <v>62.150968437000003</v>
      </c>
      <c r="M314" s="4" t="s">
        <v>1116</v>
      </c>
      <c r="N314" s="4">
        <f t="shared" si="22"/>
        <v>2069967.2576623803</v>
      </c>
      <c r="O314" s="4">
        <f t="shared" si="23"/>
        <v>-13930032.74233762</v>
      </c>
      <c r="P314" s="4" t="str">
        <f t="shared" si="24"/>
        <v>Overpaid</v>
      </c>
    </row>
    <row r="315" spans="1:16" x14ac:dyDescent="0.25">
      <c r="A315" s="4" t="s">
        <v>114</v>
      </c>
      <c r="B315" s="4" t="s">
        <v>16</v>
      </c>
      <c r="C315" s="4" t="s">
        <v>3225</v>
      </c>
      <c r="D315" s="4" t="s">
        <v>3226</v>
      </c>
      <c r="E315" s="4" t="s">
        <v>1301</v>
      </c>
      <c r="F315" s="4" t="s">
        <v>1046</v>
      </c>
      <c r="G315" s="4" t="s">
        <v>1803</v>
      </c>
      <c r="K315" s="4">
        <f t="shared" si="20"/>
        <v>61.831153</v>
      </c>
      <c r="L315" s="4">
        <f t="shared" si="21"/>
        <v>64.242567967000014</v>
      </c>
      <c r="M315" s="4" t="s">
        <v>1116</v>
      </c>
      <c r="N315" s="4">
        <f t="shared" si="22"/>
        <v>3010974.0484120823</v>
      </c>
      <c r="O315" s="4">
        <f t="shared" si="23"/>
        <v>2136605.0484120823</v>
      </c>
      <c r="P315" s="4" t="str">
        <f t="shared" si="24"/>
        <v/>
      </c>
    </row>
    <row r="316" spans="1:16" x14ac:dyDescent="0.25">
      <c r="A316" s="4" t="s">
        <v>117</v>
      </c>
      <c r="B316" s="4" t="s">
        <v>16</v>
      </c>
      <c r="C316" s="4" t="s">
        <v>2543</v>
      </c>
      <c r="D316" s="4" t="s">
        <v>1434</v>
      </c>
      <c r="E316" s="4" t="s">
        <v>1971</v>
      </c>
      <c r="F316" s="4" t="s">
        <v>1428</v>
      </c>
      <c r="G316" s="4" t="s">
        <v>2105</v>
      </c>
      <c r="K316" s="4">
        <f t="shared" si="20"/>
        <v>60.390363999999998</v>
      </c>
      <c r="L316" s="4">
        <f t="shared" si="21"/>
        <v>61.718952008000002</v>
      </c>
      <c r="M316" s="4" t="s">
        <v>1116</v>
      </c>
      <c r="N316" s="4">
        <f t="shared" si="22"/>
        <v>1875603.8589459753</v>
      </c>
      <c r="O316" s="4">
        <f t="shared" si="23"/>
        <v>-18124396.141054023</v>
      </c>
      <c r="P316" s="4" t="str">
        <f t="shared" si="24"/>
        <v>Overpaid</v>
      </c>
    </row>
    <row r="317" spans="1:16" x14ac:dyDescent="0.25">
      <c r="A317" s="4" t="s">
        <v>125</v>
      </c>
      <c r="B317" s="4" t="s">
        <v>16</v>
      </c>
      <c r="C317" s="4" t="s">
        <v>1447</v>
      </c>
      <c r="D317" s="4" t="s">
        <v>1448</v>
      </c>
      <c r="E317" s="4" t="s">
        <v>1449</v>
      </c>
      <c r="F317" s="4" t="s">
        <v>1450</v>
      </c>
      <c r="G317" s="4" t="s">
        <v>1451</v>
      </c>
      <c r="K317" s="4">
        <f t="shared" si="20"/>
        <v>60.087040000000002</v>
      </c>
      <c r="L317" s="4">
        <f t="shared" si="21"/>
        <v>57.803732480000008</v>
      </c>
      <c r="M317" s="4" t="s">
        <v>1116</v>
      </c>
      <c r="N317" s="4">
        <f t="shared" si="22"/>
        <v>114153.77718782006</v>
      </c>
      <c r="O317" s="4">
        <f t="shared" si="23"/>
        <v>-7385846.2228121795</v>
      </c>
      <c r="P317" s="4" t="str">
        <f t="shared" si="24"/>
        <v>Overpaid</v>
      </c>
    </row>
    <row r="318" spans="1:16" x14ac:dyDescent="0.25">
      <c r="A318" s="4" t="s">
        <v>133</v>
      </c>
      <c r="B318" s="4" t="s">
        <v>16</v>
      </c>
      <c r="C318" s="4" t="s">
        <v>1699</v>
      </c>
      <c r="D318" s="4" t="s">
        <v>1700</v>
      </c>
      <c r="E318" s="4" t="s">
        <v>1181</v>
      </c>
      <c r="F318" s="4" t="s">
        <v>1107</v>
      </c>
      <c r="G318" s="4" t="s">
        <v>1701</v>
      </c>
      <c r="K318" s="4">
        <f t="shared" si="20"/>
        <v>59.859546999999999</v>
      </c>
      <c r="L318" s="4">
        <f t="shared" si="21"/>
        <v>62.373647974000001</v>
      </c>
      <c r="M318" s="4" t="s">
        <v>1116</v>
      </c>
      <c r="N318" s="4">
        <f t="shared" si="22"/>
        <v>2170150.3727723728</v>
      </c>
      <c r="O318" s="4">
        <f t="shared" si="23"/>
        <v>73188.372772372793</v>
      </c>
      <c r="P318" s="4" t="str">
        <f t="shared" si="24"/>
        <v/>
      </c>
    </row>
    <row r="319" spans="1:16" x14ac:dyDescent="0.25">
      <c r="A319" s="4" t="s">
        <v>110</v>
      </c>
      <c r="B319" s="4" t="s">
        <v>16</v>
      </c>
      <c r="C319" s="4" t="s">
        <v>2370</v>
      </c>
      <c r="D319" s="4" t="s">
        <v>1565</v>
      </c>
      <c r="E319" s="4" t="s">
        <v>1033</v>
      </c>
      <c r="F319" s="4" t="s">
        <v>1450</v>
      </c>
      <c r="G319" s="4" t="s">
        <v>1092</v>
      </c>
      <c r="K319" s="4">
        <f t="shared" si="20"/>
        <v>59.411783</v>
      </c>
      <c r="L319" s="4">
        <f t="shared" si="21"/>
        <v>60.600018660000003</v>
      </c>
      <c r="M319" s="4" t="s">
        <v>1116</v>
      </c>
      <c r="N319" s="4">
        <f t="shared" si="22"/>
        <v>1372197.7987694878</v>
      </c>
      <c r="O319" s="4">
        <f t="shared" si="23"/>
        <v>-15627802.201230513</v>
      </c>
      <c r="P319" s="4" t="str">
        <f t="shared" si="24"/>
        <v>Overpaid</v>
      </c>
    </row>
    <row r="320" spans="1:16" x14ac:dyDescent="0.25">
      <c r="A320" s="4" t="s">
        <v>123</v>
      </c>
      <c r="B320" s="4" t="s">
        <v>16</v>
      </c>
      <c r="C320" s="4" t="s">
        <v>1927</v>
      </c>
      <c r="D320" s="4" t="s">
        <v>1928</v>
      </c>
      <c r="E320" s="4" t="s">
        <v>1620</v>
      </c>
      <c r="F320" s="4" t="s">
        <v>1270</v>
      </c>
      <c r="G320" s="4" t="s">
        <v>1648</v>
      </c>
      <c r="K320" s="4">
        <f t="shared" si="20"/>
        <v>58.978462999999991</v>
      </c>
      <c r="L320" s="4">
        <f t="shared" si="21"/>
        <v>59.509269166999999</v>
      </c>
      <c r="M320" s="4" t="s">
        <v>1116</v>
      </c>
      <c r="N320" s="4">
        <f t="shared" si="22"/>
        <v>881471.60324400268</v>
      </c>
      <c r="O320" s="4">
        <f t="shared" si="23"/>
        <v>-13318528.396755997</v>
      </c>
      <c r="P320" s="4" t="str">
        <f t="shared" si="24"/>
        <v>Overpaid</v>
      </c>
    </row>
    <row r="321" spans="1:16" x14ac:dyDescent="0.25">
      <c r="A321" s="4" t="s">
        <v>136</v>
      </c>
      <c r="B321" s="4" t="s">
        <v>16</v>
      </c>
      <c r="C321" s="4" t="s">
        <v>2178</v>
      </c>
      <c r="D321" s="4" t="s">
        <v>1530</v>
      </c>
      <c r="E321" s="4" t="s">
        <v>1662</v>
      </c>
      <c r="F321" s="4" t="s">
        <v>1111</v>
      </c>
      <c r="G321" s="4" t="s">
        <v>2179</v>
      </c>
      <c r="K321" s="4">
        <f t="shared" si="20"/>
        <v>58.306816999999995</v>
      </c>
      <c r="L321" s="4">
        <f t="shared" si="21"/>
        <v>61.163851033000007</v>
      </c>
      <c r="M321" s="4" t="s">
        <v>1116</v>
      </c>
      <c r="N321" s="4">
        <f t="shared" si="22"/>
        <v>1625864.9488273766</v>
      </c>
      <c r="O321" s="4">
        <f t="shared" si="23"/>
        <v>429401.94882737659</v>
      </c>
      <c r="P321" s="4" t="str">
        <f t="shared" si="24"/>
        <v/>
      </c>
    </row>
    <row r="322" spans="1:16" x14ac:dyDescent="0.25">
      <c r="A322" s="4" t="s">
        <v>113</v>
      </c>
      <c r="B322" s="4" t="s">
        <v>16</v>
      </c>
      <c r="C322" s="4" t="s">
        <v>422</v>
      </c>
      <c r="D322" s="4" t="s">
        <v>2309</v>
      </c>
      <c r="E322" s="4" t="s">
        <v>2014</v>
      </c>
      <c r="F322" s="4" t="s">
        <v>1450</v>
      </c>
      <c r="G322" s="4" t="s">
        <v>1047</v>
      </c>
      <c r="K322" s="4">
        <f t="shared" ref="K322:K385" si="25">(F322*0.3611)+(G322*1.1*0.3611)+(H322*5.2*0.0666)+(I322*0.2111)</f>
        <v>58.180431999999996</v>
      </c>
      <c r="L322" s="4">
        <f t="shared" ref="L322:L385" si="26">(K322)*((100+(29-E322))/100)-(J322*0.9)</f>
        <v>58.005890703999995</v>
      </c>
      <c r="M322" s="4" t="s">
        <v>1116</v>
      </c>
      <c r="N322" s="4">
        <f t="shared" ref="N322:N385" si="27">(M322*((L322-63)/5.45))+M322</f>
        <v>205104.39123289334</v>
      </c>
      <c r="O322" s="4">
        <f t="shared" ref="O322:O385" si="28">(N322-D322)</f>
        <v>-8794895.6087671071</v>
      </c>
      <c r="P322" s="4" t="str">
        <f t="shared" ref="P322:P385" si="29">IF(O322&lt;(-3000000), "Overpaid", "")</f>
        <v>Overpaid</v>
      </c>
    </row>
    <row r="323" spans="1:16" x14ac:dyDescent="0.25">
      <c r="A323" s="4" t="s">
        <v>107</v>
      </c>
      <c r="B323" s="4" t="s">
        <v>16</v>
      </c>
      <c r="C323" s="4" t="s">
        <v>2734</v>
      </c>
      <c r="D323" s="4" t="s">
        <v>1697</v>
      </c>
      <c r="E323" s="4" t="s">
        <v>1371</v>
      </c>
      <c r="F323" s="4" t="s">
        <v>1062</v>
      </c>
      <c r="G323" s="4" t="s">
        <v>1534</v>
      </c>
      <c r="K323" s="4">
        <f t="shared" si="25"/>
        <v>58.010714999999998</v>
      </c>
      <c r="L323" s="4">
        <f t="shared" si="26"/>
        <v>61.201304324999995</v>
      </c>
      <c r="M323" s="4" t="s">
        <v>1116</v>
      </c>
      <c r="N323" s="4">
        <f t="shared" si="27"/>
        <v>1642715.1161765344</v>
      </c>
      <c r="O323" s="4">
        <f t="shared" si="28"/>
        <v>740038.11617653444</v>
      </c>
      <c r="P323" s="4" t="str">
        <f t="shared" si="29"/>
        <v/>
      </c>
    </row>
    <row r="324" spans="1:16" x14ac:dyDescent="0.25">
      <c r="A324" s="4" t="s">
        <v>124</v>
      </c>
      <c r="B324" s="4" t="s">
        <v>16</v>
      </c>
      <c r="C324" s="4" t="s">
        <v>3070</v>
      </c>
      <c r="D324" s="4" t="s">
        <v>3071</v>
      </c>
      <c r="E324" s="4" t="s">
        <v>1738</v>
      </c>
      <c r="F324" s="4" t="s">
        <v>1091</v>
      </c>
      <c r="G324" s="4" t="s">
        <v>1931</v>
      </c>
      <c r="K324" s="4">
        <f t="shared" si="25"/>
        <v>57.801276999999999</v>
      </c>
      <c r="L324" s="4">
        <f t="shared" si="26"/>
        <v>59.304110201999997</v>
      </c>
      <c r="M324" s="4" t="s">
        <v>1116</v>
      </c>
      <c r="N324" s="4">
        <f t="shared" si="27"/>
        <v>789170.96132896934</v>
      </c>
      <c r="O324" s="4">
        <f t="shared" si="28"/>
        <v>-1227264.0386710307</v>
      </c>
      <c r="P324" s="4" t="str">
        <f t="shared" si="29"/>
        <v/>
      </c>
    </row>
    <row r="325" spans="1:16" x14ac:dyDescent="0.25">
      <c r="A325" s="4" t="s">
        <v>132</v>
      </c>
      <c r="B325" s="4" t="s">
        <v>16</v>
      </c>
      <c r="C325" s="4" t="s">
        <v>3464</v>
      </c>
      <c r="D325" s="4" t="s">
        <v>3465</v>
      </c>
      <c r="E325" s="4" t="s">
        <v>1371</v>
      </c>
      <c r="F325" s="4" t="s">
        <v>1091</v>
      </c>
      <c r="G325" s="4" t="s">
        <v>3320</v>
      </c>
      <c r="K325" s="4">
        <f t="shared" si="25"/>
        <v>57.046577999999997</v>
      </c>
      <c r="L325" s="4">
        <f t="shared" si="26"/>
        <v>60.184139789999996</v>
      </c>
      <c r="M325" s="4" t="s">
        <v>1116</v>
      </c>
      <c r="N325" s="4">
        <f t="shared" si="27"/>
        <v>1185094.65823698</v>
      </c>
      <c r="O325" s="4">
        <f t="shared" si="28"/>
        <v>-2786162.34176302</v>
      </c>
      <c r="P325" s="4" t="str">
        <f t="shared" si="29"/>
        <v/>
      </c>
    </row>
    <row r="326" spans="1:16" x14ac:dyDescent="0.25">
      <c r="A326" s="4" t="s">
        <v>131</v>
      </c>
      <c r="B326" s="4" t="s">
        <v>16</v>
      </c>
      <c r="C326" s="4" t="s">
        <v>140</v>
      </c>
      <c r="D326" s="4" t="s">
        <v>1587</v>
      </c>
      <c r="E326" s="4" t="s">
        <v>1033</v>
      </c>
      <c r="F326" s="4" t="s">
        <v>1068</v>
      </c>
      <c r="G326" s="4" t="s">
        <v>1588</v>
      </c>
      <c r="K326" s="4">
        <f t="shared" si="25"/>
        <v>56.696310999999994</v>
      </c>
      <c r="L326" s="4">
        <f t="shared" si="26"/>
        <v>57.830237219999994</v>
      </c>
      <c r="M326" s="4" t="s">
        <v>1116</v>
      </c>
      <c r="N326" s="4">
        <f t="shared" si="27"/>
        <v>126078.21108126314</v>
      </c>
      <c r="O326" s="4">
        <f t="shared" si="28"/>
        <v>-8623921.7889187373</v>
      </c>
      <c r="P326" s="4" t="str">
        <f t="shared" si="29"/>
        <v>Overpaid</v>
      </c>
    </row>
    <row r="327" spans="1:16" x14ac:dyDescent="0.25">
      <c r="A327" s="4" t="s">
        <v>126</v>
      </c>
      <c r="B327" s="4" t="s">
        <v>16</v>
      </c>
      <c r="C327" s="4" t="s">
        <v>3799</v>
      </c>
      <c r="D327" s="4" t="s">
        <v>3800</v>
      </c>
      <c r="E327" s="4" t="s">
        <v>1263</v>
      </c>
      <c r="F327" s="4" t="s">
        <v>1107</v>
      </c>
      <c r="G327" s="4" t="s">
        <v>3320</v>
      </c>
      <c r="K327" s="4">
        <f t="shared" si="25"/>
        <v>56.324377999999996</v>
      </c>
      <c r="L327" s="4">
        <f t="shared" si="26"/>
        <v>58.126758095999996</v>
      </c>
      <c r="M327" s="4" t="s">
        <v>1116</v>
      </c>
      <c r="N327" s="4">
        <f t="shared" si="27"/>
        <v>259482.40911866259</v>
      </c>
      <c r="O327" s="4">
        <f t="shared" si="28"/>
        <v>-966052.59088133741</v>
      </c>
      <c r="P327" s="4" t="str">
        <f t="shared" si="29"/>
        <v/>
      </c>
    </row>
    <row r="328" spans="1:16" x14ac:dyDescent="0.25">
      <c r="A328" s="4" t="s">
        <v>115</v>
      </c>
      <c r="B328" s="4" t="s">
        <v>16</v>
      </c>
      <c r="C328" s="4" t="s">
        <v>3950</v>
      </c>
      <c r="D328" s="4" t="s">
        <v>1027</v>
      </c>
      <c r="E328" s="4" t="s">
        <v>1303</v>
      </c>
      <c r="F328" s="4" t="s">
        <v>1107</v>
      </c>
      <c r="G328" s="4" t="s">
        <v>1112</v>
      </c>
      <c r="K328" s="4">
        <f t="shared" si="25"/>
        <v>55.847725999999994</v>
      </c>
      <c r="L328" s="4">
        <f t="shared" si="26"/>
        <v>57.355614602000003</v>
      </c>
      <c r="M328" s="4" t="s">
        <v>1116</v>
      </c>
      <c r="N328" s="4">
        <f t="shared" si="27"/>
        <v>-87453.633889743593</v>
      </c>
      <c r="O328" s="4" t="e">
        <f t="shared" si="28"/>
        <v>#VALUE!</v>
      </c>
      <c r="P328" s="4" t="e">
        <f t="shared" si="29"/>
        <v>#VALUE!</v>
      </c>
    </row>
    <row r="329" spans="1:16" x14ac:dyDescent="0.25">
      <c r="A329" s="4" t="s">
        <v>109</v>
      </c>
      <c r="B329" s="4" t="s">
        <v>16</v>
      </c>
      <c r="C329" s="4" t="s">
        <v>168</v>
      </c>
      <c r="D329" s="4" t="s">
        <v>1587</v>
      </c>
      <c r="E329" s="4" t="s">
        <v>1310</v>
      </c>
      <c r="F329" s="4" t="s">
        <v>1073</v>
      </c>
      <c r="G329" s="4" t="s">
        <v>1549</v>
      </c>
      <c r="K329" s="4">
        <f t="shared" si="25"/>
        <v>55.739395999999999</v>
      </c>
      <c r="L329" s="4">
        <f t="shared" si="26"/>
        <v>56.352529355999991</v>
      </c>
      <c r="M329" s="4" t="s">
        <v>1116</v>
      </c>
      <c r="N329" s="4">
        <f t="shared" si="27"/>
        <v>-538739.84554176219</v>
      </c>
      <c r="O329" s="4">
        <f t="shared" si="28"/>
        <v>-9288739.8455417622</v>
      </c>
      <c r="P329" s="4" t="str">
        <f t="shared" si="29"/>
        <v>Overpaid</v>
      </c>
    </row>
    <row r="330" spans="1:16" x14ac:dyDescent="0.25">
      <c r="A330" s="4" t="s">
        <v>122</v>
      </c>
      <c r="B330" s="4" t="s">
        <v>16</v>
      </c>
      <c r="C330" s="4" t="s">
        <v>299</v>
      </c>
      <c r="D330" s="4" t="s">
        <v>3621</v>
      </c>
      <c r="E330" s="4" t="s">
        <v>1237</v>
      </c>
      <c r="F330" s="4" t="s">
        <v>1073</v>
      </c>
      <c r="G330" s="4" t="s">
        <v>1732</v>
      </c>
      <c r="K330" s="4">
        <f t="shared" si="25"/>
        <v>55.461348999999998</v>
      </c>
      <c r="L330" s="4">
        <f t="shared" si="26"/>
        <v>57.513418912999995</v>
      </c>
      <c r="M330" s="4" t="s">
        <v>1116</v>
      </c>
      <c r="N330" s="4">
        <f t="shared" si="27"/>
        <v>-16457.763920041267</v>
      </c>
      <c r="O330" s="4">
        <f t="shared" si="28"/>
        <v>-8849790.7639200408</v>
      </c>
      <c r="P330" s="4" t="str">
        <f t="shared" si="29"/>
        <v>Overpaid</v>
      </c>
    </row>
    <row r="331" spans="1:16" x14ac:dyDescent="0.25">
      <c r="A331" s="4" t="s">
        <v>133</v>
      </c>
      <c r="B331" s="4" t="s">
        <v>16</v>
      </c>
      <c r="C331" s="4" t="s">
        <v>1689</v>
      </c>
      <c r="D331" s="4" t="s">
        <v>1690</v>
      </c>
      <c r="E331" s="4" t="s">
        <v>1691</v>
      </c>
      <c r="F331" s="4" t="s">
        <v>1073</v>
      </c>
      <c r="G331" s="4" t="s">
        <v>1340</v>
      </c>
      <c r="K331" s="4">
        <f t="shared" si="25"/>
        <v>55.064138999999997</v>
      </c>
      <c r="L331" s="4">
        <f t="shared" si="26"/>
        <v>54.238176914999997</v>
      </c>
      <c r="M331" s="4" t="s">
        <v>1116</v>
      </c>
      <c r="N331" s="4">
        <f t="shared" si="27"/>
        <v>-1489983.129201896</v>
      </c>
      <c r="O331" s="4">
        <f t="shared" si="28"/>
        <v>-11739983.129201896</v>
      </c>
      <c r="P331" s="4" t="str">
        <f t="shared" si="29"/>
        <v>Overpaid</v>
      </c>
    </row>
    <row r="332" spans="1:16" x14ac:dyDescent="0.25">
      <c r="A332" s="4" t="s">
        <v>128</v>
      </c>
      <c r="B332" s="4" t="s">
        <v>16</v>
      </c>
      <c r="C332" s="4" t="s">
        <v>3551</v>
      </c>
      <c r="D332" s="4" t="s">
        <v>3552</v>
      </c>
      <c r="E332" s="4" t="s">
        <v>1193</v>
      </c>
      <c r="F332" s="4" t="s">
        <v>1103</v>
      </c>
      <c r="G332" s="4" t="s">
        <v>2643</v>
      </c>
      <c r="K332" s="4">
        <f t="shared" si="25"/>
        <v>54.898032999999998</v>
      </c>
      <c r="L332" s="4">
        <f t="shared" si="26"/>
        <v>57.478240550999992</v>
      </c>
      <c r="M332" s="4" t="s">
        <v>1116</v>
      </c>
      <c r="N332" s="4">
        <f t="shared" si="27"/>
        <v>-32284.444436389953</v>
      </c>
      <c r="O332" s="4">
        <f t="shared" si="28"/>
        <v>-2196453.44443639</v>
      </c>
      <c r="P332" s="4" t="str">
        <f t="shared" si="29"/>
        <v/>
      </c>
    </row>
    <row r="333" spans="1:16" x14ac:dyDescent="0.25">
      <c r="A333" s="4" t="s">
        <v>108</v>
      </c>
      <c r="B333" s="4" t="s">
        <v>16</v>
      </c>
      <c r="C333" s="4" t="s">
        <v>1350</v>
      </c>
      <c r="D333" s="4" t="s">
        <v>1027</v>
      </c>
      <c r="E333" s="4" t="s">
        <v>1301</v>
      </c>
      <c r="F333" s="4" t="s">
        <v>1162</v>
      </c>
      <c r="G333" s="4" t="s">
        <v>1352</v>
      </c>
      <c r="K333" s="4">
        <f t="shared" si="25"/>
        <v>54.865533999999997</v>
      </c>
      <c r="L333" s="4">
        <f t="shared" si="26"/>
        <v>57.005289826000002</v>
      </c>
      <c r="M333" s="4" t="s">
        <v>1116</v>
      </c>
      <c r="N333" s="4">
        <f t="shared" si="27"/>
        <v>-245064.10781438975</v>
      </c>
      <c r="O333" s="4" t="e">
        <f t="shared" si="28"/>
        <v>#VALUE!</v>
      </c>
      <c r="P333" s="4" t="e">
        <f t="shared" si="29"/>
        <v>#VALUE!</v>
      </c>
    </row>
    <row r="334" spans="1:16" x14ac:dyDescent="0.25">
      <c r="A334" s="4" t="s">
        <v>129</v>
      </c>
      <c r="B334" s="4" t="s">
        <v>16</v>
      </c>
      <c r="C334" s="4" t="s">
        <v>1350</v>
      </c>
      <c r="D334" s="4" t="s">
        <v>1351</v>
      </c>
      <c r="E334" s="4" t="s">
        <v>1301</v>
      </c>
      <c r="F334" s="4" t="s">
        <v>1162</v>
      </c>
      <c r="G334" s="4" t="s">
        <v>1352</v>
      </c>
      <c r="K334" s="4">
        <f t="shared" si="25"/>
        <v>54.865533999999997</v>
      </c>
      <c r="L334" s="4">
        <f t="shared" si="26"/>
        <v>57.005289826000002</v>
      </c>
      <c r="M334" s="4" t="s">
        <v>1116</v>
      </c>
      <c r="N334" s="4">
        <f t="shared" si="27"/>
        <v>-245064.10781438975</v>
      </c>
      <c r="O334" s="4">
        <f t="shared" si="28"/>
        <v>-1431205.1078143897</v>
      </c>
      <c r="P334" s="4" t="str">
        <f t="shared" si="29"/>
        <v/>
      </c>
    </row>
    <row r="335" spans="1:16" x14ac:dyDescent="0.25">
      <c r="A335" s="4" t="s">
        <v>135</v>
      </c>
      <c r="B335" s="4" t="s">
        <v>16</v>
      </c>
      <c r="C335" s="4" t="s">
        <v>254</v>
      </c>
      <c r="D335" s="4" t="s">
        <v>2632</v>
      </c>
      <c r="E335" s="4" t="s">
        <v>1784</v>
      </c>
      <c r="F335" s="4" t="s">
        <v>1270</v>
      </c>
      <c r="G335" s="4" t="s">
        <v>2633</v>
      </c>
      <c r="K335" s="4">
        <f t="shared" si="25"/>
        <v>54.489989999999999</v>
      </c>
      <c r="L335" s="4">
        <f t="shared" si="26"/>
        <v>53.400190199999997</v>
      </c>
      <c r="M335" s="4" t="s">
        <v>1116</v>
      </c>
      <c r="N335" s="4">
        <f t="shared" si="27"/>
        <v>-1866991.8146900926</v>
      </c>
      <c r="O335" s="4">
        <f t="shared" si="28"/>
        <v>-18366991.814690091</v>
      </c>
      <c r="P335" s="4" t="str">
        <f t="shared" si="29"/>
        <v>Overpaid</v>
      </c>
    </row>
    <row r="336" spans="1:16" x14ac:dyDescent="0.25">
      <c r="A336" s="4" t="s">
        <v>125</v>
      </c>
      <c r="B336" s="4" t="s">
        <v>16</v>
      </c>
      <c r="C336" s="4" t="s">
        <v>1456</v>
      </c>
      <c r="D336" s="4" t="s">
        <v>1457</v>
      </c>
      <c r="E336" s="4" t="s">
        <v>1204</v>
      </c>
      <c r="F336" s="4" t="s">
        <v>1068</v>
      </c>
      <c r="G336" s="4" t="s">
        <v>1458</v>
      </c>
      <c r="K336" s="4">
        <f t="shared" si="25"/>
        <v>54.233609000000001</v>
      </c>
      <c r="L336" s="4">
        <f t="shared" si="26"/>
        <v>55.752150052000005</v>
      </c>
      <c r="M336" s="4" t="s">
        <v>1116</v>
      </c>
      <c r="N336" s="4">
        <f t="shared" si="27"/>
        <v>-808849.39279795345</v>
      </c>
      <c r="O336" s="4">
        <f t="shared" si="28"/>
        <v>-1613232.3927979534</v>
      </c>
      <c r="P336" s="4" t="str">
        <f t="shared" si="29"/>
        <v/>
      </c>
    </row>
    <row r="337" spans="1:16" x14ac:dyDescent="0.25">
      <c r="A337" s="4" t="s">
        <v>122</v>
      </c>
      <c r="B337" s="4" t="s">
        <v>16</v>
      </c>
      <c r="C337" s="4" t="s">
        <v>3628</v>
      </c>
      <c r="D337" s="4" t="s">
        <v>3629</v>
      </c>
      <c r="E337" s="4" t="s">
        <v>1303</v>
      </c>
      <c r="F337" s="4" t="s">
        <v>1107</v>
      </c>
      <c r="G337" s="4" t="s">
        <v>1123</v>
      </c>
      <c r="K337" s="4">
        <f t="shared" si="25"/>
        <v>53.782234000000003</v>
      </c>
      <c r="L337" s="4">
        <f t="shared" si="26"/>
        <v>55.234354318000008</v>
      </c>
      <c r="M337" s="4" t="s">
        <v>1116</v>
      </c>
      <c r="N337" s="4">
        <f t="shared" si="27"/>
        <v>-1041804.7434406369</v>
      </c>
      <c r="O337" s="4">
        <f t="shared" si="28"/>
        <v>-2030258.7434406369</v>
      </c>
      <c r="P337" s="4" t="str">
        <f t="shared" si="29"/>
        <v/>
      </c>
    </row>
    <row r="338" spans="1:16" x14ac:dyDescent="0.25">
      <c r="A338" s="4" t="s">
        <v>317</v>
      </c>
      <c r="B338" s="4" t="s">
        <v>16</v>
      </c>
      <c r="C338" s="4" t="s">
        <v>2278</v>
      </c>
      <c r="D338" s="4" t="s">
        <v>2279</v>
      </c>
      <c r="E338" s="4" t="s">
        <v>1318</v>
      </c>
      <c r="F338" s="4" t="s">
        <v>1111</v>
      </c>
      <c r="G338" s="4" t="s">
        <v>1972</v>
      </c>
      <c r="K338" s="4">
        <f t="shared" si="25"/>
        <v>53.699180999999996</v>
      </c>
      <c r="L338" s="4">
        <f t="shared" si="26"/>
        <v>55.363855610999991</v>
      </c>
      <c r="M338" s="4" t="s">
        <v>1116</v>
      </c>
      <c r="N338" s="4">
        <f t="shared" si="27"/>
        <v>-983542.34933699574</v>
      </c>
      <c r="O338" s="4">
        <f t="shared" si="28"/>
        <v>-2182734.3493369957</v>
      </c>
      <c r="P338" s="4" t="str">
        <f t="shared" si="29"/>
        <v/>
      </c>
    </row>
    <row r="339" spans="1:16" x14ac:dyDescent="0.25">
      <c r="A339" s="4" t="s">
        <v>116</v>
      </c>
      <c r="B339" s="4" t="s">
        <v>16</v>
      </c>
      <c r="C339" s="4" t="s">
        <v>283</v>
      </c>
      <c r="D339" s="4" t="s">
        <v>1216</v>
      </c>
      <c r="E339" s="4" t="s">
        <v>1122</v>
      </c>
      <c r="F339" s="4" t="s">
        <v>1111</v>
      </c>
      <c r="G339" s="4" t="s">
        <v>1123</v>
      </c>
      <c r="K339" s="4">
        <f t="shared" si="25"/>
        <v>53.421133999999995</v>
      </c>
      <c r="L339" s="4">
        <f t="shared" si="26"/>
        <v>54.329293278000002</v>
      </c>
      <c r="M339" s="4" t="s">
        <v>1116</v>
      </c>
      <c r="N339" s="4">
        <f t="shared" si="27"/>
        <v>-1448990.0446741804</v>
      </c>
      <c r="O339" s="4">
        <f t="shared" si="28"/>
        <v>-2636490.0446741804</v>
      </c>
      <c r="P339" s="4" t="str">
        <f t="shared" si="29"/>
        <v/>
      </c>
    </row>
    <row r="340" spans="1:16" x14ac:dyDescent="0.25">
      <c r="A340" s="4" t="s">
        <v>134</v>
      </c>
      <c r="B340" s="4" t="s">
        <v>16</v>
      </c>
      <c r="C340" s="4" t="s">
        <v>331</v>
      </c>
      <c r="D340" s="4" t="s">
        <v>1954</v>
      </c>
      <c r="E340" s="4" t="s">
        <v>1922</v>
      </c>
      <c r="F340" s="4" t="s">
        <v>1312</v>
      </c>
      <c r="G340" s="4" t="s">
        <v>1313</v>
      </c>
      <c r="K340" s="4">
        <f t="shared" si="25"/>
        <v>53.175585999999996</v>
      </c>
      <c r="L340" s="4">
        <f t="shared" si="26"/>
        <v>52.005723107999998</v>
      </c>
      <c r="M340" s="4" t="s">
        <v>1116</v>
      </c>
      <c r="N340" s="4">
        <f t="shared" si="27"/>
        <v>-2494360.0007256782</v>
      </c>
      <c r="O340" s="4">
        <f t="shared" si="28"/>
        <v>-6744360.0007256782</v>
      </c>
      <c r="P340" s="4" t="str">
        <f t="shared" si="29"/>
        <v>Overpaid</v>
      </c>
    </row>
    <row r="341" spans="1:16" x14ac:dyDescent="0.25">
      <c r="A341" s="4" t="s">
        <v>127</v>
      </c>
      <c r="B341" s="4" t="s">
        <v>16</v>
      </c>
      <c r="C341" s="4" t="s">
        <v>312</v>
      </c>
      <c r="D341" s="4" t="s">
        <v>1464</v>
      </c>
      <c r="E341" s="4" t="s">
        <v>1922</v>
      </c>
      <c r="F341" s="4" t="s">
        <v>1068</v>
      </c>
      <c r="G341" s="4" t="s">
        <v>1323</v>
      </c>
      <c r="K341" s="4">
        <f t="shared" si="25"/>
        <v>53.002257999999998</v>
      </c>
      <c r="L341" s="4">
        <f t="shared" si="26"/>
        <v>51.836208323999998</v>
      </c>
      <c r="M341" s="4" t="s">
        <v>1116</v>
      </c>
      <c r="N341" s="4">
        <f t="shared" si="27"/>
        <v>-2570624.3910109773</v>
      </c>
      <c r="O341" s="4">
        <f t="shared" si="28"/>
        <v>-7570624.3910109773</v>
      </c>
      <c r="P341" s="4" t="str">
        <f t="shared" si="29"/>
        <v>Overpaid</v>
      </c>
    </row>
    <row r="342" spans="1:16" x14ac:dyDescent="0.25">
      <c r="A342" s="4" t="s">
        <v>110</v>
      </c>
      <c r="B342" s="4" t="s">
        <v>16</v>
      </c>
      <c r="C342" s="4" t="s">
        <v>2390</v>
      </c>
      <c r="D342" s="4" t="s">
        <v>2391</v>
      </c>
      <c r="E342" s="4" t="s">
        <v>1096</v>
      </c>
      <c r="F342" s="4" t="s">
        <v>1107</v>
      </c>
      <c r="G342" s="4" t="s">
        <v>1672</v>
      </c>
      <c r="K342" s="4">
        <f t="shared" si="25"/>
        <v>52.670045999999999</v>
      </c>
      <c r="L342" s="4">
        <f t="shared" si="26"/>
        <v>54.566167655999998</v>
      </c>
      <c r="M342" s="4" t="s">
        <v>1116</v>
      </c>
      <c r="N342" s="4">
        <f t="shared" si="27"/>
        <v>-1342420.6966438689</v>
      </c>
      <c r="O342" s="4">
        <f t="shared" si="28"/>
        <v>-2209839.6966438689</v>
      </c>
      <c r="P342" s="4" t="str">
        <f t="shared" si="29"/>
        <v/>
      </c>
    </row>
    <row r="343" spans="1:16" x14ac:dyDescent="0.25">
      <c r="A343" s="4" t="s">
        <v>130</v>
      </c>
      <c r="B343" s="4" t="s">
        <v>16</v>
      </c>
      <c r="C343" s="4" t="s">
        <v>211</v>
      </c>
      <c r="D343" s="4" t="s">
        <v>3405</v>
      </c>
      <c r="E343" s="4" t="s">
        <v>1395</v>
      </c>
      <c r="F343" s="4" t="s">
        <v>1307</v>
      </c>
      <c r="G343" s="4" t="s">
        <v>1074</v>
      </c>
      <c r="K343" s="4">
        <f t="shared" si="25"/>
        <v>52.265613999999999</v>
      </c>
      <c r="L343" s="4">
        <f t="shared" si="26"/>
        <v>51.377098562</v>
      </c>
      <c r="M343" s="4" t="s">
        <v>1116</v>
      </c>
      <c r="N343" s="4">
        <f t="shared" si="27"/>
        <v>-2777177.0305315424</v>
      </c>
      <c r="O343" s="4">
        <f t="shared" si="28"/>
        <v>-8877177.0305315424</v>
      </c>
      <c r="P343" s="4" t="str">
        <f t="shared" si="29"/>
        <v>Overpaid</v>
      </c>
    </row>
    <row r="344" spans="1:16" x14ac:dyDescent="0.25">
      <c r="A344" s="4" t="s">
        <v>133</v>
      </c>
      <c r="B344" s="4" t="s">
        <v>16</v>
      </c>
      <c r="C344" s="4" t="s">
        <v>1731</v>
      </c>
      <c r="D344" s="4" t="s">
        <v>1165</v>
      </c>
      <c r="E344" s="4" t="s">
        <v>1051</v>
      </c>
      <c r="F344" s="4" t="s">
        <v>1328</v>
      </c>
      <c r="G344" s="4" t="s">
        <v>1732</v>
      </c>
      <c r="K344" s="4">
        <f t="shared" si="25"/>
        <v>52.211449000000002</v>
      </c>
      <c r="L344" s="4">
        <f t="shared" si="26"/>
        <v>50.592894081000004</v>
      </c>
      <c r="M344" s="4" t="s">
        <v>1116</v>
      </c>
      <c r="N344" s="4">
        <f t="shared" si="27"/>
        <v>-3129989.1876261365</v>
      </c>
      <c r="O344" s="4">
        <f t="shared" si="28"/>
        <v>-4249989.1876261365</v>
      </c>
      <c r="P344" s="4" t="str">
        <f t="shared" si="29"/>
        <v>Overpaid</v>
      </c>
    </row>
    <row r="345" spans="1:16" x14ac:dyDescent="0.25">
      <c r="A345" s="4" t="s">
        <v>121</v>
      </c>
      <c r="B345" s="4" t="s">
        <v>16</v>
      </c>
      <c r="C345" s="4" t="s">
        <v>498</v>
      </c>
      <c r="D345" s="4" t="s">
        <v>2914</v>
      </c>
      <c r="E345" s="4" t="s">
        <v>1213</v>
      </c>
      <c r="F345" s="4" t="s">
        <v>1125</v>
      </c>
      <c r="G345" s="4" t="s">
        <v>1377</v>
      </c>
      <c r="K345" s="4">
        <f t="shared" si="25"/>
        <v>52.099508</v>
      </c>
      <c r="L345" s="4">
        <f t="shared" si="26"/>
        <v>55.173378972000009</v>
      </c>
      <c r="M345" s="4" t="s">
        <v>1116</v>
      </c>
      <c r="N345" s="4">
        <f t="shared" si="27"/>
        <v>-1069237.4397246675</v>
      </c>
      <c r="O345" s="4">
        <f t="shared" si="28"/>
        <v>-4755907.439724667</v>
      </c>
      <c r="P345" s="4" t="str">
        <f t="shared" si="29"/>
        <v>Overpaid</v>
      </c>
    </row>
    <row r="346" spans="1:16" x14ac:dyDescent="0.25">
      <c r="A346" s="4" t="s">
        <v>136</v>
      </c>
      <c r="B346" s="4" t="s">
        <v>16</v>
      </c>
      <c r="C346" s="4" t="s">
        <v>2167</v>
      </c>
      <c r="D346" s="4" t="s">
        <v>2168</v>
      </c>
      <c r="E346" s="4" t="s">
        <v>1233</v>
      </c>
      <c r="F346" s="4" t="s">
        <v>1107</v>
      </c>
      <c r="G346" s="4" t="s">
        <v>1400</v>
      </c>
      <c r="K346" s="4">
        <f t="shared" si="25"/>
        <v>52.074230999999997</v>
      </c>
      <c r="L346" s="4">
        <f t="shared" si="26"/>
        <v>52.855344464999995</v>
      </c>
      <c r="M346" s="4" t="s">
        <v>1116</v>
      </c>
      <c r="N346" s="4">
        <f t="shared" si="27"/>
        <v>-2112116.9111496489</v>
      </c>
      <c r="O346" s="4">
        <f t="shared" si="28"/>
        <v>-3897687.9111496489</v>
      </c>
      <c r="P346" s="4" t="str">
        <f t="shared" si="29"/>
        <v>Overpaid</v>
      </c>
    </row>
    <row r="347" spans="1:16" x14ac:dyDescent="0.25">
      <c r="A347" s="4" t="s">
        <v>132</v>
      </c>
      <c r="B347" s="4" t="s">
        <v>16</v>
      </c>
      <c r="C347" s="4" t="s">
        <v>184</v>
      </c>
      <c r="D347" s="4" t="s">
        <v>2051</v>
      </c>
      <c r="E347" s="4" t="s">
        <v>1284</v>
      </c>
      <c r="F347" s="4" t="s">
        <v>1068</v>
      </c>
      <c r="G347" s="4" t="s">
        <v>1494</v>
      </c>
      <c r="K347" s="4">
        <f t="shared" si="25"/>
        <v>51.810627999999994</v>
      </c>
      <c r="L347" s="4">
        <f t="shared" si="26"/>
        <v>50.826226067999997</v>
      </c>
      <c r="M347" s="4" t="s">
        <v>1116</v>
      </c>
      <c r="N347" s="4">
        <f t="shared" si="27"/>
        <v>-3025013.5548069254</v>
      </c>
      <c r="O347" s="4">
        <f t="shared" si="28"/>
        <v>-16358346.554806925</v>
      </c>
      <c r="P347" s="4" t="str">
        <f t="shared" si="29"/>
        <v>Overpaid</v>
      </c>
    </row>
    <row r="348" spans="1:16" x14ac:dyDescent="0.25">
      <c r="A348" s="4" t="s">
        <v>111</v>
      </c>
      <c r="B348" s="4" t="s">
        <v>16</v>
      </c>
      <c r="C348" s="4" t="s">
        <v>3729</v>
      </c>
      <c r="D348" s="4" t="s">
        <v>3730</v>
      </c>
      <c r="E348" s="4" t="s">
        <v>1237</v>
      </c>
      <c r="F348" s="4" t="s">
        <v>1312</v>
      </c>
      <c r="G348" s="4" t="s">
        <v>2913</v>
      </c>
      <c r="K348" s="4">
        <f t="shared" si="25"/>
        <v>51.626467000000005</v>
      </c>
      <c r="L348" s="4">
        <f t="shared" si="26"/>
        <v>53.536646279000003</v>
      </c>
      <c r="M348" s="4" t="s">
        <v>1116</v>
      </c>
      <c r="N348" s="4">
        <f t="shared" si="27"/>
        <v>-1805600.4751261165</v>
      </c>
      <c r="O348" s="4">
        <f t="shared" si="28"/>
        <v>-3574000.4751261165</v>
      </c>
      <c r="P348" s="4" t="str">
        <f t="shared" si="29"/>
        <v>Overpaid</v>
      </c>
    </row>
    <row r="349" spans="1:16" x14ac:dyDescent="0.25">
      <c r="A349" s="4" t="s">
        <v>2800</v>
      </c>
      <c r="B349" s="4" t="s">
        <v>16</v>
      </c>
      <c r="C349" s="4" t="s">
        <v>2838</v>
      </c>
      <c r="D349" s="4" t="s">
        <v>1027</v>
      </c>
      <c r="E349" s="4" t="s">
        <v>1128</v>
      </c>
      <c r="F349" s="4" t="s">
        <v>1328</v>
      </c>
      <c r="G349" s="4" t="s">
        <v>1329</v>
      </c>
      <c r="K349" s="4">
        <f t="shared" si="25"/>
        <v>51.178702999999999</v>
      </c>
      <c r="L349" s="4">
        <f t="shared" si="26"/>
        <v>53.839995555999998</v>
      </c>
      <c r="M349" s="4" t="s">
        <v>1116</v>
      </c>
      <c r="N349" s="4">
        <f t="shared" si="27"/>
        <v>-1669124.1920079966</v>
      </c>
      <c r="O349" s="4" t="e">
        <f t="shared" si="28"/>
        <v>#VALUE!</v>
      </c>
      <c r="P349" s="4" t="e">
        <f t="shared" si="29"/>
        <v>#VALUE!</v>
      </c>
    </row>
    <row r="350" spans="1:16" x14ac:dyDescent="0.25">
      <c r="A350" s="4" t="s">
        <v>129</v>
      </c>
      <c r="B350" s="4" t="s">
        <v>16</v>
      </c>
      <c r="C350" s="4" t="s">
        <v>1327</v>
      </c>
      <c r="D350" s="4" t="s">
        <v>1216</v>
      </c>
      <c r="E350" s="4" t="s">
        <v>1310</v>
      </c>
      <c r="F350" s="4" t="s">
        <v>1328</v>
      </c>
      <c r="G350" s="4" t="s">
        <v>1329</v>
      </c>
      <c r="K350" s="4">
        <f t="shared" si="25"/>
        <v>51.178702999999999</v>
      </c>
      <c r="L350" s="4">
        <f t="shared" si="26"/>
        <v>51.74166873299999</v>
      </c>
      <c r="M350" s="4" t="s">
        <v>1116</v>
      </c>
      <c r="N350" s="4">
        <f t="shared" si="27"/>
        <v>-2613157.5795347411</v>
      </c>
      <c r="O350" s="4">
        <f t="shared" si="28"/>
        <v>-3800657.5795347411</v>
      </c>
      <c r="P350" s="4" t="str">
        <f t="shared" si="29"/>
        <v>Overpaid</v>
      </c>
    </row>
    <row r="351" spans="1:16" x14ac:dyDescent="0.25">
      <c r="A351" s="4" t="s">
        <v>108</v>
      </c>
      <c r="B351" s="4" t="s">
        <v>16</v>
      </c>
      <c r="C351" s="4" t="s">
        <v>1327</v>
      </c>
      <c r="D351" s="4" t="s">
        <v>1216</v>
      </c>
      <c r="E351" s="4" t="s">
        <v>1310</v>
      </c>
      <c r="F351" s="4" t="s">
        <v>1328</v>
      </c>
      <c r="G351" s="4" t="s">
        <v>1329</v>
      </c>
      <c r="K351" s="4">
        <f t="shared" si="25"/>
        <v>51.178702999999999</v>
      </c>
      <c r="L351" s="4">
        <f t="shared" si="26"/>
        <v>51.74166873299999</v>
      </c>
      <c r="M351" s="4" t="s">
        <v>1116</v>
      </c>
      <c r="N351" s="4">
        <f t="shared" si="27"/>
        <v>-2613157.5795347411</v>
      </c>
      <c r="O351" s="4">
        <f t="shared" si="28"/>
        <v>-3800657.5795347411</v>
      </c>
      <c r="P351" s="4" t="str">
        <f t="shared" si="29"/>
        <v>Overpaid</v>
      </c>
    </row>
    <row r="352" spans="1:16" x14ac:dyDescent="0.25">
      <c r="A352" s="4" t="s">
        <v>125</v>
      </c>
      <c r="B352" s="4" t="s">
        <v>16</v>
      </c>
      <c r="C352" s="4" t="s">
        <v>1547</v>
      </c>
      <c r="D352" s="4" t="s">
        <v>1548</v>
      </c>
      <c r="E352" s="4" t="s">
        <v>1067</v>
      </c>
      <c r="F352" s="4" t="s">
        <v>1201</v>
      </c>
      <c r="G352" s="4" t="s">
        <v>1549</v>
      </c>
      <c r="K352" s="4">
        <f t="shared" si="25"/>
        <v>50.683995999999993</v>
      </c>
      <c r="L352" s="4">
        <f t="shared" si="26"/>
        <v>53.015459815999996</v>
      </c>
      <c r="M352" s="4" t="s">
        <v>1116</v>
      </c>
      <c r="N352" s="4">
        <f t="shared" si="27"/>
        <v>-2040081.3085243832</v>
      </c>
      <c r="O352" s="4">
        <f t="shared" si="28"/>
        <v>-3245215.3085243832</v>
      </c>
      <c r="P352" s="4" t="str">
        <f t="shared" si="29"/>
        <v>Overpaid</v>
      </c>
    </row>
    <row r="353" spans="1:16" x14ac:dyDescent="0.25">
      <c r="A353" s="4" t="s">
        <v>2800</v>
      </c>
      <c r="B353" s="4" t="s">
        <v>16</v>
      </c>
      <c r="C353" s="4" t="s">
        <v>497</v>
      </c>
      <c r="D353" s="4" t="s">
        <v>2831</v>
      </c>
      <c r="E353" s="4" t="s">
        <v>1462</v>
      </c>
      <c r="F353" s="4" t="s">
        <v>1146</v>
      </c>
      <c r="G353" s="4" t="s">
        <v>2398</v>
      </c>
      <c r="K353" s="4">
        <f t="shared" si="25"/>
        <v>50.586498999999996</v>
      </c>
      <c r="L353" s="4">
        <f t="shared" si="26"/>
        <v>53.419342944</v>
      </c>
      <c r="M353" s="4" t="s">
        <v>1116</v>
      </c>
      <c r="N353" s="4">
        <f t="shared" si="27"/>
        <v>-1858375.0303071411</v>
      </c>
      <c r="O353" s="4">
        <f t="shared" si="28"/>
        <v>-3141232.0303071411</v>
      </c>
      <c r="P353" s="4" t="str">
        <f t="shared" si="29"/>
        <v>Overpaid</v>
      </c>
    </row>
    <row r="354" spans="1:16" x14ac:dyDescent="0.25">
      <c r="A354" s="4" t="s">
        <v>136</v>
      </c>
      <c r="B354" s="4" t="s">
        <v>16</v>
      </c>
      <c r="C354" s="4" t="s">
        <v>2186</v>
      </c>
      <c r="D354" s="4" t="s">
        <v>2187</v>
      </c>
      <c r="E354" s="4" t="s">
        <v>1691</v>
      </c>
      <c r="F354" s="4" t="s">
        <v>1312</v>
      </c>
      <c r="G354" s="4" t="s">
        <v>1986</v>
      </c>
      <c r="K354" s="4">
        <f t="shared" si="25"/>
        <v>50.275953000000001</v>
      </c>
      <c r="L354" s="4">
        <f t="shared" si="26"/>
        <v>49.521813705</v>
      </c>
      <c r="M354" s="4" t="s">
        <v>1116</v>
      </c>
      <c r="N354" s="4">
        <f t="shared" si="27"/>
        <v>-3611866.2835034449</v>
      </c>
      <c r="O354" s="4">
        <f t="shared" si="28"/>
        <v>-14611866.283503445</v>
      </c>
      <c r="P354" s="4" t="str">
        <f t="shared" si="29"/>
        <v>Overpaid</v>
      </c>
    </row>
    <row r="355" spans="1:16" x14ac:dyDescent="0.25">
      <c r="A355" s="4" t="s">
        <v>113</v>
      </c>
      <c r="B355" s="4" t="s">
        <v>16</v>
      </c>
      <c r="C355" s="4" t="s">
        <v>3910</v>
      </c>
      <c r="D355" s="4" t="s">
        <v>1027</v>
      </c>
      <c r="E355" s="4" t="s">
        <v>1027</v>
      </c>
      <c r="F355" s="4" t="s">
        <v>1186</v>
      </c>
      <c r="G355" s="4" t="s">
        <v>2277</v>
      </c>
      <c r="K355" s="4">
        <f t="shared" si="25"/>
        <v>49.976240000000004</v>
      </c>
      <c r="L355" s="4" t="e">
        <f t="shared" si="26"/>
        <v>#VALUE!</v>
      </c>
      <c r="M355" s="4" t="s">
        <v>1116</v>
      </c>
      <c r="N355" s="4" t="e">
        <f t="shared" si="27"/>
        <v>#VALUE!</v>
      </c>
      <c r="O355" s="4" t="e">
        <f t="shared" si="28"/>
        <v>#VALUE!</v>
      </c>
      <c r="P355" s="4" t="e">
        <f t="shared" si="29"/>
        <v>#VALUE!</v>
      </c>
    </row>
    <row r="356" spans="1:16" x14ac:dyDescent="0.25">
      <c r="A356" s="4" t="s">
        <v>317</v>
      </c>
      <c r="B356" s="4" t="s">
        <v>16</v>
      </c>
      <c r="C356" s="4" t="s">
        <v>2325</v>
      </c>
      <c r="D356" s="4" t="s">
        <v>2326</v>
      </c>
      <c r="E356" s="4" t="s">
        <v>1303</v>
      </c>
      <c r="F356" s="4" t="s">
        <v>1194</v>
      </c>
      <c r="G356" s="4" t="s">
        <v>1377</v>
      </c>
      <c r="K356" s="4">
        <f t="shared" si="25"/>
        <v>49.932907999999998</v>
      </c>
      <c r="L356" s="4">
        <f t="shared" si="26"/>
        <v>51.281096516000005</v>
      </c>
      <c r="M356" s="4" t="s">
        <v>1116</v>
      </c>
      <c r="N356" s="4">
        <f t="shared" si="27"/>
        <v>-2820368.1748763975</v>
      </c>
      <c r="O356" s="4">
        <f t="shared" si="28"/>
        <v>-4845368.1748763975</v>
      </c>
      <c r="P356" s="4" t="str">
        <f t="shared" si="29"/>
        <v>Overpaid</v>
      </c>
    </row>
    <row r="357" spans="1:16" x14ac:dyDescent="0.25">
      <c r="A357" s="4" t="s">
        <v>135</v>
      </c>
      <c r="B357" s="4" t="s">
        <v>16</v>
      </c>
      <c r="C357" s="4" t="s">
        <v>2668</v>
      </c>
      <c r="D357" s="4" t="s">
        <v>2669</v>
      </c>
      <c r="E357" s="4" t="s">
        <v>1495</v>
      </c>
      <c r="F357" s="4" t="s">
        <v>1328</v>
      </c>
      <c r="G357" s="4" t="s">
        <v>1646</v>
      </c>
      <c r="K357" s="4">
        <f t="shared" si="25"/>
        <v>49.828188999999995</v>
      </c>
      <c r="L357" s="4">
        <f t="shared" si="26"/>
        <v>48.482827896999993</v>
      </c>
      <c r="M357" s="4" t="s">
        <v>1116</v>
      </c>
      <c r="N357" s="4">
        <f t="shared" si="27"/>
        <v>-4079304.0921266703</v>
      </c>
      <c r="O357" s="4">
        <f t="shared" si="28"/>
        <v>-6479304.0921266703</v>
      </c>
      <c r="P357" s="4" t="str">
        <f t="shared" si="29"/>
        <v>Overpaid</v>
      </c>
    </row>
    <row r="358" spans="1:16" x14ac:dyDescent="0.25">
      <c r="A358" s="4" t="s">
        <v>106</v>
      </c>
      <c r="B358" s="4" t="s">
        <v>16</v>
      </c>
      <c r="C358" s="4" t="s">
        <v>3014</v>
      </c>
      <c r="D358" s="4" t="s">
        <v>1165</v>
      </c>
      <c r="E358" s="4" t="s">
        <v>2482</v>
      </c>
      <c r="F358" s="4" t="s">
        <v>1201</v>
      </c>
      <c r="G358" s="4" t="s">
        <v>2200</v>
      </c>
      <c r="K358" s="4">
        <f t="shared" si="25"/>
        <v>49.730692000000005</v>
      </c>
      <c r="L358" s="4">
        <f t="shared" si="26"/>
        <v>48.437694008000008</v>
      </c>
      <c r="M358" s="4" t="s">
        <v>1116</v>
      </c>
      <c r="N358" s="4">
        <f t="shared" si="27"/>
        <v>-4099609.7459732872</v>
      </c>
      <c r="O358" s="4">
        <f t="shared" si="28"/>
        <v>-5219609.7459732872</v>
      </c>
      <c r="P358" s="4" t="str">
        <f t="shared" si="29"/>
        <v>Overpaid</v>
      </c>
    </row>
    <row r="359" spans="1:16" x14ac:dyDescent="0.25">
      <c r="A359" s="4" t="s">
        <v>126</v>
      </c>
      <c r="B359" s="4" t="s">
        <v>16</v>
      </c>
      <c r="C359" s="4" t="s">
        <v>3801</v>
      </c>
      <c r="D359" s="4" t="s">
        <v>3802</v>
      </c>
      <c r="E359" s="4" t="s">
        <v>2172</v>
      </c>
      <c r="F359" s="4" t="s">
        <v>1107</v>
      </c>
      <c r="G359" s="4" t="s">
        <v>1562</v>
      </c>
      <c r="K359" s="4">
        <f t="shared" si="25"/>
        <v>49.651249999999997</v>
      </c>
      <c r="L359" s="4">
        <f t="shared" si="26"/>
        <v>48.409968749999997</v>
      </c>
      <c r="M359" s="4" t="s">
        <v>1116</v>
      </c>
      <c r="N359" s="4">
        <f t="shared" si="27"/>
        <v>-4112083.2886754591</v>
      </c>
      <c r="O359" s="4">
        <f t="shared" si="28"/>
        <v>-11637083.288675459</v>
      </c>
      <c r="P359" s="4" t="str">
        <f t="shared" si="29"/>
        <v>Overpaid</v>
      </c>
    </row>
    <row r="360" spans="1:16" x14ac:dyDescent="0.25">
      <c r="A360" s="4" t="s">
        <v>106</v>
      </c>
      <c r="B360" s="4" t="s">
        <v>16</v>
      </c>
      <c r="C360" s="4" t="s">
        <v>2992</v>
      </c>
      <c r="D360" s="4" t="s">
        <v>1027</v>
      </c>
      <c r="E360" s="4" t="s">
        <v>1263</v>
      </c>
      <c r="F360" s="4" t="s">
        <v>1125</v>
      </c>
      <c r="G360" s="4" t="s">
        <v>2230</v>
      </c>
      <c r="K360" s="4">
        <f t="shared" si="25"/>
        <v>49.477922</v>
      </c>
      <c r="L360" s="4">
        <f t="shared" si="26"/>
        <v>51.061215504000003</v>
      </c>
      <c r="M360" s="4" t="s">
        <v>1116</v>
      </c>
      <c r="N360" s="4">
        <f t="shared" si="27"/>
        <v>-2919292.2387238005</v>
      </c>
      <c r="O360" s="4" t="e">
        <f t="shared" si="28"/>
        <v>#VALUE!</v>
      </c>
      <c r="P360" s="4" t="e">
        <f t="shared" si="29"/>
        <v>#VALUE!</v>
      </c>
    </row>
    <row r="361" spans="1:16" x14ac:dyDescent="0.25">
      <c r="A361" s="4" t="s">
        <v>119</v>
      </c>
      <c r="B361" s="4" t="s">
        <v>16</v>
      </c>
      <c r="C361" s="4" t="s">
        <v>3339</v>
      </c>
      <c r="D361" s="4" t="s">
        <v>3340</v>
      </c>
      <c r="E361" s="4" t="s">
        <v>1120</v>
      </c>
      <c r="F361" s="4" t="s">
        <v>1312</v>
      </c>
      <c r="G361" s="4" t="s">
        <v>1319</v>
      </c>
      <c r="K361" s="4">
        <f t="shared" si="25"/>
        <v>49.203485999999998</v>
      </c>
      <c r="L361" s="4">
        <f t="shared" si="26"/>
        <v>51.860474244000002</v>
      </c>
      <c r="M361" s="4" t="s">
        <v>1116</v>
      </c>
      <c r="N361" s="4">
        <f t="shared" si="27"/>
        <v>-2559707.1981275985</v>
      </c>
      <c r="O361" s="4">
        <f t="shared" si="28"/>
        <v>-5729508.1981275985</v>
      </c>
      <c r="P361" s="4" t="str">
        <f t="shared" si="29"/>
        <v>Overpaid</v>
      </c>
    </row>
    <row r="362" spans="1:16" x14ac:dyDescent="0.25">
      <c r="A362" s="4" t="s">
        <v>114</v>
      </c>
      <c r="B362" s="4" t="s">
        <v>16</v>
      </c>
      <c r="C362" s="4" t="s">
        <v>495</v>
      </c>
      <c r="D362" s="4" t="s">
        <v>3257</v>
      </c>
      <c r="E362" s="4" t="s">
        <v>1067</v>
      </c>
      <c r="F362" s="4" t="s">
        <v>1111</v>
      </c>
      <c r="G362" s="4" t="s">
        <v>2328</v>
      </c>
      <c r="K362" s="4">
        <f t="shared" si="25"/>
        <v>49.131265999999997</v>
      </c>
      <c r="L362" s="4">
        <f t="shared" si="26"/>
        <v>51.391304235999996</v>
      </c>
      <c r="M362" s="4" t="s">
        <v>1116</v>
      </c>
      <c r="N362" s="4">
        <f t="shared" si="27"/>
        <v>-2770785.9238644009</v>
      </c>
      <c r="O362" s="4">
        <f t="shared" si="28"/>
        <v>-5834777.9238644009</v>
      </c>
      <c r="P362" s="4" t="str">
        <f t="shared" si="29"/>
        <v>Overpaid</v>
      </c>
    </row>
    <row r="363" spans="1:16" x14ac:dyDescent="0.25">
      <c r="A363" s="4" t="s">
        <v>131</v>
      </c>
      <c r="B363" s="4" t="s">
        <v>16</v>
      </c>
      <c r="C363" s="4" t="s">
        <v>1615</v>
      </c>
      <c r="D363" s="4" t="s">
        <v>1616</v>
      </c>
      <c r="E363" s="4" t="s">
        <v>1303</v>
      </c>
      <c r="F363" s="4" t="s">
        <v>1125</v>
      </c>
      <c r="G363" s="4" t="s">
        <v>1528</v>
      </c>
      <c r="K363" s="4">
        <f t="shared" si="25"/>
        <v>49.120432999999998</v>
      </c>
      <c r="L363" s="4">
        <f t="shared" si="26"/>
        <v>50.446684691000002</v>
      </c>
      <c r="M363" s="4" t="s">
        <v>1116</v>
      </c>
      <c r="N363" s="4">
        <f t="shared" si="27"/>
        <v>-3195768.5239130277</v>
      </c>
      <c r="O363" s="4">
        <f t="shared" si="28"/>
        <v>-4486587.5239130277</v>
      </c>
      <c r="P363" s="4" t="str">
        <f t="shared" si="29"/>
        <v>Overpaid</v>
      </c>
    </row>
    <row r="364" spans="1:16" x14ac:dyDescent="0.25">
      <c r="A364" s="4" t="s">
        <v>127</v>
      </c>
      <c r="B364" s="4" t="s">
        <v>16</v>
      </c>
      <c r="C364" s="4" t="s">
        <v>4057</v>
      </c>
      <c r="D364" s="4" t="s">
        <v>1482</v>
      </c>
      <c r="E364" s="4" t="s">
        <v>2014</v>
      </c>
      <c r="F364" s="4" t="s">
        <v>1157</v>
      </c>
      <c r="G364" s="4" t="s">
        <v>1986</v>
      </c>
      <c r="K364" s="4">
        <f t="shared" si="25"/>
        <v>48.831553</v>
      </c>
      <c r="L364" s="4">
        <f t="shared" si="26"/>
        <v>48.685058341000001</v>
      </c>
      <c r="M364" s="4" t="s">
        <v>1116</v>
      </c>
      <c r="N364" s="4">
        <f t="shared" si="27"/>
        <v>-3988320.9864361007</v>
      </c>
      <c r="O364" s="4">
        <f t="shared" si="28"/>
        <v>-8488320.9864361007</v>
      </c>
      <c r="P364" s="4" t="str">
        <f t="shared" si="29"/>
        <v>Overpaid</v>
      </c>
    </row>
    <row r="365" spans="1:16" x14ac:dyDescent="0.25">
      <c r="A365" s="4" t="s">
        <v>135</v>
      </c>
      <c r="B365" s="4" t="s">
        <v>16</v>
      </c>
      <c r="C365" s="4" t="s">
        <v>2681</v>
      </c>
      <c r="D365" s="4" t="s">
        <v>2682</v>
      </c>
      <c r="E365" s="4" t="s">
        <v>1067</v>
      </c>
      <c r="F365" s="4" t="s">
        <v>1186</v>
      </c>
      <c r="G365" s="4" t="s">
        <v>1298</v>
      </c>
      <c r="K365" s="4">
        <f t="shared" si="25"/>
        <v>48.586005</v>
      </c>
      <c r="L365" s="4">
        <f t="shared" si="26"/>
        <v>50.820961230000002</v>
      </c>
      <c r="M365" s="4" t="s">
        <v>1116</v>
      </c>
      <c r="N365" s="4">
        <f t="shared" si="27"/>
        <v>-3027382.1957628708</v>
      </c>
      <c r="O365" s="4">
        <f t="shared" si="28"/>
        <v>-4042036.1957628708</v>
      </c>
      <c r="P365" s="4" t="str">
        <f t="shared" si="29"/>
        <v>Overpaid</v>
      </c>
    </row>
    <row r="366" spans="1:16" x14ac:dyDescent="0.25">
      <c r="A366" s="4" t="s">
        <v>109</v>
      </c>
      <c r="B366" s="4" t="s">
        <v>16</v>
      </c>
      <c r="C366" s="4" t="s">
        <v>1859</v>
      </c>
      <c r="D366" s="4" t="s">
        <v>1027</v>
      </c>
      <c r="E366" s="4" t="s">
        <v>1738</v>
      </c>
      <c r="F366" s="4" t="s">
        <v>1186</v>
      </c>
      <c r="G366" s="4" t="s">
        <v>1298</v>
      </c>
      <c r="K366" s="4">
        <f t="shared" si="25"/>
        <v>48.586005</v>
      </c>
      <c r="L366" s="4">
        <f t="shared" si="26"/>
        <v>49.849241130000003</v>
      </c>
      <c r="M366" s="4" t="s">
        <v>1116</v>
      </c>
      <c r="N366" s="4">
        <f t="shared" si="27"/>
        <v>-3464557.28578021</v>
      </c>
      <c r="O366" s="4" t="e">
        <f t="shared" si="28"/>
        <v>#VALUE!</v>
      </c>
      <c r="P366" s="4" t="e">
        <f t="shared" si="29"/>
        <v>#VALUE!</v>
      </c>
    </row>
    <row r="367" spans="1:16" x14ac:dyDescent="0.25">
      <c r="A367" s="4" t="s">
        <v>115</v>
      </c>
      <c r="B367" s="4" t="s">
        <v>16</v>
      </c>
      <c r="C367" s="4" t="s">
        <v>1258</v>
      </c>
      <c r="D367" s="4" t="s">
        <v>1027</v>
      </c>
      <c r="E367" s="4" t="s">
        <v>1027</v>
      </c>
      <c r="F367" s="4" t="s">
        <v>1186</v>
      </c>
      <c r="G367" s="4" t="s">
        <v>1260</v>
      </c>
      <c r="K367" s="4">
        <f t="shared" si="25"/>
        <v>48.347678999999999</v>
      </c>
      <c r="L367" s="4" t="e">
        <f t="shared" si="26"/>
        <v>#VALUE!</v>
      </c>
      <c r="M367" s="4" t="s">
        <v>1116</v>
      </c>
      <c r="N367" s="4" t="e">
        <f t="shared" si="27"/>
        <v>#VALUE!</v>
      </c>
      <c r="O367" s="4" t="e">
        <f t="shared" si="28"/>
        <v>#VALUE!</v>
      </c>
      <c r="P367" s="4" t="e">
        <f t="shared" si="29"/>
        <v>#VALUE!</v>
      </c>
    </row>
    <row r="368" spans="1:16" x14ac:dyDescent="0.25">
      <c r="A368" s="4" t="s">
        <v>123</v>
      </c>
      <c r="B368" s="4" t="s">
        <v>16</v>
      </c>
      <c r="C368" s="4" t="s">
        <v>2026</v>
      </c>
      <c r="D368" s="4" t="s">
        <v>2027</v>
      </c>
      <c r="E368" s="4" t="s">
        <v>1174</v>
      </c>
      <c r="F368" s="4" t="s">
        <v>1218</v>
      </c>
      <c r="G368" s="4" t="s">
        <v>1621</v>
      </c>
      <c r="K368" s="4">
        <f t="shared" si="25"/>
        <v>48.174351000000001</v>
      </c>
      <c r="L368" s="4">
        <f t="shared" si="26"/>
        <v>49.619581530000005</v>
      </c>
      <c r="M368" s="4" t="s">
        <v>1116</v>
      </c>
      <c r="N368" s="4">
        <f t="shared" si="27"/>
        <v>-3567880.7184264474</v>
      </c>
      <c r="O368" s="4">
        <f t="shared" si="28"/>
        <v>-4240214.7184264474</v>
      </c>
      <c r="P368" s="4" t="str">
        <f t="shared" si="29"/>
        <v>Overpaid</v>
      </c>
    </row>
    <row r="369" spans="1:16" x14ac:dyDescent="0.25">
      <c r="A369" s="4" t="s">
        <v>127</v>
      </c>
      <c r="B369" s="4" t="s">
        <v>16</v>
      </c>
      <c r="C369" s="4" t="s">
        <v>257</v>
      </c>
      <c r="D369" s="4" t="s">
        <v>1710</v>
      </c>
      <c r="E369" s="4" t="s">
        <v>1076</v>
      </c>
      <c r="F369" s="4" t="s">
        <v>1307</v>
      </c>
      <c r="G369" s="4" t="s">
        <v>4042</v>
      </c>
      <c r="K369" s="4">
        <f t="shared" si="25"/>
        <v>48.134630000000001</v>
      </c>
      <c r="L369" s="4">
        <f t="shared" si="26"/>
        <v>47.845822220000009</v>
      </c>
      <c r="M369" s="4" t="s">
        <v>1116</v>
      </c>
      <c r="N369" s="4">
        <f t="shared" si="27"/>
        <v>-4365891.7773912065</v>
      </c>
      <c r="O369" s="4">
        <f t="shared" si="28"/>
        <v>-7365891.7773912065</v>
      </c>
      <c r="P369" s="4" t="str">
        <f t="shared" si="29"/>
        <v>Overpaid</v>
      </c>
    </row>
    <row r="370" spans="1:16" x14ac:dyDescent="0.25">
      <c r="A370" s="4" t="s">
        <v>110</v>
      </c>
      <c r="B370" s="4" t="s">
        <v>16</v>
      </c>
      <c r="C370" s="4" t="s">
        <v>2412</v>
      </c>
      <c r="D370" s="4" t="s">
        <v>2136</v>
      </c>
      <c r="E370" s="4" t="s">
        <v>1096</v>
      </c>
      <c r="F370" s="4" t="s">
        <v>1157</v>
      </c>
      <c r="G370" s="4" t="s">
        <v>1372</v>
      </c>
      <c r="K370" s="4">
        <f t="shared" si="25"/>
        <v>48.116574999999997</v>
      </c>
      <c r="L370" s="4">
        <f t="shared" si="26"/>
        <v>49.8487717</v>
      </c>
      <c r="M370" s="4" t="s">
        <v>1116</v>
      </c>
      <c r="N370" s="4">
        <f t="shared" si="27"/>
        <v>-3464768.4814758711</v>
      </c>
      <c r="O370" s="4">
        <f t="shared" si="28"/>
        <v>-4459604.4814758711</v>
      </c>
      <c r="P370" s="4" t="str">
        <f t="shared" si="29"/>
        <v>Overpaid</v>
      </c>
    </row>
    <row r="371" spans="1:16" x14ac:dyDescent="0.25">
      <c r="A371" s="4" t="s">
        <v>124</v>
      </c>
      <c r="B371" s="4" t="s">
        <v>16</v>
      </c>
      <c r="C371" s="4" t="s">
        <v>3126</v>
      </c>
      <c r="D371" s="4" t="s">
        <v>3127</v>
      </c>
      <c r="E371" s="4" t="s">
        <v>1027</v>
      </c>
      <c r="F371" s="4" t="s">
        <v>1208</v>
      </c>
      <c r="G371" s="4" t="s">
        <v>1383</v>
      </c>
      <c r="K371" s="4">
        <f t="shared" si="25"/>
        <v>48.098519999999994</v>
      </c>
      <c r="L371" s="4" t="e">
        <f t="shared" si="26"/>
        <v>#VALUE!</v>
      </c>
      <c r="M371" s="4" t="s">
        <v>1116</v>
      </c>
      <c r="N371" s="4" t="e">
        <f t="shared" si="27"/>
        <v>#VALUE!</v>
      </c>
      <c r="O371" s="4" t="e">
        <f t="shared" si="28"/>
        <v>#VALUE!</v>
      </c>
      <c r="P371" s="4" t="e">
        <f t="shared" si="29"/>
        <v>#VALUE!</v>
      </c>
    </row>
    <row r="372" spans="1:16" x14ac:dyDescent="0.25">
      <c r="A372" s="4" t="s">
        <v>126</v>
      </c>
      <c r="B372" s="4" t="s">
        <v>16</v>
      </c>
      <c r="C372" s="4" t="s">
        <v>3825</v>
      </c>
      <c r="D372" s="4" t="s">
        <v>1589</v>
      </c>
      <c r="E372" s="4" t="s">
        <v>1172</v>
      </c>
      <c r="F372" s="4" t="s">
        <v>1157</v>
      </c>
      <c r="G372" s="4" t="s">
        <v>1604</v>
      </c>
      <c r="K372" s="4">
        <f t="shared" si="25"/>
        <v>47.957690999999997</v>
      </c>
      <c r="L372" s="4">
        <f t="shared" si="26"/>
        <v>48.820929438</v>
      </c>
      <c r="M372" s="4" t="s">
        <v>1116</v>
      </c>
      <c r="N372" s="4">
        <f t="shared" si="27"/>
        <v>-3927192.8292005667</v>
      </c>
      <c r="O372" s="4">
        <f t="shared" si="28"/>
        <v>-6467192.8292005667</v>
      </c>
      <c r="P372" s="4" t="str">
        <f t="shared" si="29"/>
        <v>Overpaid</v>
      </c>
    </row>
    <row r="373" spans="1:16" x14ac:dyDescent="0.25">
      <c r="A373" s="4" t="s">
        <v>109</v>
      </c>
      <c r="B373" s="4" t="s">
        <v>16</v>
      </c>
      <c r="C373" s="4" t="s">
        <v>1868</v>
      </c>
      <c r="D373" s="4" t="s">
        <v>1869</v>
      </c>
      <c r="E373" s="4" t="s">
        <v>1870</v>
      </c>
      <c r="F373" s="4" t="s">
        <v>1201</v>
      </c>
      <c r="G373" s="4" t="s">
        <v>1871</v>
      </c>
      <c r="K373" s="4">
        <f t="shared" si="25"/>
        <v>47.943247</v>
      </c>
      <c r="L373" s="4">
        <f t="shared" si="26"/>
        <v>50.867785067</v>
      </c>
      <c r="M373" s="4" t="s">
        <v>1116</v>
      </c>
      <c r="N373" s="4">
        <f t="shared" si="27"/>
        <v>-3006316.2374118688</v>
      </c>
      <c r="O373" s="4">
        <f t="shared" si="28"/>
        <v>-4868803.2374118688</v>
      </c>
      <c r="P373" s="4" t="str">
        <f t="shared" si="29"/>
        <v>Overpaid</v>
      </c>
    </row>
    <row r="374" spans="1:16" x14ac:dyDescent="0.25">
      <c r="A374" s="4" t="s">
        <v>115</v>
      </c>
      <c r="B374" s="4" t="s">
        <v>16</v>
      </c>
      <c r="C374" s="4" t="s">
        <v>4009</v>
      </c>
      <c r="D374" s="4" t="s">
        <v>1027</v>
      </c>
      <c r="E374" s="4" t="s">
        <v>1027</v>
      </c>
      <c r="F374" s="4" t="s">
        <v>1422</v>
      </c>
      <c r="G374" s="4" t="s">
        <v>1171</v>
      </c>
      <c r="K374" s="4">
        <f t="shared" si="25"/>
        <v>47.629089999999998</v>
      </c>
      <c r="L374" s="4" t="e">
        <f t="shared" si="26"/>
        <v>#VALUE!</v>
      </c>
      <c r="M374" s="4" t="s">
        <v>1116</v>
      </c>
      <c r="N374" s="4" t="e">
        <f t="shared" si="27"/>
        <v>#VALUE!</v>
      </c>
      <c r="O374" s="4" t="e">
        <f t="shared" si="28"/>
        <v>#VALUE!</v>
      </c>
      <c r="P374" s="4" t="e">
        <f t="shared" si="29"/>
        <v>#VALUE!</v>
      </c>
    </row>
    <row r="375" spans="1:16" x14ac:dyDescent="0.25">
      <c r="A375" s="4" t="s">
        <v>131</v>
      </c>
      <c r="B375" s="4" t="s">
        <v>16</v>
      </c>
      <c r="C375" s="4" t="s">
        <v>900</v>
      </c>
      <c r="D375" s="4" t="s">
        <v>1671</v>
      </c>
      <c r="E375" s="4" t="s">
        <v>1365</v>
      </c>
      <c r="F375" s="4" t="s">
        <v>1221</v>
      </c>
      <c r="G375" s="4" t="s">
        <v>1672</v>
      </c>
      <c r="K375" s="4">
        <f t="shared" si="25"/>
        <v>47.614646</v>
      </c>
      <c r="L375" s="4">
        <f t="shared" si="26"/>
        <v>50.138222237999997</v>
      </c>
      <c r="M375" s="4" t="s">
        <v>1116</v>
      </c>
      <c r="N375" s="4">
        <f t="shared" si="27"/>
        <v>-3334545.2155315774</v>
      </c>
      <c r="O375" s="4">
        <f t="shared" si="28"/>
        <v>-4292814.2155315774</v>
      </c>
      <c r="P375" s="4" t="str">
        <f t="shared" si="29"/>
        <v>Overpaid</v>
      </c>
    </row>
    <row r="376" spans="1:16" x14ac:dyDescent="0.25">
      <c r="A376" s="4" t="s">
        <v>133</v>
      </c>
      <c r="B376" s="4" t="s">
        <v>16</v>
      </c>
      <c r="C376" s="4" t="s">
        <v>931</v>
      </c>
      <c r="D376" s="4" t="s">
        <v>1780</v>
      </c>
      <c r="E376" s="4" t="s">
        <v>1226</v>
      </c>
      <c r="F376" s="4" t="s">
        <v>1221</v>
      </c>
      <c r="G376" s="4" t="s">
        <v>1672</v>
      </c>
      <c r="K376" s="4">
        <f t="shared" si="25"/>
        <v>47.614646</v>
      </c>
      <c r="L376" s="4">
        <f t="shared" si="26"/>
        <v>49.995378300000006</v>
      </c>
      <c r="M376" s="4" t="s">
        <v>1116</v>
      </c>
      <c r="N376" s="4">
        <f t="shared" si="27"/>
        <v>-3398810.441138804</v>
      </c>
      <c r="O376" s="4">
        <f t="shared" si="28"/>
        <v>-4341138.441138804</v>
      </c>
      <c r="P376" s="4" t="str">
        <f t="shared" si="29"/>
        <v>Overpaid</v>
      </c>
    </row>
    <row r="377" spans="1:16" x14ac:dyDescent="0.25">
      <c r="A377" s="4" t="s">
        <v>120</v>
      </c>
      <c r="B377" s="4" t="s">
        <v>16</v>
      </c>
      <c r="C377" s="4" t="s">
        <v>744</v>
      </c>
      <c r="D377" s="4" t="s">
        <v>3187</v>
      </c>
      <c r="E377" s="4" t="s">
        <v>1224</v>
      </c>
      <c r="F377" s="4" t="s">
        <v>1162</v>
      </c>
      <c r="G377" s="4" t="s">
        <v>1604</v>
      </c>
      <c r="K377" s="4">
        <f t="shared" si="25"/>
        <v>47.596591000000004</v>
      </c>
      <c r="L377" s="4">
        <f t="shared" si="26"/>
        <v>50.024017141000002</v>
      </c>
      <c r="M377" s="4" t="s">
        <v>1116</v>
      </c>
      <c r="N377" s="4">
        <f t="shared" si="27"/>
        <v>-3385925.8791212393</v>
      </c>
      <c r="O377" s="4">
        <f t="shared" si="28"/>
        <v>-4885421.8791212393</v>
      </c>
      <c r="P377" s="4" t="str">
        <f t="shared" si="29"/>
        <v>Overpaid</v>
      </c>
    </row>
    <row r="378" spans="1:16" x14ac:dyDescent="0.25">
      <c r="A378" s="4" t="s">
        <v>123</v>
      </c>
      <c r="B378" s="4" t="s">
        <v>16</v>
      </c>
      <c r="C378" s="4" t="s">
        <v>2019</v>
      </c>
      <c r="D378" s="4" t="s">
        <v>1412</v>
      </c>
      <c r="E378" s="4" t="s">
        <v>1738</v>
      </c>
      <c r="F378" s="4" t="s">
        <v>1218</v>
      </c>
      <c r="G378" s="4" t="s">
        <v>2020</v>
      </c>
      <c r="K378" s="4">
        <f t="shared" si="25"/>
        <v>47.499093999999999</v>
      </c>
      <c r="L378" s="4">
        <f t="shared" si="26"/>
        <v>48.734070444000004</v>
      </c>
      <c r="M378" s="4" t="s">
        <v>1116</v>
      </c>
      <c r="N378" s="4">
        <f t="shared" si="27"/>
        <v>-3966270.5312268632</v>
      </c>
      <c r="O378" s="4">
        <f t="shared" si="28"/>
        <v>-4861270.5312268632</v>
      </c>
      <c r="P378" s="4" t="str">
        <f t="shared" si="29"/>
        <v>Overpaid</v>
      </c>
    </row>
    <row r="379" spans="1:16" x14ac:dyDescent="0.25">
      <c r="A379" s="4" t="s">
        <v>125</v>
      </c>
      <c r="B379" s="4" t="s">
        <v>16</v>
      </c>
      <c r="C379" s="4" t="s">
        <v>1545</v>
      </c>
      <c r="D379" s="4" t="s">
        <v>1027</v>
      </c>
      <c r="E379" s="4" t="s">
        <v>1096</v>
      </c>
      <c r="F379" s="4" t="s">
        <v>1201</v>
      </c>
      <c r="G379" s="4" t="s">
        <v>1546</v>
      </c>
      <c r="K379" s="4">
        <f t="shared" si="25"/>
        <v>47.466594999999998</v>
      </c>
      <c r="L379" s="4">
        <f t="shared" si="26"/>
        <v>49.175392420000001</v>
      </c>
      <c r="M379" s="4" t="s">
        <v>1116</v>
      </c>
      <c r="N379" s="4">
        <f t="shared" si="27"/>
        <v>-3767720.5839895587</v>
      </c>
      <c r="O379" s="4" t="e">
        <f t="shared" si="28"/>
        <v>#VALUE!</v>
      </c>
      <c r="P379" s="4" t="e">
        <f t="shared" si="29"/>
        <v>#VALUE!</v>
      </c>
    </row>
    <row r="380" spans="1:16" x14ac:dyDescent="0.25">
      <c r="A380" s="4" t="s">
        <v>123</v>
      </c>
      <c r="B380" s="4" t="s">
        <v>16</v>
      </c>
      <c r="C380" s="4" t="s">
        <v>2024</v>
      </c>
      <c r="D380" s="4" t="s">
        <v>1027</v>
      </c>
      <c r="E380" s="4" t="s">
        <v>1184</v>
      </c>
      <c r="F380" s="4" t="s">
        <v>1218</v>
      </c>
      <c r="G380" s="4" t="s">
        <v>1400</v>
      </c>
      <c r="K380" s="4">
        <f t="shared" si="25"/>
        <v>47.379930999999999</v>
      </c>
      <c r="L380" s="4">
        <f t="shared" si="26"/>
        <v>47.711590517000005</v>
      </c>
      <c r="M380" s="4" t="s">
        <v>1116</v>
      </c>
      <c r="N380" s="4">
        <f t="shared" si="27"/>
        <v>-4426282.3742742063</v>
      </c>
      <c r="O380" s="4" t="e">
        <f t="shared" si="28"/>
        <v>#VALUE!</v>
      </c>
      <c r="P380" s="4" t="e">
        <f t="shared" si="29"/>
        <v>#VALUE!</v>
      </c>
    </row>
    <row r="381" spans="1:16" x14ac:dyDescent="0.25">
      <c r="A381" s="4" t="s">
        <v>106</v>
      </c>
      <c r="B381" s="4" t="s">
        <v>16</v>
      </c>
      <c r="C381" s="4" t="s">
        <v>3010</v>
      </c>
      <c r="D381" s="4" t="s">
        <v>3011</v>
      </c>
      <c r="E381" s="4" t="s">
        <v>1170</v>
      </c>
      <c r="F381" s="4" t="s">
        <v>1194</v>
      </c>
      <c r="G381" s="4" t="s">
        <v>1774</v>
      </c>
      <c r="K381" s="4">
        <f t="shared" si="25"/>
        <v>47.231880000000004</v>
      </c>
      <c r="L381" s="4">
        <f t="shared" si="26"/>
        <v>47.987590080000004</v>
      </c>
      <c r="M381" s="4" t="s">
        <v>1116</v>
      </c>
      <c r="N381" s="4">
        <f t="shared" si="27"/>
        <v>-4302110.6773017235</v>
      </c>
      <c r="O381" s="4">
        <f t="shared" si="28"/>
        <v>-5927110.6773017235</v>
      </c>
      <c r="P381" s="4" t="str">
        <f t="shared" si="29"/>
        <v>Overpaid</v>
      </c>
    </row>
    <row r="382" spans="1:16" x14ac:dyDescent="0.25">
      <c r="A382" s="4" t="s">
        <v>130</v>
      </c>
      <c r="B382" s="4" t="s">
        <v>16</v>
      </c>
      <c r="C382" s="4" t="s">
        <v>569</v>
      </c>
      <c r="D382" s="4" t="s">
        <v>2088</v>
      </c>
      <c r="E382" s="4" t="s">
        <v>1537</v>
      </c>
      <c r="F382" s="4" t="s">
        <v>1186</v>
      </c>
      <c r="G382" s="4" t="s">
        <v>2438</v>
      </c>
      <c r="K382" s="4">
        <f t="shared" si="25"/>
        <v>47.076607000000003</v>
      </c>
      <c r="L382" s="4">
        <f t="shared" si="26"/>
        <v>49.006747886999996</v>
      </c>
      <c r="M382" s="4" t="s">
        <v>1116</v>
      </c>
      <c r="N382" s="4">
        <f t="shared" si="27"/>
        <v>-3843593.4499467509</v>
      </c>
      <c r="O382" s="4">
        <f t="shared" si="28"/>
        <v>-4790943.4499467509</v>
      </c>
      <c r="P382" s="4" t="str">
        <f t="shared" si="29"/>
        <v>Overpaid</v>
      </c>
    </row>
    <row r="383" spans="1:16" x14ac:dyDescent="0.25">
      <c r="A383" s="4" t="s">
        <v>106</v>
      </c>
      <c r="B383" s="4" t="s">
        <v>16</v>
      </c>
      <c r="C383" s="4" t="s">
        <v>882</v>
      </c>
      <c r="D383" s="4" t="s">
        <v>1225</v>
      </c>
      <c r="E383" s="4" t="s">
        <v>1141</v>
      </c>
      <c r="F383" s="4" t="s">
        <v>1218</v>
      </c>
      <c r="G383" s="4" t="s">
        <v>1677</v>
      </c>
      <c r="K383" s="4">
        <f t="shared" si="25"/>
        <v>46.942999999999998</v>
      </c>
      <c r="L383" s="4">
        <f t="shared" si="26"/>
        <v>49.008491999999997</v>
      </c>
      <c r="M383" s="4" t="s">
        <v>1116</v>
      </c>
      <c r="N383" s="4">
        <f t="shared" si="27"/>
        <v>-3842808.7767082583</v>
      </c>
      <c r="O383" s="4">
        <f t="shared" si="28"/>
        <v>-4547808.7767082583</v>
      </c>
      <c r="P383" s="4" t="str">
        <f t="shared" si="29"/>
        <v>Overpaid</v>
      </c>
    </row>
    <row r="384" spans="1:16" x14ac:dyDescent="0.25">
      <c r="A384" s="4" t="s">
        <v>127</v>
      </c>
      <c r="B384" s="4" t="s">
        <v>16</v>
      </c>
      <c r="C384" s="4" t="s">
        <v>561</v>
      </c>
      <c r="D384" s="4" t="s">
        <v>1027</v>
      </c>
      <c r="E384" s="4" t="s">
        <v>1254</v>
      </c>
      <c r="F384" s="4" t="s">
        <v>1218</v>
      </c>
      <c r="G384" s="4" t="s">
        <v>1677</v>
      </c>
      <c r="K384" s="4">
        <f t="shared" si="25"/>
        <v>46.942999999999998</v>
      </c>
      <c r="L384" s="4">
        <f t="shared" si="26"/>
        <v>48.069631999999999</v>
      </c>
      <c r="M384" s="4" t="s">
        <v>1116</v>
      </c>
      <c r="N384" s="4">
        <f t="shared" si="27"/>
        <v>-4265200.1680293577</v>
      </c>
      <c r="O384" s="4" t="e">
        <f t="shared" si="28"/>
        <v>#VALUE!</v>
      </c>
      <c r="P384" s="4" t="e">
        <f t="shared" si="29"/>
        <v>#VALUE!</v>
      </c>
    </row>
    <row r="385" spans="1:16" x14ac:dyDescent="0.25">
      <c r="A385" s="4" t="s">
        <v>112</v>
      </c>
      <c r="B385" s="4" t="s">
        <v>16</v>
      </c>
      <c r="C385" s="4" t="s">
        <v>2094</v>
      </c>
      <c r="D385" s="4" t="s">
        <v>2095</v>
      </c>
      <c r="E385" s="4" t="s">
        <v>1179</v>
      </c>
      <c r="F385" s="4" t="s">
        <v>1146</v>
      </c>
      <c r="G385" s="4" t="s">
        <v>1963</v>
      </c>
      <c r="K385" s="4">
        <f t="shared" si="25"/>
        <v>46.733561999999999</v>
      </c>
      <c r="L385" s="4">
        <f t="shared" si="26"/>
        <v>48.509437355999999</v>
      </c>
      <c r="M385" s="4" t="s">
        <v>1116</v>
      </c>
      <c r="N385" s="4">
        <f t="shared" si="27"/>
        <v>-4067332.5453472622</v>
      </c>
      <c r="O385" s="4">
        <f t="shared" si="28"/>
        <v>-4971859.5453472622</v>
      </c>
      <c r="P385" s="4" t="str">
        <f t="shared" si="29"/>
        <v>Overpaid</v>
      </c>
    </row>
    <row r="386" spans="1:16" x14ac:dyDescent="0.25">
      <c r="A386" s="4" t="s">
        <v>132</v>
      </c>
      <c r="B386" s="4" t="s">
        <v>16</v>
      </c>
      <c r="C386" s="4" t="s">
        <v>3511</v>
      </c>
      <c r="D386" s="4" t="s">
        <v>2583</v>
      </c>
      <c r="E386" s="4" t="s">
        <v>1086</v>
      </c>
      <c r="F386" s="4" t="s">
        <v>1208</v>
      </c>
      <c r="G386" s="4" t="s">
        <v>1774</v>
      </c>
      <c r="K386" s="4">
        <f t="shared" ref="K386:K449" si="30">(F386*0.3611)+(G386*1.1*0.3611)+(H386*5.2*0.0666)+(I386*0.2111)</f>
        <v>46.509680000000003</v>
      </c>
      <c r="L386" s="4">
        <f t="shared" ref="L386:L449" si="31">(K386)*((100+(29-E386))/100)-(J386*0.9)</f>
        <v>48.6026156</v>
      </c>
      <c r="M386" s="4" t="s">
        <v>1116</v>
      </c>
      <c r="N386" s="4">
        <f t="shared" ref="N386:N449" si="32">(M386*((L386-63)/5.45))+M386</f>
        <v>-4025411.8243409172</v>
      </c>
      <c r="O386" s="4">
        <f t="shared" ref="O386:O449" si="33">(N386-D386)</f>
        <v>-6458411.8243409172</v>
      </c>
      <c r="P386" s="4" t="str">
        <f t="shared" ref="P386:P449" si="34">IF(O386&lt;(-3000000), "Overpaid", "")</f>
        <v>Overpaid</v>
      </c>
    </row>
    <row r="387" spans="1:16" x14ac:dyDescent="0.25">
      <c r="A387" s="4" t="s">
        <v>119</v>
      </c>
      <c r="B387" s="4" t="s">
        <v>16</v>
      </c>
      <c r="C387" s="4" t="s">
        <v>3348</v>
      </c>
      <c r="D387" s="4" t="s">
        <v>1754</v>
      </c>
      <c r="E387" s="4" t="s">
        <v>1342</v>
      </c>
      <c r="F387" s="4" t="s">
        <v>1125</v>
      </c>
      <c r="G387" s="4" t="s">
        <v>2428</v>
      </c>
      <c r="K387" s="4">
        <f t="shared" si="30"/>
        <v>46.459125999999998</v>
      </c>
      <c r="L387" s="4">
        <f t="shared" si="31"/>
        <v>46.366207748000001</v>
      </c>
      <c r="M387" s="4" t="s">
        <v>1116</v>
      </c>
      <c r="N387" s="4">
        <f t="shared" si="32"/>
        <v>-5031567.6134550711</v>
      </c>
      <c r="O387" s="4">
        <f t="shared" si="33"/>
        <v>-16531567.613455072</v>
      </c>
      <c r="P387" s="4" t="str">
        <f t="shared" si="34"/>
        <v>Overpaid</v>
      </c>
    </row>
    <row r="388" spans="1:16" x14ac:dyDescent="0.25">
      <c r="A388" s="4" t="s">
        <v>128</v>
      </c>
      <c r="B388" s="4" t="s">
        <v>16</v>
      </c>
      <c r="C388" s="4" t="s">
        <v>3548</v>
      </c>
      <c r="D388" s="4" t="s">
        <v>3549</v>
      </c>
      <c r="E388" s="4" t="s">
        <v>1027</v>
      </c>
      <c r="F388" s="4" t="s">
        <v>1091</v>
      </c>
      <c r="G388" s="4">
        <v>45</v>
      </c>
      <c r="K388" s="4">
        <f t="shared" si="30"/>
        <v>46.401350000000001</v>
      </c>
      <c r="L388" s="4" t="e">
        <f t="shared" si="31"/>
        <v>#VALUE!</v>
      </c>
      <c r="M388" s="4" t="s">
        <v>1116</v>
      </c>
      <c r="N388" s="4" t="e">
        <f t="shared" si="32"/>
        <v>#VALUE!</v>
      </c>
      <c r="O388" s="4" t="e">
        <f t="shared" si="33"/>
        <v>#VALUE!</v>
      </c>
      <c r="P388" s="4" t="e">
        <f t="shared" si="34"/>
        <v>#VALUE!</v>
      </c>
    </row>
    <row r="389" spans="1:16" x14ac:dyDescent="0.25">
      <c r="A389" s="4" t="s">
        <v>113</v>
      </c>
      <c r="B389" s="4" t="s">
        <v>16</v>
      </c>
      <c r="C389" s="4" t="s">
        <v>3921</v>
      </c>
      <c r="D389" s="4" t="s">
        <v>1027</v>
      </c>
      <c r="E389" s="4" t="s">
        <v>1027</v>
      </c>
      <c r="F389" s="4" t="s">
        <v>1234</v>
      </c>
      <c r="G389" s="4" t="s">
        <v>1323</v>
      </c>
      <c r="K389" s="4">
        <f t="shared" si="30"/>
        <v>46.141357999999997</v>
      </c>
      <c r="L389" s="4" t="e">
        <f t="shared" si="31"/>
        <v>#VALUE!</v>
      </c>
      <c r="M389" s="4" t="s">
        <v>1116</v>
      </c>
      <c r="N389" s="4" t="e">
        <f t="shared" si="32"/>
        <v>#VALUE!</v>
      </c>
      <c r="O389" s="4" t="e">
        <f t="shared" si="33"/>
        <v>#VALUE!</v>
      </c>
      <c r="P389" s="4" t="e">
        <f t="shared" si="34"/>
        <v>#VALUE!</v>
      </c>
    </row>
    <row r="390" spans="1:16" x14ac:dyDescent="0.25">
      <c r="A390" s="4" t="s">
        <v>109</v>
      </c>
      <c r="B390" s="4" t="s">
        <v>16</v>
      </c>
      <c r="C390" s="4" t="s">
        <v>814</v>
      </c>
      <c r="D390" s="4" t="s">
        <v>1854</v>
      </c>
      <c r="E390" s="4" t="s">
        <v>1086</v>
      </c>
      <c r="F390" s="4" t="s">
        <v>1157</v>
      </c>
      <c r="G390" s="4" t="s">
        <v>1855</v>
      </c>
      <c r="K390" s="4">
        <f t="shared" si="30"/>
        <v>45.773035999999998</v>
      </c>
      <c r="L390" s="4">
        <f t="shared" si="31"/>
        <v>47.832822619999995</v>
      </c>
      <c r="M390" s="4" t="s">
        <v>1116</v>
      </c>
      <c r="N390" s="4">
        <f t="shared" si="32"/>
        <v>-4371740.2735787369</v>
      </c>
      <c r="O390" s="4">
        <f t="shared" si="33"/>
        <v>-5450961.2735787369</v>
      </c>
      <c r="P390" s="4" t="str">
        <f t="shared" si="34"/>
        <v>Overpaid</v>
      </c>
    </row>
    <row r="391" spans="1:16" x14ac:dyDescent="0.25">
      <c r="A391" s="4" t="s">
        <v>120</v>
      </c>
      <c r="B391" s="4" t="s">
        <v>16</v>
      </c>
      <c r="C391" s="4" t="s">
        <v>437</v>
      </c>
      <c r="D391" s="4" t="s">
        <v>1599</v>
      </c>
      <c r="E391" s="4" t="s">
        <v>1643</v>
      </c>
      <c r="F391" s="4" t="s">
        <v>1201</v>
      </c>
      <c r="G391" s="4" t="s">
        <v>1504</v>
      </c>
      <c r="K391" s="4">
        <f t="shared" si="30"/>
        <v>45.401102999999999</v>
      </c>
      <c r="L391" s="4">
        <f t="shared" si="31"/>
        <v>44.765487557999997</v>
      </c>
      <c r="M391" s="4" t="s">
        <v>1116</v>
      </c>
      <c r="N391" s="4">
        <f t="shared" si="32"/>
        <v>-5751728.6898348071</v>
      </c>
      <c r="O391" s="4">
        <f t="shared" si="33"/>
        <v>-8001728.6898348071</v>
      </c>
      <c r="P391" s="4" t="str">
        <f t="shared" si="34"/>
        <v>Overpaid</v>
      </c>
    </row>
    <row r="392" spans="1:16" x14ac:dyDescent="0.25">
      <c r="A392" s="4" t="s">
        <v>111</v>
      </c>
      <c r="B392" s="4" t="s">
        <v>16</v>
      </c>
      <c r="C392" s="4" t="s">
        <v>810</v>
      </c>
      <c r="D392" s="4" t="s">
        <v>3745</v>
      </c>
      <c r="E392" s="4" t="s">
        <v>2091</v>
      </c>
      <c r="F392" s="4" t="s">
        <v>1328</v>
      </c>
      <c r="G392" s="4" t="s">
        <v>1626</v>
      </c>
      <c r="K392" s="4">
        <f t="shared" si="30"/>
        <v>45.339715999999996</v>
      </c>
      <c r="L392" s="4">
        <f t="shared" si="31"/>
        <v>48.286797539999995</v>
      </c>
      <c r="M392" s="4" t="s">
        <v>1116</v>
      </c>
      <c r="N392" s="4">
        <f t="shared" si="32"/>
        <v>-4167497.7900522407</v>
      </c>
      <c r="O392" s="4">
        <f t="shared" si="33"/>
        <v>-5250511.7900522407</v>
      </c>
      <c r="P392" s="4" t="str">
        <f t="shared" si="34"/>
        <v>Overpaid</v>
      </c>
    </row>
    <row r="393" spans="1:16" x14ac:dyDescent="0.25">
      <c r="A393" s="4" t="s">
        <v>116</v>
      </c>
      <c r="B393" s="4" t="s">
        <v>16</v>
      </c>
      <c r="C393" s="4" t="s">
        <v>1113</v>
      </c>
      <c r="D393" s="4" t="s">
        <v>1114</v>
      </c>
      <c r="E393" s="4" t="s">
        <v>1027</v>
      </c>
      <c r="F393" s="4" t="s">
        <v>1111</v>
      </c>
      <c r="G393" s="4">
        <v>45</v>
      </c>
      <c r="K393" s="4">
        <f t="shared" si="30"/>
        <v>45.318049999999999</v>
      </c>
      <c r="L393" s="4" t="e">
        <f t="shared" si="31"/>
        <v>#VALUE!</v>
      </c>
      <c r="M393" s="4" t="s">
        <v>1116</v>
      </c>
      <c r="N393" s="4" t="e">
        <f t="shared" si="32"/>
        <v>#VALUE!</v>
      </c>
      <c r="O393" s="4" t="e">
        <f t="shared" si="33"/>
        <v>#VALUE!</v>
      </c>
      <c r="P393" s="4" t="e">
        <f t="shared" si="34"/>
        <v>#VALUE!</v>
      </c>
    </row>
    <row r="394" spans="1:16" x14ac:dyDescent="0.25">
      <c r="A394" s="4" t="s">
        <v>117</v>
      </c>
      <c r="B394" s="4" t="s">
        <v>16</v>
      </c>
      <c r="C394" s="4" t="s">
        <v>2623</v>
      </c>
      <c r="D394" s="4" t="s">
        <v>2624</v>
      </c>
      <c r="E394" s="4" t="s">
        <v>1572</v>
      </c>
      <c r="F394" s="4" t="s">
        <v>1240</v>
      </c>
      <c r="G394" s="4" t="s">
        <v>2625</v>
      </c>
      <c r="K394" s="4">
        <f t="shared" si="30"/>
        <v>45.224164000000002</v>
      </c>
      <c r="L394" s="4">
        <f t="shared" si="31"/>
        <v>47.168803052000001</v>
      </c>
      <c r="M394" s="4" t="s">
        <v>1116</v>
      </c>
      <c r="N394" s="4">
        <f t="shared" si="32"/>
        <v>-4670481.4588374048</v>
      </c>
      <c r="O394" s="4">
        <f t="shared" si="33"/>
        <v>-5561825.4588374048</v>
      </c>
      <c r="P394" s="4" t="str">
        <f t="shared" si="34"/>
        <v>Overpaid</v>
      </c>
    </row>
    <row r="395" spans="1:16" x14ac:dyDescent="0.25">
      <c r="A395" s="4" t="s">
        <v>130</v>
      </c>
      <c r="B395" s="4" t="s">
        <v>16</v>
      </c>
      <c r="C395" s="4" t="s">
        <v>3441</v>
      </c>
      <c r="D395" s="4" t="s">
        <v>3442</v>
      </c>
      <c r="E395" s="4" t="s">
        <v>1224</v>
      </c>
      <c r="F395" s="4" t="s">
        <v>1221</v>
      </c>
      <c r="G395" s="4" t="s">
        <v>2126</v>
      </c>
      <c r="K395" s="4">
        <f t="shared" si="30"/>
        <v>45.191665</v>
      </c>
      <c r="L395" s="4">
        <f t="shared" si="31"/>
        <v>47.496439914999996</v>
      </c>
      <c r="M395" s="4" t="s">
        <v>1116</v>
      </c>
      <c r="N395" s="4">
        <f t="shared" si="32"/>
        <v>-4523078.2353422623</v>
      </c>
      <c r="O395" s="4">
        <f t="shared" si="33"/>
        <v>-5744151.2353422623</v>
      </c>
      <c r="P395" s="4" t="str">
        <f t="shared" si="34"/>
        <v>Overpaid</v>
      </c>
    </row>
    <row r="396" spans="1:16" x14ac:dyDescent="0.25">
      <c r="A396" s="4" t="s">
        <v>121</v>
      </c>
      <c r="B396" s="4" t="s">
        <v>16</v>
      </c>
      <c r="C396" s="4" t="s">
        <v>84</v>
      </c>
      <c r="D396" s="4" t="s">
        <v>1101</v>
      </c>
      <c r="E396" s="4" t="s">
        <v>1027</v>
      </c>
      <c r="F396" s="4" t="s">
        <v>1307</v>
      </c>
      <c r="G396" s="4">
        <v>45</v>
      </c>
      <c r="K396" s="4">
        <f t="shared" si="30"/>
        <v>44.956950000000006</v>
      </c>
      <c r="L396" s="4" t="e">
        <f t="shared" si="31"/>
        <v>#VALUE!</v>
      </c>
      <c r="M396" s="4" t="s">
        <v>1116</v>
      </c>
      <c r="N396" s="4" t="e">
        <f t="shared" si="32"/>
        <v>#VALUE!</v>
      </c>
      <c r="O396" s="4" t="e">
        <f t="shared" si="33"/>
        <v>#VALUE!</v>
      </c>
      <c r="P396" s="4" t="e">
        <f t="shared" si="34"/>
        <v>#VALUE!</v>
      </c>
    </row>
    <row r="397" spans="1:16" x14ac:dyDescent="0.25">
      <c r="A397" s="4" t="s">
        <v>108</v>
      </c>
      <c r="B397" s="4" t="s">
        <v>16</v>
      </c>
      <c r="C397" s="4" t="s">
        <v>1390</v>
      </c>
      <c r="D397" s="4" t="s">
        <v>1374</v>
      </c>
      <c r="E397" s="4" t="s">
        <v>1233</v>
      </c>
      <c r="F397" s="4" t="s">
        <v>1221</v>
      </c>
      <c r="G397" s="4" t="s">
        <v>1129</v>
      </c>
      <c r="K397" s="4">
        <f t="shared" si="30"/>
        <v>44.715012999999999</v>
      </c>
      <c r="L397" s="4">
        <f t="shared" si="31"/>
        <v>45.385738194999995</v>
      </c>
      <c r="M397" s="4" t="s">
        <v>1116</v>
      </c>
      <c r="N397" s="4">
        <f t="shared" si="32"/>
        <v>-5472679.0663230708</v>
      </c>
      <c r="O397" s="4">
        <f t="shared" si="33"/>
        <v>-6437679.0663230708</v>
      </c>
      <c r="P397" s="4" t="str">
        <f t="shared" si="34"/>
        <v>Overpaid</v>
      </c>
    </row>
    <row r="398" spans="1:16" x14ac:dyDescent="0.25">
      <c r="A398" s="4" t="s">
        <v>127</v>
      </c>
      <c r="B398" s="4" t="s">
        <v>16</v>
      </c>
      <c r="C398" s="4" t="s">
        <v>938</v>
      </c>
      <c r="D398" s="4" t="s">
        <v>4085</v>
      </c>
      <c r="E398" s="4" t="s">
        <v>1662</v>
      </c>
      <c r="F398" s="4" t="s">
        <v>1234</v>
      </c>
      <c r="G398" s="4" t="s">
        <v>3039</v>
      </c>
      <c r="K398" s="4">
        <f t="shared" si="30"/>
        <v>44.473075999999999</v>
      </c>
      <c r="L398" s="4">
        <f t="shared" si="31"/>
        <v>46.652256724000004</v>
      </c>
      <c r="M398" s="4" t="s">
        <v>1116</v>
      </c>
      <c r="N398" s="4">
        <f t="shared" si="32"/>
        <v>-4902874.7040131763</v>
      </c>
      <c r="O398" s="4">
        <f t="shared" si="33"/>
        <v>-5843985.7040131763</v>
      </c>
      <c r="P398" s="4" t="str">
        <f t="shared" si="34"/>
        <v>Overpaid</v>
      </c>
    </row>
    <row r="399" spans="1:16" x14ac:dyDescent="0.25">
      <c r="A399" s="4" t="s">
        <v>116</v>
      </c>
      <c r="B399" s="4" t="s">
        <v>16</v>
      </c>
      <c r="C399" s="4" t="s">
        <v>548</v>
      </c>
      <c r="D399" s="4" t="s">
        <v>1419</v>
      </c>
      <c r="E399" s="4" t="s">
        <v>1220</v>
      </c>
      <c r="F399" s="4" t="s">
        <v>1221</v>
      </c>
      <c r="G399" s="4" t="s">
        <v>1222</v>
      </c>
      <c r="K399" s="4">
        <f t="shared" si="30"/>
        <v>44.397244999999998</v>
      </c>
      <c r="L399" s="4">
        <f t="shared" si="31"/>
        <v>43.464902855000005</v>
      </c>
      <c r="M399" s="4" t="s">
        <v>1116</v>
      </c>
      <c r="N399" s="4">
        <f t="shared" si="32"/>
        <v>-6336859.3613205515</v>
      </c>
      <c r="O399" s="4">
        <f t="shared" si="33"/>
        <v>-8336859.3613205515</v>
      </c>
      <c r="P399" s="4" t="str">
        <f t="shared" si="34"/>
        <v>Overpaid</v>
      </c>
    </row>
    <row r="400" spans="1:16" x14ac:dyDescent="0.25">
      <c r="A400" s="4" t="s">
        <v>120</v>
      </c>
      <c r="B400" s="4" t="s">
        <v>16</v>
      </c>
      <c r="C400" s="4" t="s">
        <v>3169</v>
      </c>
      <c r="D400" s="4" t="s">
        <v>3170</v>
      </c>
      <c r="E400" s="4" t="s">
        <v>1027</v>
      </c>
      <c r="F400" s="4" t="s">
        <v>1125</v>
      </c>
      <c r="G400" s="4">
        <v>45</v>
      </c>
      <c r="K400" s="4">
        <f t="shared" si="30"/>
        <v>44.234750000000005</v>
      </c>
      <c r="L400" s="4" t="e">
        <f t="shared" si="31"/>
        <v>#VALUE!</v>
      </c>
      <c r="M400" s="4" t="s">
        <v>1116</v>
      </c>
      <c r="N400" s="4" t="e">
        <f t="shared" si="32"/>
        <v>#VALUE!</v>
      </c>
      <c r="O400" s="4" t="e">
        <f t="shared" si="33"/>
        <v>#VALUE!</v>
      </c>
      <c r="P400" s="4" t="e">
        <f t="shared" si="34"/>
        <v>#VALUE!</v>
      </c>
    </row>
    <row r="401" spans="1:16" x14ac:dyDescent="0.25">
      <c r="A401" s="4" t="s">
        <v>111</v>
      </c>
      <c r="B401" s="4" t="s">
        <v>16</v>
      </c>
      <c r="C401" s="4" t="s">
        <v>883</v>
      </c>
      <c r="D401" s="4" t="s">
        <v>3764</v>
      </c>
      <c r="E401" s="4" t="s">
        <v>1371</v>
      </c>
      <c r="F401" s="4" t="s">
        <v>1221</v>
      </c>
      <c r="G401" s="4" t="s">
        <v>1875</v>
      </c>
      <c r="K401" s="4">
        <f t="shared" si="30"/>
        <v>44.079476999999997</v>
      </c>
      <c r="L401" s="4">
        <f t="shared" si="31"/>
        <v>46.503848234999992</v>
      </c>
      <c r="M401" s="4" t="s">
        <v>1116</v>
      </c>
      <c r="N401" s="4">
        <f t="shared" si="32"/>
        <v>-4969643.4109051265</v>
      </c>
      <c r="O401" s="4">
        <f t="shared" si="33"/>
        <v>-5932232.4109051265</v>
      </c>
      <c r="P401" s="4" t="str">
        <f t="shared" si="34"/>
        <v>Overpaid</v>
      </c>
    </row>
    <row r="402" spans="1:16" x14ac:dyDescent="0.25">
      <c r="A402" s="4" t="s">
        <v>122</v>
      </c>
      <c r="B402" s="4" t="s">
        <v>16</v>
      </c>
      <c r="C402" s="4" t="s">
        <v>3633</v>
      </c>
      <c r="D402" s="4" t="s">
        <v>3634</v>
      </c>
      <c r="E402" s="4" t="s">
        <v>1226</v>
      </c>
      <c r="F402" s="4" t="s">
        <v>1146</v>
      </c>
      <c r="G402" s="4">
        <v>45</v>
      </c>
      <c r="K402" s="4">
        <f t="shared" si="30"/>
        <v>43.873649999999998</v>
      </c>
      <c r="L402" s="4">
        <f t="shared" si="31"/>
        <v>46.067332499999999</v>
      </c>
      <c r="M402" s="4" t="s">
        <v>1116</v>
      </c>
      <c r="N402" s="4">
        <f t="shared" si="32"/>
        <v>-5166031.039135321</v>
      </c>
      <c r="O402" s="4">
        <f t="shared" si="33"/>
        <v>-6384973.039135321</v>
      </c>
      <c r="P402" s="4" t="str">
        <f t="shared" si="34"/>
        <v>Overpaid</v>
      </c>
    </row>
    <row r="403" spans="1:16" x14ac:dyDescent="0.25">
      <c r="A403" s="4" t="s">
        <v>107</v>
      </c>
      <c r="B403" s="4" t="s">
        <v>16</v>
      </c>
      <c r="C403" s="4" t="s">
        <v>2789</v>
      </c>
      <c r="D403" s="4" t="s">
        <v>2790</v>
      </c>
      <c r="E403" s="4" t="s">
        <v>1168</v>
      </c>
      <c r="F403" s="4" t="s">
        <v>1221</v>
      </c>
      <c r="G403" s="4" t="s">
        <v>2030</v>
      </c>
      <c r="K403" s="4">
        <f t="shared" si="30"/>
        <v>43.563103999999996</v>
      </c>
      <c r="L403" s="4">
        <f t="shared" si="31"/>
        <v>44.565055391999991</v>
      </c>
      <c r="M403" s="4" t="s">
        <v>1116</v>
      </c>
      <c r="N403" s="4">
        <f t="shared" si="32"/>
        <v>-5841902.7535527674</v>
      </c>
      <c r="O403" s="4">
        <f t="shared" si="33"/>
        <v>-6499890.7535527674</v>
      </c>
      <c r="P403" s="4" t="str">
        <f t="shared" si="34"/>
        <v>Overpaid</v>
      </c>
    </row>
    <row r="404" spans="1:16" x14ac:dyDescent="0.25">
      <c r="A404" s="4" t="s">
        <v>317</v>
      </c>
      <c r="B404" s="4" t="s">
        <v>16</v>
      </c>
      <c r="C404" s="4" t="s">
        <v>2308</v>
      </c>
      <c r="D404" s="4" t="s">
        <v>2309</v>
      </c>
      <c r="E404" s="4" t="s">
        <v>1538</v>
      </c>
      <c r="F404" s="4" t="s">
        <v>1157</v>
      </c>
      <c r="G404" s="4">
        <v>45</v>
      </c>
      <c r="K404" s="4">
        <f t="shared" si="30"/>
        <v>43.151449999999997</v>
      </c>
      <c r="L404" s="4">
        <f t="shared" si="31"/>
        <v>42.935692749999994</v>
      </c>
      <c r="M404" s="4" t="s">
        <v>1116</v>
      </c>
      <c r="N404" s="4">
        <f t="shared" si="32"/>
        <v>-6574950.0165323429</v>
      </c>
      <c r="O404" s="4">
        <f t="shared" si="33"/>
        <v>-15574950.016532343</v>
      </c>
      <c r="P404" s="4" t="str">
        <f t="shared" si="34"/>
        <v>Overpaid</v>
      </c>
    </row>
    <row r="405" spans="1:16" x14ac:dyDescent="0.25">
      <c r="A405" s="4" t="s">
        <v>106</v>
      </c>
      <c r="B405" s="4" t="s">
        <v>16</v>
      </c>
      <c r="C405" s="4" t="s">
        <v>3038</v>
      </c>
      <c r="D405" s="4" t="s">
        <v>1027</v>
      </c>
      <c r="E405" s="4" t="s">
        <v>1045</v>
      </c>
      <c r="F405" s="4" t="s">
        <v>1244</v>
      </c>
      <c r="G405" s="4" t="s">
        <v>3039</v>
      </c>
      <c r="K405" s="4">
        <f t="shared" si="30"/>
        <v>43.028676000000004</v>
      </c>
      <c r="L405" s="4">
        <f t="shared" si="31"/>
        <v>44.491650984000003</v>
      </c>
      <c r="M405" s="4" t="s">
        <v>1116</v>
      </c>
      <c r="N405" s="4">
        <f t="shared" si="32"/>
        <v>-5874927.2620249745</v>
      </c>
      <c r="O405" s="4" t="e">
        <f t="shared" si="33"/>
        <v>#VALUE!</v>
      </c>
      <c r="P405" s="4" t="e">
        <f t="shared" si="34"/>
        <v>#VALUE!</v>
      </c>
    </row>
    <row r="406" spans="1:16" x14ac:dyDescent="0.25">
      <c r="A406" s="4" t="s">
        <v>135</v>
      </c>
      <c r="B406" s="4" t="s">
        <v>16</v>
      </c>
      <c r="C406" s="4" t="s">
        <v>2694</v>
      </c>
      <c r="D406" s="4" t="s">
        <v>1382</v>
      </c>
      <c r="E406" s="4" t="s">
        <v>1033</v>
      </c>
      <c r="F406" s="4" t="s">
        <v>1208</v>
      </c>
      <c r="G406" s="4" t="s">
        <v>2695</v>
      </c>
      <c r="K406" s="4">
        <f t="shared" si="30"/>
        <v>42.815626999999999</v>
      </c>
      <c r="L406" s="4">
        <f t="shared" si="31"/>
        <v>43.671939539999997</v>
      </c>
      <c r="M406" s="4" t="s">
        <v>1116</v>
      </c>
      <c r="N406" s="4">
        <f t="shared" si="32"/>
        <v>-6243713.9366228823</v>
      </c>
      <c r="O406" s="4">
        <f t="shared" si="33"/>
        <v>-7068713.9366228823</v>
      </c>
      <c r="P406" s="4" t="str">
        <f t="shared" si="34"/>
        <v>Overpaid</v>
      </c>
    </row>
    <row r="407" spans="1:16" x14ac:dyDescent="0.25">
      <c r="A407" s="4" t="s">
        <v>108</v>
      </c>
      <c r="B407" s="4" t="s">
        <v>16</v>
      </c>
      <c r="C407" s="4" t="s">
        <v>1348</v>
      </c>
      <c r="D407" s="4" t="s">
        <v>1027</v>
      </c>
      <c r="E407" s="4" t="s">
        <v>1072</v>
      </c>
      <c r="F407" s="4" t="s">
        <v>1162</v>
      </c>
      <c r="G407" s="4">
        <v>45</v>
      </c>
      <c r="K407" s="4">
        <f t="shared" si="30"/>
        <v>42.790350000000004</v>
      </c>
      <c r="L407" s="4">
        <f t="shared" si="31"/>
        <v>45.528932400000009</v>
      </c>
      <c r="M407" s="4" t="s">
        <v>1116</v>
      </c>
      <c r="N407" s="4">
        <f t="shared" si="32"/>
        <v>-5408256.2562352251</v>
      </c>
      <c r="O407" s="4" t="e">
        <f t="shared" si="33"/>
        <v>#VALUE!</v>
      </c>
      <c r="P407" s="4" t="e">
        <f t="shared" si="34"/>
        <v>#VALUE!</v>
      </c>
    </row>
    <row r="408" spans="1:16" x14ac:dyDescent="0.25">
      <c r="A408" s="4" t="s">
        <v>129</v>
      </c>
      <c r="B408" s="4" t="s">
        <v>16</v>
      </c>
      <c r="C408" s="4" t="s">
        <v>1348</v>
      </c>
      <c r="D408" s="4" t="s">
        <v>1349</v>
      </c>
      <c r="E408" s="4" t="s">
        <v>1072</v>
      </c>
      <c r="F408" s="4" t="s">
        <v>1162</v>
      </c>
      <c r="G408" s="4">
        <v>45</v>
      </c>
      <c r="K408" s="4">
        <f t="shared" si="30"/>
        <v>42.790350000000004</v>
      </c>
      <c r="L408" s="4">
        <f t="shared" si="31"/>
        <v>45.528932400000009</v>
      </c>
      <c r="M408" s="4" t="s">
        <v>1116</v>
      </c>
      <c r="N408" s="4">
        <f t="shared" si="32"/>
        <v>-5408256.2562352251</v>
      </c>
      <c r="O408" s="4">
        <f t="shared" si="33"/>
        <v>-6710259.2562352251</v>
      </c>
      <c r="P408" s="4" t="str">
        <f t="shared" si="34"/>
        <v>Overpaid</v>
      </c>
    </row>
    <row r="409" spans="1:16" x14ac:dyDescent="0.25">
      <c r="A409" s="4" t="s">
        <v>110</v>
      </c>
      <c r="B409" s="4" t="s">
        <v>16</v>
      </c>
      <c r="C409" s="4" t="s">
        <v>774</v>
      </c>
      <c r="D409" s="4" t="s">
        <v>2415</v>
      </c>
      <c r="E409" s="4" t="s">
        <v>1839</v>
      </c>
      <c r="F409" s="4" t="s">
        <v>1162</v>
      </c>
      <c r="G409" s="4">
        <v>45</v>
      </c>
      <c r="K409" s="4">
        <f t="shared" si="30"/>
        <v>42.790350000000004</v>
      </c>
      <c r="L409" s="4">
        <f t="shared" si="31"/>
        <v>45.657303450000001</v>
      </c>
      <c r="M409" s="4" t="s">
        <v>1116</v>
      </c>
      <c r="N409" s="4">
        <f t="shared" si="32"/>
        <v>-5350502.3563834401</v>
      </c>
      <c r="O409" s="4">
        <f t="shared" si="33"/>
        <v>-6631216.3563834401</v>
      </c>
      <c r="P409" s="4" t="str">
        <f t="shared" si="34"/>
        <v>Overpaid</v>
      </c>
    </row>
    <row r="410" spans="1:16" x14ac:dyDescent="0.25">
      <c r="A410" s="4" t="s">
        <v>130</v>
      </c>
      <c r="B410" s="4" t="s">
        <v>16</v>
      </c>
      <c r="C410" s="4" t="s">
        <v>602</v>
      </c>
      <c r="D410" s="4" t="s">
        <v>3430</v>
      </c>
      <c r="E410" s="4" t="s">
        <v>1346</v>
      </c>
      <c r="F410" s="4" t="s">
        <v>1194</v>
      </c>
      <c r="G410" s="4" t="s">
        <v>1968</v>
      </c>
      <c r="K410" s="4">
        <f t="shared" si="30"/>
        <v>42.465360000000004</v>
      </c>
      <c r="L410" s="4">
        <f t="shared" si="31"/>
        <v>44.885885520000002</v>
      </c>
      <c r="M410" s="4" t="s">
        <v>1116</v>
      </c>
      <c r="N410" s="4">
        <f t="shared" si="32"/>
        <v>-5697561.8676446956</v>
      </c>
      <c r="O410" s="4">
        <f t="shared" si="33"/>
        <v>-7068942.8676446956</v>
      </c>
      <c r="P410" s="4" t="str">
        <f t="shared" si="34"/>
        <v>Overpaid</v>
      </c>
    </row>
    <row r="411" spans="1:16" x14ac:dyDescent="0.25">
      <c r="A411" s="4" t="s">
        <v>113</v>
      </c>
      <c r="B411" s="4" t="s">
        <v>16</v>
      </c>
      <c r="C411" s="4" t="s">
        <v>3912</v>
      </c>
      <c r="D411" s="4" t="s">
        <v>2966</v>
      </c>
      <c r="E411" s="4" t="s">
        <v>1487</v>
      </c>
      <c r="F411" s="4" t="s">
        <v>1194</v>
      </c>
      <c r="G411" s="4">
        <v>45</v>
      </c>
      <c r="K411" s="4">
        <f t="shared" si="30"/>
        <v>42.068150000000003</v>
      </c>
      <c r="L411" s="4">
        <f t="shared" si="31"/>
        <v>42.110218150000001</v>
      </c>
      <c r="M411" s="4" t="s">
        <v>1116</v>
      </c>
      <c r="N411" s="4">
        <f t="shared" si="32"/>
        <v>-6946329.5244400445</v>
      </c>
      <c r="O411" s="4">
        <f t="shared" si="33"/>
        <v>-8346329.5244400445</v>
      </c>
      <c r="P411" s="4" t="str">
        <f t="shared" si="34"/>
        <v>Overpaid</v>
      </c>
    </row>
    <row r="412" spans="1:16" x14ac:dyDescent="0.25">
      <c r="A412" s="4" t="s">
        <v>317</v>
      </c>
      <c r="B412" s="4" t="s">
        <v>16</v>
      </c>
      <c r="C412" s="4" t="s">
        <v>2344</v>
      </c>
      <c r="D412" s="4" t="s">
        <v>1225</v>
      </c>
      <c r="E412" s="4" t="s">
        <v>1027</v>
      </c>
      <c r="F412" s="4" t="s">
        <v>1240</v>
      </c>
      <c r="G412" s="4" t="s">
        <v>2218</v>
      </c>
      <c r="K412" s="4">
        <f t="shared" si="30"/>
        <v>42.046483999999992</v>
      </c>
      <c r="L412" s="4" t="e">
        <f t="shared" si="31"/>
        <v>#VALUE!</v>
      </c>
      <c r="M412" s="4" t="s">
        <v>1116</v>
      </c>
      <c r="N412" s="4" t="e">
        <f t="shared" si="32"/>
        <v>#VALUE!</v>
      </c>
      <c r="O412" s="4" t="e">
        <f t="shared" si="33"/>
        <v>#VALUE!</v>
      </c>
      <c r="P412" s="4" t="e">
        <f t="shared" si="34"/>
        <v>#VALUE!</v>
      </c>
    </row>
    <row r="413" spans="1:16" x14ac:dyDescent="0.25">
      <c r="A413" s="4" t="s">
        <v>115</v>
      </c>
      <c r="B413" s="4" t="s">
        <v>16</v>
      </c>
      <c r="C413" s="4" t="s">
        <v>3960</v>
      </c>
      <c r="D413" s="4" t="s">
        <v>3961</v>
      </c>
      <c r="E413" s="4" t="s">
        <v>1181</v>
      </c>
      <c r="F413" s="4" t="s">
        <v>1146</v>
      </c>
      <c r="G413" s="4" t="s">
        <v>3384</v>
      </c>
      <c r="K413" s="4">
        <f t="shared" si="30"/>
        <v>42.006762999999992</v>
      </c>
      <c r="L413" s="4">
        <f t="shared" si="31"/>
        <v>43.771047045999993</v>
      </c>
      <c r="M413" s="4" t="s">
        <v>1116</v>
      </c>
      <c r="N413" s="4">
        <f t="shared" si="32"/>
        <v>-6199125.6515221186</v>
      </c>
      <c r="O413" s="4">
        <f t="shared" si="33"/>
        <v>-7780843.6515221186</v>
      </c>
      <c r="P413" s="4" t="str">
        <f t="shared" si="34"/>
        <v>Overpaid</v>
      </c>
    </row>
    <row r="414" spans="1:16" x14ac:dyDescent="0.25">
      <c r="A414" s="4" t="s">
        <v>132</v>
      </c>
      <c r="B414" s="4" t="s">
        <v>16</v>
      </c>
      <c r="C414" s="4" t="s">
        <v>310</v>
      </c>
      <c r="D414" s="4" t="s">
        <v>1165</v>
      </c>
      <c r="E414" s="4" t="s">
        <v>2411</v>
      </c>
      <c r="F414" s="4" t="s">
        <v>1162</v>
      </c>
      <c r="G414" s="4" t="s">
        <v>3501</v>
      </c>
      <c r="K414" s="4">
        <f t="shared" si="30"/>
        <v>41.59872</v>
      </c>
      <c r="L414" s="4">
        <f t="shared" si="31"/>
        <v>40.39235712</v>
      </c>
      <c r="M414" s="4" t="s">
        <v>1116</v>
      </c>
      <c r="N414" s="4">
        <f t="shared" si="32"/>
        <v>-7719192.0497984588</v>
      </c>
      <c r="O414" s="4">
        <f t="shared" si="33"/>
        <v>-8839192.0497984588</v>
      </c>
      <c r="P414" s="4" t="str">
        <f t="shared" si="34"/>
        <v>Overpaid</v>
      </c>
    </row>
    <row r="415" spans="1:16" x14ac:dyDescent="0.25">
      <c r="A415" s="4" t="s">
        <v>106</v>
      </c>
      <c r="B415" s="4" t="s">
        <v>16</v>
      </c>
      <c r="C415" s="4" t="s">
        <v>501</v>
      </c>
      <c r="D415" s="4" t="s">
        <v>1161</v>
      </c>
      <c r="E415" s="4" t="s">
        <v>1200</v>
      </c>
      <c r="F415" s="4" t="s">
        <v>1208</v>
      </c>
      <c r="G415" s="4">
        <v>45</v>
      </c>
      <c r="K415" s="4">
        <f t="shared" si="30"/>
        <v>41.345950000000002</v>
      </c>
      <c r="L415" s="4">
        <f t="shared" si="31"/>
        <v>43.744015100000006</v>
      </c>
      <c r="M415" s="4" t="s">
        <v>1116</v>
      </c>
      <c r="N415" s="4">
        <f t="shared" si="32"/>
        <v>-6211287.2744276114</v>
      </c>
      <c r="O415" s="4">
        <f t="shared" si="33"/>
        <v>-7472514.2744276114</v>
      </c>
      <c r="P415" s="4" t="str">
        <f t="shared" si="34"/>
        <v>Overpaid</v>
      </c>
    </row>
    <row r="416" spans="1:16" x14ac:dyDescent="0.25">
      <c r="A416" s="4" t="s">
        <v>130</v>
      </c>
      <c r="B416" s="4" t="s">
        <v>16</v>
      </c>
      <c r="C416" s="4" t="s">
        <v>605</v>
      </c>
      <c r="D416" s="4" t="s">
        <v>3437</v>
      </c>
      <c r="E416" s="4" t="s">
        <v>1120</v>
      </c>
      <c r="F416" s="4" t="s">
        <v>1208</v>
      </c>
      <c r="G416" s="4">
        <v>45</v>
      </c>
      <c r="K416" s="4">
        <f t="shared" si="30"/>
        <v>41.345950000000002</v>
      </c>
      <c r="L416" s="4">
        <f t="shared" si="31"/>
        <v>43.578631300000005</v>
      </c>
      <c r="M416" s="4" t="s">
        <v>1116</v>
      </c>
      <c r="N416" s="4">
        <f t="shared" si="32"/>
        <v>-6285693.1425910983</v>
      </c>
      <c r="O416" s="4">
        <f t="shared" si="33"/>
        <v>-7269821.1425910983</v>
      </c>
      <c r="P416" s="4" t="str">
        <f t="shared" si="34"/>
        <v>Overpaid</v>
      </c>
    </row>
    <row r="417" spans="1:16" x14ac:dyDescent="0.25">
      <c r="A417" s="4" t="s">
        <v>116</v>
      </c>
      <c r="B417" s="4" t="s">
        <v>16</v>
      </c>
      <c r="C417" s="4" t="s">
        <v>626</v>
      </c>
      <c r="D417" s="4" t="s">
        <v>1027</v>
      </c>
      <c r="E417" s="4" t="s">
        <v>1174</v>
      </c>
      <c r="F417" s="4" t="s">
        <v>1162</v>
      </c>
      <c r="G417" s="4" t="s">
        <v>1175</v>
      </c>
      <c r="K417" s="4">
        <f t="shared" si="30"/>
        <v>41.280951999999999</v>
      </c>
      <c r="L417" s="4">
        <f t="shared" si="31"/>
        <v>42.519380560000002</v>
      </c>
      <c r="M417" s="4" t="s">
        <v>1116</v>
      </c>
      <c r="N417" s="4">
        <f t="shared" si="32"/>
        <v>-6762248.1069377605</v>
      </c>
      <c r="O417" s="4" t="e">
        <f t="shared" si="33"/>
        <v>#VALUE!</v>
      </c>
      <c r="P417" s="4" t="e">
        <f t="shared" si="34"/>
        <v>#VALUE!</v>
      </c>
    </row>
    <row r="418" spans="1:16" x14ac:dyDescent="0.25">
      <c r="A418" s="4" t="s">
        <v>117</v>
      </c>
      <c r="B418" s="4" t="s">
        <v>16</v>
      </c>
      <c r="C418" s="4" t="s">
        <v>2609</v>
      </c>
      <c r="D418" s="4" t="s">
        <v>2610</v>
      </c>
      <c r="E418" s="4" t="s">
        <v>1427</v>
      </c>
      <c r="F418" s="4" t="s">
        <v>1208</v>
      </c>
      <c r="G418" s="4" t="s">
        <v>1523</v>
      </c>
      <c r="K418" s="4">
        <f t="shared" si="30"/>
        <v>41.226787000000002</v>
      </c>
      <c r="L418" s="4">
        <f t="shared" si="31"/>
        <v>42.257456675</v>
      </c>
      <c r="M418" s="4" t="s">
        <v>1116</v>
      </c>
      <c r="N418" s="4">
        <f t="shared" si="32"/>
        <v>-6880087.1822049767</v>
      </c>
      <c r="O418" s="4">
        <f t="shared" si="33"/>
        <v>-7791012.1822049767</v>
      </c>
      <c r="P418" s="4" t="str">
        <f t="shared" si="34"/>
        <v>Overpaid</v>
      </c>
    </row>
    <row r="419" spans="1:16" x14ac:dyDescent="0.25">
      <c r="A419" s="4" t="s">
        <v>113</v>
      </c>
      <c r="B419" s="4" t="s">
        <v>16</v>
      </c>
      <c r="C419" s="4" t="s">
        <v>500</v>
      </c>
      <c r="D419" s="4" t="s">
        <v>3913</v>
      </c>
      <c r="E419" s="4" t="s">
        <v>1662</v>
      </c>
      <c r="F419" s="4" t="s">
        <v>1201</v>
      </c>
      <c r="G419" s="4" t="s">
        <v>2876</v>
      </c>
      <c r="K419" s="4">
        <f t="shared" si="30"/>
        <v>41.190677000000001</v>
      </c>
      <c r="L419" s="4">
        <f t="shared" si="31"/>
        <v>43.209020173000006</v>
      </c>
      <c r="M419" s="4" t="s">
        <v>1116</v>
      </c>
      <c r="N419" s="4">
        <f t="shared" si="32"/>
        <v>-6451980.5104428437</v>
      </c>
      <c r="O419" s="4">
        <f t="shared" si="33"/>
        <v>-7996726.5104428437</v>
      </c>
      <c r="P419" s="4" t="str">
        <f t="shared" si="34"/>
        <v>Overpaid</v>
      </c>
    </row>
    <row r="420" spans="1:16" x14ac:dyDescent="0.25">
      <c r="A420" s="4" t="s">
        <v>115</v>
      </c>
      <c r="B420" s="4" t="s">
        <v>16</v>
      </c>
      <c r="C420" s="4" t="s">
        <v>4010</v>
      </c>
      <c r="D420" s="4" t="s">
        <v>1392</v>
      </c>
      <c r="E420" s="4" t="s">
        <v>1538</v>
      </c>
      <c r="F420" s="4" t="s">
        <v>1422</v>
      </c>
      <c r="G420" s="4" t="s">
        <v>1760</v>
      </c>
      <c r="K420" s="4">
        <f t="shared" si="30"/>
        <v>41.154567</v>
      </c>
      <c r="L420" s="4">
        <f t="shared" si="31"/>
        <v>40.948794165000002</v>
      </c>
      <c r="M420" s="4" t="s">
        <v>1116</v>
      </c>
      <c r="N420" s="4">
        <f t="shared" si="32"/>
        <v>-7468852.0442383606</v>
      </c>
      <c r="O420" s="4">
        <f t="shared" si="33"/>
        <v>-8421352.0442383606</v>
      </c>
      <c r="P420" s="4" t="str">
        <f t="shared" si="34"/>
        <v>Overpaid</v>
      </c>
    </row>
    <row r="421" spans="1:16" x14ac:dyDescent="0.25">
      <c r="A421" s="4" t="s">
        <v>127</v>
      </c>
      <c r="B421" s="4" t="s">
        <v>16</v>
      </c>
      <c r="C421" s="4" t="s">
        <v>4069</v>
      </c>
      <c r="D421" s="4" t="s">
        <v>4070</v>
      </c>
      <c r="E421" s="4" t="s">
        <v>1462</v>
      </c>
      <c r="F421" s="4" t="s">
        <v>1201</v>
      </c>
      <c r="G421" s="4" t="s">
        <v>1388</v>
      </c>
      <c r="K421" s="4">
        <f t="shared" si="30"/>
        <v>41.150956000000001</v>
      </c>
      <c r="L421" s="4">
        <f t="shared" si="31"/>
        <v>43.455409536000005</v>
      </c>
      <c r="M421" s="4" t="s">
        <v>1116</v>
      </c>
      <c r="N421" s="4">
        <f t="shared" si="32"/>
        <v>-6341130.3881197181</v>
      </c>
      <c r="O421" s="4">
        <f t="shared" si="33"/>
        <v>-7364723.3881197181</v>
      </c>
      <c r="P421" s="4" t="str">
        <f t="shared" si="34"/>
        <v>Overpaid</v>
      </c>
    </row>
    <row r="422" spans="1:16" x14ac:dyDescent="0.25">
      <c r="A422" s="4" t="s">
        <v>130</v>
      </c>
      <c r="B422" s="4" t="s">
        <v>16</v>
      </c>
      <c r="C422" s="4" t="s">
        <v>3449</v>
      </c>
      <c r="D422" s="4" t="s">
        <v>3450</v>
      </c>
      <c r="E422" s="4" t="s">
        <v>1339</v>
      </c>
      <c r="F422" s="4" t="s">
        <v>1240</v>
      </c>
      <c r="G422" s="4" t="s">
        <v>2828</v>
      </c>
      <c r="K422" s="4">
        <f t="shared" si="30"/>
        <v>41.053458999999997</v>
      </c>
      <c r="L422" s="4">
        <f t="shared" si="31"/>
        <v>43.024025031999997</v>
      </c>
      <c r="M422" s="4" t="s">
        <v>1116</v>
      </c>
      <c r="N422" s="4">
        <f t="shared" si="32"/>
        <v>-6535209.4849381223</v>
      </c>
      <c r="O422" s="4">
        <f t="shared" si="33"/>
        <v>-7431145.4849381223</v>
      </c>
      <c r="P422" s="4" t="str">
        <f t="shared" si="34"/>
        <v>Overpaid</v>
      </c>
    </row>
    <row r="423" spans="1:16" x14ac:dyDescent="0.25">
      <c r="A423" s="4" t="s">
        <v>114</v>
      </c>
      <c r="B423" s="4" t="s">
        <v>16</v>
      </c>
      <c r="C423" s="4" t="s">
        <v>912</v>
      </c>
      <c r="D423" s="4" t="s">
        <v>3294</v>
      </c>
      <c r="E423" s="4" t="s">
        <v>1294</v>
      </c>
      <c r="F423" s="4" t="s">
        <v>1218</v>
      </c>
      <c r="G423" s="4">
        <v>45</v>
      </c>
      <c r="K423" s="4">
        <f t="shared" si="30"/>
        <v>40.984850000000002</v>
      </c>
      <c r="L423" s="4">
        <f t="shared" si="31"/>
        <v>43.566895549999998</v>
      </c>
      <c r="M423" s="4" t="s">
        <v>1116</v>
      </c>
      <c r="N423" s="4">
        <f t="shared" si="32"/>
        <v>-6290973.0349826142</v>
      </c>
      <c r="O423" s="4">
        <f t="shared" si="33"/>
        <v>-7242983.0349826142</v>
      </c>
      <c r="P423" s="4" t="str">
        <f t="shared" si="34"/>
        <v>Overpaid</v>
      </c>
    </row>
    <row r="424" spans="1:16" x14ac:dyDescent="0.25">
      <c r="A424" s="4" t="s">
        <v>115</v>
      </c>
      <c r="B424" s="4" t="s">
        <v>16</v>
      </c>
      <c r="C424" s="4" t="s">
        <v>3995</v>
      </c>
      <c r="D424" s="4" t="s">
        <v>2669</v>
      </c>
      <c r="E424" s="4" t="s">
        <v>1254</v>
      </c>
      <c r="F424" s="4" t="s">
        <v>1218</v>
      </c>
      <c r="G424" s="4">
        <v>45</v>
      </c>
      <c r="K424" s="4">
        <f t="shared" si="30"/>
        <v>40.984850000000002</v>
      </c>
      <c r="L424" s="4">
        <f t="shared" si="31"/>
        <v>41.968486400000003</v>
      </c>
      <c r="M424" s="4" t="s">
        <v>1116</v>
      </c>
      <c r="N424" s="4">
        <f t="shared" si="32"/>
        <v>-7010094.3787067868</v>
      </c>
      <c r="O424" s="4">
        <f t="shared" si="33"/>
        <v>-9410094.3787067868</v>
      </c>
      <c r="P424" s="4" t="str">
        <f t="shared" si="34"/>
        <v>Overpaid</v>
      </c>
    </row>
    <row r="425" spans="1:16" x14ac:dyDescent="0.25">
      <c r="A425" s="4" t="s">
        <v>317</v>
      </c>
      <c r="B425" s="4" t="s">
        <v>16</v>
      </c>
      <c r="C425" s="4" t="s">
        <v>2335</v>
      </c>
      <c r="D425" s="4" t="s">
        <v>1412</v>
      </c>
      <c r="E425" s="4" t="s">
        <v>1407</v>
      </c>
      <c r="F425" s="4" t="s">
        <v>1218</v>
      </c>
      <c r="G425" s="4">
        <v>45</v>
      </c>
      <c r="K425" s="4">
        <f t="shared" si="30"/>
        <v>40.984850000000002</v>
      </c>
      <c r="L425" s="4">
        <f t="shared" si="31"/>
        <v>41.558637900000001</v>
      </c>
      <c r="M425" s="4" t="s">
        <v>1116</v>
      </c>
      <c r="N425" s="4">
        <f t="shared" si="32"/>
        <v>-7194484.4668411911</v>
      </c>
      <c r="O425" s="4">
        <f t="shared" si="33"/>
        <v>-8089484.4668411911</v>
      </c>
      <c r="P425" s="4" t="str">
        <f t="shared" si="34"/>
        <v>Overpaid</v>
      </c>
    </row>
    <row r="426" spans="1:16" x14ac:dyDescent="0.25">
      <c r="A426" s="4" t="s">
        <v>2800</v>
      </c>
      <c r="B426" s="4" t="s">
        <v>16</v>
      </c>
      <c r="C426" s="4" t="s">
        <v>2866</v>
      </c>
      <c r="D426" s="4" t="s">
        <v>1374</v>
      </c>
      <c r="E426" s="4" t="s">
        <v>1122</v>
      </c>
      <c r="F426" s="4" t="s">
        <v>1221</v>
      </c>
      <c r="G426" s="4" t="s">
        <v>1344</v>
      </c>
      <c r="K426" s="4">
        <f t="shared" si="30"/>
        <v>40.782634000000002</v>
      </c>
      <c r="L426" s="4">
        <f t="shared" si="31"/>
        <v>41.475938778000007</v>
      </c>
      <c r="M426" s="4" t="s">
        <v>1116</v>
      </c>
      <c r="N426" s="4">
        <f t="shared" si="32"/>
        <v>-7231690.6500874814</v>
      </c>
      <c r="O426" s="4">
        <f t="shared" si="33"/>
        <v>-8196690.6500874814</v>
      </c>
      <c r="P426" s="4" t="str">
        <f t="shared" si="34"/>
        <v>Overpaid</v>
      </c>
    </row>
    <row r="427" spans="1:16" x14ac:dyDescent="0.25">
      <c r="A427" s="4" t="s">
        <v>116</v>
      </c>
      <c r="B427" s="4" t="s">
        <v>16</v>
      </c>
      <c r="C427" s="4" t="s">
        <v>970</v>
      </c>
      <c r="D427" s="4" t="s">
        <v>1223</v>
      </c>
      <c r="E427" s="4" t="s">
        <v>1224</v>
      </c>
      <c r="F427" s="4" t="s">
        <v>1221</v>
      </c>
      <c r="G427" s="4">
        <v>45</v>
      </c>
      <c r="K427" s="4">
        <f t="shared" si="30"/>
        <v>40.623750000000001</v>
      </c>
      <c r="L427" s="4">
        <f t="shared" si="31"/>
        <v>42.695561249999997</v>
      </c>
      <c r="M427" s="4" t="s">
        <v>1116</v>
      </c>
      <c r="N427" s="4">
        <f t="shared" si="32"/>
        <v>-6682984.7377740834</v>
      </c>
      <c r="O427" s="4">
        <f t="shared" si="33"/>
        <v>-7617236.7377740834</v>
      </c>
      <c r="P427" s="4" t="str">
        <f t="shared" si="34"/>
        <v>Overpaid</v>
      </c>
    </row>
    <row r="428" spans="1:16" x14ac:dyDescent="0.25">
      <c r="A428" s="4" t="s">
        <v>133</v>
      </c>
      <c r="B428" s="4" t="s">
        <v>16</v>
      </c>
      <c r="C428" s="4" t="s">
        <v>1779</v>
      </c>
      <c r="D428" s="4" t="s">
        <v>1165</v>
      </c>
      <c r="E428" s="4" t="s">
        <v>1495</v>
      </c>
      <c r="F428" s="4" t="s">
        <v>1221</v>
      </c>
      <c r="G428" s="4">
        <v>45</v>
      </c>
      <c r="K428" s="4">
        <f t="shared" si="30"/>
        <v>40.623750000000001</v>
      </c>
      <c r="L428" s="4">
        <f t="shared" si="31"/>
        <v>39.526908749999997</v>
      </c>
      <c r="M428" s="4" t="s">
        <v>1116</v>
      </c>
      <c r="N428" s="4">
        <f t="shared" si="32"/>
        <v>-8108555.6834827978</v>
      </c>
      <c r="O428" s="4">
        <f t="shared" si="33"/>
        <v>-9228555.6834827978</v>
      </c>
      <c r="P428" s="4" t="str">
        <f t="shared" si="34"/>
        <v>Overpaid</v>
      </c>
    </row>
    <row r="429" spans="1:16" x14ac:dyDescent="0.25">
      <c r="A429" s="4" t="s">
        <v>129</v>
      </c>
      <c r="B429" s="4" t="s">
        <v>16</v>
      </c>
      <c r="C429" s="4" t="s">
        <v>1390</v>
      </c>
      <c r="D429" s="4" t="s">
        <v>1374</v>
      </c>
      <c r="E429" s="4" t="s">
        <v>1027</v>
      </c>
      <c r="F429" s="4" t="s">
        <v>1221</v>
      </c>
      <c r="G429" s="4">
        <v>45</v>
      </c>
      <c r="K429" s="4">
        <f t="shared" si="30"/>
        <v>40.623750000000001</v>
      </c>
      <c r="L429" s="4" t="e">
        <f t="shared" si="31"/>
        <v>#VALUE!</v>
      </c>
      <c r="M429" s="4" t="s">
        <v>1116</v>
      </c>
      <c r="N429" s="4" t="e">
        <f t="shared" si="32"/>
        <v>#VALUE!</v>
      </c>
      <c r="O429" s="4" t="e">
        <f t="shared" si="33"/>
        <v>#VALUE!</v>
      </c>
      <c r="P429" s="4" t="e">
        <f t="shared" si="34"/>
        <v>#VALUE!</v>
      </c>
    </row>
    <row r="430" spans="1:16" x14ac:dyDescent="0.25">
      <c r="A430" s="4" t="s">
        <v>317</v>
      </c>
      <c r="B430" s="4" t="s">
        <v>16</v>
      </c>
      <c r="C430" s="4" t="s">
        <v>2340</v>
      </c>
      <c r="D430" s="4" t="s">
        <v>1027</v>
      </c>
      <c r="E430" s="4" t="s">
        <v>1572</v>
      </c>
      <c r="F430" s="4" t="s">
        <v>1234</v>
      </c>
      <c r="G430" s="4">
        <v>45</v>
      </c>
      <c r="K430" s="4">
        <f t="shared" si="30"/>
        <v>40.262650000000001</v>
      </c>
      <c r="L430" s="4">
        <f t="shared" si="31"/>
        <v>41.993943949999995</v>
      </c>
      <c r="M430" s="4" t="s">
        <v>1116</v>
      </c>
      <c r="N430" s="4">
        <f t="shared" si="32"/>
        <v>-6998641.0736728925</v>
      </c>
      <c r="O430" s="4" t="e">
        <f t="shared" si="33"/>
        <v>#VALUE!</v>
      </c>
      <c r="P430" s="4" t="e">
        <f t="shared" si="34"/>
        <v>#VALUE!</v>
      </c>
    </row>
    <row r="431" spans="1:16" x14ac:dyDescent="0.25">
      <c r="A431" s="4" t="s">
        <v>132</v>
      </c>
      <c r="B431" s="4" t="s">
        <v>16</v>
      </c>
      <c r="C431" s="4" t="s">
        <v>3519</v>
      </c>
      <c r="D431" s="4" t="s">
        <v>1027</v>
      </c>
      <c r="E431" s="4" t="s">
        <v>1096</v>
      </c>
      <c r="F431" s="4" t="s">
        <v>1240</v>
      </c>
      <c r="G431" s="4">
        <v>45</v>
      </c>
      <c r="K431" s="4">
        <f t="shared" si="30"/>
        <v>39.90155</v>
      </c>
      <c r="L431" s="4">
        <f t="shared" si="31"/>
        <v>41.338005800000005</v>
      </c>
      <c r="M431" s="4" t="s">
        <v>1116</v>
      </c>
      <c r="N431" s="4">
        <f t="shared" si="32"/>
        <v>-7293746.4438016489</v>
      </c>
      <c r="O431" s="4" t="e">
        <f t="shared" si="33"/>
        <v>#VALUE!</v>
      </c>
      <c r="P431" s="4" t="e">
        <f t="shared" si="34"/>
        <v>#VALUE!</v>
      </c>
    </row>
    <row r="432" spans="1:16" x14ac:dyDescent="0.25">
      <c r="A432" s="4" t="s">
        <v>134</v>
      </c>
      <c r="B432" s="4" t="s">
        <v>16</v>
      </c>
      <c r="C432" s="4" t="s">
        <v>496</v>
      </c>
      <c r="D432" s="4" t="s">
        <v>2506</v>
      </c>
      <c r="E432" s="4" t="s">
        <v>1474</v>
      </c>
      <c r="F432" s="4" t="s">
        <v>1162</v>
      </c>
      <c r="G432" s="4" t="s">
        <v>2507</v>
      </c>
      <c r="K432" s="4">
        <f t="shared" si="30"/>
        <v>39.890716999999995</v>
      </c>
      <c r="L432" s="4">
        <f t="shared" si="31"/>
        <v>42.762848624</v>
      </c>
      <c r="M432" s="4" t="s">
        <v>1116</v>
      </c>
      <c r="N432" s="4">
        <f t="shared" si="32"/>
        <v>-6652712.2716745529</v>
      </c>
      <c r="O432" s="4">
        <f t="shared" si="33"/>
        <v>-10641063.271674553</v>
      </c>
      <c r="P432" s="4" t="str">
        <f t="shared" si="34"/>
        <v>Overpaid</v>
      </c>
    </row>
    <row r="433" spans="1:16" x14ac:dyDescent="0.25">
      <c r="A433" s="4" t="s">
        <v>116</v>
      </c>
      <c r="B433" s="4" t="s">
        <v>16</v>
      </c>
      <c r="C433" s="4" t="s">
        <v>917</v>
      </c>
      <c r="D433" s="4" t="s">
        <v>1239</v>
      </c>
      <c r="E433" s="4" t="s">
        <v>1086</v>
      </c>
      <c r="F433" s="4" t="s">
        <v>1240</v>
      </c>
      <c r="G433" s="4" t="s">
        <v>1241</v>
      </c>
      <c r="K433" s="4">
        <f t="shared" si="30"/>
        <v>39.822108</v>
      </c>
      <c r="L433" s="4">
        <f t="shared" si="31"/>
        <v>41.614102859999996</v>
      </c>
      <c r="M433" s="4" t="s">
        <v>1116</v>
      </c>
      <c r="N433" s="4">
        <f t="shared" si="32"/>
        <v>-7169530.8831077628</v>
      </c>
      <c r="O433" s="4">
        <f t="shared" si="33"/>
        <v>-8117534.8831077628</v>
      </c>
      <c r="P433" s="4" t="str">
        <f t="shared" si="34"/>
        <v>Overpaid</v>
      </c>
    </row>
    <row r="434" spans="1:16" x14ac:dyDescent="0.25">
      <c r="A434" s="4" t="s">
        <v>124</v>
      </c>
      <c r="B434" s="4" t="s">
        <v>16</v>
      </c>
      <c r="C434" s="4" t="s">
        <v>3118</v>
      </c>
      <c r="D434" s="4" t="s">
        <v>3119</v>
      </c>
      <c r="E434" s="4" t="s">
        <v>1061</v>
      </c>
      <c r="F434" s="4" t="s">
        <v>1201</v>
      </c>
      <c r="G434" s="4" t="s">
        <v>3120</v>
      </c>
      <c r="K434" s="4">
        <f t="shared" si="30"/>
        <v>39.641557999999996</v>
      </c>
      <c r="L434" s="4">
        <f t="shared" si="31"/>
        <v>41.227220320000001</v>
      </c>
      <c r="M434" s="4" t="s">
        <v>1116</v>
      </c>
      <c r="N434" s="4">
        <f t="shared" si="32"/>
        <v>-7343588.6279775407</v>
      </c>
      <c r="O434" s="4">
        <f t="shared" si="33"/>
        <v>-9347208.6279775407</v>
      </c>
      <c r="P434" s="4" t="str">
        <f t="shared" si="34"/>
        <v>Overpaid</v>
      </c>
    </row>
    <row r="435" spans="1:16" x14ac:dyDescent="0.25">
      <c r="A435" s="4" t="s">
        <v>134</v>
      </c>
      <c r="B435" s="4" t="s">
        <v>16</v>
      </c>
      <c r="C435" s="4" t="s">
        <v>2525</v>
      </c>
      <c r="D435" s="4" t="s">
        <v>1419</v>
      </c>
      <c r="E435" s="4" t="s">
        <v>1501</v>
      </c>
      <c r="F435" s="4" t="s">
        <v>1218</v>
      </c>
      <c r="G435" s="4" t="s">
        <v>2526</v>
      </c>
      <c r="K435" s="4">
        <f t="shared" si="30"/>
        <v>39.554893999999997</v>
      </c>
      <c r="L435" s="4">
        <f t="shared" si="31"/>
        <v>38.922015696000003</v>
      </c>
      <c r="M435" s="4" t="s">
        <v>1116</v>
      </c>
      <c r="N435" s="4">
        <f t="shared" si="32"/>
        <v>-8380695.9585818835</v>
      </c>
      <c r="O435" s="4">
        <f t="shared" si="33"/>
        <v>-10380695.958581883</v>
      </c>
      <c r="P435" s="4" t="str">
        <f t="shared" si="34"/>
        <v>Overpaid</v>
      </c>
    </row>
    <row r="436" spans="1:16" x14ac:dyDescent="0.25">
      <c r="A436" s="4" t="s">
        <v>128</v>
      </c>
      <c r="B436" s="4" t="s">
        <v>16</v>
      </c>
      <c r="C436" s="4" t="s">
        <v>3599</v>
      </c>
      <c r="D436" s="4" t="s">
        <v>1559</v>
      </c>
      <c r="E436" s="4" t="s">
        <v>1027</v>
      </c>
      <c r="F436" s="4" t="s">
        <v>1405</v>
      </c>
      <c r="G436" s="4">
        <v>45</v>
      </c>
      <c r="K436" s="4">
        <f t="shared" si="30"/>
        <v>39.54045</v>
      </c>
      <c r="L436" s="4" t="e">
        <f t="shared" si="31"/>
        <v>#VALUE!</v>
      </c>
      <c r="M436" s="4" t="s">
        <v>1116</v>
      </c>
      <c r="N436" s="4" t="e">
        <f t="shared" si="32"/>
        <v>#VALUE!</v>
      </c>
      <c r="O436" s="4" t="e">
        <f t="shared" si="33"/>
        <v>#VALUE!</v>
      </c>
      <c r="P436" s="4" t="e">
        <f t="shared" si="34"/>
        <v>#VALUE!</v>
      </c>
    </row>
    <row r="437" spans="1:16" x14ac:dyDescent="0.25">
      <c r="A437" s="4" t="s">
        <v>121</v>
      </c>
      <c r="B437" s="4" t="s">
        <v>16</v>
      </c>
      <c r="C437" s="4" t="s">
        <v>2950</v>
      </c>
      <c r="D437" s="4" t="s">
        <v>2951</v>
      </c>
      <c r="E437" s="4" t="s">
        <v>1027</v>
      </c>
      <c r="F437" s="4" t="s">
        <v>1405</v>
      </c>
      <c r="G437" s="4">
        <v>45</v>
      </c>
      <c r="K437" s="4">
        <f t="shared" si="30"/>
        <v>39.54045</v>
      </c>
      <c r="L437" s="4" t="e">
        <f t="shared" si="31"/>
        <v>#VALUE!</v>
      </c>
      <c r="M437" s="4" t="s">
        <v>1116</v>
      </c>
      <c r="N437" s="4" t="e">
        <f t="shared" si="32"/>
        <v>#VALUE!</v>
      </c>
      <c r="O437" s="4" t="e">
        <f t="shared" si="33"/>
        <v>#VALUE!</v>
      </c>
      <c r="P437" s="4" t="e">
        <f t="shared" si="34"/>
        <v>#VALUE!</v>
      </c>
    </row>
    <row r="438" spans="1:16" x14ac:dyDescent="0.25">
      <c r="A438" s="4" t="s">
        <v>106</v>
      </c>
      <c r="B438" s="4" t="s">
        <v>16</v>
      </c>
      <c r="C438" s="4" t="s">
        <v>3031</v>
      </c>
      <c r="D438" s="4" t="s">
        <v>2953</v>
      </c>
      <c r="E438" s="4" t="s">
        <v>1027</v>
      </c>
      <c r="F438" s="4" t="s">
        <v>1405</v>
      </c>
      <c r="G438" s="4">
        <v>45</v>
      </c>
      <c r="K438" s="4">
        <f t="shared" si="30"/>
        <v>39.54045</v>
      </c>
      <c r="L438" s="4" t="e">
        <f t="shared" si="31"/>
        <v>#VALUE!</v>
      </c>
      <c r="M438" s="4" t="s">
        <v>1116</v>
      </c>
      <c r="N438" s="4" t="e">
        <f t="shared" si="32"/>
        <v>#VALUE!</v>
      </c>
      <c r="O438" s="4" t="e">
        <f t="shared" si="33"/>
        <v>#VALUE!</v>
      </c>
      <c r="P438" s="4" t="e">
        <f t="shared" si="34"/>
        <v>#VALUE!</v>
      </c>
    </row>
    <row r="439" spans="1:16" x14ac:dyDescent="0.25">
      <c r="A439" s="4" t="s">
        <v>116</v>
      </c>
      <c r="B439" s="4" t="s">
        <v>16</v>
      </c>
      <c r="C439" s="4" t="s">
        <v>1242</v>
      </c>
      <c r="D439" s="4" t="s">
        <v>1243</v>
      </c>
      <c r="E439" s="4" t="s">
        <v>1159</v>
      </c>
      <c r="F439" s="4" t="s">
        <v>1244</v>
      </c>
      <c r="G439" s="4" t="s">
        <v>1245</v>
      </c>
      <c r="K439" s="4">
        <f t="shared" si="30"/>
        <v>39.493507000000001</v>
      </c>
      <c r="L439" s="4">
        <f t="shared" si="31"/>
        <v>39.809455056000004</v>
      </c>
      <c r="M439" s="4" t="s">
        <v>1116</v>
      </c>
      <c r="N439" s="4">
        <f t="shared" si="32"/>
        <v>-7981438.6188469846</v>
      </c>
      <c r="O439" s="4">
        <f t="shared" si="33"/>
        <v>-9016438.6188469846</v>
      </c>
      <c r="P439" s="4" t="str">
        <f t="shared" si="34"/>
        <v>Overpaid</v>
      </c>
    </row>
    <row r="440" spans="1:16" x14ac:dyDescent="0.25">
      <c r="A440" s="4" t="s">
        <v>119</v>
      </c>
      <c r="B440" s="4" t="s">
        <v>16</v>
      </c>
      <c r="C440" s="4" t="s">
        <v>3374</v>
      </c>
      <c r="D440" s="4" t="s">
        <v>1027</v>
      </c>
      <c r="E440" s="4" t="s">
        <v>1738</v>
      </c>
      <c r="F440" s="4" t="s">
        <v>1208</v>
      </c>
      <c r="G440" s="4" t="s">
        <v>1081</v>
      </c>
      <c r="K440" s="4">
        <f t="shared" si="30"/>
        <v>38.724363999999994</v>
      </c>
      <c r="L440" s="4">
        <f t="shared" si="31"/>
        <v>39.731197463999997</v>
      </c>
      <c r="M440" s="4" t="s">
        <v>1116</v>
      </c>
      <c r="N440" s="4">
        <f t="shared" si="32"/>
        <v>-8016646.5658958759</v>
      </c>
      <c r="O440" s="4" t="e">
        <f t="shared" si="33"/>
        <v>#VALUE!</v>
      </c>
      <c r="P440" s="4" t="e">
        <f t="shared" si="34"/>
        <v>#VALUE!</v>
      </c>
    </row>
    <row r="441" spans="1:16" x14ac:dyDescent="0.25">
      <c r="A441" s="4" t="s">
        <v>317</v>
      </c>
      <c r="B441" s="4" t="s">
        <v>16</v>
      </c>
      <c r="C441" s="4" t="s">
        <v>2337</v>
      </c>
      <c r="D441" s="4" t="s">
        <v>2338</v>
      </c>
      <c r="E441" s="4" t="s">
        <v>1263</v>
      </c>
      <c r="F441" s="4" t="s">
        <v>1221</v>
      </c>
      <c r="G441" s="4" t="s">
        <v>2339</v>
      </c>
      <c r="K441" s="4">
        <f t="shared" si="30"/>
        <v>38.478815999999995</v>
      </c>
      <c r="L441" s="4">
        <f t="shared" si="31"/>
        <v>39.710138111999996</v>
      </c>
      <c r="M441" s="4" t="s">
        <v>1116</v>
      </c>
      <c r="N441" s="4">
        <f t="shared" si="32"/>
        <v>-8026121.1297196634</v>
      </c>
      <c r="O441" s="4">
        <f t="shared" si="33"/>
        <v>-9035281.1297196634</v>
      </c>
      <c r="P441" s="4" t="str">
        <f t="shared" si="34"/>
        <v>Overpaid</v>
      </c>
    </row>
    <row r="442" spans="1:16" x14ac:dyDescent="0.25">
      <c r="A442" s="4" t="s">
        <v>135</v>
      </c>
      <c r="B442" s="4" t="s">
        <v>16</v>
      </c>
      <c r="C442" s="4" t="s">
        <v>2703</v>
      </c>
      <c r="D442" s="4" t="s">
        <v>1027</v>
      </c>
      <c r="E442" s="4" t="s">
        <v>1572</v>
      </c>
      <c r="F442" s="4" t="s">
        <v>1240</v>
      </c>
      <c r="G442" s="4" t="s">
        <v>2704</v>
      </c>
      <c r="K442" s="4">
        <f t="shared" si="30"/>
        <v>37.955220999999995</v>
      </c>
      <c r="L442" s="4">
        <f t="shared" si="31"/>
        <v>39.587295502999993</v>
      </c>
      <c r="M442" s="4" t="s">
        <v>1116</v>
      </c>
      <c r="N442" s="4">
        <f t="shared" si="32"/>
        <v>-8081387.7941094823</v>
      </c>
      <c r="O442" s="4" t="e">
        <f t="shared" si="33"/>
        <v>#VALUE!</v>
      </c>
      <c r="P442" s="4" t="e">
        <f t="shared" si="34"/>
        <v>#VALUE!</v>
      </c>
    </row>
    <row r="443" spans="1:16" x14ac:dyDescent="0.25">
      <c r="A443" s="4" t="s">
        <v>112</v>
      </c>
      <c r="B443" s="4" t="s">
        <v>16</v>
      </c>
      <c r="C443" s="4" t="s">
        <v>2137</v>
      </c>
      <c r="D443" s="4" t="s">
        <v>2138</v>
      </c>
      <c r="E443" s="4" t="s">
        <v>1237</v>
      </c>
      <c r="F443" s="4" t="s">
        <v>1240</v>
      </c>
      <c r="G443" s="4" t="s">
        <v>2139</v>
      </c>
      <c r="K443" s="4">
        <f t="shared" si="30"/>
        <v>37.558011</v>
      </c>
      <c r="L443" s="4">
        <f t="shared" si="31"/>
        <v>38.947657406999994</v>
      </c>
      <c r="M443" s="4" t="s">
        <v>1116</v>
      </c>
      <c r="N443" s="4">
        <f t="shared" si="32"/>
        <v>-8369159.7998519987</v>
      </c>
      <c r="O443" s="4">
        <f t="shared" si="33"/>
        <v>-9264834.7998519987</v>
      </c>
      <c r="P443" s="4" t="str">
        <f t="shared" si="34"/>
        <v>Overpaid</v>
      </c>
    </row>
    <row r="444" spans="1:16" x14ac:dyDescent="0.25">
      <c r="A444" s="4" t="s">
        <v>136</v>
      </c>
      <c r="B444" s="4" t="s">
        <v>16</v>
      </c>
      <c r="C444" s="4" t="s">
        <v>864</v>
      </c>
      <c r="D444" s="4" t="s">
        <v>2240</v>
      </c>
      <c r="E444" s="4" t="s">
        <v>1237</v>
      </c>
      <c r="F444" s="4" t="s">
        <v>1221</v>
      </c>
      <c r="G444" s="4" t="s">
        <v>2241</v>
      </c>
      <c r="K444" s="4">
        <f t="shared" si="30"/>
        <v>36.135277000000002</v>
      </c>
      <c r="L444" s="4">
        <f t="shared" si="31"/>
        <v>37.472282249000003</v>
      </c>
      <c r="M444" s="4" t="s">
        <v>1116</v>
      </c>
      <c r="N444" s="4">
        <f t="shared" si="32"/>
        <v>-9032928.3763258141</v>
      </c>
      <c r="O444" s="4">
        <f t="shared" si="33"/>
        <v>-10019858.376325814</v>
      </c>
      <c r="P444" s="4" t="str">
        <f t="shared" si="34"/>
        <v>Overpaid</v>
      </c>
    </row>
    <row r="445" spans="1:16" x14ac:dyDescent="0.25">
      <c r="A445" s="4" t="s">
        <v>130</v>
      </c>
      <c r="B445" s="4" t="s">
        <v>16</v>
      </c>
      <c r="C445" s="4" t="s">
        <v>563</v>
      </c>
      <c r="D445" s="4" t="s">
        <v>3431</v>
      </c>
      <c r="E445" s="4" t="s">
        <v>1045</v>
      </c>
      <c r="F445" s="4" t="s">
        <v>1194</v>
      </c>
      <c r="G445" s="4" t="s">
        <v>1183</v>
      </c>
      <c r="K445" s="4">
        <f t="shared" si="30"/>
        <v>35.871673999999999</v>
      </c>
      <c r="L445" s="4">
        <f t="shared" si="31"/>
        <v>37.091310915999998</v>
      </c>
      <c r="M445" s="4" t="s">
        <v>1116</v>
      </c>
      <c r="N445" s="4">
        <f t="shared" si="32"/>
        <v>-9204326.6800125483</v>
      </c>
      <c r="O445" s="4">
        <f t="shared" si="33"/>
        <v>-10114861.680012548</v>
      </c>
      <c r="P445" s="4" t="str">
        <f t="shared" si="34"/>
        <v>Overpaid</v>
      </c>
    </row>
    <row r="446" spans="1:16" x14ac:dyDescent="0.25">
      <c r="A446" s="4" t="s">
        <v>131</v>
      </c>
      <c r="B446" s="4" t="s">
        <v>16</v>
      </c>
      <c r="C446" s="4" t="s">
        <v>1669</v>
      </c>
      <c r="D446" s="4" t="s">
        <v>1027</v>
      </c>
      <c r="E446" s="4" t="s">
        <v>1537</v>
      </c>
      <c r="F446" s="4" t="s">
        <v>1221</v>
      </c>
      <c r="G446" s="4" t="s">
        <v>1670</v>
      </c>
      <c r="K446" s="4">
        <f t="shared" si="30"/>
        <v>35.658625000000001</v>
      </c>
      <c r="L446" s="4">
        <f t="shared" si="31"/>
        <v>37.120628624999995</v>
      </c>
      <c r="M446" s="4" t="s">
        <v>1116</v>
      </c>
      <c r="N446" s="4">
        <f t="shared" si="32"/>
        <v>-9191136.6965274103</v>
      </c>
      <c r="O446" s="4" t="e">
        <f t="shared" si="33"/>
        <v>#VALUE!</v>
      </c>
      <c r="P446" s="4" t="e">
        <f t="shared" si="34"/>
        <v>#VALUE!</v>
      </c>
    </row>
    <row r="447" spans="1:16" x14ac:dyDescent="0.25">
      <c r="A447" s="4" t="s">
        <v>106</v>
      </c>
      <c r="B447" s="4" t="s">
        <v>27</v>
      </c>
      <c r="C447" s="4" t="s">
        <v>2968</v>
      </c>
      <c r="D447" s="4" t="s">
        <v>2969</v>
      </c>
      <c r="E447" s="4" t="s">
        <v>2482</v>
      </c>
      <c r="F447" s="4" t="s">
        <v>1915</v>
      </c>
      <c r="G447" s="4" t="s">
        <v>2970</v>
      </c>
      <c r="K447" s="4">
        <f t="shared" si="30"/>
        <v>71.696404999999999</v>
      </c>
      <c r="L447" s="4">
        <f t="shared" si="31"/>
        <v>69.832298470000012</v>
      </c>
      <c r="M447" s="4" t="s">
        <v>1058</v>
      </c>
      <c r="N447" s="4">
        <f t="shared" si="32"/>
        <v>7208003.2019006871</v>
      </c>
      <c r="O447" s="4">
        <f t="shared" si="33"/>
        <v>-24458663.798099313</v>
      </c>
      <c r="P447" s="4" t="str">
        <f t="shared" si="34"/>
        <v>Overpaid</v>
      </c>
    </row>
    <row r="448" spans="1:16" x14ac:dyDescent="0.25">
      <c r="A448" s="4" t="s">
        <v>111</v>
      </c>
      <c r="B448" s="4" t="s">
        <v>27</v>
      </c>
      <c r="C448" s="4" t="s">
        <v>3686</v>
      </c>
      <c r="D448" s="4" t="s">
        <v>3687</v>
      </c>
      <c r="E448" s="4" t="s">
        <v>1179</v>
      </c>
      <c r="F448" s="4" t="s">
        <v>1918</v>
      </c>
      <c r="G448" s="4" t="s">
        <v>3688</v>
      </c>
      <c r="K448" s="4">
        <f t="shared" si="30"/>
        <v>71.133088999999998</v>
      </c>
      <c r="L448" s="4">
        <f t="shared" si="31"/>
        <v>73.836146381999995</v>
      </c>
      <c r="M448" s="4" t="s">
        <v>1058</v>
      </c>
      <c r="N448" s="4">
        <f t="shared" si="32"/>
        <v>9557705.7954429574</v>
      </c>
      <c r="O448" s="4">
        <f t="shared" si="33"/>
        <v>1169739.7954429574</v>
      </c>
      <c r="P448" s="4" t="str">
        <f t="shared" si="34"/>
        <v/>
      </c>
    </row>
    <row r="449" spans="1:16" x14ac:dyDescent="0.25">
      <c r="A449" s="4" t="s">
        <v>122</v>
      </c>
      <c r="B449" s="4" t="s">
        <v>27</v>
      </c>
      <c r="C449" s="4" t="s">
        <v>3608</v>
      </c>
      <c r="D449" s="4" t="s">
        <v>3609</v>
      </c>
      <c r="E449" s="4" t="s">
        <v>2754</v>
      </c>
      <c r="F449" s="4" t="s">
        <v>1794</v>
      </c>
      <c r="G449" s="4" t="s">
        <v>3543</v>
      </c>
      <c r="K449" s="4">
        <f t="shared" si="30"/>
        <v>69.251757999999995</v>
      </c>
      <c r="L449" s="4">
        <f t="shared" si="31"/>
        <v>65.927673616000007</v>
      </c>
      <c r="M449" s="4" t="s">
        <v>1058</v>
      </c>
      <c r="N449" s="4">
        <f t="shared" si="32"/>
        <v>4916530.7614126801</v>
      </c>
      <c r="O449" s="4">
        <f t="shared" si="33"/>
        <v>-11483469.23858732</v>
      </c>
      <c r="P449" s="4" t="str">
        <f t="shared" si="34"/>
        <v>Overpaid</v>
      </c>
    </row>
    <row r="450" spans="1:16" x14ac:dyDescent="0.25">
      <c r="A450" s="4" t="s">
        <v>128</v>
      </c>
      <c r="B450" s="4" t="s">
        <v>27</v>
      </c>
      <c r="C450" s="4" t="s">
        <v>3542</v>
      </c>
      <c r="D450" s="4" t="s">
        <v>2051</v>
      </c>
      <c r="E450" s="4" t="s">
        <v>2166</v>
      </c>
      <c r="F450" s="4" t="s">
        <v>1062</v>
      </c>
      <c r="G450" s="4" t="s">
        <v>3543</v>
      </c>
      <c r="K450" s="4">
        <f t="shared" ref="K450:K513" si="35">(F450*0.3611)+(G450*1.1*0.3611)+(H450*5.2*0.0666)+(I450*0.2111)</f>
        <v>65.279657999999998</v>
      </c>
      <c r="L450" s="4">
        <f t="shared" ref="L450:L513" si="36">(K450)*((100+(29-E450))/100)-(J450*0.9)</f>
        <v>61.558717493999993</v>
      </c>
      <c r="M450" s="4" t="s">
        <v>1058</v>
      </c>
      <c r="N450" s="4">
        <f t="shared" ref="N450:N513" si="37">(M450*((L450-63)/5.45))+M450</f>
        <v>2352560.3617958017</v>
      </c>
      <c r="O450" s="4">
        <f t="shared" ref="O450:O513" si="38">(N450-D450)</f>
        <v>-10980772.638204198</v>
      </c>
      <c r="P450" s="4" t="str">
        <f t="shared" ref="P450:P513" si="39">IF(O450&lt;(-3000000), "Overpaid", "")</f>
        <v>Overpaid</v>
      </c>
    </row>
    <row r="451" spans="1:16" x14ac:dyDescent="0.25">
      <c r="A451" s="4" t="s">
        <v>109</v>
      </c>
      <c r="B451" s="4" t="s">
        <v>27</v>
      </c>
      <c r="C451" s="4" t="s">
        <v>26</v>
      </c>
      <c r="D451" s="4" t="s">
        <v>1806</v>
      </c>
      <c r="E451" s="4" t="s">
        <v>1620</v>
      </c>
      <c r="F451" s="4" t="s">
        <v>1041</v>
      </c>
      <c r="G451" s="4" t="s">
        <v>1602</v>
      </c>
      <c r="K451" s="4">
        <f t="shared" si="35"/>
        <v>65.178550000000001</v>
      </c>
      <c r="L451" s="4">
        <f t="shared" si="36"/>
        <v>65.765156950000005</v>
      </c>
      <c r="M451" s="4" t="s">
        <v>1058</v>
      </c>
      <c r="N451" s="4">
        <f t="shared" si="37"/>
        <v>4821156.0518864896</v>
      </c>
      <c r="O451" s="4">
        <f t="shared" si="38"/>
        <v>-10178843.94811351</v>
      </c>
      <c r="P451" s="4" t="str">
        <f t="shared" si="39"/>
        <v>Overpaid</v>
      </c>
    </row>
    <row r="452" spans="1:16" x14ac:dyDescent="0.25">
      <c r="A452" s="4" t="s">
        <v>124</v>
      </c>
      <c r="B452" s="4" t="s">
        <v>27</v>
      </c>
      <c r="C452" s="4" t="s">
        <v>3048</v>
      </c>
      <c r="D452" s="4" t="s">
        <v>3049</v>
      </c>
      <c r="E452" s="4" t="s">
        <v>1033</v>
      </c>
      <c r="F452" s="4" t="s">
        <v>1270</v>
      </c>
      <c r="G452" s="4" t="s">
        <v>3050</v>
      </c>
      <c r="K452" s="4">
        <f t="shared" si="35"/>
        <v>64.857170999999994</v>
      </c>
      <c r="L452" s="4">
        <f t="shared" si="36"/>
        <v>66.154314419999992</v>
      </c>
      <c r="M452" s="4" t="s">
        <v>1058</v>
      </c>
      <c r="N452" s="4">
        <f t="shared" si="37"/>
        <v>5049537.4331609234</v>
      </c>
      <c r="O452" s="4">
        <f t="shared" si="38"/>
        <v>1189762.4331609234</v>
      </c>
      <c r="P452" s="4" t="str">
        <f t="shared" si="39"/>
        <v/>
      </c>
    </row>
    <row r="453" spans="1:16" x14ac:dyDescent="0.25">
      <c r="A453" s="4" t="s">
        <v>115</v>
      </c>
      <c r="B453" s="4" t="s">
        <v>27</v>
      </c>
      <c r="C453" s="4" t="s">
        <v>3934</v>
      </c>
      <c r="D453" s="4" t="s">
        <v>3935</v>
      </c>
      <c r="E453" s="4" t="s">
        <v>1096</v>
      </c>
      <c r="F453" s="4" t="s">
        <v>1802</v>
      </c>
      <c r="G453" s="4" t="s">
        <v>3936</v>
      </c>
      <c r="K453" s="4">
        <f t="shared" si="35"/>
        <v>64.351630999999998</v>
      </c>
      <c r="L453" s="4">
        <f t="shared" si="36"/>
        <v>66.668289716000004</v>
      </c>
      <c r="M453" s="4" t="s">
        <v>1058</v>
      </c>
      <c r="N453" s="4">
        <f t="shared" si="37"/>
        <v>5351169.5412158528</v>
      </c>
      <c r="O453" s="4">
        <f t="shared" si="38"/>
        <v>2185230.5412158528</v>
      </c>
      <c r="P453" s="4" t="str">
        <f t="shared" si="39"/>
        <v/>
      </c>
    </row>
    <row r="454" spans="1:16" x14ac:dyDescent="0.25">
      <c r="A454" s="4" t="s">
        <v>127</v>
      </c>
      <c r="B454" s="4" t="s">
        <v>27</v>
      </c>
      <c r="C454" s="4" t="s">
        <v>4025</v>
      </c>
      <c r="D454" s="4" t="s">
        <v>4026</v>
      </c>
      <c r="E454" s="4" t="s">
        <v>1303</v>
      </c>
      <c r="F454" s="4" t="s">
        <v>1062</v>
      </c>
      <c r="G454" s="4" t="s">
        <v>2015</v>
      </c>
      <c r="K454" s="4">
        <f t="shared" si="35"/>
        <v>63.929144000000001</v>
      </c>
      <c r="L454" s="4">
        <f t="shared" si="36"/>
        <v>65.655230888000006</v>
      </c>
      <c r="M454" s="4" t="s">
        <v>1058</v>
      </c>
      <c r="N454" s="4">
        <f t="shared" si="37"/>
        <v>4756644.7221216513</v>
      </c>
      <c r="O454" s="4">
        <f t="shared" si="38"/>
        <v>1846329.7221216513</v>
      </c>
      <c r="P454" s="4" t="str">
        <f t="shared" si="39"/>
        <v/>
      </c>
    </row>
    <row r="455" spans="1:16" x14ac:dyDescent="0.25">
      <c r="A455" s="4" t="s">
        <v>132</v>
      </c>
      <c r="B455" s="4" t="s">
        <v>27</v>
      </c>
      <c r="C455" s="4" t="s">
        <v>3474</v>
      </c>
      <c r="D455" s="4" t="s">
        <v>1027</v>
      </c>
      <c r="E455" s="4" t="s">
        <v>1572</v>
      </c>
      <c r="F455" s="4" t="s">
        <v>1107</v>
      </c>
      <c r="G455" s="4" t="s">
        <v>2693</v>
      </c>
      <c r="K455" s="4">
        <f t="shared" si="35"/>
        <v>63.712483999999996</v>
      </c>
      <c r="L455" s="4">
        <f t="shared" si="36"/>
        <v>66.45212081199999</v>
      </c>
      <c r="M455" s="4" t="s">
        <v>1058</v>
      </c>
      <c r="N455" s="4">
        <f t="shared" si="37"/>
        <v>5224308.4202302899</v>
      </c>
      <c r="O455" s="4" t="e">
        <f t="shared" si="38"/>
        <v>#VALUE!</v>
      </c>
      <c r="P455" s="4" t="e">
        <f t="shared" si="39"/>
        <v>#VALUE!</v>
      </c>
    </row>
    <row r="456" spans="1:16" x14ac:dyDescent="0.25">
      <c r="A456" s="4" t="s">
        <v>112</v>
      </c>
      <c r="B456" s="4" t="s">
        <v>27</v>
      </c>
      <c r="C456" s="4" t="s">
        <v>2050</v>
      </c>
      <c r="D456" s="4" t="s">
        <v>2051</v>
      </c>
      <c r="E456" s="4" t="s">
        <v>1368</v>
      </c>
      <c r="F456" s="4" t="s">
        <v>1441</v>
      </c>
      <c r="G456" s="4" t="s">
        <v>1465</v>
      </c>
      <c r="K456" s="4">
        <f t="shared" si="35"/>
        <v>63.521100999999987</v>
      </c>
      <c r="L456" s="4">
        <f t="shared" si="36"/>
        <v>62.377721181999988</v>
      </c>
      <c r="M456" s="4" t="s">
        <v>1058</v>
      </c>
      <c r="N456" s="4">
        <f t="shared" si="37"/>
        <v>2833201.767790915</v>
      </c>
      <c r="O456" s="4">
        <f t="shared" si="38"/>
        <v>-10500131.232209085</v>
      </c>
      <c r="P456" s="4" t="str">
        <f t="shared" si="39"/>
        <v>Overpaid</v>
      </c>
    </row>
    <row r="457" spans="1:16" x14ac:dyDescent="0.25">
      <c r="A457" s="4" t="s">
        <v>132</v>
      </c>
      <c r="B457" s="4" t="s">
        <v>27</v>
      </c>
      <c r="C457" s="4" t="s">
        <v>3458</v>
      </c>
      <c r="D457" s="4" t="s">
        <v>3459</v>
      </c>
      <c r="E457" s="4" t="s">
        <v>1303</v>
      </c>
      <c r="F457" s="4" t="s">
        <v>1056</v>
      </c>
      <c r="G457" s="4" t="s">
        <v>1965</v>
      </c>
      <c r="K457" s="4">
        <f t="shared" si="35"/>
        <v>62.780845999999997</v>
      </c>
      <c r="L457" s="4">
        <f t="shared" si="36"/>
        <v>64.475928842000002</v>
      </c>
      <c r="M457" s="4" t="s">
        <v>1058</v>
      </c>
      <c r="N457" s="4">
        <f t="shared" si="37"/>
        <v>4064558.2250919105</v>
      </c>
      <c r="O457" s="4">
        <f t="shared" si="38"/>
        <v>-9685441.77490809</v>
      </c>
      <c r="P457" s="4" t="str">
        <f t="shared" si="39"/>
        <v>Overpaid</v>
      </c>
    </row>
    <row r="458" spans="1:16" x14ac:dyDescent="0.25">
      <c r="A458" s="4" t="s">
        <v>127</v>
      </c>
      <c r="B458" s="4" t="s">
        <v>27</v>
      </c>
      <c r="C458" s="4" t="s">
        <v>4018</v>
      </c>
      <c r="D458" s="4" t="s">
        <v>4019</v>
      </c>
      <c r="E458" s="4" t="s">
        <v>1365</v>
      </c>
      <c r="F458" s="4" t="s">
        <v>1270</v>
      </c>
      <c r="G458" s="4" t="s">
        <v>1881</v>
      </c>
      <c r="K458" s="4">
        <f t="shared" si="35"/>
        <v>62.195864</v>
      </c>
      <c r="L458" s="4">
        <f t="shared" si="36"/>
        <v>65.492244791999994</v>
      </c>
      <c r="M458" s="4" t="s">
        <v>1058</v>
      </c>
      <c r="N458" s="4">
        <f t="shared" si="37"/>
        <v>4660994.5223888513</v>
      </c>
      <c r="O458" s="4">
        <f t="shared" si="38"/>
        <v>-3979904.4776111487</v>
      </c>
      <c r="P458" s="4" t="str">
        <f t="shared" si="39"/>
        <v>Overpaid</v>
      </c>
    </row>
    <row r="459" spans="1:16" x14ac:dyDescent="0.25">
      <c r="A459" s="4" t="s">
        <v>115</v>
      </c>
      <c r="B459" s="4" t="s">
        <v>27</v>
      </c>
      <c r="C459" s="4" t="s">
        <v>3939</v>
      </c>
      <c r="D459" s="4" t="s">
        <v>3940</v>
      </c>
      <c r="E459" s="4" t="s">
        <v>1670</v>
      </c>
      <c r="F459" s="4" t="s">
        <v>1068</v>
      </c>
      <c r="G459" s="4" t="s">
        <v>3941</v>
      </c>
      <c r="K459" s="4">
        <f t="shared" si="35"/>
        <v>62.138087999999996</v>
      </c>
      <c r="L459" s="4">
        <f t="shared" si="36"/>
        <v>59.963254919999997</v>
      </c>
      <c r="M459" s="4" t="s">
        <v>1058</v>
      </c>
      <c r="N459" s="4">
        <f t="shared" si="37"/>
        <v>1416245.4391456058</v>
      </c>
      <c r="O459" s="4">
        <f t="shared" si="38"/>
        <v>-5750421.560854394</v>
      </c>
      <c r="P459" s="4" t="str">
        <f t="shared" si="39"/>
        <v>Overpaid</v>
      </c>
    </row>
    <row r="460" spans="1:16" x14ac:dyDescent="0.25">
      <c r="A460" s="4" t="s">
        <v>119</v>
      </c>
      <c r="B460" s="4" t="s">
        <v>27</v>
      </c>
      <c r="C460" s="4" t="s">
        <v>3317</v>
      </c>
      <c r="D460" s="4" t="s">
        <v>2367</v>
      </c>
      <c r="E460" s="4" t="s">
        <v>1040</v>
      </c>
      <c r="F460" s="4" t="s">
        <v>1041</v>
      </c>
      <c r="G460" s="4" t="s">
        <v>1035</v>
      </c>
      <c r="K460" s="4">
        <f t="shared" si="35"/>
        <v>61.007844999999996</v>
      </c>
      <c r="L460" s="4">
        <f t="shared" si="36"/>
        <v>58.201484129999997</v>
      </c>
      <c r="M460" s="4" t="s">
        <v>1058</v>
      </c>
      <c r="N460" s="4">
        <f t="shared" si="37"/>
        <v>382330.69376203325</v>
      </c>
      <c r="O460" s="4">
        <f t="shared" si="38"/>
        <v>-17117669.306237966</v>
      </c>
      <c r="P460" s="4" t="str">
        <f t="shared" si="39"/>
        <v>Overpaid</v>
      </c>
    </row>
    <row r="461" spans="1:16" x14ac:dyDescent="0.25">
      <c r="A461" s="4" t="s">
        <v>125</v>
      </c>
      <c r="B461" s="4" t="s">
        <v>27</v>
      </c>
      <c r="C461" s="4" t="s">
        <v>1452</v>
      </c>
      <c r="D461" s="4" t="s">
        <v>1453</v>
      </c>
      <c r="E461" s="4" t="s">
        <v>1230</v>
      </c>
      <c r="F461" s="4" t="s">
        <v>1046</v>
      </c>
      <c r="G461" s="4" t="s">
        <v>1285</v>
      </c>
      <c r="K461" s="4">
        <f t="shared" si="35"/>
        <v>60.997012000000005</v>
      </c>
      <c r="L461" s="4">
        <f t="shared" si="36"/>
        <v>56.544230124000009</v>
      </c>
      <c r="M461" s="4" t="s">
        <v>1058</v>
      </c>
      <c r="N461" s="4">
        <f t="shared" si="37"/>
        <v>-590247.21669894317</v>
      </c>
      <c r="O461" s="4">
        <f t="shared" si="38"/>
        <v>-6840247.2166989427</v>
      </c>
      <c r="P461" s="4" t="str">
        <f t="shared" si="39"/>
        <v>Overpaid</v>
      </c>
    </row>
    <row r="462" spans="1:16" x14ac:dyDescent="0.25">
      <c r="A462" s="4" t="s">
        <v>317</v>
      </c>
      <c r="B462" s="4" t="s">
        <v>27</v>
      </c>
      <c r="C462" s="4" t="s">
        <v>676</v>
      </c>
      <c r="D462" s="4" t="s">
        <v>2265</v>
      </c>
      <c r="E462" s="4" t="s">
        <v>1735</v>
      </c>
      <c r="F462" s="4" t="s">
        <v>1073</v>
      </c>
      <c r="G462" s="4" t="s">
        <v>1701</v>
      </c>
      <c r="K462" s="4">
        <f t="shared" si="35"/>
        <v>60.942847</v>
      </c>
      <c r="L462" s="4">
        <f t="shared" si="36"/>
        <v>64.965074901999984</v>
      </c>
      <c r="M462" s="4" t="s">
        <v>1058</v>
      </c>
      <c r="N462" s="4">
        <f t="shared" si="37"/>
        <v>4351619.0203729235</v>
      </c>
      <c r="O462" s="4">
        <f t="shared" si="38"/>
        <v>-4576727.9796270765</v>
      </c>
      <c r="P462" s="4" t="str">
        <f t="shared" si="39"/>
        <v>Overpaid</v>
      </c>
    </row>
    <row r="463" spans="1:16" x14ac:dyDescent="0.25">
      <c r="A463" s="4" t="s">
        <v>130</v>
      </c>
      <c r="B463" s="4" t="s">
        <v>27</v>
      </c>
      <c r="C463" s="4" t="s">
        <v>77</v>
      </c>
      <c r="D463" s="4" t="s">
        <v>2356</v>
      </c>
      <c r="E463" s="4" t="s">
        <v>1387</v>
      </c>
      <c r="F463" s="4" t="s">
        <v>1062</v>
      </c>
      <c r="G463" s="4" t="s">
        <v>1304</v>
      </c>
      <c r="K463" s="4">
        <f t="shared" si="35"/>
        <v>60.552858999999998</v>
      </c>
      <c r="L463" s="4">
        <f t="shared" si="36"/>
        <v>60.855623294999994</v>
      </c>
      <c r="M463" s="4" t="s">
        <v>1058</v>
      </c>
      <c r="N463" s="4">
        <f t="shared" si="37"/>
        <v>1939941.7261220028</v>
      </c>
      <c r="O463" s="4">
        <f t="shared" si="38"/>
        <v>-19060058.273877997</v>
      </c>
      <c r="P463" s="4" t="str">
        <f t="shared" si="39"/>
        <v>Overpaid</v>
      </c>
    </row>
    <row r="464" spans="1:16" x14ac:dyDescent="0.25">
      <c r="A464" s="4" t="s">
        <v>108</v>
      </c>
      <c r="B464" s="4" t="s">
        <v>27</v>
      </c>
      <c r="C464" s="4" t="s">
        <v>1267</v>
      </c>
      <c r="D464" s="4" t="s">
        <v>1565</v>
      </c>
      <c r="E464" s="4" t="s">
        <v>1269</v>
      </c>
      <c r="F464" s="4" t="s">
        <v>1270</v>
      </c>
      <c r="G464" s="4" t="s">
        <v>1271</v>
      </c>
      <c r="K464" s="4">
        <f t="shared" si="35"/>
        <v>59.375672999999999</v>
      </c>
      <c r="L464" s="4">
        <f t="shared" si="36"/>
        <v>58.960043288999998</v>
      </c>
      <c r="M464" s="4" t="s">
        <v>1058</v>
      </c>
      <c r="N464" s="4">
        <f t="shared" si="37"/>
        <v>827499.55692377454</v>
      </c>
      <c r="O464" s="4">
        <f t="shared" si="38"/>
        <v>-16172500.443076225</v>
      </c>
      <c r="P464" s="4" t="str">
        <f t="shared" si="39"/>
        <v>Overpaid</v>
      </c>
    </row>
    <row r="465" spans="1:16" x14ac:dyDescent="0.25">
      <c r="A465" s="4" t="s">
        <v>129</v>
      </c>
      <c r="B465" s="4" t="s">
        <v>27</v>
      </c>
      <c r="C465" s="4" t="s">
        <v>1267</v>
      </c>
      <c r="D465" s="4" t="s">
        <v>1268</v>
      </c>
      <c r="E465" s="4" t="s">
        <v>1269</v>
      </c>
      <c r="F465" s="4" t="s">
        <v>1270</v>
      </c>
      <c r="G465" s="4" t="s">
        <v>1271</v>
      </c>
      <c r="K465" s="4">
        <f t="shared" si="35"/>
        <v>59.375672999999999</v>
      </c>
      <c r="L465" s="4">
        <f t="shared" si="36"/>
        <v>58.960043288999998</v>
      </c>
      <c r="M465" s="4" t="s">
        <v>1058</v>
      </c>
      <c r="N465" s="4">
        <f t="shared" si="37"/>
        <v>827499.55692377454</v>
      </c>
      <c r="O465" s="4">
        <f t="shared" si="38"/>
        <v>-15995833.443076225</v>
      </c>
      <c r="P465" s="4" t="str">
        <f t="shared" si="39"/>
        <v>Overpaid</v>
      </c>
    </row>
    <row r="466" spans="1:16" x14ac:dyDescent="0.25">
      <c r="A466" s="4" t="s">
        <v>114</v>
      </c>
      <c r="B466" s="4" t="s">
        <v>27</v>
      </c>
      <c r="C466" s="4" t="s">
        <v>3235</v>
      </c>
      <c r="D466" s="4" t="s">
        <v>1279</v>
      </c>
      <c r="E466" s="4" t="s">
        <v>1154</v>
      </c>
      <c r="F466" s="4" t="s">
        <v>1068</v>
      </c>
      <c r="G466" s="4" t="s">
        <v>1907</v>
      </c>
      <c r="K466" s="4">
        <f t="shared" si="35"/>
        <v>59.000129000000001</v>
      </c>
      <c r="L466" s="4">
        <f t="shared" si="36"/>
        <v>59.354129774</v>
      </c>
      <c r="M466" s="4" t="s">
        <v>1058</v>
      </c>
      <c r="N466" s="4">
        <f t="shared" si="37"/>
        <v>1058773.5853675567</v>
      </c>
      <c r="O466" s="4">
        <f t="shared" si="38"/>
        <v>-4441226.4146324433</v>
      </c>
      <c r="P466" s="4" t="str">
        <f t="shared" si="39"/>
        <v>Overpaid</v>
      </c>
    </row>
    <row r="467" spans="1:16" x14ac:dyDescent="0.25">
      <c r="A467" s="4" t="s">
        <v>123</v>
      </c>
      <c r="B467" s="4" t="s">
        <v>27</v>
      </c>
      <c r="C467" s="4" t="s">
        <v>93</v>
      </c>
      <c r="D467" s="4" t="s">
        <v>1039</v>
      </c>
      <c r="E467" s="4" t="s">
        <v>1150</v>
      </c>
      <c r="F467" s="4" t="s">
        <v>1073</v>
      </c>
      <c r="G467" s="4" t="s">
        <v>1147</v>
      </c>
      <c r="K467" s="4">
        <f t="shared" si="35"/>
        <v>58.996517999999995</v>
      </c>
      <c r="L467" s="4">
        <f t="shared" si="36"/>
        <v>58.465549337999995</v>
      </c>
      <c r="M467" s="4" t="s">
        <v>1058</v>
      </c>
      <c r="N467" s="4">
        <f t="shared" si="37"/>
        <v>537300.29244290292</v>
      </c>
      <c r="O467" s="4">
        <f t="shared" si="38"/>
        <v>-9462699.7075570971</v>
      </c>
      <c r="P467" s="4" t="str">
        <f t="shared" si="39"/>
        <v>Overpaid</v>
      </c>
    </row>
    <row r="468" spans="1:16" x14ac:dyDescent="0.25">
      <c r="A468" s="4" t="s">
        <v>119</v>
      </c>
      <c r="B468" s="4" t="s">
        <v>27</v>
      </c>
      <c r="C468" s="4" t="s">
        <v>3328</v>
      </c>
      <c r="D468" s="4" t="s">
        <v>3329</v>
      </c>
      <c r="E468" s="4" t="s">
        <v>1303</v>
      </c>
      <c r="F468" s="4" t="s">
        <v>1107</v>
      </c>
      <c r="G468" s="4" t="s">
        <v>1798</v>
      </c>
      <c r="K468" s="4">
        <f t="shared" si="35"/>
        <v>58.310427999999995</v>
      </c>
      <c r="L468" s="4">
        <f t="shared" si="36"/>
        <v>59.884809556</v>
      </c>
      <c r="M468" s="4" t="s">
        <v>1058</v>
      </c>
      <c r="N468" s="4">
        <f t="shared" si="37"/>
        <v>1370208.906466699</v>
      </c>
      <c r="O468" s="4">
        <f t="shared" si="38"/>
        <v>-2065265.093533301</v>
      </c>
      <c r="P468" s="4" t="str">
        <f t="shared" si="39"/>
        <v/>
      </c>
    </row>
    <row r="469" spans="1:16" x14ac:dyDescent="0.25">
      <c r="A469" s="4" t="s">
        <v>119</v>
      </c>
      <c r="B469" s="4" t="s">
        <v>27</v>
      </c>
      <c r="C469" s="4" t="s">
        <v>3349</v>
      </c>
      <c r="D469" s="4" t="s">
        <v>3350</v>
      </c>
      <c r="E469" s="4" t="s">
        <v>1174</v>
      </c>
      <c r="F469" s="4" t="s">
        <v>1125</v>
      </c>
      <c r="G469" s="4" t="s">
        <v>3351</v>
      </c>
      <c r="K469" s="4">
        <f t="shared" si="35"/>
        <v>58.295984000000004</v>
      </c>
      <c r="L469" s="4">
        <f t="shared" si="36"/>
        <v>60.044863520000007</v>
      </c>
      <c r="M469" s="4" t="s">
        <v>1058</v>
      </c>
      <c r="N469" s="4">
        <f t="shared" si="37"/>
        <v>1464138.3519859416</v>
      </c>
      <c r="O469" s="4">
        <f t="shared" si="38"/>
        <v>-1168361.6480140584</v>
      </c>
      <c r="P469" s="4" t="str">
        <f t="shared" si="39"/>
        <v/>
      </c>
    </row>
    <row r="470" spans="1:16" x14ac:dyDescent="0.25">
      <c r="A470" s="4" t="s">
        <v>124</v>
      </c>
      <c r="B470" s="4" t="s">
        <v>27</v>
      </c>
      <c r="C470" s="4" t="s">
        <v>3060</v>
      </c>
      <c r="D470" s="4" t="s">
        <v>3061</v>
      </c>
      <c r="E470" s="4" t="s">
        <v>1122</v>
      </c>
      <c r="F470" s="4" t="s">
        <v>1091</v>
      </c>
      <c r="G470" s="4" t="s">
        <v>1469</v>
      </c>
      <c r="K470" s="4">
        <f t="shared" si="35"/>
        <v>58.198487</v>
      </c>
      <c r="L470" s="4">
        <f t="shared" si="36"/>
        <v>59.18786127900001</v>
      </c>
      <c r="M470" s="4" t="s">
        <v>1058</v>
      </c>
      <c r="N470" s="4">
        <f t="shared" si="37"/>
        <v>961197.0733439778</v>
      </c>
      <c r="O470" s="4">
        <f t="shared" si="38"/>
        <v>-2853802.9266560222</v>
      </c>
      <c r="P470" s="4" t="str">
        <f t="shared" si="39"/>
        <v/>
      </c>
    </row>
    <row r="471" spans="1:16" x14ac:dyDescent="0.25">
      <c r="A471" s="4" t="s">
        <v>124</v>
      </c>
      <c r="B471" s="4" t="s">
        <v>27</v>
      </c>
      <c r="C471" s="4" t="s">
        <v>369</v>
      </c>
      <c r="D471" s="4" t="s">
        <v>3079</v>
      </c>
      <c r="E471" s="4" t="s">
        <v>1183</v>
      </c>
      <c r="F471" s="4" t="s">
        <v>1307</v>
      </c>
      <c r="G471" s="4" t="s">
        <v>3064</v>
      </c>
      <c r="K471" s="4">
        <f t="shared" si="35"/>
        <v>58.064880000000002</v>
      </c>
      <c r="L471" s="4">
        <f t="shared" si="36"/>
        <v>57.832620480000003</v>
      </c>
      <c r="M471" s="4" t="s">
        <v>1058</v>
      </c>
      <c r="N471" s="4">
        <f t="shared" si="37"/>
        <v>165858.96603461448</v>
      </c>
      <c r="O471" s="4">
        <f t="shared" si="38"/>
        <v>-1959141.0339653855</v>
      </c>
      <c r="P471" s="4" t="str">
        <f t="shared" si="39"/>
        <v/>
      </c>
    </row>
    <row r="472" spans="1:16" x14ac:dyDescent="0.25">
      <c r="A472" s="4" t="s">
        <v>134</v>
      </c>
      <c r="B472" s="4" t="s">
        <v>27</v>
      </c>
      <c r="C472" s="4" t="s">
        <v>348</v>
      </c>
      <c r="D472" s="4" t="s">
        <v>1080</v>
      </c>
      <c r="E472" s="4" t="s">
        <v>1102</v>
      </c>
      <c r="F472" s="4" t="s">
        <v>1103</v>
      </c>
      <c r="G472" s="4" t="s">
        <v>2458</v>
      </c>
      <c r="K472" s="4">
        <f t="shared" si="35"/>
        <v>57.996270999999993</v>
      </c>
      <c r="L472" s="4">
        <f t="shared" si="36"/>
        <v>58.750222522999984</v>
      </c>
      <c r="M472" s="4" t="s">
        <v>1058</v>
      </c>
      <c r="N472" s="4">
        <f t="shared" si="37"/>
        <v>704363.91119366745</v>
      </c>
      <c r="O472" s="4">
        <f t="shared" si="38"/>
        <v>-2545636.0888063326</v>
      </c>
      <c r="P472" s="4" t="str">
        <f t="shared" si="39"/>
        <v/>
      </c>
    </row>
    <row r="473" spans="1:16" x14ac:dyDescent="0.25">
      <c r="A473" s="4" t="s">
        <v>317</v>
      </c>
      <c r="B473" s="4" t="s">
        <v>27</v>
      </c>
      <c r="C473" s="4" t="s">
        <v>2301</v>
      </c>
      <c r="D473" s="4" t="s">
        <v>1225</v>
      </c>
      <c r="E473" s="4" t="s">
        <v>1027</v>
      </c>
      <c r="F473" s="4" t="s">
        <v>1328</v>
      </c>
      <c r="G473" s="4" t="s">
        <v>2302</v>
      </c>
      <c r="K473" s="4">
        <f t="shared" si="35"/>
        <v>57.494342000000003</v>
      </c>
      <c r="L473" s="4" t="e">
        <f t="shared" si="36"/>
        <v>#VALUE!</v>
      </c>
      <c r="M473" s="4" t="s">
        <v>1058</v>
      </c>
      <c r="N473" s="4" t="e">
        <f t="shared" si="37"/>
        <v>#VALUE!</v>
      </c>
      <c r="O473" s="4" t="e">
        <f t="shared" si="38"/>
        <v>#VALUE!</v>
      </c>
      <c r="P473" s="4" t="e">
        <f t="shared" si="39"/>
        <v>#VALUE!</v>
      </c>
    </row>
    <row r="474" spans="1:16" x14ac:dyDescent="0.25">
      <c r="A474" s="4" t="s">
        <v>131</v>
      </c>
      <c r="B474" s="4" t="s">
        <v>27</v>
      </c>
      <c r="C474" s="4" t="s">
        <v>1570</v>
      </c>
      <c r="D474" s="4" t="s">
        <v>1571</v>
      </c>
      <c r="E474" s="4" t="s">
        <v>1572</v>
      </c>
      <c r="F474" s="4" t="s">
        <v>1266</v>
      </c>
      <c r="G474" s="4" t="s">
        <v>1334</v>
      </c>
      <c r="K474" s="4">
        <f t="shared" si="35"/>
        <v>57.396844999999999</v>
      </c>
      <c r="L474" s="4">
        <f t="shared" si="36"/>
        <v>59.864909334999993</v>
      </c>
      <c r="M474" s="4" t="s">
        <v>1058</v>
      </c>
      <c r="N474" s="4">
        <f t="shared" si="37"/>
        <v>1358530.2408621346</v>
      </c>
      <c r="O474" s="4">
        <f t="shared" si="38"/>
        <v>-2026515.7591378654</v>
      </c>
      <c r="P474" s="4" t="str">
        <f t="shared" si="39"/>
        <v/>
      </c>
    </row>
    <row r="475" spans="1:16" x14ac:dyDescent="0.25">
      <c r="A475" s="4" t="s">
        <v>120</v>
      </c>
      <c r="B475" s="4" t="s">
        <v>27</v>
      </c>
      <c r="C475" s="4" t="s">
        <v>166</v>
      </c>
      <c r="D475" s="4" t="s">
        <v>1131</v>
      </c>
      <c r="E475" s="4" t="s">
        <v>1356</v>
      </c>
      <c r="F475" s="4" t="s">
        <v>1091</v>
      </c>
      <c r="G475" s="4" t="s">
        <v>2282</v>
      </c>
      <c r="K475" s="4">
        <f t="shared" si="35"/>
        <v>57.165740999999997</v>
      </c>
      <c r="L475" s="4">
        <f t="shared" si="36"/>
        <v>58.366221560999989</v>
      </c>
      <c r="M475" s="4" t="s">
        <v>1058</v>
      </c>
      <c r="N475" s="4">
        <f t="shared" si="37"/>
        <v>479008.68388099782</v>
      </c>
      <c r="O475" s="4">
        <f t="shared" si="38"/>
        <v>-6020991.3161190022</v>
      </c>
      <c r="P475" s="4" t="str">
        <f t="shared" si="39"/>
        <v>Overpaid</v>
      </c>
    </row>
    <row r="476" spans="1:16" x14ac:dyDescent="0.25">
      <c r="A476" s="4" t="s">
        <v>116</v>
      </c>
      <c r="B476" s="4" t="s">
        <v>27</v>
      </c>
      <c r="C476" s="4" t="s">
        <v>1054</v>
      </c>
      <c r="D476" s="4" t="s">
        <v>1416</v>
      </c>
      <c r="E476" s="4" t="s">
        <v>1055</v>
      </c>
      <c r="F476" s="4" t="s">
        <v>1056</v>
      </c>
      <c r="G476" s="4" t="s">
        <v>1057</v>
      </c>
      <c r="K476" s="4">
        <f t="shared" si="35"/>
        <v>57.100743000000001</v>
      </c>
      <c r="L476" s="4">
        <f t="shared" si="36"/>
        <v>54.302806593</v>
      </c>
      <c r="M476" s="4" t="s">
        <v>1058</v>
      </c>
      <c r="N476" s="4">
        <f t="shared" si="37"/>
        <v>-1905651.4977238448</v>
      </c>
      <c r="O476" s="4">
        <f t="shared" si="38"/>
        <v>-15905651.497723844</v>
      </c>
      <c r="P476" s="4" t="str">
        <f t="shared" si="39"/>
        <v>Overpaid</v>
      </c>
    </row>
    <row r="477" spans="1:16" x14ac:dyDescent="0.25">
      <c r="A477" s="4" t="s">
        <v>122</v>
      </c>
      <c r="B477" s="4" t="s">
        <v>27</v>
      </c>
      <c r="C477" s="4" t="s">
        <v>3631</v>
      </c>
      <c r="D477" s="4" t="s">
        <v>1599</v>
      </c>
      <c r="E477" s="4" t="s">
        <v>1342</v>
      </c>
      <c r="F477" s="4" t="s">
        <v>1111</v>
      </c>
      <c r="G477" s="4" t="s">
        <v>2275</v>
      </c>
      <c r="K477" s="4">
        <f t="shared" si="35"/>
        <v>56.956302999999991</v>
      </c>
      <c r="L477" s="4">
        <f t="shared" si="36"/>
        <v>56.842390393999992</v>
      </c>
      <c r="M477" s="4" t="s">
        <v>1058</v>
      </c>
      <c r="N477" s="4">
        <f t="shared" si="37"/>
        <v>-415268.55239691399</v>
      </c>
      <c r="O477" s="4">
        <f t="shared" si="38"/>
        <v>-2665268.552396914</v>
      </c>
      <c r="P477" s="4" t="str">
        <f t="shared" si="39"/>
        <v/>
      </c>
    </row>
    <row r="478" spans="1:16" x14ac:dyDescent="0.25">
      <c r="A478" s="4" t="s">
        <v>109</v>
      </c>
      <c r="B478" s="4" t="s">
        <v>27</v>
      </c>
      <c r="C478" s="4" t="s">
        <v>1828</v>
      </c>
      <c r="D478" s="4" t="s">
        <v>1039</v>
      </c>
      <c r="E478" s="4" t="s">
        <v>1427</v>
      </c>
      <c r="F478" s="4" t="s">
        <v>1103</v>
      </c>
      <c r="G478" s="4" t="s">
        <v>1829</v>
      </c>
      <c r="K478" s="4">
        <f t="shared" si="35"/>
        <v>56.923804000000004</v>
      </c>
      <c r="L478" s="4">
        <f t="shared" si="36"/>
        <v>58.346899100000002</v>
      </c>
      <c r="M478" s="4" t="s">
        <v>1058</v>
      </c>
      <c r="N478" s="4">
        <f t="shared" si="37"/>
        <v>467669.08314611111</v>
      </c>
      <c r="O478" s="4">
        <f t="shared" si="38"/>
        <v>-9532330.9168538898</v>
      </c>
      <c r="P478" s="4" t="str">
        <f t="shared" si="39"/>
        <v>Overpaid</v>
      </c>
    </row>
    <row r="479" spans="1:16" x14ac:dyDescent="0.25">
      <c r="A479" s="4" t="s">
        <v>126</v>
      </c>
      <c r="B479" s="4" t="s">
        <v>27</v>
      </c>
      <c r="C479" s="4" t="s">
        <v>264</v>
      </c>
      <c r="D479" s="4" t="s">
        <v>2309</v>
      </c>
      <c r="E479" s="4" t="s">
        <v>1609</v>
      </c>
      <c r="F479" s="4" t="s">
        <v>1107</v>
      </c>
      <c r="G479" s="4" t="s">
        <v>2457</v>
      </c>
      <c r="K479" s="4">
        <f t="shared" si="35"/>
        <v>56.880471999999997</v>
      </c>
      <c r="L479" s="4">
        <f t="shared" si="36"/>
        <v>55.515340671999994</v>
      </c>
      <c r="M479" s="4" t="s">
        <v>1058</v>
      </c>
      <c r="N479" s="4">
        <f t="shared" si="37"/>
        <v>-1194062.4132220047</v>
      </c>
      <c r="O479" s="4">
        <f t="shared" si="38"/>
        <v>-10194062.413222004</v>
      </c>
      <c r="P479" s="4" t="str">
        <f t="shared" si="39"/>
        <v>Overpaid</v>
      </c>
    </row>
    <row r="480" spans="1:16" x14ac:dyDescent="0.25">
      <c r="A480" s="4" t="s">
        <v>132</v>
      </c>
      <c r="B480" s="4" t="s">
        <v>27</v>
      </c>
      <c r="C480" s="4" t="s">
        <v>791</v>
      </c>
      <c r="D480" s="4" t="s">
        <v>3499</v>
      </c>
      <c r="E480" s="4" t="s">
        <v>1096</v>
      </c>
      <c r="F480" s="4" t="s">
        <v>1157</v>
      </c>
      <c r="G480" s="4" t="s">
        <v>2423</v>
      </c>
      <c r="K480" s="4">
        <f t="shared" si="35"/>
        <v>56.537426999999994</v>
      </c>
      <c r="L480" s="4">
        <f t="shared" si="36"/>
        <v>58.572774371999998</v>
      </c>
      <c r="M480" s="4" t="s">
        <v>1058</v>
      </c>
      <c r="N480" s="4">
        <f t="shared" si="37"/>
        <v>600226.49394205306</v>
      </c>
      <c r="O480" s="4">
        <f t="shared" si="38"/>
        <v>-505797.50605794694</v>
      </c>
      <c r="P480" s="4" t="str">
        <f t="shared" si="39"/>
        <v/>
      </c>
    </row>
    <row r="481" spans="1:16" x14ac:dyDescent="0.25">
      <c r="A481" s="4" t="s">
        <v>2800</v>
      </c>
      <c r="B481" s="4" t="s">
        <v>27</v>
      </c>
      <c r="C481" s="4" t="s">
        <v>2839</v>
      </c>
      <c r="D481" s="4" t="s">
        <v>1216</v>
      </c>
      <c r="E481" s="4" t="s">
        <v>1197</v>
      </c>
      <c r="F481" s="4" t="s">
        <v>1157</v>
      </c>
      <c r="G481" s="4" t="s">
        <v>2840</v>
      </c>
      <c r="K481" s="4">
        <f t="shared" si="35"/>
        <v>55.623843999999998</v>
      </c>
      <c r="L481" s="4">
        <f t="shared" si="36"/>
        <v>56.291330127999998</v>
      </c>
      <c r="M481" s="4" t="s">
        <v>1058</v>
      </c>
      <c r="N481" s="4">
        <f t="shared" si="37"/>
        <v>-738664.38677352294</v>
      </c>
      <c r="O481" s="4">
        <f t="shared" si="38"/>
        <v>-1926164.3867735229</v>
      </c>
      <c r="P481" s="4" t="str">
        <f t="shared" si="39"/>
        <v/>
      </c>
    </row>
    <row r="482" spans="1:16" x14ac:dyDescent="0.25">
      <c r="A482" s="4" t="s">
        <v>117</v>
      </c>
      <c r="B482" s="4" t="s">
        <v>27</v>
      </c>
      <c r="C482" s="4" t="s">
        <v>2563</v>
      </c>
      <c r="D482" s="4" t="s">
        <v>2564</v>
      </c>
      <c r="E482" s="4" t="s">
        <v>1662</v>
      </c>
      <c r="F482" s="4" t="s">
        <v>1107</v>
      </c>
      <c r="G482" s="4" t="s">
        <v>1744</v>
      </c>
      <c r="K482" s="4">
        <f t="shared" si="35"/>
        <v>55.450515999999993</v>
      </c>
      <c r="L482" s="4">
        <f t="shared" si="36"/>
        <v>58.167591284000004</v>
      </c>
      <c r="M482" s="4" t="s">
        <v>1058</v>
      </c>
      <c r="N482" s="4">
        <f t="shared" si="37"/>
        <v>362440.30084525188</v>
      </c>
      <c r="O482" s="4">
        <f t="shared" si="38"/>
        <v>-3048767.6991547481</v>
      </c>
      <c r="P482" s="4" t="str">
        <f t="shared" si="39"/>
        <v>Overpaid</v>
      </c>
    </row>
    <row r="483" spans="1:16" x14ac:dyDescent="0.25">
      <c r="A483" s="4" t="s">
        <v>134</v>
      </c>
      <c r="B483" s="4" t="s">
        <v>27</v>
      </c>
      <c r="C483" s="4" t="s">
        <v>2466</v>
      </c>
      <c r="D483" s="4" t="s">
        <v>1464</v>
      </c>
      <c r="E483" s="4" t="s">
        <v>2467</v>
      </c>
      <c r="F483" s="4" t="s">
        <v>1307</v>
      </c>
      <c r="G483" s="4" t="s">
        <v>1518</v>
      </c>
      <c r="K483" s="4">
        <f t="shared" si="35"/>
        <v>55.443294000000002</v>
      </c>
      <c r="L483" s="4">
        <f t="shared" si="36"/>
        <v>52.449356123999998</v>
      </c>
      <c r="M483" s="4" t="s">
        <v>1058</v>
      </c>
      <c r="N483" s="4">
        <f t="shared" si="37"/>
        <v>-2993369.480457115</v>
      </c>
      <c r="O483" s="4">
        <f t="shared" si="38"/>
        <v>-7993369.480457115</v>
      </c>
      <c r="P483" s="4" t="str">
        <f t="shared" si="39"/>
        <v>Overpaid</v>
      </c>
    </row>
    <row r="484" spans="1:16" x14ac:dyDescent="0.25">
      <c r="A484" s="4" t="s">
        <v>132</v>
      </c>
      <c r="B484" s="4" t="s">
        <v>27</v>
      </c>
      <c r="C484" s="4" t="s">
        <v>30</v>
      </c>
      <c r="D484" s="4" t="s">
        <v>1806</v>
      </c>
      <c r="E484" s="4" t="s">
        <v>1233</v>
      </c>
      <c r="F484" s="4" t="s">
        <v>1073</v>
      </c>
      <c r="G484" s="4" t="s">
        <v>3408</v>
      </c>
      <c r="K484" s="4">
        <f t="shared" si="35"/>
        <v>55.421627999999998</v>
      </c>
      <c r="L484" s="4">
        <f t="shared" si="36"/>
        <v>56.252952419999993</v>
      </c>
      <c r="M484" s="4" t="s">
        <v>1058</v>
      </c>
      <c r="N484" s="4">
        <f t="shared" si="37"/>
        <v>-761186.77074109437</v>
      </c>
      <c r="O484" s="4">
        <f t="shared" si="38"/>
        <v>-15761186.770741094</v>
      </c>
      <c r="P484" s="4" t="str">
        <f t="shared" si="39"/>
        <v>Overpaid</v>
      </c>
    </row>
    <row r="485" spans="1:16" x14ac:dyDescent="0.25">
      <c r="A485" s="4" t="s">
        <v>115</v>
      </c>
      <c r="B485" s="4" t="s">
        <v>27</v>
      </c>
      <c r="C485" s="4" t="s">
        <v>610</v>
      </c>
      <c r="D485" s="4" t="s">
        <v>1216</v>
      </c>
      <c r="E485" s="4" t="s">
        <v>1184</v>
      </c>
      <c r="F485" s="4" t="s">
        <v>1146</v>
      </c>
      <c r="G485" s="4" t="s">
        <v>3959</v>
      </c>
      <c r="K485" s="4">
        <f t="shared" si="35"/>
        <v>54.916087999999995</v>
      </c>
      <c r="L485" s="4">
        <f t="shared" si="36"/>
        <v>55.300500616000001</v>
      </c>
      <c r="M485" s="4" t="s">
        <v>1058</v>
      </c>
      <c r="N485" s="4">
        <f t="shared" si="37"/>
        <v>-1320143.6850073226</v>
      </c>
      <c r="O485" s="4">
        <f t="shared" si="38"/>
        <v>-2507643.6850073226</v>
      </c>
      <c r="P485" s="4" t="str">
        <f t="shared" si="39"/>
        <v/>
      </c>
    </row>
    <row r="486" spans="1:16" x14ac:dyDescent="0.25">
      <c r="A486" s="4" t="s">
        <v>111</v>
      </c>
      <c r="B486" s="4" t="s">
        <v>27</v>
      </c>
      <c r="C486" s="4" t="s">
        <v>3724</v>
      </c>
      <c r="D486" s="4" t="s">
        <v>1431</v>
      </c>
      <c r="E486" s="4" t="s">
        <v>1102</v>
      </c>
      <c r="F486" s="4" t="s">
        <v>1111</v>
      </c>
      <c r="G486" s="4" t="s">
        <v>1588</v>
      </c>
      <c r="K486" s="4">
        <f t="shared" si="35"/>
        <v>54.890810999999999</v>
      </c>
      <c r="L486" s="4">
        <f t="shared" si="36"/>
        <v>55.604391542999991</v>
      </c>
      <c r="M486" s="4" t="s">
        <v>1058</v>
      </c>
      <c r="N486" s="4">
        <f t="shared" si="37"/>
        <v>-1141801.9210292902</v>
      </c>
      <c r="O486" s="4">
        <f t="shared" si="38"/>
        <v>-7141801.9210292902</v>
      </c>
      <c r="P486" s="4" t="str">
        <f t="shared" si="39"/>
        <v>Overpaid</v>
      </c>
    </row>
    <row r="487" spans="1:16" x14ac:dyDescent="0.25">
      <c r="A487" s="4" t="s">
        <v>107</v>
      </c>
      <c r="B487" s="4" t="s">
        <v>27</v>
      </c>
      <c r="C487" s="4" t="s">
        <v>2742</v>
      </c>
      <c r="D487" s="4" t="s">
        <v>2743</v>
      </c>
      <c r="E487" s="4" t="s">
        <v>1076</v>
      </c>
      <c r="F487" s="4" t="s">
        <v>1103</v>
      </c>
      <c r="G487" s="4" t="s">
        <v>2173</v>
      </c>
      <c r="K487" s="4">
        <f t="shared" si="35"/>
        <v>54.858311999999998</v>
      </c>
      <c r="L487" s="4">
        <f t="shared" si="36"/>
        <v>54.529162128000003</v>
      </c>
      <c r="M487" s="4" t="s">
        <v>1058</v>
      </c>
      <c r="N487" s="4">
        <f t="shared" si="37"/>
        <v>-1772812.2392549887</v>
      </c>
      <c r="O487" s="4">
        <f t="shared" si="38"/>
        <v>-16860312.239254989</v>
      </c>
      <c r="P487" s="4" t="str">
        <f t="shared" si="39"/>
        <v>Overpaid</v>
      </c>
    </row>
    <row r="488" spans="1:16" x14ac:dyDescent="0.25">
      <c r="A488" s="4" t="s">
        <v>132</v>
      </c>
      <c r="B488" s="4" t="s">
        <v>27</v>
      </c>
      <c r="C488" s="4" t="s">
        <v>706</v>
      </c>
      <c r="D488" s="4" t="s">
        <v>3486</v>
      </c>
      <c r="E488" s="4" t="s">
        <v>1226</v>
      </c>
      <c r="F488" s="4" t="s">
        <v>1125</v>
      </c>
      <c r="G488" s="4" t="s">
        <v>1832</v>
      </c>
      <c r="K488" s="4">
        <f t="shared" si="35"/>
        <v>54.840256999999994</v>
      </c>
      <c r="L488" s="4">
        <f t="shared" si="36"/>
        <v>57.582269849999996</v>
      </c>
      <c r="M488" s="4" t="s">
        <v>1058</v>
      </c>
      <c r="N488" s="4">
        <f t="shared" si="37"/>
        <v>18937.919697437901</v>
      </c>
      <c r="O488" s="4">
        <f t="shared" si="38"/>
        <v>-3252923.0803025621</v>
      </c>
      <c r="P488" s="4" t="str">
        <f t="shared" si="39"/>
        <v>Overpaid</v>
      </c>
    </row>
    <row r="489" spans="1:16" x14ac:dyDescent="0.25">
      <c r="A489" s="4" t="s">
        <v>120</v>
      </c>
      <c r="B489" s="4" t="s">
        <v>27</v>
      </c>
      <c r="C489" s="4" t="s">
        <v>3202</v>
      </c>
      <c r="D489" s="4" t="s">
        <v>1027</v>
      </c>
      <c r="E489" s="4" t="s">
        <v>1427</v>
      </c>
      <c r="F489" s="4" t="s">
        <v>1201</v>
      </c>
      <c r="G489" s="4" t="s">
        <v>1304</v>
      </c>
      <c r="K489" s="4">
        <f t="shared" si="35"/>
        <v>54.775259000000005</v>
      </c>
      <c r="L489" s="4">
        <f t="shared" si="36"/>
        <v>56.144640475000003</v>
      </c>
      <c r="M489" s="4" t="s">
        <v>1058</v>
      </c>
      <c r="N489" s="4">
        <f t="shared" si="37"/>
        <v>-824750.83802629635</v>
      </c>
      <c r="O489" s="4" t="e">
        <f t="shared" si="38"/>
        <v>#VALUE!</v>
      </c>
      <c r="P489" s="4" t="e">
        <f t="shared" si="39"/>
        <v>#VALUE!</v>
      </c>
    </row>
    <row r="490" spans="1:16" x14ac:dyDescent="0.25">
      <c r="A490" s="4" t="s">
        <v>112</v>
      </c>
      <c r="B490" s="4" t="s">
        <v>27</v>
      </c>
      <c r="C490" s="4" t="s">
        <v>520</v>
      </c>
      <c r="D490" s="4" t="s">
        <v>2092</v>
      </c>
      <c r="E490" s="4" t="s">
        <v>1128</v>
      </c>
      <c r="F490" s="4" t="s">
        <v>1125</v>
      </c>
      <c r="G490" s="4" t="s">
        <v>1442</v>
      </c>
      <c r="K490" s="4">
        <f t="shared" si="35"/>
        <v>54.522489</v>
      </c>
      <c r="L490" s="4">
        <f t="shared" si="36"/>
        <v>57.357658428000001</v>
      </c>
      <c r="M490" s="4" t="s">
        <v>1058</v>
      </c>
      <c r="N490" s="4">
        <f t="shared" si="37"/>
        <v>-112877.78669610852</v>
      </c>
      <c r="O490" s="4">
        <f t="shared" si="38"/>
        <v>-1668940.7866961085</v>
      </c>
      <c r="P490" s="4" t="str">
        <f t="shared" si="39"/>
        <v/>
      </c>
    </row>
    <row r="491" spans="1:16" x14ac:dyDescent="0.25">
      <c r="A491" s="4" t="s">
        <v>135</v>
      </c>
      <c r="B491" s="4" t="s">
        <v>27</v>
      </c>
      <c r="C491" s="4" t="s">
        <v>2661</v>
      </c>
      <c r="D491" s="4" t="s">
        <v>1027</v>
      </c>
      <c r="E491" s="4" t="s">
        <v>1197</v>
      </c>
      <c r="F491" s="4" t="s">
        <v>1125</v>
      </c>
      <c r="G491" s="4" t="s">
        <v>1648</v>
      </c>
      <c r="K491" s="4">
        <f t="shared" si="35"/>
        <v>54.284162999999992</v>
      </c>
      <c r="L491" s="4">
        <f t="shared" si="36"/>
        <v>54.935572955999994</v>
      </c>
      <c r="M491" s="4" t="s">
        <v>1058</v>
      </c>
      <c r="N491" s="4">
        <f t="shared" si="37"/>
        <v>-1534305.5333101489</v>
      </c>
      <c r="O491" s="4" t="e">
        <f t="shared" si="38"/>
        <v>#VALUE!</v>
      </c>
      <c r="P491" s="4" t="e">
        <f t="shared" si="39"/>
        <v>#VALUE!</v>
      </c>
    </row>
    <row r="492" spans="1:16" x14ac:dyDescent="0.25">
      <c r="A492" s="4" t="s">
        <v>114</v>
      </c>
      <c r="B492" s="4" t="s">
        <v>27</v>
      </c>
      <c r="C492" s="4" t="s">
        <v>3263</v>
      </c>
      <c r="D492" s="4" t="s">
        <v>3264</v>
      </c>
      <c r="E492" s="4" t="s">
        <v>1462</v>
      </c>
      <c r="F492" s="4" t="s">
        <v>1312</v>
      </c>
      <c r="G492" s="4" t="s">
        <v>3265</v>
      </c>
      <c r="K492" s="4">
        <f t="shared" si="35"/>
        <v>53.970005999999998</v>
      </c>
      <c r="L492" s="4">
        <f t="shared" si="36"/>
        <v>56.992326335999998</v>
      </c>
      <c r="M492" s="4" t="s">
        <v>1058</v>
      </c>
      <c r="N492" s="4">
        <f t="shared" si="37"/>
        <v>-327276.98040769901</v>
      </c>
      <c r="O492" s="4">
        <f t="shared" si="38"/>
        <v>-2457837.980407699</v>
      </c>
      <c r="P492" s="4" t="str">
        <f t="shared" si="39"/>
        <v/>
      </c>
    </row>
    <row r="493" spans="1:16" x14ac:dyDescent="0.25">
      <c r="A493" s="4" t="s">
        <v>111</v>
      </c>
      <c r="B493" s="4" t="s">
        <v>27</v>
      </c>
      <c r="C493" s="4" t="s">
        <v>3744</v>
      </c>
      <c r="D493" s="4" t="s">
        <v>2499</v>
      </c>
      <c r="E493" s="4" t="s">
        <v>1102</v>
      </c>
      <c r="F493" s="4" t="s">
        <v>1328</v>
      </c>
      <c r="G493" s="4" t="s">
        <v>1112</v>
      </c>
      <c r="K493" s="4">
        <f t="shared" si="35"/>
        <v>53.681125999999992</v>
      </c>
      <c r="L493" s="4">
        <f t="shared" si="36"/>
        <v>54.378980637999987</v>
      </c>
      <c r="M493" s="4" t="s">
        <v>1058</v>
      </c>
      <c r="N493" s="4">
        <f t="shared" si="37"/>
        <v>-1860947.9138138173</v>
      </c>
      <c r="O493" s="4">
        <f t="shared" si="38"/>
        <v>-2970947.9138138173</v>
      </c>
      <c r="P493" s="4" t="str">
        <f t="shared" si="39"/>
        <v/>
      </c>
    </row>
    <row r="494" spans="1:16" x14ac:dyDescent="0.25">
      <c r="A494" s="4" t="s">
        <v>123</v>
      </c>
      <c r="B494" s="4" t="s">
        <v>27</v>
      </c>
      <c r="C494" s="4" t="s">
        <v>1913</v>
      </c>
      <c r="D494" s="4" t="s">
        <v>1914</v>
      </c>
      <c r="E494" s="4" t="s">
        <v>1027</v>
      </c>
      <c r="F494" s="4" t="s">
        <v>1915</v>
      </c>
      <c r="G494" s="4">
        <v>45</v>
      </c>
      <c r="K494" s="4">
        <f t="shared" si="35"/>
        <v>53.623350000000002</v>
      </c>
      <c r="L494" s="4" t="e">
        <f t="shared" si="36"/>
        <v>#VALUE!</v>
      </c>
      <c r="M494" s="4" t="s">
        <v>1058</v>
      </c>
      <c r="N494" s="4" t="e">
        <f t="shared" si="37"/>
        <v>#VALUE!</v>
      </c>
      <c r="O494" s="4" t="e">
        <f t="shared" si="38"/>
        <v>#VALUE!</v>
      </c>
      <c r="P494" s="4" t="e">
        <f t="shared" si="39"/>
        <v>#VALUE!</v>
      </c>
    </row>
    <row r="495" spans="1:16" x14ac:dyDescent="0.25">
      <c r="A495" s="4" t="s">
        <v>107</v>
      </c>
      <c r="B495" s="4" t="s">
        <v>27</v>
      </c>
      <c r="C495" s="4" t="s">
        <v>2752</v>
      </c>
      <c r="D495" s="4" t="s">
        <v>2753</v>
      </c>
      <c r="E495" s="4" t="s">
        <v>2754</v>
      </c>
      <c r="F495" s="4" t="s">
        <v>1307</v>
      </c>
      <c r="G495" s="4" t="s">
        <v>1509</v>
      </c>
      <c r="K495" s="4">
        <f t="shared" si="35"/>
        <v>53.457244000000003</v>
      </c>
      <c r="L495" s="4">
        <f t="shared" si="36"/>
        <v>50.891296288000007</v>
      </c>
      <c r="M495" s="4" t="s">
        <v>1058</v>
      </c>
      <c r="N495" s="4">
        <f t="shared" si="37"/>
        <v>-3907734.191107302</v>
      </c>
      <c r="O495" s="4">
        <f t="shared" si="38"/>
        <v>-10707734.191107303</v>
      </c>
      <c r="P495" s="4" t="str">
        <f t="shared" si="39"/>
        <v>Overpaid</v>
      </c>
    </row>
    <row r="496" spans="1:16" x14ac:dyDescent="0.25">
      <c r="A496" s="4" t="s">
        <v>125</v>
      </c>
      <c r="B496" s="4" t="s">
        <v>27</v>
      </c>
      <c r="C496" s="4" t="s">
        <v>1479</v>
      </c>
      <c r="D496" s="4" t="s">
        <v>1480</v>
      </c>
      <c r="E496" s="4" t="s">
        <v>1301</v>
      </c>
      <c r="F496" s="4" t="s">
        <v>1103</v>
      </c>
      <c r="G496" s="4" t="s">
        <v>1255</v>
      </c>
      <c r="K496" s="4">
        <f t="shared" si="35"/>
        <v>53.428355999999994</v>
      </c>
      <c r="L496" s="4">
        <f t="shared" si="36"/>
        <v>55.512061883999998</v>
      </c>
      <c r="M496" s="4" t="s">
        <v>1058</v>
      </c>
      <c r="N496" s="4">
        <f t="shared" si="37"/>
        <v>-1195986.6063573575</v>
      </c>
      <c r="O496" s="4">
        <f t="shared" si="38"/>
        <v>-2409313.6063573575</v>
      </c>
      <c r="P496" s="4" t="str">
        <f t="shared" si="39"/>
        <v/>
      </c>
    </row>
    <row r="497" spans="1:16" x14ac:dyDescent="0.25">
      <c r="A497" s="4" t="s">
        <v>119</v>
      </c>
      <c r="B497" s="4" t="s">
        <v>27</v>
      </c>
      <c r="C497" s="4" t="s">
        <v>3362</v>
      </c>
      <c r="D497" s="4" t="s">
        <v>3363</v>
      </c>
      <c r="E497" s="4" t="s">
        <v>1226</v>
      </c>
      <c r="F497" s="4" t="s">
        <v>1328</v>
      </c>
      <c r="G497" s="4" t="s">
        <v>1744</v>
      </c>
      <c r="K497" s="4">
        <f t="shared" si="35"/>
        <v>53.283915999999998</v>
      </c>
      <c r="L497" s="4">
        <f t="shared" si="36"/>
        <v>55.9481118</v>
      </c>
      <c r="M497" s="4" t="s">
        <v>1058</v>
      </c>
      <c r="N497" s="4">
        <f t="shared" si="37"/>
        <v>-940085.87259864248</v>
      </c>
      <c r="O497" s="4">
        <f t="shared" si="38"/>
        <v>-4071269.8725986425</v>
      </c>
      <c r="P497" s="4" t="str">
        <f t="shared" si="39"/>
        <v>Overpaid</v>
      </c>
    </row>
    <row r="498" spans="1:16" x14ac:dyDescent="0.25">
      <c r="A498" s="4" t="s">
        <v>110</v>
      </c>
      <c r="B498" s="4" t="s">
        <v>27</v>
      </c>
      <c r="C498" s="4" t="s">
        <v>710</v>
      </c>
      <c r="D498" s="4" t="s">
        <v>2409</v>
      </c>
      <c r="E498" s="4" t="s">
        <v>1181</v>
      </c>
      <c r="F498" s="4" t="s">
        <v>1157</v>
      </c>
      <c r="G498" s="4" t="s">
        <v>1177</v>
      </c>
      <c r="K498" s="4">
        <f t="shared" si="35"/>
        <v>53.041978999999998</v>
      </c>
      <c r="L498" s="4">
        <f t="shared" si="36"/>
        <v>55.269742117999996</v>
      </c>
      <c r="M498" s="4" t="s">
        <v>1058</v>
      </c>
      <c r="N498" s="4">
        <f t="shared" si="37"/>
        <v>-1338194.6510061715</v>
      </c>
      <c r="O498" s="4">
        <f t="shared" si="38"/>
        <v>-4553490.6510061715</v>
      </c>
      <c r="P498" s="4" t="str">
        <f t="shared" si="39"/>
        <v>Overpaid</v>
      </c>
    </row>
    <row r="499" spans="1:16" x14ac:dyDescent="0.25">
      <c r="A499" s="4" t="s">
        <v>107</v>
      </c>
      <c r="B499" s="4" t="s">
        <v>27</v>
      </c>
      <c r="C499" s="4" t="s">
        <v>2760</v>
      </c>
      <c r="D499" s="4" t="s">
        <v>1027</v>
      </c>
      <c r="E499" s="4" t="s">
        <v>1301</v>
      </c>
      <c r="F499" s="4" t="s">
        <v>1146</v>
      </c>
      <c r="G499" s="4" t="s">
        <v>2761</v>
      </c>
      <c r="K499" s="4">
        <f t="shared" si="35"/>
        <v>52.771154000000003</v>
      </c>
      <c r="L499" s="4">
        <f t="shared" si="36"/>
        <v>54.829229006000013</v>
      </c>
      <c r="M499" s="4" t="s">
        <v>1058</v>
      </c>
      <c r="N499" s="4">
        <f t="shared" si="37"/>
        <v>-1596714.6608830467</v>
      </c>
      <c r="O499" s="4" t="e">
        <f t="shared" si="38"/>
        <v>#VALUE!</v>
      </c>
      <c r="P499" s="4" t="e">
        <f t="shared" si="39"/>
        <v>#VALUE!</v>
      </c>
    </row>
    <row r="500" spans="1:16" x14ac:dyDescent="0.25">
      <c r="A500" s="4" t="s">
        <v>115</v>
      </c>
      <c r="B500" s="4" t="s">
        <v>27</v>
      </c>
      <c r="C500" s="4" t="s">
        <v>3962</v>
      </c>
      <c r="D500" s="4" t="s">
        <v>1027</v>
      </c>
      <c r="E500" s="4" t="s">
        <v>1297</v>
      </c>
      <c r="F500" s="4" t="s">
        <v>1328</v>
      </c>
      <c r="G500" s="4" t="s">
        <v>1057</v>
      </c>
      <c r="K500" s="4">
        <f t="shared" si="35"/>
        <v>52.767543000000003</v>
      </c>
      <c r="L500" s="4">
        <f t="shared" si="36"/>
        <v>53.770126317000013</v>
      </c>
      <c r="M500" s="4" t="s">
        <v>1058</v>
      </c>
      <c r="N500" s="4">
        <f t="shared" si="37"/>
        <v>-2218260.8309341967</v>
      </c>
      <c r="O500" s="4" t="e">
        <f t="shared" si="38"/>
        <v>#VALUE!</v>
      </c>
      <c r="P500" s="4" t="e">
        <f t="shared" si="39"/>
        <v>#VALUE!</v>
      </c>
    </row>
    <row r="501" spans="1:16" x14ac:dyDescent="0.25">
      <c r="A501" s="4" t="s">
        <v>112</v>
      </c>
      <c r="B501" s="4" t="s">
        <v>27</v>
      </c>
      <c r="C501" s="4" t="s">
        <v>2077</v>
      </c>
      <c r="D501" s="4" t="s">
        <v>1710</v>
      </c>
      <c r="E501" s="4" t="s">
        <v>1154</v>
      </c>
      <c r="F501" s="4" t="s">
        <v>1111</v>
      </c>
      <c r="G501" s="4" t="s">
        <v>1772</v>
      </c>
      <c r="K501" s="4">
        <f t="shared" si="35"/>
        <v>52.547272</v>
      </c>
      <c r="L501" s="4">
        <f t="shared" si="36"/>
        <v>52.862555632000003</v>
      </c>
      <c r="M501" s="4" t="s">
        <v>1058</v>
      </c>
      <c r="N501" s="4">
        <f t="shared" si="37"/>
        <v>-2750878.7622936908</v>
      </c>
      <c r="O501" s="4">
        <f t="shared" si="38"/>
        <v>-5750878.7622936908</v>
      </c>
      <c r="P501" s="4" t="str">
        <f t="shared" si="39"/>
        <v>Overpaid</v>
      </c>
    </row>
    <row r="502" spans="1:16" x14ac:dyDescent="0.25">
      <c r="A502" s="4" t="s">
        <v>317</v>
      </c>
      <c r="B502" s="4" t="s">
        <v>27</v>
      </c>
      <c r="C502" s="4" t="s">
        <v>2310</v>
      </c>
      <c r="D502" s="4" t="s">
        <v>2311</v>
      </c>
      <c r="E502" s="4" t="s">
        <v>1297</v>
      </c>
      <c r="F502" s="4" t="s">
        <v>1157</v>
      </c>
      <c r="G502" s="4" t="s">
        <v>1057</v>
      </c>
      <c r="K502" s="4">
        <f t="shared" si="35"/>
        <v>52.406442999999996</v>
      </c>
      <c r="L502" s="4">
        <f t="shared" si="36"/>
        <v>53.402165416999999</v>
      </c>
      <c r="M502" s="4" t="s">
        <v>1058</v>
      </c>
      <c r="N502" s="4">
        <f t="shared" si="37"/>
        <v>-2434202.7698027743</v>
      </c>
      <c r="O502" s="4">
        <f t="shared" si="38"/>
        <v>-3186300.7698027743</v>
      </c>
      <c r="P502" s="4" t="str">
        <f t="shared" si="39"/>
        <v>Overpaid</v>
      </c>
    </row>
    <row r="503" spans="1:16" x14ac:dyDescent="0.25">
      <c r="A503" s="4" t="s">
        <v>106</v>
      </c>
      <c r="B503" s="4" t="s">
        <v>27</v>
      </c>
      <c r="C503" s="4" t="s">
        <v>2987</v>
      </c>
      <c r="D503" s="4" t="s">
        <v>2475</v>
      </c>
      <c r="E503" s="4" t="s">
        <v>1197</v>
      </c>
      <c r="F503" s="4" t="s">
        <v>1312</v>
      </c>
      <c r="G503" s="4" t="s">
        <v>1658</v>
      </c>
      <c r="K503" s="4">
        <f t="shared" si="35"/>
        <v>52.301724000000007</v>
      </c>
      <c r="L503" s="4">
        <f t="shared" si="36"/>
        <v>52.929344688000008</v>
      </c>
      <c r="M503" s="4" t="s">
        <v>1058</v>
      </c>
      <c r="N503" s="4">
        <f t="shared" si="37"/>
        <v>-2711682.8633602923</v>
      </c>
      <c r="O503" s="4">
        <f t="shared" si="38"/>
        <v>-11211682.863360293</v>
      </c>
      <c r="P503" s="4" t="str">
        <f t="shared" si="39"/>
        <v>Overpaid</v>
      </c>
    </row>
    <row r="504" spans="1:16" x14ac:dyDescent="0.25">
      <c r="A504" s="4" t="s">
        <v>108</v>
      </c>
      <c r="B504" s="4" t="s">
        <v>27</v>
      </c>
      <c r="C504" s="4" t="s">
        <v>1353</v>
      </c>
      <c r="D504" s="4" t="s">
        <v>1027</v>
      </c>
      <c r="E504" s="4" t="s">
        <v>1027</v>
      </c>
      <c r="F504" s="4" t="s">
        <v>1162</v>
      </c>
      <c r="G504" s="4" t="s">
        <v>1151</v>
      </c>
      <c r="K504" s="4">
        <f t="shared" si="35"/>
        <v>52.124785000000003</v>
      </c>
      <c r="L504" s="4" t="e">
        <f t="shared" si="36"/>
        <v>#VALUE!</v>
      </c>
      <c r="M504" s="4" t="s">
        <v>1058</v>
      </c>
      <c r="N504" s="4" t="e">
        <f t="shared" si="37"/>
        <v>#VALUE!</v>
      </c>
      <c r="O504" s="4" t="e">
        <f t="shared" si="38"/>
        <v>#VALUE!</v>
      </c>
      <c r="P504" s="4" t="e">
        <f t="shared" si="39"/>
        <v>#VALUE!</v>
      </c>
    </row>
    <row r="505" spans="1:16" x14ac:dyDescent="0.25">
      <c r="A505" s="4" t="s">
        <v>129</v>
      </c>
      <c r="B505" s="4" t="s">
        <v>27</v>
      </c>
      <c r="C505" s="4" t="s">
        <v>1353</v>
      </c>
      <c r="D505" s="4" t="s">
        <v>1354</v>
      </c>
      <c r="E505" s="4" t="s">
        <v>1027</v>
      </c>
      <c r="F505" s="4" t="s">
        <v>1162</v>
      </c>
      <c r="G505" s="4" t="s">
        <v>1151</v>
      </c>
      <c r="K505" s="4">
        <f t="shared" si="35"/>
        <v>52.124785000000003</v>
      </c>
      <c r="L505" s="4" t="e">
        <f t="shared" si="36"/>
        <v>#VALUE!</v>
      </c>
      <c r="M505" s="4" t="s">
        <v>1058</v>
      </c>
      <c r="N505" s="4" t="e">
        <f t="shared" si="37"/>
        <v>#VALUE!</v>
      </c>
      <c r="O505" s="4" t="e">
        <f t="shared" si="38"/>
        <v>#VALUE!</v>
      </c>
      <c r="P505" s="4" t="e">
        <f t="shared" si="39"/>
        <v>#VALUE!</v>
      </c>
    </row>
    <row r="506" spans="1:16" x14ac:dyDescent="0.25">
      <c r="A506" s="4" t="s">
        <v>112</v>
      </c>
      <c r="B506" s="4" t="s">
        <v>27</v>
      </c>
      <c r="C506" s="4" t="s">
        <v>2103</v>
      </c>
      <c r="D506" s="4" t="s">
        <v>2104</v>
      </c>
      <c r="E506" s="4" t="s">
        <v>1537</v>
      </c>
      <c r="F506" s="4" t="s">
        <v>1162</v>
      </c>
      <c r="G506" s="4" t="s">
        <v>2105</v>
      </c>
      <c r="K506" s="4">
        <f t="shared" si="35"/>
        <v>52.085064000000003</v>
      </c>
      <c r="L506" s="4">
        <f t="shared" si="36"/>
        <v>54.220551624000002</v>
      </c>
      <c r="M506" s="4" t="s">
        <v>1058</v>
      </c>
      <c r="N506" s="4">
        <f t="shared" si="37"/>
        <v>-1953923.7393871117</v>
      </c>
      <c r="O506" s="4">
        <f t="shared" si="38"/>
        <v>-3183070.7393871117</v>
      </c>
      <c r="P506" s="4" t="str">
        <f t="shared" si="39"/>
        <v>Overpaid</v>
      </c>
    </row>
    <row r="507" spans="1:16" x14ac:dyDescent="0.25">
      <c r="A507" s="4" t="s">
        <v>117</v>
      </c>
      <c r="B507" s="4" t="s">
        <v>27</v>
      </c>
      <c r="C507" s="4" t="s">
        <v>2601</v>
      </c>
      <c r="D507" s="4" t="s">
        <v>1027</v>
      </c>
      <c r="E507" s="4" t="s">
        <v>1572</v>
      </c>
      <c r="F507" s="4" t="s">
        <v>1194</v>
      </c>
      <c r="G507" s="4" t="s">
        <v>2066</v>
      </c>
      <c r="K507" s="4">
        <f t="shared" si="35"/>
        <v>52.038120999999997</v>
      </c>
      <c r="L507" s="4">
        <f t="shared" si="36"/>
        <v>54.27576020299999</v>
      </c>
      <c r="M507" s="4" t="s">
        <v>1058</v>
      </c>
      <c r="N507" s="4">
        <f t="shared" si="37"/>
        <v>-1921523.9719350915</v>
      </c>
      <c r="O507" s="4" t="e">
        <f t="shared" si="38"/>
        <v>#VALUE!</v>
      </c>
      <c r="P507" s="4" t="e">
        <f t="shared" si="39"/>
        <v>#VALUE!</v>
      </c>
    </row>
    <row r="508" spans="1:16" x14ac:dyDescent="0.25">
      <c r="A508" s="4" t="s">
        <v>127</v>
      </c>
      <c r="B508" s="4" t="s">
        <v>27</v>
      </c>
      <c r="C508" s="4" t="s">
        <v>4082</v>
      </c>
      <c r="D508" s="4" t="s">
        <v>4083</v>
      </c>
      <c r="E508" s="4" t="s">
        <v>1061</v>
      </c>
      <c r="F508" s="4" t="s">
        <v>1218</v>
      </c>
      <c r="G508" s="4" t="s">
        <v>1557</v>
      </c>
      <c r="K508" s="4">
        <f t="shared" si="35"/>
        <v>51.709519999999998</v>
      </c>
      <c r="L508" s="4">
        <f t="shared" si="36"/>
        <v>53.777900799999998</v>
      </c>
      <c r="M508" s="4" t="s">
        <v>1058</v>
      </c>
      <c r="N508" s="4">
        <f t="shared" si="37"/>
        <v>-2213698.2892817622</v>
      </c>
      <c r="O508" s="4">
        <f t="shared" si="38"/>
        <v>-3106936.2892817622</v>
      </c>
      <c r="P508" s="4" t="str">
        <f t="shared" si="39"/>
        <v>Overpaid</v>
      </c>
    </row>
    <row r="509" spans="1:16" x14ac:dyDescent="0.25">
      <c r="A509" s="4" t="s">
        <v>112</v>
      </c>
      <c r="B509" s="4" t="s">
        <v>27</v>
      </c>
      <c r="C509" s="4" t="s">
        <v>2083</v>
      </c>
      <c r="D509" s="4" t="s">
        <v>1431</v>
      </c>
      <c r="E509" s="4" t="s">
        <v>1045</v>
      </c>
      <c r="F509" s="4" t="s">
        <v>1307</v>
      </c>
      <c r="G509" s="4" t="s">
        <v>1706</v>
      </c>
      <c r="K509" s="4">
        <f t="shared" si="35"/>
        <v>51.630077999999997</v>
      </c>
      <c r="L509" s="4">
        <f t="shared" si="36"/>
        <v>53.385500651999998</v>
      </c>
      <c r="M509" s="4" t="s">
        <v>1058</v>
      </c>
      <c r="N509" s="4">
        <f t="shared" si="37"/>
        <v>-2443982.6721372055</v>
      </c>
      <c r="O509" s="4">
        <f t="shared" si="38"/>
        <v>-8443982.6721372046</v>
      </c>
      <c r="P509" s="4" t="str">
        <f t="shared" si="39"/>
        <v>Overpaid</v>
      </c>
    </row>
    <row r="510" spans="1:16" x14ac:dyDescent="0.25">
      <c r="A510" s="4" t="s">
        <v>121</v>
      </c>
      <c r="B510" s="4" t="s">
        <v>27</v>
      </c>
      <c r="C510" s="4" t="s">
        <v>378</v>
      </c>
      <c r="D510" s="4" t="s">
        <v>1216</v>
      </c>
      <c r="E510" s="4" t="s">
        <v>1184</v>
      </c>
      <c r="F510" s="4" t="s">
        <v>1312</v>
      </c>
      <c r="G510" s="4" t="s">
        <v>2913</v>
      </c>
      <c r="K510" s="4">
        <f t="shared" si="35"/>
        <v>51.626467000000005</v>
      </c>
      <c r="L510" s="4">
        <f t="shared" si="36"/>
        <v>51.987852269000008</v>
      </c>
      <c r="M510" s="4" t="s">
        <v>1058</v>
      </c>
      <c r="N510" s="4">
        <f t="shared" si="37"/>
        <v>-3264208.1408800473</v>
      </c>
      <c r="O510" s="4">
        <f t="shared" si="38"/>
        <v>-4451708.1408800473</v>
      </c>
      <c r="P510" s="4" t="str">
        <f t="shared" si="39"/>
        <v>Overpaid</v>
      </c>
    </row>
    <row r="511" spans="1:16" x14ac:dyDescent="0.25">
      <c r="A511" s="4" t="s">
        <v>134</v>
      </c>
      <c r="B511" s="4" t="s">
        <v>27</v>
      </c>
      <c r="C511" s="4" t="s">
        <v>2479</v>
      </c>
      <c r="D511" s="4" t="s">
        <v>2480</v>
      </c>
      <c r="E511" s="4" t="s">
        <v>1045</v>
      </c>
      <c r="F511" s="4" t="s">
        <v>1125</v>
      </c>
      <c r="G511" s="4" t="s">
        <v>1074</v>
      </c>
      <c r="K511" s="4">
        <f t="shared" si="35"/>
        <v>51.543413999999999</v>
      </c>
      <c r="L511" s="4">
        <f t="shared" si="36"/>
        <v>53.295890075999999</v>
      </c>
      <c r="M511" s="4" t="s">
        <v>1058</v>
      </c>
      <c r="N511" s="4">
        <f t="shared" si="37"/>
        <v>-2496571.6334224092</v>
      </c>
      <c r="O511" s="4">
        <f t="shared" si="38"/>
        <v>-3642627.6334224092</v>
      </c>
      <c r="P511" s="4" t="str">
        <f t="shared" si="39"/>
        <v>Overpaid</v>
      </c>
    </row>
    <row r="512" spans="1:16" x14ac:dyDescent="0.25">
      <c r="A512" s="4" t="s">
        <v>111</v>
      </c>
      <c r="B512" s="4" t="s">
        <v>27</v>
      </c>
      <c r="C512" s="4" t="s">
        <v>521</v>
      </c>
      <c r="D512" s="4" t="s">
        <v>3742</v>
      </c>
      <c r="E512" s="4" t="s">
        <v>2445</v>
      </c>
      <c r="F512" s="4" t="s">
        <v>1146</v>
      </c>
      <c r="G512" s="4" t="s">
        <v>1195</v>
      </c>
      <c r="K512" s="4">
        <f t="shared" si="35"/>
        <v>51.460360999999999</v>
      </c>
      <c r="L512" s="4">
        <f t="shared" si="36"/>
        <v>55.216967352999994</v>
      </c>
      <c r="M512" s="4" t="s">
        <v>1058</v>
      </c>
      <c r="N512" s="4">
        <f t="shared" si="37"/>
        <v>-1369166.107694732</v>
      </c>
      <c r="O512" s="4">
        <f t="shared" si="38"/>
        <v>-2842264.107694732</v>
      </c>
      <c r="P512" s="4" t="str">
        <f t="shared" si="39"/>
        <v/>
      </c>
    </row>
    <row r="513" spans="1:16" x14ac:dyDescent="0.25">
      <c r="A513" s="4" t="s">
        <v>135</v>
      </c>
      <c r="B513" s="4" t="s">
        <v>27</v>
      </c>
      <c r="C513" s="4" t="s">
        <v>89</v>
      </c>
      <c r="D513" s="4" t="s">
        <v>2666</v>
      </c>
      <c r="E513" s="4" t="s">
        <v>1183</v>
      </c>
      <c r="F513" s="4" t="s">
        <v>1146</v>
      </c>
      <c r="G513" s="4" t="s">
        <v>1160</v>
      </c>
      <c r="K513" s="4">
        <f t="shared" si="35"/>
        <v>51.380918999999999</v>
      </c>
      <c r="L513" s="4">
        <f t="shared" si="36"/>
        <v>51.175395324</v>
      </c>
      <c r="M513" s="4" t="s">
        <v>1058</v>
      </c>
      <c r="N513" s="4">
        <f t="shared" si="37"/>
        <v>-3741007.5180707648</v>
      </c>
      <c r="O513" s="4">
        <f t="shared" si="38"/>
        <v>-11541007.518070765</v>
      </c>
      <c r="P513" s="4" t="str">
        <f t="shared" si="39"/>
        <v>Overpaid</v>
      </c>
    </row>
    <row r="514" spans="1:16" x14ac:dyDescent="0.25">
      <c r="A514" s="4" t="s">
        <v>135</v>
      </c>
      <c r="B514" s="4" t="s">
        <v>27</v>
      </c>
      <c r="C514" s="4" t="s">
        <v>314</v>
      </c>
      <c r="D514" s="4" t="s">
        <v>1027</v>
      </c>
      <c r="E514" s="4" t="s">
        <v>1905</v>
      </c>
      <c r="F514" s="4" t="s">
        <v>1157</v>
      </c>
      <c r="G514" s="4" t="s">
        <v>2204</v>
      </c>
      <c r="K514" s="4">
        <f t="shared" ref="K514:K577" si="40">(F514*0.3611)+(G514*1.1*0.3611)+(H514*5.2*0.0666)+(I514*0.2111)</f>
        <v>51.333975999999993</v>
      </c>
      <c r="L514" s="4">
        <f t="shared" ref="L514:L577" si="41">(K514)*((100+(29-E514))/100)-(J514*0.9)</f>
        <v>50.666634311999992</v>
      </c>
      <c r="M514" s="4" t="s">
        <v>1058</v>
      </c>
      <c r="N514" s="4">
        <f t="shared" ref="N514:N577" si="42">(M514*((L514-63)/5.45))+M514</f>
        <v>-4039579.5656769546</v>
      </c>
      <c r="O514" s="4" t="e">
        <f t="shared" ref="O514:O577" si="43">(N514-D514)</f>
        <v>#VALUE!</v>
      </c>
      <c r="P514" s="4" t="e">
        <f t="shared" ref="P514:P577" si="44">IF(O514&lt;(-3000000), "Overpaid", "")</f>
        <v>#VALUE!</v>
      </c>
    </row>
    <row r="515" spans="1:16" x14ac:dyDescent="0.25">
      <c r="A515" s="4" t="s">
        <v>110</v>
      </c>
      <c r="B515" s="4" t="s">
        <v>27</v>
      </c>
      <c r="C515" s="4" t="s">
        <v>144</v>
      </c>
      <c r="D515" s="4" t="s">
        <v>1080</v>
      </c>
      <c r="E515" s="4" t="s">
        <v>1445</v>
      </c>
      <c r="F515" s="4" t="s">
        <v>1312</v>
      </c>
      <c r="G515" s="4" t="s">
        <v>2398</v>
      </c>
      <c r="K515" s="4">
        <f t="shared" si="40"/>
        <v>51.308698999999997</v>
      </c>
      <c r="L515" s="4">
        <f t="shared" si="41"/>
        <v>50.795612009999999</v>
      </c>
      <c r="M515" s="4" t="s">
        <v>1058</v>
      </c>
      <c r="N515" s="4">
        <f t="shared" si="42"/>
        <v>-3963887.5718348762</v>
      </c>
      <c r="O515" s="4">
        <f t="shared" si="43"/>
        <v>-7213887.5718348762</v>
      </c>
      <c r="P515" s="4" t="str">
        <f t="shared" si="44"/>
        <v>Overpaid</v>
      </c>
    </row>
    <row r="516" spans="1:16" x14ac:dyDescent="0.25">
      <c r="A516" s="4" t="s">
        <v>122</v>
      </c>
      <c r="B516" s="4" t="s">
        <v>27</v>
      </c>
      <c r="C516" s="4" t="s">
        <v>178</v>
      </c>
      <c r="D516" s="4" t="s">
        <v>2296</v>
      </c>
      <c r="E516" s="4" t="s">
        <v>1166</v>
      </c>
      <c r="F516" s="4" t="s">
        <v>1312</v>
      </c>
      <c r="G516" s="4" t="s">
        <v>2089</v>
      </c>
      <c r="K516" s="4">
        <f t="shared" si="40"/>
        <v>51.229257000000004</v>
      </c>
      <c r="L516" s="4">
        <f t="shared" si="41"/>
        <v>51.434174028000001</v>
      </c>
      <c r="M516" s="4" t="s">
        <v>1058</v>
      </c>
      <c r="N516" s="4">
        <f t="shared" si="42"/>
        <v>-3589140.3629473383</v>
      </c>
      <c r="O516" s="4">
        <f t="shared" si="43"/>
        <v>-11589140.362947337</v>
      </c>
      <c r="P516" s="4" t="str">
        <f t="shared" si="44"/>
        <v>Overpaid</v>
      </c>
    </row>
    <row r="517" spans="1:16" x14ac:dyDescent="0.25">
      <c r="A517" s="4" t="s">
        <v>117</v>
      </c>
      <c r="B517" s="4" t="s">
        <v>27</v>
      </c>
      <c r="C517" s="4" t="s">
        <v>2586</v>
      </c>
      <c r="D517" s="4" t="s">
        <v>2587</v>
      </c>
      <c r="E517" s="4" t="s">
        <v>1346</v>
      </c>
      <c r="F517" s="4" t="s">
        <v>1146</v>
      </c>
      <c r="G517" s="4" t="s">
        <v>1672</v>
      </c>
      <c r="K517" s="4">
        <f t="shared" si="40"/>
        <v>50.864546000000004</v>
      </c>
      <c r="L517" s="4">
        <f t="shared" si="41"/>
        <v>53.763825122</v>
      </c>
      <c r="M517" s="4" t="s">
        <v>1058</v>
      </c>
      <c r="N517" s="4">
        <f t="shared" si="42"/>
        <v>-2221958.7571689999</v>
      </c>
      <c r="O517" s="4">
        <f t="shared" si="43"/>
        <v>-3766339.7571689999</v>
      </c>
      <c r="P517" s="4" t="str">
        <f t="shared" si="44"/>
        <v>Overpaid</v>
      </c>
    </row>
    <row r="518" spans="1:16" x14ac:dyDescent="0.25">
      <c r="A518" s="4" t="s">
        <v>134</v>
      </c>
      <c r="B518" s="4" t="s">
        <v>27</v>
      </c>
      <c r="C518" s="4" t="s">
        <v>245</v>
      </c>
      <c r="D518" s="4" t="s">
        <v>1080</v>
      </c>
      <c r="E518" s="4" t="s">
        <v>1045</v>
      </c>
      <c r="F518" s="4" t="s">
        <v>1146</v>
      </c>
      <c r="G518" s="4" t="s">
        <v>2490</v>
      </c>
      <c r="K518" s="4">
        <f t="shared" si="40"/>
        <v>50.785103999999997</v>
      </c>
      <c r="L518" s="4">
        <f t="shared" si="41"/>
        <v>52.511797535999996</v>
      </c>
      <c r="M518" s="4" t="s">
        <v>1058</v>
      </c>
      <c r="N518" s="4">
        <f t="shared" si="42"/>
        <v>-2956725.0446679564</v>
      </c>
      <c r="O518" s="4">
        <f t="shared" si="43"/>
        <v>-6206725.0446679564</v>
      </c>
      <c r="P518" s="4" t="str">
        <f t="shared" si="44"/>
        <v>Overpaid</v>
      </c>
    </row>
    <row r="519" spans="1:16" x14ac:dyDescent="0.25">
      <c r="A519" s="4" t="s">
        <v>110</v>
      </c>
      <c r="B519" s="4" t="s">
        <v>27</v>
      </c>
      <c r="C519" s="4" t="s">
        <v>2400</v>
      </c>
      <c r="D519" s="4" t="s">
        <v>2401</v>
      </c>
      <c r="E519" s="4" t="s">
        <v>1166</v>
      </c>
      <c r="F519" s="4" t="s">
        <v>1312</v>
      </c>
      <c r="G519" s="4" t="s">
        <v>1986</v>
      </c>
      <c r="K519" s="4">
        <f t="shared" si="40"/>
        <v>50.275953000000001</v>
      </c>
      <c r="L519" s="4">
        <f t="shared" si="41"/>
        <v>50.477056812000001</v>
      </c>
      <c r="M519" s="4" t="s">
        <v>1058</v>
      </c>
      <c r="N519" s="4">
        <f t="shared" si="42"/>
        <v>-4150835.2260361249</v>
      </c>
      <c r="O519" s="4">
        <f t="shared" si="43"/>
        <v>-10925835.226036124</v>
      </c>
      <c r="P519" s="4" t="str">
        <f t="shared" si="44"/>
        <v>Overpaid</v>
      </c>
    </row>
    <row r="520" spans="1:16" x14ac:dyDescent="0.25">
      <c r="A520" s="4" t="s">
        <v>127</v>
      </c>
      <c r="B520" s="4" t="s">
        <v>27</v>
      </c>
      <c r="C520" s="4" t="s">
        <v>4063</v>
      </c>
      <c r="D520" s="4" t="s">
        <v>4064</v>
      </c>
      <c r="E520" s="4" t="s">
        <v>1738</v>
      </c>
      <c r="F520" s="4" t="s">
        <v>1194</v>
      </c>
      <c r="G520" s="4" t="s">
        <v>1148</v>
      </c>
      <c r="K520" s="4">
        <f t="shared" si="40"/>
        <v>49.972629000000005</v>
      </c>
      <c r="L520" s="4">
        <f t="shared" si="41"/>
        <v>51.271917354000003</v>
      </c>
      <c r="M520" s="4" t="s">
        <v>1058</v>
      </c>
      <c r="N520" s="4">
        <f t="shared" si="42"/>
        <v>-3684362.4932821775</v>
      </c>
      <c r="O520" s="4">
        <f t="shared" si="43"/>
        <v>-4531120.4932821775</v>
      </c>
      <c r="P520" s="4" t="str">
        <f t="shared" si="44"/>
        <v>Overpaid</v>
      </c>
    </row>
    <row r="521" spans="1:16" x14ac:dyDescent="0.25">
      <c r="A521" s="4" t="s">
        <v>123</v>
      </c>
      <c r="B521" s="4" t="s">
        <v>27</v>
      </c>
      <c r="C521" s="4" t="s">
        <v>333</v>
      </c>
      <c r="D521" s="4" t="s">
        <v>1027</v>
      </c>
      <c r="E521" s="4" t="s">
        <v>1102</v>
      </c>
      <c r="F521" s="4" t="s">
        <v>1328</v>
      </c>
      <c r="G521" s="4" t="s">
        <v>1400</v>
      </c>
      <c r="K521" s="4">
        <f t="shared" si="40"/>
        <v>49.907630999999995</v>
      </c>
      <c r="L521" s="4">
        <f t="shared" si="41"/>
        <v>50.556430202999991</v>
      </c>
      <c r="M521" s="4" t="s">
        <v>1058</v>
      </c>
      <c r="N521" s="4">
        <f t="shared" si="42"/>
        <v>-4104254.0704103215</v>
      </c>
      <c r="O521" s="4" t="e">
        <f t="shared" si="43"/>
        <v>#VALUE!</v>
      </c>
      <c r="P521" s="4" t="e">
        <f t="shared" si="44"/>
        <v>#VALUE!</v>
      </c>
    </row>
    <row r="522" spans="1:16" x14ac:dyDescent="0.25">
      <c r="A522" s="4" t="s">
        <v>116</v>
      </c>
      <c r="B522" s="4" t="s">
        <v>27</v>
      </c>
      <c r="C522" s="4" t="s">
        <v>1180</v>
      </c>
      <c r="D522" s="4" t="s">
        <v>1027</v>
      </c>
      <c r="E522" s="4" t="s">
        <v>1181</v>
      </c>
      <c r="F522" s="4" t="s">
        <v>1162</v>
      </c>
      <c r="G522" s="4" t="s">
        <v>1182</v>
      </c>
      <c r="K522" s="4">
        <f t="shared" si="40"/>
        <v>49.860687999999996</v>
      </c>
      <c r="L522" s="4">
        <f t="shared" si="41"/>
        <v>51.954836895999996</v>
      </c>
      <c r="M522" s="4" t="s">
        <v>1058</v>
      </c>
      <c r="N522" s="4">
        <f t="shared" si="42"/>
        <v>-3283583.5790260341</v>
      </c>
      <c r="O522" s="4" t="e">
        <f t="shared" si="43"/>
        <v>#VALUE!</v>
      </c>
      <c r="P522" s="4" t="e">
        <f t="shared" si="44"/>
        <v>#VALUE!</v>
      </c>
    </row>
    <row r="523" spans="1:16" x14ac:dyDescent="0.25">
      <c r="A523" s="4" t="s">
        <v>127</v>
      </c>
      <c r="B523" s="4" t="s">
        <v>27</v>
      </c>
      <c r="C523" s="4" t="s">
        <v>4055</v>
      </c>
      <c r="D523" s="4" t="s">
        <v>4056</v>
      </c>
      <c r="E523" s="4" t="s">
        <v>1096</v>
      </c>
      <c r="F523" s="4" t="s">
        <v>1157</v>
      </c>
      <c r="G523" s="4" t="s">
        <v>3358</v>
      </c>
      <c r="K523" s="4">
        <f t="shared" si="40"/>
        <v>49.506810000000002</v>
      </c>
      <c r="L523" s="4">
        <f t="shared" si="41"/>
        <v>51.289055160000004</v>
      </c>
      <c r="M523" s="4" t="s">
        <v>1058</v>
      </c>
      <c r="N523" s="4">
        <f t="shared" si="42"/>
        <v>-3674304.9815857084</v>
      </c>
      <c r="O523" s="4">
        <f t="shared" si="43"/>
        <v>-4522479.9815857084</v>
      </c>
      <c r="P523" s="4" t="str">
        <f t="shared" si="44"/>
        <v>Overpaid</v>
      </c>
    </row>
    <row r="524" spans="1:16" x14ac:dyDescent="0.25">
      <c r="A524" s="4" t="s">
        <v>111</v>
      </c>
      <c r="B524" s="4" t="s">
        <v>27</v>
      </c>
      <c r="C524" s="4" t="s">
        <v>3741</v>
      </c>
      <c r="D524" s="4" t="s">
        <v>1306</v>
      </c>
      <c r="E524" s="4" t="s">
        <v>1495</v>
      </c>
      <c r="F524" s="4" t="s">
        <v>1146</v>
      </c>
      <c r="G524" s="4" t="s">
        <v>1363</v>
      </c>
      <c r="K524" s="4">
        <f t="shared" si="40"/>
        <v>49.474311</v>
      </c>
      <c r="L524" s="4">
        <f t="shared" si="41"/>
        <v>48.138504603000001</v>
      </c>
      <c r="M524" s="4" t="s">
        <v>1058</v>
      </c>
      <c r="N524" s="4">
        <f t="shared" si="42"/>
        <v>-5523240.5499627553</v>
      </c>
      <c r="O524" s="4">
        <f t="shared" si="43"/>
        <v>-7023240.5499627553</v>
      </c>
      <c r="P524" s="4" t="str">
        <f t="shared" si="44"/>
        <v>Overpaid</v>
      </c>
    </row>
    <row r="525" spans="1:16" x14ac:dyDescent="0.25">
      <c r="A525" s="4" t="s">
        <v>126</v>
      </c>
      <c r="B525" s="4" t="s">
        <v>27</v>
      </c>
      <c r="C525" s="4" t="s">
        <v>3808</v>
      </c>
      <c r="D525" s="4" t="s">
        <v>3809</v>
      </c>
      <c r="E525" s="4" t="s">
        <v>1297</v>
      </c>
      <c r="F525" s="4" t="s">
        <v>1307</v>
      </c>
      <c r="G525" s="4" t="s">
        <v>2192</v>
      </c>
      <c r="K525" s="4">
        <f t="shared" si="40"/>
        <v>49.405702000000005</v>
      </c>
      <c r="L525" s="4">
        <f t="shared" si="41"/>
        <v>50.34441033800001</v>
      </c>
      <c r="M525" s="4" t="s">
        <v>1058</v>
      </c>
      <c r="N525" s="4">
        <f t="shared" si="42"/>
        <v>-4228680.2818005756</v>
      </c>
      <c r="O525" s="4">
        <f t="shared" si="43"/>
        <v>-10401180.281800576</v>
      </c>
      <c r="P525" s="4" t="str">
        <f t="shared" si="44"/>
        <v>Overpaid</v>
      </c>
    </row>
    <row r="526" spans="1:16" x14ac:dyDescent="0.25">
      <c r="A526" s="4" t="s">
        <v>124</v>
      </c>
      <c r="B526" s="4" t="s">
        <v>27</v>
      </c>
      <c r="C526" s="4" t="s">
        <v>3065</v>
      </c>
      <c r="D526" s="4" t="s">
        <v>3066</v>
      </c>
      <c r="E526" s="4" t="s">
        <v>1342</v>
      </c>
      <c r="F526" s="4" t="s">
        <v>1091</v>
      </c>
      <c r="G526" s="4" t="s">
        <v>1637</v>
      </c>
      <c r="K526" s="4">
        <f t="shared" si="40"/>
        <v>49.221541000000002</v>
      </c>
      <c r="L526" s="4">
        <f t="shared" si="41"/>
        <v>49.123097917999999</v>
      </c>
      <c r="M526" s="4" t="s">
        <v>1058</v>
      </c>
      <c r="N526" s="4">
        <f t="shared" si="42"/>
        <v>-4945421.0331659131</v>
      </c>
      <c r="O526" s="4">
        <f t="shared" si="43"/>
        <v>-21295421.033165913</v>
      </c>
      <c r="P526" s="4" t="str">
        <f t="shared" si="44"/>
        <v>Overpaid</v>
      </c>
    </row>
    <row r="527" spans="1:16" x14ac:dyDescent="0.25">
      <c r="A527" s="4" t="s">
        <v>317</v>
      </c>
      <c r="B527" s="4" t="s">
        <v>27</v>
      </c>
      <c r="C527" s="4" t="s">
        <v>42</v>
      </c>
      <c r="D527" s="4" t="s">
        <v>2287</v>
      </c>
      <c r="E527" s="4" t="s">
        <v>1233</v>
      </c>
      <c r="F527" s="4" t="s">
        <v>1312</v>
      </c>
      <c r="G527" s="4" t="s">
        <v>2206</v>
      </c>
      <c r="K527" s="4">
        <f t="shared" si="40"/>
        <v>49.084322999999998</v>
      </c>
      <c r="L527" s="4">
        <f t="shared" si="41"/>
        <v>49.820587844999991</v>
      </c>
      <c r="M527" s="4" t="s">
        <v>1058</v>
      </c>
      <c r="N527" s="4">
        <f t="shared" si="42"/>
        <v>-4536091.3267278783</v>
      </c>
      <c r="O527" s="4">
        <f t="shared" si="43"/>
        <v>-16869424.326727878</v>
      </c>
      <c r="P527" s="4" t="str">
        <f t="shared" si="44"/>
        <v>Overpaid</v>
      </c>
    </row>
    <row r="528" spans="1:16" x14ac:dyDescent="0.25">
      <c r="A528" s="4" t="s">
        <v>127</v>
      </c>
      <c r="B528" s="4" t="s">
        <v>27</v>
      </c>
      <c r="C528" s="4" t="s">
        <v>392</v>
      </c>
      <c r="D528" s="4" t="s">
        <v>1027</v>
      </c>
      <c r="E528" s="4" t="s">
        <v>1395</v>
      </c>
      <c r="F528" s="4" t="s">
        <v>1125</v>
      </c>
      <c r="G528" s="4" t="s">
        <v>1214</v>
      </c>
      <c r="K528" s="4">
        <f t="shared" si="40"/>
        <v>49.001269999999998</v>
      </c>
      <c r="L528" s="4">
        <f t="shared" si="41"/>
        <v>48.168248409999997</v>
      </c>
      <c r="M528" s="4" t="s">
        <v>1058</v>
      </c>
      <c r="N528" s="4">
        <f t="shared" si="42"/>
        <v>-5505785.0666412618</v>
      </c>
      <c r="O528" s="4" t="e">
        <f t="shared" si="43"/>
        <v>#VALUE!</v>
      </c>
      <c r="P528" s="4" t="e">
        <f t="shared" si="44"/>
        <v>#VALUE!</v>
      </c>
    </row>
    <row r="529" spans="1:16" x14ac:dyDescent="0.25">
      <c r="A529" s="4" t="s">
        <v>135</v>
      </c>
      <c r="B529" s="4" t="s">
        <v>27</v>
      </c>
      <c r="C529" s="4" t="s">
        <v>2687</v>
      </c>
      <c r="D529" s="4" t="s">
        <v>2688</v>
      </c>
      <c r="E529" s="4" t="s">
        <v>1166</v>
      </c>
      <c r="F529" s="4" t="s">
        <v>1201</v>
      </c>
      <c r="G529" s="4" t="s">
        <v>2689</v>
      </c>
      <c r="K529" s="4">
        <f t="shared" si="40"/>
        <v>48.975992999999995</v>
      </c>
      <c r="L529" s="4">
        <f t="shared" si="41"/>
        <v>49.171896971999999</v>
      </c>
      <c r="M529" s="4" t="s">
        <v>1058</v>
      </c>
      <c r="N529" s="4">
        <f t="shared" si="42"/>
        <v>-4916782.7666117437</v>
      </c>
      <c r="O529" s="4">
        <f t="shared" si="43"/>
        <v>-5441782.7666117437</v>
      </c>
      <c r="P529" s="4" t="str">
        <f t="shared" si="44"/>
        <v>Overpaid</v>
      </c>
    </row>
    <row r="530" spans="1:16" x14ac:dyDescent="0.25">
      <c r="A530" s="4" t="s">
        <v>136</v>
      </c>
      <c r="B530" s="4" t="s">
        <v>27</v>
      </c>
      <c r="C530" s="4" t="s">
        <v>908</v>
      </c>
      <c r="D530" s="4" t="s">
        <v>2232</v>
      </c>
      <c r="E530" s="4" t="s">
        <v>1027</v>
      </c>
      <c r="F530" s="4" t="s">
        <v>1201</v>
      </c>
      <c r="G530" s="4" t="s">
        <v>1621</v>
      </c>
      <c r="K530" s="4">
        <f t="shared" si="40"/>
        <v>48.896551000000002</v>
      </c>
      <c r="L530" s="4" t="e">
        <f t="shared" si="41"/>
        <v>#VALUE!</v>
      </c>
      <c r="M530" s="4" t="s">
        <v>1058</v>
      </c>
      <c r="N530" s="4" t="e">
        <f t="shared" si="42"/>
        <v>#VALUE!</v>
      </c>
      <c r="O530" s="4" t="e">
        <f t="shared" si="43"/>
        <v>#VALUE!</v>
      </c>
      <c r="P530" s="4" t="e">
        <f t="shared" si="44"/>
        <v>#VALUE!</v>
      </c>
    </row>
    <row r="531" spans="1:16" x14ac:dyDescent="0.25">
      <c r="A531" s="4" t="s">
        <v>114</v>
      </c>
      <c r="B531" s="4" t="s">
        <v>27</v>
      </c>
      <c r="C531" s="4" t="s">
        <v>3252</v>
      </c>
      <c r="D531" s="4" t="s">
        <v>3253</v>
      </c>
      <c r="E531" s="4" t="s">
        <v>1432</v>
      </c>
      <c r="F531" s="4" t="s">
        <v>1111</v>
      </c>
      <c r="G531" s="4" t="s">
        <v>1163</v>
      </c>
      <c r="K531" s="4">
        <f t="shared" si="40"/>
        <v>48.694334999999995</v>
      </c>
      <c r="L531" s="4">
        <f t="shared" si="41"/>
        <v>46.697867264999999</v>
      </c>
      <c r="M531" s="4" t="s">
        <v>1058</v>
      </c>
      <c r="N531" s="4">
        <f t="shared" si="42"/>
        <v>-6368694.5641641933</v>
      </c>
      <c r="O531" s="4">
        <f t="shared" si="43"/>
        <v>-9243694.5641641933</v>
      </c>
      <c r="P531" s="4" t="str">
        <f t="shared" si="44"/>
        <v>Overpaid</v>
      </c>
    </row>
    <row r="532" spans="1:16" x14ac:dyDescent="0.25">
      <c r="A532" s="4" t="s">
        <v>134</v>
      </c>
      <c r="B532" s="4" t="s">
        <v>27</v>
      </c>
      <c r="C532" s="4" t="s">
        <v>155</v>
      </c>
      <c r="D532" s="4" t="s">
        <v>2494</v>
      </c>
      <c r="E532" s="4" t="s">
        <v>1776</v>
      </c>
      <c r="F532" s="4" t="s">
        <v>1328</v>
      </c>
      <c r="G532" s="4" t="s">
        <v>2023</v>
      </c>
      <c r="K532" s="4">
        <f t="shared" si="40"/>
        <v>48.596837999999998</v>
      </c>
      <c r="L532" s="4">
        <f t="shared" si="41"/>
        <v>45.535237205999998</v>
      </c>
      <c r="M532" s="4" t="s">
        <v>1058</v>
      </c>
      <c r="N532" s="4">
        <f t="shared" si="42"/>
        <v>-7050996.9205486327</v>
      </c>
      <c r="O532" s="4">
        <f t="shared" si="43"/>
        <v>-10900996.920548633</v>
      </c>
      <c r="P532" s="4" t="str">
        <f t="shared" si="44"/>
        <v>Overpaid</v>
      </c>
    </row>
    <row r="533" spans="1:16" x14ac:dyDescent="0.25">
      <c r="A533" s="4" t="s">
        <v>136</v>
      </c>
      <c r="B533" s="4" t="s">
        <v>27</v>
      </c>
      <c r="C533" s="4" t="s">
        <v>790</v>
      </c>
      <c r="D533" s="4" t="s">
        <v>2233</v>
      </c>
      <c r="E533" s="4" t="s">
        <v>1572</v>
      </c>
      <c r="F533" s="4" t="s">
        <v>1208</v>
      </c>
      <c r="G533" s="4" t="s">
        <v>1755</v>
      </c>
      <c r="K533" s="4">
        <f t="shared" si="40"/>
        <v>48.495730000000002</v>
      </c>
      <c r="L533" s="4">
        <f t="shared" si="41"/>
        <v>50.581046389999997</v>
      </c>
      <c r="M533" s="4" t="s">
        <v>1058</v>
      </c>
      <c r="N533" s="4">
        <f t="shared" si="42"/>
        <v>-4089807.7878071079</v>
      </c>
      <c r="O533" s="4">
        <f t="shared" si="43"/>
        <v>-5196274.7878071079</v>
      </c>
      <c r="P533" s="4" t="str">
        <f t="shared" si="44"/>
        <v>Overpaid</v>
      </c>
    </row>
    <row r="534" spans="1:16" x14ac:dyDescent="0.25">
      <c r="A534" s="4" t="s">
        <v>2800</v>
      </c>
      <c r="B534" s="4" t="s">
        <v>27</v>
      </c>
      <c r="C534" s="4" t="s">
        <v>301</v>
      </c>
      <c r="D534" s="4" t="s">
        <v>2825</v>
      </c>
      <c r="E534" s="4" t="s">
        <v>1303</v>
      </c>
      <c r="F534" s="4" t="s">
        <v>1125</v>
      </c>
      <c r="G534" s="4" t="s">
        <v>1418</v>
      </c>
      <c r="K534" s="4">
        <f t="shared" si="40"/>
        <v>48.405455000000003</v>
      </c>
      <c r="L534" s="4">
        <f t="shared" si="41"/>
        <v>49.71240228500001</v>
      </c>
      <c r="M534" s="4" t="s">
        <v>1058</v>
      </c>
      <c r="N534" s="4">
        <f t="shared" si="42"/>
        <v>-4599581.2235728372</v>
      </c>
      <c r="O534" s="4">
        <f t="shared" si="43"/>
        <v>-8912081.2235728372</v>
      </c>
      <c r="P534" s="4" t="str">
        <f t="shared" si="44"/>
        <v>Overpaid</v>
      </c>
    </row>
    <row r="535" spans="1:16" x14ac:dyDescent="0.25">
      <c r="A535" s="4" t="s">
        <v>136</v>
      </c>
      <c r="B535" s="4" t="s">
        <v>27</v>
      </c>
      <c r="C535" s="4" t="s">
        <v>2170</v>
      </c>
      <c r="D535" s="4" t="s">
        <v>2171</v>
      </c>
      <c r="E535" s="4" t="s">
        <v>1174</v>
      </c>
      <c r="F535" s="4" t="s">
        <v>1107</v>
      </c>
      <c r="G535" s="4" t="s">
        <v>2119</v>
      </c>
      <c r="K535" s="4">
        <f t="shared" si="40"/>
        <v>48.380178000000001</v>
      </c>
      <c r="L535" s="4">
        <f t="shared" si="41"/>
        <v>49.831583340000002</v>
      </c>
      <c r="M535" s="4" t="s">
        <v>1058</v>
      </c>
      <c r="N535" s="4">
        <f t="shared" si="42"/>
        <v>-4529638.4984270409</v>
      </c>
      <c r="O535" s="4">
        <f t="shared" si="43"/>
        <v>-5569338.4984270409</v>
      </c>
      <c r="P535" s="4" t="str">
        <f t="shared" si="44"/>
        <v>Overpaid</v>
      </c>
    </row>
    <row r="536" spans="1:16" x14ac:dyDescent="0.25">
      <c r="A536" s="4" t="s">
        <v>117</v>
      </c>
      <c r="B536" s="4" t="s">
        <v>27</v>
      </c>
      <c r="C536" s="4" t="s">
        <v>2584</v>
      </c>
      <c r="D536" s="4" t="s">
        <v>2585</v>
      </c>
      <c r="E536" s="4" t="s">
        <v>1310</v>
      </c>
      <c r="F536" s="4" t="s">
        <v>1146</v>
      </c>
      <c r="G536" s="4" t="s">
        <v>2206</v>
      </c>
      <c r="K536" s="4">
        <f t="shared" si="40"/>
        <v>48.362122999999997</v>
      </c>
      <c r="L536" s="4">
        <f t="shared" si="41"/>
        <v>48.894106352999991</v>
      </c>
      <c r="M536" s="4" t="s">
        <v>1058</v>
      </c>
      <c r="N536" s="4">
        <f t="shared" si="42"/>
        <v>-5079807.2751026228</v>
      </c>
      <c r="O536" s="4">
        <f t="shared" si="43"/>
        <v>-7624807.2751026228</v>
      </c>
      <c r="P536" s="4" t="str">
        <f t="shared" si="44"/>
        <v>Overpaid</v>
      </c>
    </row>
    <row r="537" spans="1:16" x14ac:dyDescent="0.25">
      <c r="A537" s="4" t="s">
        <v>130</v>
      </c>
      <c r="B537" s="4" t="s">
        <v>27</v>
      </c>
      <c r="C537" s="4" t="s">
        <v>3424</v>
      </c>
      <c r="D537" s="4" t="s">
        <v>3425</v>
      </c>
      <c r="E537" s="4" t="s">
        <v>1569</v>
      </c>
      <c r="F537" s="4" t="s">
        <v>1186</v>
      </c>
      <c r="G537" s="4" t="s">
        <v>1260</v>
      </c>
      <c r="K537" s="4">
        <f t="shared" si="40"/>
        <v>48.347678999999999</v>
      </c>
      <c r="L537" s="4">
        <f t="shared" si="41"/>
        <v>46.462119518999998</v>
      </c>
      <c r="M537" s="4" t="s">
        <v>1058</v>
      </c>
      <c r="N537" s="4">
        <f t="shared" si="42"/>
        <v>-6507045.7459205575</v>
      </c>
      <c r="O537" s="4">
        <f t="shared" si="43"/>
        <v>-7727045.7459205575</v>
      </c>
      <c r="P537" s="4" t="str">
        <f t="shared" si="44"/>
        <v>Overpaid</v>
      </c>
    </row>
    <row r="538" spans="1:16" x14ac:dyDescent="0.25">
      <c r="A538" s="4" t="s">
        <v>128</v>
      </c>
      <c r="B538" s="4" t="s">
        <v>27</v>
      </c>
      <c r="C538" s="4" t="s">
        <v>3537</v>
      </c>
      <c r="D538" s="4" t="s">
        <v>2051</v>
      </c>
      <c r="E538" s="4" t="s">
        <v>1263</v>
      </c>
      <c r="F538" s="4" t="s">
        <v>1046</v>
      </c>
      <c r="G538" s="4">
        <v>45</v>
      </c>
      <c r="K538" s="4">
        <f t="shared" si="40"/>
        <v>48.206850000000003</v>
      </c>
      <c r="L538" s="4">
        <f t="shared" si="41"/>
        <v>49.749469200000007</v>
      </c>
      <c r="M538" s="4" t="s">
        <v>1058</v>
      </c>
      <c r="N538" s="4">
        <f t="shared" si="42"/>
        <v>-4577828.0930283265</v>
      </c>
      <c r="O538" s="4">
        <f t="shared" si="43"/>
        <v>-17911161.093028326</v>
      </c>
      <c r="P538" s="4" t="str">
        <f t="shared" si="44"/>
        <v>Overpaid</v>
      </c>
    </row>
    <row r="539" spans="1:16" x14ac:dyDescent="0.25">
      <c r="A539" s="4" t="s">
        <v>106</v>
      </c>
      <c r="B539" s="4" t="s">
        <v>27</v>
      </c>
      <c r="C539" s="4" t="s">
        <v>1833</v>
      </c>
      <c r="D539" s="4" t="s">
        <v>3015</v>
      </c>
      <c r="E539" s="4" t="s">
        <v>1301</v>
      </c>
      <c r="F539" s="4" t="s">
        <v>1201</v>
      </c>
      <c r="G539" s="4" t="s">
        <v>1409</v>
      </c>
      <c r="K539" s="4">
        <f t="shared" si="40"/>
        <v>48.141852</v>
      </c>
      <c r="L539" s="4">
        <f t="shared" si="41"/>
        <v>50.019384228000007</v>
      </c>
      <c r="M539" s="4" t="s">
        <v>1058</v>
      </c>
      <c r="N539" s="4">
        <f t="shared" si="42"/>
        <v>-4419425.4625420868</v>
      </c>
      <c r="O539" s="4">
        <f t="shared" si="43"/>
        <v>-5301925.4625420868</v>
      </c>
      <c r="P539" s="4" t="str">
        <f t="shared" si="44"/>
        <v>Overpaid</v>
      </c>
    </row>
    <row r="540" spans="1:16" x14ac:dyDescent="0.25">
      <c r="A540" s="4" t="s">
        <v>128</v>
      </c>
      <c r="B540" s="4" t="s">
        <v>27</v>
      </c>
      <c r="C540" s="4" t="s">
        <v>3569</v>
      </c>
      <c r="D540" s="4" t="s">
        <v>3570</v>
      </c>
      <c r="E540" s="4" t="s">
        <v>1427</v>
      </c>
      <c r="F540" s="4" t="s">
        <v>1146</v>
      </c>
      <c r="G540" s="4" t="s">
        <v>1418</v>
      </c>
      <c r="K540" s="4">
        <f t="shared" si="40"/>
        <v>48.044354999999996</v>
      </c>
      <c r="L540" s="4">
        <f t="shared" si="41"/>
        <v>49.245463874999992</v>
      </c>
      <c r="M540" s="4" t="s">
        <v>1058</v>
      </c>
      <c r="N540" s="4">
        <f t="shared" si="42"/>
        <v>-4873609.2129260823</v>
      </c>
      <c r="O540" s="4">
        <f t="shared" si="43"/>
        <v>-9943609.2129260823</v>
      </c>
      <c r="P540" s="4" t="str">
        <f t="shared" si="44"/>
        <v>Overpaid</v>
      </c>
    </row>
    <row r="541" spans="1:16" x14ac:dyDescent="0.25">
      <c r="A541" s="4" t="s">
        <v>317</v>
      </c>
      <c r="B541" s="4" t="s">
        <v>27</v>
      </c>
      <c r="C541" s="4" t="s">
        <v>2303</v>
      </c>
      <c r="D541" s="4" t="s">
        <v>1131</v>
      </c>
      <c r="E541" s="4" t="s">
        <v>1197</v>
      </c>
      <c r="F541" s="4" t="s">
        <v>1328</v>
      </c>
      <c r="G541" s="4" t="s">
        <v>1491</v>
      </c>
      <c r="K541" s="4">
        <f t="shared" si="40"/>
        <v>48.040744000000004</v>
      </c>
      <c r="L541" s="4">
        <f t="shared" si="41"/>
        <v>48.617232928000007</v>
      </c>
      <c r="M541" s="4" t="s">
        <v>1058</v>
      </c>
      <c r="N541" s="4">
        <f t="shared" si="42"/>
        <v>-5242293.5181128941</v>
      </c>
      <c r="O541" s="4">
        <f t="shared" si="43"/>
        <v>-11742293.518112894</v>
      </c>
      <c r="P541" s="4" t="str">
        <f t="shared" si="44"/>
        <v>Overpaid</v>
      </c>
    </row>
    <row r="542" spans="1:16" x14ac:dyDescent="0.25">
      <c r="A542" s="4" t="s">
        <v>120</v>
      </c>
      <c r="B542" s="4" t="s">
        <v>27</v>
      </c>
      <c r="C542" s="4" t="s">
        <v>854</v>
      </c>
      <c r="D542" s="4" t="s">
        <v>3207</v>
      </c>
      <c r="E542" s="4" t="s">
        <v>1128</v>
      </c>
      <c r="F542" s="4" t="s">
        <v>1218</v>
      </c>
      <c r="G542" s="4" t="s">
        <v>1672</v>
      </c>
      <c r="K542" s="4">
        <f t="shared" si="40"/>
        <v>47.975746000000001</v>
      </c>
      <c r="L542" s="4">
        <f t="shared" si="41"/>
        <v>50.470484792000001</v>
      </c>
      <c r="M542" s="4" t="s">
        <v>1058</v>
      </c>
      <c r="N542" s="4">
        <f t="shared" si="42"/>
        <v>-4154692.0889285766</v>
      </c>
      <c r="O542" s="4">
        <f t="shared" si="43"/>
        <v>-5146954.0889285766</v>
      </c>
      <c r="P542" s="4" t="str">
        <f t="shared" si="44"/>
        <v>Overpaid</v>
      </c>
    </row>
    <row r="543" spans="1:16" x14ac:dyDescent="0.25">
      <c r="A543" s="4" t="s">
        <v>117</v>
      </c>
      <c r="B543" s="4" t="s">
        <v>27</v>
      </c>
      <c r="C543" s="4" t="s">
        <v>47</v>
      </c>
      <c r="D543" s="4" t="s">
        <v>2396</v>
      </c>
      <c r="E543" s="4" t="s">
        <v>1197</v>
      </c>
      <c r="F543" s="4" t="s">
        <v>1111</v>
      </c>
      <c r="G543" s="4" t="s">
        <v>2568</v>
      </c>
      <c r="K543" s="4">
        <f t="shared" si="40"/>
        <v>47.860193999999993</v>
      </c>
      <c r="L543" s="4">
        <f t="shared" si="41"/>
        <v>48.434516327999994</v>
      </c>
      <c r="M543" s="4" t="s">
        <v>1058</v>
      </c>
      <c r="N543" s="4">
        <f t="shared" si="42"/>
        <v>-5349522.7831447907</v>
      </c>
      <c r="O543" s="4">
        <f t="shared" si="43"/>
        <v>-18349522.783144791</v>
      </c>
      <c r="P543" s="4" t="str">
        <f t="shared" si="44"/>
        <v>Overpaid</v>
      </c>
    </row>
    <row r="544" spans="1:16" x14ac:dyDescent="0.25">
      <c r="A544" s="4" t="s">
        <v>125</v>
      </c>
      <c r="B544" s="4" t="s">
        <v>27</v>
      </c>
      <c r="C544" s="4" t="s">
        <v>616</v>
      </c>
      <c r="D544" s="4" t="s">
        <v>1165</v>
      </c>
      <c r="E544" s="4" t="s">
        <v>1495</v>
      </c>
      <c r="F544" s="4" t="s">
        <v>1312</v>
      </c>
      <c r="G544" s="4" t="s">
        <v>1496</v>
      </c>
      <c r="K544" s="4">
        <f t="shared" si="40"/>
        <v>47.694087999999994</v>
      </c>
      <c r="L544" s="4">
        <f t="shared" si="41"/>
        <v>46.406347623999991</v>
      </c>
      <c r="M544" s="4" t="s">
        <v>1058</v>
      </c>
      <c r="N544" s="4">
        <f t="shared" si="42"/>
        <v>-6539776.1016205121</v>
      </c>
      <c r="O544" s="4">
        <f t="shared" si="43"/>
        <v>-7659776.1016205121</v>
      </c>
      <c r="P544" s="4" t="str">
        <f t="shared" si="44"/>
        <v>Overpaid</v>
      </c>
    </row>
    <row r="545" spans="1:16" x14ac:dyDescent="0.25">
      <c r="A545" s="4" t="s">
        <v>110</v>
      </c>
      <c r="B545" s="4" t="s">
        <v>27</v>
      </c>
      <c r="C545" s="4" t="s">
        <v>2429</v>
      </c>
      <c r="D545" s="4" t="s">
        <v>1027</v>
      </c>
      <c r="E545" s="4" t="s">
        <v>1027</v>
      </c>
      <c r="F545" s="4" t="s">
        <v>1218</v>
      </c>
      <c r="G545" s="4" t="s">
        <v>2089</v>
      </c>
      <c r="K545" s="4">
        <f t="shared" si="40"/>
        <v>47.618257</v>
      </c>
      <c r="L545" s="4" t="e">
        <f t="shared" si="41"/>
        <v>#VALUE!</v>
      </c>
      <c r="M545" s="4" t="s">
        <v>1058</v>
      </c>
      <c r="N545" s="4" t="e">
        <f t="shared" si="42"/>
        <v>#VALUE!</v>
      </c>
      <c r="O545" s="4" t="e">
        <f t="shared" si="43"/>
        <v>#VALUE!</v>
      </c>
      <c r="P545" s="4" t="e">
        <f t="shared" si="44"/>
        <v>#VALUE!</v>
      </c>
    </row>
    <row r="546" spans="1:16" x14ac:dyDescent="0.25">
      <c r="A546" s="4" t="s">
        <v>109</v>
      </c>
      <c r="B546" s="4" t="s">
        <v>27</v>
      </c>
      <c r="C546" s="4" t="s">
        <v>1852</v>
      </c>
      <c r="D546" s="4" t="s">
        <v>1853</v>
      </c>
      <c r="E546" s="4" t="s">
        <v>1294</v>
      </c>
      <c r="F546" s="4" t="s">
        <v>1328</v>
      </c>
      <c r="G546" s="4" t="s">
        <v>1129</v>
      </c>
      <c r="K546" s="4">
        <f t="shared" si="40"/>
        <v>47.603812999999995</v>
      </c>
      <c r="L546" s="4">
        <f t="shared" si="41"/>
        <v>50.602853218999989</v>
      </c>
      <c r="M546" s="4" t="s">
        <v>1058</v>
      </c>
      <c r="N546" s="4">
        <f t="shared" si="42"/>
        <v>-4077010.2081326544</v>
      </c>
      <c r="O546" s="4">
        <f t="shared" si="43"/>
        <v>-5375164.2081326544</v>
      </c>
      <c r="P546" s="4" t="str">
        <f t="shared" si="44"/>
        <v>Overpaid</v>
      </c>
    </row>
    <row r="547" spans="1:16" x14ac:dyDescent="0.25">
      <c r="A547" s="4" t="s">
        <v>109</v>
      </c>
      <c r="B547" s="4" t="s">
        <v>27</v>
      </c>
      <c r="C547" s="4" t="s">
        <v>1860</v>
      </c>
      <c r="D547" s="4" t="s">
        <v>1027</v>
      </c>
      <c r="E547" s="4" t="s">
        <v>1346</v>
      </c>
      <c r="F547" s="4" t="s">
        <v>1186</v>
      </c>
      <c r="G547" s="4" t="s">
        <v>1774</v>
      </c>
      <c r="K547" s="4">
        <f t="shared" si="40"/>
        <v>47.592979999999997</v>
      </c>
      <c r="L547" s="4">
        <f t="shared" si="41"/>
        <v>50.305779859999994</v>
      </c>
      <c r="M547" s="4" t="s">
        <v>1058</v>
      </c>
      <c r="N547" s="4">
        <f t="shared" si="42"/>
        <v>-4251351.0066486308</v>
      </c>
      <c r="O547" s="4" t="e">
        <f t="shared" si="43"/>
        <v>#VALUE!</v>
      </c>
      <c r="P547" s="4" t="e">
        <f t="shared" si="44"/>
        <v>#VALUE!</v>
      </c>
    </row>
    <row r="548" spans="1:16" x14ac:dyDescent="0.25">
      <c r="A548" s="4" t="s">
        <v>121</v>
      </c>
      <c r="B548" s="4" t="s">
        <v>27</v>
      </c>
      <c r="C548" s="4" t="s">
        <v>345</v>
      </c>
      <c r="D548" s="4" t="s">
        <v>2296</v>
      </c>
      <c r="E548" s="4" t="s">
        <v>1197</v>
      </c>
      <c r="F548" s="4" t="s">
        <v>1307</v>
      </c>
      <c r="G548" s="4" t="s">
        <v>1855</v>
      </c>
      <c r="K548" s="4">
        <f t="shared" si="40"/>
        <v>47.578536</v>
      </c>
      <c r="L548" s="4">
        <f t="shared" si="41"/>
        <v>48.149478432000002</v>
      </c>
      <c r="M548" s="4" t="s">
        <v>1058</v>
      </c>
      <c r="N548" s="4">
        <f t="shared" si="42"/>
        <v>-5516800.4365945347</v>
      </c>
      <c r="O548" s="4">
        <f t="shared" si="43"/>
        <v>-13516800.436594535</v>
      </c>
      <c r="P548" s="4" t="str">
        <f t="shared" si="44"/>
        <v>Overpaid</v>
      </c>
    </row>
    <row r="549" spans="1:16" x14ac:dyDescent="0.25">
      <c r="A549" s="4" t="s">
        <v>120</v>
      </c>
      <c r="B549" s="4" t="s">
        <v>27</v>
      </c>
      <c r="C549" s="4" t="s">
        <v>3184</v>
      </c>
      <c r="D549" s="4" t="s">
        <v>1027</v>
      </c>
      <c r="E549" s="4" t="s">
        <v>1342</v>
      </c>
      <c r="F549" s="4" t="s">
        <v>1162</v>
      </c>
      <c r="G549" s="4" t="s">
        <v>2126</v>
      </c>
      <c r="K549" s="4">
        <f t="shared" si="40"/>
        <v>47.358265000000003</v>
      </c>
      <c r="L549" s="4">
        <f t="shared" si="41"/>
        <v>47.263548470000003</v>
      </c>
      <c r="M549" s="4" t="s">
        <v>1058</v>
      </c>
      <c r="N549" s="4">
        <f t="shared" si="42"/>
        <v>-6036718.2694295924</v>
      </c>
      <c r="O549" s="4" t="e">
        <f t="shared" si="43"/>
        <v>#VALUE!</v>
      </c>
      <c r="P549" s="4" t="e">
        <f t="shared" si="44"/>
        <v>#VALUE!</v>
      </c>
    </row>
    <row r="550" spans="1:16" x14ac:dyDescent="0.25">
      <c r="A550" s="4" t="s">
        <v>124</v>
      </c>
      <c r="B550" s="4" t="s">
        <v>27</v>
      </c>
      <c r="C550" s="4" t="s">
        <v>3100</v>
      </c>
      <c r="D550" s="4" t="s">
        <v>1374</v>
      </c>
      <c r="E550" s="4" t="s">
        <v>1454</v>
      </c>
      <c r="F550" s="4" t="s">
        <v>1157</v>
      </c>
      <c r="G550" s="4" t="s">
        <v>1222</v>
      </c>
      <c r="K550" s="4">
        <f t="shared" si="40"/>
        <v>46.924944999999994</v>
      </c>
      <c r="L550" s="4">
        <f t="shared" si="41"/>
        <v>46.361845659999993</v>
      </c>
      <c r="M550" s="4" t="s">
        <v>1058</v>
      </c>
      <c r="N550" s="4">
        <f t="shared" si="42"/>
        <v>-6565892.5732065402</v>
      </c>
      <c r="O550" s="4">
        <f t="shared" si="43"/>
        <v>-7530892.5732065402</v>
      </c>
      <c r="P550" s="4" t="str">
        <f t="shared" si="44"/>
        <v>Overpaid</v>
      </c>
    </row>
    <row r="551" spans="1:16" x14ac:dyDescent="0.25">
      <c r="A551" s="4" t="s">
        <v>136</v>
      </c>
      <c r="B551" s="4" t="s">
        <v>27</v>
      </c>
      <c r="C551" s="4" t="s">
        <v>2214</v>
      </c>
      <c r="D551" s="4" t="s">
        <v>1027</v>
      </c>
      <c r="E551" s="4" t="s">
        <v>1445</v>
      </c>
      <c r="F551" s="4" t="s">
        <v>1162</v>
      </c>
      <c r="G551" s="4" t="s">
        <v>2215</v>
      </c>
      <c r="K551" s="4">
        <f t="shared" si="40"/>
        <v>46.921334000000002</v>
      </c>
      <c r="L551" s="4">
        <f t="shared" si="41"/>
        <v>46.452120659999999</v>
      </c>
      <c r="M551" s="4" t="s">
        <v>1058</v>
      </c>
      <c r="N551" s="4">
        <f t="shared" si="42"/>
        <v>-6512913.6873212159</v>
      </c>
      <c r="O551" s="4" t="e">
        <f t="shared" si="43"/>
        <v>#VALUE!</v>
      </c>
      <c r="P551" s="4" t="e">
        <f t="shared" si="44"/>
        <v>#VALUE!</v>
      </c>
    </row>
    <row r="552" spans="1:16" x14ac:dyDescent="0.25">
      <c r="A552" s="4" t="s">
        <v>317</v>
      </c>
      <c r="B552" s="4" t="s">
        <v>27</v>
      </c>
      <c r="C552" s="4" t="s">
        <v>733</v>
      </c>
      <c r="D552" s="4" t="s">
        <v>2312</v>
      </c>
      <c r="E552" s="4" t="s">
        <v>1176</v>
      </c>
      <c r="F552" s="4" t="s">
        <v>1162</v>
      </c>
      <c r="G552" s="4" t="s">
        <v>2313</v>
      </c>
      <c r="K552" s="4">
        <f t="shared" si="40"/>
        <v>46.802171000000001</v>
      </c>
      <c r="L552" s="4">
        <f t="shared" si="41"/>
        <v>49.610301260000007</v>
      </c>
      <c r="M552" s="4" t="s">
        <v>1058</v>
      </c>
      <c r="N552" s="4">
        <f t="shared" si="42"/>
        <v>-4659500.3435091367</v>
      </c>
      <c r="O552" s="4">
        <f t="shared" si="43"/>
        <v>-6593413.3435091367</v>
      </c>
      <c r="P552" s="4" t="str">
        <f t="shared" si="44"/>
        <v>Overpaid</v>
      </c>
    </row>
    <row r="553" spans="1:16" x14ac:dyDescent="0.25">
      <c r="A553" s="4" t="s">
        <v>115</v>
      </c>
      <c r="B553" s="4" t="s">
        <v>27</v>
      </c>
      <c r="C553" s="4" t="s">
        <v>3997</v>
      </c>
      <c r="D553" s="4" t="s">
        <v>1027</v>
      </c>
      <c r="E553" s="4" t="s">
        <v>1738</v>
      </c>
      <c r="F553" s="4" t="s">
        <v>1218</v>
      </c>
      <c r="G553" s="4" t="s">
        <v>1546</v>
      </c>
      <c r="K553" s="4">
        <f t="shared" si="40"/>
        <v>46.744394999999997</v>
      </c>
      <c r="L553" s="4">
        <f t="shared" si="41"/>
        <v>47.959749269999996</v>
      </c>
      <c r="M553" s="4" t="s">
        <v>1058</v>
      </c>
      <c r="N553" s="4">
        <f t="shared" si="42"/>
        <v>-5628145.1014820002</v>
      </c>
      <c r="O553" s="4" t="e">
        <f t="shared" si="43"/>
        <v>#VALUE!</v>
      </c>
      <c r="P553" s="4" t="e">
        <f t="shared" si="44"/>
        <v>#VALUE!</v>
      </c>
    </row>
    <row r="554" spans="1:16" x14ac:dyDescent="0.25">
      <c r="A554" s="4" t="s">
        <v>133</v>
      </c>
      <c r="B554" s="4" t="s">
        <v>27</v>
      </c>
      <c r="C554" s="4" t="s">
        <v>424</v>
      </c>
      <c r="D554" s="4" t="s">
        <v>1728</v>
      </c>
      <c r="E554" s="4" t="s">
        <v>1197</v>
      </c>
      <c r="F554" s="4" t="s">
        <v>1157</v>
      </c>
      <c r="G554" s="4" t="s">
        <v>1644</v>
      </c>
      <c r="K554" s="4">
        <f t="shared" si="40"/>
        <v>46.686618999999993</v>
      </c>
      <c r="L554" s="4">
        <f t="shared" si="41"/>
        <v>47.246858427999996</v>
      </c>
      <c r="M554" s="4" t="s">
        <v>1058</v>
      </c>
      <c r="N554" s="4">
        <f t="shared" si="42"/>
        <v>-6046513.0058520734</v>
      </c>
      <c r="O554" s="4">
        <f t="shared" si="43"/>
        <v>-10046513.005852073</v>
      </c>
      <c r="P554" s="4" t="str">
        <f t="shared" si="44"/>
        <v>Overpaid</v>
      </c>
    </row>
    <row r="555" spans="1:16" x14ac:dyDescent="0.25">
      <c r="A555" s="4" t="s">
        <v>119</v>
      </c>
      <c r="B555" s="4" t="s">
        <v>27</v>
      </c>
      <c r="C555" s="4" t="s">
        <v>3368</v>
      </c>
      <c r="D555" s="4" t="s">
        <v>1599</v>
      </c>
      <c r="E555" s="4" t="s">
        <v>1166</v>
      </c>
      <c r="F555" s="4" t="s">
        <v>1162</v>
      </c>
      <c r="G555" s="4" t="s">
        <v>1222</v>
      </c>
      <c r="K555" s="4">
        <f t="shared" si="40"/>
        <v>46.563845000000001</v>
      </c>
      <c r="L555" s="4">
        <f t="shared" si="41"/>
        <v>46.750100379999999</v>
      </c>
      <c r="M555" s="4" t="s">
        <v>1058</v>
      </c>
      <c r="N555" s="4">
        <f t="shared" si="42"/>
        <v>-6338040.9807909466</v>
      </c>
      <c r="O555" s="4">
        <f t="shared" si="43"/>
        <v>-8588040.9807909466</v>
      </c>
      <c r="P555" s="4" t="str">
        <f t="shared" si="44"/>
        <v>Overpaid</v>
      </c>
    </row>
    <row r="556" spans="1:16" x14ac:dyDescent="0.25">
      <c r="A556" s="4" t="s">
        <v>132</v>
      </c>
      <c r="B556" s="4" t="s">
        <v>27</v>
      </c>
      <c r="C556" s="4" t="s">
        <v>3489</v>
      </c>
      <c r="D556" s="4" t="s">
        <v>1165</v>
      </c>
      <c r="E556" s="4" t="s">
        <v>1417</v>
      </c>
      <c r="F556" s="4" t="s">
        <v>1328</v>
      </c>
      <c r="G556" s="4" t="s">
        <v>2343</v>
      </c>
      <c r="K556" s="4">
        <f t="shared" si="40"/>
        <v>46.531345999999999</v>
      </c>
      <c r="L556" s="4">
        <f t="shared" si="41"/>
        <v>43.972121969999996</v>
      </c>
      <c r="M556" s="4" t="s">
        <v>1058</v>
      </c>
      <c r="N556" s="4">
        <f t="shared" si="42"/>
        <v>-7968328.4488084037</v>
      </c>
      <c r="O556" s="4">
        <f t="shared" si="43"/>
        <v>-9088328.4488084037</v>
      </c>
      <c r="P556" s="4" t="str">
        <f t="shared" si="44"/>
        <v>Overpaid</v>
      </c>
    </row>
    <row r="557" spans="1:16" x14ac:dyDescent="0.25">
      <c r="A557" s="4" t="s">
        <v>113</v>
      </c>
      <c r="B557" s="4" t="s">
        <v>27</v>
      </c>
      <c r="C557" s="4" t="s">
        <v>440</v>
      </c>
      <c r="D557" s="4" t="s">
        <v>2296</v>
      </c>
      <c r="E557" s="4" t="s">
        <v>1027</v>
      </c>
      <c r="F557" s="4" t="s">
        <v>1091</v>
      </c>
      <c r="G557" s="4">
        <v>45</v>
      </c>
      <c r="K557" s="4">
        <f t="shared" si="40"/>
        <v>46.401350000000001</v>
      </c>
      <c r="L557" s="4" t="e">
        <f t="shared" si="41"/>
        <v>#VALUE!</v>
      </c>
      <c r="M557" s="4" t="s">
        <v>1058</v>
      </c>
      <c r="N557" s="4" t="e">
        <f t="shared" si="42"/>
        <v>#VALUE!</v>
      </c>
      <c r="O557" s="4" t="e">
        <f t="shared" si="43"/>
        <v>#VALUE!</v>
      </c>
      <c r="P557" s="4" t="e">
        <f t="shared" si="44"/>
        <v>#VALUE!</v>
      </c>
    </row>
    <row r="558" spans="1:16" x14ac:dyDescent="0.25">
      <c r="A558" s="4" t="s">
        <v>114</v>
      </c>
      <c r="B558" s="4" t="s">
        <v>27</v>
      </c>
      <c r="C558" s="4" t="s">
        <v>3301</v>
      </c>
      <c r="D558" s="4" t="s">
        <v>2414</v>
      </c>
      <c r="E558" s="4" t="s">
        <v>1090</v>
      </c>
      <c r="F558" s="4" t="s">
        <v>1234</v>
      </c>
      <c r="G558" s="4" t="s">
        <v>1769</v>
      </c>
      <c r="K558" s="4">
        <f t="shared" si="40"/>
        <v>46.260520999999997</v>
      </c>
      <c r="L558" s="4">
        <f t="shared" si="41"/>
        <v>46.260520999999997</v>
      </c>
      <c r="M558" s="4" t="s">
        <v>1058</v>
      </c>
      <c r="N558" s="4">
        <f t="shared" si="42"/>
        <v>-6625356.0747242216</v>
      </c>
      <c r="O558" s="4">
        <f t="shared" si="43"/>
        <v>-7165356.0747242216</v>
      </c>
      <c r="P558" s="4" t="str">
        <f t="shared" si="44"/>
        <v>Overpaid</v>
      </c>
    </row>
    <row r="559" spans="1:16" x14ac:dyDescent="0.25">
      <c r="A559" s="4" t="s">
        <v>136</v>
      </c>
      <c r="B559" s="4" t="s">
        <v>27</v>
      </c>
      <c r="C559" s="4" t="s">
        <v>2247</v>
      </c>
      <c r="D559" s="4" t="s">
        <v>1412</v>
      </c>
      <c r="E559" s="4" t="s">
        <v>1738</v>
      </c>
      <c r="F559" s="4" t="s">
        <v>1405</v>
      </c>
      <c r="G559" s="4" t="s">
        <v>1706</v>
      </c>
      <c r="K559" s="4">
        <f t="shared" si="40"/>
        <v>46.213577999999998</v>
      </c>
      <c r="L559" s="4">
        <f t="shared" si="41"/>
        <v>47.415131027999998</v>
      </c>
      <c r="M559" s="4" t="s">
        <v>1058</v>
      </c>
      <c r="N559" s="4">
        <f t="shared" si="42"/>
        <v>-5947760.362561835</v>
      </c>
      <c r="O559" s="4">
        <f t="shared" si="43"/>
        <v>-6842760.362561835</v>
      </c>
      <c r="P559" s="4" t="str">
        <f t="shared" si="44"/>
        <v>Overpaid</v>
      </c>
    </row>
    <row r="560" spans="1:16" x14ac:dyDescent="0.25">
      <c r="A560" s="4" t="s">
        <v>106</v>
      </c>
      <c r="B560" s="4" t="s">
        <v>27</v>
      </c>
      <c r="C560" s="4" t="s">
        <v>3016</v>
      </c>
      <c r="D560" s="4" t="s">
        <v>1412</v>
      </c>
      <c r="E560" s="4" t="s">
        <v>1435</v>
      </c>
      <c r="F560" s="4" t="s">
        <v>1208</v>
      </c>
      <c r="G560" s="4" t="s">
        <v>2192</v>
      </c>
      <c r="K560" s="4">
        <f t="shared" si="40"/>
        <v>45.794702000000001</v>
      </c>
      <c r="L560" s="4">
        <f t="shared" si="41"/>
        <v>47.305927165999996</v>
      </c>
      <c r="M560" s="4" t="s">
        <v>1058</v>
      </c>
      <c r="N560" s="4">
        <f t="shared" si="42"/>
        <v>-6011847.8612395916</v>
      </c>
      <c r="O560" s="4">
        <f t="shared" si="43"/>
        <v>-6906847.8612395916</v>
      </c>
      <c r="P560" s="4" t="str">
        <f t="shared" si="44"/>
        <v>Overpaid</v>
      </c>
    </row>
    <row r="561" spans="1:16" x14ac:dyDescent="0.25">
      <c r="A561" s="4" t="s">
        <v>133</v>
      </c>
      <c r="B561" s="4" t="s">
        <v>27</v>
      </c>
      <c r="C561" s="4" t="s">
        <v>1716</v>
      </c>
      <c r="D561" s="4" t="s">
        <v>1717</v>
      </c>
      <c r="E561" s="4" t="s">
        <v>1045</v>
      </c>
      <c r="F561" s="4" t="s">
        <v>1125</v>
      </c>
      <c r="G561" s="4" t="s">
        <v>1718</v>
      </c>
      <c r="K561" s="4">
        <f t="shared" si="40"/>
        <v>45.744147999999996</v>
      </c>
      <c r="L561" s="4">
        <f t="shared" si="41"/>
        <v>47.299449031999998</v>
      </c>
      <c r="M561" s="4" t="s">
        <v>1058</v>
      </c>
      <c r="N561" s="4">
        <f t="shared" si="42"/>
        <v>-6015649.6260907203</v>
      </c>
      <c r="O561" s="4">
        <f t="shared" si="43"/>
        <v>-6920817.6260907203</v>
      </c>
      <c r="P561" s="4" t="str">
        <f t="shared" si="44"/>
        <v>Overpaid</v>
      </c>
    </row>
    <row r="562" spans="1:16" x14ac:dyDescent="0.25">
      <c r="A562" s="4" t="s">
        <v>116</v>
      </c>
      <c r="B562" s="4" t="s">
        <v>27</v>
      </c>
      <c r="C562" s="4" t="s">
        <v>1106</v>
      </c>
      <c r="D562" s="4" t="s">
        <v>1027</v>
      </c>
      <c r="E562" s="4" t="s">
        <v>1027</v>
      </c>
      <c r="F562" s="4" t="s">
        <v>1107</v>
      </c>
      <c r="G562" s="4">
        <v>45</v>
      </c>
      <c r="K562" s="4">
        <f t="shared" si="40"/>
        <v>45.67915</v>
      </c>
      <c r="L562" s="4" t="e">
        <f t="shared" si="41"/>
        <v>#VALUE!</v>
      </c>
      <c r="M562" s="4" t="s">
        <v>1058</v>
      </c>
      <c r="N562" s="4" t="e">
        <f t="shared" si="42"/>
        <v>#VALUE!</v>
      </c>
      <c r="O562" s="4" t="e">
        <f t="shared" si="43"/>
        <v>#VALUE!</v>
      </c>
      <c r="P562" s="4" t="e">
        <f t="shared" si="44"/>
        <v>#VALUE!</v>
      </c>
    </row>
    <row r="563" spans="1:16" x14ac:dyDescent="0.25">
      <c r="A563" s="4" t="s">
        <v>126</v>
      </c>
      <c r="B563" s="4" t="s">
        <v>27</v>
      </c>
      <c r="C563" s="4" t="s">
        <v>3857</v>
      </c>
      <c r="D563" s="4" t="s">
        <v>1027</v>
      </c>
      <c r="E563" s="4" t="s">
        <v>1027</v>
      </c>
      <c r="F563" s="4" t="s">
        <v>1221</v>
      </c>
      <c r="G563" s="4" t="s">
        <v>2712</v>
      </c>
      <c r="K563" s="4">
        <f t="shared" si="40"/>
        <v>45.628596000000002</v>
      </c>
      <c r="L563" s="4" t="e">
        <f t="shared" si="41"/>
        <v>#VALUE!</v>
      </c>
      <c r="M563" s="4" t="s">
        <v>1058</v>
      </c>
      <c r="N563" s="4" t="e">
        <f t="shared" si="42"/>
        <v>#VALUE!</v>
      </c>
      <c r="O563" s="4" t="e">
        <f t="shared" si="43"/>
        <v>#VALUE!</v>
      </c>
      <c r="P563" s="4" t="e">
        <f t="shared" si="44"/>
        <v>#VALUE!</v>
      </c>
    </row>
    <row r="564" spans="1:16" x14ac:dyDescent="0.25">
      <c r="A564" s="4" t="s">
        <v>128</v>
      </c>
      <c r="B564" s="4" t="s">
        <v>27</v>
      </c>
      <c r="C564" s="4" t="s">
        <v>3555</v>
      </c>
      <c r="D564" s="4" t="s">
        <v>1027</v>
      </c>
      <c r="E564" s="4" t="s">
        <v>1759</v>
      </c>
      <c r="F564" s="4" t="s">
        <v>1103</v>
      </c>
      <c r="G564" s="4" t="s">
        <v>1388</v>
      </c>
      <c r="K564" s="4">
        <f t="shared" si="40"/>
        <v>45.484155999999999</v>
      </c>
      <c r="L564" s="4">
        <f t="shared" si="41"/>
        <v>43.664789759999998</v>
      </c>
      <c r="M564" s="4" t="s">
        <v>1058</v>
      </c>
      <c r="N564" s="4">
        <f t="shared" si="42"/>
        <v>-8148689.7679163907</v>
      </c>
      <c r="O564" s="4" t="e">
        <f t="shared" si="43"/>
        <v>#VALUE!</v>
      </c>
      <c r="P564" s="4" t="e">
        <f t="shared" si="44"/>
        <v>#VALUE!</v>
      </c>
    </row>
    <row r="565" spans="1:16" x14ac:dyDescent="0.25">
      <c r="A565" s="4" t="s">
        <v>126</v>
      </c>
      <c r="B565" s="4" t="s">
        <v>27</v>
      </c>
      <c r="C565" s="4" t="s">
        <v>249</v>
      </c>
      <c r="D565" s="4" t="s">
        <v>2655</v>
      </c>
      <c r="E565" s="4" t="s">
        <v>1217</v>
      </c>
      <c r="F565" s="4" t="s">
        <v>1146</v>
      </c>
      <c r="G565" s="4" t="s">
        <v>3814</v>
      </c>
      <c r="K565" s="4">
        <f t="shared" si="40"/>
        <v>45.422769000000002</v>
      </c>
      <c r="L565" s="4">
        <f t="shared" si="41"/>
        <v>45.059386848000003</v>
      </c>
      <c r="M565" s="4" t="s">
        <v>1058</v>
      </c>
      <c r="N565" s="4">
        <f t="shared" si="42"/>
        <v>-7330254.9855164643</v>
      </c>
      <c r="O565" s="4">
        <f t="shared" si="43"/>
        <v>-12080254.985516464</v>
      </c>
      <c r="P565" s="4" t="str">
        <f t="shared" si="44"/>
        <v>Overpaid</v>
      </c>
    </row>
    <row r="566" spans="1:16" x14ac:dyDescent="0.25">
      <c r="A566" s="4" t="s">
        <v>113</v>
      </c>
      <c r="B566" s="4" t="s">
        <v>27</v>
      </c>
      <c r="C566" s="4" t="s">
        <v>3920</v>
      </c>
      <c r="D566" s="4" t="s">
        <v>2141</v>
      </c>
      <c r="E566" s="4" t="s">
        <v>1027</v>
      </c>
      <c r="F566" s="4" t="s">
        <v>1234</v>
      </c>
      <c r="G566" s="4" t="s">
        <v>1814</v>
      </c>
      <c r="K566" s="4">
        <f t="shared" si="40"/>
        <v>45.386658999999995</v>
      </c>
      <c r="L566" s="4" t="e">
        <f t="shared" si="41"/>
        <v>#VALUE!</v>
      </c>
      <c r="M566" s="4" t="s">
        <v>1058</v>
      </c>
      <c r="N566" s="4" t="e">
        <f t="shared" si="42"/>
        <v>#VALUE!</v>
      </c>
      <c r="O566" s="4" t="e">
        <f t="shared" si="43"/>
        <v>#VALUE!</v>
      </c>
      <c r="P566" s="4" t="e">
        <f t="shared" si="44"/>
        <v>#VALUE!</v>
      </c>
    </row>
    <row r="567" spans="1:16" x14ac:dyDescent="0.25">
      <c r="A567" s="4" t="s">
        <v>107</v>
      </c>
      <c r="B567" s="4" t="s">
        <v>27</v>
      </c>
      <c r="C567" s="4" t="s">
        <v>519</v>
      </c>
      <c r="D567" s="4" t="s">
        <v>2749</v>
      </c>
      <c r="E567" s="4" t="s">
        <v>2445</v>
      </c>
      <c r="F567" s="4" t="s">
        <v>1111</v>
      </c>
      <c r="G567" s="4">
        <v>45</v>
      </c>
      <c r="K567" s="4">
        <f t="shared" si="40"/>
        <v>45.318049999999999</v>
      </c>
      <c r="L567" s="4">
        <f t="shared" si="41"/>
        <v>48.626267649999996</v>
      </c>
      <c r="M567" s="4" t="s">
        <v>1058</v>
      </c>
      <c r="N567" s="4">
        <f t="shared" si="42"/>
        <v>-5236991.3912134971</v>
      </c>
      <c r="O567" s="4">
        <f t="shared" si="43"/>
        <v>-8220859.3912134971</v>
      </c>
      <c r="P567" s="4" t="str">
        <f t="shared" si="44"/>
        <v>Overpaid</v>
      </c>
    </row>
    <row r="568" spans="1:16" x14ac:dyDescent="0.25">
      <c r="A568" s="4" t="s">
        <v>2800</v>
      </c>
      <c r="B568" s="4" t="s">
        <v>27</v>
      </c>
      <c r="C568" s="4" t="s">
        <v>2844</v>
      </c>
      <c r="D568" s="4" t="s">
        <v>1027</v>
      </c>
      <c r="E568" s="4" t="s">
        <v>1204</v>
      </c>
      <c r="F568" s="4" t="s">
        <v>1157</v>
      </c>
      <c r="G568" s="4" t="s">
        <v>1863</v>
      </c>
      <c r="K568" s="4">
        <f t="shared" si="40"/>
        <v>45.058057999999996</v>
      </c>
      <c r="L568" s="4">
        <f t="shared" si="41"/>
        <v>46.319683624</v>
      </c>
      <c r="M568" s="4" t="s">
        <v>1058</v>
      </c>
      <c r="N568" s="4">
        <f t="shared" si="42"/>
        <v>-6590635.8320704158</v>
      </c>
      <c r="O568" s="4" t="e">
        <f t="shared" si="43"/>
        <v>#VALUE!</v>
      </c>
      <c r="P568" s="4" t="e">
        <f t="shared" si="44"/>
        <v>#VALUE!</v>
      </c>
    </row>
    <row r="569" spans="1:16" x14ac:dyDescent="0.25">
      <c r="A569" s="4" t="s">
        <v>113</v>
      </c>
      <c r="B569" s="4" t="s">
        <v>27</v>
      </c>
      <c r="C569" s="4" t="s">
        <v>3891</v>
      </c>
      <c r="D569" s="4" t="s">
        <v>1482</v>
      </c>
      <c r="E569" s="4" t="s">
        <v>1609</v>
      </c>
      <c r="F569" s="4" t="s">
        <v>1307</v>
      </c>
      <c r="G569" s="4">
        <v>45</v>
      </c>
      <c r="K569" s="4">
        <f t="shared" si="40"/>
        <v>44.956950000000006</v>
      </c>
      <c r="L569" s="4">
        <f t="shared" si="41"/>
        <v>43.877983200000003</v>
      </c>
      <c r="M569" s="4" t="s">
        <v>1058</v>
      </c>
      <c r="N569" s="4">
        <f t="shared" si="42"/>
        <v>-8023574.8310096134</v>
      </c>
      <c r="O569" s="4">
        <f t="shared" si="43"/>
        <v>-12523574.831009613</v>
      </c>
      <c r="P569" s="4" t="str">
        <f t="shared" si="44"/>
        <v>Overpaid</v>
      </c>
    </row>
    <row r="570" spans="1:16" x14ac:dyDescent="0.25">
      <c r="A570" s="4" t="s">
        <v>111</v>
      </c>
      <c r="B570" s="4" t="s">
        <v>27</v>
      </c>
      <c r="C570" s="4" t="s">
        <v>3727</v>
      </c>
      <c r="D570" s="4" t="s">
        <v>3728</v>
      </c>
      <c r="E570" s="4" t="s">
        <v>1027</v>
      </c>
      <c r="F570" s="4" t="s">
        <v>1307</v>
      </c>
      <c r="G570" s="4">
        <v>45</v>
      </c>
      <c r="K570" s="4">
        <f t="shared" si="40"/>
        <v>44.956950000000006</v>
      </c>
      <c r="L570" s="4" t="e">
        <f t="shared" si="41"/>
        <v>#VALUE!</v>
      </c>
      <c r="M570" s="4" t="s">
        <v>1058</v>
      </c>
      <c r="N570" s="4" t="e">
        <f t="shared" si="42"/>
        <v>#VALUE!</v>
      </c>
      <c r="O570" s="4" t="e">
        <f t="shared" si="43"/>
        <v>#VALUE!</v>
      </c>
      <c r="P570" s="4" t="e">
        <f t="shared" si="44"/>
        <v>#VALUE!</v>
      </c>
    </row>
    <row r="571" spans="1:16" x14ac:dyDescent="0.25">
      <c r="A571" s="4" t="s">
        <v>317</v>
      </c>
      <c r="B571" s="4" t="s">
        <v>27</v>
      </c>
      <c r="C571" s="4" t="s">
        <v>2315</v>
      </c>
      <c r="D571" s="4" t="s">
        <v>1027</v>
      </c>
      <c r="E571" s="4" t="s">
        <v>1288</v>
      </c>
      <c r="F571" s="4" t="s">
        <v>1186</v>
      </c>
      <c r="G571" s="4" t="s">
        <v>1077</v>
      </c>
      <c r="K571" s="4">
        <f t="shared" si="40"/>
        <v>44.891952000000003</v>
      </c>
      <c r="L571" s="4">
        <f t="shared" si="41"/>
        <v>46.193818608000008</v>
      </c>
      <c r="M571" s="4" t="s">
        <v>1058</v>
      </c>
      <c r="N571" s="4">
        <f t="shared" si="42"/>
        <v>-6664501.1139271613</v>
      </c>
      <c r="O571" s="4" t="e">
        <f t="shared" si="43"/>
        <v>#VALUE!</v>
      </c>
      <c r="P571" s="4" t="e">
        <f t="shared" si="44"/>
        <v>#VALUE!</v>
      </c>
    </row>
    <row r="572" spans="1:16" x14ac:dyDescent="0.25">
      <c r="A572" s="4" t="s">
        <v>117</v>
      </c>
      <c r="B572" s="4" t="s">
        <v>27</v>
      </c>
      <c r="C572" s="4" t="s">
        <v>2598</v>
      </c>
      <c r="D572" s="4" t="s">
        <v>2599</v>
      </c>
      <c r="E572" s="4" t="s">
        <v>1033</v>
      </c>
      <c r="F572" s="4" t="s">
        <v>1186</v>
      </c>
      <c r="G572" s="4" t="s">
        <v>2428</v>
      </c>
      <c r="K572" s="4">
        <f t="shared" si="40"/>
        <v>44.653626000000003</v>
      </c>
      <c r="L572" s="4">
        <f t="shared" si="41"/>
        <v>45.546698520000007</v>
      </c>
      <c r="M572" s="4" t="s">
        <v>1058</v>
      </c>
      <c r="N572" s="4">
        <f t="shared" si="42"/>
        <v>-7044270.7211966272</v>
      </c>
      <c r="O572" s="4">
        <f t="shared" si="43"/>
        <v>-8530397.7211966272</v>
      </c>
      <c r="P572" s="4" t="str">
        <f t="shared" si="44"/>
        <v>Overpaid</v>
      </c>
    </row>
    <row r="573" spans="1:16" x14ac:dyDescent="0.25">
      <c r="A573" s="4" t="s">
        <v>131</v>
      </c>
      <c r="B573" s="4" t="s">
        <v>27</v>
      </c>
      <c r="C573" s="4" t="s">
        <v>1613</v>
      </c>
      <c r="D573" s="4" t="s">
        <v>1614</v>
      </c>
      <c r="E573" s="4" t="s">
        <v>1027</v>
      </c>
      <c r="F573" s="4" t="s">
        <v>1312</v>
      </c>
      <c r="G573" s="4">
        <v>45</v>
      </c>
      <c r="K573" s="4">
        <f t="shared" si="40"/>
        <v>44.595849999999999</v>
      </c>
      <c r="L573" s="4" t="e">
        <f t="shared" si="41"/>
        <v>#VALUE!</v>
      </c>
      <c r="M573" s="4" t="s">
        <v>1058</v>
      </c>
      <c r="N573" s="4" t="e">
        <f t="shared" si="42"/>
        <v>#VALUE!</v>
      </c>
      <c r="O573" s="4" t="e">
        <f t="shared" si="43"/>
        <v>#VALUE!</v>
      </c>
      <c r="P573" s="4" t="e">
        <f t="shared" si="44"/>
        <v>#VALUE!</v>
      </c>
    </row>
    <row r="574" spans="1:16" x14ac:dyDescent="0.25">
      <c r="A574" s="4" t="s">
        <v>2800</v>
      </c>
      <c r="B574" s="4" t="s">
        <v>27</v>
      </c>
      <c r="C574" s="4" t="s">
        <v>868</v>
      </c>
      <c r="D574" s="4" t="s">
        <v>2854</v>
      </c>
      <c r="E574" s="4" t="s">
        <v>1120</v>
      </c>
      <c r="F574" s="4" t="s">
        <v>1201</v>
      </c>
      <c r="G574" s="4" t="s">
        <v>1855</v>
      </c>
      <c r="K574" s="4">
        <f t="shared" si="40"/>
        <v>44.328636000000003</v>
      </c>
      <c r="L574" s="4">
        <f t="shared" si="41"/>
        <v>46.722382344000003</v>
      </c>
      <c r="M574" s="4" t="s">
        <v>1058</v>
      </c>
      <c r="N574" s="4">
        <f t="shared" si="42"/>
        <v>-6354307.6179131735</v>
      </c>
      <c r="O574" s="4">
        <f t="shared" si="43"/>
        <v>-7336547.6179131735</v>
      </c>
      <c r="P574" s="4" t="str">
        <f t="shared" si="44"/>
        <v>Overpaid</v>
      </c>
    </row>
    <row r="575" spans="1:16" x14ac:dyDescent="0.25">
      <c r="A575" s="4" t="s">
        <v>2800</v>
      </c>
      <c r="B575" s="4" t="s">
        <v>27</v>
      </c>
      <c r="C575" s="4" t="s">
        <v>2848</v>
      </c>
      <c r="D575" s="4" t="s">
        <v>1216</v>
      </c>
      <c r="E575" s="4" t="s">
        <v>1102</v>
      </c>
      <c r="F575" s="4" t="s">
        <v>1186</v>
      </c>
      <c r="G575" s="4" t="s">
        <v>2436</v>
      </c>
      <c r="K575" s="4">
        <f t="shared" si="40"/>
        <v>44.296137000000002</v>
      </c>
      <c r="L575" s="4">
        <f t="shared" si="41"/>
        <v>44.871986780999997</v>
      </c>
      <c r="M575" s="4" t="s">
        <v>1058</v>
      </c>
      <c r="N575" s="4">
        <f t="shared" si="42"/>
        <v>-7440232.7951480877</v>
      </c>
      <c r="O575" s="4">
        <f t="shared" si="43"/>
        <v>-8627732.7951480877</v>
      </c>
      <c r="P575" s="4" t="str">
        <f t="shared" si="44"/>
        <v>Overpaid</v>
      </c>
    </row>
    <row r="576" spans="1:16" x14ac:dyDescent="0.25">
      <c r="A576" s="4" t="s">
        <v>317</v>
      </c>
      <c r="B576" s="4" t="s">
        <v>27</v>
      </c>
      <c r="C576" s="4" t="s">
        <v>2304</v>
      </c>
      <c r="D576" s="4" t="s">
        <v>2305</v>
      </c>
      <c r="E576" s="4" t="s">
        <v>1061</v>
      </c>
      <c r="F576" s="4" t="s">
        <v>1328</v>
      </c>
      <c r="G576" s="4" t="s">
        <v>1245</v>
      </c>
      <c r="K576" s="4">
        <f t="shared" si="40"/>
        <v>44.187806999999999</v>
      </c>
      <c r="L576" s="4">
        <f t="shared" si="41"/>
        <v>45.955319279999998</v>
      </c>
      <c r="M576" s="4" t="s">
        <v>1058</v>
      </c>
      <c r="N576" s="4">
        <f t="shared" si="42"/>
        <v>-6804467.0921253134</v>
      </c>
      <c r="O576" s="4">
        <f t="shared" si="43"/>
        <v>-8036170.0921253134</v>
      </c>
      <c r="P576" s="4" t="str">
        <f t="shared" si="44"/>
        <v>Overpaid</v>
      </c>
    </row>
    <row r="577" spans="1:16" x14ac:dyDescent="0.25">
      <c r="A577" s="4" t="s">
        <v>123</v>
      </c>
      <c r="B577" s="4" t="s">
        <v>27</v>
      </c>
      <c r="C577" s="4" t="s">
        <v>927</v>
      </c>
      <c r="D577" s="4" t="s">
        <v>2016</v>
      </c>
      <c r="E577" s="4" t="s">
        <v>1662</v>
      </c>
      <c r="F577" s="4" t="s">
        <v>1201</v>
      </c>
      <c r="G577" s="4" t="s">
        <v>2017</v>
      </c>
      <c r="K577" s="4">
        <f t="shared" si="40"/>
        <v>44.090310000000002</v>
      </c>
      <c r="L577" s="4">
        <f t="shared" si="41"/>
        <v>46.250735190000007</v>
      </c>
      <c r="M577" s="4" t="s">
        <v>1058</v>
      </c>
      <c r="N577" s="4">
        <f t="shared" si="42"/>
        <v>-6631098.9859541841</v>
      </c>
      <c r="O577" s="4">
        <f t="shared" si="43"/>
        <v>-7574999.9859541841</v>
      </c>
      <c r="P577" s="4" t="str">
        <f t="shared" si="44"/>
        <v>Overpaid</v>
      </c>
    </row>
    <row r="578" spans="1:16" x14ac:dyDescent="0.25">
      <c r="A578" s="4" t="s">
        <v>135</v>
      </c>
      <c r="B578" s="4" t="s">
        <v>27</v>
      </c>
      <c r="C578" s="4" t="s">
        <v>309</v>
      </c>
      <c r="D578" s="4" t="s">
        <v>1027</v>
      </c>
      <c r="E578" s="4" t="s">
        <v>1197</v>
      </c>
      <c r="F578" s="4" t="s">
        <v>1125</v>
      </c>
      <c r="G578" s="4" t="s">
        <v>2660</v>
      </c>
      <c r="K578" s="4">
        <f t="shared" ref="K578:K641" si="45">(F578*0.3611)+(G578*1.1*0.3611)+(H578*5.2*0.0666)+(I578*0.2111)</f>
        <v>44.036144999999998</v>
      </c>
      <c r="L578" s="4">
        <f t="shared" ref="L578:L641" si="46">(K578)*((100+(29-E578))/100)-(J578*0.9)</f>
        <v>44.564578739999995</v>
      </c>
      <c r="M578" s="4" t="s">
        <v>1058</v>
      </c>
      <c r="N578" s="4">
        <f t="shared" ref="N578:N641" si="47">(M578*((L578-63)/5.45))+M578</f>
        <v>-7620638.6165202186</v>
      </c>
      <c r="O578" s="4" t="e">
        <f t="shared" ref="O578:O641" si="48">(N578-D578)</f>
        <v>#VALUE!</v>
      </c>
      <c r="P578" s="4" t="e">
        <f t="shared" ref="P578:P641" si="49">IF(O578&lt;(-3000000), "Overpaid", "")</f>
        <v>#VALUE!</v>
      </c>
    </row>
    <row r="579" spans="1:16" x14ac:dyDescent="0.25">
      <c r="A579" s="4" t="s">
        <v>131</v>
      </c>
      <c r="B579" s="4" t="s">
        <v>27</v>
      </c>
      <c r="C579" s="4" t="s">
        <v>1627</v>
      </c>
      <c r="D579" s="4" t="s">
        <v>1628</v>
      </c>
      <c r="E579" s="4" t="s">
        <v>1027</v>
      </c>
      <c r="F579" s="4" t="s">
        <v>1146</v>
      </c>
      <c r="G579" s="4">
        <v>45</v>
      </c>
      <c r="K579" s="4">
        <f t="shared" si="45"/>
        <v>43.873649999999998</v>
      </c>
      <c r="L579" s="4" t="e">
        <f t="shared" si="46"/>
        <v>#VALUE!</v>
      </c>
      <c r="M579" s="4" t="s">
        <v>1058</v>
      </c>
      <c r="N579" s="4" t="e">
        <f t="shared" si="47"/>
        <v>#VALUE!</v>
      </c>
      <c r="O579" s="4" t="e">
        <f t="shared" si="48"/>
        <v>#VALUE!</v>
      </c>
      <c r="P579" s="4" t="e">
        <f t="shared" si="49"/>
        <v>#VALUE!</v>
      </c>
    </row>
    <row r="580" spans="1:16" x14ac:dyDescent="0.25">
      <c r="A580" s="4" t="s">
        <v>133</v>
      </c>
      <c r="B580" s="4" t="s">
        <v>27</v>
      </c>
      <c r="C580" s="4" t="s">
        <v>866</v>
      </c>
      <c r="D580" s="4" t="s">
        <v>1729</v>
      </c>
      <c r="E580" s="4" t="s">
        <v>1086</v>
      </c>
      <c r="F580" s="4" t="s">
        <v>1328</v>
      </c>
      <c r="G580" s="4" t="s">
        <v>1730</v>
      </c>
      <c r="K580" s="4">
        <f t="shared" si="45"/>
        <v>43.870038999999998</v>
      </c>
      <c r="L580" s="4">
        <f t="shared" si="46"/>
        <v>45.844190754999993</v>
      </c>
      <c r="M580" s="4" t="s">
        <v>1058</v>
      </c>
      <c r="N580" s="4">
        <f t="shared" si="47"/>
        <v>-6869684.1006501485</v>
      </c>
      <c r="O580" s="4">
        <f t="shared" si="48"/>
        <v>-7852973.1006501485</v>
      </c>
      <c r="P580" s="4" t="str">
        <f t="shared" si="49"/>
        <v>Overpaid</v>
      </c>
    </row>
    <row r="581" spans="1:16" x14ac:dyDescent="0.25">
      <c r="A581" s="4" t="s">
        <v>121</v>
      </c>
      <c r="B581" s="4" t="s">
        <v>27</v>
      </c>
      <c r="C581" s="4" t="s">
        <v>595</v>
      </c>
      <c r="D581" s="4" t="s">
        <v>1027</v>
      </c>
      <c r="E581" s="4" t="s">
        <v>1839</v>
      </c>
      <c r="F581" s="4" t="s">
        <v>1408</v>
      </c>
      <c r="G581" s="4" t="s">
        <v>1494</v>
      </c>
      <c r="K581" s="4">
        <f t="shared" si="45"/>
        <v>43.866427999999999</v>
      </c>
      <c r="L581" s="4">
        <f t="shared" si="46"/>
        <v>46.805478676</v>
      </c>
      <c r="M581" s="4" t="s">
        <v>1058</v>
      </c>
      <c r="N581" s="4">
        <f t="shared" si="47"/>
        <v>-6305541.6130334549</v>
      </c>
      <c r="O581" s="4" t="e">
        <f t="shared" si="48"/>
        <v>#VALUE!</v>
      </c>
      <c r="P581" s="4" t="e">
        <f t="shared" si="49"/>
        <v>#VALUE!</v>
      </c>
    </row>
    <row r="582" spans="1:16" x14ac:dyDescent="0.25">
      <c r="A582" s="4" t="s">
        <v>123</v>
      </c>
      <c r="B582" s="4" t="s">
        <v>27</v>
      </c>
      <c r="C582" s="4" t="s">
        <v>1980</v>
      </c>
      <c r="D582" s="4" t="s">
        <v>1981</v>
      </c>
      <c r="E582" s="4" t="s">
        <v>1440</v>
      </c>
      <c r="F582" s="4" t="s">
        <v>1157</v>
      </c>
      <c r="G582" s="4">
        <v>45</v>
      </c>
      <c r="K582" s="4">
        <f t="shared" si="45"/>
        <v>43.151449999999997</v>
      </c>
      <c r="L582" s="4">
        <f t="shared" si="46"/>
        <v>43.237752899999997</v>
      </c>
      <c r="M582" s="4" t="s">
        <v>1058</v>
      </c>
      <c r="N582" s="4">
        <f t="shared" si="47"/>
        <v>-8399301.0897083133</v>
      </c>
      <c r="O582" s="4">
        <f t="shared" si="48"/>
        <v>-9599301.0897083133</v>
      </c>
      <c r="P582" s="4" t="str">
        <f t="shared" si="49"/>
        <v>Overpaid</v>
      </c>
    </row>
    <row r="583" spans="1:16" x14ac:dyDescent="0.25">
      <c r="A583" s="4" t="s">
        <v>120</v>
      </c>
      <c r="B583" s="4" t="s">
        <v>27</v>
      </c>
      <c r="C583" s="4" t="s">
        <v>3200</v>
      </c>
      <c r="D583" s="4" t="s">
        <v>3201</v>
      </c>
      <c r="E583" s="4" t="s">
        <v>1086</v>
      </c>
      <c r="F583" s="4" t="s">
        <v>1194</v>
      </c>
      <c r="G583" s="4" t="s">
        <v>2130</v>
      </c>
      <c r="K583" s="4">
        <f t="shared" si="45"/>
        <v>42.624243999999997</v>
      </c>
      <c r="L583" s="4">
        <f t="shared" si="46"/>
        <v>44.542334979999993</v>
      </c>
      <c r="M583" s="4" t="s">
        <v>1058</v>
      </c>
      <c r="N583" s="4">
        <f t="shared" si="47"/>
        <v>-7633692.6140023638</v>
      </c>
      <c r="O583" s="4">
        <f t="shared" si="48"/>
        <v>-9620552.6140023638</v>
      </c>
      <c r="P583" s="4" t="str">
        <f t="shared" si="49"/>
        <v>Overpaid</v>
      </c>
    </row>
    <row r="584" spans="1:16" x14ac:dyDescent="0.25">
      <c r="A584" s="4" t="s">
        <v>134</v>
      </c>
      <c r="B584" s="4" t="s">
        <v>27</v>
      </c>
      <c r="C584" s="4" t="s">
        <v>2512</v>
      </c>
      <c r="D584" s="4" t="s">
        <v>2513</v>
      </c>
      <c r="E584" s="4" t="s">
        <v>1102</v>
      </c>
      <c r="F584" s="4" t="s">
        <v>1186</v>
      </c>
      <c r="G584" s="4">
        <v>45</v>
      </c>
      <c r="K584" s="4">
        <f t="shared" si="45"/>
        <v>42.429250000000003</v>
      </c>
      <c r="L584" s="4">
        <f t="shared" si="46"/>
        <v>42.980830249999997</v>
      </c>
      <c r="M584" s="4" t="s">
        <v>1058</v>
      </c>
      <c r="N584" s="4">
        <f t="shared" si="47"/>
        <v>-8550078.9989379384</v>
      </c>
      <c r="O584" s="4">
        <f t="shared" si="48"/>
        <v>-9540078.9989379384</v>
      </c>
      <c r="P584" s="4" t="str">
        <f t="shared" si="49"/>
        <v>Overpaid</v>
      </c>
    </row>
    <row r="585" spans="1:16" x14ac:dyDescent="0.25">
      <c r="A585" s="4" t="s">
        <v>128</v>
      </c>
      <c r="B585" s="4" t="s">
        <v>27</v>
      </c>
      <c r="C585" s="4" t="s">
        <v>876</v>
      </c>
      <c r="D585" s="4" t="s">
        <v>3578</v>
      </c>
      <c r="E585" s="4" t="s">
        <v>1027</v>
      </c>
      <c r="F585" s="4" t="s">
        <v>1186</v>
      </c>
      <c r="G585" s="4">
        <v>45</v>
      </c>
      <c r="K585" s="4">
        <f t="shared" si="45"/>
        <v>42.429250000000003</v>
      </c>
      <c r="L585" s="4" t="e">
        <f t="shared" si="46"/>
        <v>#VALUE!</v>
      </c>
      <c r="M585" s="4" t="s">
        <v>1058</v>
      </c>
      <c r="N585" s="4" t="e">
        <f t="shared" si="47"/>
        <v>#VALUE!</v>
      </c>
      <c r="O585" s="4" t="e">
        <f t="shared" si="48"/>
        <v>#VALUE!</v>
      </c>
      <c r="P585" s="4" t="e">
        <f t="shared" si="49"/>
        <v>#VALUE!</v>
      </c>
    </row>
    <row r="586" spans="1:16" x14ac:dyDescent="0.25">
      <c r="A586" s="4" t="s">
        <v>113</v>
      </c>
      <c r="B586" s="4" t="s">
        <v>27</v>
      </c>
      <c r="C586" s="4" t="s">
        <v>3911</v>
      </c>
      <c r="D586" s="4" t="s">
        <v>1374</v>
      </c>
      <c r="E586" s="4" t="s">
        <v>1027</v>
      </c>
      <c r="F586" s="4" t="s">
        <v>1186</v>
      </c>
      <c r="G586" s="4">
        <v>45</v>
      </c>
      <c r="K586" s="4">
        <f t="shared" si="45"/>
        <v>42.429250000000003</v>
      </c>
      <c r="L586" s="4" t="e">
        <f t="shared" si="46"/>
        <v>#VALUE!</v>
      </c>
      <c r="M586" s="4" t="s">
        <v>1058</v>
      </c>
      <c r="N586" s="4" t="e">
        <f t="shared" si="47"/>
        <v>#VALUE!</v>
      </c>
      <c r="O586" s="4" t="e">
        <f t="shared" si="48"/>
        <v>#VALUE!</v>
      </c>
      <c r="P586" s="4" t="e">
        <f t="shared" si="49"/>
        <v>#VALUE!</v>
      </c>
    </row>
    <row r="587" spans="1:16" x14ac:dyDescent="0.25">
      <c r="A587" s="4" t="s">
        <v>122</v>
      </c>
      <c r="B587" s="4" t="s">
        <v>27</v>
      </c>
      <c r="C587" s="4" t="s">
        <v>765</v>
      </c>
      <c r="D587" s="4" t="s">
        <v>3665</v>
      </c>
      <c r="E587" s="4" t="s">
        <v>1474</v>
      </c>
      <c r="F587" s="4" t="s">
        <v>1201</v>
      </c>
      <c r="G587" s="4" t="s">
        <v>1968</v>
      </c>
      <c r="K587" s="4">
        <f t="shared" si="45"/>
        <v>42.104259999999996</v>
      </c>
      <c r="L587" s="4">
        <f t="shared" si="46"/>
        <v>45.135766719999999</v>
      </c>
      <c r="M587" s="4" t="s">
        <v>1058</v>
      </c>
      <c r="N587" s="4">
        <f t="shared" si="47"/>
        <v>-7285430.6097466126</v>
      </c>
      <c r="O587" s="4">
        <f t="shared" si="48"/>
        <v>-8582154.6097466126</v>
      </c>
      <c r="P587" s="4" t="str">
        <f t="shared" si="49"/>
        <v>Overpaid</v>
      </c>
    </row>
    <row r="588" spans="1:16" x14ac:dyDescent="0.25">
      <c r="A588" s="4" t="s">
        <v>128</v>
      </c>
      <c r="B588" s="4" t="s">
        <v>27</v>
      </c>
      <c r="C588" s="4" t="s">
        <v>3589</v>
      </c>
      <c r="D588" s="4" t="s">
        <v>1225</v>
      </c>
      <c r="E588" s="4" t="s">
        <v>1572</v>
      </c>
      <c r="F588" s="4" t="s">
        <v>1201</v>
      </c>
      <c r="G588" s="4">
        <v>45</v>
      </c>
      <c r="K588" s="4">
        <f t="shared" si="45"/>
        <v>41.707050000000002</v>
      </c>
      <c r="L588" s="4">
        <f t="shared" si="46"/>
        <v>43.500453149999998</v>
      </c>
      <c r="M588" s="4" t="s">
        <v>1058</v>
      </c>
      <c r="N588" s="4">
        <f t="shared" si="47"/>
        <v>-8245132.5317820292</v>
      </c>
      <c r="O588" s="4">
        <f t="shared" si="48"/>
        <v>-8950132.5317820292</v>
      </c>
      <c r="P588" s="4" t="str">
        <f t="shared" si="49"/>
        <v>Overpaid</v>
      </c>
    </row>
    <row r="589" spans="1:16" x14ac:dyDescent="0.25">
      <c r="A589" s="4" t="s">
        <v>106</v>
      </c>
      <c r="B589" s="4" t="s">
        <v>27</v>
      </c>
      <c r="C589" s="4" t="s">
        <v>3012</v>
      </c>
      <c r="D589" s="4" t="s">
        <v>1027</v>
      </c>
      <c r="E589" s="4" t="s">
        <v>1027</v>
      </c>
      <c r="F589" s="4" t="s">
        <v>1201</v>
      </c>
      <c r="G589" s="4">
        <v>45</v>
      </c>
      <c r="K589" s="4">
        <f t="shared" si="45"/>
        <v>41.707050000000002</v>
      </c>
      <c r="L589" s="4" t="e">
        <f t="shared" si="46"/>
        <v>#VALUE!</v>
      </c>
      <c r="M589" s="4" t="s">
        <v>1058</v>
      </c>
      <c r="N589" s="4" t="e">
        <f t="shared" si="47"/>
        <v>#VALUE!</v>
      </c>
      <c r="O589" s="4" t="e">
        <f t="shared" si="48"/>
        <v>#VALUE!</v>
      </c>
      <c r="P589" s="4" t="e">
        <f t="shared" si="49"/>
        <v>#VALUE!</v>
      </c>
    </row>
    <row r="590" spans="1:16" x14ac:dyDescent="0.25">
      <c r="A590" s="4" t="s">
        <v>112</v>
      </c>
      <c r="B590" s="4" t="s">
        <v>27</v>
      </c>
      <c r="C590" s="4" t="s">
        <v>2121</v>
      </c>
      <c r="D590" s="4" t="s">
        <v>2122</v>
      </c>
      <c r="E590" s="4" t="s">
        <v>1027</v>
      </c>
      <c r="F590" s="4" t="s">
        <v>1201</v>
      </c>
      <c r="G590" s="4">
        <v>45</v>
      </c>
      <c r="K590" s="4">
        <f t="shared" si="45"/>
        <v>41.707050000000002</v>
      </c>
      <c r="L590" s="4" t="e">
        <f t="shared" si="46"/>
        <v>#VALUE!</v>
      </c>
      <c r="M590" s="4" t="s">
        <v>1058</v>
      </c>
      <c r="N590" s="4" t="e">
        <f t="shared" si="47"/>
        <v>#VALUE!</v>
      </c>
      <c r="O590" s="4" t="e">
        <f t="shared" si="48"/>
        <v>#VALUE!</v>
      </c>
      <c r="P590" s="4" t="e">
        <f t="shared" si="49"/>
        <v>#VALUE!</v>
      </c>
    </row>
    <row r="591" spans="1:16" x14ac:dyDescent="0.25">
      <c r="A591" s="4" t="s">
        <v>131</v>
      </c>
      <c r="B591" s="4" t="s">
        <v>27</v>
      </c>
      <c r="C591" s="4" t="s">
        <v>887</v>
      </c>
      <c r="D591" s="4" t="s">
        <v>1027</v>
      </c>
      <c r="E591" s="4" t="s">
        <v>1365</v>
      </c>
      <c r="F591" s="4" t="s">
        <v>1208</v>
      </c>
      <c r="G591" s="4">
        <v>45</v>
      </c>
      <c r="K591" s="4">
        <f t="shared" si="45"/>
        <v>41.345950000000002</v>
      </c>
      <c r="L591" s="4">
        <f t="shared" si="46"/>
        <v>43.537285349999998</v>
      </c>
      <c r="M591" s="4" t="s">
        <v>1058</v>
      </c>
      <c r="N591" s="4">
        <f t="shared" si="47"/>
        <v>-8223517.1463408191</v>
      </c>
      <c r="O591" s="4" t="e">
        <f t="shared" si="48"/>
        <v>#VALUE!</v>
      </c>
      <c r="P591" s="4" t="e">
        <f t="shared" si="49"/>
        <v>#VALUE!</v>
      </c>
    </row>
    <row r="592" spans="1:16" x14ac:dyDescent="0.25">
      <c r="A592" s="4" t="s">
        <v>114</v>
      </c>
      <c r="B592" s="4" t="s">
        <v>27</v>
      </c>
      <c r="C592" s="4" t="s">
        <v>901</v>
      </c>
      <c r="D592" s="4" t="s">
        <v>3297</v>
      </c>
      <c r="E592" s="4" t="s">
        <v>1027</v>
      </c>
      <c r="F592" s="4" t="s">
        <v>1221</v>
      </c>
      <c r="G592" s="4" t="s">
        <v>2134</v>
      </c>
      <c r="K592" s="4">
        <f t="shared" si="45"/>
        <v>41.219565000000003</v>
      </c>
      <c r="L592" s="4" t="e">
        <f t="shared" si="46"/>
        <v>#VALUE!</v>
      </c>
      <c r="M592" s="4" t="s">
        <v>1058</v>
      </c>
      <c r="N592" s="4" t="e">
        <f t="shared" si="47"/>
        <v>#VALUE!</v>
      </c>
      <c r="O592" s="4" t="e">
        <f t="shared" si="48"/>
        <v>#VALUE!</v>
      </c>
      <c r="P592" s="4" t="e">
        <f t="shared" si="49"/>
        <v>#VALUE!</v>
      </c>
    </row>
    <row r="593" spans="1:16" x14ac:dyDescent="0.25">
      <c r="A593" s="4" t="s">
        <v>129</v>
      </c>
      <c r="B593" s="4" t="s">
        <v>27</v>
      </c>
      <c r="C593" s="4" t="s">
        <v>982</v>
      </c>
      <c r="D593" s="4" t="s">
        <v>1027</v>
      </c>
      <c r="E593" s="4" t="s">
        <v>1027</v>
      </c>
      <c r="F593" s="4" t="s">
        <v>1234</v>
      </c>
      <c r="G593" s="4" t="s">
        <v>1403</v>
      </c>
      <c r="K593" s="4">
        <f t="shared" si="45"/>
        <v>41.215953999999996</v>
      </c>
      <c r="L593" s="4" t="e">
        <f t="shared" si="46"/>
        <v>#VALUE!</v>
      </c>
      <c r="M593" s="4" t="s">
        <v>1058</v>
      </c>
      <c r="N593" s="4" t="e">
        <f t="shared" si="47"/>
        <v>#VALUE!</v>
      </c>
      <c r="O593" s="4" t="e">
        <f t="shared" si="48"/>
        <v>#VALUE!</v>
      </c>
      <c r="P593" s="4" t="e">
        <f t="shared" si="49"/>
        <v>#VALUE!</v>
      </c>
    </row>
    <row r="594" spans="1:16" x14ac:dyDescent="0.25">
      <c r="A594" s="4" t="s">
        <v>108</v>
      </c>
      <c r="B594" s="4" t="s">
        <v>27</v>
      </c>
      <c r="C594" s="4" t="s">
        <v>982</v>
      </c>
      <c r="D594" s="4" t="s">
        <v>1027</v>
      </c>
      <c r="E594" s="4" t="s">
        <v>1027</v>
      </c>
      <c r="F594" s="4" t="s">
        <v>1234</v>
      </c>
      <c r="G594" s="4" t="s">
        <v>1403</v>
      </c>
      <c r="K594" s="4">
        <f t="shared" si="45"/>
        <v>41.215953999999996</v>
      </c>
      <c r="L594" s="4" t="e">
        <f t="shared" si="46"/>
        <v>#VALUE!</v>
      </c>
      <c r="M594" s="4" t="s">
        <v>1058</v>
      </c>
      <c r="N594" s="4" t="e">
        <f t="shared" si="47"/>
        <v>#VALUE!</v>
      </c>
      <c r="O594" s="4" t="e">
        <f t="shared" si="48"/>
        <v>#VALUE!</v>
      </c>
      <c r="P594" s="4" t="e">
        <f t="shared" si="49"/>
        <v>#VALUE!</v>
      </c>
    </row>
    <row r="595" spans="1:16" x14ac:dyDescent="0.25">
      <c r="A595" s="4" t="s">
        <v>107</v>
      </c>
      <c r="B595" s="4" t="s">
        <v>27</v>
      </c>
      <c r="C595" s="4" t="s">
        <v>2786</v>
      </c>
      <c r="D595" s="4" t="s">
        <v>2787</v>
      </c>
      <c r="E595" s="4" t="s">
        <v>1027</v>
      </c>
      <c r="F595" s="4" t="s">
        <v>1221</v>
      </c>
      <c r="G595" s="4" t="s">
        <v>2788</v>
      </c>
      <c r="K595" s="4">
        <f t="shared" si="45"/>
        <v>41.060681000000002</v>
      </c>
      <c r="L595" s="4" t="e">
        <f t="shared" si="46"/>
        <v>#VALUE!</v>
      </c>
      <c r="M595" s="4" t="s">
        <v>1058</v>
      </c>
      <c r="N595" s="4" t="e">
        <f t="shared" si="47"/>
        <v>#VALUE!</v>
      </c>
      <c r="O595" s="4" t="e">
        <f t="shared" si="48"/>
        <v>#VALUE!</v>
      </c>
      <c r="P595" s="4" t="e">
        <f t="shared" si="49"/>
        <v>#VALUE!</v>
      </c>
    </row>
    <row r="596" spans="1:16" x14ac:dyDescent="0.25">
      <c r="A596" s="4" t="s">
        <v>122</v>
      </c>
      <c r="B596" s="4" t="s">
        <v>27</v>
      </c>
      <c r="C596" s="4" t="s">
        <v>3670</v>
      </c>
      <c r="D596" s="4" t="s">
        <v>1412</v>
      </c>
      <c r="E596" s="4" t="s">
        <v>1237</v>
      </c>
      <c r="F596" s="4" t="s">
        <v>1218</v>
      </c>
      <c r="G596" s="4">
        <v>45</v>
      </c>
      <c r="K596" s="4">
        <f t="shared" si="45"/>
        <v>40.984850000000002</v>
      </c>
      <c r="L596" s="4">
        <f t="shared" si="46"/>
        <v>42.501289450000002</v>
      </c>
      <c r="M596" s="4" t="s">
        <v>1058</v>
      </c>
      <c r="N596" s="4">
        <f t="shared" si="47"/>
        <v>-8831502.84076076</v>
      </c>
      <c r="O596" s="4">
        <f t="shared" si="48"/>
        <v>-9726502.84076076</v>
      </c>
      <c r="P596" s="4" t="str">
        <f t="shared" si="49"/>
        <v>Overpaid</v>
      </c>
    </row>
    <row r="597" spans="1:16" x14ac:dyDescent="0.25">
      <c r="A597" s="4" t="s">
        <v>108</v>
      </c>
      <c r="B597" s="4" t="s">
        <v>27</v>
      </c>
      <c r="C597" s="4" t="s">
        <v>1389</v>
      </c>
      <c r="D597" s="4" t="s">
        <v>1027</v>
      </c>
      <c r="E597" s="4" t="s">
        <v>1090</v>
      </c>
      <c r="F597" s="4" t="s">
        <v>1218</v>
      </c>
      <c r="G597" s="4">
        <v>45</v>
      </c>
      <c r="K597" s="4">
        <f t="shared" si="45"/>
        <v>40.984850000000002</v>
      </c>
      <c r="L597" s="4">
        <f t="shared" si="46"/>
        <v>40.984850000000002</v>
      </c>
      <c r="M597" s="4" t="s">
        <v>1058</v>
      </c>
      <c r="N597" s="4">
        <f t="shared" si="47"/>
        <v>-9721442.1658623833</v>
      </c>
      <c r="O597" s="4" t="e">
        <f t="shared" si="48"/>
        <v>#VALUE!</v>
      </c>
      <c r="P597" s="4" t="e">
        <f t="shared" si="49"/>
        <v>#VALUE!</v>
      </c>
    </row>
    <row r="598" spans="1:16" x14ac:dyDescent="0.25">
      <c r="A598" s="4" t="s">
        <v>129</v>
      </c>
      <c r="B598" s="4" t="s">
        <v>27</v>
      </c>
      <c r="C598" s="4" t="s">
        <v>1389</v>
      </c>
      <c r="D598" s="4" t="s">
        <v>1216</v>
      </c>
      <c r="E598" s="4" t="s">
        <v>1090</v>
      </c>
      <c r="F598" s="4" t="s">
        <v>1218</v>
      </c>
      <c r="G598" s="4">
        <v>45</v>
      </c>
      <c r="K598" s="4">
        <f t="shared" si="45"/>
        <v>40.984850000000002</v>
      </c>
      <c r="L598" s="4">
        <f t="shared" si="46"/>
        <v>40.984850000000002</v>
      </c>
      <c r="M598" s="4" t="s">
        <v>1058</v>
      </c>
      <c r="N598" s="4">
        <f t="shared" si="47"/>
        <v>-9721442.1658623833</v>
      </c>
      <c r="O598" s="4">
        <f t="shared" si="48"/>
        <v>-10908942.165862383</v>
      </c>
      <c r="P598" s="4" t="str">
        <f t="shared" si="49"/>
        <v>Overpaid</v>
      </c>
    </row>
    <row r="599" spans="1:16" x14ac:dyDescent="0.25">
      <c r="A599" s="4" t="s">
        <v>126</v>
      </c>
      <c r="B599" s="4" t="s">
        <v>27</v>
      </c>
      <c r="C599" s="4" t="s">
        <v>3824</v>
      </c>
      <c r="D599" s="4" t="s">
        <v>1027</v>
      </c>
      <c r="E599" s="4" t="s">
        <v>1122</v>
      </c>
      <c r="F599" s="4" t="s">
        <v>1157</v>
      </c>
      <c r="G599" s="4" t="s">
        <v>2139</v>
      </c>
      <c r="K599" s="4">
        <f t="shared" si="45"/>
        <v>40.807910999999997</v>
      </c>
      <c r="L599" s="4">
        <f t="shared" si="46"/>
        <v>41.501645487000005</v>
      </c>
      <c r="M599" s="4" t="s">
        <v>1058</v>
      </c>
      <c r="N599" s="4">
        <f t="shared" si="47"/>
        <v>-9418154.9974124022</v>
      </c>
      <c r="O599" s="4" t="e">
        <f t="shared" si="48"/>
        <v>#VALUE!</v>
      </c>
      <c r="P599" s="4" t="e">
        <f t="shared" si="49"/>
        <v>#VALUE!</v>
      </c>
    </row>
    <row r="600" spans="1:16" x14ac:dyDescent="0.25">
      <c r="A600" s="4" t="s">
        <v>121</v>
      </c>
      <c r="B600" s="4" t="s">
        <v>27</v>
      </c>
      <c r="C600" s="4" t="s">
        <v>2941</v>
      </c>
      <c r="D600" s="4" t="s">
        <v>2249</v>
      </c>
      <c r="E600" s="4" t="s">
        <v>1204</v>
      </c>
      <c r="F600" s="4" t="s">
        <v>1221</v>
      </c>
      <c r="G600" s="4">
        <v>45</v>
      </c>
      <c r="K600" s="4">
        <f t="shared" si="45"/>
        <v>40.623750000000001</v>
      </c>
      <c r="L600" s="4">
        <f t="shared" si="46"/>
        <v>41.761215</v>
      </c>
      <c r="M600" s="4" t="s">
        <v>1058</v>
      </c>
      <c r="N600" s="4">
        <f t="shared" si="47"/>
        <v>-9265823.7472486235</v>
      </c>
      <c r="O600" s="4">
        <f t="shared" si="48"/>
        <v>-10008323.747248624</v>
      </c>
      <c r="P600" s="4" t="str">
        <f t="shared" si="49"/>
        <v>Overpaid</v>
      </c>
    </row>
    <row r="601" spans="1:16" x14ac:dyDescent="0.25">
      <c r="A601" s="4" t="s">
        <v>129</v>
      </c>
      <c r="B601" s="4" t="s">
        <v>27</v>
      </c>
      <c r="C601" s="4" t="s">
        <v>1386</v>
      </c>
      <c r="D601" s="4" t="s">
        <v>1027</v>
      </c>
      <c r="E601" s="4" t="s">
        <v>1387</v>
      </c>
      <c r="F601" s="4" t="s">
        <v>1218</v>
      </c>
      <c r="G601" s="4" t="s">
        <v>1388</v>
      </c>
      <c r="K601" s="4">
        <f t="shared" si="45"/>
        <v>40.428756</v>
      </c>
      <c r="L601" s="4">
        <f t="shared" si="46"/>
        <v>40.630899779999993</v>
      </c>
      <c r="M601" s="4" t="s">
        <v>1058</v>
      </c>
      <c r="N601" s="4">
        <f t="shared" si="47"/>
        <v>-9929161.781641556</v>
      </c>
      <c r="O601" s="4" t="e">
        <f t="shared" si="48"/>
        <v>#VALUE!</v>
      </c>
      <c r="P601" s="4" t="e">
        <f t="shared" si="49"/>
        <v>#VALUE!</v>
      </c>
    </row>
    <row r="602" spans="1:16" x14ac:dyDescent="0.25">
      <c r="A602" s="4" t="s">
        <v>108</v>
      </c>
      <c r="B602" s="4" t="s">
        <v>27</v>
      </c>
      <c r="C602" s="4" t="s">
        <v>1386</v>
      </c>
      <c r="D602" s="4" t="s">
        <v>1027</v>
      </c>
      <c r="E602" s="4" t="s">
        <v>1387</v>
      </c>
      <c r="F602" s="4" t="s">
        <v>1218</v>
      </c>
      <c r="G602" s="4" t="s">
        <v>1388</v>
      </c>
      <c r="K602" s="4">
        <f t="shared" si="45"/>
        <v>40.428756</v>
      </c>
      <c r="L602" s="4">
        <f t="shared" si="46"/>
        <v>40.630899779999993</v>
      </c>
      <c r="M602" s="4" t="s">
        <v>1058</v>
      </c>
      <c r="N602" s="4">
        <f t="shared" si="47"/>
        <v>-9929161.781641556</v>
      </c>
      <c r="O602" s="4" t="e">
        <f t="shared" si="48"/>
        <v>#VALUE!</v>
      </c>
      <c r="P602" s="4" t="e">
        <f t="shared" si="49"/>
        <v>#VALUE!</v>
      </c>
    </row>
    <row r="603" spans="1:16" x14ac:dyDescent="0.25">
      <c r="A603" s="4" t="s">
        <v>107</v>
      </c>
      <c r="B603" s="4" t="s">
        <v>27</v>
      </c>
      <c r="C603" s="4" t="s">
        <v>2792</v>
      </c>
      <c r="D603" s="4" t="s">
        <v>2136</v>
      </c>
      <c r="E603" s="4" t="s">
        <v>1226</v>
      </c>
      <c r="F603" s="4" t="s">
        <v>1234</v>
      </c>
      <c r="G603" s="4">
        <v>45</v>
      </c>
      <c r="K603" s="4">
        <f t="shared" si="45"/>
        <v>40.262650000000001</v>
      </c>
      <c r="L603" s="4">
        <f t="shared" si="46"/>
        <v>42.275782500000005</v>
      </c>
      <c r="M603" s="4" t="s">
        <v>1058</v>
      </c>
      <c r="N603" s="4">
        <f t="shared" si="47"/>
        <v>-8963844.097702289</v>
      </c>
      <c r="O603" s="4">
        <f t="shared" si="48"/>
        <v>-9958680.097702289</v>
      </c>
      <c r="P603" s="4" t="str">
        <f t="shared" si="49"/>
        <v>Overpaid</v>
      </c>
    </row>
    <row r="604" spans="1:16" x14ac:dyDescent="0.25">
      <c r="A604" s="4" t="s">
        <v>129</v>
      </c>
      <c r="B604" s="4" t="s">
        <v>27</v>
      </c>
      <c r="C604" s="4" t="s">
        <v>1398</v>
      </c>
      <c r="D604" s="4" t="s">
        <v>1027</v>
      </c>
      <c r="E604" s="4" t="s">
        <v>1297</v>
      </c>
      <c r="F604" s="4" t="s">
        <v>1221</v>
      </c>
      <c r="G604" s="4" t="s">
        <v>1388</v>
      </c>
      <c r="K604" s="4">
        <f t="shared" si="45"/>
        <v>40.067655999999999</v>
      </c>
      <c r="L604" s="4">
        <f t="shared" si="46"/>
        <v>40.828941464000003</v>
      </c>
      <c r="M604" s="4" t="s">
        <v>1058</v>
      </c>
      <c r="N604" s="4">
        <f t="shared" si="47"/>
        <v>-9812938.8209417686</v>
      </c>
      <c r="O604" s="4" t="e">
        <f t="shared" si="48"/>
        <v>#VALUE!</v>
      </c>
      <c r="P604" s="4" t="e">
        <f t="shared" si="49"/>
        <v>#VALUE!</v>
      </c>
    </row>
    <row r="605" spans="1:16" x14ac:dyDescent="0.25">
      <c r="A605" s="4" t="s">
        <v>108</v>
      </c>
      <c r="B605" s="4" t="s">
        <v>27</v>
      </c>
      <c r="C605" s="4" t="s">
        <v>1398</v>
      </c>
      <c r="D605" s="4" t="s">
        <v>1027</v>
      </c>
      <c r="E605" s="4" t="s">
        <v>1297</v>
      </c>
      <c r="F605" s="4" t="s">
        <v>1221</v>
      </c>
      <c r="G605" s="4" t="s">
        <v>1388</v>
      </c>
      <c r="K605" s="4">
        <f t="shared" si="45"/>
        <v>40.067655999999999</v>
      </c>
      <c r="L605" s="4">
        <f t="shared" si="46"/>
        <v>40.828941464000003</v>
      </c>
      <c r="M605" s="4" t="s">
        <v>1058</v>
      </c>
      <c r="N605" s="4">
        <f t="shared" si="47"/>
        <v>-9812938.8209417686</v>
      </c>
      <c r="O605" s="4" t="e">
        <f t="shared" si="48"/>
        <v>#VALUE!</v>
      </c>
      <c r="P605" s="4" t="e">
        <f t="shared" si="49"/>
        <v>#VALUE!</v>
      </c>
    </row>
    <row r="606" spans="1:16" x14ac:dyDescent="0.25">
      <c r="A606" s="4" t="s">
        <v>109</v>
      </c>
      <c r="B606" s="4" t="s">
        <v>27</v>
      </c>
      <c r="C606" s="4" t="s">
        <v>1884</v>
      </c>
      <c r="D606" s="4" t="s">
        <v>1885</v>
      </c>
      <c r="E606" s="4" t="s">
        <v>1120</v>
      </c>
      <c r="F606" s="4" t="s">
        <v>1218</v>
      </c>
      <c r="G606" s="4" t="s">
        <v>1886</v>
      </c>
      <c r="K606" s="4">
        <f t="shared" si="45"/>
        <v>39.991824999999999</v>
      </c>
      <c r="L606" s="4">
        <f t="shared" si="46"/>
        <v>42.151383549999998</v>
      </c>
      <c r="M606" s="4" t="s">
        <v>1058</v>
      </c>
      <c r="N606" s="4">
        <f t="shared" si="47"/>
        <v>-9036849.0024522673</v>
      </c>
      <c r="O606" s="4">
        <f t="shared" si="48"/>
        <v>-9971359.0024522673</v>
      </c>
      <c r="P606" s="4" t="str">
        <f t="shared" si="49"/>
        <v>Overpaid</v>
      </c>
    </row>
    <row r="607" spans="1:16" x14ac:dyDescent="0.25">
      <c r="A607" s="4" t="s">
        <v>123</v>
      </c>
      <c r="B607" s="4" t="s">
        <v>27</v>
      </c>
      <c r="C607" s="4" t="s">
        <v>2035</v>
      </c>
      <c r="D607" s="4" t="s">
        <v>1412</v>
      </c>
      <c r="E607" s="4" t="s">
        <v>1184</v>
      </c>
      <c r="F607" s="4" t="s">
        <v>1240</v>
      </c>
      <c r="G607" s="4">
        <v>45</v>
      </c>
      <c r="K607" s="4">
        <f t="shared" si="45"/>
        <v>39.90155</v>
      </c>
      <c r="L607" s="4">
        <f t="shared" si="46"/>
        <v>40.180860850000002</v>
      </c>
      <c r="M607" s="4" t="s">
        <v>1058</v>
      </c>
      <c r="N607" s="4">
        <f t="shared" si="47"/>
        <v>-10193272.123557052</v>
      </c>
      <c r="O607" s="4">
        <f t="shared" si="48"/>
        <v>-11088272.123557052</v>
      </c>
      <c r="P607" s="4" t="str">
        <f t="shared" si="49"/>
        <v>Overpaid</v>
      </c>
    </row>
    <row r="608" spans="1:16" x14ac:dyDescent="0.25">
      <c r="A608" s="4" t="s">
        <v>116</v>
      </c>
      <c r="B608" s="4" t="s">
        <v>27</v>
      </c>
      <c r="C608" s="4" t="s">
        <v>1236</v>
      </c>
      <c r="D608" s="4" t="s">
        <v>1027</v>
      </c>
      <c r="E608" s="4" t="s">
        <v>1237</v>
      </c>
      <c r="F608" s="4" t="s">
        <v>1234</v>
      </c>
      <c r="G608" s="4" t="s">
        <v>1238</v>
      </c>
      <c r="K608" s="4">
        <f t="shared" si="45"/>
        <v>39.627113999999999</v>
      </c>
      <c r="L608" s="4">
        <f t="shared" si="46"/>
        <v>41.093317217999996</v>
      </c>
      <c r="M608" s="4" t="s">
        <v>1058</v>
      </c>
      <c r="N608" s="4">
        <f t="shared" si="47"/>
        <v>-9657786.9748934582</v>
      </c>
      <c r="O608" s="4" t="e">
        <f t="shared" si="48"/>
        <v>#VALUE!</v>
      </c>
      <c r="P608" s="4" t="e">
        <f t="shared" si="49"/>
        <v>#VALUE!</v>
      </c>
    </row>
    <row r="609" spans="1:16" x14ac:dyDescent="0.25">
      <c r="A609" s="4" t="s">
        <v>122</v>
      </c>
      <c r="B609" s="4" t="s">
        <v>27</v>
      </c>
      <c r="C609" s="4" t="s">
        <v>3675</v>
      </c>
      <c r="D609" s="4" t="s">
        <v>3676</v>
      </c>
      <c r="E609" s="4" t="s">
        <v>1027</v>
      </c>
      <c r="F609" s="4" t="s">
        <v>1221</v>
      </c>
      <c r="G609" s="4" t="s">
        <v>3677</v>
      </c>
      <c r="K609" s="4">
        <f t="shared" si="45"/>
        <v>39.511561999999998</v>
      </c>
      <c r="L609" s="4" t="e">
        <f t="shared" si="46"/>
        <v>#VALUE!</v>
      </c>
      <c r="M609" s="4" t="s">
        <v>1058</v>
      </c>
      <c r="N609" s="4" t="e">
        <f t="shared" si="47"/>
        <v>#VALUE!</v>
      </c>
      <c r="O609" s="4" t="e">
        <f t="shared" si="48"/>
        <v>#VALUE!</v>
      </c>
      <c r="P609" s="4" t="e">
        <f t="shared" si="49"/>
        <v>#VALUE!</v>
      </c>
    </row>
    <row r="610" spans="1:16" x14ac:dyDescent="0.25">
      <c r="A610" s="4" t="s">
        <v>130</v>
      </c>
      <c r="B610" s="4" t="s">
        <v>27</v>
      </c>
      <c r="C610" s="4" t="s">
        <v>3445</v>
      </c>
      <c r="D610" s="4" t="s">
        <v>1027</v>
      </c>
      <c r="E610" s="4" t="s">
        <v>1027</v>
      </c>
      <c r="F610" s="4" t="s">
        <v>1234</v>
      </c>
      <c r="G610" s="4" t="s">
        <v>2959</v>
      </c>
      <c r="K610" s="4">
        <f t="shared" si="45"/>
        <v>39.468229999999998</v>
      </c>
      <c r="L610" s="4" t="e">
        <f t="shared" si="46"/>
        <v>#VALUE!</v>
      </c>
      <c r="M610" s="4" t="s">
        <v>1058</v>
      </c>
      <c r="N610" s="4" t="e">
        <f t="shared" si="47"/>
        <v>#VALUE!</v>
      </c>
      <c r="O610" s="4" t="e">
        <f t="shared" si="48"/>
        <v>#VALUE!</v>
      </c>
      <c r="P610" s="4" t="e">
        <f t="shared" si="49"/>
        <v>#VALUE!</v>
      </c>
    </row>
    <row r="611" spans="1:16" x14ac:dyDescent="0.25">
      <c r="A611" s="4" t="s">
        <v>113</v>
      </c>
      <c r="B611" s="4" t="s">
        <v>27</v>
      </c>
      <c r="C611" s="4" t="s">
        <v>718</v>
      </c>
      <c r="D611" s="4" t="s">
        <v>3904</v>
      </c>
      <c r="E611" s="4" t="s">
        <v>1294</v>
      </c>
      <c r="F611" s="4" t="s">
        <v>1157</v>
      </c>
      <c r="G611" s="4" t="s">
        <v>1776</v>
      </c>
      <c r="K611" s="4">
        <f t="shared" si="45"/>
        <v>39.298513</v>
      </c>
      <c r="L611" s="4">
        <f t="shared" si="46"/>
        <v>41.774319319</v>
      </c>
      <c r="M611" s="4" t="s">
        <v>1058</v>
      </c>
      <c r="N611" s="4">
        <f t="shared" si="47"/>
        <v>-9258133.3321735095</v>
      </c>
      <c r="O611" s="4">
        <f t="shared" si="48"/>
        <v>-11587247.33217351</v>
      </c>
      <c r="P611" s="4" t="str">
        <f t="shared" si="49"/>
        <v>Overpaid</v>
      </c>
    </row>
    <row r="612" spans="1:16" x14ac:dyDescent="0.25">
      <c r="A612" s="4" t="s">
        <v>121</v>
      </c>
      <c r="B612" s="4" t="s">
        <v>27</v>
      </c>
      <c r="C612" s="4" t="s">
        <v>2948</v>
      </c>
      <c r="D612" s="4" t="s">
        <v>1027</v>
      </c>
      <c r="E612" s="4" t="s">
        <v>1303</v>
      </c>
      <c r="F612" s="4" t="s">
        <v>1234</v>
      </c>
      <c r="G612" s="4" t="s">
        <v>1175</v>
      </c>
      <c r="K612" s="4">
        <f t="shared" si="45"/>
        <v>38.753252000000003</v>
      </c>
      <c r="L612" s="4">
        <f t="shared" si="46"/>
        <v>39.799589804000007</v>
      </c>
      <c r="M612" s="4" t="s">
        <v>1058</v>
      </c>
      <c r="N612" s="4">
        <f t="shared" si="47"/>
        <v>-10417025.26936055</v>
      </c>
      <c r="O612" s="4" t="e">
        <f t="shared" si="48"/>
        <v>#VALUE!</v>
      </c>
      <c r="P612" s="4" t="e">
        <f t="shared" si="49"/>
        <v>#VALUE!</v>
      </c>
    </row>
    <row r="613" spans="1:16" x14ac:dyDescent="0.25">
      <c r="A613" s="4" t="s">
        <v>130</v>
      </c>
      <c r="B613" s="4" t="s">
        <v>27</v>
      </c>
      <c r="C613" s="4" t="s">
        <v>828</v>
      </c>
      <c r="D613" s="4" t="s">
        <v>1027</v>
      </c>
      <c r="E613" s="4" t="s">
        <v>1237</v>
      </c>
      <c r="F613" s="4" t="s">
        <v>1221</v>
      </c>
      <c r="G613" s="4" t="s">
        <v>3120</v>
      </c>
      <c r="K613" s="4">
        <f t="shared" si="45"/>
        <v>38.558257999999995</v>
      </c>
      <c r="L613" s="4">
        <f t="shared" si="46"/>
        <v>39.984913545999994</v>
      </c>
      <c r="M613" s="4" t="s">
        <v>1058</v>
      </c>
      <c r="N613" s="4">
        <f t="shared" si="47"/>
        <v>-10308265.974104298</v>
      </c>
      <c r="O613" s="4" t="e">
        <f t="shared" si="48"/>
        <v>#VALUE!</v>
      </c>
      <c r="P613" s="4" t="e">
        <f t="shared" si="49"/>
        <v>#VALUE!</v>
      </c>
    </row>
    <row r="614" spans="1:16" x14ac:dyDescent="0.25">
      <c r="A614" s="4" t="s">
        <v>123</v>
      </c>
      <c r="B614" s="4" t="s">
        <v>27</v>
      </c>
      <c r="C614" s="4" t="s">
        <v>759</v>
      </c>
      <c r="D614" s="4" t="s">
        <v>2028</v>
      </c>
      <c r="E614" s="4" t="s">
        <v>1839</v>
      </c>
      <c r="F614" s="4" t="s">
        <v>1218</v>
      </c>
      <c r="G614" s="4" t="s">
        <v>1081</v>
      </c>
      <c r="K614" s="4">
        <f t="shared" si="45"/>
        <v>38.363264000000001</v>
      </c>
      <c r="L614" s="4">
        <f t="shared" si="46"/>
        <v>40.933602688000001</v>
      </c>
      <c r="M614" s="4" t="s">
        <v>1058</v>
      </c>
      <c r="N614" s="4">
        <f t="shared" si="47"/>
        <v>-9751517.2198017631</v>
      </c>
      <c r="O614" s="4">
        <f t="shared" si="48"/>
        <v>-11074911.219801763</v>
      </c>
      <c r="P614" s="4" t="str">
        <f t="shared" si="49"/>
        <v>Overpaid</v>
      </c>
    </row>
    <row r="615" spans="1:16" x14ac:dyDescent="0.25">
      <c r="A615" s="4" t="s">
        <v>121</v>
      </c>
      <c r="B615" s="4" t="s">
        <v>27</v>
      </c>
      <c r="C615" s="4" t="s">
        <v>2961</v>
      </c>
      <c r="D615" s="4" t="s">
        <v>1382</v>
      </c>
      <c r="E615" s="4" t="s">
        <v>1027</v>
      </c>
      <c r="F615" s="4" t="s">
        <v>1422</v>
      </c>
      <c r="G615" s="4">
        <v>45</v>
      </c>
      <c r="K615" s="4">
        <f t="shared" si="45"/>
        <v>38.096050000000005</v>
      </c>
      <c r="L615" s="4" t="e">
        <f t="shared" si="46"/>
        <v>#VALUE!</v>
      </c>
      <c r="M615" s="4" t="s">
        <v>1058</v>
      </c>
      <c r="N615" s="4" t="e">
        <f t="shared" si="47"/>
        <v>#VALUE!</v>
      </c>
      <c r="O615" s="4" t="e">
        <f t="shared" si="48"/>
        <v>#VALUE!</v>
      </c>
      <c r="P615" s="4" t="e">
        <f t="shared" si="49"/>
        <v>#VALUE!</v>
      </c>
    </row>
    <row r="616" spans="1:16" x14ac:dyDescent="0.25">
      <c r="A616" s="4" t="s">
        <v>130</v>
      </c>
      <c r="B616" s="4" t="s">
        <v>27</v>
      </c>
      <c r="C616" s="4" t="s">
        <v>547</v>
      </c>
      <c r="D616" s="4" t="s">
        <v>1681</v>
      </c>
      <c r="E616" s="4" t="s">
        <v>2297</v>
      </c>
      <c r="F616" s="4" t="s">
        <v>1208</v>
      </c>
      <c r="G616" s="4" t="s">
        <v>2359</v>
      </c>
      <c r="K616" s="4">
        <f t="shared" si="45"/>
        <v>35.904173</v>
      </c>
      <c r="L616" s="4">
        <f t="shared" si="46"/>
        <v>34.827047809999996</v>
      </c>
      <c r="M616" s="4" t="s">
        <v>1058</v>
      </c>
      <c r="N616" s="4">
        <f t="shared" si="47"/>
        <v>-13335216.738317557</v>
      </c>
      <c r="O616" s="4">
        <f t="shared" si="48"/>
        <v>-14607716.738317557</v>
      </c>
      <c r="P616" s="4" t="str">
        <f t="shared" si="49"/>
        <v>Overpaid</v>
      </c>
    </row>
    <row r="617" spans="1:16" x14ac:dyDescent="0.25">
      <c r="A617" s="4" t="s">
        <v>130</v>
      </c>
      <c r="B617" s="4" t="s">
        <v>27</v>
      </c>
      <c r="C617" s="4" t="s">
        <v>3440</v>
      </c>
      <c r="D617" s="4" t="s">
        <v>1027</v>
      </c>
      <c r="E617" s="4" t="s">
        <v>1122</v>
      </c>
      <c r="F617" s="4" t="s">
        <v>1218</v>
      </c>
      <c r="G617" s="4" t="s">
        <v>1269</v>
      </c>
      <c r="K617" s="4">
        <f t="shared" si="45"/>
        <v>34.907536999999998</v>
      </c>
      <c r="L617" s="4">
        <f t="shared" si="46"/>
        <v>35.500965129000001</v>
      </c>
      <c r="M617" s="4" t="s">
        <v>1058</v>
      </c>
      <c r="N617" s="4">
        <f t="shared" si="47"/>
        <v>-12939720.878561892</v>
      </c>
      <c r="O617" s="4" t="e">
        <f t="shared" si="48"/>
        <v>#VALUE!</v>
      </c>
      <c r="P617" s="4" t="e">
        <f t="shared" si="49"/>
        <v>#VALUE!</v>
      </c>
    </row>
    <row r="618" spans="1:16" x14ac:dyDescent="0.25">
      <c r="A618" s="4" t="s">
        <v>124</v>
      </c>
      <c r="B618" s="4" t="s">
        <v>1024</v>
      </c>
      <c r="C618" s="4" t="s">
        <v>360</v>
      </c>
      <c r="D618" s="4" t="s">
        <v>2577</v>
      </c>
      <c r="E618" s="4" t="s">
        <v>1440</v>
      </c>
      <c r="F618" s="4" t="s">
        <v>2044</v>
      </c>
      <c r="G618" s="4" t="s">
        <v>3042</v>
      </c>
      <c r="K618" s="4">
        <f t="shared" si="45"/>
        <v>71.970841000000007</v>
      </c>
      <c r="L618" s="4">
        <f t="shared" si="46"/>
        <v>72.114782682000012</v>
      </c>
      <c r="M618" s="4" t="s">
        <v>1029</v>
      </c>
      <c r="N618" s="4">
        <f t="shared" si="47"/>
        <v>6388073.5977673642</v>
      </c>
      <c r="O618" s="4">
        <f t="shared" si="48"/>
        <v>-23611926.402232636</v>
      </c>
      <c r="P618" s="4" t="str">
        <f t="shared" si="49"/>
        <v>Overpaid</v>
      </c>
    </row>
    <row r="619" spans="1:16" x14ac:dyDescent="0.25">
      <c r="A619" s="4" t="s">
        <v>2800</v>
      </c>
      <c r="B619" s="4" t="s">
        <v>1024</v>
      </c>
      <c r="C619" s="4" t="s">
        <v>346</v>
      </c>
      <c r="D619" s="4" t="s">
        <v>2801</v>
      </c>
      <c r="E619" s="4" t="s">
        <v>1445</v>
      </c>
      <c r="F619" s="4" t="s">
        <v>2044</v>
      </c>
      <c r="G619" s="4" t="s">
        <v>2802</v>
      </c>
      <c r="K619" s="4">
        <f t="shared" si="45"/>
        <v>71.176421000000005</v>
      </c>
      <c r="L619" s="4">
        <f t="shared" si="46"/>
        <v>70.464656790000006</v>
      </c>
      <c r="M619" s="4" t="s">
        <v>1029</v>
      </c>
      <c r="N619" s="4">
        <f t="shared" si="47"/>
        <v>5664332.9231670573</v>
      </c>
      <c r="O619" s="4">
        <f t="shared" si="48"/>
        <v>-22335667.076832943</v>
      </c>
      <c r="P619" s="4" t="str">
        <f t="shared" si="49"/>
        <v>Overpaid</v>
      </c>
    </row>
    <row r="620" spans="1:16" x14ac:dyDescent="0.25">
      <c r="A620" s="4" t="s">
        <v>120</v>
      </c>
      <c r="B620" s="4" t="s">
        <v>1024</v>
      </c>
      <c r="C620" s="4" t="s">
        <v>3139</v>
      </c>
      <c r="D620" s="4" t="s">
        <v>3140</v>
      </c>
      <c r="E620" s="4" t="s">
        <v>1371</v>
      </c>
      <c r="F620" s="4" t="s">
        <v>2047</v>
      </c>
      <c r="G620" s="4" t="s">
        <v>2693</v>
      </c>
      <c r="K620" s="4">
        <f t="shared" si="45"/>
        <v>70.573384000000004</v>
      </c>
      <c r="L620" s="4">
        <f t="shared" si="46"/>
        <v>74.454920119999997</v>
      </c>
      <c r="M620" s="4" t="s">
        <v>1029</v>
      </c>
      <c r="N620" s="4">
        <f t="shared" si="47"/>
        <v>7414451.437328916</v>
      </c>
      <c r="O620" s="4">
        <f t="shared" si="48"/>
        <v>4133750.437328916</v>
      </c>
      <c r="P620" s="4" t="str">
        <f t="shared" si="49"/>
        <v/>
      </c>
    </row>
    <row r="621" spans="1:16" x14ac:dyDescent="0.25">
      <c r="A621" s="4" t="s">
        <v>106</v>
      </c>
      <c r="B621" s="4" t="s">
        <v>1024</v>
      </c>
      <c r="C621" s="4" t="s">
        <v>2971</v>
      </c>
      <c r="D621" s="4" t="s">
        <v>2972</v>
      </c>
      <c r="E621" s="4" t="s">
        <v>1538</v>
      </c>
      <c r="F621" s="4" t="s">
        <v>1918</v>
      </c>
      <c r="G621" s="4" t="s">
        <v>2055</v>
      </c>
      <c r="K621" s="4">
        <f t="shared" si="45"/>
        <v>69.305923000000007</v>
      </c>
      <c r="L621" s="4">
        <f t="shared" si="46"/>
        <v>68.959393385000013</v>
      </c>
      <c r="M621" s="4" t="s">
        <v>1029</v>
      </c>
      <c r="N621" s="4">
        <f t="shared" si="47"/>
        <v>5004128.5366608631</v>
      </c>
      <c r="O621" s="4">
        <f t="shared" si="48"/>
        <v>-21695871.463339135</v>
      </c>
      <c r="P621" s="4" t="str">
        <f t="shared" si="49"/>
        <v>Overpaid</v>
      </c>
    </row>
    <row r="622" spans="1:16" x14ac:dyDescent="0.25">
      <c r="A622" s="4" t="s">
        <v>128</v>
      </c>
      <c r="B622" s="4" t="s">
        <v>1024</v>
      </c>
      <c r="C622" s="4" t="s">
        <v>3526</v>
      </c>
      <c r="D622" s="4" t="s">
        <v>1914</v>
      </c>
      <c r="E622" s="4" t="s">
        <v>1145</v>
      </c>
      <c r="F622" s="4" t="s">
        <v>1428</v>
      </c>
      <c r="G622" s="4" t="s">
        <v>3527</v>
      </c>
      <c r="K622" s="4">
        <f t="shared" si="45"/>
        <v>68.17568</v>
      </c>
      <c r="L622" s="4">
        <f t="shared" si="46"/>
        <v>70.561828800000001</v>
      </c>
      <c r="M622" s="4" t="s">
        <v>1029</v>
      </c>
      <c r="N622" s="4">
        <f t="shared" si="47"/>
        <v>5706952.2993071564</v>
      </c>
      <c r="O622" s="4">
        <f t="shared" si="48"/>
        <v>-19293047.700692844</v>
      </c>
      <c r="P622" s="4" t="str">
        <f t="shared" si="49"/>
        <v>Overpaid</v>
      </c>
    </row>
    <row r="623" spans="1:16" x14ac:dyDescent="0.25">
      <c r="A623" s="4" t="s">
        <v>317</v>
      </c>
      <c r="B623" s="4" t="s">
        <v>1024</v>
      </c>
      <c r="C623" s="4" t="s">
        <v>2258</v>
      </c>
      <c r="D623" s="4" t="s">
        <v>1027</v>
      </c>
      <c r="E623" s="4" t="s">
        <v>1200</v>
      </c>
      <c r="F623" s="4" t="s">
        <v>1450</v>
      </c>
      <c r="G623" s="4" t="s">
        <v>1795</v>
      </c>
      <c r="K623" s="4">
        <f t="shared" si="45"/>
        <v>66.720446999999993</v>
      </c>
      <c r="L623" s="4">
        <f t="shared" si="46"/>
        <v>70.590232925999999</v>
      </c>
      <c r="M623" s="4" t="s">
        <v>1029</v>
      </c>
      <c r="N623" s="4">
        <f t="shared" si="47"/>
        <v>5719410.2707942612</v>
      </c>
      <c r="O623" s="4" t="e">
        <f t="shared" si="48"/>
        <v>#VALUE!</v>
      </c>
      <c r="P623" s="4" t="e">
        <f t="shared" si="49"/>
        <v>#VALUE!</v>
      </c>
    </row>
    <row r="624" spans="1:16" x14ac:dyDescent="0.25">
      <c r="A624" s="4" t="s">
        <v>112</v>
      </c>
      <c r="B624" s="4" t="s">
        <v>1024</v>
      </c>
      <c r="C624" s="4" t="s">
        <v>2053</v>
      </c>
      <c r="D624" s="4" t="s">
        <v>2054</v>
      </c>
      <c r="E624" s="4" t="s">
        <v>1365</v>
      </c>
      <c r="F624" s="4" t="s">
        <v>1266</v>
      </c>
      <c r="G624" s="4" t="s">
        <v>2055</v>
      </c>
      <c r="K624" s="4">
        <f t="shared" si="45"/>
        <v>66.056022999999996</v>
      </c>
      <c r="L624" s="4">
        <f t="shared" si="46"/>
        <v>69.556992218999994</v>
      </c>
      <c r="M624" s="4" t="s">
        <v>1029</v>
      </c>
      <c r="N624" s="4">
        <f t="shared" si="47"/>
        <v>5266233.7404858228</v>
      </c>
      <c r="O624" s="4">
        <f t="shared" si="48"/>
        <v>1763730.7404858228</v>
      </c>
      <c r="P624" s="4" t="str">
        <f t="shared" si="49"/>
        <v/>
      </c>
    </row>
    <row r="625" spans="1:16" x14ac:dyDescent="0.25">
      <c r="A625" s="4" t="s">
        <v>121</v>
      </c>
      <c r="B625" s="4" t="s">
        <v>1024</v>
      </c>
      <c r="C625" s="4" t="s">
        <v>2887</v>
      </c>
      <c r="D625" s="4" t="s">
        <v>2888</v>
      </c>
      <c r="E625" s="4" t="s">
        <v>1395</v>
      </c>
      <c r="F625" s="4" t="s">
        <v>1802</v>
      </c>
      <c r="G625" s="4" t="s">
        <v>2889</v>
      </c>
      <c r="K625" s="4">
        <f t="shared" si="45"/>
        <v>65.821307999999988</v>
      </c>
      <c r="L625" s="4">
        <f t="shared" si="46"/>
        <v>64.702345763999986</v>
      </c>
      <c r="M625" s="4" t="s">
        <v>1029</v>
      </c>
      <c r="N625" s="4">
        <f t="shared" si="47"/>
        <v>3136999.1667350801</v>
      </c>
      <c r="O625" s="4">
        <f t="shared" si="48"/>
        <v>-16888000.833264921</v>
      </c>
      <c r="P625" s="4" t="str">
        <f t="shared" si="49"/>
        <v>Overpaid</v>
      </c>
    </row>
    <row r="626" spans="1:16" x14ac:dyDescent="0.25">
      <c r="A626" s="4" t="s">
        <v>127</v>
      </c>
      <c r="B626" s="4" t="s">
        <v>1024</v>
      </c>
      <c r="C626" s="4" t="s">
        <v>4014</v>
      </c>
      <c r="D626" s="4" t="s">
        <v>4015</v>
      </c>
      <c r="E626" s="4" t="s">
        <v>1122</v>
      </c>
      <c r="F626" s="4" t="s">
        <v>1794</v>
      </c>
      <c r="G626" s="4" t="s">
        <v>2659</v>
      </c>
      <c r="K626" s="4">
        <f t="shared" si="45"/>
        <v>65.319378999999998</v>
      </c>
      <c r="L626" s="4">
        <f t="shared" si="46"/>
        <v>66.429808443000013</v>
      </c>
      <c r="M626" s="4" t="s">
        <v>1029</v>
      </c>
      <c r="N626" s="4">
        <f t="shared" si="47"/>
        <v>3894659.5432600542</v>
      </c>
      <c r="O626" s="4">
        <f t="shared" si="48"/>
        <v>-18893340.456739947</v>
      </c>
      <c r="P626" s="4" t="str">
        <f t="shared" si="49"/>
        <v>Overpaid</v>
      </c>
    </row>
    <row r="627" spans="1:16" x14ac:dyDescent="0.25">
      <c r="A627" s="4" t="s">
        <v>124</v>
      </c>
      <c r="B627" s="4" t="s">
        <v>1024</v>
      </c>
      <c r="C627" s="4" t="s">
        <v>3044</v>
      </c>
      <c r="D627" s="4" t="s">
        <v>3045</v>
      </c>
      <c r="E627" s="4" t="s">
        <v>1662</v>
      </c>
      <c r="F627" s="4" t="s">
        <v>1266</v>
      </c>
      <c r="G627" s="4" t="s">
        <v>3046</v>
      </c>
      <c r="K627" s="4">
        <f t="shared" si="45"/>
        <v>65.102719000000008</v>
      </c>
      <c r="L627" s="4">
        <f t="shared" si="46"/>
        <v>68.292752231000023</v>
      </c>
      <c r="M627" s="4" t="s">
        <v>1029</v>
      </c>
      <c r="N627" s="4">
        <f t="shared" si="47"/>
        <v>4711741.5613086345</v>
      </c>
      <c r="O627" s="4">
        <f t="shared" si="48"/>
        <v>-2059756.4386913655</v>
      </c>
      <c r="P627" s="4" t="str">
        <f t="shared" si="49"/>
        <v/>
      </c>
    </row>
    <row r="628" spans="1:16" x14ac:dyDescent="0.25">
      <c r="A628" s="4" t="s">
        <v>123</v>
      </c>
      <c r="B628" s="4" t="s">
        <v>1024</v>
      </c>
      <c r="C628" s="4" t="s">
        <v>201</v>
      </c>
      <c r="D628" s="4" t="s">
        <v>1434</v>
      </c>
      <c r="E628" s="4" t="s">
        <v>1387</v>
      </c>
      <c r="F628" s="4" t="s">
        <v>1441</v>
      </c>
      <c r="G628" s="4" t="s">
        <v>1924</v>
      </c>
      <c r="K628" s="4">
        <f t="shared" si="45"/>
        <v>64.752452000000005</v>
      </c>
      <c r="L628" s="4">
        <f t="shared" si="46"/>
        <v>65.07621426</v>
      </c>
      <c r="M628" s="4" t="s">
        <v>1029</v>
      </c>
      <c r="N628" s="4">
        <f t="shared" si="47"/>
        <v>3300976.8600848261</v>
      </c>
      <c r="O628" s="4">
        <f t="shared" si="48"/>
        <v>-16699023.139915174</v>
      </c>
      <c r="P628" s="4" t="str">
        <f t="shared" si="49"/>
        <v>Overpaid</v>
      </c>
    </row>
    <row r="629" spans="1:16" x14ac:dyDescent="0.25">
      <c r="A629" s="4" t="s">
        <v>126</v>
      </c>
      <c r="B629" s="4" t="s">
        <v>1024</v>
      </c>
      <c r="C629" s="4" t="s">
        <v>3773</v>
      </c>
      <c r="D629" s="4" t="s">
        <v>3774</v>
      </c>
      <c r="E629" s="4" t="s">
        <v>1905</v>
      </c>
      <c r="F629" s="4" t="s">
        <v>1034</v>
      </c>
      <c r="G629" s="4" t="s">
        <v>2455</v>
      </c>
      <c r="K629" s="4">
        <f t="shared" si="45"/>
        <v>64.199968999999996</v>
      </c>
      <c r="L629" s="4">
        <f t="shared" si="46"/>
        <v>63.365369402999995</v>
      </c>
      <c r="M629" s="4" t="s">
        <v>1029</v>
      </c>
      <c r="N629" s="4">
        <f t="shared" si="47"/>
        <v>2550605.0145519366</v>
      </c>
      <c r="O629" s="4">
        <f t="shared" si="48"/>
        <v>-14699394.985448062</v>
      </c>
      <c r="P629" s="4" t="str">
        <f t="shared" si="49"/>
        <v>Overpaid</v>
      </c>
    </row>
    <row r="630" spans="1:16" x14ac:dyDescent="0.25">
      <c r="A630" s="4" t="s">
        <v>128</v>
      </c>
      <c r="B630" s="4" t="s">
        <v>1024</v>
      </c>
      <c r="C630" s="4" t="s">
        <v>3529</v>
      </c>
      <c r="D630" s="4" t="s">
        <v>3530</v>
      </c>
      <c r="E630" s="4" t="s">
        <v>1662</v>
      </c>
      <c r="F630" s="4" t="s">
        <v>1041</v>
      </c>
      <c r="G630" s="4" t="s">
        <v>1277</v>
      </c>
      <c r="K630" s="4">
        <f t="shared" si="45"/>
        <v>63.589709999999997</v>
      </c>
      <c r="L630" s="4">
        <f t="shared" si="46"/>
        <v>66.705605790000007</v>
      </c>
      <c r="M630" s="4" t="s">
        <v>1029</v>
      </c>
      <c r="N630" s="4">
        <f t="shared" si="47"/>
        <v>4015623.5005789846</v>
      </c>
      <c r="O630" s="4">
        <f t="shared" si="48"/>
        <v>-1019724.4994210154</v>
      </c>
      <c r="P630" s="4" t="str">
        <f t="shared" si="49"/>
        <v/>
      </c>
    </row>
    <row r="631" spans="1:16" x14ac:dyDescent="0.25">
      <c r="A631" s="4" t="s">
        <v>119</v>
      </c>
      <c r="B631" s="4" t="s">
        <v>1024</v>
      </c>
      <c r="C631" s="4" t="s">
        <v>474</v>
      </c>
      <c r="D631" s="4" t="s">
        <v>3321</v>
      </c>
      <c r="E631" s="4" t="s">
        <v>2091</v>
      </c>
      <c r="F631" s="4" t="s">
        <v>1046</v>
      </c>
      <c r="G631" s="4" t="s">
        <v>2177</v>
      </c>
      <c r="K631" s="4">
        <f t="shared" si="45"/>
        <v>63.102225000000004</v>
      </c>
      <c r="L631" s="4">
        <f t="shared" si="46"/>
        <v>67.203869624999996</v>
      </c>
      <c r="M631" s="4" t="s">
        <v>1029</v>
      </c>
      <c r="N631" s="4">
        <f t="shared" si="47"/>
        <v>4234160.6472416259</v>
      </c>
      <c r="O631" s="4">
        <f t="shared" si="48"/>
        <v>-583808.35275837407</v>
      </c>
      <c r="P631" s="4" t="str">
        <f t="shared" si="49"/>
        <v/>
      </c>
    </row>
    <row r="632" spans="1:16" x14ac:dyDescent="0.25">
      <c r="A632" s="4" t="s">
        <v>132</v>
      </c>
      <c r="B632" s="4" t="s">
        <v>1024</v>
      </c>
      <c r="C632" s="4" t="s">
        <v>461</v>
      </c>
      <c r="D632" s="4" t="s">
        <v>3457</v>
      </c>
      <c r="E632" s="4" t="s">
        <v>1735</v>
      </c>
      <c r="F632" s="4" t="s">
        <v>1056</v>
      </c>
      <c r="G632" s="4" t="s">
        <v>1955</v>
      </c>
      <c r="K632" s="4">
        <f t="shared" si="45"/>
        <v>62.820567000000004</v>
      </c>
      <c r="L632" s="4">
        <f t="shared" si="46"/>
        <v>66.966724421999999</v>
      </c>
      <c r="M632" s="4" t="s">
        <v>1029</v>
      </c>
      <c r="N632" s="4">
        <f t="shared" si="47"/>
        <v>4130149.4138990473</v>
      </c>
      <c r="O632" s="4">
        <f t="shared" si="48"/>
        <v>-1008352.5861009527</v>
      </c>
      <c r="P632" s="4" t="str">
        <f t="shared" si="49"/>
        <v/>
      </c>
    </row>
    <row r="633" spans="1:16" x14ac:dyDescent="0.25">
      <c r="A633" s="4" t="s">
        <v>121</v>
      </c>
      <c r="B633" s="4" t="s">
        <v>1024</v>
      </c>
      <c r="C633" s="4" t="s">
        <v>2894</v>
      </c>
      <c r="D633" s="4" t="s">
        <v>1434</v>
      </c>
      <c r="E633" s="4" t="s">
        <v>1159</v>
      </c>
      <c r="F633" s="4" t="s">
        <v>1041</v>
      </c>
      <c r="G633" s="4" t="s">
        <v>2455</v>
      </c>
      <c r="K633" s="4">
        <f t="shared" si="45"/>
        <v>62.755568999999994</v>
      </c>
      <c r="L633" s="4">
        <f t="shared" si="46"/>
        <v>63.257613551999995</v>
      </c>
      <c r="M633" s="4" t="s">
        <v>1029</v>
      </c>
      <c r="N633" s="4">
        <f t="shared" si="47"/>
        <v>2503343.5948790731</v>
      </c>
      <c r="O633" s="4">
        <f t="shared" si="48"/>
        <v>-17496656.405120928</v>
      </c>
      <c r="P633" s="4" t="str">
        <f t="shared" si="49"/>
        <v>Overpaid</v>
      </c>
    </row>
    <row r="634" spans="1:16" x14ac:dyDescent="0.25">
      <c r="A634" s="4" t="s">
        <v>111</v>
      </c>
      <c r="B634" s="4" t="s">
        <v>1024</v>
      </c>
      <c r="C634" s="4" t="s">
        <v>3705</v>
      </c>
      <c r="D634" s="4" t="s">
        <v>3706</v>
      </c>
      <c r="E634" s="4" t="s">
        <v>1181</v>
      </c>
      <c r="F634" s="4" t="s">
        <v>1450</v>
      </c>
      <c r="G634" s="4" t="s">
        <v>1424</v>
      </c>
      <c r="K634" s="4">
        <f t="shared" si="45"/>
        <v>62.589462999999995</v>
      </c>
      <c r="L634" s="4">
        <f t="shared" si="46"/>
        <v>65.218220446000004</v>
      </c>
      <c r="M634" s="4" t="s">
        <v>1029</v>
      </c>
      <c r="N634" s="4">
        <f t="shared" si="47"/>
        <v>3363260.3824217133</v>
      </c>
      <c r="O634" s="4">
        <f t="shared" si="48"/>
        <v>230424.38242171332</v>
      </c>
      <c r="P634" s="4" t="str">
        <f t="shared" si="49"/>
        <v/>
      </c>
    </row>
    <row r="635" spans="1:16" x14ac:dyDescent="0.25">
      <c r="A635" s="4" t="s">
        <v>113</v>
      </c>
      <c r="B635" s="4" t="s">
        <v>1024</v>
      </c>
      <c r="C635" s="4" t="s">
        <v>3875</v>
      </c>
      <c r="D635" s="4" t="s">
        <v>1434</v>
      </c>
      <c r="E635" s="4" t="s">
        <v>1971</v>
      </c>
      <c r="F635" s="4" t="s">
        <v>1802</v>
      </c>
      <c r="G635" s="4" t="s">
        <v>2458</v>
      </c>
      <c r="K635" s="4">
        <f t="shared" si="45"/>
        <v>61.968370999999991</v>
      </c>
      <c r="L635" s="4">
        <f t="shared" si="46"/>
        <v>63.331675161999989</v>
      </c>
      <c r="M635" s="4" t="s">
        <v>1029</v>
      </c>
      <c r="N635" s="4">
        <f t="shared" si="47"/>
        <v>2535826.813185777</v>
      </c>
      <c r="O635" s="4">
        <f t="shared" si="48"/>
        <v>-17464173.186814222</v>
      </c>
      <c r="P635" s="4" t="str">
        <f t="shared" si="49"/>
        <v>Overpaid</v>
      </c>
    </row>
    <row r="636" spans="1:16" x14ac:dyDescent="0.25">
      <c r="A636" s="4" t="s">
        <v>113</v>
      </c>
      <c r="B636" s="4" t="s">
        <v>1024</v>
      </c>
      <c r="C636" s="4" t="s">
        <v>3872</v>
      </c>
      <c r="D636" s="4" t="s">
        <v>2632</v>
      </c>
      <c r="E636" s="4" t="s">
        <v>1183</v>
      </c>
      <c r="F636" s="4" t="s">
        <v>1441</v>
      </c>
      <c r="G636" s="4" t="s">
        <v>1451</v>
      </c>
      <c r="K636" s="4">
        <f t="shared" si="45"/>
        <v>61.892539999999997</v>
      </c>
      <c r="L636" s="4">
        <f t="shared" si="46"/>
        <v>61.644969839999995</v>
      </c>
      <c r="M636" s="4" t="s">
        <v>1029</v>
      </c>
      <c r="N636" s="4">
        <f t="shared" si="47"/>
        <v>1796042.501264805</v>
      </c>
      <c r="O636" s="4">
        <f t="shared" si="48"/>
        <v>-14703957.498735195</v>
      </c>
      <c r="P636" s="4" t="str">
        <f t="shared" si="49"/>
        <v>Overpaid</v>
      </c>
    </row>
    <row r="637" spans="1:16" x14ac:dyDescent="0.25">
      <c r="A637" s="4" t="s">
        <v>119</v>
      </c>
      <c r="B637" s="4" t="s">
        <v>1024</v>
      </c>
      <c r="C637" s="4" t="s">
        <v>1848</v>
      </c>
      <c r="D637" s="4" t="s">
        <v>3318</v>
      </c>
      <c r="E637" s="4" t="s">
        <v>1217</v>
      </c>
      <c r="F637" s="4" t="s">
        <v>1270</v>
      </c>
      <c r="G637" s="4" t="s">
        <v>1849</v>
      </c>
      <c r="K637" s="4">
        <f t="shared" si="45"/>
        <v>61.758932999999999</v>
      </c>
      <c r="L637" s="4">
        <f t="shared" si="46"/>
        <v>61.264861535999998</v>
      </c>
      <c r="M637" s="4" t="s">
        <v>1029</v>
      </c>
      <c r="N637" s="4">
        <f t="shared" si="47"/>
        <v>1629328.0453000506</v>
      </c>
      <c r="O637" s="4">
        <f t="shared" si="48"/>
        <v>-17620671.954699948</v>
      </c>
      <c r="P637" s="4" t="str">
        <f t="shared" si="49"/>
        <v>Overpaid</v>
      </c>
    </row>
    <row r="638" spans="1:16" x14ac:dyDescent="0.25">
      <c r="A638" s="4" t="s">
        <v>126</v>
      </c>
      <c r="B638" s="4" t="s">
        <v>1024</v>
      </c>
      <c r="C638" s="4" t="s">
        <v>3778</v>
      </c>
      <c r="D638" s="4" t="s">
        <v>3779</v>
      </c>
      <c r="E638" s="4" t="s">
        <v>1301</v>
      </c>
      <c r="F638" s="4" t="s">
        <v>1266</v>
      </c>
      <c r="G638" s="4" t="s">
        <v>2824</v>
      </c>
      <c r="K638" s="4">
        <f t="shared" si="45"/>
        <v>61.686712999999997</v>
      </c>
      <c r="L638" s="4">
        <f t="shared" si="46"/>
        <v>64.092494807000008</v>
      </c>
      <c r="M638" s="4" t="s">
        <v>1029</v>
      </c>
      <c r="N638" s="4">
        <f t="shared" si="47"/>
        <v>2869520.2154837623</v>
      </c>
      <c r="O638" s="4">
        <f t="shared" si="48"/>
        <v>-21130479.784516238</v>
      </c>
      <c r="P638" s="4" t="str">
        <f t="shared" si="49"/>
        <v>Overpaid</v>
      </c>
    </row>
    <row r="639" spans="1:16" x14ac:dyDescent="0.25">
      <c r="A639" s="4" t="s">
        <v>109</v>
      </c>
      <c r="B639" s="4" t="s">
        <v>1024</v>
      </c>
      <c r="C639" s="4" t="s">
        <v>1807</v>
      </c>
      <c r="D639" s="4" t="s">
        <v>1808</v>
      </c>
      <c r="E639" s="4" t="s">
        <v>1226</v>
      </c>
      <c r="F639" s="4" t="s">
        <v>1270</v>
      </c>
      <c r="G639" s="4" t="s">
        <v>1809</v>
      </c>
      <c r="K639" s="4">
        <f t="shared" si="45"/>
        <v>61.679490999999999</v>
      </c>
      <c r="L639" s="4">
        <f t="shared" si="46"/>
        <v>64.763465550000006</v>
      </c>
      <c r="M639" s="4" t="s">
        <v>1029</v>
      </c>
      <c r="N639" s="4">
        <f t="shared" si="47"/>
        <v>3163806.1366550946</v>
      </c>
      <c r="O639" s="4">
        <f t="shared" si="48"/>
        <v>992110.13665509457</v>
      </c>
      <c r="P639" s="4" t="str">
        <f t="shared" si="49"/>
        <v/>
      </c>
    </row>
    <row r="640" spans="1:16" x14ac:dyDescent="0.25">
      <c r="A640" s="4" t="s">
        <v>129</v>
      </c>
      <c r="B640" s="4" t="s">
        <v>1024</v>
      </c>
      <c r="C640" s="4" t="s">
        <v>473</v>
      </c>
      <c r="D640" s="4" t="s">
        <v>1290</v>
      </c>
      <c r="E640" s="4" t="s">
        <v>1291</v>
      </c>
      <c r="F640" s="4" t="s">
        <v>1091</v>
      </c>
      <c r="G640" s="4" t="s">
        <v>1292</v>
      </c>
      <c r="K640" s="4">
        <f t="shared" si="45"/>
        <v>61.574771999999996</v>
      </c>
      <c r="L640" s="4">
        <f t="shared" si="46"/>
        <v>66.25445467199998</v>
      </c>
      <c r="M640" s="4" t="s">
        <v>1029</v>
      </c>
      <c r="N640" s="4">
        <f t="shared" si="47"/>
        <v>3817749.8619244974</v>
      </c>
      <c r="O640" s="4">
        <f t="shared" si="48"/>
        <v>-1565867.1380755026</v>
      </c>
      <c r="P640" s="4" t="str">
        <f t="shared" si="49"/>
        <v/>
      </c>
    </row>
    <row r="641" spans="1:16" x14ac:dyDescent="0.25">
      <c r="A641" s="4" t="s">
        <v>108</v>
      </c>
      <c r="B641" s="4" t="s">
        <v>1024</v>
      </c>
      <c r="C641" s="4" t="s">
        <v>473</v>
      </c>
      <c r="D641" s="4" t="s">
        <v>1290</v>
      </c>
      <c r="E641" s="4" t="s">
        <v>1291</v>
      </c>
      <c r="F641" s="4" t="s">
        <v>1091</v>
      </c>
      <c r="G641" s="4" t="s">
        <v>1292</v>
      </c>
      <c r="K641" s="4">
        <f t="shared" si="45"/>
        <v>61.574771999999996</v>
      </c>
      <c r="L641" s="4">
        <f t="shared" si="46"/>
        <v>66.25445467199998</v>
      </c>
      <c r="M641" s="4" t="s">
        <v>1029</v>
      </c>
      <c r="N641" s="4">
        <f t="shared" si="47"/>
        <v>3817749.8619244974</v>
      </c>
      <c r="O641" s="4">
        <f t="shared" si="48"/>
        <v>-1565867.1380755026</v>
      </c>
      <c r="P641" s="4" t="str">
        <f t="shared" si="49"/>
        <v/>
      </c>
    </row>
    <row r="642" spans="1:16" x14ac:dyDescent="0.25">
      <c r="A642" s="4" t="s">
        <v>120</v>
      </c>
      <c r="B642" s="4" t="s">
        <v>1024</v>
      </c>
      <c r="C642" s="4" t="s">
        <v>889</v>
      </c>
      <c r="D642" s="4" t="s">
        <v>3188</v>
      </c>
      <c r="E642" s="4" t="s">
        <v>1128</v>
      </c>
      <c r="F642" s="4" t="s">
        <v>1162</v>
      </c>
      <c r="G642" s="4" t="s">
        <v>2048</v>
      </c>
      <c r="K642" s="4">
        <f t="shared" ref="K642:K705" si="50">(F642*0.3611)+(G642*1.1*0.3611)+(H642*5.2*0.0666)+(I642*0.2111)</f>
        <v>61.300336000000001</v>
      </c>
      <c r="L642" s="4">
        <f t="shared" ref="L642:L705" si="51">(K642)*((100+(29-E642))/100)-(J642*0.9)</f>
        <v>64.487953472000001</v>
      </c>
      <c r="M642" s="4" t="s">
        <v>1029</v>
      </c>
      <c r="N642" s="4">
        <f t="shared" ref="N642:N705" si="52">(M642*((L642-63)/5.45))+M642</f>
        <v>3042967.297534415</v>
      </c>
      <c r="O642" s="4">
        <f t="shared" ref="O642:O705" si="53">(N642-D642)</f>
        <v>2082802.297534415</v>
      </c>
      <c r="P642" s="4" t="str">
        <f t="shared" ref="P642:P705" si="54">IF(O642&lt;(-3000000), "Overpaid", "")</f>
        <v/>
      </c>
    </row>
    <row r="643" spans="1:16" x14ac:dyDescent="0.25">
      <c r="A643" s="4" t="s">
        <v>136</v>
      </c>
      <c r="B643" s="4" t="s">
        <v>1024</v>
      </c>
      <c r="C643" s="4" t="s">
        <v>2153</v>
      </c>
      <c r="D643" s="4" t="s">
        <v>2154</v>
      </c>
      <c r="E643" s="4" t="s">
        <v>1365</v>
      </c>
      <c r="F643" s="4" t="s">
        <v>1056</v>
      </c>
      <c r="G643" s="4" t="s">
        <v>1881</v>
      </c>
      <c r="K643" s="4">
        <f t="shared" si="50"/>
        <v>61.112563999999999</v>
      </c>
      <c r="L643" s="4">
        <f t="shared" si="51"/>
        <v>64.351529892000002</v>
      </c>
      <c r="M643" s="4" t="s">
        <v>1029</v>
      </c>
      <c r="N643" s="4">
        <f t="shared" si="52"/>
        <v>2983132.2908241586</v>
      </c>
      <c r="O643" s="4">
        <f t="shared" si="53"/>
        <v>-815111.70917584142</v>
      </c>
      <c r="P643" s="4" t="str">
        <f t="shared" si="54"/>
        <v/>
      </c>
    </row>
    <row r="644" spans="1:16" x14ac:dyDescent="0.25">
      <c r="A644" s="4" t="s">
        <v>111</v>
      </c>
      <c r="B644" s="4" t="s">
        <v>1024</v>
      </c>
      <c r="C644" s="4" t="s">
        <v>3697</v>
      </c>
      <c r="D644" s="4" t="s">
        <v>3698</v>
      </c>
      <c r="E644" s="4" t="s">
        <v>1033</v>
      </c>
      <c r="F644" s="4" t="s">
        <v>1802</v>
      </c>
      <c r="G644" s="4" t="s">
        <v>1829</v>
      </c>
      <c r="K644" s="4">
        <f t="shared" si="50"/>
        <v>60.895904000000002</v>
      </c>
      <c r="L644" s="4">
        <f t="shared" si="51"/>
        <v>62.113822080000006</v>
      </c>
      <c r="M644" s="4" t="s">
        <v>1029</v>
      </c>
      <c r="N644" s="4">
        <f t="shared" si="52"/>
        <v>2001679.8033098006</v>
      </c>
      <c r="O644" s="4">
        <f t="shared" si="53"/>
        <v>-21848320.196690198</v>
      </c>
      <c r="P644" s="4" t="str">
        <f t="shared" si="54"/>
        <v>Overpaid</v>
      </c>
    </row>
    <row r="645" spans="1:16" x14ac:dyDescent="0.25">
      <c r="A645" s="4" t="s">
        <v>131</v>
      </c>
      <c r="B645" s="4" t="s">
        <v>1024</v>
      </c>
      <c r="C645" s="4" t="s">
        <v>1600</v>
      </c>
      <c r="D645" s="4" t="s">
        <v>1601</v>
      </c>
      <c r="E645" s="4" t="s">
        <v>1339</v>
      </c>
      <c r="F645" s="4" t="s">
        <v>1307</v>
      </c>
      <c r="G645" s="4" t="s">
        <v>1602</v>
      </c>
      <c r="K645" s="4">
        <f t="shared" si="50"/>
        <v>60.845349999999996</v>
      </c>
      <c r="L645" s="4">
        <f t="shared" si="51"/>
        <v>63.765926799999995</v>
      </c>
      <c r="M645" s="4" t="s">
        <v>1029</v>
      </c>
      <c r="N645" s="4">
        <f t="shared" si="52"/>
        <v>2726288.3864245852</v>
      </c>
      <c r="O645" s="4">
        <f t="shared" si="53"/>
        <v>802271.38642458525</v>
      </c>
      <c r="P645" s="4" t="str">
        <f t="shared" si="54"/>
        <v/>
      </c>
    </row>
    <row r="646" spans="1:16" x14ac:dyDescent="0.25">
      <c r="A646" s="4" t="s">
        <v>131</v>
      </c>
      <c r="B646" s="4" t="s">
        <v>1024</v>
      </c>
      <c r="C646" s="4" t="s">
        <v>1573</v>
      </c>
      <c r="D646" s="4" t="s">
        <v>1027</v>
      </c>
      <c r="E646" s="4" t="s">
        <v>1435</v>
      </c>
      <c r="F646" s="4" t="s">
        <v>1270</v>
      </c>
      <c r="G646" s="4" t="s">
        <v>1443</v>
      </c>
      <c r="K646" s="4">
        <f t="shared" si="50"/>
        <v>60.408418999999995</v>
      </c>
      <c r="L646" s="4">
        <f t="shared" si="51"/>
        <v>62.401896826999987</v>
      </c>
      <c r="M646" s="4" t="s">
        <v>1029</v>
      </c>
      <c r="N646" s="4">
        <f t="shared" si="52"/>
        <v>2128028.5944777164</v>
      </c>
      <c r="O646" s="4" t="e">
        <f t="shared" si="53"/>
        <v>#VALUE!</v>
      </c>
      <c r="P646" s="4" t="e">
        <f t="shared" si="54"/>
        <v>#VALUE!</v>
      </c>
    </row>
    <row r="647" spans="1:16" x14ac:dyDescent="0.25">
      <c r="A647" s="4" t="s">
        <v>135</v>
      </c>
      <c r="B647" s="4" t="s">
        <v>1024</v>
      </c>
      <c r="C647" s="4" t="s">
        <v>190</v>
      </c>
      <c r="D647" s="4" t="s">
        <v>2635</v>
      </c>
      <c r="E647" s="4" t="s">
        <v>1288</v>
      </c>
      <c r="F647" s="4" t="s">
        <v>1450</v>
      </c>
      <c r="G647" s="4" t="s">
        <v>2369</v>
      </c>
      <c r="K647" s="4">
        <f t="shared" si="50"/>
        <v>60.166481999999995</v>
      </c>
      <c r="L647" s="4">
        <f t="shared" si="51"/>
        <v>61.911309978000006</v>
      </c>
      <c r="M647" s="4" t="s">
        <v>1029</v>
      </c>
      <c r="N647" s="4">
        <f t="shared" si="52"/>
        <v>1912858.5527453586</v>
      </c>
      <c r="O647" s="4">
        <f t="shared" si="53"/>
        <v>-16087141.447254641</v>
      </c>
      <c r="P647" s="4" t="str">
        <f t="shared" si="54"/>
        <v>Overpaid</v>
      </c>
    </row>
    <row r="648" spans="1:16" x14ac:dyDescent="0.25">
      <c r="A648" s="4" t="s">
        <v>114</v>
      </c>
      <c r="B648" s="4" t="s">
        <v>1024</v>
      </c>
      <c r="C648" s="4" t="s">
        <v>3241</v>
      </c>
      <c r="D648" s="4" t="s">
        <v>2382</v>
      </c>
      <c r="E648" s="4" t="s">
        <v>1288</v>
      </c>
      <c r="F648" s="4" t="s">
        <v>1068</v>
      </c>
      <c r="G648" s="4" t="s">
        <v>3242</v>
      </c>
      <c r="K648" s="4">
        <f t="shared" si="50"/>
        <v>59.278175999999995</v>
      </c>
      <c r="L648" s="4">
        <f t="shared" si="51"/>
        <v>60.997243104000006</v>
      </c>
      <c r="M648" s="4" t="s">
        <v>1029</v>
      </c>
      <c r="N648" s="4">
        <f t="shared" si="52"/>
        <v>1511951.3375893459</v>
      </c>
      <c r="O648" s="4">
        <f t="shared" si="53"/>
        <v>-2474048.6624106541</v>
      </c>
      <c r="P648" s="4" t="str">
        <f t="shared" si="54"/>
        <v/>
      </c>
    </row>
    <row r="649" spans="1:16" x14ac:dyDescent="0.25">
      <c r="A649" s="4" t="s">
        <v>119</v>
      </c>
      <c r="B649" s="4" t="s">
        <v>1024</v>
      </c>
      <c r="C649" s="4" t="s">
        <v>3342</v>
      </c>
      <c r="D649" s="4" t="s">
        <v>1225</v>
      </c>
      <c r="E649" s="4" t="s">
        <v>1027</v>
      </c>
      <c r="F649" s="4" t="s">
        <v>1312</v>
      </c>
      <c r="G649" s="4" t="s">
        <v>3343</v>
      </c>
      <c r="K649" s="4">
        <f t="shared" si="50"/>
        <v>58.815967999999998</v>
      </c>
      <c r="L649" s="4" t="e">
        <f t="shared" si="51"/>
        <v>#VALUE!</v>
      </c>
      <c r="M649" s="4" t="s">
        <v>1029</v>
      </c>
      <c r="N649" s="4" t="e">
        <f t="shared" si="52"/>
        <v>#VALUE!</v>
      </c>
      <c r="O649" s="4" t="e">
        <f t="shared" si="53"/>
        <v>#VALUE!</v>
      </c>
      <c r="P649" s="4" t="e">
        <f t="shared" si="54"/>
        <v>#VALUE!</v>
      </c>
    </row>
    <row r="650" spans="1:16" x14ac:dyDescent="0.25">
      <c r="A650" s="4" t="s">
        <v>117</v>
      </c>
      <c r="B650" s="4" t="s">
        <v>1024</v>
      </c>
      <c r="C650" s="4" t="s">
        <v>2554</v>
      </c>
      <c r="D650" s="4" t="s">
        <v>2555</v>
      </c>
      <c r="E650" s="4" t="s">
        <v>1179</v>
      </c>
      <c r="F650" s="4" t="s">
        <v>1450</v>
      </c>
      <c r="G650" s="4" t="s">
        <v>1112</v>
      </c>
      <c r="K650" s="4">
        <f t="shared" si="50"/>
        <v>58.736525999999998</v>
      </c>
      <c r="L650" s="4">
        <f t="shared" si="51"/>
        <v>60.968513987999998</v>
      </c>
      <c r="M650" s="4" t="s">
        <v>1029</v>
      </c>
      <c r="N650" s="4">
        <f t="shared" si="52"/>
        <v>1499350.8263827036</v>
      </c>
      <c r="O650" s="4">
        <f t="shared" si="53"/>
        <v>-653862.17361729639</v>
      </c>
      <c r="P650" s="4" t="str">
        <f t="shared" si="54"/>
        <v/>
      </c>
    </row>
    <row r="651" spans="1:16" x14ac:dyDescent="0.25">
      <c r="A651" s="4" t="s">
        <v>134</v>
      </c>
      <c r="B651" s="4" t="s">
        <v>1024</v>
      </c>
      <c r="C651" s="4" t="s">
        <v>2452</v>
      </c>
      <c r="D651" s="4" t="s">
        <v>2453</v>
      </c>
      <c r="E651" s="4" t="s">
        <v>2014</v>
      </c>
      <c r="F651" s="4" t="s">
        <v>1056</v>
      </c>
      <c r="G651" s="4" t="s">
        <v>1092</v>
      </c>
      <c r="K651" s="4">
        <f t="shared" si="50"/>
        <v>58.689582999999999</v>
      </c>
      <c r="L651" s="4">
        <f t="shared" si="51"/>
        <v>58.513514250999997</v>
      </c>
      <c r="M651" s="4" t="s">
        <v>1029</v>
      </c>
      <c r="N651" s="4">
        <f t="shared" si="52"/>
        <v>422594.69861451327</v>
      </c>
      <c r="O651" s="4">
        <f t="shared" si="53"/>
        <v>-19459405.301385488</v>
      </c>
      <c r="P651" s="4" t="str">
        <f t="shared" si="54"/>
        <v>Overpaid</v>
      </c>
    </row>
    <row r="652" spans="1:16" x14ac:dyDescent="0.25">
      <c r="A652" s="4" t="s">
        <v>114</v>
      </c>
      <c r="B652" s="4" t="s">
        <v>1024</v>
      </c>
      <c r="C652" s="4" t="s">
        <v>3236</v>
      </c>
      <c r="D652" s="4" t="s">
        <v>3237</v>
      </c>
      <c r="E652" s="4" t="s">
        <v>1150</v>
      </c>
      <c r="F652" s="4" t="s">
        <v>1068</v>
      </c>
      <c r="G652" s="4" t="s">
        <v>3238</v>
      </c>
      <c r="K652" s="4">
        <f t="shared" si="50"/>
        <v>58.682361</v>
      </c>
      <c r="L652" s="4">
        <f t="shared" si="51"/>
        <v>58.154219750999999</v>
      </c>
      <c r="M652" s="4" t="s">
        <v>1029</v>
      </c>
      <c r="N652" s="4">
        <f t="shared" si="52"/>
        <v>265009.11979845958</v>
      </c>
      <c r="O652" s="4">
        <f t="shared" si="53"/>
        <v>-7359990.8802015409</v>
      </c>
      <c r="P652" s="4" t="str">
        <f t="shared" si="54"/>
        <v>Overpaid</v>
      </c>
    </row>
    <row r="653" spans="1:16" x14ac:dyDescent="0.25">
      <c r="A653" s="4" t="s">
        <v>112</v>
      </c>
      <c r="B653" s="4" t="s">
        <v>1024</v>
      </c>
      <c r="C653" s="4" t="s">
        <v>215</v>
      </c>
      <c r="D653" s="4" t="s">
        <v>2074</v>
      </c>
      <c r="E653" s="4" t="s">
        <v>1432</v>
      </c>
      <c r="F653" s="4" t="s">
        <v>1107</v>
      </c>
      <c r="G653" s="4" t="s">
        <v>2075</v>
      </c>
      <c r="K653" s="4">
        <f t="shared" si="50"/>
        <v>58.548754000000002</v>
      </c>
      <c r="L653" s="4">
        <f t="shared" si="51"/>
        <v>56.148255086000006</v>
      </c>
      <c r="M653" s="4" t="s">
        <v>1029</v>
      </c>
      <c r="N653" s="4">
        <f t="shared" si="52"/>
        <v>-614801.46126687247</v>
      </c>
      <c r="O653" s="4">
        <f t="shared" si="53"/>
        <v>-1414801.4612668725</v>
      </c>
      <c r="P653" s="4" t="str">
        <f t="shared" si="54"/>
        <v/>
      </c>
    </row>
    <row r="654" spans="1:16" x14ac:dyDescent="0.25">
      <c r="A654" s="4" t="s">
        <v>107</v>
      </c>
      <c r="B654" s="4" t="s">
        <v>1024</v>
      </c>
      <c r="C654" s="4" t="s">
        <v>544</v>
      </c>
      <c r="D654" s="4" t="s">
        <v>2741</v>
      </c>
      <c r="E654" s="4" t="s">
        <v>1224</v>
      </c>
      <c r="F654" s="4" t="s">
        <v>1091</v>
      </c>
      <c r="G654" s="4" t="s">
        <v>1352</v>
      </c>
      <c r="K654" s="4">
        <f t="shared" si="50"/>
        <v>58.476534000000001</v>
      </c>
      <c r="L654" s="4">
        <f t="shared" si="51"/>
        <v>61.458837234000001</v>
      </c>
      <c r="M654" s="4" t="s">
        <v>1029</v>
      </c>
      <c r="N654" s="4">
        <f t="shared" si="52"/>
        <v>1714405.2525647837</v>
      </c>
      <c r="O654" s="4">
        <f t="shared" si="53"/>
        <v>-1715471.7474352163</v>
      </c>
      <c r="P654" s="4" t="str">
        <f t="shared" si="54"/>
        <v/>
      </c>
    </row>
    <row r="655" spans="1:16" x14ac:dyDescent="0.25">
      <c r="A655" s="4" t="s">
        <v>110</v>
      </c>
      <c r="B655" s="4" t="s">
        <v>1024</v>
      </c>
      <c r="C655" s="4" t="s">
        <v>472</v>
      </c>
      <c r="D655" s="4" t="s">
        <v>2397</v>
      </c>
      <c r="E655" s="4" t="s">
        <v>1120</v>
      </c>
      <c r="F655" s="4" t="s">
        <v>1111</v>
      </c>
      <c r="G655" s="4" t="s">
        <v>1809</v>
      </c>
      <c r="K655" s="4">
        <f t="shared" si="50"/>
        <v>58.068490999999995</v>
      </c>
      <c r="L655" s="4">
        <f t="shared" si="51"/>
        <v>61.204189513999999</v>
      </c>
      <c r="M655" s="4" t="s">
        <v>1029</v>
      </c>
      <c r="N655" s="4">
        <f t="shared" si="52"/>
        <v>1602717.4634380676</v>
      </c>
      <c r="O655" s="4">
        <f t="shared" si="53"/>
        <v>-707540.53656193241</v>
      </c>
      <c r="P655" s="4" t="str">
        <f t="shared" si="54"/>
        <v/>
      </c>
    </row>
    <row r="656" spans="1:16" x14ac:dyDescent="0.25">
      <c r="A656" s="4" t="s">
        <v>130</v>
      </c>
      <c r="B656" s="4" t="s">
        <v>1024</v>
      </c>
      <c r="C656" s="4" t="s">
        <v>3402</v>
      </c>
      <c r="D656" s="4" t="s">
        <v>2141</v>
      </c>
      <c r="E656" s="4" t="s">
        <v>1339</v>
      </c>
      <c r="F656" s="4" t="s">
        <v>1111</v>
      </c>
      <c r="G656" s="4" t="s">
        <v>1607</v>
      </c>
      <c r="K656" s="4">
        <f t="shared" si="50"/>
        <v>57.869885999999994</v>
      </c>
      <c r="L656" s="4">
        <f t="shared" si="51"/>
        <v>60.647640527999997</v>
      </c>
      <c r="M656" s="4" t="s">
        <v>1029</v>
      </c>
      <c r="N656" s="4">
        <f t="shared" si="52"/>
        <v>1358616.6099646664</v>
      </c>
      <c r="O656" s="4">
        <f t="shared" si="53"/>
        <v>571116.60996466642</v>
      </c>
      <c r="P656" s="4" t="str">
        <f t="shared" si="54"/>
        <v/>
      </c>
    </row>
    <row r="657" spans="1:16" x14ac:dyDescent="0.25">
      <c r="A657" s="4" t="s">
        <v>109</v>
      </c>
      <c r="B657" s="4" t="s">
        <v>1024</v>
      </c>
      <c r="C657" s="4" t="s">
        <v>1818</v>
      </c>
      <c r="D657" s="4" t="s">
        <v>1819</v>
      </c>
      <c r="E657" s="4" t="s">
        <v>1620</v>
      </c>
      <c r="F657" s="4" t="s">
        <v>1062</v>
      </c>
      <c r="G657" s="4" t="s">
        <v>1820</v>
      </c>
      <c r="K657" s="4">
        <f t="shared" si="50"/>
        <v>57.85183099999999</v>
      </c>
      <c r="L657" s="4">
        <f t="shared" si="51"/>
        <v>58.372497478999996</v>
      </c>
      <c r="M657" s="4" t="s">
        <v>1029</v>
      </c>
      <c r="N657" s="4">
        <f t="shared" si="52"/>
        <v>360745.13053486892</v>
      </c>
      <c r="O657" s="4">
        <f t="shared" si="53"/>
        <v>-10389254.869465131</v>
      </c>
      <c r="P657" s="4" t="str">
        <f t="shared" si="54"/>
        <v>Overpaid</v>
      </c>
    </row>
    <row r="658" spans="1:16" x14ac:dyDescent="0.25">
      <c r="A658" s="4" t="s">
        <v>116</v>
      </c>
      <c r="B658" s="4" t="s">
        <v>1024</v>
      </c>
      <c r="C658" s="4" t="s">
        <v>451</v>
      </c>
      <c r="D658" s="4" t="s">
        <v>1044</v>
      </c>
      <c r="E658" s="4" t="s">
        <v>1045</v>
      </c>
      <c r="F658" s="4" t="s">
        <v>1046</v>
      </c>
      <c r="G658" s="4" t="s">
        <v>1047</v>
      </c>
      <c r="K658" s="4">
        <f t="shared" si="50"/>
        <v>57.819332000000003</v>
      </c>
      <c r="L658" s="4">
        <f t="shared" si="51"/>
        <v>59.785189288000005</v>
      </c>
      <c r="M658" s="4" t="s">
        <v>1029</v>
      </c>
      <c r="N658" s="4">
        <f t="shared" si="52"/>
        <v>980347.8698196793</v>
      </c>
      <c r="O658" s="4">
        <f t="shared" si="53"/>
        <v>-1966487.1301803207</v>
      </c>
      <c r="P658" s="4" t="str">
        <f t="shared" si="54"/>
        <v/>
      </c>
    </row>
    <row r="659" spans="1:16" x14ac:dyDescent="0.25">
      <c r="A659" s="4" t="s">
        <v>107</v>
      </c>
      <c r="B659" s="4" t="s">
        <v>1024</v>
      </c>
      <c r="C659" s="4" t="s">
        <v>73</v>
      </c>
      <c r="D659" s="4" t="s">
        <v>2735</v>
      </c>
      <c r="E659" s="4" t="s">
        <v>1288</v>
      </c>
      <c r="F659" s="4" t="s">
        <v>1062</v>
      </c>
      <c r="G659" s="4" t="s">
        <v>2702</v>
      </c>
      <c r="K659" s="4">
        <f t="shared" si="50"/>
        <v>57.732668000000004</v>
      </c>
      <c r="L659" s="4">
        <f t="shared" si="51"/>
        <v>59.406915372000014</v>
      </c>
      <c r="M659" s="4" t="s">
        <v>1029</v>
      </c>
      <c r="N659" s="4">
        <f t="shared" si="52"/>
        <v>814437.97138295323</v>
      </c>
      <c r="O659" s="4">
        <f t="shared" si="53"/>
        <v>-2945562.0286170468</v>
      </c>
      <c r="P659" s="4" t="str">
        <f t="shared" si="54"/>
        <v/>
      </c>
    </row>
    <row r="660" spans="1:16" x14ac:dyDescent="0.25">
      <c r="A660" s="4" t="s">
        <v>127</v>
      </c>
      <c r="B660" s="4" t="s">
        <v>1024</v>
      </c>
      <c r="C660" s="4" t="s">
        <v>55</v>
      </c>
      <c r="D660" s="4" t="s">
        <v>1754</v>
      </c>
      <c r="E660" s="4" t="s">
        <v>1738</v>
      </c>
      <c r="F660" s="4" t="s">
        <v>1062</v>
      </c>
      <c r="G660" s="4" t="s">
        <v>3662</v>
      </c>
      <c r="K660" s="4">
        <f t="shared" si="50"/>
        <v>57.613505000000004</v>
      </c>
      <c r="L660" s="4">
        <f t="shared" si="51"/>
        <v>59.111456130000008</v>
      </c>
      <c r="M660" s="4" t="s">
        <v>1029</v>
      </c>
      <c r="N660" s="4">
        <f t="shared" si="52"/>
        <v>684850.36103232438</v>
      </c>
      <c r="O660" s="4">
        <f t="shared" si="53"/>
        <v>-10815149.638967676</v>
      </c>
      <c r="P660" s="4" t="str">
        <f t="shared" si="54"/>
        <v>Overpaid</v>
      </c>
    </row>
    <row r="661" spans="1:16" x14ac:dyDescent="0.25">
      <c r="A661" s="4" t="s">
        <v>136</v>
      </c>
      <c r="B661" s="4" t="s">
        <v>1024</v>
      </c>
      <c r="C661" s="4" t="s">
        <v>2158</v>
      </c>
      <c r="D661" s="4" t="s">
        <v>2159</v>
      </c>
      <c r="E661" s="4" t="s">
        <v>1172</v>
      </c>
      <c r="F661" s="4" t="s">
        <v>1062</v>
      </c>
      <c r="G661" s="4" t="s">
        <v>1579</v>
      </c>
      <c r="K661" s="4">
        <f t="shared" si="50"/>
        <v>57.136853000000002</v>
      </c>
      <c r="L661" s="4">
        <f t="shared" si="51"/>
        <v>58.165316354000005</v>
      </c>
      <c r="M661" s="4" t="s">
        <v>1029</v>
      </c>
      <c r="N661" s="4">
        <f t="shared" si="52"/>
        <v>269876.05933315307</v>
      </c>
      <c r="O661" s="4">
        <f t="shared" si="53"/>
        <v>-14930123.940666847</v>
      </c>
      <c r="P661" s="4" t="str">
        <f t="shared" si="54"/>
        <v>Overpaid</v>
      </c>
    </row>
    <row r="662" spans="1:16" x14ac:dyDescent="0.25">
      <c r="A662" s="4" t="s">
        <v>133</v>
      </c>
      <c r="B662" s="4" t="s">
        <v>1024</v>
      </c>
      <c r="C662" s="4" t="s">
        <v>1692</v>
      </c>
      <c r="D662" s="4" t="s">
        <v>1693</v>
      </c>
      <c r="E662" s="4" t="s">
        <v>1179</v>
      </c>
      <c r="F662" s="4" t="s">
        <v>1073</v>
      </c>
      <c r="G662" s="4" t="s">
        <v>1047</v>
      </c>
      <c r="K662" s="4">
        <f t="shared" si="50"/>
        <v>56.374932000000001</v>
      </c>
      <c r="L662" s="4">
        <f t="shared" si="51"/>
        <v>58.517179416000005</v>
      </c>
      <c r="M662" s="4" t="s">
        <v>1029</v>
      </c>
      <c r="N662" s="4">
        <f t="shared" si="52"/>
        <v>424202.22989590676</v>
      </c>
      <c r="O662" s="4">
        <f t="shared" si="53"/>
        <v>-470060.77010409324</v>
      </c>
      <c r="P662" s="4" t="str">
        <f t="shared" si="54"/>
        <v/>
      </c>
    </row>
    <row r="663" spans="1:16" x14ac:dyDescent="0.25">
      <c r="A663" s="4" t="s">
        <v>129</v>
      </c>
      <c r="B663" s="4" t="s">
        <v>1024</v>
      </c>
      <c r="C663" s="4" t="s">
        <v>1330</v>
      </c>
      <c r="D663" s="4" t="s">
        <v>1331</v>
      </c>
      <c r="E663" s="4" t="s">
        <v>1207</v>
      </c>
      <c r="F663" s="4" t="s">
        <v>1328</v>
      </c>
      <c r="G663" s="4" t="s">
        <v>1332</v>
      </c>
      <c r="K663" s="4">
        <f t="shared" si="50"/>
        <v>56.223269999999999</v>
      </c>
      <c r="L663" s="4">
        <f t="shared" si="51"/>
        <v>56.785502700000002</v>
      </c>
      <c r="M663" s="4" t="s">
        <v>1029</v>
      </c>
      <c r="N663" s="4">
        <f t="shared" si="52"/>
        <v>-335306.41165898973</v>
      </c>
      <c r="O663" s="4">
        <f t="shared" si="53"/>
        <v>-1405306.4116589897</v>
      </c>
      <c r="P663" s="4" t="str">
        <f t="shared" si="54"/>
        <v/>
      </c>
    </row>
    <row r="664" spans="1:16" x14ac:dyDescent="0.25">
      <c r="A664" s="4" t="s">
        <v>115</v>
      </c>
      <c r="B664" s="4" t="s">
        <v>1024</v>
      </c>
      <c r="C664" s="4" t="s">
        <v>466</v>
      </c>
      <c r="D664" s="4" t="s">
        <v>3953</v>
      </c>
      <c r="E664" s="4" t="s">
        <v>2025</v>
      </c>
      <c r="F664" s="4" t="s">
        <v>1312</v>
      </c>
      <c r="G664" s="4" t="s">
        <v>3238</v>
      </c>
      <c r="K664" s="4">
        <f t="shared" si="50"/>
        <v>56.154661000000004</v>
      </c>
      <c r="L664" s="4">
        <f t="shared" si="51"/>
        <v>59.63624998200001</v>
      </c>
      <c r="M664" s="4" t="s">
        <v>1029</v>
      </c>
      <c r="N664" s="4">
        <f t="shared" si="52"/>
        <v>915023.5001327768</v>
      </c>
      <c r="O664" s="4">
        <f t="shared" si="53"/>
        <v>-2677374.4998672232</v>
      </c>
      <c r="P664" s="4" t="str">
        <f t="shared" si="54"/>
        <v/>
      </c>
    </row>
    <row r="665" spans="1:16" x14ac:dyDescent="0.25">
      <c r="A665" s="4" t="s">
        <v>120</v>
      </c>
      <c r="B665" s="4" t="s">
        <v>1024</v>
      </c>
      <c r="C665" s="4" t="s">
        <v>3154</v>
      </c>
      <c r="D665" s="4" t="s">
        <v>3155</v>
      </c>
      <c r="E665" s="4" t="s">
        <v>1115</v>
      </c>
      <c r="F665" s="4" t="s">
        <v>1046</v>
      </c>
      <c r="G665" s="4" t="s">
        <v>1087</v>
      </c>
      <c r="K665" s="4">
        <f t="shared" si="50"/>
        <v>56.151049999999998</v>
      </c>
      <c r="L665" s="4">
        <f t="shared" si="51"/>
        <v>54.241914299999998</v>
      </c>
      <c r="M665" s="4" t="s">
        <v>1029</v>
      </c>
      <c r="N665" s="4">
        <f t="shared" si="52"/>
        <v>-1450917.2831969731</v>
      </c>
      <c r="O665" s="4">
        <f t="shared" si="53"/>
        <v>-17500917.283196975</v>
      </c>
      <c r="P665" s="4" t="str">
        <f t="shared" si="54"/>
        <v>Overpaid</v>
      </c>
    </row>
    <row r="666" spans="1:16" x14ac:dyDescent="0.25">
      <c r="A666" s="4" t="s">
        <v>135</v>
      </c>
      <c r="B666" s="4" t="s">
        <v>1024</v>
      </c>
      <c r="C666" s="4" t="s">
        <v>250</v>
      </c>
      <c r="D666" s="4" t="s">
        <v>2296</v>
      </c>
      <c r="E666" s="4" t="s">
        <v>1197</v>
      </c>
      <c r="F666" s="4" t="s">
        <v>1068</v>
      </c>
      <c r="G666" s="4" t="s">
        <v>2643</v>
      </c>
      <c r="K666" s="4">
        <f t="shared" si="50"/>
        <v>55.981332999999992</v>
      </c>
      <c r="L666" s="4">
        <f t="shared" si="51"/>
        <v>56.653108995999993</v>
      </c>
      <c r="M666" s="4" t="s">
        <v>1029</v>
      </c>
      <c r="N666" s="4">
        <f t="shared" si="52"/>
        <v>-393373.92584705213</v>
      </c>
      <c r="O666" s="4">
        <f t="shared" si="53"/>
        <v>-8393373.9258470517</v>
      </c>
      <c r="P666" s="4" t="str">
        <f t="shared" si="54"/>
        <v>Overpaid</v>
      </c>
    </row>
    <row r="667" spans="1:16" x14ac:dyDescent="0.25">
      <c r="A667" s="4" t="s">
        <v>130</v>
      </c>
      <c r="B667" s="4" t="s">
        <v>1024</v>
      </c>
      <c r="C667" s="4" t="s">
        <v>3401</v>
      </c>
      <c r="D667" s="4" t="s">
        <v>2851</v>
      </c>
      <c r="E667" s="4" t="s">
        <v>1122</v>
      </c>
      <c r="F667" s="4" t="s">
        <v>1111</v>
      </c>
      <c r="G667" s="4" t="s">
        <v>2061</v>
      </c>
      <c r="K667" s="4">
        <f t="shared" si="50"/>
        <v>55.883835999999995</v>
      </c>
      <c r="L667" s="4">
        <f t="shared" si="51"/>
        <v>56.833861212000002</v>
      </c>
      <c r="M667" s="4" t="s">
        <v>1029</v>
      </c>
      <c r="N667" s="4">
        <f t="shared" si="52"/>
        <v>-314096.50139261177</v>
      </c>
      <c r="O667" s="4">
        <f t="shared" si="53"/>
        <v>-1379096.5013926118</v>
      </c>
      <c r="P667" s="4" t="str">
        <f t="shared" si="54"/>
        <v/>
      </c>
    </row>
    <row r="668" spans="1:16" x14ac:dyDescent="0.25">
      <c r="A668" s="4" t="s">
        <v>107</v>
      </c>
      <c r="B668" s="4" t="s">
        <v>1024</v>
      </c>
      <c r="C668" s="4" t="s">
        <v>2737</v>
      </c>
      <c r="D668" s="4" t="s">
        <v>2738</v>
      </c>
      <c r="E668" s="4" t="s">
        <v>1181</v>
      </c>
      <c r="F668" s="4" t="s">
        <v>1073</v>
      </c>
      <c r="G668" s="4" t="s">
        <v>1069</v>
      </c>
      <c r="K668" s="4">
        <f t="shared" si="50"/>
        <v>55.858559</v>
      </c>
      <c r="L668" s="4">
        <f t="shared" si="51"/>
        <v>58.204618478</v>
      </c>
      <c r="M668" s="4" t="s">
        <v>1029</v>
      </c>
      <c r="N668" s="4">
        <f t="shared" si="52"/>
        <v>287113.86274856701</v>
      </c>
      <c r="O668" s="4">
        <f t="shared" si="53"/>
        <v>-961649.13725143299</v>
      </c>
      <c r="P668" s="4" t="str">
        <f t="shared" si="54"/>
        <v/>
      </c>
    </row>
    <row r="669" spans="1:16" x14ac:dyDescent="0.25">
      <c r="A669" s="4" t="s">
        <v>135</v>
      </c>
      <c r="B669" s="4" t="s">
        <v>1024</v>
      </c>
      <c r="C669" s="4" t="s">
        <v>2654</v>
      </c>
      <c r="D669" s="4" t="s">
        <v>2655</v>
      </c>
      <c r="E669" s="4" t="s">
        <v>1197</v>
      </c>
      <c r="F669" s="4" t="s">
        <v>1307</v>
      </c>
      <c r="G669" s="4" t="s">
        <v>1829</v>
      </c>
      <c r="K669" s="4">
        <f t="shared" si="50"/>
        <v>55.840504000000003</v>
      </c>
      <c r="L669" s="4">
        <f t="shared" si="51"/>
        <v>56.510590048000005</v>
      </c>
      <c r="M669" s="4" t="s">
        <v>1029</v>
      </c>
      <c r="N669" s="4">
        <f t="shared" si="52"/>
        <v>-455882.34418586222</v>
      </c>
      <c r="O669" s="4">
        <f t="shared" si="53"/>
        <v>-5205882.3441858627</v>
      </c>
      <c r="P669" s="4" t="str">
        <f t="shared" si="54"/>
        <v>Overpaid</v>
      </c>
    </row>
    <row r="670" spans="1:16" x14ac:dyDescent="0.25">
      <c r="A670" s="4" t="s">
        <v>127</v>
      </c>
      <c r="B670" s="4" t="s">
        <v>1024</v>
      </c>
      <c r="C670" s="4" t="s">
        <v>469</v>
      </c>
      <c r="D670" s="4" t="s">
        <v>4038</v>
      </c>
      <c r="E670" s="4" t="s">
        <v>2025</v>
      </c>
      <c r="F670" s="4" t="s">
        <v>1107</v>
      </c>
      <c r="G670" s="4" t="s">
        <v>3662</v>
      </c>
      <c r="K670" s="4">
        <f t="shared" si="50"/>
        <v>55.808004999999994</v>
      </c>
      <c r="L670" s="4">
        <f t="shared" si="51"/>
        <v>59.268101309999999</v>
      </c>
      <c r="M670" s="4" t="s">
        <v>1029</v>
      </c>
      <c r="N670" s="4">
        <f t="shared" si="52"/>
        <v>753554.50584679772</v>
      </c>
      <c r="O670" s="4">
        <f t="shared" si="53"/>
        <v>-3008535.4941532025</v>
      </c>
      <c r="P670" s="4" t="str">
        <f t="shared" si="54"/>
        <v>Overpaid</v>
      </c>
    </row>
    <row r="671" spans="1:16" x14ac:dyDescent="0.25">
      <c r="A671" s="4" t="s">
        <v>317</v>
      </c>
      <c r="B671" s="4" t="s">
        <v>1024</v>
      </c>
      <c r="C671" s="4" t="s">
        <v>2281</v>
      </c>
      <c r="D671" s="4" t="s">
        <v>1568</v>
      </c>
      <c r="E671" s="4" t="s">
        <v>1154</v>
      </c>
      <c r="F671" s="4" t="s">
        <v>1307</v>
      </c>
      <c r="G671" s="4" t="s">
        <v>2282</v>
      </c>
      <c r="K671" s="4">
        <f t="shared" si="50"/>
        <v>55.721340999999995</v>
      </c>
      <c r="L671" s="4">
        <f t="shared" si="51"/>
        <v>56.055669045999998</v>
      </c>
      <c r="M671" s="4" t="s">
        <v>1029</v>
      </c>
      <c r="N671" s="4">
        <f t="shared" si="52"/>
        <v>-655409.44358691247</v>
      </c>
      <c r="O671" s="4">
        <f t="shared" si="53"/>
        <v>-3155409.4435869125</v>
      </c>
      <c r="P671" s="4" t="str">
        <f t="shared" si="54"/>
        <v>Overpaid</v>
      </c>
    </row>
    <row r="672" spans="1:16" x14ac:dyDescent="0.25">
      <c r="A672" s="4" t="s">
        <v>119</v>
      </c>
      <c r="B672" s="4" t="s">
        <v>1024</v>
      </c>
      <c r="C672" s="4" t="s">
        <v>319</v>
      </c>
      <c r="D672" s="4" t="s">
        <v>1027</v>
      </c>
      <c r="E672" s="4" t="s">
        <v>1564</v>
      </c>
      <c r="F672" s="4" t="s">
        <v>1073</v>
      </c>
      <c r="G672" s="4" t="s">
        <v>2643</v>
      </c>
      <c r="K672" s="4">
        <f t="shared" si="50"/>
        <v>55.620232999999999</v>
      </c>
      <c r="L672" s="4">
        <f t="shared" si="51"/>
        <v>55.008410437000002</v>
      </c>
      <c r="M672" s="4" t="s">
        <v>1029</v>
      </c>
      <c r="N672" s="4">
        <f t="shared" si="52"/>
        <v>-1114734.1871311669</v>
      </c>
      <c r="O672" s="4" t="e">
        <f t="shared" si="53"/>
        <v>#VALUE!</v>
      </c>
      <c r="P672" s="4" t="e">
        <f t="shared" si="54"/>
        <v>#VALUE!</v>
      </c>
    </row>
    <row r="673" spans="1:16" x14ac:dyDescent="0.25">
      <c r="A673" s="4" t="s">
        <v>110</v>
      </c>
      <c r="B673" s="4" t="s">
        <v>1024</v>
      </c>
      <c r="C673" s="4" t="s">
        <v>2381</v>
      </c>
      <c r="D673" s="4" t="s">
        <v>2382</v>
      </c>
      <c r="E673" s="4" t="s">
        <v>1297</v>
      </c>
      <c r="F673" s="4" t="s">
        <v>1103</v>
      </c>
      <c r="G673" s="4" t="s">
        <v>1171</v>
      </c>
      <c r="K673" s="4">
        <f t="shared" si="50"/>
        <v>55.57329</v>
      </c>
      <c r="L673" s="4">
        <f t="shared" si="51"/>
        <v>56.629182510000007</v>
      </c>
      <c r="M673" s="4" t="s">
        <v>1029</v>
      </c>
      <c r="N673" s="4">
        <f t="shared" si="52"/>
        <v>-403868.01675393246</v>
      </c>
      <c r="O673" s="4">
        <f t="shared" si="53"/>
        <v>-4389868.0167539325</v>
      </c>
      <c r="P673" s="4" t="str">
        <f t="shared" si="54"/>
        <v>Overpaid</v>
      </c>
    </row>
    <row r="674" spans="1:16" x14ac:dyDescent="0.25">
      <c r="A674" s="4" t="s">
        <v>317</v>
      </c>
      <c r="B674" s="4" t="s">
        <v>1024</v>
      </c>
      <c r="C674" s="4" t="s">
        <v>2272</v>
      </c>
      <c r="D674" s="4" t="s">
        <v>1039</v>
      </c>
      <c r="E674" s="4" t="s">
        <v>1303</v>
      </c>
      <c r="F674" s="4" t="s">
        <v>1107</v>
      </c>
      <c r="G674" s="4" t="s">
        <v>1744</v>
      </c>
      <c r="K674" s="4">
        <f t="shared" si="50"/>
        <v>55.450515999999993</v>
      </c>
      <c r="L674" s="4">
        <f t="shared" si="51"/>
        <v>56.947679932</v>
      </c>
      <c r="M674" s="4" t="s">
        <v>1029</v>
      </c>
      <c r="N674" s="4">
        <f t="shared" si="52"/>
        <v>-264175.92406314472</v>
      </c>
      <c r="O674" s="4">
        <f t="shared" si="53"/>
        <v>-10264175.924063144</v>
      </c>
      <c r="P674" s="4" t="str">
        <f t="shared" si="54"/>
        <v>Overpaid</v>
      </c>
    </row>
    <row r="675" spans="1:16" x14ac:dyDescent="0.25">
      <c r="A675" s="4" t="s">
        <v>130</v>
      </c>
      <c r="B675" s="4" t="s">
        <v>1024</v>
      </c>
      <c r="C675" s="4" t="s">
        <v>457</v>
      </c>
      <c r="D675" s="4" t="s">
        <v>1027</v>
      </c>
      <c r="E675" s="4" t="s">
        <v>1991</v>
      </c>
      <c r="F675" s="4" t="s">
        <v>1312</v>
      </c>
      <c r="G675" s="4" t="s">
        <v>1557</v>
      </c>
      <c r="K675" s="4">
        <f t="shared" si="50"/>
        <v>55.320520000000002</v>
      </c>
      <c r="L675" s="4">
        <f t="shared" si="51"/>
        <v>59.192956400000007</v>
      </c>
      <c r="M675" s="4" t="s">
        <v>1029</v>
      </c>
      <c r="N675" s="4">
        <f t="shared" si="52"/>
        <v>720596.15514165466</v>
      </c>
      <c r="O675" s="4" t="e">
        <f t="shared" si="53"/>
        <v>#VALUE!</v>
      </c>
      <c r="P675" s="4" t="e">
        <f t="shared" si="54"/>
        <v>#VALUE!</v>
      </c>
    </row>
    <row r="676" spans="1:16" x14ac:dyDescent="0.25">
      <c r="A676" s="4" t="s">
        <v>2800</v>
      </c>
      <c r="B676" s="4" t="s">
        <v>1024</v>
      </c>
      <c r="C676" s="4" t="s">
        <v>2814</v>
      </c>
      <c r="D676" s="4" t="s">
        <v>2815</v>
      </c>
      <c r="E676" s="4" t="s">
        <v>1033</v>
      </c>
      <c r="F676" s="4" t="s">
        <v>1068</v>
      </c>
      <c r="G676" s="4" t="s">
        <v>2204</v>
      </c>
      <c r="K676" s="4">
        <f t="shared" si="50"/>
        <v>55.306075999999997</v>
      </c>
      <c r="L676" s="4">
        <f t="shared" si="51"/>
        <v>56.412197519999999</v>
      </c>
      <c r="M676" s="4" t="s">
        <v>1029</v>
      </c>
      <c r="N676" s="4">
        <f t="shared" si="52"/>
        <v>-499037.03616154147</v>
      </c>
      <c r="O676" s="4">
        <f t="shared" si="53"/>
        <v>-16663537.036161542</v>
      </c>
      <c r="P676" s="4" t="str">
        <f t="shared" si="54"/>
        <v>Overpaid</v>
      </c>
    </row>
    <row r="677" spans="1:16" x14ac:dyDescent="0.25">
      <c r="A677" s="4" t="s">
        <v>110</v>
      </c>
      <c r="B677" s="4" t="s">
        <v>1024</v>
      </c>
      <c r="C677" s="4" t="s">
        <v>2394</v>
      </c>
      <c r="D677" s="4" t="s">
        <v>2309</v>
      </c>
      <c r="E677" s="4" t="s">
        <v>1115</v>
      </c>
      <c r="F677" s="4" t="s">
        <v>1111</v>
      </c>
      <c r="G677" s="4" t="s">
        <v>2066</v>
      </c>
      <c r="K677" s="4">
        <f t="shared" si="50"/>
        <v>55.288020999999993</v>
      </c>
      <c r="L677" s="4">
        <f t="shared" si="51"/>
        <v>53.408228285999989</v>
      </c>
      <c r="M677" s="4" t="s">
        <v>1029</v>
      </c>
      <c r="N677" s="4">
        <f t="shared" si="52"/>
        <v>-1816569.6743887151</v>
      </c>
      <c r="O677" s="4">
        <f t="shared" si="53"/>
        <v>-10816569.674388714</v>
      </c>
      <c r="P677" s="4" t="str">
        <f t="shared" si="54"/>
        <v>Overpaid</v>
      </c>
    </row>
    <row r="678" spans="1:16" x14ac:dyDescent="0.25">
      <c r="A678" s="4" t="s">
        <v>115</v>
      </c>
      <c r="B678" s="4" t="s">
        <v>1024</v>
      </c>
      <c r="C678" s="4" t="s">
        <v>349</v>
      </c>
      <c r="D678" s="4" t="s">
        <v>3947</v>
      </c>
      <c r="E678" s="4" t="s">
        <v>1395</v>
      </c>
      <c r="F678" s="4" t="s">
        <v>1103</v>
      </c>
      <c r="G678" s="4" t="s">
        <v>1851</v>
      </c>
      <c r="K678" s="4">
        <f t="shared" si="50"/>
        <v>55.176079999999999</v>
      </c>
      <c r="L678" s="4">
        <f t="shared" si="51"/>
        <v>54.238086639999999</v>
      </c>
      <c r="M678" s="4" t="s">
        <v>1029</v>
      </c>
      <c r="N678" s="4">
        <f t="shared" si="52"/>
        <v>-1452596.0843381286</v>
      </c>
      <c r="O678" s="4">
        <f t="shared" si="53"/>
        <v>-17702596.084338129</v>
      </c>
      <c r="P678" s="4" t="str">
        <f t="shared" si="54"/>
        <v>Overpaid</v>
      </c>
    </row>
    <row r="679" spans="1:16" x14ac:dyDescent="0.25">
      <c r="A679" s="4" t="s">
        <v>124</v>
      </c>
      <c r="B679" s="4" t="s">
        <v>1024</v>
      </c>
      <c r="C679" s="4" t="s">
        <v>3110</v>
      </c>
      <c r="D679" s="4" t="s">
        <v>1027</v>
      </c>
      <c r="E679" s="4" t="s">
        <v>1159</v>
      </c>
      <c r="F679" s="4" t="s">
        <v>1186</v>
      </c>
      <c r="G679" s="4" t="s">
        <v>1332</v>
      </c>
      <c r="K679" s="4">
        <f t="shared" si="50"/>
        <v>55.139969999999998</v>
      </c>
      <c r="L679" s="4">
        <f t="shared" si="51"/>
        <v>55.581089759999998</v>
      </c>
      <c r="M679" s="4" t="s">
        <v>1029</v>
      </c>
      <c r="N679" s="4">
        <f t="shared" si="52"/>
        <v>-863558.61224499159</v>
      </c>
      <c r="O679" s="4" t="e">
        <f t="shared" si="53"/>
        <v>#VALUE!</v>
      </c>
      <c r="P679" s="4" t="e">
        <f t="shared" si="54"/>
        <v>#VALUE!</v>
      </c>
    </row>
    <row r="680" spans="1:16" x14ac:dyDescent="0.25">
      <c r="A680" s="4" t="s">
        <v>130</v>
      </c>
      <c r="B680" s="4" t="s">
        <v>1024</v>
      </c>
      <c r="C680" s="4" t="s">
        <v>539</v>
      </c>
      <c r="D680" s="4" t="s">
        <v>3399</v>
      </c>
      <c r="E680" s="4" t="s">
        <v>1174</v>
      </c>
      <c r="F680" s="4" t="s">
        <v>1107</v>
      </c>
      <c r="G680" s="4" t="s">
        <v>1151</v>
      </c>
      <c r="K680" s="4">
        <f t="shared" si="50"/>
        <v>55.013584999999999</v>
      </c>
      <c r="L680" s="4">
        <f t="shared" si="51"/>
        <v>56.663992550000003</v>
      </c>
      <c r="M680" s="4" t="s">
        <v>1029</v>
      </c>
      <c r="N680" s="4">
        <f t="shared" si="52"/>
        <v>-388600.42901738361</v>
      </c>
      <c r="O680" s="4">
        <f t="shared" si="53"/>
        <v>-1077097.4290173836</v>
      </c>
      <c r="P680" s="4" t="str">
        <f t="shared" si="54"/>
        <v/>
      </c>
    </row>
    <row r="681" spans="1:16" x14ac:dyDescent="0.25">
      <c r="A681" s="4" t="s">
        <v>119</v>
      </c>
      <c r="B681" s="4" t="s">
        <v>1024</v>
      </c>
      <c r="C681" s="4" t="s">
        <v>3335</v>
      </c>
      <c r="D681" s="4" t="s">
        <v>1027</v>
      </c>
      <c r="E681" s="4" t="s">
        <v>1033</v>
      </c>
      <c r="F681" s="4" t="s">
        <v>1111</v>
      </c>
      <c r="G681" s="4" t="s">
        <v>1171</v>
      </c>
      <c r="K681" s="4">
        <f t="shared" si="50"/>
        <v>54.851089999999999</v>
      </c>
      <c r="L681" s="4">
        <f t="shared" si="51"/>
        <v>55.9481118</v>
      </c>
      <c r="M681" s="4" t="s">
        <v>1029</v>
      </c>
      <c r="N681" s="4">
        <f t="shared" si="52"/>
        <v>-702583.75565339439</v>
      </c>
      <c r="O681" s="4" t="e">
        <f t="shared" si="53"/>
        <v>#VALUE!</v>
      </c>
      <c r="P681" s="4" t="e">
        <f t="shared" si="54"/>
        <v>#VALUE!</v>
      </c>
    </row>
    <row r="682" spans="1:16" x14ac:dyDescent="0.25">
      <c r="A682" s="4" t="s">
        <v>134</v>
      </c>
      <c r="B682" s="4" t="s">
        <v>1024</v>
      </c>
      <c r="C682" s="4" t="s">
        <v>2486</v>
      </c>
      <c r="D682" s="4" t="s">
        <v>2487</v>
      </c>
      <c r="E682" s="4" t="s">
        <v>1128</v>
      </c>
      <c r="F682" s="4" t="s">
        <v>1146</v>
      </c>
      <c r="G682" s="4" t="s">
        <v>1829</v>
      </c>
      <c r="K682" s="4">
        <f t="shared" si="50"/>
        <v>54.757204000000002</v>
      </c>
      <c r="L682" s="4">
        <f t="shared" si="51"/>
        <v>57.604578608000004</v>
      </c>
      <c r="M682" s="4" t="s">
        <v>1029</v>
      </c>
      <c r="N682" s="4">
        <f t="shared" si="52"/>
        <v>23938.027252449654</v>
      </c>
      <c r="O682" s="4">
        <f t="shared" si="53"/>
        <v>-1193940.9727475503</v>
      </c>
      <c r="P682" s="4" t="str">
        <f t="shared" si="54"/>
        <v/>
      </c>
    </row>
    <row r="683" spans="1:16" x14ac:dyDescent="0.25">
      <c r="A683" s="4" t="s">
        <v>113</v>
      </c>
      <c r="B683" s="4" t="s">
        <v>1024</v>
      </c>
      <c r="C683" s="4" t="s">
        <v>362</v>
      </c>
      <c r="D683" s="4" t="s">
        <v>1431</v>
      </c>
      <c r="E683" s="4" t="s">
        <v>1503</v>
      </c>
      <c r="F683" s="4" t="s">
        <v>1073</v>
      </c>
      <c r="G683" s="4" t="s">
        <v>1610</v>
      </c>
      <c r="K683" s="4">
        <f t="shared" si="50"/>
        <v>54.746370999999996</v>
      </c>
      <c r="L683" s="4">
        <f t="shared" si="51"/>
        <v>52.009052449999992</v>
      </c>
      <c r="M683" s="4" t="s">
        <v>1029</v>
      </c>
      <c r="N683" s="4">
        <f t="shared" si="52"/>
        <v>-2430244.3451156458</v>
      </c>
      <c r="O683" s="4">
        <f t="shared" si="53"/>
        <v>-8430244.3451156467</v>
      </c>
      <c r="P683" s="4" t="str">
        <f t="shared" si="54"/>
        <v>Overpaid</v>
      </c>
    </row>
    <row r="684" spans="1:16" x14ac:dyDescent="0.25">
      <c r="A684" s="4" t="s">
        <v>106</v>
      </c>
      <c r="B684" s="4" t="s">
        <v>1024</v>
      </c>
      <c r="C684" s="4" t="s">
        <v>2982</v>
      </c>
      <c r="D684" s="4" t="s">
        <v>2983</v>
      </c>
      <c r="E684" s="4" t="s">
        <v>1738</v>
      </c>
      <c r="F684" s="4" t="s">
        <v>1111</v>
      </c>
      <c r="G684" s="4" t="s">
        <v>2105</v>
      </c>
      <c r="K684" s="4">
        <f t="shared" si="50"/>
        <v>54.612763999999999</v>
      </c>
      <c r="L684" s="4">
        <f t="shared" si="51"/>
        <v>56.032695863999997</v>
      </c>
      <c r="M684" s="4" t="s">
        <v>1029</v>
      </c>
      <c r="N684" s="4">
        <f t="shared" si="52"/>
        <v>-665485.41798317153</v>
      </c>
      <c r="O684" s="4">
        <f t="shared" si="53"/>
        <v>-2068269.4179831715</v>
      </c>
      <c r="P684" s="4" t="str">
        <f t="shared" si="54"/>
        <v/>
      </c>
    </row>
    <row r="685" spans="1:16" x14ac:dyDescent="0.25">
      <c r="A685" s="4" t="s">
        <v>107</v>
      </c>
      <c r="B685" s="4" t="s">
        <v>1024</v>
      </c>
      <c r="C685" s="4" t="s">
        <v>467</v>
      </c>
      <c r="D685" s="4" t="s">
        <v>2759</v>
      </c>
      <c r="E685" s="4" t="s">
        <v>1839</v>
      </c>
      <c r="F685" s="4" t="s">
        <v>1125</v>
      </c>
      <c r="G685" s="4" t="s">
        <v>1442</v>
      </c>
      <c r="K685" s="4">
        <f t="shared" si="50"/>
        <v>54.522489</v>
      </c>
      <c r="L685" s="4">
        <f t="shared" si="51"/>
        <v>58.175495763000001</v>
      </c>
      <c r="M685" s="4" t="s">
        <v>1029</v>
      </c>
      <c r="N685" s="4">
        <f t="shared" si="52"/>
        <v>274340.7201038287</v>
      </c>
      <c r="O685" s="4">
        <f t="shared" si="53"/>
        <v>-1338284.2798961713</v>
      </c>
      <c r="P685" s="4" t="str">
        <f t="shared" si="54"/>
        <v/>
      </c>
    </row>
    <row r="686" spans="1:16" x14ac:dyDescent="0.25">
      <c r="A686" s="4" t="s">
        <v>117</v>
      </c>
      <c r="B686" s="4" t="s">
        <v>1024</v>
      </c>
      <c r="C686" s="4" t="s">
        <v>2582</v>
      </c>
      <c r="D686" s="4" t="s">
        <v>2583</v>
      </c>
      <c r="E686" s="4" t="s">
        <v>1045</v>
      </c>
      <c r="F686" s="4" t="s">
        <v>1146</v>
      </c>
      <c r="G686" s="4" t="s">
        <v>2061</v>
      </c>
      <c r="K686" s="4">
        <f t="shared" si="50"/>
        <v>54.439436000000001</v>
      </c>
      <c r="L686" s="4">
        <f t="shared" si="51"/>
        <v>56.290376823999999</v>
      </c>
      <c r="M686" s="4" t="s">
        <v>1029</v>
      </c>
      <c r="N686" s="4">
        <f t="shared" si="52"/>
        <v>-552467.25814082241</v>
      </c>
      <c r="O686" s="4">
        <f t="shared" si="53"/>
        <v>-2985467.2581408224</v>
      </c>
      <c r="P686" s="4" t="str">
        <f t="shared" si="54"/>
        <v/>
      </c>
    </row>
    <row r="687" spans="1:16" x14ac:dyDescent="0.25">
      <c r="A687" s="4" t="s">
        <v>132</v>
      </c>
      <c r="B687" s="4" t="s">
        <v>1024</v>
      </c>
      <c r="C687" s="4" t="s">
        <v>54</v>
      </c>
      <c r="D687" s="4" t="s">
        <v>1502</v>
      </c>
      <c r="E687" s="4" t="s">
        <v>1207</v>
      </c>
      <c r="F687" s="4" t="s">
        <v>1103</v>
      </c>
      <c r="G687" s="4" t="s">
        <v>1340</v>
      </c>
      <c r="K687" s="4">
        <f t="shared" si="50"/>
        <v>54.341938999999996</v>
      </c>
      <c r="L687" s="4">
        <f t="shared" si="51"/>
        <v>54.88535839</v>
      </c>
      <c r="M687" s="4" t="s">
        <v>1029</v>
      </c>
      <c r="N687" s="4">
        <f t="shared" si="52"/>
        <v>-1168704.4762700088</v>
      </c>
      <c r="O687" s="4">
        <f t="shared" si="53"/>
        <v>-13668704.476270009</v>
      </c>
      <c r="P687" s="4" t="str">
        <f t="shared" si="54"/>
        <v>Overpaid</v>
      </c>
    </row>
    <row r="688" spans="1:16" x14ac:dyDescent="0.25">
      <c r="A688" s="4" t="s">
        <v>113</v>
      </c>
      <c r="B688" s="4" t="s">
        <v>1024</v>
      </c>
      <c r="C688" s="4" t="s">
        <v>3890</v>
      </c>
      <c r="D688" s="4" t="s">
        <v>1039</v>
      </c>
      <c r="E688" s="4" t="s">
        <v>1356</v>
      </c>
      <c r="F688" s="4" t="s">
        <v>1111</v>
      </c>
      <c r="G688" s="4" t="s">
        <v>1446</v>
      </c>
      <c r="K688" s="4">
        <f t="shared" si="50"/>
        <v>54.334716999999998</v>
      </c>
      <c r="L688" s="4">
        <f t="shared" si="51"/>
        <v>55.475746056999995</v>
      </c>
      <c r="M688" s="4" t="s">
        <v>1029</v>
      </c>
      <c r="N688" s="4">
        <f t="shared" si="52"/>
        <v>-909762.0704439953</v>
      </c>
      <c r="O688" s="4">
        <f t="shared" si="53"/>
        <v>-10909762.070443995</v>
      </c>
      <c r="P688" s="4" t="str">
        <f t="shared" si="54"/>
        <v>Overpaid</v>
      </c>
    </row>
    <row r="689" spans="1:16" x14ac:dyDescent="0.25">
      <c r="A689" s="4" t="s">
        <v>123</v>
      </c>
      <c r="B689" s="4" t="s">
        <v>1024</v>
      </c>
      <c r="C689" s="4" t="s">
        <v>1941</v>
      </c>
      <c r="D689" s="4" t="s">
        <v>1942</v>
      </c>
      <c r="E689" s="4" t="s">
        <v>1224</v>
      </c>
      <c r="F689" s="4" t="s">
        <v>1091</v>
      </c>
      <c r="G689" s="4" t="s">
        <v>1148</v>
      </c>
      <c r="K689" s="4">
        <f t="shared" si="50"/>
        <v>54.305829000000003</v>
      </c>
      <c r="L689" s="4">
        <f t="shared" si="51"/>
        <v>57.075426278999998</v>
      </c>
      <c r="M689" s="4" t="s">
        <v>1029</v>
      </c>
      <c r="N689" s="4">
        <f t="shared" si="52"/>
        <v>-208146.72786439583</v>
      </c>
      <c r="O689" s="4">
        <f t="shared" si="53"/>
        <v>-1078548.7278643958</v>
      </c>
      <c r="P689" s="4" t="str">
        <f t="shared" si="54"/>
        <v/>
      </c>
    </row>
    <row r="690" spans="1:16" x14ac:dyDescent="0.25">
      <c r="A690" s="4" t="s">
        <v>112</v>
      </c>
      <c r="B690" s="4" t="s">
        <v>1024</v>
      </c>
      <c r="C690" s="4" t="s">
        <v>2070</v>
      </c>
      <c r="D690" s="4" t="s">
        <v>1754</v>
      </c>
      <c r="E690" s="4" t="s">
        <v>1971</v>
      </c>
      <c r="F690" s="4" t="s">
        <v>1068</v>
      </c>
      <c r="G690" s="4" t="s">
        <v>1182</v>
      </c>
      <c r="K690" s="4">
        <f t="shared" si="50"/>
        <v>54.193888000000001</v>
      </c>
      <c r="L690" s="4">
        <f t="shared" si="51"/>
        <v>55.386153536000002</v>
      </c>
      <c r="M690" s="4" t="s">
        <v>1029</v>
      </c>
      <c r="N690" s="4">
        <f t="shared" si="52"/>
        <v>-949057.10356967244</v>
      </c>
      <c r="O690" s="4">
        <f t="shared" si="53"/>
        <v>-12449057.103569672</v>
      </c>
      <c r="P690" s="4" t="str">
        <f t="shared" si="54"/>
        <v>Overpaid</v>
      </c>
    </row>
    <row r="691" spans="1:16" x14ac:dyDescent="0.25">
      <c r="A691" s="4" t="s">
        <v>116</v>
      </c>
      <c r="B691" s="4" t="s">
        <v>1024</v>
      </c>
      <c r="C691" s="4" t="s">
        <v>1070</v>
      </c>
      <c r="D691" s="4" t="s">
        <v>1071</v>
      </c>
      <c r="E691" s="4" t="s">
        <v>1072</v>
      </c>
      <c r="F691" s="4" t="s">
        <v>1073</v>
      </c>
      <c r="G691" s="4" t="s">
        <v>1074</v>
      </c>
      <c r="K691" s="4">
        <f t="shared" si="50"/>
        <v>54.071114000000001</v>
      </c>
      <c r="L691" s="4">
        <f t="shared" si="51"/>
        <v>57.531665296000007</v>
      </c>
      <c r="M691" s="4" t="s">
        <v>1029</v>
      </c>
      <c r="N691" s="4">
        <f t="shared" si="52"/>
        <v>-8041.5507119088434</v>
      </c>
      <c r="O691" s="4">
        <f t="shared" si="53"/>
        <v>-1739101.5507119088</v>
      </c>
      <c r="P691" s="4" t="str">
        <f t="shared" si="54"/>
        <v/>
      </c>
    </row>
    <row r="692" spans="1:16" x14ac:dyDescent="0.25">
      <c r="A692" s="4" t="s">
        <v>121</v>
      </c>
      <c r="B692" s="4" t="s">
        <v>1024</v>
      </c>
      <c r="C692" s="4" t="s">
        <v>2921</v>
      </c>
      <c r="D692" s="4" t="s">
        <v>1374</v>
      </c>
      <c r="E692" s="4" t="s">
        <v>1045</v>
      </c>
      <c r="F692" s="4" t="s">
        <v>1157</v>
      </c>
      <c r="G692" s="4" t="s">
        <v>1092</v>
      </c>
      <c r="K692" s="4">
        <f t="shared" si="50"/>
        <v>53.995283000000001</v>
      </c>
      <c r="L692" s="4">
        <f t="shared" si="51"/>
        <v>55.831122622000002</v>
      </c>
      <c r="M692" s="4" t="s">
        <v>1029</v>
      </c>
      <c r="N692" s="4">
        <f t="shared" si="52"/>
        <v>-753894.88713563001</v>
      </c>
      <c r="O692" s="4">
        <f t="shared" si="53"/>
        <v>-1718894.88713563</v>
      </c>
      <c r="P692" s="4" t="str">
        <f t="shared" si="54"/>
        <v/>
      </c>
    </row>
    <row r="693" spans="1:16" x14ac:dyDescent="0.25">
      <c r="A693" s="4" t="s">
        <v>111</v>
      </c>
      <c r="B693" s="4" t="s">
        <v>1024</v>
      </c>
      <c r="C693" s="4" t="s">
        <v>3732</v>
      </c>
      <c r="D693" s="4" t="s">
        <v>1419</v>
      </c>
      <c r="E693" s="4" t="s">
        <v>1204</v>
      </c>
      <c r="F693" s="4" t="s">
        <v>1125</v>
      </c>
      <c r="G693" s="4" t="s">
        <v>3733</v>
      </c>
      <c r="K693" s="4">
        <f t="shared" si="50"/>
        <v>53.926674000000006</v>
      </c>
      <c r="L693" s="4">
        <f t="shared" si="51"/>
        <v>55.436620872000006</v>
      </c>
      <c r="M693" s="4" t="s">
        <v>1029</v>
      </c>
      <c r="N693" s="4">
        <f t="shared" si="52"/>
        <v>-926922.26890099514</v>
      </c>
      <c r="O693" s="4">
        <f t="shared" si="53"/>
        <v>-2926922.2689009951</v>
      </c>
      <c r="P693" s="4" t="str">
        <f t="shared" si="54"/>
        <v/>
      </c>
    </row>
    <row r="694" spans="1:16" x14ac:dyDescent="0.25">
      <c r="A694" s="4" t="s">
        <v>121</v>
      </c>
      <c r="B694" s="4" t="s">
        <v>1024</v>
      </c>
      <c r="C694" s="4" t="s">
        <v>2902</v>
      </c>
      <c r="D694" s="4" t="s">
        <v>2903</v>
      </c>
      <c r="E694" s="4" t="s">
        <v>1346</v>
      </c>
      <c r="F694" s="4" t="s">
        <v>1107</v>
      </c>
      <c r="G694" s="4" t="s">
        <v>1359</v>
      </c>
      <c r="K694" s="4">
        <f t="shared" si="50"/>
        <v>53.821955000000003</v>
      </c>
      <c r="L694" s="4">
        <f t="shared" si="51"/>
        <v>56.889806434999997</v>
      </c>
      <c r="M694" s="4" t="s">
        <v>1029</v>
      </c>
      <c r="N694" s="4">
        <f t="shared" si="52"/>
        <v>-289559.0805624919</v>
      </c>
      <c r="O694" s="4">
        <f t="shared" si="53"/>
        <v>-1547924.0805624919</v>
      </c>
      <c r="P694" s="4" t="str">
        <f t="shared" si="54"/>
        <v/>
      </c>
    </row>
    <row r="695" spans="1:16" x14ac:dyDescent="0.25">
      <c r="A695" s="4" t="s">
        <v>106</v>
      </c>
      <c r="B695" s="4" t="s">
        <v>1024</v>
      </c>
      <c r="C695" s="4" t="s">
        <v>2995</v>
      </c>
      <c r="D695" s="4" t="s">
        <v>1027</v>
      </c>
      <c r="E695" s="4" t="s">
        <v>1200</v>
      </c>
      <c r="F695" s="4" t="s">
        <v>1328</v>
      </c>
      <c r="G695" s="4" t="s">
        <v>1442</v>
      </c>
      <c r="K695" s="4">
        <f t="shared" si="50"/>
        <v>53.800288999999999</v>
      </c>
      <c r="L695" s="4">
        <f t="shared" si="51"/>
        <v>56.920705762000004</v>
      </c>
      <c r="M695" s="4" t="s">
        <v>1029</v>
      </c>
      <c r="N695" s="4">
        <f t="shared" si="52"/>
        <v>-276006.72078430839</v>
      </c>
      <c r="O695" s="4" t="e">
        <f t="shared" si="53"/>
        <v>#VALUE!</v>
      </c>
      <c r="P695" s="4" t="e">
        <f t="shared" si="54"/>
        <v>#VALUE!</v>
      </c>
    </row>
    <row r="696" spans="1:16" x14ac:dyDescent="0.25">
      <c r="A696" s="4" t="s">
        <v>120</v>
      </c>
      <c r="B696" s="4" t="s">
        <v>1024</v>
      </c>
      <c r="C696" s="4" t="s">
        <v>3158</v>
      </c>
      <c r="D696" s="4" t="s">
        <v>3159</v>
      </c>
      <c r="E696" s="4" t="s">
        <v>1045</v>
      </c>
      <c r="F696" s="4" t="s">
        <v>1107</v>
      </c>
      <c r="G696" s="4" t="s">
        <v>1610</v>
      </c>
      <c r="K696" s="4">
        <f t="shared" si="50"/>
        <v>53.663070999999995</v>
      </c>
      <c r="L696" s="4">
        <f t="shared" si="51"/>
        <v>55.487615413999997</v>
      </c>
      <c r="M696" s="4" t="s">
        <v>1029</v>
      </c>
      <c r="N696" s="4">
        <f t="shared" si="52"/>
        <v>-904556.20313175023</v>
      </c>
      <c r="O696" s="4">
        <f t="shared" si="53"/>
        <v>-1795249.2031317502</v>
      </c>
      <c r="P696" s="4" t="str">
        <f t="shared" si="54"/>
        <v/>
      </c>
    </row>
    <row r="697" spans="1:16" x14ac:dyDescent="0.25">
      <c r="A697" s="4" t="s">
        <v>114</v>
      </c>
      <c r="B697" s="4" t="s">
        <v>1024</v>
      </c>
      <c r="C697" s="4" t="s">
        <v>3247</v>
      </c>
      <c r="D697" s="4" t="s">
        <v>1464</v>
      </c>
      <c r="E697" s="4" t="s">
        <v>1170</v>
      </c>
      <c r="F697" s="4" t="s">
        <v>1103</v>
      </c>
      <c r="G697" s="4" t="s">
        <v>1255</v>
      </c>
      <c r="K697" s="4">
        <f t="shared" si="50"/>
        <v>53.428355999999994</v>
      </c>
      <c r="L697" s="4">
        <f t="shared" si="51"/>
        <v>54.283209695999993</v>
      </c>
      <c r="M697" s="4" t="s">
        <v>1029</v>
      </c>
      <c r="N697" s="4">
        <f t="shared" si="52"/>
        <v>-1432805.2361684288</v>
      </c>
      <c r="O697" s="4">
        <f t="shared" si="53"/>
        <v>-6432805.2361684293</v>
      </c>
      <c r="P697" s="4" t="str">
        <f t="shared" si="54"/>
        <v>Overpaid</v>
      </c>
    </row>
    <row r="698" spans="1:16" x14ac:dyDescent="0.25">
      <c r="A698" s="4" t="s">
        <v>317</v>
      </c>
      <c r="B698" s="4" t="s">
        <v>1024</v>
      </c>
      <c r="C698" s="4" t="s">
        <v>2291</v>
      </c>
      <c r="D698" s="4" t="s">
        <v>2292</v>
      </c>
      <c r="E698" s="4" t="s">
        <v>1061</v>
      </c>
      <c r="F698" s="4" t="s">
        <v>1125</v>
      </c>
      <c r="G698" s="4" t="s">
        <v>1851</v>
      </c>
      <c r="K698" s="4">
        <f t="shared" si="50"/>
        <v>53.370580000000004</v>
      </c>
      <c r="L698" s="4">
        <f t="shared" si="51"/>
        <v>55.505403200000003</v>
      </c>
      <c r="M698" s="4" t="s">
        <v>1029</v>
      </c>
      <c r="N698" s="4">
        <f t="shared" si="52"/>
        <v>-896754.5291493563</v>
      </c>
      <c r="O698" s="4">
        <f t="shared" si="53"/>
        <v>-1796576.5291493563</v>
      </c>
      <c r="P698" s="4" t="str">
        <f t="shared" si="54"/>
        <v/>
      </c>
    </row>
    <row r="699" spans="1:16" x14ac:dyDescent="0.25">
      <c r="A699" s="4" t="s">
        <v>317</v>
      </c>
      <c r="B699" s="4" t="s">
        <v>1024</v>
      </c>
      <c r="C699" s="4" t="s">
        <v>691</v>
      </c>
      <c r="D699" s="4" t="s">
        <v>2269</v>
      </c>
      <c r="E699" s="4" t="s">
        <v>1474</v>
      </c>
      <c r="F699" s="4" t="s">
        <v>1103</v>
      </c>
      <c r="G699" s="4" t="s">
        <v>1074</v>
      </c>
      <c r="K699" s="4">
        <f t="shared" si="50"/>
        <v>53.348914000000001</v>
      </c>
      <c r="L699" s="4">
        <f t="shared" si="51"/>
        <v>57.190035808000005</v>
      </c>
      <c r="M699" s="4" t="s">
        <v>1029</v>
      </c>
      <c r="N699" s="4">
        <f t="shared" si="52"/>
        <v>-157879.30388406385</v>
      </c>
      <c r="O699" s="4">
        <f t="shared" si="53"/>
        <v>-4523327.3038840638</v>
      </c>
      <c r="P699" s="4" t="str">
        <f t="shared" si="54"/>
        <v>Overpaid</v>
      </c>
    </row>
    <row r="700" spans="1:16" x14ac:dyDescent="0.25">
      <c r="A700" s="4" t="s">
        <v>131</v>
      </c>
      <c r="B700" s="4" t="s">
        <v>1024</v>
      </c>
      <c r="C700" s="4" t="s">
        <v>1617</v>
      </c>
      <c r="D700" s="4" t="s">
        <v>1618</v>
      </c>
      <c r="E700" s="4" t="s">
        <v>1072</v>
      </c>
      <c r="F700" s="4" t="s">
        <v>1125</v>
      </c>
      <c r="G700" s="4" t="s">
        <v>1446</v>
      </c>
      <c r="K700" s="4">
        <f t="shared" si="50"/>
        <v>53.251417000000004</v>
      </c>
      <c r="L700" s="4">
        <f t="shared" si="51"/>
        <v>56.659507688000005</v>
      </c>
      <c r="M700" s="4" t="s">
        <v>1029</v>
      </c>
      <c r="N700" s="4">
        <f t="shared" si="52"/>
        <v>-390567.47714692634</v>
      </c>
      <c r="O700" s="4">
        <f t="shared" si="53"/>
        <v>-1822939.4771469263</v>
      </c>
      <c r="P700" s="4" t="str">
        <f t="shared" si="54"/>
        <v/>
      </c>
    </row>
    <row r="701" spans="1:16" x14ac:dyDescent="0.25">
      <c r="A701" s="4" t="s">
        <v>129</v>
      </c>
      <c r="B701" s="4" t="s">
        <v>1024</v>
      </c>
      <c r="C701" s="4" t="s">
        <v>303</v>
      </c>
      <c r="D701" s="4" t="s">
        <v>1027</v>
      </c>
      <c r="E701" s="4" t="s">
        <v>1150</v>
      </c>
      <c r="F701" s="4" t="s">
        <v>1312</v>
      </c>
      <c r="G701" s="4" t="s">
        <v>1313</v>
      </c>
      <c r="K701" s="4">
        <f t="shared" si="50"/>
        <v>53.175585999999996</v>
      </c>
      <c r="L701" s="4">
        <f t="shared" si="51"/>
        <v>52.697005725999993</v>
      </c>
      <c r="M701" s="4" t="s">
        <v>1029</v>
      </c>
      <c r="N701" s="4">
        <f t="shared" si="52"/>
        <v>-2128509.9317114288</v>
      </c>
      <c r="O701" s="4" t="e">
        <f t="shared" si="53"/>
        <v>#VALUE!</v>
      </c>
      <c r="P701" s="4" t="e">
        <f t="shared" si="54"/>
        <v>#VALUE!</v>
      </c>
    </row>
    <row r="702" spans="1:16" x14ac:dyDescent="0.25">
      <c r="A702" s="4" t="s">
        <v>108</v>
      </c>
      <c r="B702" s="4" t="s">
        <v>1024</v>
      </c>
      <c r="C702" s="4" t="s">
        <v>303</v>
      </c>
      <c r="D702" s="4" t="s">
        <v>1027</v>
      </c>
      <c r="E702" s="4" t="s">
        <v>1150</v>
      </c>
      <c r="F702" s="4" t="s">
        <v>1312</v>
      </c>
      <c r="G702" s="4" t="s">
        <v>1313</v>
      </c>
      <c r="K702" s="4">
        <f t="shared" si="50"/>
        <v>53.175585999999996</v>
      </c>
      <c r="L702" s="4">
        <f t="shared" si="51"/>
        <v>52.697005725999993</v>
      </c>
      <c r="M702" s="4" t="s">
        <v>1029</v>
      </c>
      <c r="N702" s="4">
        <f t="shared" si="52"/>
        <v>-2128509.9317114288</v>
      </c>
      <c r="O702" s="4" t="e">
        <f t="shared" si="53"/>
        <v>#VALUE!</v>
      </c>
      <c r="P702" s="4" t="e">
        <f t="shared" si="54"/>
        <v>#VALUE!</v>
      </c>
    </row>
    <row r="703" spans="1:16" x14ac:dyDescent="0.25">
      <c r="A703" s="4" t="s">
        <v>317</v>
      </c>
      <c r="B703" s="4" t="s">
        <v>1024</v>
      </c>
      <c r="C703" s="4" t="s">
        <v>2280</v>
      </c>
      <c r="D703" s="4" t="s">
        <v>1710</v>
      </c>
      <c r="E703" s="4" t="s">
        <v>1310</v>
      </c>
      <c r="F703" s="4" t="s">
        <v>1111</v>
      </c>
      <c r="G703" s="4" t="s">
        <v>1195</v>
      </c>
      <c r="K703" s="4">
        <f t="shared" si="50"/>
        <v>52.904760999999993</v>
      </c>
      <c r="L703" s="4">
        <f t="shared" si="51"/>
        <v>53.486713370999986</v>
      </c>
      <c r="M703" s="4" t="s">
        <v>1029</v>
      </c>
      <c r="N703" s="4">
        <f t="shared" si="52"/>
        <v>-1782146.3321217117</v>
      </c>
      <c r="O703" s="4">
        <f t="shared" si="53"/>
        <v>-4782146.3321217112</v>
      </c>
      <c r="P703" s="4" t="str">
        <f t="shared" si="54"/>
        <v>Overpaid</v>
      </c>
    </row>
    <row r="704" spans="1:16" x14ac:dyDescent="0.25">
      <c r="A704" s="4" t="s">
        <v>132</v>
      </c>
      <c r="B704" s="4" t="s">
        <v>1024</v>
      </c>
      <c r="C704" s="4" t="s">
        <v>3500</v>
      </c>
      <c r="D704" s="4" t="s">
        <v>1027</v>
      </c>
      <c r="E704" s="4" t="s">
        <v>1435</v>
      </c>
      <c r="F704" s="4" t="s">
        <v>1162</v>
      </c>
      <c r="G704" s="4" t="s">
        <v>1708</v>
      </c>
      <c r="K704" s="4">
        <f t="shared" si="50"/>
        <v>52.800042000000005</v>
      </c>
      <c r="L704" s="4">
        <f t="shared" si="51"/>
        <v>54.542443386000002</v>
      </c>
      <c r="M704" s="4" t="s">
        <v>1029</v>
      </c>
      <c r="N704" s="4">
        <f t="shared" si="52"/>
        <v>-1319106.0532216448</v>
      </c>
      <c r="O704" s="4" t="e">
        <f t="shared" si="53"/>
        <v>#VALUE!</v>
      </c>
      <c r="P704" s="4" t="e">
        <f t="shared" si="54"/>
        <v>#VALUE!</v>
      </c>
    </row>
    <row r="705" spans="1:16" x14ac:dyDescent="0.25">
      <c r="A705" s="4" t="s">
        <v>120</v>
      </c>
      <c r="B705" s="4" t="s">
        <v>1024</v>
      </c>
      <c r="C705" s="4" t="s">
        <v>621</v>
      </c>
      <c r="D705" s="4" t="s">
        <v>3182</v>
      </c>
      <c r="E705" s="4" t="s">
        <v>1226</v>
      </c>
      <c r="F705" s="4" t="s">
        <v>1328</v>
      </c>
      <c r="G705" s="4" t="s">
        <v>3183</v>
      </c>
      <c r="K705" s="4">
        <f t="shared" si="50"/>
        <v>52.727822000000003</v>
      </c>
      <c r="L705" s="4">
        <f t="shared" si="51"/>
        <v>55.364213100000008</v>
      </c>
      <c r="M705" s="4" t="s">
        <v>1029</v>
      </c>
      <c r="N705" s="4">
        <f t="shared" si="52"/>
        <v>-958680.11841274891</v>
      </c>
      <c r="O705" s="4">
        <f t="shared" si="53"/>
        <v>-4276349.1184127489</v>
      </c>
      <c r="P705" s="4" t="str">
        <f t="shared" si="54"/>
        <v>Overpaid</v>
      </c>
    </row>
    <row r="706" spans="1:16" x14ac:dyDescent="0.25">
      <c r="A706" s="4" t="s">
        <v>107</v>
      </c>
      <c r="B706" s="4" t="s">
        <v>1024</v>
      </c>
      <c r="C706" s="4" t="s">
        <v>159</v>
      </c>
      <c r="D706" s="4" t="s">
        <v>1039</v>
      </c>
      <c r="E706" s="4" t="s">
        <v>1159</v>
      </c>
      <c r="F706" s="4" t="s">
        <v>1107</v>
      </c>
      <c r="G706" s="4" t="s">
        <v>1672</v>
      </c>
      <c r="K706" s="4">
        <f t="shared" ref="K706:K769" si="55">(F706*0.3611)+(G706*1.1*0.3611)+(H706*5.2*0.0666)+(I706*0.2111)</f>
        <v>52.670045999999999</v>
      </c>
      <c r="L706" s="4">
        <f t="shared" ref="L706:L769" si="56">(K706)*((100+(29-E706))/100)-(J706*0.9)</f>
        <v>53.091406368000001</v>
      </c>
      <c r="M706" s="4" t="s">
        <v>1029</v>
      </c>
      <c r="N706" s="4">
        <f t="shared" ref="N706:N769" si="57">(M706*((L706-63)/5.45))+M706</f>
        <v>-1955526.895636579</v>
      </c>
      <c r="O706" s="4">
        <f t="shared" ref="O706:O769" si="58">(N706-D706)</f>
        <v>-11955526.895636579</v>
      </c>
      <c r="P706" s="4" t="str">
        <f t="shared" ref="P706:P769" si="59">IF(O706&lt;(-3000000), "Overpaid", "")</f>
        <v>Overpaid</v>
      </c>
    </row>
    <row r="707" spans="1:16" x14ac:dyDescent="0.25">
      <c r="A707" s="4" t="s">
        <v>109</v>
      </c>
      <c r="B707" s="4" t="s">
        <v>1024</v>
      </c>
      <c r="C707" s="4" t="s">
        <v>1850</v>
      </c>
      <c r="D707" s="4" t="s">
        <v>1382</v>
      </c>
      <c r="E707" s="4" t="s">
        <v>1297</v>
      </c>
      <c r="F707" s="4" t="s">
        <v>1328</v>
      </c>
      <c r="G707" s="4" t="s">
        <v>1851</v>
      </c>
      <c r="K707" s="4">
        <f t="shared" si="55"/>
        <v>52.648380000000003</v>
      </c>
      <c r="L707" s="4">
        <f t="shared" si="56"/>
        <v>53.648699220000012</v>
      </c>
      <c r="M707" s="4" t="s">
        <v>1029</v>
      </c>
      <c r="N707" s="4">
        <f t="shared" si="57"/>
        <v>-1711099.7845829125</v>
      </c>
      <c r="O707" s="4">
        <f t="shared" si="58"/>
        <v>-2536099.7845829125</v>
      </c>
      <c r="P707" s="4" t="str">
        <f t="shared" si="59"/>
        <v/>
      </c>
    </row>
    <row r="708" spans="1:16" x14ac:dyDescent="0.25">
      <c r="A708" s="4" t="s">
        <v>125</v>
      </c>
      <c r="B708" s="4" t="s">
        <v>1024</v>
      </c>
      <c r="C708" s="4" t="s">
        <v>1470</v>
      </c>
      <c r="D708" s="4" t="s">
        <v>1471</v>
      </c>
      <c r="E708" s="4" t="s">
        <v>1213</v>
      </c>
      <c r="F708" s="4" t="s">
        <v>1103</v>
      </c>
      <c r="G708" s="4" t="s">
        <v>1472</v>
      </c>
      <c r="K708" s="4">
        <f t="shared" si="55"/>
        <v>52.633935999999999</v>
      </c>
      <c r="L708" s="4">
        <f t="shared" si="56"/>
        <v>55.739338224000008</v>
      </c>
      <c r="M708" s="4" t="s">
        <v>1029</v>
      </c>
      <c r="N708" s="4">
        <f t="shared" si="57"/>
        <v>-794151.27148081828</v>
      </c>
      <c r="O708" s="4">
        <f t="shared" si="58"/>
        <v>-3944004.2714808183</v>
      </c>
      <c r="P708" s="4" t="str">
        <f t="shared" si="59"/>
        <v>Overpaid</v>
      </c>
    </row>
    <row r="709" spans="1:16" x14ac:dyDescent="0.25">
      <c r="A709" s="4" t="s">
        <v>130</v>
      </c>
      <c r="B709" s="4" t="s">
        <v>1024</v>
      </c>
      <c r="C709" s="4" t="s">
        <v>542</v>
      </c>
      <c r="D709" s="4" t="s">
        <v>1690</v>
      </c>
      <c r="E709" s="4" t="s">
        <v>1150</v>
      </c>
      <c r="F709" s="4" t="s">
        <v>1068</v>
      </c>
      <c r="G709" s="4" t="s">
        <v>2213</v>
      </c>
      <c r="K709" s="4">
        <f t="shared" si="55"/>
        <v>52.485884999999996</v>
      </c>
      <c r="L709" s="4">
        <f t="shared" si="56"/>
        <v>52.013512034999998</v>
      </c>
      <c r="M709" s="4" t="s">
        <v>1029</v>
      </c>
      <c r="N709" s="4">
        <f t="shared" si="57"/>
        <v>-2428288.3834087299</v>
      </c>
      <c r="O709" s="4">
        <f t="shared" si="58"/>
        <v>-12678288.383408729</v>
      </c>
      <c r="P709" s="4" t="str">
        <f t="shared" si="59"/>
        <v>Overpaid</v>
      </c>
    </row>
    <row r="710" spans="1:16" x14ac:dyDescent="0.25">
      <c r="A710" s="4" t="s">
        <v>2800</v>
      </c>
      <c r="B710" s="4" t="s">
        <v>1024</v>
      </c>
      <c r="C710" s="4" t="s">
        <v>2821</v>
      </c>
      <c r="D710" s="4" t="s">
        <v>1419</v>
      </c>
      <c r="E710" s="4" t="s">
        <v>2014</v>
      </c>
      <c r="F710" s="4" t="s">
        <v>1307</v>
      </c>
      <c r="G710" s="4" t="s">
        <v>2578</v>
      </c>
      <c r="K710" s="4">
        <f t="shared" si="55"/>
        <v>52.424498</v>
      </c>
      <c r="L710" s="4">
        <f t="shared" si="56"/>
        <v>52.267224505999998</v>
      </c>
      <c r="M710" s="4" t="s">
        <v>1029</v>
      </c>
      <c r="N710" s="4">
        <f t="shared" si="57"/>
        <v>-2317010.7919193348</v>
      </c>
      <c r="O710" s="4">
        <f t="shared" si="58"/>
        <v>-4317010.7919193348</v>
      </c>
      <c r="P710" s="4" t="str">
        <f t="shared" si="59"/>
        <v>Overpaid</v>
      </c>
    </row>
    <row r="711" spans="1:16" x14ac:dyDescent="0.25">
      <c r="A711" s="4" t="s">
        <v>116</v>
      </c>
      <c r="B711" s="4" t="s">
        <v>1024</v>
      </c>
      <c r="C711" s="4" t="s">
        <v>1025</v>
      </c>
      <c r="D711" s="4" t="s">
        <v>1026</v>
      </c>
      <c r="E711" s="4" t="s">
        <v>1027</v>
      </c>
      <c r="F711" s="4" t="s">
        <v>1028</v>
      </c>
      <c r="G711" s="4">
        <v>45</v>
      </c>
      <c r="K711" s="4">
        <f t="shared" si="55"/>
        <v>52.17895</v>
      </c>
      <c r="L711" s="4" t="e">
        <f t="shared" si="56"/>
        <v>#VALUE!</v>
      </c>
      <c r="M711" s="4" t="s">
        <v>1029</v>
      </c>
      <c r="N711" s="4" t="e">
        <f t="shared" si="57"/>
        <v>#VALUE!</v>
      </c>
      <c r="O711" s="4" t="e">
        <f t="shared" si="58"/>
        <v>#VALUE!</v>
      </c>
      <c r="P711" s="4" t="e">
        <f t="shared" si="59"/>
        <v>#VALUE!</v>
      </c>
    </row>
    <row r="712" spans="1:16" x14ac:dyDescent="0.25">
      <c r="A712" s="4" t="s">
        <v>135</v>
      </c>
      <c r="B712" s="4" t="s">
        <v>1024</v>
      </c>
      <c r="C712" s="4" t="s">
        <v>2646</v>
      </c>
      <c r="D712" s="4" t="s">
        <v>1453</v>
      </c>
      <c r="E712" s="4" t="s">
        <v>1449</v>
      </c>
      <c r="F712" s="4" t="s">
        <v>1103</v>
      </c>
      <c r="G712" s="4" t="s">
        <v>1895</v>
      </c>
      <c r="K712" s="4">
        <f t="shared" si="55"/>
        <v>52.15728399999999</v>
      </c>
      <c r="L712" s="4">
        <f t="shared" si="56"/>
        <v>50.175307207999992</v>
      </c>
      <c r="M712" s="4" t="s">
        <v>1029</v>
      </c>
      <c r="N712" s="4">
        <f t="shared" si="57"/>
        <v>-3234519.9612515923</v>
      </c>
      <c r="O712" s="4">
        <f t="shared" si="58"/>
        <v>-9484519.9612515923</v>
      </c>
      <c r="P712" s="4" t="str">
        <f t="shared" si="59"/>
        <v>Overpaid</v>
      </c>
    </row>
    <row r="713" spans="1:16" x14ac:dyDescent="0.25">
      <c r="A713" s="4" t="s">
        <v>125</v>
      </c>
      <c r="B713" s="4" t="s">
        <v>1024</v>
      </c>
      <c r="C713" s="4" t="s">
        <v>222</v>
      </c>
      <c r="D713" s="4" t="s">
        <v>1489</v>
      </c>
      <c r="E713" s="4" t="s">
        <v>1076</v>
      </c>
      <c r="F713" s="4" t="s">
        <v>1307</v>
      </c>
      <c r="G713" s="4" t="s">
        <v>1182</v>
      </c>
      <c r="K713" s="4">
        <f t="shared" si="55"/>
        <v>52.027287999999999</v>
      </c>
      <c r="L713" s="4">
        <f t="shared" si="56"/>
        <v>51.715124272000004</v>
      </c>
      <c r="M713" s="4" t="s">
        <v>1029</v>
      </c>
      <c r="N713" s="4">
        <f t="shared" si="57"/>
        <v>-2559160.4350098036</v>
      </c>
      <c r="O713" s="4">
        <f t="shared" si="58"/>
        <v>-4409160.4350098036</v>
      </c>
      <c r="P713" s="4" t="str">
        <f t="shared" si="59"/>
        <v>Overpaid</v>
      </c>
    </row>
    <row r="714" spans="1:16" x14ac:dyDescent="0.25">
      <c r="A714" s="4" t="s">
        <v>108</v>
      </c>
      <c r="B714" s="4" t="s">
        <v>1024</v>
      </c>
      <c r="C714" s="4" t="s">
        <v>1320</v>
      </c>
      <c r="D714" s="4" t="s">
        <v>1027</v>
      </c>
      <c r="E714" s="4" t="s">
        <v>1096</v>
      </c>
      <c r="F714" s="4" t="s">
        <v>1125</v>
      </c>
      <c r="G714" s="4" t="s">
        <v>1336</v>
      </c>
      <c r="K714" s="4">
        <f t="shared" si="55"/>
        <v>52.020066</v>
      </c>
      <c r="L714" s="4">
        <f t="shared" si="56"/>
        <v>53.892788375999999</v>
      </c>
      <c r="M714" s="4" t="s">
        <v>1029</v>
      </c>
      <c r="N714" s="4">
        <f t="shared" si="57"/>
        <v>-1604042.9525663345</v>
      </c>
      <c r="O714" s="4" t="e">
        <f t="shared" si="58"/>
        <v>#VALUE!</v>
      </c>
      <c r="P714" s="4" t="e">
        <f t="shared" si="59"/>
        <v>#VALUE!</v>
      </c>
    </row>
    <row r="715" spans="1:16" x14ac:dyDescent="0.25">
      <c r="A715" s="4" t="s">
        <v>133</v>
      </c>
      <c r="B715" s="4" t="s">
        <v>1024</v>
      </c>
      <c r="C715" s="4" t="s">
        <v>1704</v>
      </c>
      <c r="D715" s="4" t="s">
        <v>1705</v>
      </c>
      <c r="E715" s="4" t="s">
        <v>1086</v>
      </c>
      <c r="F715" s="4" t="s">
        <v>1111</v>
      </c>
      <c r="G715" s="4" t="s">
        <v>1706</v>
      </c>
      <c r="K715" s="4">
        <f t="shared" si="55"/>
        <v>51.991177999999998</v>
      </c>
      <c r="L715" s="4">
        <f t="shared" si="56"/>
        <v>54.330781009999995</v>
      </c>
      <c r="M715" s="4" t="s">
        <v>1029</v>
      </c>
      <c r="N715" s="4">
        <f t="shared" si="57"/>
        <v>-1411940.5887782495</v>
      </c>
      <c r="O715" s="4">
        <f t="shared" si="58"/>
        <v>-3066096.5887782495</v>
      </c>
      <c r="P715" s="4" t="str">
        <f t="shared" si="59"/>
        <v>Overpaid</v>
      </c>
    </row>
    <row r="716" spans="1:16" x14ac:dyDescent="0.25">
      <c r="A716" s="4" t="s">
        <v>117</v>
      </c>
      <c r="B716" s="4" t="s">
        <v>1024</v>
      </c>
      <c r="C716" s="4" t="s">
        <v>2565</v>
      </c>
      <c r="D716" s="4" t="s">
        <v>2566</v>
      </c>
      <c r="E716" s="4" t="s">
        <v>1145</v>
      </c>
      <c r="F716" s="4" t="s">
        <v>1107</v>
      </c>
      <c r="G716" s="4" t="s">
        <v>1227</v>
      </c>
      <c r="K716" s="4">
        <f t="shared" si="55"/>
        <v>51.955067999999997</v>
      </c>
      <c r="L716" s="4">
        <f t="shared" si="56"/>
        <v>53.773495379999993</v>
      </c>
      <c r="M716" s="4" t="s">
        <v>1029</v>
      </c>
      <c r="N716" s="4">
        <f t="shared" si="57"/>
        <v>-1656364.5322825899</v>
      </c>
      <c r="O716" s="4">
        <f t="shared" si="58"/>
        <v>-2850348.5322825899</v>
      </c>
      <c r="P716" s="4" t="str">
        <f t="shared" si="59"/>
        <v/>
      </c>
    </row>
    <row r="717" spans="1:16" x14ac:dyDescent="0.25">
      <c r="A717" s="4" t="s">
        <v>121</v>
      </c>
      <c r="B717" s="4" t="s">
        <v>1024</v>
      </c>
      <c r="C717" s="4" t="s">
        <v>2906</v>
      </c>
      <c r="D717" s="4" t="s">
        <v>1874</v>
      </c>
      <c r="E717" s="4" t="s">
        <v>1269</v>
      </c>
      <c r="F717" s="4" t="s">
        <v>1111</v>
      </c>
      <c r="G717" s="4" t="s">
        <v>1472</v>
      </c>
      <c r="K717" s="4">
        <f t="shared" si="55"/>
        <v>51.911735999999998</v>
      </c>
      <c r="L717" s="4">
        <f t="shared" si="56"/>
        <v>51.548353847999998</v>
      </c>
      <c r="M717" s="4" t="s">
        <v>1029</v>
      </c>
      <c r="N717" s="4">
        <f t="shared" si="57"/>
        <v>-2632305.4839750398</v>
      </c>
      <c r="O717" s="4">
        <f t="shared" si="58"/>
        <v>-3767305.4839750398</v>
      </c>
      <c r="P717" s="4" t="str">
        <f t="shared" si="59"/>
        <v>Overpaid</v>
      </c>
    </row>
    <row r="718" spans="1:16" x14ac:dyDescent="0.25">
      <c r="A718" s="4" t="s">
        <v>116</v>
      </c>
      <c r="B718" s="4" t="s">
        <v>1024</v>
      </c>
      <c r="C718" s="4" t="s">
        <v>1139</v>
      </c>
      <c r="D718" s="4" t="s">
        <v>1140</v>
      </c>
      <c r="E718" s="4" t="s">
        <v>1141</v>
      </c>
      <c r="F718" s="4" t="s">
        <v>1125</v>
      </c>
      <c r="G718" s="4" t="s">
        <v>1142</v>
      </c>
      <c r="K718" s="4">
        <f t="shared" si="55"/>
        <v>51.861181999999999</v>
      </c>
      <c r="L718" s="4">
        <f t="shared" si="56"/>
        <v>54.143074007999999</v>
      </c>
      <c r="M718" s="4" t="s">
        <v>1029</v>
      </c>
      <c r="N718" s="4">
        <f t="shared" si="57"/>
        <v>-1494268.3632306717</v>
      </c>
      <c r="O718" s="4">
        <f t="shared" si="58"/>
        <v>-2274268.3632306717</v>
      </c>
      <c r="P718" s="4" t="str">
        <f t="shared" si="59"/>
        <v/>
      </c>
    </row>
    <row r="719" spans="1:16" x14ac:dyDescent="0.25">
      <c r="A719" s="4" t="s">
        <v>133</v>
      </c>
      <c r="B719" s="4" t="s">
        <v>1024</v>
      </c>
      <c r="C719" s="4" t="s">
        <v>1723</v>
      </c>
      <c r="D719" s="4" t="s">
        <v>1724</v>
      </c>
      <c r="E719" s="4" t="s">
        <v>1061</v>
      </c>
      <c r="F719" s="4" t="s">
        <v>1146</v>
      </c>
      <c r="G719" s="4" t="s">
        <v>1610</v>
      </c>
      <c r="K719" s="4">
        <f t="shared" si="55"/>
        <v>51.857570999999993</v>
      </c>
      <c r="L719" s="4">
        <f t="shared" si="56"/>
        <v>53.931873839999994</v>
      </c>
      <c r="M719" s="4" t="s">
        <v>1029</v>
      </c>
      <c r="N719" s="4">
        <f t="shared" si="57"/>
        <v>-1586900.1756306081</v>
      </c>
      <c r="O719" s="4">
        <f t="shared" si="58"/>
        <v>-4111487.1756306081</v>
      </c>
      <c r="P719" s="4" t="str">
        <f t="shared" si="59"/>
        <v>Overpaid</v>
      </c>
    </row>
    <row r="720" spans="1:16" x14ac:dyDescent="0.25">
      <c r="A720" s="4" t="s">
        <v>134</v>
      </c>
      <c r="B720" s="4" t="s">
        <v>1024</v>
      </c>
      <c r="C720" s="4" t="s">
        <v>2472</v>
      </c>
      <c r="D720" s="4" t="s">
        <v>1216</v>
      </c>
      <c r="E720" s="4" t="s">
        <v>1538</v>
      </c>
      <c r="F720" s="4" t="s">
        <v>1312</v>
      </c>
      <c r="G720" s="4" t="s">
        <v>1772</v>
      </c>
      <c r="K720" s="4">
        <f t="shared" si="55"/>
        <v>51.825072000000006</v>
      </c>
      <c r="L720" s="4">
        <f t="shared" si="56"/>
        <v>51.565946640000007</v>
      </c>
      <c r="M720" s="4" t="s">
        <v>1029</v>
      </c>
      <c r="N720" s="4">
        <f t="shared" si="57"/>
        <v>-2624589.3338243635</v>
      </c>
      <c r="O720" s="4">
        <f t="shared" si="58"/>
        <v>-3812089.3338243635</v>
      </c>
      <c r="P720" s="4" t="str">
        <f t="shared" si="59"/>
        <v>Overpaid</v>
      </c>
    </row>
    <row r="721" spans="1:16" x14ac:dyDescent="0.25">
      <c r="A721" s="4" t="s">
        <v>127</v>
      </c>
      <c r="B721" s="4" t="s">
        <v>1024</v>
      </c>
      <c r="C721" s="4" t="s">
        <v>4052</v>
      </c>
      <c r="D721" s="4" t="s">
        <v>4053</v>
      </c>
      <c r="E721" s="4" t="s">
        <v>1200</v>
      </c>
      <c r="F721" s="4" t="s">
        <v>1328</v>
      </c>
      <c r="G721" s="4" t="s">
        <v>1824</v>
      </c>
      <c r="K721" s="4">
        <f t="shared" si="55"/>
        <v>51.774518</v>
      </c>
      <c r="L721" s="4">
        <f t="shared" si="56"/>
        <v>54.777440044000002</v>
      </c>
      <c r="M721" s="4" t="s">
        <v>1029</v>
      </c>
      <c r="N721" s="4">
        <f t="shared" si="57"/>
        <v>-1216037.1658026376</v>
      </c>
      <c r="O721" s="4">
        <f t="shared" si="58"/>
        <v>-2452037.1658026376</v>
      </c>
      <c r="P721" s="4" t="str">
        <f t="shared" si="59"/>
        <v/>
      </c>
    </row>
    <row r="722" spans="1:16" x14ac:dyDescent="0.25">
      <c r="A722" s="4" t="s">
        <v>133</v>
      </c>
      <c r="B722" s="4" t="s">
        <v>1024</v>
      </c>
      <c r="C722" s="4" t="s">
        <v>147</v>
      </c>
      <c r="D722" s="4" t="s">
        <v>1712</v>
      </c>
      <c r="E722" s="4" t="s">
        <v>1542</v>
      </c>
      <c r="F722" s="4" t="s">
        <v>1312</v>
      </c>
      <c r="G722" s="4" t="s">
        <v>1458</v>
      </c>
      <c r="K722" s="4">
        <f t="shared" si="55"/>
        <v>51.705908999999998</v>
      </c>
      <c r="L722" s="4">
        <f t="shared" si="56"/>
        <v>51.654203091000007</v>
      </c>
      <c r="M722" s="4" t="s">
        <v>1029</v>
      </c>
      <c r="N722" s="4">
        <f t="shared" si="57"/>
        <v>-2585880.2973234281</v>
      </c>
      <c r="O722" s="4">
        <f t="shared" si="58"/>
        <v>-6710880.2973234281</v>
      </c>
      <c r="P722" s="4" t="str">
        <f t="shared" si="59"/>
        <v>Overpaid</v>
      </c>
    </row>
    <row r="723" spans="1:16" x14ac:dyDescent="0.25">
      <c r="A723" s="4" t="s">
        <v>128</v>
      </c>
      <c r="B723" s="4" t="s">
        <v>1024</v>
      </c>
      <c r="C723" s="4" t="s">
        <v>210</v>
      </c>
      <c r="D723" s="4" t="s">
        <v>1306</v>
      </c>
      <c r="E723" s="4" t="s">
        <v>1207</v>
      </c>
      <c r="F723" s="4" t="s">
        <v>1312</v>
      </c>
      <c r="G723" s="4" t="s">
        <v>1672</v>
      </c>
      <c r="K723" s="4">
        <f t="shared" si="55"/>
        <v>51.586746000000005</v>
      </c>
      <c r="L723" s="4">
        <f t="shared" si="56"/>
        <v>52.102613460000008</v>
      </c>
      <c r="M723" s="4" t="s">
        <v>1029</v>
      </c>
      <c r="N723" s="4">
        <f t="shared" si="57"/>
        <v>-2389208.7436370058</v>
      </c>
      <c r="O723" s="4">
        <f t="shared" si="58"/>
        <v>-3889208.7436370058</v>
      </c>
      <c r="P723" s="4" t="str">
        <f t="shared" si="59"/>
        <v>Overpaid</v>
      </c>
    </row>
    <row r="724" spans="1:16" x14ac:dyDescent="0.25">
      <c r="A724" s="4" t="s">
        <v>106</v>
      </c>
      <c r="B724" s="4" t="s">
        <v>1024</v>
      </c>
      <c r="C724" s="4" t="s">
        <v>3001</v>
      </c>
      <c r="D724" s="4" t="s">
        <v>1027</v>
      </c>
      <c r="E724" s="4" t="s">
        <v>1122</v>
      </c>
      <c r="F724" s="4" t="s">
        <v>1157</v>
      </c>
      <c r="G724" s="4" t="s">
        <v>1824</v>
      </c>
      <c r="K724" s="4">
        <f t="shared" si="55"/>
        <v>51.413418</v>
      </c>
      <c r="L724" s="4">
        <f t="shared" si="56"/>
        <v>52.287446106000004</v>
      </c>
      <c r="M724" s="4" t="s">
        <v>1029</v>
      </c>
      <c r="N724" s="4">
        <f t="shared" si="57"/>
        <v>-2308141.6538151111</v>
      </c>
      <c r="O724" s="4" t="e">
        <f t="shared" si="58"/>
        <v>#VALUE!</v>
      </c>
      <c r="P724" s="4" t="e">
        <f t="shared" si="59"/>
        <v>#VALUE!</v>
      </c>
    </row>
    <row r="725" spans="1:16" x14ac:dyDescent="0.25">
      <c r="A725" s="4" t="s">
        <v>132</v>
      </c>
      <c r="B725" s="4" t="s">
        <v>1024</v>
      </c>
      <c r="C725" s="4" t="s">
        <v>3462</v>
      </c>
      <c r="D725" s="4" t="s">
        <v>3463</v>
      </c>
      <c r="E725" s="4" t="s">
        <v>2025</v>
      </c>
      <c r="F725" s="4" t="s">
        <v>1091</v>
      </c>
      <c r="G725" s="4" t="s">
        <v>1372</v>
      </c>
      <c r="K725" s="4">
        <f t="shared" si="55"/>
        <v>51.366474999999994</v>
      </c>
      <c r="L725" s="4">
        <f t="shared" si="56"/>
        <v>54.551196449999999</v>
      </c>
      <c r="M725" s="4" t="s">
        <v>1029</v>
      </c>
      <c r="N725" s="4">
        <f t="shared" si="57"/>
        <v>-1315266.9834422478</v>
      </c>
      <c r="O725" s="4">
        <f t="shared" si="58"/>
        <v>-3550373.9834422478</v>
      </c>
      <c r="P725" s="4" t="str">
        <f t="shared" si="59"/>
        <v>Overpaid</v>
      </c>
    </row>
    <row r="726" spans="1:16" x14ac:dyDescent="0.25">
      <c r="A726" s="4" t="s">
        <v>132</v>
      </c>
      <c r="B726" s="4" t="s">
        <v>1024</v>
      </c>
      <c r="C726" s="4" t="s">
        <v>3487</v>
      </c>
      <c r="D726" s="4" t="s">
        <v>1431</v>
      </c>
      <c r="E726" s="4" t="s">
        <v>1172</v>
      </c>
      <c r="F726" s="4" t="s">
        <v>1125</v>
      </c>
      <c r="G726" s="4" t="s">
        <v>1182</v>
      </c>
      <c r="K726" s="4">
        <f t="shared" si="55"/>
        <v>51.305087999999998</v>
      </c>
      <c r="L726" s="4">
        <f t="shared" si="56"/>
        <v>52.228579584000002</v>
      </c>
      <c r="M726" s="4" t="s">
        <v>1029</v>
      </c>
      <c r="N726" s="4">
        <f t="shared" si="57"/>
        <v>-2333960.3483463628</v>
      </c>
      <c r="O726" s="4">
        <f t="shared" si="58"/>
        <v>-8333960.3483463628</v>
      </c>
      <c r="P726" s="4" t="str">
        <f t="shared" si="59"/>
        <v>Overpaid</v>
      </c>
    </row>
    <row r="727" spans="1:16" x14ac:dyDescent="0.25">
      <c r="A727" s="4" t="s">
        <v>110</v>
      </c>
      <c r="B727" s="4" t="s">
        <v>1024</v>
      </c>
      <c r="C727" s="4" t="s">
        <v>807</v>
      </c>
      <c r="D727" s="4" t="s">
        <v>2402</v>
      </c>
      <c r="E727" s="4" t="s">
        <v>1294</v>
      </c>
      <c r="F727" s="4" t="s">
        <v>1125</v>
      </c>
      <c r="G727" s="4" t="s">
        <v>1672</v>
      </c>
      <c r="K727" s="4">
        <f t="shared" si="55"/>
        <v>51.225645999999998</v>
      </c>
      <c r="L727" s="4">
        <f t="shared" si="56"/>
        <v>54.452861697999992</v>
      </c>
      <c r="M727" s="4" t="s">
        <v>1029</v>
      </c>
      <c r="N727" s="4">
        <f t="shared" si="57"/>
        <v>-1358396.3350233445</v>
      </c>
      <c r="O727" s="4">
        <f t="shared" si="58"/>
        <v>-2444375.3350233445</v>
      </c>
      <c r="P727" s="4" t="str">
        <f t="shared" si="59"/>
        <v/>
      </c>
    </row>
    <row r="728" spans="1:16" x14ac:dyDescent="0.25">
      <c r="A728" s="4" t="s">
        <v>133</v>
      </c>
      <c r="B728" s="4" t="s">
        <v>1024</v>
      </c>
      <c r="C728" s="4" t="s">
        <v>164</v>
      </c>
      <c r="D728" s="4" t="s">
        <v>1374</v>
      </c>
      <c r="E728" s="4" t="s">
        <v>1303</v>
      </c>
      <c r="F728" s="4" t="s">
        <v>1328</v>
      </c>
      <c r="G728" s="4" t="s">
        <v>1142</v>
      </c>
      <c r="K728" s="4">
        <f t="shared" si="55"/>
        <v>51.138981999999999</v>
      </c>
      <c r="L728" s="4">
        <f t="shared" si="56"/>
        <v>52.519734514000007</v>
      </c>
      <c r="M728" s="4" t="s">
        <v>1029</v>
      </c>
      <c r="N728" s="4">
        <f t="shared" si="57"/>
        <v>-2206260.5973922042</v>
      </c>
      <c r="O728" s="4">
        <f t="shared" si="58"/>
        <v>-3171260.5973922042</v>
      </c>
      <c r="P728" s="4" t="str">
        <f t="shared" si="59"/>
        <v>Overpaid</v>
      </c>
    </row>
    <row r="729" spans="1:16" x14ac:dyDescent="0.25">
      <c r="A729" s="4" t="s">
        <v>117</v>
      </c>
      <c r="B729" s="4" t="s">
        <v>1024</v>
      </c>
      <c r="C729" s="4" t="s">
        <v>465</v>
      </c>
      <c r="D729" s="4" t="s">
        <v>2573</v>
      </c>
      <c r="E729" s="4" t="s">
        <v>1294</v>
      </c>
      <c r="F729" s="4" t="s">
        <v>1312</v>
      </c>
      <c r="G729" s="4" t="s">
        <v>2574</v>
      </c>
      <c r="K729" s="4">
        <f t="shared" si="55"/>
        <v>51.070373000000004</v>
      </c>
      <c r="L729" s="4">
        <f t="shared" si="56"/>
        <v>54.287806498999998</v>
      </c>
      <c r="M729" s="4" t="s">
        <v>1029</v>
      </c>
      <c r="N729" s="4">
        <f t="shared" si="57"/>
        <v>-1430789.0910243774</v>
      </c>
      <c r="O729" s="4">
        <f t="shared" si="58"/>
        <v>-3081125.0910243774</v>
      </c>
      <c r="P729" s="4" t="str">
        <f t="shared" si="59"/>
        <v>Overpaid</v>
      </c>
    </row>
    <row r="730" spans="1:16" x14ac:dyDescent="0.25">
      <c r="A730" s="4" t="s">
        <v>124</v>
      </c>
      <c r="B730" s="4" t="s">
        <v>1024</v>
      </c>
      <c r="C730" s="4" t="s">
        <v>3092</v>
      </c>
      <c r="D730" s="4" t="s">
        <v>1216</v>
      </c>
      <c r="E730" s="4" t="s">
        <v>1971</v>
      </c>
      <c r="F730" s="4" t="s">
        <v>1146</v>
      </c>
      <c r="G730" s="4" t="s">
        <v>1621</v>
      </c>
      <c r="K730" s="4">
        <f t="shared" si="55"/>
        <v>51.063151000000005</v>
      </c>
      <c r="L730" s="4">
        <f t="shared" si="56"/>
        <v>52.186540322000006</v>
      </c>
      <c r="M730" s="4" t="s">
        <v>1029</v>
      </c>
      <c r="N730" s="4">
        <f t="shared" si="57"/>
        <v>-2352398.6529551698</v>
      </c>
      <c r="O730" s="4">
        <f t="shared" si="58"/>
        <v>-3539898.6529551698</v>
      </c>
      <c r="P730" s="4" t="str">
        <f t="shared" si="59"/>
        <v>Overpaid</v>
      </c>
    </row>
    <row r="731" spans="1:16" x14ac:dyDescent="0.25">
      <c r="A731" s="4" t="s">
        <v>115</v>
      </c>
      <c r="B731" s="4" t="s">
        <v>1024</v>
      </c>
      <c r="C731" s="4" t="s">
        <v>852</v>
      </c>
      <c r="D731" s="4" t="s">
        <v>3965</v>
      </c>
      <c r="E731" s="4" t="s">
        <v>1371</v>
      </c>
      <c r="F731" s="4" t="s">
        <v>1328</v>
      </c>
      <c r="G731" s="4" t="s">
        <v>2294</v>
      </c>
      <c r="K731" s="4">
        <f t="shared" si="55"/>
        <v>50.940376999999998</v>
      </c>
      <c r="L731" s="4">
        <f t="shared" si="56"/>
        <v>53.742097734999994</v>
      </c>
      <c r="M731" s="4" t="s">
        <v>1029</v>
      </c>
      <c r="N731" s="4">
        <f t="shared" si="57"/>
        <v>-1670135.452964053</v>
      </c>
      <c r="O731" s="4">
        <f t="shared" si="58"/>
        <v>-2663466.452964053</v>
      </c>
      <c r="P731" s="4" t="str">
        <f t="shared" si="59"/>
        <v/>
      </c>
    </row>
    <row r="732" spans="1:16" x14ac:dyDescent="0.25">
      <c r="A732" s="4" t="s">
        <v>114</v>
      </c>
      <c r="B732" s="4" t="s">
        <v>1024</v>
      </c>
      <c r="C732" s="4" t="s">
        <v>59</v>
      </c>
      <c r="D732" s="4" t="s">
        <v>2187</v>
      </c>
      <c r="E732" s="4" t="s">
        <v>1076</v>
      </c>
      <c r="F732" s="4" t="s">
        <v>1091</v>
      </c>
      <c r="G732" s="4" t="s">
        <v>1491</v>
      </c>
      <c r="K732" s="4">
        <f t="shared" si="55"/>
        <v>50.929544</v>
      </c>
      <c r="L732" s="4">
        <f t="shared" si="56"/>
        <v>50.623966736000007</v>
      </c>
      <c r="M732" s="4" t="s">
        <v>1029</v>
      </c>
      <c r="N732" s="4">
        <f t="shared" si="57"/>
        <v>-3037739.1271135239</v>
      </c>
      <c r="O732" s="4">
        <f t="shared" si="58"/>
        <v>-14037739.127113525</v>
      </c>
      <c r="P732" s="4" t="str">
        <f t="shared" si="59"/>
        <v>Overpaid</v>
      </c>
    </row>
    <row r="733" spans="1:16" x14ac:dyDescent="0.25">
      <c r="A733" s="4" t="s">
        <v>109</v>
      </c>
      <c r="B733" s="4" t="s">
        <v>1024</v>
      </c>
      <c r="C733" s="4" t="s">
        <v>1799</v>
      </c>
      <c r="D733" s="4" t="s">
        <v>1800</v>
      </c>
      <c r="E733" s="4" t="s">
        <v>1027</v>
      </c>
      <c r="F733" s="4" t="s">
        <v>1034</v>
      </c>
      <c r="G733" s="4">
        <v>45</v>
      </c>
      <c r="K733" s="4">
        <f t="shared" si="55"/>
        <v>50.734549999999999</v>
      </c>
      <c r="L733" s="4" t="e">
        <f t="shared" si="56"/>
        <v>#VALUE!</v>
      </c>
      <c r="M733" s="4" t="s">
        <v>1029</v>
      </c>
      <c r="N733" s="4" t="e">
        <f t="shared" si="57"/>
        <v>#VALUE!</v>
      </c>
      <c r="O733" s="4" t="e">
        <f t="shared" si="58"/>
        <v>#VALUE!</v>
      </c>
      <c r="P733" s="4" t="e">
        <f t="shared" si="59"/>
        <v>#VALUE!</v>
      </c>
    </row>
    <row r="734" spans="1:16" x14ac:dyDescent="0.25">
      <c r="A734" s="4" t="s">
        <v>122</v>
      </c>
      <c r="B734" s="4" t="s">
        <v>1024</v>
      </c>
      <c r="C734" s="4" t="s">
        <v>3649</v>
      </c>
      <c r="D734" s="4" t="s">
        <v>1027</v>
      </c>
      <c r="E734" s="4" t="s">
        <v>1033</v>
      </c>
      <c r="F734" s="4" t="s">
        <v>1328</v>
      </c>
      <c r="G734" s="4" t="s">
        <v>1621</v>
      </c>
      <c r="K734" s="4">
        <f t="shared" si="55"/>
        <v>50.702050999999997</v>
      </c>
      <c r="L734" s="4">
        <f t="shared" si="56"/>
        <v>51.716092019999998</v>
      </c>
      <c r="M734" s="4" t="s">
        <v>1029</v>
      </c>
      <c r="N734" s="4">
        <f t="shared" si="57"/>
        <v>-2558735.983400532</v>
      </c>
      <c r="O734" s="4" t="e">
        <f t="shared" si="58"/>
        <v>#VALUE!</v>
      </c>
      <c r="P734" s="4" t="e">
        <f t="shared" si="59"/>
        <v>#VALUE!</v>
      </c>
    </row>
    <row r="735" spans="1:16" x14ac:dyDescent="0.25">
      <c r="A735" s="4" t="s">
        <v>133</v>
      </c>
      <c r="B735" s="4" t="s">
        <v>1024</v>
      </c>
      <c r="C735" s="4" t="s">
        <v>1756</v>
      </c>
      <c r="D735" s="4" t="s">
        <v>1757</v>
      </c>
      <c r="E735" s="4" t="s">
        <v>1045</v>
      </c>
      <c r="F735" s="4" t="s">
        <v>1162</v>
      </c>
      <c r="G735" s="4" t="s">
        <v>1148</v>
      </c>
      <c r="K735" s="4">
        <f t="shared" si="55"/>
        <v>50.694828999999999</v>
      </c>
      <c r="L735" s="4">
        <f t="shared" si="56"/>
        <v>52.418453186000001</v>
      </c>
      <c r="M735" s="4" t="s">
        <v>1029</v>
      </c>
      <c r="N735" s="4">
        <f t="shared" si="57"/>
        <v>-2250682.3090970581</v>
      </c>
      <c r="O735" s="4">
        <f t="shared" si="58"/>
        <v>-3602164.3090970581</v>
      </c>
      <c r="P735" s="4" t="str">
        <f t="shared" si="59"/>
        <v>Overpaid</v>
      </c>
    </row>
    <row r="736" spans="1:16" x14ac:dyDescent="0.25">
      <c r="A736" s="4" t="s">
        <v>106</v>
      </c>
      <c r="B736" s="4" t="s">
        <v>1024</v>
      </c>
      <c r="C736" s="4" t="s">
        <v>3037</v>
      </c>
      <c r="D736" s="4" t="s">
        <v>1382</v>
      </c>
      <c r="E736" s="4" t="s">
        <v>1027</v>
      </c>
      <c r="F736" s="4" t="s">
        <v>1408</v>
      </c>
      <c r="G736" s="4" t="s">
        <v>1931</v>
      </c>
      <c r="K736" s="4">
        <f t="shared" si="55"/>
        <v>50.579277000000005</v>
      </c>
      <c r="L736" s="4" t="e">
        <f t="shared" si="56"/>
        <v>#VALUE!</v>
      </c>
      <c r="M736" s="4" t="s">
        <v>1029</v>
      </c>
      <c r="N736" s="4" t="e">
        <f t="shared" si="57"/>
        <v>#VALUE!</v>
      </c>
      <c r="O736" s="4" t="e">
        <f t="shared" si="58"/>
        <v>#VALUE!</v>
      </c>
      <c r="P736" s="4" t="e">
        <f t="shared" si="59"/>
        <v>#VALUE!</v>
      </c>
    </row>
    <row r="737" spans="1:16" x14ac:dyDescent="0.25">
      <c r="A737" s="4" t="s">
        <v>109</v>
      </c>
      <c r="B737" s="4" t="s">
        <v>1024</v>
      </c>
      <c r="C737" s="4" t="s">
        <v>1866</v>
      </c>
      <c r="D737" s="4" t="s">
        <v>1867</v>
      </c>
      <c r="E737" s="4" t="s">
        <v>1303</v>
      </c>
      <c r="F737" s="4" t="s">
        <v>1194</v>
      </c>
      <c r="G737" s="4" t="s">
        <v>1509</v>
      </c>
      <c r="K737" s="4">
        <f t="shared" si="55"/>
        <v>50.568444</v>
      </c>
      <c r="L737" s="4">
        <f t="shared" si="56"/>
        <v>51.933791988000003</v>
      </c>
      <c r="M737" s="4" t="s">
        <v>1029</v>
      </c>
      <c r="N737" s="4">
        <f t="shared" si="57"/>
        <v>-2463253.3766099541</v>
      </c>
      <c r="O737" s="4">
        <f t="shared" si="58"/>
        <v>-3610753.3766099541</v>
      </c>
      <c r="P737" s="4" t="str">
        <f t="shared" si="59"/>
        <v>Overpaid</v>
      </c>
    </row>
    <row r="738" spans="1:16" x14ac:dyDescent="0.25">
      <c r="A738" s="4" t="s">
        <v>112</v>
      </c>
      <c r="B738" s="4" t="s">
        <v>1024</v>
      </c>
      <c r="C738" s="4" t="s">
        <v>2085</v>
      </c>
      <c r="D738" s="4" t="s">
        <v>1216</v>
      </c>
      <c r="E738" s="4" t="s">
        <v>1033</v>
      </c>
      <c r="F738" s="4" t="s">
        <v>1312</v>
      </c>
      <c r="G738" s="4" t="s">
        <v>1546</v>
      </c>
      <c r="K738" s="4">
        <f t="shared" si="55"/>
        <v>50.355395000000001</v>
      </c>
      <c r="L738" s="4">
        <f t="shared" si="56"/>
        <v>51.362502900000003</v>
      </c>
      <c r="M738" s="4" t="s">
        <v>1029</v>
      </c>
      <c r="N738" s="4">
        <f t="shared" si="57"/>
        <v>-2713819.1982514672</v>
      </c>
      <c r="O738" s="4">
        <f t="shared" si="58"/>
        <v>-3901319.1982514672</v>
      </c>
      <c r="P738" s="4" t="str">
        <f t="shared" si="59"/>
        <v>Overpaid</v>
      </c>
    </row>
    <row r="739" spans="1:16" x14ac:dyDescent="0.25">
      <c r="A739" s="4" t="s">
        <v>136</v>
      </c>
      <c r="B739" s="4" t="s">
        <v>1024</v>
      </c>
      <c r="C739" s="4" t="s">
        <v>2183</v>
      </c>
      <c r="D739" s="4" t="s">
        <v>2184</v>
      </c>
      <c r="E739" s="4" t="s">
        <v>1371</v>
      </c>
      <c r="F739" s="4" t="s">
        <v>1307</v>
      </c>
      <c r="G739" s="4" t="s">
        <v>1372</v>
      </c>
      <c r="K739" s="4">
        <f t="shared" si="55"/>
        <v>49.922075</v>
      </c>
      <c r="L739" s="4">
        <f t="shared" si="56"/>
        <v>52.667789124999999</v>
      </c>
      <c r="M739" s="4" t="s">
        <v>1029</v>
      </c>
      <c r="N739" s="4">
        <f t="shared" si="57"/>
        <v>-2141324.2524973629</v>
      </c>
      <c r="O739" s="4">
        <f t="shared" si="58"/>
        <v>-3925607.2524973629</v>
      </c>
      <c r="P739" s="4" t="str">
        <f t="shared" si="59"/>
        <v>Overpaid</v>
      </c>
    </row>
    <row r="740" spans="1:16" x14ac:dyDescent="0.25">
      <c r="A740" s="4" t="s">
        <v>116</v>
      </c>
      <c r="B740" s="4" t="s">
        <v>1024</v>
      </c>
      <c r="C740" s="4" t="s">
        <v>1109</v>
      </c>
      <c r="D740" s="4" t="s">
        <v>1027</v>
      </c>
      <c r="E740" s="4" t="s">
        <v>1417</v>
      </c>
      <c r="F740" s="4" t="s">
        <v>1107</v>
      </c>
      <c r="G740" s="4" t="s">
        <v>1418</v>
      </c>
      <c r="K740" s="4">
        <f t="shared" si="55"/>
        <v>49.849854999999998</v>
      </c>
      <c r="L740" s="4">
        <f t="shared" si="56"/>
        <v>47.108112974999997</v>
      </c>
      <c r="M740" s="4" t="s">
        <v>1029</v>
      </c>
      <c r="N740" s="4">
        <f t="shared" si="57"/>
        <v>-4579782.9100263994</v>
      </c>
      <c r="O740" s="4" t="e">
        <f t="shared" si="58"/>
        <v>#VALUE!</v>
      </c>
      <c r="P740" s="4" t="e">
        <f t="shared" si="59"/>
        <v>#VALUE!</v>
      </c>
    </row>
    <row r="741" spans="1:16" x14ac:dyDescent="0.25">
      <c r="A741" s="4" t="s">
        <v>134</v>
      </c>
      <c r="B741" s="4" t="s">
        <v>1024</v>
      </c>
      <c r="C741" s="4" t="s">
        <v>2500</v>
      </c>
      <c r="D741" s="4" t="s">
        <v>2501</v>
      </c>
      <c r="E741" s="4" t="s">
        <v>1346</v>
      </c>
      <c r="F741" s="4" t="s">
        <v>1162</v>
      </c>
      <c r="G741" s="4" t="s">
        <v>1231</v>
      </c>
      <c r="K741" s="4">
        <f t="shared" si="55"/>
        <v>49.582640999999995</v>
      </c>
      <c r="L741" s="4">
        <f t="shared" si="56"/>
        <v>52.40885153699999</v>
      </c>
      <c r="M741" s="4" t="s">
        <v>1029</v>
      </c>
      <c r="N741" s="4">
        <f t="shared" si="57"/>
        <v>-2254893.5659219064</v>
      </c>
      <c r="O741" s="4">
        <f t="shared" si="58"/>
        <v>-3479867.5659219064</v>
      </c>
      <c r="P741" s="4" t="str">
        <f t="shared" si="59"/>
        <v>Overpaid</v>
      </c>
    </row>
    <row r="742" spans="1:16" x14ac:dyDescent="0.25">
      <c r="A742" s="4" t="s">
        <v>116</v>
      </c>
      <c r="B742" s="4" t="s">
        <v>1024</v>
      </c>
      <c r="C742" s="4" t="s">
        <v>1075</v>
      </c>
      <c r="D742" s="4" t="s">
        <v>1032</v>
      </c>
      <c r="E742" s="4" t="s">
        <v>1269</v>
      </c>
      <c r="F742" s="4" t="s">
        <v>1073</v>
      </c>
      <c r="G742" s="4" t="s">
        <v>1077</v>
      </c>
      <c r="K742" s="4">
        <f t="shared" si="55"/>
        <v>49.225151999999994</v>
      </c>
      <c r="L742" s="4">
        <f t="shared" si="56"/>
        <v>48.880575935999993</v>
      </c>
      <c r="M742" s="4" t="s">
        <v>1029</v>
      </c>
      <c r="N742" s="4">
        <f t="shared" si="57"/>
        <v>-3802385.5336702261</v>
      </c>
      <c r="O742" s="4">
        <f t="shared" si="58"/>
        <v>-18552385.533670224</v>
      </c>
      <c r="P742" s="4" t="str">
        <f t="shared" si="59"/>
        <v>Overpaid</v>
      </c>
    </row>
    <row r="743" spans="1:16" x14ac:dyDescent="0.25">
      <c r="A743" s="4" t="s">
        <v>136</v>
      </c>
      <c r="B743" s="4" t="s">
        <v>1024</v>
      </c>
      <c r="C743" s="4" t="s">
        <v>2219</v>
      </c>
      <c r="D743" s="4" t="s">
        <v>1412</v>
      </c>
      <c r="E743" s="4" t="s">
        <v>1067</v>
      </c>
      <c r="F743" s="4" t="s">
        <v>1186</v>
      </c>
      <c r="G743" s="4" t="s">
        <v>1706</v>
      </c>
      <c r="K743" s="4">
        <f t="shared" si="55"/>
        <v>49.102378000000002</v>
      </c>
      <c r="L743" s="4">
        <f t="shared" si="56"/>
        <v>51.361087388000001</v>
      </c>
      <c r="M743" s="4" t="s">
        <v>1029</v>
      </c>
      <c r="N743" s="4">
        <f t="shared" si="57"/>
        <v>-2714440.0379187623</v>
      </c>
      <c r="O743" s="4">
        <f t="shared" si="58"/>
        <v>-3609440.0379187623</v>
      </c>
      <c r="P743" s="4" t="str">
        <f t="shared" si="59"/>
        <v>Overpaid</v>
      </c>
    </row>
    <row r="744" spans="1:16" x14ac:dyDescent="0.25">
      <c r="A744" s="4" t="s">
        <v>115</v>
      </c>
      <c r="B744" s="4" t="s">
        <v>1024</v>
      </c>
      <c r="C744" s="4" t="s">
        <v>3967</v>
      </c>
      <c r="D744" s="4" t="s">
        <v>1027</v>
      </c>
      <c r="E744" s="4" t="s">
        <v>1263</v>
      </c>
      <c r="F744" s="4" t="s">
        <v>1157</v>
      </c>
      <c r="G744" s="4" t="s">
        <v>1323</v>
      </c>
      <c r="K744" s="4">
        <f t="shared" si="55"/>
        <v>49.030158</v>
      </c>
      <c r="L744" s="4">
        <f t="shared" si="56"/>
        <v>50.599123056000003</v>
      </c>
      <c r="M744" s="4" t="s">
        <v>1029</v>
      </c>
      <c r="N744" s="4">
        <f t="shared" si="57"/>
        <v>-3048635.4967844244</v>
      </c>
      <c r="O744" s="4" t="e">
        <f t="shared" si="58"/>
        <v>#VALUE!</v>
      </c>
      <c r="P744" s="4" t="e">
        <f t="shared" si="59"/>
        <v>#VALUE!</v>
      </c>
    </row>
    <row r="745" spans="1:16" x14ac:dyDescent="0.25">
      <c r="A745" s="4" t="s">
        <v>132</v>
      </c>
      <c r="B745" s="4" t="s">
        <v>1024</v>
      </c>
      <c r="C745" s="4" t="s">
        <v>3496</v>
      </c>
      <c r="D745" s="4" t="s">
        <v>3497</v>
      </c>
      <c r="E745" s="4" t="s">
        <v>1179</v>
      </c>
      <c r="F745" s="4" t="s">
        <v>1157</v>
      </c>
      <c r="G745" s="4" t="s">
        <v>3130</v>
      </c>
      <c r="K745" s="4">
        <f t="shared" si="55"/>
        <v>48.990437</v>
      </c>
      <c r="L745" s="4">
        <f t="shared" si="56"/>
        <v>50.852073606000005</v>
      </c>
      <c r="M745" s="4" t="s">
        <v>1029</v>
      </c>
      <c r="N745" s="4">
        <f t="shared" si="57"/>
        <v>-2937692.0817485973</v>
      </c>
      <c r="O745" s="4">
        <f t="shared" si="58"/>
        <v>-4296117.0817485973</v>
      </c>
      <c r="P745" s="4" t="str">
        <f t="shared" si="59"/>
        <v>Overpaid</v>
      </c>
    </row>
    <row r="746" spans="1:16" x14ac:dyDescent="0.25">
      <c r="A746" s="4" t="s">
        <v>128</v>
      </c>
      <c r="B746" s="4" t="s">
        <v>1024</v>
      </c>
      <c r="C746" s="4" t="s">
        <v>3560</v>
      </c>
      <c r="D746" s="4" t="s">
        <v>3561</v>
      </c>
      <c r="E746" s="4" t="s">
        <v>1141</v>
      </c>
      <c r="F746" s="4" t="s">
        <v>1307</v>
      </c>
      <c r="G746" s="4" t="s">
        <v>2313</v>
      </c>
      <c r="K746" s="4">
        <f t="shared" si="55"/>
        <v>48.968771000000004</v>
      </c>
      <c r="L746" s="4">
        <f t="shared" si="56"/>
        <v>51.123396924000005</v>
      </c>
      <c r="M746" s="4" t="s">
        <v>1029</v>
      </c>
      <c r="N746" s="4">
        <f t="shared" si="57"/>
        <v>-2818690.4212352233</v>
      </c>
      <c r="O746" s="4">
        <f t="shared" si="58"/>
        <v>-3684856.4212352233</v>
      </c>
      <c r="P746" s="4" t="str">
        <f t="shared" si="59"/>
        <v>Overpaid</v>
      </c>
    </row>
    <row r="747" spans="1:16" x14ac:dyDescent="0.25">
      <c r="A747" s="4" t="s">
        <v>113</v>
      </c>
      <c r="B747" s="4" t="s">
        <v>1024</v>
      </c>
      <c r="C747" s="4" t="s">
        <v>3896</v>
      </c>
      <c r="D747" s="4" t="s">
        <v>1027</v>
      </c>
      <c r="E747" s="4" t="s">
        <v>1096</v>
      </c>
      <c r="F747" s="4" t="s">
        <v>1125</v>
      </c>
      <c r="G747" s="4" t="s">
        <v>1347</v>
      </c>
      <c r="K747" s="4">
        <f t="shared" si="55"/>
        <v>48.564338999999997</v>
      </c>
      <c r="L747" s="4">
        <f t="shared" si="56"/>
        <v>50.312655203999995</v>
      </c>
      <c r="M747" s="4" t="s">
        <v>1029</v>
      </c>
      <c r="N747" s="4">
        <f t="shared" si="57"/>
        <v>-3174279.5082279984</v>
      </c>
      <c r="O747" s="4" t="e">
        <f t="shared" si="58"/>
        <v>#VALUE!</v>
      </c>
      <c r="P747" s="4" t="e">
        <f t="shared" si="59"/>
        <v>#VALUE!</v>
      </c>
    </row>
    <row r="748" spans="1:16" x14ac:dyDescent="0.25">
      <c r="A748" s="4" t="s">
        <v>136</v>
      </c>
      <c r="B748" s="4" t="s">
        <v>1024</v>
      </c>
      <c r="C748" s="4" t="s">
        <v>2211</v>
      </c>
      <c r="D748" s="4" t="s">
        <v>2212</v>
      </c>
      <c r="E748" s="4" t="s">
        <v>1318</v>
      </c>
      <c r="F748" s="4" t="s">
        <v>1157</v>
      </c>
      <c r="G748" s="4" t="s">
        <v>2213</v>
      </c>
      <c r="K748" s="4">
        <f t="shared" si="55"/>
        <v>48.513784999999999</v>
      </c>
      <c r="L748" s="4">
        <f t="shared" si="56"/>
        <v>50.017712334999992</v>
      </c>
      <c r="M748" s="4" t="s">
        <v>1029</v>
      </c>
      <c r="N748" s="4">
        <f t="shared" si="57"/>
        <v>-3303640.6388020357</v>
      </c>
      <c r="O748" s="4">
        <f t="shared" si="58"/>
        <v>-3963640.6388020357</v>
      </c>
      <c r="P748" s="4" t="str">
        <f t="shared" si="59"/>
        <v>Overpaid</v>
      </c>
    </row>
    <row r="749" spans="1:16" x14ac:dyDescent="0.25">
      <c r="A749" s="4" t="s">
        <v>135</v>
      </c>
      <c r="B749" s="4" t="s">
        <v>1024</v>
      </c>
      <c r="C749" s="4" t="s">
        <v>2636</v>
      </c>
      <c r="D749" s="4" t="s">
        <v>2637</v>
      </c>
      <c r="E749" s="4" t="s">
        <v>1207</v>
      </c>
      <c r="F749" s="4" t="s">
        <v>1046</v>
      </c>
      <c r="G749" s="4">
        <v>45</v>
      </c>
      <c r="K749" s="4">
        <f t="shared" si="55"/>
        <v>48.206850000000003</v>
      </c>
      <c r="L749" s="4">
        <f t="shared" si="56"/>
        <v>48.688918500000007</v>
      </c>
      <c r="M749" s="4" t="s">
        <v>1029</v>
      </c>
      <c r="N749" s="4">
        <f t="shared" si="57"/>
        <v>-3886445.9576022904</v>
      </c>
      <c r="O749" s="4">
        <f t="shared" si="58"/>
        <v>-6611623.9576022904</v>
      </c>
      <c r="P749" s="4" t="str">
        <f t="shared" si="59"/>
        <v>Overpaid</v>
      </c>
    </row>
    <row r="750" spans="1:16" x14ac:dyDescent="0.25">
      <c r="A750" s="4" t="s">
        <v>130</v>
      </c>
      <c r="B750" s="4" t="s">
        <v>1024</v>
      </c>
      <c r="C750" s="4" t="s">
        <v>11</v>
      </c>
      <c r="D750" s="4" t="s">
        <v>2635</v>
      </c>
      <c r="E750" s="4" t="s">
        <v>1342</v>
      </c>
      <c r="F750" s="4" t="s">
        <v>1125</v>
      </c>
      <c r="G750" s="4" t="s">
        <v>1562</v>
      </c>
      <c r="K750" s="4">
        <f t="shared" si="55"/>
        <v>48.206850000000003</v>
      </c>
      <c r="L750" s="4">
        <f t="shared" si="56"/>
        <v>48.110436300000003</v>
      </c>
      <c r="M750" s="4" t="s">
        <v>1029</v>
      </c>
      <c r="N750" s="4">
        <f t="shared" si="57"/>
        <v>-4140166.658369448</v>
      </c>
      <c r="O750" s="4">
        <f t="shared" si="58"/>
        <v>-22140166.658369448</v>
      </c>
      <c r="P750" s="4" t="str">
        <f t="shared" si="59"/>
        <v>Overpaid</v>
      </c>
    </row>
    <row r="751" spans="1:16" x14ac:dyDescent="0.25">
      <c r="A751" s="4" t="s">
        <v>134</v>
      </c>
      <c r="B751" s="4" t="s">
        <v>1024</v>
      </c>
      <c r="C751" s="4" t="s">
        <v>2484</v>
      </c>
      <c r="D751" s="4" t="s">
        <v>2485</v>
      </c>
      <c r="E751" s="4" t="s">
        <v>1445</v>
      </c>
      <c r="F751" s="4" t="s">
        <v>1146</v>
      </c>
      <c r="G751" s="4" t="s">
        <v>1205</v>
      </c>
      <c r="K751" s="4">
        <f t="shared" si="55"/>
        <v>48.123796999999996</v>
      </c>
      <c r="L751" s="4">
        <f t="shared" si="56"/>
        <v>47.642559029999994</v>
      </c>
      <c r="M751" s="4" t="s">
        <v>1029</v>
      </c>
      <c r="N751" s="4">
        <f t="shared" si="57"/>
        <v>-4345376.3412558464</v>
      </c>
      <c r="O751" s="4">
        <f t="shared" si="58"/>
        <v>-5400376.3412558464</v>
      </c>
      <c r="P751" s="4" t="str">
        <f t="shared" si="59"/>
        <v>Overpaid</v>
      </c>
    </row>
    <row r="752" spans="1:16" x14ac:dyDescent="0.25">
      <c r="A752" s="4" t="s">
        <v>106</v>
      </c>
      <c r="B752" s="4" t="s">
        <v>1024</v>
      </c>
      <c r="C752" s="4" t="s">
        <v>3002</v>
      </c>
      <c r="D752" s="4" t="s">
        <v>3003</v>
      </c>
      <c r="E752" s="4" t="s">
        <v>1145</v>
      </c>
      <c r="F752" s="4" t="s">
        <v>1157</v>
      </c>
      <c r="G752" s="4" t="s">
        <v>1375</v>
      </c>
      <c r="K752" s="4">
        <f t="shared" si="55"/>
        <v>47.997411999999997</v>
      </c>
      <c r="L752" s="4">
        <f t="shared" si="56"/>
        <v>49.677321419999991</v>
      </c>
      <c r="M752" s="4" t="s">
        <v>1029</v>
      </c>
      <c r="N752" s="4">
        <f t="shared" si="57"/>
        <v>-3452935.1572653065</v>
      </c>
      <c r="O752" s="4">
        <f t="shared" si="58"/>
        <v>-4344066.1572653065</v>
      </c>
      <c r="P752" s="4" t="str">
        <f t="shared" si="59"/>
        <v>Overpaid</v>
      </c>
    </row>
    <row r="753" spans="1:16" x14ac:dyDescent="0.25">
      <c r="A753" s="4" t="s">
        <v>127</v>
      </c>
      <c r="B753" s="4" t="s">
        <v>1024</v>
      </c>
      <c r="C753" s="4" t="s">
        <v>4065</v>
      </c>
      <c r="D753" s="4" t="s">
        <v>4066</v>
      </c>
      <c r="E753" s="4" t="s">
        <v>1371</v>
      </c>
      <c r="F753" s="4" t="s">
        <v>1201</v>
      </c>
      <c r="G753" s="4" t="s">
        <v>1227</v>
      </c>
      <c r="K753" s="4">
        <f t="shared" si="55"/>
        <v>47.982968</v>
      </c>
      <c r="L753" s="4">
        <f t="shared" si="56"/>
        <v>50.622031239999998</v>
      </c>
      <c r="M753" s="4" t="s">
        <v>1029</v>
      </c>
      <c r="N753" s="4">
        <f t="shared" si="57"/>
        <v>-3038588.0303320745</v>
      </c>
      <c r="O753" s="4">
        <f t="shared" si="58"/>
        <v>-3927905.0303320745</v>
      </c>
      <c r="P753" s="4" t="str">
        <f t="shared" si="59"/>
        <v>Overpaid</v>
      </c>
    </row>
    <row r="754" spans="1:16" x14ac:dyDescent="0.25">
      <c r="A754" s="4" t="s">
        <v>117</v>
      </c>
      <c r="B754" s="4" t="s">
        <v>1024</v>
      </c>
      <c r="C754" s="4" t="s">
        <v>2612</v>
      </c>
      <c r="D754" s="4" t="s">
        <v>2613</v>
      </c>
      <c r="E754" s="4" t="s">
        <v>1096</v>
      </c>
      <c r="F754" s="4" t="s">
        <v>1208</v>
      </c>
      <c r="G754" s="4" t="s">
        <v>2089</v>
      </c>
      <c r="K754" s="4">
        <f t="shared" si="55"/>
        <v>47.979357</v>
      </c>
      <c r="L754" s="4">
        <f t="shared" si="56"/>
        <v>49.706613852000004</v>
      </c>
      <c r="M754" s="4" t="s">
        <v>1029</v>
      </c>
      <c r="N754" s="4">
        <f t="shared" si="57"/>
        <v>-3440087.5772114731</v>
      </c>
      <c r="O754" s="4">
        <f t="shared" si="58"/>
        <v>-4338795.5772114731</v>
      </c>
      <c r="P754" s="4" t="str">
        <f t="shared" si="59"/>
        <v>Overpaid</v>
      </c>
    </row>
    <row r="755" spans="1:16" x14ac:dyDescent="0.25">
      <c r="A755" s="4" t="s">
        <v>115</v>
      </c>
      <c r="B755" s="4" t="s">
        <v>1024</v>
      </c>
      <c r="C755" s="4" t="s">
        <v>3988</v>
      </c>
      <c r="D755" s="4" t="s">
        <v>1027</v>
      </c>
      <c r="E755" s="4" t="s">
        <v>1542</v>
      </c>
      <c r="F755" s="4" t="s">
        <v>1208</v>
      </c>
      <c r="G755" s="4" t="s">
        <v>2089</v>
      </c>
      <c r="K755" s="4">
        <f t="shared" si="55"/>
        <v>47.979357</v>
      </c>
      <c r="L755" s="4">
        <f t="shared" si="56"/>
        <v>47.931377643000005</v>
      </c>
      <c r="M755" s="4" t="s">
        <v>1029</v>
      </c>
      <c r="N755" s="4">
        <f t="shared" si="57"/>
        <v>-4218701.2925076559</v>
      </c>
      <c r="O755" s="4" t="e">
        <f t="shared" si="58"/>
        <v>#VALUE!</v>
      </c>
      <c r="P755" s="4" t="e">
        <f t="shared" si="59"/>
        <v>#VALUE!</v>
      </c>
    </row>
    <row r="756" spans="1:16" x14ac:dyDescent="0.25">
      <c r="A756" s="4" t="s">
        <v>129</v>
      </c>
      <c r="B756" s="4" t="s">
        <v>1024</v>
      </c>
      <c r="C756" s="4" t="s">
        <v>1381</v>
      </c>
      <c r="D756" s="4" t="s">
        <v>1382</v>
      </c>
      <c r="E756" s="4" t="s">
        <v>1027</v>
      </c>
      <c r="F756" s="4" t="s">
        <v>1218</v>
      </c>
      <c r="G756" s="4" t="s">
        <v>1383</v>
      </c>
      <c r="K756" s="4">
        <f t="shared" si="55"/>
        <v>47.73742</v>
      </c>
      <c r="L756" s="4" t="e">
        <f t="shared" si="56"/>
        <v>#VALUE!</v>
      </c>
      <c r="M756" s="4" t="s">
        <v>1029</v>
      </c>
      <c r="N756" s="4" t="e">
        <f t="shared" si="57"/>
        <v>#VALUE!</v>
      </c>
      <c r="O756" s="4" t="e">
        <f t="shared" si="58"/>
        <v>#VALUE!</v>
      </c>
      <c r="P756" s="4" t="e">
        <f t="shared" si="59"/>
        <v>#VALUE!</v>
      </c>
    </row>
    <row r="757" spans="1:16" x14ac:dyDescent="0.25">
      <c r="A757" s="4" t="s">
        <v>108</v>
      </c>
      <c r="B757" s="4" t="s">
        <v>1024</v>
      </c>
      <c r="C757" s="4" t="s">
        <v>1381</v>
      </c>
      <c r="D757" s="4" t="s">
        <v>1382</v>
      </c>
      <c r="E757" s="4" t="s">
        <v>1027</v>
      </c>
      <c r="F757" s="4" t="s">
        <v>1218</v>
      </c>
      <c r="G757" s="4" t="s">
        <v>1383</v>
      </c>
      <c r="K757" s="4">
        <f t="shared" si="55"/>
        <v>47.73742</v>
      </c>
      <c r="L757" s="4" t="e">
        <f t="shared" si="56"/>
        <v>#VALUE!</v>
      </c>
      <c r="M757" s="4" t="s">
        <v>1029</v>
      </c>
      <c r="N757" s="4" t="e">
        <f t="shared" si="57"/>
        <v>#VALUE!</v>
      </c>
      <c r="O757" s="4" t="e">
        <f t="shared" si="58"/>
        <v>#VALUE!</v>
      </c>
      <c r="P757" s="4" t="e">
        <f t="shared" si="59"/>
        <v>#VALUE!</v>
      </c>
    </row>
    <row r="758" spans="1:16" x14ac:dyDescent="0.25">
      <c r="A758" s="4" t="s">
        <v>125</v>
      </c>
      <c r="B758" s="4" t="s">
        <v>1024</v>
      </c>
      <c r="C758" s="4" t="s">
        <v>1526</v>
      </c>
      <c r="D758" s="4" t="s">
        <v>1527</v>
      </c>
      <c r="E758" s="4" t="s">
        <v>1120</v>
      </c>
      <c r="F758" s="4" t="s">
        <v>1162</v>
      </c>
      <c r="G758" s="4" t="s">
        <v>1528</v>
      </c>
      <c r="K758" s="4">
        <f t="shared" si="55"/>
        <v>47.676032999999997</v>
      </c>
      <c r="L758" s="4">
        <f t="shared" si="56"/>
        <v>50.250538782</v>
      </c>
      <c r="M758" s="4" t="s">
        <v>1029</v>
      </c>
      <c r="N758" s="4">
        <f t="shared" si="57"/>
        <v>-3201523.5999545678</v>
      </c>
      <c r="O758" s="4">
        <f t="shared" si="58"/>
        <v>-4242864.5999545678</v>
      </c>
      <c r="P758" s="4" t="str">
        <f t="shared" si="59"/>
        <v>Overpaid</v>
      </c>
    </row>
    <row r="759" spans="1:16" x14ac:dyDescent="0.25">
      <c r="A759" s="4" t="s">
        <v>133</v>
      </c>
      <c r="B759" s="4" t="s">
        <v>1024</v>
      </c>
      <c r="C759" s="4" t="s">
        <v>1719</v>
      </c>
      <c r="D759" s="4" t="s">
        <v>1027</v>
      </c>
      <c r="E759" s="4" t="s">
        <v>1172</v>
      </c>
      <c r="F759" s="4" t="s">
        <v>1125</v>
      </c>
      <c r="G759" s="4" t="s">
        <v>1720</v>
      </c>
      <c r="K759" s="4">
        <f t="shared" si="55"/>
        <v>47.531593000000001</v>
      </c>
      <c r="L759" s="4">
        <f t="shared" si="56"/>
        <v>48.387161674000005</v>
      </c>
      <c r="M759" s="4" t="s">
        <v>1029</v>
      </c>
      <c r="N759" s="4">
        <f t="shared" si="57"/>
        <v>-4018795.6709625171</v>
      </c>
      <c r="O759" s="4" t="e">
        <f t="shared" si="58"/>
        <v>#VALUE!</v>
      </c>
      <c r="P759" s="4" t="e">
        <f t="shared" si="59"/>
        <v>#VALUE!</v>
      </c>
    </row>
    <row r="760" spans="1:16" x14ac:dyDescent="0.25">
      <c r="A760" s="4" t="s">
        <v>126</v>
      </c>
      <c r="B760" s="4" t="s">
        <v>1024</v>
      </c>
      <c r="C760" s="4" t="s">
        <v>3817</v>
      </c>
      <c r="D760" s="4" t="s">
        <v>3818</v>
      </c>
      <c r="E760" s="4" t="s">
        <v>1263</v>
      </c>
      <c r="F760" s="4" t="s">
        <v>1146</v>
      </c>
      <c r="G760" s="4" t="s">
        <v>1900</v>
      </c>
      <c r="K760" s="4">
        <f t="shared" si="55"/>
        <v>47.488260999999994</v>
      </c>
      <c r="L760" s="4">
        <f t="shared" si="56"/>
        <v>49.007885351999995</v>
      </c>
      <c r="M760" s="4" t="s">
        <v>1029</v>
      </c>
      <c r="N760" s="4">
        <f t="shared" si="57"/>
        <v>-3746547.9742055144</v>
      </c>
      <c r="O760" s="4">
        <f t="shared" si="58"/>
        <v>-5234923.9742055144</v>
      </c>
      <c r="P760" s="4" t="str">
        <f t="shared" si="59"/>
        <v>Overpaid</v>
      </c>
    </row>
    <row r="761" spans="1:16" x14ac:dyDescent="0.25">
      <c r="A761" s="4" t="s">
        <v>122</v>
      </c>
      <c r="B761" s="4" t="s">
        <v>1024</v>
      </c>
      <c r="C761" s="4" t="s">
        <v>3618</v>
      </c>
      <c r="D761" s="4" t="s">
        <v>3619</v>
      </c>
      <c r="E761" s="4" t="s">
        <v>1427</v>
      </c>
      <c r="F761" s="4" t="s">
        <v>1062</v>
      </c>
      <c r="G761" s="4">
        <v>45</v>
      </c>
      <c r="K761" s="4">
        <f t="shared" si="55"/>
        <v>47.484650000000002</v>
      </c>
      <c r="L761" s="4">
        <f t="shared" si="56"/>
        <v>48.671766249999997</v>
      </c>
      <c r="M761" s="4" t="s">
        <v>1029</v>
      </c>
      <c r="N761" s="4">
        <f t="shared" si="57"/>
        <v>-3893968.8872442674</v>
      </c>
      <c r="O761" s="4">
        <f t="shared" si="58"/>
        <v>-22248968.887244269</v>
      </c>
      <c r="P761" s="4" t="str">
        <f t="shared" si="59"/>
        <v>Overpaid</v>
      </c>
    </row>
    <row r="762" spans="1:16" x14ac:dyDescent="0.25">
      <c r="A762" s="4" t="s">
        <v>126</v>
      </c>
      <c r="B762" s="4" t="s">
        <v>1024</v>
      </c>
      <c r="C762" s="4" t="s">
        <v>941</v>
      </c>
      <c r="D762" s="4" t="s">
        <v>3846</v>
      </c>
      <c r="E762" s="4" t="s">
        <v>1027</v>
      </c>
      <c r="F762" s="4" t="s">
        <v>1201</v>
      </c>
      <c r="G762" s="4" t="s">
        <v>1837</v>
      </c>
      <c r="K762" s="4">
        <f t="shared" si="55"/>
        <v>47.228268999999997</v>
      </c>
      <c r="L762" s="4" t="e">
        <f t="shared" si="56"/>
        <v>#VALUE!</v>
      </c>
      <c r="M762" s="4" t="s">
        <v>1029</v>
      </c>
      <c r="N762" s="4" t="e">
        <f t="shared" si="57"/>
        <v>#VALUE!</v>
      </c>
      <c r="O762" s="4" t="e">
        <f t="shared" si="58"/>
        <v>#VALUE!</v>
      </c>
      <c r="P762" s="4" t="e">
        <f t="shared" si="59"/>
        <v>#VALUE!</v>
      </c>
    </row>
    <row r="763" spans="1:16" x14ac:dyDescent="0.25">
      <c r="A763" s="4" t="s">
        <v>124</v>
      </c>
      <c r="B763" s="4" t="s">
        <v>1024</v>
      </c>
      <c r="C763" s="4" t="s">
        <v>799</v>
      </c>
      <c r="D763" s="4" t="s">
        <v>3129</v>
      </c>
      <c r="E763" s="4" t="s">
        <v>1870</v>
      </c>
      <c r="F763" s="4" t="s">
        <v>1208</v>
      </c>
      <c r="G763" s="4" t="s">
        <v>3130</v>
      </c>
      <c r="K763" s="4">
        <f t="shared" si="55"/>
        <v>47.184936999999998</v>
      </c>
      <c r="L763" s="4">
        <f t="shared" si="56"/>
        <v>50.063218156999994</v>
      </c>
      <c r="M763" s="4" t="s">
        <v>1029</v>
      </c>
      <c r="N763" s="4">
        <f t="shared" si="57"/>
        <v>-3283681.910518216</v>
      </c>
      <c r="O763" s="4">
        <f t="shared" si="58"/>
        <v>-4379929.910518216</v>
      </c>
      <c r="P763" s="4" t="str">
        <f t="shared" si="59"/>
        <v>Overpaid</v>
      </c>
    </row>
    <row r="764" spans="1:16" x14ac:dyDescent="0.25">
      <c r="A764" s="4" t="s">
        <v>122</v>
      </c>
      <c r="B764" s="4" t="s">
        <v>1024</v>
      </c>
      <c r="C764" s="4" t="s">
        <v>3659</v>
      </c>
      <c r="D764" s="4" t="s">
        <v>3660</v>
      </c>
      <c r="E764" s="4" t="s">
        <v>1288</v>
      </c>
      <c r="F764" s="4" t="s">
        <v>1194</v>
      </c>
      <c r="G764" s="4" t="s">
        <v>2712</v>
      </c>
      <c r="K764" s="4">
        <f t="shared" si="55"/>
        <v>47.072996000000003</v>
      </c>
      <c r="L764" s="4">
        <f t="shared" si="56"/>
        <v>48.438112884000013</v>
      </c>
      <c r="M764" s="4" t="s">
        <v>1029</v>
      </c>
      <c r="N764" s="4">
        <f t="shared" si="57"/>
        <v>-3996448.6104892008</v>
      </c>
      <c r="O764" s="4">
        <f t="shared" si="58"/>
        <v>-6096448.6104892008</v>
      </c>
      <c r="P764" s="4" t="str">
        <f t="shared" si="59"/>
        <v>Overpaid</v>
      </c>
    </row>
    <row r="765" spans="1:16" x14ac:dyDescent="0.25">
      <c r="A765" s="4" t="s">
        <v>136</v>
      </c>
      <c r="B765" s="4" t="s">
        <v>1024</v>
      </c>
      <c r="C765" s="4" t="s">
        <v>850</v>
      </c>
      <c r="D765" s="4" t="s">
        <v>2223</v>
      </c>
      <c r="E765" s="4" t="s">
        <v>1027</v>
      </c>
      <c r="F765" s="4" t="s">
        <v>1186</v>
      </c>
      <c r="G765" s="4" t="s">
        <v>1319</v>
      </c>
      <c r="K765" s="4">
        <f t="shared" si="55"/>
        <v>47.036885999999996</v>
      </c>
      <c r="L765" s="4" t="e">
        <f t="shared" si="56"/>
        <v>#VALUE!</v>
      </c>
      <c r="M765" s="4" t="s">
        <v>1029</v>
      </c>
      <c r="N765" s="4" t="e">
        <f t="shared" si="57"/>
        <v>#VALUE!</v>
      </c>
      <c r="O765" s="4" t="e">
        <f t="shared" si="58"/>
        <v>#VALUE!</v>
      </c>
      <c r="P765" s="4" t="e">
        <f t="shared" si="59"/>
        <v>#VALUE!</v>
      </c>
    </row>
    <row r="766" spans="1:16" x14ac:dyDescent="0.25">
      <c r="A766" s="4" t="s">
        <v>130</v>
      </c>
      <c r="B766" s="4" t="s">
        <v>1024</v>
      </c>
      <c r="C766" s="4" t="s">
        <v>3411</v>
      </c>
      <c r="D766" s="4" t="s">
        <v>1243</v>
      </c>
      <c r="E766" s="4" t="s">
        <v>1154</v>
      </c>
      <c r="F766" s="4" t="s">
        <v>1328</v>
      </c>
      <c r="G766" s="4" t="s">
        <v>1396</v>
      </c>
      <c r="K766" s="4">
        <f t="shared" si="55"/>
        <v>47.007998000000001</v>
      </c>
      <c r="L766" s="4">
        <f t="shared" si="56"/>
        <v>47.290045988000003</v>
      </c>
      <c r="M766" s="4" t="s">
        <v>1029</v>
      </c>
      <c r="N766" s="4">
        <f t="shared" si="57"/>
        <v>-4499987.5912576606</v>
      </c>
      <c r="O766" s="4">
        <f t="shared" si="58"/>
        <v>-5534987.5912576606</v>
      </c>
      <c r="P766" s="4" t="str">
        <f t="shared" si="59"/>
        <v>Overpaid</v>
      </c>
    </row>
    <row r="767" spans="1:16" x14ac:dyDescent="0.25">
      <c r="A767" s="4" t="s">
        <v>126</v>
      </c>
      <c r="B767" s="4" t="s">
        <v>1024</v>
      </c>
      <c r="C767" s="4" t="s">
        <v>3832</v>
      </c>
      <c r="D767" s="4" t="s">
        <v>1243</v>
      </c>
      <c r="E767" s="4" t="s">
        <v>1407</v>
      </c>
      <c r="F767" s="4" t="s">
        <v>1186</v>
      </c>
      <c r="G767" s="4" t="s">
        <v>1846</v>
      </c>
      <c r="K767" s="4">
        <f t="shared" si="55"/>
        <v>46.838281000000002</v>
      </c>
      <c r="L767" s="4">
        <f t="shared" si="56"/>
        <v>47.494016934000001</v>
      </c>
      <c r="M767" s="4" t="s">
        <v>1029</v>
      </c>
      <c r="N767" s="4">
        <f t="shared" si="57"/>
        <v>-4410526.4957299866</v>
      </c>
      <c r="O767" s="4">
        <f t="shared" si="58"/>
        <v>-5445526.4957299866</v>
      </c>
      <c r="P767" s="4" t="str">
        <f t="shared" si="59"/>
        <v>Overpaid</v>
      </c>
    </row>
    <row r="768" spans="1:16" x14ac:dyDescent="0.25">
      <c r="A768" s="4" t="s">
        <v>136</v>
      </c>
      <c r="B768" s="4" t="s">
        <v>1024</v>
      </c>
      <c r="C768" s="4" t="s">
        <v>2163</v>
      </c>
      <c r="D768" s="4" t="s">
        <v>2164</v>
      </c>
      <c r="E768" s="4" t="s">
        <v>1542</v>
      </c>
      <c r="F768" s="4" t="s">
        <v>1073</v>
      </c>
      <c r="G768" s="4">
        <v>45</v>
      </c>
      <c r="K768" s="4">
        <f t="shared" si="55"/>
        <v>46.762450000000001</v>
      </c>
      <c r="L768" s="4">
        <f t="shared" si="56"/>
        <v>46.715687550000006</v>
      </c>
      <c r="M768" s="4" t="s">
        <v>1029</v>
      </c>
      <c r="N768" s="4">
        <f t="shared" si="57"/>
        <v>-4751899.6213614186</v>
      </c>
      <c r="O768" s="4">
        <f t="shared" si="58"/>
        <v>-16085232.62136142</v>
      </c>
      <c r="P768" s="4" t="str">
        <f t="shared" si="59"/>
        <v>Overpaid</v>
      </c>
    </row>
    <row r="769" spans="1:16" x14ac:dyDescent="0.25">
      <c r="A769" s="4" t="s">
        <v>122</v>
      </c>
      <c r="B769" s="4" t="s">
        <v>1024</v>
      </c>
      <c r="C769" s="4" t="s">
        <v>3655</v>
      </c>
      <c r="D769" s="4" t="s">
        <v>1412</v>
      </c>
      <c r="E769" s="4" t="s">
        <v>1263</v>
      </c>
      <c r="F769" s="4" t="s">
        <v>1162</v>
      </c>
      <c r="G769" s="4" t="s">
        <v>1562</v>
      </c>
      <c r="K769" s="4">
        <f t="shared" si="55"/>
        <v>46.762450000000001</v>
      </c>
      <c r="L769" s="4">
        <f t="shared" si="56"/>
        <v>48.258848400000005</v>
      </c>
      <c r="M769" s="4" t="s">
        <v>1029</v>
      </c>
      <c r="N769" s="4">
        <f t="shared" si="57"/>
        <v>-4075073.5197831159</v>
      </c>
      <c r="O769" s="4">
        <f t="shared" si="58"/>
        <v>-4970073.5197831159</v>
      </c>
      <c r="P769" s="4" t="str">
        <f t="shared" si="59"/>
        <v>Overpaid</v>
      </c>
    </row>
    <row r="770" spans="1:16" x14ac:dyDescent="0.25">
      <c r="A770" s="4" t="s">
        <v>112</v>
      </c>
      <c r="B770" s="4" t="s">
        <v>1024</v>
      </c>
      <c r="C770" s="4" t="s">
        <v>2110</v>
      </c>
      <c r="D770" s="4" t="s">
        <v>1379</v>
      </c>
      <c r="E770" s="4" t="s">
        <v>1176</v>
      </c>
      <c r="F770" s="4" t="s">
        <v>1186</v>
      </c>
      <c r="G770" s="4" t="s">
        <v>1205</v>
      </c>
      <c r="K770" s="4">
        <f t="shared" ref="K770:K833" si="60">(F770*0.3611)+(G770*1.1*0.3611)+(H770*5.2*0.0666)+(I770*0.2111)</f>
        <v>46.679397000000002</v>
      </c>
      <c r="L770" s="4">
        <f t="shared" ref="L770:L833" si="61">(K770)*((100+(29-E770))/100)-(J770*0.9)</f>
        <v>49.480160820000002</v>
      </c>
      <c r="M770" s="4" t="s">
        <v>1029</v>
      </c>
      <c r="N770" s="4">
        <f t="shared" ref="N770:N833" si="62">(M770*((L770-63)/5.45))+M770</f>
        <v>-3539409.253781449</v>
      </c>
      <c r="O770" s="4">
        <f t="shared" ref="O770:O833" si="63">(N770-D770)</f>
        <v>-4469447.253781449</v>
      </c>
      <c r="P770" s="4" t="str">
        <f t="shared" ref="P770:P833" si="64">IF(O770&lt;(-3000000), "Overpaid", "")</f>
        <v>Overpaid</v>
      </c>
    </row>
    <row r="771" spans="1:16" x14ac:dyDescent="0.25">
      <c r="A771" s="4" t="s">
        <v>111</v>
      </c>
      <c r="B771" s="4" t="s">
        <v>1024</v>
      </c>
      <c r="C771" s="4" t="s">
        <v>784</v>
      </c>
      <c r="D771" s="4" t="s">
        <v>1161</v>
      </c>
      <c r="E771" s="4" t="s">
        <v>1128</v>
      </c>
      <c r="F771" s="4" t="s">
        <v>1157</v>
      </c>
      <c r="G771" s="4" t="s">
        <v>1396</v>
      </c>
      <c r="K771" s="4">
        <f t="shared" si="60"/>
        <v>46.646897999999993</v>
      </c>
      <c r="L771" s="4">
        <f t="shared" si="61"/>
        <v>49.072536695999993</v>
      </c>
      <c r="M771" s="4" t="s">
        <v>1029</v>
      </c>
      <c r="N771" s="4">
        <f t="shared" si="62"/>
        <v>-3718192.0726665929</v>
      </c>
      <c r="O771" s="4">
        <f t="shared" si="63"/>
        <v>-4979419.0726665929</v>
      </c>
      <c r="P771" s="4" t="str">
        <f t="shared" si="64"/>
        <v>Overpaid</v>
      </c>
    </row>
    <row r="772" spans="1:16" x14ac:dyDescent="0.25">
      <c r="A772" s="4" t="s">
        <v>107</v>
      </c>
      <c r="B772" s="4" t="s">
        <v>1024</v>
      </c>
      <c r="C772" s="4" t="s">
        <v>2762</v>
      </c>
      <c r="D772" s="4" t="s">
        <v>1243</v>
      </c>
      <c r="E772" s="4" t="s">
        <v>1102</v>
      </c>
      <c r="F772" s="4" t="s">
        <v>1328</v>
      </c>
      <c r="G772" s="4" t="s">
        <v>1760</v>
      </c>
      <c r="K772" s="4">
        <f t="shared" si="60"/>
        <v>46.571066999999999</v>
      </c>
      <c r="L772" s="4">
        <f t="shared" si="61"/>
        <v>47.176490870999992</v>
      </c>
      <c r="M772" s="4" t="s">
        <v>1029</v>
      </c>
      <c r="N772" s="4">
        <f t="shared" si="62"/>
        <v>-4549792.5530368472</v>
      </c>
      <c r="O772" s="4">
        <f t="shared" si="63"/>
        <v>-5584792.5530368472</v>
      </c>
      <c r="P772" s="4" t="str">
        <f t="shared" si="64"/>
        <v>Overpaid</v>
      </c>
    </row>
    <row r="773" spans="1:16" x14ac:dyDescent="0.25">
      <c r="A773" s="4" t="s">
        <v>122</v>
      </c>
      <c r="B773" s="4" t="s">
        <v>1024</v>
      </c>
      <c r="C773" s="4" t="s">
        <v>463</v>
      </c>
      <c r="D773" s="4" t="s">
        <v>3622</v>
      </c>
      <c r="E773" s="4" t="s">
        <v>1474</v>
      </c>
      <c r="F773" s="4" t="s">
        <v>1091</v>
      </c>
      <c r="G773" s="4">
        <v>45</v>
      </c>
      <c r="K773" s="4">
        <f t="shared" si="60"/>
        <v>46.401350000000001</v>
      </c>
      <c r="L773" s="4">
        <f t="shared" si="61"/>
        <v>49.742247200000001</v>
      </c>
      <c r="M773" s="4" t="s">
        <v>1029</v>
      </c>
      <c r="N773" s="4">
        <f t="shared" si="62"/>
        <v>-3424458.8888521092</v>
      </c>
      <c r="O773" s="4">
        <f t="shared" si="63"/>
        <v>-5112503.8888521092</v>
      </c>
      <c r="P773" s="4" t="str">
        <f t="shared" si="64"/>
        <v>Overpaid</v>
      </c>
    </row>
    <row r="774" spans="1:16" x14ac:dyDescent="0.25">
      <c r="A774" s="4" t="s">
        <v>106</v>
      </c>
      <c r="B774" s="4" t="s">
        <v>1024</v>
      </c>
      <c r="C774" s="4" t="s">
        <v>2979</v>
      </c>
      <c r="D774" s="4" t="s">
        <v>2980</v>
      </c>
      <c r="E774" s="4" t="s">
        <v>1027</v>
      </c>
      <c r="F774" s="4" t="s">
        <v>1091</v>
      </c>
      <c r="G774" s="4">
        <v>45</v>
      </c>
      <c r="K774" s="4">
        <f t="shared" si="60"/>
        <v>46.401350000000001</v>
      </c>
      <c r="L774" s="4" t="e">
        <f t="shared" si="61"/>
        <v>#VALUE!</v>
      </c>
      <c r="M774" s="4" t="s">
        <v>1029</v>
      </c>
      <c r="N774" s="4" t="e">
        <f t="shared" si="62"/>
        <v>#VALUE!</v>
      </c>
      <c r="O774" s="4" t="e">
        <f t="shared" si="63"/>
        <v>#VALUE!</v>
      </c>
      <c r="P774" s="4" t="e">
        <f t="shared" si="64"/>
        <v>#VALUE!</v>
      </c>
    </row>
    <row r="775" spans="1:16" x14ac:dyDescent="0.25">
      <c r="A775" s="4" t="s">
        <v>113</v>
      </c>
      <c r="B775" s="4" t="s">
        <v>1024</v>
      </c>
      <c r="C775" s="4" t="s">
        <v>3903</v>
      </c>
      <c r="D775" s="4" t="s">
        <v>1681</v>
      </c>
      <c r="E775" s="4" t="s">
        <v>2014</v>
      </c>
      <c r="F775" s="4" t="s">
        <v>1328</v>
      </c>
      <c r="G775" s="4" t="s">
        <v>3582</v>
      </c>
      <c r="K775" s="4">
        <f t="shared" si="60"/>
        <v>46.173856999999998</v>
      </c>
      <c r="L775" s="4">
        <f t="shared" si="61"/>
        <v>46.035335429</v>
      </c>
      <c r="M775" s="4" t="s">
        <v>1029</v>
      </c>
      <c r="N775" s="4">
        <f t="shared" si="62"/>
        <v>-5050300.1891032485</v>
      </c>
      <c r="O775" s="4">
        <f t="shared" si="63"/>
        <v>-6322800.1891032485</v>
      </c>
      <c r="P775" s="4" t="str">
        <f t="shared" si="64"/>
        <v>Overpaid</v>
      </c>
    </row>
    <row r="776" spans="1:16" x14ac:dyDescent="0.25">
      <c r="A776" s="4" t="s">
        <v>131</v>
      </c>
      <c r="B776" s="4" t="s">
        <v>1024</v>
      </c>
      <c r="C776" s="4" t="s">
        <v>1635</v>
      </c>
      <c r="D776" s="4" t="s">
        <v>1636</v>
      </c>
      <c r="E776" s="4" t="s">
        <v>1339</v>
      </c>
      <c r="F776" s="4" t="s">
        <v>1157</v>
      </c>
      <c r="G776" s="4" t="s">
        <v>1637</v>
      </c>
      <c r="K776" s="4">
        <f t="shared" si="60"/>
        <v>45.971640999999998</v>
      </c>
      <c r="L776" s="4">
        <f t="shared" si="61"/>
        <v>48.178279768000003</v>
      </c>
      <c r="M776" s="4" t="s">
        <v>1029</v>
      </c>
      <c r="N776" s="4">
        <f t="shared" si="62"/>
        <v>-4110410.7000297885</v>
      </c>
      <c r="O776" s="4">
        <f t="shared" si="63"/>
        <v>-5023515.7000297885</v>
      </c>
      <c r="P776" s="4" t="str">
        <f t="shared" si="64"/>
        <v>Overpaid</v>
      </c>
    </row>
    <row r="777" spans="1:16" x14ac:dyDescent="0.25">
      <c r="A777" s="4" t="s">
        <v>123</v>
      </c>
      <c r="B777" s="4" t="s">
        <v>1024</v>
      </c>
      <c r="C777" s="4" t="s">
        <v>1987</v>
      </c>
      <c r="D777" s="4" t="s">
        <v>1988</v>
      </c>
      <c r="E777" s="4" t="s">
        <v>1027</v>
      </c>
      <c r="F777" s="4" t="s">
        <v>1162</v>
      </c>
      <c r="G777" s="4" t="s">
        <v>1842</v>
      </c>
      <c r="K777" s="4">
        <f t="shared" si="60"/>
        <v>45.928308999999999</v>
      </c>
      <c r="L777" s="4" t="e">
        <f t="shared" si="61"/>
        <v>#VALUE!</v>
      </c>
      <c r="M777" s="4" t="s">
        <v>1029</v>
      </c>
      <c r="N777" s="4" t="e">
        <f t="shared" si="62"/>
        <v>#VALUE!</v>
      </c>
      <c r="O777" s="4" t="e">
        <f t="shared" si="63"/>
        <v>#VALUE!</v>
      </c>
      <c r="P777" s="4" t="e">
        <f t="shared" si="64"/>
        <v>#VALUE!</v>
      </c>
    </row>
    <row r="778" spans="1:16" x14ac:dyDescent="0.25">
      <c r="A778" s="4" t="s">
        <v>115</v>
      </c>
      <c r="B778" s="4" t="s">
        <v>1024</v>
      </c>
      <c r="C778" s="4" t="s">
        <v>3974</v>
      </c>
      <c r="D778" s="4" t="s">
        <v>3975</v>
      </c>
      <c r="E778" s="4" t="s">
        <v>1454</v>
      </c>
      <c r="F778" s="4" t="s">
        <v>1186</v>
      </c>
      <c r="G778" s="4" t="s">
        <v>1396</v>
      </c>
      <c r="K778" s="4">
        <f t="shared" si="60"/>
        <v>45.924697999999999</v>
      </c>
      <c r="L778" s="4">
        <f t="shared" si="61"/>
        <v>45.373601623999996</v>
      </c>
      <c r="M778" s="4" t="s">
        <v>1029</v>
      </c>
      <c r="N778" s="4">
        <f t="shared" si="62"/>
        <v>-5340534.814690548</v>
      </c>
      <c r="O778" s="4">
        <f t="shared" si="63"/>
        <v>-7638034.814690548</v>
      </c>
      <c r="P778" s="4" t="str">
        <f t="shared" si="64"/>
        <v>Overpaid</v>
      </c>
    </row>
    <row r="779" spans="1:16" x14ac:dyDescent="0.25">
      <c r="A779" s="4" t="s">
        <v>126</v>
      </c>
      <c r="B779" s="4" t="s">
        <v>1024</v>
      </c>
      <c r="C779" s="4" t="s">
        <v>3845</v>
      </c>
      <c r="D779" s="4" t="s">
        <v>1027</v>
      </c>
      <c r="E779" s="4" t="s">
        <v>1427</v>
      </c>
      <c r="F779" s="4" t="s">
        <v>1201</v>
      </c>
      <c r="G779" s="4" t="s">
        <v>1418</v>
      </c>
      <c r="K779" s="4">
        <f t="shared" si="60"/>
        <v>45.877755000000001</v>
      </c>
      <c r="L779" s="4">
        <f t="shared" si="61"/>
        <v>47.024698874999999</v>
      </c>
      <c r="M779" s="4" t="s">
        <v>1029</v>
      </c>
      <c r="N779" s="4">
        <f t="shared" si="62"/>
        <v>-4616368.1047063079</v>
      </c>
      <c r="O779" s="4" t="e">
        <f t="shared" si="63"/>
        <v>#VALUE!</v>
      </c>
      <c r="P779" s="4" t="e">
        <f t="shared" si="64"/>
        <v>#VALUE!</v>
      </c>
    </row>
    <row r="780" spans="1:16" x14ac:dyDescent="0.25">
      <c r="A780" s="4" t="s">
        <v>136</v>
      </c>
      <c r="B780" s="4" t="s">
        <v>1024</v>
      </c>
      <c r="C780" s="4" t="s">
        <v>2242</v>
      </c>
      <c r="D780" s="4" t="s">
        <v>2243</v>
      </c>
      <c r="E780" s="4" t="s">
        <v>1027</v>
      </c>
      <c r="F780" s="4" t="s">
        <v>1234</v>
      </c>
      <c r="G780" s="4" t="s">
        <v>1363</v>
      </c>
      <c r="K780" s="4">
        <f t="shared" si="60"/>
        <v>45.863310999999996</v>
      </c>
      <c r="L780" s="4" t="e">
        <f t="shared" si="61"/>
        <v>#VALUE!</v>
      </c>
      <c r="M780" s="4" t="s">
        <v>1029</v>
      </c>
      <c r="N780" s="4" t="e">
        <f t="shared" si="62"/>
        <v>#VALUE!</v>
      </c>
      <c r="O780" s="4" t="e">
        <f t="shared" si="63"/>
        <v>#VALUE!</v>
      </c>
      <c r="P780" s="4" t="e">
        <f t="shared" si="64"/>
        <v>#VALUE!</v>
      </c>
    </row>
    <row r="781" spans="1:16" x14ac:dyDescent="0.25">
      <c r="A781" s="4" t="s">
        <v>123</v>
      </c>
      <c r="B781" s="4" t="s">
        <v>1024</v>
      </c>
      <c r="C781" s="4" t="s">
        <v>462</v>
      </c>
      <c r="D781" s="4" t="s">
        <v>1990</v>
      </c>
      <c r="E781" s="4" t="s">
        <v>1991</v>
      </c>
      <c r="F781" s="4" t="s">
        <v>1162</v>
      </c>
      <c r="G781" s="4" t="s">
        <v>1531</v>
      </c>
      <c r="K781" s="4">
        <f t="shared" si="60"/>
        <v>45.769424999999998</v>
      </c>
      <c r="L781" s="4">
        <f t="shared" si="61"/>
        <v>48.973284749999998</v>
      </c>
      <c r="M781" s="4" t="s">
        <v>1029</v>
      </c>
      <c r="N781" s="4">
        <f t="shared" si="62"/>
        <v>-3761723.7030116981</v>
      </c>
      <c r="O781" s="4">
        <f t="shared" si="63"/>
        <v>-5035449.7030116981</v>
      </c>
      <c r="P781" s="4" t="str">
        <f t="shared" si="64"/>
        <v>Overpaid</v>
      </c>
    </row>
    <row r="782" spans="1:16" x14ac:dyDescent="0.25">
      <c r="A782" s="4" t="s">
        <v>119</v>
      </c>
      <c r="B782" s="4" t="s">
        <v>1024</v>
      </c>
      <c r="C782" s="4" t="s">
        <v>3337</v>
      </c>
      <c r="D782" s="4" t="s">
        <v>2382</v>
      </c>
      <c r="E782" s="4" t="s">
        <v>1301</v>
      </c>
      <c r="F782" s="4" t="s">
        <v>1312</v>
      </c>
      <c r="G782" s="4" t="s">
        <v>2828</v>
      </c>
      <c r="K782" s="4">
        <f t="shared" si="60"/>
        <v>45.747759000000002</v>
      </c>
      <c r="L782" s="4">
        <f t="shared" si="61"/>
        <v>47.531921601000008</v>
      </c>
      <c r="M782" s="4" t="s">
        <v>1029</v>
      </c>
      <c r="N782" s="4">
        <f t="shared" si="62"/>
        <v>-4393901.6131085549</v>
      </c>
      <c r="O782" s="4">
        <f t="shared" si="63"/>
        <v>-8379901.6131085549</v>
      </c>
      <c r="P782" s="4" t="str">
        <f t="shared" si="64"/>
        <v>Overpaid</v>
      </c>
    </row>
    <row r="783" spans="1:16" x14ac:dyDescent="0.25">
      <c r="A783" s="4" t="s">
        <v>112</v>
      </c>
      <c r="B783" s="4" t="s">
        <v>1024</v>
      </c>
      <c r="C783" s="4" t="s">
        <v>2107</v>
      </c>
      <c r="D783" s="4" t="s">
        <v>1027</v>
      </c>
      <c r="E783" s="4" t="s">
        <v>1027</v>
      </c>
      <c r="F783" s="4" t="s">
        <v>1162</v>
      </c>
      <c r="G783" s="4" t="s">
        <v>1858</v>
      </c>
      <c r="K783" s="4">
        <f t="shared" si="60"/>
        <v>45.689982999999998</v>
      </c>
      <c r="L783" s="4" t="e">
        <f t="shared" si="61"/>
        <v>#VALUE!</v>
      </c>
      <c r="M783" s="4" t="s">
        <v>1029</v>
      </c>
      <c r="N783" s="4" t="e">
        <f t="shared" si="62"/>
        <v>#VALUE!</v>
      </c>
      <c r="O783" s="4" t="e">
        <f t="shared" si="63"/>
        <v>#VALUE!</v>
      </c>
      <c r="P783" s="4" t="e">
        <f t="shared" si="64"/>
        <v>#VALUE!</v>
      </c>
    </row>
    <row r="784" spans="1:16" x14ac:dyDescent="0.25">
      <c r="A784" s="4" t="s">
        <v>125</v>
      </c>
      <c r="B784" s="4" t="s">
        <v>1024</v>
      </c>
      <c r="C784" s="4" t="s">
        <v>1484</v>
      </c>
      <c r="D784" s="4" t="s">
        <v>1485</v>
      </c>
      <c r="E784" s="4" t="s">
        <v>1027</v>
      </c>
      <c r="F784" s="4" t="s">
        <v>1107</v>
      </c>
      <c r="G784" s="4">
        <v>45</v>
      </c>
      <c r="K784" s="4">
        <f t="shared" si="60"/>
        <v>45.67915</v>
      </c>
      <c r="L784" s="4" t="e">
        <f t="shared" si="61"/>
        <v>#VALUE!</v>
      </c>
      <c r="M784" s="4" t="s">
        <v>1029</v>
      </c>
      <c r="N784" s="4" t="e">
        <f t="shared" si="62"/>
        <v>#VALUE!</v>
      </c>
      <c r="O784" s="4" t="e">
        <f t="shared" si="63"/>
        <v>#VALUE!</v>
      </c>
      <c r="P784" s="4" t="e">
        <f t="shared" si="64"/>
        <v>#VALUE!</v>
      </c>
    </row>
    <row r="785" spans="1:16" x14ac:dyDescent="0.25">
      <c r="A785" s="4" t="s">
        <v>115</v>
      </c>
      <c r="B785" s="4" t="s">
        <v>1024</v>
      </c>
      <c r="C785" s="4" t="s">
        <v>3991</v>
      </c>
      <c r="D785" s="4" t="s">
        <v>3992</v>
      </c>
      <c r="E785" s="4" t="s">
        <v>1120</v>
      </c>
      <c r="F785" s="4" t="s">
        <v>1218</v>
      </c>
      <c r="G785" s="4" t="s">
        <v>1846</v>
      </c>
      <c r="K785" s="4">
        <f t="shared" si="60"/>
        <v>45.393881</v>
      </c>
      <c r="L785" s="4">
        <f t="shared" si="61"/>
        <v>47.845150574000002</v>
      </c>
      <c r="M785" s="4" t="s">
        <v>1029</v>
      </c>
      <c r="N785" s="4">
        <f t="shared" si="62"/>
        <v>-4256520.2476488492</v>
      </c>
      <c r="O785" s="4">
        <f t="shared" si="63"/>
        <v>-5169360.2476488492</v>
      </c>
      <c r="P785" s="4" t="str">
        <f t="shared" si="64"/>
        <v>Overpaid</v>
      </c>
    </row>
    <row r="786" spans="1:16" x14ac:dyDescent="0.25">
      <c r="A786" s="4" t="s">
        <v>2800</v>
      </c>
      <c r="B786" s="4" t="s">
        <v>1024</v>
      </c>
      <c r="C786" s="4" t="s">
        <v>2826</v>
      </c>
      <c r="D786" s="4" t="s">
        <v>2827</v>
      </c>
      <c r="E786" s="4" t="s">
        <v>1269</v>
      </c>
      <c r="F786" s="4" t="s">
        <v>1125</v>
      </c>
      <c r="G786" s="4" t="s">
        <v>2828</v>
      </c>
      <c r="K786" s="4">
        <f t="shared" si="60"/>
        <v>45.386658999999995</v>
      </c>
      <c r="L786" s="4">
        <f t="shared" si="61"/>
        <v>45.068952386999996</v>
      </c>
      <c r="M786" s="4" t="s">
        <v>1029</v>
      </c>
      <c r="N786" s="4">
        <f t="shared" si="62"/>
        <v>-5474153.1315546101</v>
      </c>
      <c r="O786" s="4">
        <f t="shared" si="63"/>
        <v>-6752653.1315546101</v>
      </c>
      <c r="P786" s="4" t="str">
        <f t="shared" si="64"/>
        <v>Overpaid</v>
      </c>
    </row>
    <row r="787" spans="1:16" x14ac:dyDescent="0.25">
      <c r="A787" s="4" t="s">
        <v>126</v>
      </c>
      <c r="B787" s="4" t="s">
        <v>1024</v>
      </c>
      <c r="C787" s="4" t="s">
        <v>617</v>
      </c>
      <c r="D787" s="4" t="s">
        <v>1681</v>
      </c>
      <c r="E787" s="4" t="s">
        <v>1027</v>
      </c>
      <c r="F787" s="4" t="s">
        <v>1111</v>
      </c>
      <c r="G787" s="4">
        <v>45</v>
      </c>
      <c r="K787" s="4">
        <f t="shared" si="60"/>
        <v>45.318049999999999</v>
      </c>
      <c r="L787" s="4" t="e">
        <f t="shared" si="61"/>
        <v>#VALUE!</v>
      </c>
      <c r="M787" s="4" t="s">
        <v>1029</v>
      </c>
      <c r="N787" s="4" t="e">
        <f t="shared" si="62"/>
        <v>#VALUE!</v>
      </c>
      <c r="O787" s="4" t="e">
        <f t="shared" si="63"/>
        <v>#VALUE!</v>
      </c>
      <c r="P787" s="4" t="e">
        <f t="shared" si="64"/>
        <v>#VALUE!</v>
      </c>
    </row>
    <row r="788" spans="1:16" x14ac:dyDescent="0.25">
      <c r="A788" s="4" t="s">
        <v>127</v>
      </c>
      <c r="B788" s="4" t="s">
        <v>1024</v>
      </c>
      <c r="C788" s="4" t="s">
        <v>4054</v>
      </c>
      <c r="D788" s="4" t="s">
        <v>1027</v>
      </c>
      <c r="E788" s="4" t="s">
        <v>1033</v>
      </c>
      <c r="F788" s="4" t="s">
        <v>1157</v>
      </c>
      <c r="G788" s="4" t="s">
        <v>2218</v>
      </c>
      <c r="K788" s="4">
        <f t="shared" si="60"/>
        <v>45.296383999999996</v>
      </c>
      <c r="L788" s="4">
        <f t="shared" si="61"/>
        <v>46.202311679999994</v>
      </c>
      <c r="M788" s="4" t="s">
        <v>1029</v>
      </c>
      <c r="N788" s="4">
        <f t="shared" si="62"/>
        <v>-4977064.8649823144</v>
      </c>
      <c r="O788" s="4" t="e">
        <f t="shared" si="63"/>
        <v>#VALUE!</v>
      </c>
      <c r="P788" s="4" t="e">
        <f t="shared" si="64"/>
        <v>#VALUE!</v>
      </c>
    </row>
    <row r="789" spans="1:16" x14ac:dyDescent="0.25">
      <c r="A789" s="4" t="s">
        <v>109</v>
      </c>
      <c r="B789" s="4" t="s">
        <v>1024</v>
      </c>
      <c r="C789" s="4" t="s">
        <v>1873</v>
      </c>
      <c r="D789" s="4" t="s">
        <v>1874</v>
      </c>
      <c r="E789" s="4" t="s">
        <v>1421</v>
      </c>
      <c r="F789" s="4" t="s">
        <v>1201</v>
      </c>
      <c r="G789" s="4" t="s">
        <v>1875</v>
      </c>
      <c r="K789" s="4">
        <f t="shared" si="60"/>
        <v>45.162777000000006</v>
      </c>
      <c r="L789" s="4">
        <f t="shared" si="61"/>
        <v>45.298265331000003</v>
      </c>
      <c r="M789" s="4" t="s">
        <v>1029</v>
      </c>
      <c r="N789" s="4">
        <f t="shared" si="62"/>
        <v>-5373577.1054527499</v>
      </c>
      <c r="O789" s="4">
        <f t="shared" si="63"/>
        <v>-6508577.1054527499</v>
      </c>
      <c r="P789" s="4" t="str">
        <f t="shared" si="64"/>
        <v>Overpaid</v>
      </c>
    </row>
    <row r="790" spans="1:16" x14ac:dyDescent="0.25">
      <c r="A790" s="4" t="s">
        <v>123</v>
      </c>
      <c r="B790" s="4" t="s">
        <v>1024</v>
      </c>
      <c r="C790" s="4" t="s">
        <v>1982</v>
      </c>
      <c r="D790" s="4" t="s">
        <v>1983</v>
      </c>
      <c r="E790" s="4" t="s">
        <v>1839</v>
      </c>
      <c r="F790" s="4" t="s">
        <v>1162</v>
      </c>
      <c r="G790" s="4" t="s">
        <v>1979</v>
      </c>
      <c r="K790" s="4">
        <f t="shared" si="60"/>
        <v>45.094167999999996</v>
      </c>
      <c r="L790" s="4">
        <f t="shared" si="61"/>
        <v>48.115477255999991</v>
      </c>
      <c r="M790" s="4" t="s">
        <v>1029</v>
      </c>
      <c r="N790" s="4">
        <f t="shared" si="62"/>
        <v>-4137955.7089420445</v>
      </c>
      <c r="O790" s="4">
        <f t="shared" si="63"/>
        <v>-5353711.7089420445</v>
      </c>
      <c r="P790" s="4" t="str">
        <f t="shared" si="64"/>
        <v>Overpaid</v>
      </c>
    </row>
    <row r="791" spans="1:16" x14ac:dyDescent="0.25">
      <c r="A791" s="4" t="s">
        <v>123</v>
      </c>
      <c r="B791" s="4" t="s">
        <v>1024</v>
      </c>
      <c r="C791" s="4" t="s">
        <v>1960</v>
      </c>
      <c r="D791" s="4" t="s">
        <v>1153</v>
      </c>
      <c r="E791" s="4" t="s">
        <v>1454</v>
      </c>
      <c r="F791" s="4" t="s">
        <v>1307</v>
      </c>
      <c r="G791" s="4">
        <v>45</v>
      </c>
      <c r="K791" s="4">
        <f t="shared" si="60"/>
        <v>44.956950000000006</v>
      </c>
      <c r="L791" s="4">
        <f t="shared" si="61"/>
        <v>44.417466600000004</v>
      </c>
      <c r="M791" s="4" t="s">
        <v>1029</v>
      </c>
      <c r="N791" s="4">
        <f t="shared" si="62"/>
        <v>-5759893.0046526585</v>
      </c>
      <c r="O791" s="4">
        <f t="shared" si="63"/>
        <v>-9093226.0046526585</v>
      </c>
      <c r="P791" s="4" t="str">
        <f t="shared" si="64"/>
        <v>Overpaid</v>
      </c>
    </row>
    <row r="792" spans="1:16" x14ac:dyDescent="0.25">
      <c r="A792" s="4" t="s">
        <v>124</v>
      </c>
      <c r="B792" s="4" t="s">
        <v>1024</v>
      </c>
      <c r="C792" s="4" t="s">
        <v>3080</v>
      </c>
      <c r="D792" s="4" t="s">
        <v>3081</v>
      </c>
      <c r="E792" s="4" t="s">
        <v>1027</v>
      </c>
      <c r="F792" s="4" t="s">
        <v>1307</v>
      </c>
      <c r="G792" s="4">
        <v>45</v>
      </c>
      <c r="K792" s="4">
        <f t="shared" si="60"/>
        <v>44.956950000000006</v>
      </c>
      <c r="L792" s="4" t="e">
        <f t="shared" si="61"/>
        <v>#VALUE!</v>
      </c>
      <c r="M792" s="4" t="s">
        <v>1029</v>
      </c>
      <c r="N792" s="4" t="e">
        <f t="shared" si="62"/>
        <v>#VALUE!</v>
      </c>
      <c r="O792" s="4" t="e">
        <f t="shared" si="63"/>
        <v>#VALUE!</v>
      </c>
      <c r="P792" s="4" t="e">
        <f t="shared" si="64"/>
        <v>#VALUE!</v>
      </c>
    </row>
    <row r="793" spans="1:16" x14ac:dyDescent="0.25">
      <c r="A793" s="4" t="s">
        <v>125</v>
      </c>
      <c r="B793" s="4" t="s">
        <v>1024</v>
      </c>
      <c r="C793" s="4" t="s">
        <v>149</v>
      </c>
      <c r="D793" s="4" t="s">
        <v>1243</v>
      </c>
      <c r="E793" s="4" t="s">
        <v>1027</v>
      </c>
      <c r="F793" s="4" t="s">
        <v>1307</v>
      </c>
      <c r="G793" s="4">
        <v>45</v>
      </c>
      <c r="K793" s="4">
        <f t="shared" si="60"/>
        <v>44.956950000000006</v>
      </c>
      <c r="L793" s="4" t="e">
        <f t="shared" si="61"/>
        <v>#VALUE!</v>
      </c>
      <c r="M793" s="4" t="s">
        <v>1029</v>
      </c>
      <c r="N793" s="4" t="e">
        <f t="shared" si="62"/>
        <v>#VALUE!</v>
      </c>
      <c r="O793" s="4" t="e">
        <f t="shared" si="63"/>
        <v>#VALUE!</v>
      </c>
      <c r="P793" s="4" t="e">
        <f t="shared" si="64"/>
        <v>#VALUE!</v>
      </c>
    </row>
    <row r="794" spans="1:16" x14ac:dyDescent="0.25">
      <c r="A794" s="4" t="s">
        <v>123</v>
      </c>
      <c r="B794" s="4" t="s">
        <v>1024</v>
      </c>
      <c r="C794" s="4" t="s">
        <v>904</v>
      </c>
      <c r="D794" s="4" t="s">
        <v>1027</v>
      </c>
      <c r="E794" s="4" t="s">
        <v>2025</v>
      </c>
      <c r="F794" s="4" t="s">
        <v>1218</v>
      </c>
      <c r="G794" s="4" t="s">
        <v>1163</v>
      </c>
      <c r="K794" s="4">
        <f t="shared" si="60"/>
        <v>44.361134999999997</v>
      </c>
      <c r="L794" s="4">
        <f t="shared" si="61"/>
        <v>47.111525370000003</v>
      </c>
      <c r="M794" s="4" t="s">
        <v>1029</v>
      </c>
      <c r="N794" s="4">
        <f t="shared" si="62"/>
        <v>-4578286.2429713104</v>
      </c>
      <c r="O794" s="4" t="e">
        <f t="shared" si="63"/>
        <v>#VALUE!</v>
      </c>
      <c r="P794" s="4" t="e">
        <f t="shared" si="64"/>
        <v>#VALUE!</v>
      </c>
    </row>
    <row r="795" spans="1:16" x14ac:dyDescent="0.25">
      <c r="A795" s="4" t="s">
        <v>134</v>
      </c>
      <c r="B795" s="4" t="s">
        <v>1024</v>
      </c>
      <c r="C795" s="4" t="s">
        <v>2476</v>
      </c>
      <c r="D795" s="4" t="s">
        <v>2477</v>
      </c>
      <c r="E795" s="4" t="s">
        <v>2091</v>
      </c>
      <c r="F795" s="4" t="s">
        <v>1125</v>
      </c>
      <c r="G795" s="4">
        <v>45</v>
      </c>
      <c r="K795" s="4">
        <f t="shared" si="60"/>
        <v>44.234750000000005</v>
      </c>
      <c r="L795" s="4">
        <f t="shared" si="61"/>
        <v>47.110008750000006</v>
      </c>
      <c r="M795" s="4" t="s">
        <v>1029</v>
      </c>
      <c r="N795" s="4">
        <f t="shared" si="62"/>
        <v>-4578951.428329125</v>
      </c>
      <c r="O795" s="4">
        <f t="shared" si="63"/>
        <v>-6596494.428329125</v>
      </c>
      <c r="P795" s="4" t="str">
        <f t="shared" si="64"/>
        <v>Overpaid</v>
      </c>
    </row>
    <row r="796" spans="1:16" x14ac:dyDescent="0.25">
      <c r="A796" s="4" t="s">
        <v>129</v>
      </c>
      <c r="B796" s="4" t="s">
        <v>1024</v>
      </c>
      <c r="C796" s="4" t="s">
        <v>1320</v>
      </c>
      <c r="D796" s="4" t="s">
        <v>1027</v>
      </c>
      <c r="E796" s="4" t="s">
        <v>1096</v>
      </c>
      <c r="F796" s="4" t="s">
        <v>1125</v>
      </c>
      <c r="G796" s="4">
        <v>45</v>
      </c>
      <c r="K796" s="4">
        <f t="shared" si="60"/>
        <v>44.234750000000005</v>
      </c>
      <c r="L796" s="4">
        <f t="shared" si="61"/>
        <v>45.827201000000009</v>
      </c>
      <c r="M796" s="4" t="s">
        <v>1029</v>
      </c>
      <c r="N796" s="4">
        <f t="shared" si="62"/>
        <v>-5141587.3768155929</v>
      </c>
      <c r="O796" s="4" t="e">
        <f t="shared" si="63"/>
        <v>#VALUE!</v>
      </c>
      <c r="P796" s="4" t="e">
        <f t="shared" si="64"/>
        <v>#VALUE!</v>
      </c>
    </row>
    <row r="797" spans="1:16" x14ac:dyDescent="0.25">
      <c r="A797" s="4" t="s">
        <v>111</v>
      </c>
      <c r="B797" s="4" t="s">
        <v>1024</v>
      </c>
      <c r="C797" s="4" t="s">
        <v>3739</v>
      </c>
      <c r="D797" s="4" t="s">
        <v>2212</v>
      </c>
      <c r="E797" s="4" t="s">
        <v>1027</v>
      </c>
      <c r="F797" s="4" t="s">
        <v>1125</v>
      </c>
      <c r="G797" s="4">
        <v>45</v>
      </c>
      <c r="K797" s="4">
        <f t="shared" si="60"/>
        <v>44.234750000000005</v>
      </c>
      <c r="L797" s="4" t="e">
        <f t="shared" si="61"/>
        <v>#VALUE!</v>
      </c>
      <c r="M797" s="4" t="s">
        <v>1029</v>
      </c>
      <c r="N797" s="4" t="e">
        <f t="shared" si="62"/>
        <v>#VALUE!</v>
      </c>
      <c r="O797" s="4" t="e">
        <f t="shared" si="63"/>
        <v>#VALUE!</v>
      </c>
      <c r="P797" s="4" t="e">
        <f t="shared" si="64"/>
        <v>#VALUE!</v>
      </c>
    </row>
    <row r="798" spans="1:16" x14ac:dyDescent="0.25">
      <c r="A798" s="4" t="s">
        <v>121</v>
      </c>
      <c r="B798" s="4" t="s">
        <v>1024</v>
      </c>
      <c r="C798" s="4" t="s">
        <v>2942</v>
      </c>
      <c r="D798" s="4" t="s">
        <v>1225</v>
      </c>
      <c r="E798" s="4" t="s">
        <v>1027</v>
      </c>
      <c r="F798" s="4" t="s">
        <v>1221</v>
      </c>
      <c r="G798" s="4" t="s">
        <v>1875</v>
      </c>
      <c r="K798" s="4">
        <f t="shared" si="60"/>
        <v>44.079476999999997</v>
      </c>
      <c r="L798" s="4" t="e">
        <f t="shared" si="61"/>
        <v>#VALUE!</v>
      </c>
      <c r="M798" s="4" t="s">
        <v>1029</v>
      </c>
      <c r="N798" s="4" t="e">
        <f t="shared" si="62"/>
        <v>#VALUE!</v>
      </c>
      <c r="O798" s="4" t="e">
        <f t="shared" si="63"/>
        <v>#VALUE!</v>
      </c>
      <c r="P798" s="4" t="e">
        <f t="shared" si="64"/>
        <v>#VALUE!</v>
      </c>
    </row>
    <row r="799" spans="1:16" x14ac:dyDescent="0.25">
      <c r="A799" s="4" t="s">
        <v>120</v>
      </c>
      <c r="B799" s="4" t="s">
        <v>1024</v>
      </c>
      <c r="C799" s="4" t="s">
        <v>3177</v>
      </c>
      <c r="D799" s="4" t="s">
        <v>1027</v>
      </c>
      <c r="E799" s="4" t="s">
        <v>1263</v>
      </c>
      <c r="F799" s="4" t="s">
        <v>1146</v>
      </c>
      <c r="G799" s="4">
        <v>45</v>
      </c>
      <c r="K799" s="4">
        <f t="shared" si="60"/>
        <v>43.873649999999998</v>
      </c>
      <c r="L799" s="4">
        <f t="shared" si="61"/>
        <v>45.277606800000001</v>
      </c>
      <c r="M799" s="4" t="s">
        <v>1029</v>
      </c>
      <c r="N799" s="4">
        <f t="shared" si="62"/>
        <v>-5382637.8802910084</v>
      </c>
      <c r="O799" s="4" t="e">
        <f t="shared" si="63"/>
        <v>#VALUE!</v>
      </c>
      <c r="P799" s="4" t="e">
        <f t="shared" si="64"/>
        <v>#VALUE!</v>
      </c>
    </row>
    <row r="800" spans="1:16" x14ac:dyDescent="0.25">
      <c r="A800" s="4" t="s">
        <v>131</v>
      </c>
      <c r="B800" s="4" t="s">
        <v>1024</v>
      </c>
      <c r="C800" s="4" t="s">
        <v>447</v>
      </c>
      <c r="D800" s="4" t="s">
        <v>1622</v>
      </c>
      <c r="E800" s="4" t="s">
        <v>1623</v>
      </c>
      <c r="F800" s="4" t="s">
        <v>1146</v>
      </c>
      <c r="G800" s="4">
        <v>45</v>
      </c>
      <c r="K800" s="4">
        <f t="shared" si="60"/>
        <v>43.873649999999998</v>
      </c>
      <c r="L800" s="4">
        <f t="shared" si="61"/>
        <v>41.241230999999999</v>
      </c>
      <c r="M800" s="4" t="s">
        <v>1029</v>
      </c>
      <c r="N800" s="4">
        <f t="shared" si="62"/>
        <v>-7152981.1968798172</v>
      </c>
      <c r="O800" s="4">
        <f t="shared" si="63"/>
        <v>-9452981.1968798172</v>
      </c>
      <c r="P800" s="4" t="str">
        <f t="shared" si="64"/>
        <v>Overpaid</v>
      </c>
    </row>
    <row r="801" spans="1:16" x14ac:dyDescent="0.25">
      <c r="A801" s="4" t="s">
        <v>119</v>
      </c>
      <c r="B801" s="4" t="s">
        <v>1024</v>
      </c>
      <c r="C801" s="4" t="s">
        <v>3356</v>
      </c>
      <c r="D801" s="4" t="s">
        <v>1027</v>
      </c>
      <c r="E801" s="4" t="s">
        <v>1027</v>
      </c>
      <c r="F801" s="4" t="s">
        <v>1146</v>
      </c>
      <c r="G801" s="4">
        <v>45</v>
      </c>
      <c r="K801" s="4">
        <f t="shared" si="60"/>
        <v>43.873649999999998</v>
      </c>
      <c r="L801" s="4" t="e">
        <f t="shared" si="61"/>
        <v>#VALUE!</v>
      </c>
      <c r="M801" s="4" t="s">
        <v>1029</v>
      </c>
      <c r="N801" s="4" t="e">
        <f t="shared" si="62"/>
        <v>#VALUE!</v>
      </c>
      <c r="O801" s="4" t="e">
        <f t="shared" si="63"/>
        <v>#VALUE!</v>
      </c>
      <c r="P801" s="4" t="e">
        <f t="shared" si="64"/>
        <v>#VALUE!</v>
      </c>
    </row>
    <row r="802" spans="1:16" x14ac:dyDescent="0.25">
      <c r="A802" s="4" t="s">
        <v>122</v>
      </c>
      <c r="B802" s="4" t="s">
        <v>1024</v>
      </c>
      <c r="C802" s="4" t="s">
        <v>3636</v>
      </c>
      <c r="D802" s="4" t="s">
        <v>3637</v>
      </c>
      <c r="E802" s="4" t="s">
        <v>1027</v>
      </c>
      <c r="F802" s="4" t="s">
        <v>1146</v>
      </c>
      <c r="G802" s="4">
        <v>45</v>
      </c>
      <c r="K802" s="4">
        <f t="shared" si="60"/>
        <v>43.873649999999998</v>
      </c>
      <c r="L802" s="4" t="e">
        <f t="shared" si="61"/>
        <v>#VALUE!</v>
      </c>
      <c r="M802" s="4" t="s">
        <v>1029</v>
      </c>
      <c r="N802" s="4" t="e">
        <f t="shared" si="62"/>
        <v>#VALUE!</v>
      </c>
      <c r="O802" s="4" t="e">
        <f t="shared" si="63"/>
        <v>#VALUE!</v>
      </c>
      <c r="P802" s="4" t="e">
        <f t="shared" si="64"/>
        <v>#VALUE!</v>
      </c>
    </row>
    <row r="803" spans="1:16" x14ac:dyDescent="0.25">
      <c r="A803" s="4" t="s">
        <v>131</v>
      </c>
      <c r="B803" s="4" t="s">
        <v>1024</v>
      </c>
      <c r="C803" s="4" t="s">
        <v>270</v>
      </c>
      <c r="D803" s="4" t="s">
        <v>1216</v>
      </c>
      <c r="E803" s="4" t="s">
        <v>1027</v>
      </c>
      <c r="F803" s="4" t="s">
        <v>1146</v>
      </c>
      <c r="G803" s="4">
        <v>45</v>
      </c>
      <c r="K803" s="4">
        <f t="shared" si="60"/>
        <v>43.873649999999998</v>
      </c>
      <c r="L803" s="4" t="e">
        <f t="shared" si="61"/>
        <v>#VALUE!</v>
      </c>
      <c r="M803" s="4" t="s">
        <v>1029</v>
      </c>
      <c r="N803" s="4" t="e">
        <f t="shared" si="62"/>
        <v>#VALUE!</v>
      </c>
      <c r="O803" s="4" t="e">
        <f t="shared" si="63"/>
        <v>#VALUE!</v>
      </c>
      <c r="P803" s="4" t="e">
        <f t="shared" si="64"/>
        <v>#VALUE!</v>
      </c>
    </row>
    <row r="804" spans="1:16" x14ac:dyDescent="0.25">
      <c r="A804" s="4" t="s">
        <v>119</v>
      </c>
      <c r="B804" s="4" t="s">
        <v>1024</v>
      </c>
      <c r="C804" s="4" t="s">
        <v>3381</v>
      </c>
      <c r="D804" s="4" t="s">
        <v>3015</v>
      </c>
      <c r="E804" s="4" t="s">
        <v>1174</v>
      </c>
      <c r="F804" s="4" t="s">
        <v>1240</v>
      </c>
      <c r="G804" s="4" t="s">
        <v>1562</v>
      </c>
      <c r="K804" s="4">
        <f t="shared" si="60"/>
        <v>43.873649999999998</v>
      </c>
      <c r="L804" s="4">
        <f t="shared" si="61"/>
        <v>45.189859499999997</v>
      </c>
      <c r="M804" s="4" t="s">
        <v>1029</v>
      </c>
      <c r="N804" s="4">
        <f t="shared" si="62"/>
        <v>-5421123.6045646798</v>
      </c>
      <c r="O804" s="4">
        <f t="shared" si="63"/>
        <v>-6303623.6045646798</v>
      </c>
      <c r="P804" s="4" t="str">
        <f t="shared" si="64"/>
        <v>Overpaid</v>
      </c>
    </row>
    <row r="805" spans="1:16" x14ac:dyDescent="0.25">
      <c r="A805" s="4" t="s">
        <v>110</v>
      </c>
      <c r="B805" s="4" t="s">
        <v>1024</v>
      </c>
      <c r="C805" s="4" t="s">
        <v>971</v>
      </c>
      <c r="D805" s="4" t="s">
        <v>1223</v>
      </c>
      <c r="E805" s="4" t="s">
        <v>1027</v>
      </c>
      <c r="F805" s="4" t="s">
        <v>1194</v>
      </c>
      <c r="G805" s="4" t="s">
        <v>2419</v>
      </c>
      <c r="K805" s="4">
        <f t="shared" si="60"/>
        <v>43.776153000000001</v>
      </c>
      <c r="L805" s="4" t="e">
        <f t="shared" si="61"/>
        <v>#VALUE!</v>
      </c>
      <c r="M805" s="4" t="s">
        <v>1029</v>
      </c>
      <c r="N805" s="4" t="e">
        <f t="shared" si="62"/>
        <v>#VALUE!</v>
      </c>
      <c r="O805" s="4" t="e">
        <f t="shared" si="63"/>
        <v>#VALUE!</v>
      </c>
      <c r="P805" s="4" t="e">
        <f t="shared" si="64"/>
        <v>#VALUE!</v>
      </c>
    </row>
    <row r="806" spans="1:16" x14ac:dyDescent="0.25">
      <c r="A806" s="4" t="s">
        <v>108</v>
      </c>
      <c r="B806" s="4" t="s">
        <v>1024</v>
      </c>
      <c r="C806" s="4" t="s">
        <v>1330</v>
      </c>
      <c r="D806" s="4" t="s">
        <v>1331</v>
      </c>
      <c r="E806" s="4" t="s">
        <v>1027</v>
      </c>
      <c r="F806" s="4" t="s">
        <v>1328</v>
      </c>
      <c r="G806" s="4">
        <v>45</v>
      </c>
      <c r="K806" s="4">
        <f t="shared" si="60"/>
        <v>43.512550000000005</v>
      </c>
      <c r="L806" s="4" t="e">
        <f t="shared" si="61"/>
        <v>#VALUE!</v>
      </c>
      <c r="M806" s="4" t="s">
        <v>1029</v>
      </c>
      <c r="N806" s="4" t="e">
        <f t="shared" si="62"/>
        <v>#VALUE!</v>
      </c>
      <c r="O806" s="4" t="e">
        <f t="shared" si="63"/>
        <v>#VALUE!</v>
      </c>
      <c r="P806" s="4" t="e">
        <f t="shared" si="64"/>
        <v>#VALUE!</v>
      </c>
    </row>
    <row r="807" spans="1:16" x14ac:dyDescent="0.25">
      <c r="A807" s="4" t="s">
        <v>114</v>
      </c>
      <c r="B807" s="4" t="s">
        <v>1024</v>
      </c>
      <c r="C807" s="4" t="s">
        <v>735</v>
      </c>
      <c r="D807" s="4" t="s">
        <v>3272</v>
      </c>
      <c r="E807" s="4" t="s">
        <v>1735</v>
      </c>
      <c r="F807" s="4" t="s">
        <v>1157</v>
      </c>
      <c r="G807" s="4">
        <v>45</v>
      </c>
      <c r="K807" s="4">
        <f t="shared" si="60"/>
        <v>43.151449999999997</v>
      </c>
      <c r="L807" s="4">
        <f t="shared" si="61"/>
        <v>45.999445699999988</v>
      </c>
      <c r="M807" s="4" t="s">
        <v>1029</v>
      </c>
      <c r="N807" s="4">
        <f t="shared" si="62"/>
        <v>-5066041.3254635828</v>
      </c>
      <c r="O807" s="4">
        <f t="shared" si="63"/>
        <v>-6829505.3254635828</v>
      </c>
      <c r="P807" s="4" t="str">
        <f t="shared" si="64"/>
        <v>Overpaid</v>
      </c>
    </row>
    <row r="808" spans="1:16" x14ac:dyDescent="0.25">
      <c r="A808" s="4" t="s">
        <v>112</v>
      </c>
      <c r="B808" s="4" t="s">
        <v>1024</v>
      </c>
      <c r="C808" s="4" t="s">
        <v>468</v>
      </c>
      <c r="D808" s="4" t="s">
        <v>2102</v>
      </c>
      <c r="E808" s="4" t="s">
        <v>1128</v>
      </c>
      <c r="F808" s="4" t="s">
        <v>1157</v>
      </c>
      <c r="G808" s="4">
        <v>45</v>
      </c>
      <c r="K808" s="4">
        <f t="shared" si="60"/>
        <v>43.151449999999997</v>
      </c>
      <c r="L808" s="4">
        <f t="shared" si="61"/>
        <v>45.395325399999997</v>
      </c>
      <c r="M808" s="4" t="s">
        <v>1029</v>
      </c>
      <c r="N808" s="4">
        <f t="shared" si="62"/>
        <v>-5331006.8263271572</v>
      </c>
      <c r="O808" s="4">
        <f t="shared" si="63"/>
        <v>-6614936.8263271572</v>
      </c>
      <c r="P808" s="4" t="str">
        <f t="shared" si="64"/>
        <v>Overpaid</v>
      </c>
    </row>
    <row r="809" spans="1:16" x14ac:dyDescent="0.25">
      <c r="A809" s="4" t="s">
        <v>122</v>
      </c>
      <c r="B809" s="4" t="s">
        <v>1024</v>
      </c>
      <c r="C809" s="4" t="s">
        <v>3650</v>
      </c>
      <c r="D809" s="4" t="s">
        <v>1508</v>
      </c>
      <c r="E809" s="4" t="s">
        <v>1128</v>
      </c>
      <c r="F809" s="4" t="s">
        <v>1157</v>
      </c>
      <c r="G809" s="4">
        <v>45</v>
      </c>
      <c r="K809" s="4">
        <f t="shared" si="60"/>
        <v>43.151449999999997</v>
      </c>
      <c r="L809" s="4">
        <f t="shared" si="61"/>
        <v>45.395325399999997</v>
      </c>
      <c r="M809" s="4" t="s">
        <v>1029</v>
      </c>
      <c r="N809" s="4">
        <f t="shared" si="62"/>
        <v>-5331006.8263271572</v>
      </c>
      <c r="O809" s="4">
        <f t="shared" si="63"/>
        <v>-6372091.8263271572</v>
      </c>
      <c r="P809" s="4" t="str">
        <f t="shared" si="64"/>
        <v>Overpaid</v>
      </c>
    </row>
    <row r="810" spans="1:16" x14ac:dyDescent="0.25">
      <c r="A810" s="4" t="s">
        <v>130</v>
      </c>
      <c r="B810" s="4" t="s">
        <v>1024</v>
      </c>
      <c r="C810" s="4" t="s">
        <v>570</v>
      </c>
      <c r="D810" s="4" t="s">
        <v>3416</v>
      </c>
      <c r="E810" s="4" t="s">
        <v>1237</v>
      </c>
      <c r="F810" s="4" t="s">
        <v>1157</v>
      </c>
      <c r="G810" s="4">
        <v>45</v>
      </c>
      <c r="K810" s="4">
        <f t="shared" si="60"/>
        <v>43.151449999999997</v>
      </c>
      <c r="L810" s="4">
        <f t="shared" si="61"/>
        <v>44.748053649999996</v>
      </c>
      <c r="M810" s="4" t="s">
        <v>1029</v>
      </c>
      <c r="N810" s="4">
        <f t="shared" si="62"/>
        <v>-5614898.4343952769</v>
      </c>
      <c r="O810" s="4">
        <f t="shared" si="63"/>
        <v>-6515436.4343952769</v>
      </c>
      <c r="P810" s="4" t="str">
        <f t="shared" si="64"/>
        <v>Overpaid</v>
      </c>
    </row>
    <row r="811" spans="1:16" x14ac:dyDescent="0.25">
      <c r="A811" s="4" t="s">
        <v>125</v>
      </c>
      <c r="B811" s="4" t="s">
        <v>1024</v>
      </c>
      <c r="C811" s="4" t="s">
        <v>1521</v>
      </c>
      <c r="D811" s="4" t="s">
        <v>1522</v>
      </c>
      <c r="E811" s="4" t="s">
        <v>1303</v>
      </c>
      <c r="F811" s="4" t="s">
        <v>1157</v>
      </c>
      <c r="G811" s="4" t="s">
        <v>1523</v>
      </c>
      <c r="K811" s="4">
        <f t="shared" si="60"/>
        <v>43.032286999999997</v>
      </c>
      <c r="L811" s="4">
        <f t="shared" si="61"/>
        <v>44.194158749000003</v>
      </c>
      <c r="M811" s="4" t="s">
        <v>1029</v>
      </c>
      <c r="N811" s="4">
        <f t="shared" si="62"/>
        <v>-5857835.2134924941</v>
      </c>
      <c r="O811" s="4">
        <f t="shared" si="63"/>
        <v>-6723610.2134924941</v>
      </c>
      <c r="P811" s="4" t="str">
        <f t="shared" si="64"/>
        <v>Overpaid</v>
      </c>
    </row>
    <row r="812" spans="1:16" x14ac:dyDescent="0.25">
      <c r="A812" s="4" t="s">
        <v>135</v>
      </c>
      <c r="B812" s="4" t="s">
        <v>1024</v>
      </c>
      <c r="C812" s="4" t="s">
        <v>2697</v>
      </c>
      <c r="D812" s="4" t="s">
        <v>1027</v>
      </c>
      <c r="E812" s="4" t="s">
        <v>1027</v>
      </c>
      <c r="F812" s="4" t="s">
        <v>1221</v>
      </c>
      <c r="G812" s="4" t="s">
        <v>2017</v>
      </c>
      <c r="K812" s="4">
        <f t="shared" si="60"/>
        <v>43.007009999999994</v>
      </c>
      <c r="L812" s="4" t="e">
        <f t="shared" si="61"/>
        <v>#VALUE!</v>
      </c>
      <c r="M812" s="4" t="s">
        <v>1029</v>
      </c>
      <c r="N812" s="4" t="e">
        <f t="shared" si="62"/>
        <v>#VALUE!</v>
      </c>
      <c r="O812" s="4" t="e">
        <f t="shared" si="63"/>
        <v>#VALUE!</v>
      </c>
      <c r="P812" s="4" t="e">
        <f t="shared" si="64"/>
        <v>#VALUE!</v>
      </c>
    </row>
    <row r="813" spans="1:16" x14ac:dyDescent="0.25">
      <c r="A813" s="4" t="s">
        <v>107</v>
      </c>
      <c r="B813" s="4" t="s">
        <v>1024</v>
      </c>
      <c r="C813" s="4" t="s">
        <v>2769</v>
      </c>
      <c r="D813" s="4" t="s">
        <v>2448</v>
      </c>
      <c r="E813" s="4" t="s">
        <v>1176</v>
      </c>
      <c r="F813" s="4" t="s">
        <v>1162</v>
      </c>
      <c r="G813" s="4">
        <v>45</v>
      </c>
      <c r="K813" s="4">
        <f t="shared" si="60"/>
        <v>42.790350000000004</v>
      </c>
      <c r="L813" s="4">
        <f t="shared" si="61"/>
        <v>45.357771000000007</v>
      </c>
      <c r="M813" s="4" t="s">
        <v>1029</v>
      </c>
      <c r="N813" s="4">
        <f t="shared" si="62"/>
        <v>-5347478.0828064186</v>
      </c>
      <c r="O813" s="4">
        <f t="shared" si="63"/>
        <v>-6200811.0828064186</v>
      </c>
      <c r="P813" s="4" t="str">
        <f t="shared" si="64"/>
        <v>Overpaid</v>
      </c>
    </row>
    <row r="814" spans="1:16" x14ac:dyDescent="0.25">
      <c r="A814" s="4" t="s">
        <v>116</v>
      </c>
      <c r="B814" s="4" t="s">
        <v>1024</v>
      </c>
      <c r="C814" s="4" t="s">
        <v>1178</v>
      </c>
      <c r="D814" s="4" t="s">
        <v>1027</v>
      </c>
      <c r="E814" s="4" t="s">
        <v>1179</v>
      </c>
      <c r="F814" s="4" t="s">
        <v>1162</v>
      </c>
      <c r="G814" s="4">
        <v>45</v>
      </c>
      <c r="K814" s="4">
        <f t="shared" si="60"/>
        <v>42.790350000000004</v>
      </c>
      <c r="L814" s="4">
        <f t="shared" si="61"/>
        <v>44.416383300000007</v>
      </c>
      <c r="M814" s="4" t="s">
        <v>1029</v>
      </c>
      <c r="N814" s="4">
        <f t="shared" si="62"/>
        <v>-5760368.137051098</v>
      </c>
      <c r="O814" s="4" t="e">
        <f t="shared" si="63"/>
        <v>#VALUE!</v>
      </c>
      <c r="P814" s="4" t="e">
        <f t="shared" si="64"/>
        <v>#VALUE!</v>
      </c>
    </row>
    <row r="815" spans="1:16" x14ac:dyDescent="0.25">
      <c r="A815" s="4" t="s">
        <v>116</v>
      </c>
      <c r="B815" s="4" t="s">
        <v>1024</v>
      </c>
      <c r="C815" s="4" t="s">
        <v>1196</v>
      </c>
      <c r="D815" s="4" t="s">
        <v>1027</v>
      </c>
      <c r="E815" s="4" t="s">
        <v>1197</v>
      </c>
      <c r="F815" s="4" t="s">
        <v>1194</v>
      </c>
      <c r="G815" s="4" t="s">
        <v>1198</v>
      </c>
      <c r="K815" s="4">
        <f t="shared" si="60"/>
        <v>42.783128000000005</v>
      </c>
      <c r="L815" s="4">
        <f t="shared" si="61"/>
        <v>43.296525536000004</v>
      </c>
      <c r="M815" s="4" t="s">
        <v>1029</v>
      </c>
      <c r="N815" s="4">
        <f t="shared" si="62"/>
        <v>-6251534.670164166</v>
      </c>
      <c r="O815" s="4" t="e">
        <f t="shared" si="63"/>
        <v>#VALUE!</v>
      </c>
      <c r="P815" s="4" t="e">
        <f t="shared" si="64"/>
        <v>#VALUE!</v>
      </c>
    </row>
    <row r="816" spans="1:16" x14ac:dyDescent="0.25">
      <c r="A816" s="4" t="s">
        <v>136</v>
      </c>
      <c r="B816" s="4" t="s">
        <v>1024</v>
      </c>
      <c r="C816" s="4" t="s">
        <v>2246</v>
      </c>
      <c r="D816" s="4" t="s">
        <v>1225</v>
      </c>
      <c r="E816" s="4" t="s">
        <v>1027</v>
      </c>
      <c r="F816" s="4" t="s">
        <v>1240</v>
      </c>
      <c r="G816" s="4" t="s">
        <v>2119</v>
      </c>
      <c r="K816" s="4">
        <f t="shared" si="60"/>
        <v>42.602577999999994</v>
      </c>
      <c r="L816" s="4" t="e">
        <f t="shared" si="61"/>
        <v>#VALUE!</v>
      </c>
      <c r="M816" s="4" t="s">
        <v>1029</v>
      </c>
      <c r="N816" s="4" t="e">
        <f t="shared" si="62"/>
        <v>#VALUE!</v>
      </c>
      <c r="O816" s="4" t="e">
        <f t="shared" si="63"/>
        <v>#VALUE!</v>
      </c>
      <c r="P816" s="4" t="e">
        <f t="shared" si="64"/>
        <v>#VALUE!</v>
      </c>
    </row>
    <row r="817" spans="1:16" x14ac:dyDescent="0.25">
      <c r="A817" s="4" t="s">
        <v>110</v>
      </c>
      <c r="B817" s="4" t="s">
        <v>1024</v>
      </c>
      <c r="C817" s="4" t="s">
        <v>936</v>
      </c>
      <c r="D817" s="4" t="s">
        <v>1027</v>
      </c>
      <c r="E817" s="4" t="s">
        <v>1120</v>
      </c>
      <c r="F817" s="4" t="s">
        <v>1186</v>
      </c>
      <c r="G817" s="4">
        <v>45</v>
      </c>
      <c r="K817" s="4">
        <f t="shared" si="60"/>
        <v>42.429250000000003</v>
      </c>
      <c r="L817" s="4">
        <f t="shared" si="61"/>
        <v>44.720429500000009</v>
      </c>
      <c r="M817" s="4" t="s">
        <v>1029</v>
      </c>
      <c r="N817" s="4">
        <f t="shared" si="62"/>
        <v>-5627014.3105555009</v>
      </c>
      <c r="O817" s="4" t="e">
        <f t="shared" si="63"/>
        <v>#VALUE!</v>
      </c>
      <c r="P817" s="4" t="e">
        <f t="shared" si="64"/>
        <v>#VALUE!</v>
      </c>
    </row>
    <row r="818" spans="1:16" x14ac:dyDescent="0.25">
      <c r="A818" s="4" t="s">
        <v>106</v>
      </c>
      <c r="B818" s="4" t="s">
        <v>1024</v>
      </c>
      <c r="C818" s="4" t="s">
        <v>3023</v>
      </c>
      <c r="D818" s="4" t="s">
        <v>3024</v>
      </c>
      <c r="E818" s="4" t="s">
        <v>1027</v>
      </c>
      <c r="F818" s="4" t="s">
        <v>1218</v>
      </c>
      <c r="G818" s="4" t="s">
        <v>2911</v>
      </c>
      <c r="K818" s="4">
        <f t="shared" si="60"/>
        <v>42.097037999999998</v>
      </c>
      <c r="L818" s="4" t="e">
        <f t="shared" si="61"/>
        <v>#VALUE!</v>
      </c>
      <c r="M818" s="4" t="s">
        <v>1029</v>
      </c>
      <c r="N818" s="4" t="e">
        <f t="shared" si="62"/>
        <v>#VALUE!</v>
      </c>
      <c r="O818" s="4" t="e">
        <f t="shared" si="63"/>
        <v>#VALUE!</v>
      </c>
      <c r="P818" s="4" t="e">
        <f t="shared" si="64"/>
        <v>#VALUE!</v>
      </c>
    </row>
    <row r="819" spans="1:16" x14ac:dyDescent="0.25">
      <c r="A819" s="4" t="s">
        <v>317</v>
      </c>
      <c r="B819" s="4" t="s">
        <v>1024</v>
      </c>
      <c r="C819" s="4" t="s">
        <v>2319</v>
      </c>
      <c r="D819" s="4" t="s">
        <v>2212</v>
      </c>
      <c r="E819" s="4" t="s">
        <v>1174</v>
      </c>
      <c r="F819" s="4" t="s">
        <v>1194</v>
      </c>
      <c r="G819" s="4">
        <v>45</v>
      </c>
      <c r="K819" s="4">
        <f t="shared" si="60"/>
        <v>42.068150000000003</v>
      </c>
      <c r="L819" s="4">
        <f t="shared" si="61"/>
        <v>43.330194500000005</v>
      </c>
      <c r="M819" s="4" t="s">
        <v>1029</v>
      </c>
      <c r="N819" s="4">
        <f t="shared" si="62"/>
        <v>-6236767.5552206393</v>
      </c>
      <c r="O819" s="4">
        <f t="shared" si="63"/>
        <v>-6896767.5552206393</v>
      </c>
      <c r="P819" s="4" t="str">
        <f t="shared" si="64"/>
        <v>Overpaid</v>
      </c>
    </row>
    <row r="820" spans="1:16" x14ac:dyDescent="0.25">
      <c r="A820" s="4" t="s">
        <v>126</v>
      </c>
      <c r="B820" s="4" t="s">
        <v>1024</v>
      </c>
      <c r="C820" s="4" t="s">
        <v>3850</v>
      </c>
      <c r="D820" s="4" t="s">
        <v>2489</v>
      </c>
      <c r="E820" s="4" t="s">
        <v>1033</v>
      </c>
      <c r="F820" s="4" t="s">
        <v>1201</v>
      </c>
      <c r="G820" s="4">
        <v>45</v>
      </c>
      <c r="K820" s="4">
        <f t="shared" si="60"/>
        <v>41.707050000000002</v>
      </c>
      <c r="L820" s="4">
        <f t="shared" si="61"/>
        <v>42.541191000000005</v>
      </c>
      <c r="M820" s="4" t="s">
        <v>1029</v>
      </c>
      <c r="N820" s="4">
        <f t="shared" si="62"/>
        <v>-6582822.3187513743</v>
      </c>
      <c r="O820" s="4">
        <f t="shared" si="63"/>
        <v>-7170322.3187513743</v>
      </c>
      <c r="P820" s="4" t="str">
        <f t="shared" si="64"/>
        <v>Overpaid</v>
      </c>
    </row>
    <row r="821" spans="1:16" x14ac:dyDescent="0.25">
      <c r="A821" s="4" t="s">
        <v>114</v>
      </c>
      <c r="B821" s="4" t="s">
        <v>1024</v>
      </c>
      <c r="C821" s="4" t="s">
        <v>3287</v>
      </c>
      <c r="D821" s="4" t="s">
        <v>1638</v>
      </c>
      <c r="E821" s="4" t="s">
        <v>2003</v>
      </c>
      <c r="F821" s="4" t="s">
        <v>1201</v>
      </c>
      <c r="G821" s="4">
        <v>45</v>
      </c>
      <c r="K821" s="4">
        <f t="shared" si="60"/>
        <v>41.707050000000002</v>
      </c>
      <c r="L821" s="4">
        <f t="shared" si="61"/>
        <v>38.245364850000001</v>
      </c>
      <c r="M821" s="4" t="s">
        <v>1029</v>
      </c>
      <c r="N821" s="4">
        <f t="shared" si="62"/>
        <v>-8466959.8447666503</v>
      </c>
      <c r="O821" s="4">
        <f t="shared" si="63"/>
        <v>-11066959.84476665</v>
      </c>
      <c r="P821" s="4" t="str">
        <f t="shared" si="64"/>
        <v>Overpaid</v>
      </c>
    </row>
    <row r="822" spans="1:16" x14ac:dyDescent="0.25">
      <c r="A822" s="4" t="s">
        <v>114</v>
      </c>
      <c r="B822" s="4" t="s">
        <v>1024</v>
      </c>
      <c r="C822" s="4" t="s">
        <v>3286</v>
      </c>
      <c r="D822" s="4" t="s">
        <v>1027</v>
      </c>
      <c r="E822" s="4" t="s">
        <v>1027</v>
      </c>
      <c r="F822" s="4" t="s">
        <v>1201</v>
      </c>
      <c r="G822" s="4">
        <v>45</v>
      </c>
      <c r="K822" s="4">
        <f t="shared" si="60"/>
        <v>41.707050000000002</v>
      </c>
      <c r="L822" s="4" t="e">
        <f t="shared" si="61"/>
        <v>#VALUE!</v>
      </c>
      <c r="M822" s="4" t="s">
        <v>1029</v>
      </c>
      <c r="N822" s="4" t="e">
        <f t="shared" si="62"/>
        <v>#VALUE!</v>
      </c>
      <c r="O822" s="4" t="e">
        <f t="shared" si="63"/>
        <v>#VALUE!</v>
      </c>
      <c r="P822" s="4" t="e">
        <f t="shared" si="64"/>
        <v>#VALUE!</v>
      </c>
    </row>
    <row r="823" spans="1:16" x14ac:dyDescent="0.25">
      <c r="A823" s="4" t="s">
        <v>106</v>
      </c>
      <c r="B823" s="4" t="s">
        <v>1024</v>
      </c>
      <c r="C823" s="4" t="s">
        <v>3021</v>
      </c>
      <c r="D823" s="4" t="s">
        <v>1027</v>
      </c>
      <c r="E823" s="4" t="s">
        <v>1027</v>
      </c>
      <c r="F823" s="4" t="s">
        <v>1218</v>
      </c>
      <c r="G823" s="4">
        <v>45</v>
      </c>
      <c r="K823" s="4">
        <f t="shared" si="60"/>
        <v>40.984850000000002</v>
      </c>
      <c r="L823" s="4" t="e">
        <f t="shared" si="61"/>
        <v>#VALUE!</v>
      </c>
      <c r="M823" s="4" t="s">
        <v>1029</v>
      </c>
      <c r="N823" s="4" t="e">
        <f t="shared" si="62"/>
        <v>#VALUE!</v>
      </c>
      <c r="O823" s="4" t="e">
        <f t="shared" si="63"/>
        <v>#VALUE!</v>
      </c>
      <c r="P823" s="4" t="e">
        <f t="shared" si="64"/>
        <v>#VALUE!</v>
      </c>
    </row>
    <row r="824" spans="1:16" x14ac:dyDescent="0.25">
      <c r="A824" s="4" t="s">
        <v>135</v>
      </c>
      <c r="B824" s="4" t="s">
        <v>1024</v>
      </c>
      <c r="C824" s="4" t="s">
        <v>2698</v>
      </c>
      <c r="D824" s="4" t="s">
        <v>2699</v>
      </c>
      <c r="E824" s="4" t="s">
        <v>1027</v>
      </c>
      <c r="F824" s="4" t="s">
        <v>1221</v>
      </c>
      <c r="G824" s="4">
        <v>45</v>
      </c>
      <c r="K824" s="4">
        <f t="shared" si="60"/>
        <v>40.623750000000001</v>
      </c>
      <c r="L824" s="4" t="e">
        <f t="shared" si="61"/>
        <v>#VALUE!</v>
      </c>
      <c r="M824" s="4" t="s">
        <v>1029</v>
      </c>
      <c r="N824" s="4" t="e">
        <f t="shared" si="62"/>
        <v>#VALUE!</v>
      </c>
      <c r="O824" s="4" t="e">
        <f t="shared" si="63"/>
        <v>#VALUE!</v>
      </c>
      <c r="P824" s="4" t="e">
        <f t="shared" si="64"/>
        <v>#VALUE!</v>
      </c>
    </row>
    <row r="825" spans="1:16" x14ac:dyDescent="0.25">
      <c r="A825" s="4" t="s">
        <v>108</v>
      </c>
      <c r="B825" s="4" t="s">
        <v>1024</v>
      </c>
      <c r="C825" s="4" t="s">
        <v>1401</v>
      </c>
      <c r="D825" s="4" t="s">
        <v>1027</v>
      </c>
      <c r="E825" s="4" t="s">
        <v>1027</v>
      </c>
      <c r="F825" s="4" t="s">
        <v>1234</v>
      </c>
      <c r="G825" s="4">
        <v>45</v>
      </c>
      <c r="K825" s="4">
        <f t="shared" si="60"/>
        <v>40.262650000000001</v>
      </c>
      <c r="L825" s="4" t="e">
        <f t="shared" si="61"/>
        <v>#VALUE!</v>
      </c>
      <c r="M825" s="4" t="s">
        <v>1029</v>
      </c>
      <c r="N825" s="4" t="e">
        <f t="shared" si="62"/>
        <v>#VALUE!</v>
      </c>
      <c r="O825" s="4" t="e">
        <f t="shared" si="63"/>
        <v>#VALUE!</v>
      </c>
      <c r="P825" s="4" t="e">
        <f t="shared" si="64"/>
        <v>#VALUE!</v>
      </c>
    </row>
    <row r="826" spans="1:16" x14ac:dyDescent="0.25">
      <c r="A826" s="4" t="s">
        <v>129</v>
      </c>
      <c r="B826" s="4" t="s">
        <v>1024</v>
      </c>
      <c r="C826" s="4" t="s">
        <v>1401</v>
      </c>
      <c r="D826" s="4" t="s">
        <v>1402</v>
      </c>
      <c r="E826" s="4" t="s">
        <v>1027</v>
      </c>
      <c r="F826" s="4" t="s">
        <v>1234</v>
      </c>
      <c r="G826" s="4">
        <v>45</v>
      </c>
      <c r="K826" s="4">
        <f t="shared" si="60"/>
        <v>40.262650000000001</v>
      </c>
      <c r="L826" s="4" t="e">
        <f t="shared" si="61"/>
        <v>#VALUE!</v>
      </c>
      <c r="M826" s="4" t="s">
        <v>1029</v>
      </c>
      <c r="N826" s="4" t="e">
        <f t="shared" si="62"/>
        <v>#VALUE!</v>
      </c>
      <c r="O826" s="4" t="e">
        <f t="shared" si="63"/>
        <v>#VALUE!</v>
      </c>
      <c r="P826" s="4" t="e">
        <f t="shared" si="64"/>
        <v>#VALUE!</v>
      </c>
    </row>
    <row r="827" spans="1:16" x14ac:dyDescent="0.25">
      <c r="A827" s="4" t="s">
        <v>128</v>
      </c>
      <c r="B827" s="4" t="s">
        <v>1024</v>
      </c>
      <c r="C827" s="4" t="s">
        <v>3596</v>
      </c>
      <c r="D827" s="4" t="s">
        <v>1225</v>
      </c>
      <c r="E827" s="4" t="s">
        <v>1027</v>
      </c>
      <c r="F827" s="4" t="s">
        <v>1234</v>
      </c>
      <c r="G827" s="4">
        <v>45</v>
      </c>
      <c r="K827" s="4">
        <f t="shared" si="60"/>
        <v>40.262650000000001</v>
      </c>
      <c r="L827" s="4" t="e">
        <f t="shared" si="61"/>
        <v>#VALUE!</v>
      </c>
      <c r="M827" s="4" t="s">
        <v>1029</v>
      </c>
      <c r="N827" s="4" t="e">
        <f t="shared" si="62"/>
        <v>#VALUE!</v>
      </c>
      <c r="O827" s="4" t="e">
        <f t="shared" si="63"/>
        <v>#VALUE!</v>
      </c>
      <c r="P827" s="4" t="e">
        <f t="shared" si="64"/>
        <v>#VALUE!</v>
      </c>
    </row>
    <row r="828" spans="1:16" x14ac:dyDescent="0.25">
      <c r="A828" s="4" t="s">
        <v>114</v>
      </c>
      <c r="B828" s="4" t="s">
        <v>1024</v>
      </c>
      <c r="C828" s="4" t="s">
        <v>3303</v>
      </c>
      <c r="D828" s="4" t="s">
        <v>1225</v>
      </c>
      <c r="E828" s="4" t="s">
        <v>1027</v>
      </c>
      <c r="F828" s="4" t="s">
        <v>1240</v>
      </c>
      <c r="G828" s="4">
        <v>45</v>
      </c>
      <c r="K828" s="4">
        <f t="shared" si="60"/>
        <v>39.90155</v>
      </c>
      <c r="L828" s="4" t="e">
        <f t="shared" si="61"/>
        <v>#VALUE!</v>
      </c>
      <c r="M828" s="4" t="s">
        <v>1029</v>
      </c>
      <c r="N828" s="4" t="e">
        <f t="shared" si="62"/>
        <v>#VALUE!</v>
      </c>
      <c r="O828" s="4" t="e">
        <f t="shared" si="63"/>
        <v>#VALUE!</v>
      </c>
      <c r="P828" s="4" t="e">
        <f t="shared" si="64"/>
        <v>#VALUE!</v>
      </c>
    </row>
    <row r="829" spans="1:16" x14ac:dyDescent="0.25">
      <c r="A829" s="4" t="s">
        <v>113</v>
      </c>
      <c r="B829" s="4" t="s">
        <v>1024</v>
      </c>
      <c r="C829" s="4" t="s">
        <v>3922</v>
      </c>
      <c r="D829" s="4" t="s">
        <v>1027</v>
      </c>
      <c r="E829" s="4" t="s">
        <v>1027</v>
      </c>
      <c r="F829" s="4" t="s">
        <v>1234</v>
      </c>
      <c r="G829" s="4" t="s">
        <v>1090</v>
      </c>
      <c r="K829" s="4">
        <f t="shared" si="60"/>
        <v>33.907289999999996</v>
      </c>
      <c r="L829" s="4" t="e">
        <f t="shared" si="61"/>
        <v>#VALUE!</v>
      </c>
      <c r="M829" s="4" t="s">
        <v>1029</v>
      </c>
      <c r="N829" s="4" t="e">
        <f t="shared" si="62"/>
        <v>#VALUE!</v>
      </c>
      <c r="O829" s="4" t="e">
        <f t="shared" si="63"/>
        <v>#VALUE!</v>
      </c>
      <c r="P829" s="4" t="e">
        <f t="shared" si="64"/>
        <v>#VALUE!</v>
      </c>
    </row>
    <row r="830" spans="1:16" x14ac:dyDescent="0.25">
      <c r="A830" s="4" t="s">
        <v>107</v>
      </c>
      <c r="B830" s="4" t="s">
        <v>1048</v>
      </c>
      <c r="C830" s="4" t="s">
        <v>2716</v>
      </c>
      <c r="D830" s="4" t="s">
        <v>2717</v>
      </c>
      <c r="E830" s="4" t="s">
        <v>2710</v>
      </c>
      <c r="F830" s="4" t="s">
        <v>1915</v>
      </c>
      <c r="G830" s="4" t="s">
        <v>2718</v>
      </c>
      <c r="K830" s="4">
        <f t="shared" si="60"/>
        <v>71.934730999999999</v>
      </c>
      <c r="L830" s="4">
        <f t="shared" si="61"/>
        <v>68.913472298000002</v>
      </c>
      <c r="M830" s="4" t="s">
        <v>1053</v>
      </c>
      <c r="N830" s="4">
        <f t="shared" si="62"/>
        <v>4135180.0794869326</v>
      </c>
      <c r="O830" s="4">
        <f t="shared" si="63"/>
        <v>-10177319.920513067</v>
      </c>
      <c r="P830" s="4" t="str">
        <f t="shared" si="64"/>
        <v>Overpaid</v>
      </c>
    </row>
    <row r="831" spans="1:16" x14ac:dyDescent="0.25">
      <c r="A831" s="4" t="s">
        <v>111</v>
      </c>
      <c r="B831" s="4" t="s">
        <v>1048</v>
      </c>
      <c r="C831" s="4" t="s">
        <v>3689</v>
      </c>
      <c r="D831" s="4" t="s">
        <v>1806</v>
      </c>
      <c r="E831" s="4" t="s">
        <v>1342</v>
      </c>
      <c r="F831" s="4" t="s">
        <v>2047</v>
      </c>
      <c r="G831" s="4" t="s">
        <v>3690</v>
      </c>
      <c r="K831" s="4">
        <f t="shared" si="60"/>
        <v>67.236819999999994</v>
      </c>
      <c r="L831" s="4">
        <f t="shared" si="61"/>
        <v>67.102346359999999</v>
      </c>
      <c r="M831" s="4" t="s">
        <v>1053</v>
      </c>
      <c r="N831" s="4">
        <f t="shared" si="62"/>
        <v>3476109.3567486159</v>
      </c>
      <c r="O831" s="4">
        <f t="shared" si="63"/>
        <v>-11523890.643251384</v>
      </c>
      <c r="P831" s="4" t="str">
        <f t="shared" si="64"/>
        <v>Overpaid</v>
      </c>
    </row>
    <row r="832" spans="1:16" x14ac:dyDescent="0.25">
      <c r="A832" s="4" t="s">
        <v>125</v>
      </c>
      <c r="B832" s="4" t="s">
        <v>1048</v>
      </c>
      <c r="C832" s="4" t="s">
        <v>1423</v>
      </c>
      <c r="D832" s="4" t="s">
        <v>1416</v>
      </c>
      <c r="E832" s="4" t="s">
        <v>1303</v>
      </c>
      <c r="F832" s="4" t="s">
        <v>1028</v>
      </c>
      <c r="G832" s="4" t="s">
        <v>1424</v>
      </c>
      <c r="K832" s="4">
        <f t="shared" si="60"/>
        <v>66.200462999999999</v>
      </c>
      <c r="L832" s="4">
        <f t="shared" si="61"/>
        <v>67.987875501000005</v>
      </c>
      <c r="M832" s="4" t="s">
        <v>1053</v>
      </c>
      <c r="N832" s="4">
        <f t="shared" si="62"/>
        <v>3798354.3860529857</v>
      </c>
      <c r="O832" s="4">
        <f t="shared" si="63"/>
        <v>-10201645.613947015</v>
      </c>
      <c r="P832" s="4" t="str">
        <f t="shared" si="64"/>
        <v>Overpaid</v>
      </c>
    </row>
    <row r="833" spans="1:16" x14ac:dyDescent="0.25">
      <c r="A833" s="4" t="s">
        <v>120</v>
      </c>
      <c r="B833" s="4" t="s">
        <v>1048</v>
      </c>
      <c r="C833" s="4" t="s">
        <v>3144</v>
      </c>
      <c r="D833" s="4" t="s">
        <v>3145</v>
      </c>
      <c r="E833" s="4" t="s">
        <v>1145</v>
      </c>
      <c r="F833" s="4" t="s">
        <v>1441</v>
      </c>
      <c r="G833" s="4" t="s">
        <v>1708</v>
      </c>
      <c r="K833" s="4">
        <f t="shared" si="60"/>
        <v>60.383141999999999</v>
      </c>
      <c r="L833" s="4">
        <f t="shared" si="61"/>
        <v>62.496551969999992</v>
      </c>
      <c r="M833" s="4" t="s">
        <v>1053</v>
      </c>
      <c r="N833" s="4">
        <f t="shared" si="62"/>
        <v>1800055.707628285</v>
      </c>
      <c r="O833" s="4">
        <f t="shared" si="63"/>
        <v>-3155250.292371715</v>
      </c>
      <c r="P833" s="4" t="str">
        <f t="shared" si="64"/>
        <v>Overpaid</v>
      </c>
    </row>
    <row r="834" spans="1:16" x14ac:dyDescent="0.25">
      <c r="A834" s="4" t="s">
        <v>122</v>
      </c>
      <c r="B834" s="4" t="s">
        <v>1048</v>
      </c>
      <c r="C834" s="4" t="s">
        <v>3613</v>
      </c>
      <c r="D834" s="4" t="s">
        <v>3614</v>
      </c>
      <c r="E834" s="4" t="s">
        <v>1339</v>
      </c>
      <c r="F834" s="4" t="s">
        <v>1046</v>
      </c>
      <c r="G834" s="4" t="s">
        <v>2884</v>
      </c>
      <c r="K834" s="4">
        <f t="shared" ref="K834:K897" si="65">(F834*0.3611)+(G834*1.1*0.3611)+(H834*5.2*0.0666)+(I834*0.2111)</f>
        <v>60.321755000000003</v>
      </c>
      <c r="L834" s="4">
        <f t="shared" ref="L834:L897" si="66">(K834)*((100+(29-E834))/100)-(J834*0.9)</f>
        <v>63.217199240000006</v>
      </c>
      <c r="M834" s="4" t="s">
        <v>1053</v>
      </c>
      <c r="N834" s="4">
        <f t="shared" ref="N834:N897" si="67">(M834*((L834-63)/5.45))+M834</f>
        <v>2062300.0425544316</v>
      </c>
      <c r="O834" s="4">
        <f t="shared" ref="O834:O897" si="68">(N834-D834)</f>
        <v>555255.04255443159</v>
      </c>
      <c r="P834" s="4" t="str">
        <f t="shared" ref="P834:P897" si="69">IF(O834&lt;(-3000000), "Overpaid", "")</f>
        <v/>
      </c>
    </row>
    <row r="835" spans="1:16" x14ac:dyDescent="0.25">
      <c r="A835" s="4" t="s">
        <v>2800</v>
      </c>
      <c r="B835" s="4" t="s">
        <v>1048</v>
      </c>
      <c r="C835" s="4" t="s">
        <v>2808</v>
      </c>
      <c r="D835" s="4" t="s">
        <v>1565</v>
      </c>
      <c r="E835" s="4" t="s">
        <v>1905</v>
      </c>
      <c r="F835" s="4" t="s">
        <v>1041</v>
      </c>
      <c r="G835" s="4" t="s">
        <v>1829</v>
      </c>
      <c r="K835" s="4">
        <f t="shared" si="65"/>
        <v>60.173704000000001</v>
      </c>
      <c r="L835" s="4">
        <f t="shared" si="66"/>
        <v>59.391445848000004</v>
      </c>
      <c r="M835" s="4" t="s">
        <v>1053</v>
      </c>
      <c r="N835" s="4">
        <f t="shared" si="67"/>
        <v>670104.17136703408</v>
      </c>
      <c r="O835" s="4">
        <f t="shared" si="68"/>
        <v>-16329895.828632966</v>
      </c>
      <c r="P835" s="4" t="str">
        <f t="shared" si="69"/>
        <v>Overpaid</v>
      </c>
    </row>
    <row r="836" spans="1:16" x14ac:dyDescent="0.25">
      <c r="A836" s="4" t="s">
        <v>123</v>
      </c>
      <c r="B836" s="4" t="s">
        <v>1048</v>
      </c>
      <c r="C836" s="4" t="s">
        <v>1929</v>
      </c>
      <c r="D836" s="4" t="s">
        <v>1930</v>
      </c>
      <c r="E836" s="4" t="s">
        <v>1427</v>
      </c>
      <c r="F836" s="4" t="s">
        <v>1450</v>
      </c>
      <c r="G836" s="4" t="s">
        <v>1931</v>
      </c>
      <c r="K836" s="4">
        <f t="shared" si="65"/>
        <v>59.967877000000001</v>
      </c>
      <c r="L836" s="4">
        <f t="shared" si="66"/>
        <v>61.467073924999994</v>
      </c>
      <c r="M836" s="4" t="s">
        <v>1053</v>
      </c>
      <c r="N836" s="4">
        <f t="shared" si="67"/>
        <v>1425427.5136824611</v>
      </c>
      <c r="O836" s="4">
        <f t="shared" si="68"/>
        <v>-12262072.48631754</v>
      </c>
      <c r="P836" s="4" t="str">
        <f t="shared" si="69"/>
        <v>Overpaid</v>
      </c>
    </row>
    <row r="837" spans="1:16" x14ac:dyDescent="0.25">
      <c r="A837" s="4" t="s">
        <v>129</v>
      </c>
      <c r="B837" s="4" t="s">
        <v>1048</v>
      </c>
      <c r="C837" s="4" t="s">
        <v>1272</v>
      </c>
      <c r="D837" s="4" t="s">
        <v>1273</v>
      </c>
      <c r="E837" s="4" t="s">
        <v>1274</v>
      </c>
      <c r="F837" s="4" t="s">
        <v>1270</v>
      </c>
      <c r="G837" s="4" t="s">
        <v>1108</v>
      </c>
      <c r="K837" s="4">
        <f t="shared" si="65"/>
        <v>59.931767000000001</v>
      </c>
      <c r="L837" s="4">
        <f t="shared" si="66"/>
        <v>64.00712715600001</v>
      </c>
      <c r="M837" s="4" t="s">
        <v>1053</v>
      </c>
      <c r="N837" s="4">
        <f t="shared" si="67"/>
        <v>2349755.6808322449</v>
      </c>
      <c r="O837" s="4">
        <f t="shared" si="68"/>
        <v>-5877868.3191677555</v>
      </c>
      <c r="P837" s="4" t="str">
        <f t="shared" si="69"/>
        <v>Overpaid</v>
      </c>
    </row>
    <row r="838" spans="1:16" x14ac:dyDescent="0.25">
      <c r="A838" s="4" t="s">
        <v>108</v>
      </c>
      <c r="B838" s="4" t="s">
        <v>1048</v>
      </c>
      <c r="C838" s="4" t="s">
        <v>1272</v>
      </c>
      <c r="D838" s="4" t="s">
        <v>1273</v>
      </c>
      <c r="E838" s="4" t="s">
        <v>1274</v>
      </c>
      <c r="F838" s="4" t="s">
        <v>1270</v>
      </c>
      <c r="G838" s="4" t="s">
        <v>1108</v>
      </c>
      <c r="K838" s="4">
        <f t="shared" si="65"/>
        <v>59.931767000000001</v>
      </c>
      <c r="L838" s="4">
        <f t="shared" si="66"/>
        <v>64.00712715600001</v>
      </c>
      <c r="M838" s="4" t="s">
        <v>1053</v>
      </c>
      <c r="N838" s="4">
        <f t="shared" si="67"/>
        <v>2349755.6808322449</v>
      </c>
      <c r="O838" s="4">
        <f t="shared" si="68"/>
        <v>-5877868.3191677555</v>
      </c>
      <c r="P838" s="4" t="str">
        <f t="shared" si="69"/>
        <v>Overpaid</v>
      </c>
    </row>
    <row r="839" spans="1:16" x14ac:dyDescent="0.25">
      <c r="A839" s="4" t="s">
        <v>112</v>
      </c>
      <c r="B839" s="4" t="s">
        <v>1048</v>
      </c>
      <c r="C839" s="4" t="s">
        <v>2062</v>
      </c>
      <c r="D839" s="4" t="s">
        <v>2063</v>
      </c>
      <c r="E839" s="4" t="s">
        <v>1427</v>
      </c>
      <c r="F839" s="4" t="s">
        <v>1056</v>
      </c>
      <c r="G839" s="4" t="s">
        <v>1703</v>
      </c>
      <c r="K839" s="4">
        <f t="shared" si="65"/>
        <v>56.902137999999994</v>
      </c>
      <c r="L839" s="4">
        <f t="shared" si="66"/>
        <v>58.324691449999989</v>
      </c>
      <c r="M839" s="4" t="s">
        <v>1053</v>
      </c>
      <c r="N839" s="4">
        <f t="shared" si="67"/>
        <v>281911.07152631693</v>
      </c>
      <c r="O839" s="4">
        <f t="shared" si="68"/>
        <v>-10649088.928473683</v>
      </c>
      <c r="P839" s="4" t="str">
        <f t="shared" si="69"/>
        <v>Overpaid</v>
      </c>
    </row>
    <row r="840" spans="1:16" x14ac:dyDescent="0.25">
      <c r="A840" s="4" t="s">
        <v>121</v>
      </c>
      <c r="B840" s="4" t="s">
        <v>1048</v>
      </c>
      <c r="C840" s="4" t="s">
        <v>2926</v>
      </c>
      <c r="D840" s="4" t="s">
        <v>2406</v>
      </c>
      <c r="E840" s="4" t="s">
        <v>1096</v>
      </c>
      <c r="F840" s="4" t="s">
        <v>1162</v>
      </c>
      <c r="G840" s="4" t="s">
        <v>2169</v>
      </c>
      <c r="K840" s="4">
        <f t="shared" si="65"/>
        <v>56.335211000000001</v>
      </c>
      <c r="L840" s="4">
        <f t="shared" si="66"/>
        <v>58.363278596000001</v>
      </c>
      <c r="M840" s="4" t="s">
        <v>1053</v>
      </c>
      <c r="N840" s="4">
        <f t="shared" si="67"/>
        <v>295952.9764369831</v>
      </c>
      <c r="O840" s="4">
        <f t="shared" si="68"/>
        <v>-399047.0235630169</v>
      </c>
      <c r="P840" s="4" t="str">
        <f t="shared" si="69"/>
        <v/>
      </c>
    </row>
    <row r="841" spans="1:16" x14ac:dyDescent="0.25">
      <c r="A841" s="4" t="s">
        <v>135</v>
      </c>
      <c r="B841" s="4" t="s">
        <v>1048</v>
      </c>
      <c r="C841" s="4" t="s">
        <v>285</v>
      </c>
      <c r="D841" s="4" t="s">
        <v>2309</v>
      </c>
      <c r="E841" s="4" t="s">
        <v>1184</v>
      </c>
      <c r="F841" s="4" t="s">
        <v>1046</v>
      </c>
      <c r="G841" s="4" t="s">
        <v>1133</v>
      </c>
      <c r="K841" s="4">
        <f t="shared" si="65"/>
        <v>56.270212999999998</v>
      </c>
      <c r="L841" s="4">
        <f t="shared" si="66"/>
        <v>56.664104491000003</v>
      </c>
      <c r="M841" s="4" t="s">
        <v>1053</v>
      </c>
      <c r="N841" s="4">
        <f t="shared" si="67"/>
        <v>-322378.3510229066</v>
      </c>
      <c r="O841" s="4">
        <f t="shared" si="68"/>
        <v>-9322378.3510229066</v>
      </c>
      <c r="P841" s="4" t="str">
        <f t="shared" si="69"/>
        <v>Overpaid</v>
      </c>
    </row>
    <row r="842" spans="1:16" x14ac:dyDescent="0.25">
      <c r="A842" s="4" t="s">
        <v>121</v>
      </c>
      <c r="B842" s="4" t="s">
        <v>1048</v>
      </c>
      <c r="C842" s="4" t="s">
        <v>246</v>
      </c>
      <c r="D842" s="4" t="s">
        <v>1431</v>
      </c>
      <c r="E842" s="4" t="s">
        <v>1387</v>
      </c>
      <c r="F842" s="4" t="s">
        <v>1062</v>
      </c>
      <c r="G842" s="4" t="s">
        <v>1097</v>
      </c>
      <c r="K842" s="4">
        <f t="shared" si="65"/>
        <v>56.262991</v>
      </c>
      <c r="L842" s="4">
        <f t="shared" si="66"/>
        <v>56.544305954999992</v>
      </c>
      <c r="M842" s="4" t="s">
        <v>1053</v>
      </c>
      <c r="N842" s="4">
        <f t="shared" si="67"/>
        <v>-365973.17016160768</v>
      </c>
      <c r="O842" s="4">
        <f t="shared" si="68"/>
        <v>-6365973.1701616077</v>
      </c>
      <c r="P842" s="4" t="str">
        <f t="shared" si="69"/>
        <v>Overpaid</v>
      </c>
    </row>
    <row r="843" spans="1:16" x14ac:dyDescent="0.25">
      <c r="A843" s="4" t="s">
        <v>126</v>
      </c>
      <c r="B843" s="4" t="s">
        <v>1048</v>
      </c>
      <c r="C843" s="4" t="s">
        <v>3803</v>
      </c>
      <c r="D843" s="4" t="s">
        <v>2296</v>
      </c>
      <c r="E843" s="4" t="s">
        <v>1427</v>
      </c>
      <c r="F843" s="4" t="s">
        <v>1107</v>
      </c>
      <c r="G843" s="4" t="s">
        <v>2702</v>
      </c>
      <c r="K843" s="4">
        <f t="shared" si="65"/>
        <v>55.927167999999995</v>
      </c>
      <c r="L843" s="4">
        <f t="shared" si="66"/>
        <v>57.325347199999989</v>
      </c>
      <c r="M843" s="4" t="s">
        <v>1053</v>
      </c>
      <c r="N843" s="4">
        <f t="shared" si="67"/>
        <v>-81751.401244187495</v>
      </c>
      <c r="O843" s="4">
        <f t="shared" si="68"/>
        <v>-8081751.4012441877</v>
      </c>
      <c r="P843" s="4" t="str">
        <f t="shared" si="69"/>
        <v>Overpaid</v>
      </c>
    </row>
    <row r="844" spans="1:16" x14ac:dyDescent="0.25">
      <c r="A844" s="4" t="s">
        <v>133</v>
      </c>
      <c r="B844" s="4" t="s">
        <v>1048</v>
      </c>
      <c r="C844" s="4" t="s">
        <v>1694</v>
      </c>
      <c r="D844" s="4" t="s">
        <v>1695</v>
      </c>
      <c r="E844" s="4" t="s">
        <v>1128</v>
      </c>
      <c r="F844" s="4" t="s">
        <v>1103</v>
      </c>
      <c r="G844" s="4" t="s">
        <v>1549</v>
      </c>
      <c r="K844" s="4">
        <f t="shared" si="65"/>
        <v>55.017195999999998</v>
      </c>
      <c r="L844" s="4">
        <f t="shared" si="66"/>
        <v>57.878090192000002</v>
      </c>
      <c r="M844" s="4" t="s">
        <v>1053</v>
      </c>
      <c r="N844" s="4">
        <f t="shared" si="67"/>
        <v>119392.38206901192</v>
      </c>
      <c r="O844" s="4">
        <f t="shared" si="68"/>
        <v>-1775052.6179309881</v>
      </c>
      <c r="P844" s="4" t="str">
        <f t="shared" si="69"/>
        <v/>
      </c>
    </row>
    <row r="845" spans="1:16" x14ac:dyDescent="0.25">
      <c r="A845" s="4" t="s">
        <v>115</v>
      </c>
      <c r="B845" s="4" t="s">
        <v>1048</v>
      </c>
      <c r="C845" s="4" t="s">
        <v>353</v>
      </c>
      <c r="D845" s="4" t="s">
        <v>1431</v>
      </c>
      <c r="E845" s="4" t="s">
        <v>1159</v>
      </c>
      <c r="F845" s="4" t="s">
        <v>1111</v>
      </c>
      <c r="G845" s="4" t="s">
        <v>3710</v>
      </c>
      <c r="K845" s="4">
        <f t="shared" si="65"/>
        <v>54.771647999999999</v>
      </c>
      <c r="L845" s="4">
        <f t="shared" si="66"/>
        <v>55.209821183999999</v>
      </c>
      <c r="M845" s="4" t="s">
        <v>1053</v>
      </c>
      <c r="N845" s="4">
        <f t="shared" si="67"/>
        <v>-851593.64748605108</v>
      </c>
      <c r="O845" s="4">
        <f t="shared" si="68"/>
        <v>-6851593.6474860515</v>
      </c>
      <c r="P845" s="4" t="str">
        <f t="shared" si="69"/>
        <v>Overpaid</v>
      </c>
    </row>
    <row r="846" spans="1:16" x14ac:dyDescent="0.25">
      <c r="A846" s="4" t="s">
        <v>109</v>
      </c>
      <c r="B846" s="4" t="s">
        <v>1048</v>
      </c>
      <c r="C846" s="4" t="s">
        <v>282</v>
      </c>
      <c r="D846" s="4" t="s">
        <v>1296</v>
      </c>
      <c r="E846" s="4" t="s">
        <v>1183</v>
      </c>
      <c r="F846" s="4" t="s">
        <v>1073</v>
      </c>
      <c r="G846" s="4" t="s">
        <v>1087</v>
      </c>
      <c r="K846" s="4">
        <f t="shared" si="65"/>
        <v>54.706649999999996</v>
      </c>
      <c r="L846" s="4">
        <f t="shared" si="66"/>
        <v>54.487823399999996</v>
      </c>
      <c r="M846" s="4" t="s">
        <v>1053</v>
      </c>
      <c r="N846" s="4">
        <f t="shared" si="67"/>
        <v>-1114329.4359435975</v>
      </c>
      <c r="O846" s="4">
        <f t="shared" si="68"/>
        <v>-4614329.4359435979</v>
      </c>
      <c r="P846" s="4" t="str">
        <f t="shared" si="69"/>
        <v>Overpaid</v>
      </c>
    </row>
    <row r="847" spans="1:16" x14ac:dyDescent="0.25">
      <c r="A847" s="4" t="s">
        <v>110</v>
      </c>
      <c r="B847" s="4" t="s">
        <v>1048</v>
      </c>
      <c r="C847" s="4" t="s">
        <v>2375</v>
      </c>
      <c r="D847" s="4" t="s">
        <v>2376</v>
      </c>
      <c r="E847" s="4" t="s">
        <v>2377</v>
      </c>
      <c r="F847" s="4" t="s">
        <v>1091</v>
      </c>
      <c r="G847" s="4" t="s">
        <v>2204</v>
      </c>
      <c r="K847" s="4">
        <f t="shared" si="65"/>
        <v>54.583875999999997</v>
      </c>
      <c r="L847" s="4">
        <f t="shared" si="66"/>
        <v>49.343823903999997</v>
      </c>
      <c r="M847" s="4" t="s">
        <v>1053</v>
      </c>
      <c r="N847" s="4">
        <f t="shared" si="67"/>
        <v>-2986236.5156567087</v>
      </c>
      <c r="O847" s="4">
        <f t="shared" si="68"/>
        <v>-5946236.5156567087</v>
      </c>
      <c r="P847" s="4" t="str">
        <f t="shared" si="69"/>
        <v>Overpaid</v>
      </c>
    </row>
    <row r="848" spans="1:16" x14ac:dyDescent="0.25">
      <c r="A848" s="4" t="s">
        <v>116</v>
      </c>
      <c r="B848" s="4" t="s">
        <v>1048</v>
      </c>
      <c r="C848" s="4" t="s">
        <v>1049</v>
      </c>
      <c r="D848" s="4" t="s">
        <v>1050</v>
      </c>
      <c r="E848" s="4" t="s">
        <v>1051</v>
      </c>
      <c r="F848" s="4" t="s">
        <v>1062</v>
      </c>
      <c r="G848" s="4" t="s">
        <v>1052</v>
      </c>
      <c r="K848" s="4">
        <f t="shared" si="65"/>
        <v>54.435824999999994</v>
      </c>
      <c r="L848" s="4">
        <f t="shared" si="66"/>
        <v>52.748314424999997</v>
      </c>
      <c r="M848" s="4" t="s">
        <v>1053</v>
      </c>
      <c r="N848" s="4">
        <f t="shared" si="67"/>
        <v>-1747338.66700185</v>
      </c>
      <c r="O848" s="4">
        <f t="shared" si="68"/>
        <v>-12297338.667001851</v>
      </c>
      <c r="P848" s="4" t="str">
        <f t="shared" si="69"/>
        <v>Overpaid</v>
      </c>
    </row>
    <row r="849" spans="1:16" x14ac:dyDescent="0.25">
      <c r="A849" s="4" t="s">
        <v>129</v>
      </c>
      <c r="B849" s="4" t="s">
        <v>1048</v>
      </c>
      <c r="C849" s="4" t="s">
        <v>1367</v>
      </c>
      <c r="D849" s="4" t="s">
        <v>1027</v>
      </c>
      <c r="E849" s="4" t="s">
        <v>1368</v>
      </c>
      <c r="F849" s="4" t="s">
        <v>1194</v>
      </c>
      <c r="G849" s="4" t="s">
        <v>1369</v>
      </c>
      <c r="K849" s="4">
        <f t="shared" si="65"/>
        <v>54.341938999999996</v>
      </c>
      <c r="L849" s="4">
        <f t="shared" si="66"/>
        <v>53.363784097999996</v>
      </c>
      <c r="M849" s="4" t="s">
        <v>1053</v>
      </c>
      <c r="N849" s="4">
        <f t="shared" si="67"/>
        <v>-1523368.5754158581</v>
      </c>
      <c r="O849" s="4" t="e">
        <f t="shared" si="68"/>
        <v>#VALUE!</v>
      </c>
      <c r="P849" s="4" t="e">
        <f t="shared" si="69"/>
        <v>#VALUE!</v>
      </c>
    </row>
    <row r="850" spans="1:16" x14ac:dyDescent="0.25">
      <c r="A850" s="4" t="s">
        <v>108</v>
      </c>
      <c r="B850" s="4" t="s">
        <v>1048</v>
      </c>
      <c r="C850" s="4" t="s">
        <v>1367</v>
      </c>
      <c r="D850" s="4" t="s">
        <v>1568</v>
      </c>
      <c r="E850" s="4" t="s">
        <v>1368</v>
      </c>
      <c r="F850" s="4" t="s">
        <v>1194</v>
      </c>
      <c r="G850" s="4" t="s">
        <v>1369</v>
      </c>
      <c r="K850" s="4">
        <f t="shared" si="65"/>
        <v>54.341938999999996</v>
      </c>
      <c r="L850" s="4">
        <f t="shared" si="66"/>
        <v>53.363784097999996</v>
      </c>
      <c r="M850" s="4" t="s">
        <v>1053</v>
      </c>
      <c r="N850" s="4">
        <f t="shared" si="67"/>
        <v>-1523368.5754158581</v>
      </c>
      <c r="O850" s="4">
        <f t="shared" si="68"/>
        <v>-4023368.5754158581</v>
      </c>
      <c r="P850" s="4" t="str">
        <f t="shared" si="69"/>
        <v>Overpaid</v>
      </c>
    </row>
    <row r="851" spans="1:16" x14ac:dyDescent="0.25">
      <c r="A851" s="4" t="s">
        <v>120</v>
      </c>
      <c r="B851" s="4" t="s">
        <v>1048</v>
      </c>
      <c r="C851" s="4" t="s">
        <v>3208</v>
      </c>
      <c r="D851" s="4" t="s">
        <v>1027</v>
      </c>
      <c r="E851" s="4" t="s">
        <v>1303</v>
      </c>
      <c r="F851" s="4" t="s">
        <v>1221</v>
      </c>
      <c r="G851" s="4" t="s">
        <v>2169</v>
      </c>
      <c r="K851" s="4">
        <f t="shared" si="65"/>
        <v>54.168610999999999</v>
      </c>
      <c r="L851" s="4">
        <f t="shared" si="66"/>
        <v>55.631163497000003</v>
      </c>
      <c r="M851" s="4" t="s">
        <v>1053</v>
      </c>
      <c r="N851" s="4">
        <f t="shared" si="67"/>
        <v>-698266.71592225274</v>
      </c>
      <c r="O851" s="4" t="e">
        <f t="shared" si="68"/>
        <v>#VALUE!</v>
      </c>
      <c r="P851" s="4" t="e">
        <f t="shared" si="69"/>
        <v>#VALUE!</v>
      </c>
    </row>
    <row r="852" spans="1:16" x14ac:dyDescent="0.25">
      <c r="A852" s="4" t="s">
        <v>126</v>
      </c>
      <c r="B852" s="4" t="s">
        <v>1048</v>
      </c>
      <c r="C852" s="4" t="s">
        <v>262</v>
      </c>
      <c r="D852" s="4" t="s">
        <v>3796</v>
      </c>
      <c r="E852" s="4" t="s">
        <v>1301</v>
      </c>
      <c r="F852" s="4" t="s">
        <v>1107</v>
      </c>
      <c r="G852" s="4" t="s">
        <v>3797</v>
      </c>
      <c r="K852" s="4">
        <f t="shared" si="65"/>
        <v>54.020560000000003</v>
      </c>
      <c r="L852" s="4">
        <f t="shared" si="66"/>
        <v>56.127361840000013</v>
      </c>
      <c r="M852" s="4" t="s">
        <v>1053</v>
      </c>
      <c r="N852" s="4">
        <f t="shared" si="67"/>
        <v>-517699.59263114398</v>
      </c>
      <c r="O852" s="4">
        <f t="shared" si="68"/>
        <v>-3665379.592631144</v>
      </c>
      <c r="P852" s="4" t="str">
        <f t="shared" si="69"/>
        <v>Overpaid</v>
      </c>
    </row>
    <row r="853" spans="1:16" x14ac:dyDescent="0.25">
      <c r="A853" s="4" t="s">
        <v>106</v>
      </c>
      <c r="B853" s="4" t="s">
        <v>1048</v>
      </c>
      <c r="C853" s="4" t="s">
        <v>2978</v>
      </c>
      <c r="D853" s="4" t="s">
        <v>1811</v>
      </c>
      <c r="E853" s="4" t="s">
        <v>1445</v>
      </c>
      <c r="F853" s="4" t="s">
        <v>1073</v>
      </c>
      <c r="G853" s="4" t="s">
        <v>2913</v>
      </c>
      <c r="K853" s="4">
        <f t="shared" si="65"/>
        <v>53.793067000000001</v>
      </c>
      <c r="L853" s="4">
        <f t="shared" si="66"/>
        <v>53.255136329999999</v>
      </c>
      <c r="M853" s="4" t="s">
        <v>1053</v>
      </c>
      <c r="N853" s="4">
        <f t="shared" si="67"/>
        <v>-1562905.6178032793</v>
      </c>
      <c r="O853" s="4">
        <f t="shared" si="68"/>
        <v>-8812905.6178032793</v>
      </c>
      <c r="P853" s="4" t="str">
        <f t="shared" si="69"/>
        <v>Overpaid</v>
      </c>
    </row>
    <row r="854" spans="1:16" x14ac:dyDescent="0.25">
      <c r="A854" s="4" t="s">
        <v>125</v>
      </c>
      <c r="B854" s="4" t="s">
        <v>1048</v>
      </c>
      <c r="C854" s="4" t="s">
        <v>803</v>
      </c>
      <c r="D854" s="4" t="s">
        <v>1551</v>
      </c>
      <c r="E854" s="4" t="s">
        <v>1224</v>
      </c>
      <c r="F854" s="4" t="s">
        <v>1201</v>
      </c>
      <c r="G854" s="4" t="s">
        <v>1552</v>
      </c>
      <c r="K854" s="4">
        <f t="shared" si="65"/>
        <v>53.543908000000002</v>
      </c>
      <c r="L854" s="4">
        <f t="shared" si="66"/>
        <v>56.274647307999999</v>
      </c>
      <c r="M854" s="4" t="s">
        <v>1053</v>
      </c>
      <c r="N854" s="4">
        <f t="shared" si="67"/>
        <v>-464102.24867680995</v>
      </c>
      <c r="O854" s="4">
        <f t="shared" si="68"/>
        <v>-1555323.2486768099</v>
      </c>
      <c r="P854" s="4" t="str">
        <f t="shared" si="69"/>
        <v/>
      </c>
    </row>
    <row r="855" spans="1:16" x14ac:dyDescent="0.25">
      <c r="A855" s="4" t="s">
        <v>125</v>
      </c>
      <c r="B855" s="4" t="s">
        <v>1048</v>
      </c>
      <c r="C855" s="4" t="s">
        <v>1532</v>
      </c>
      <c r="D855" s="4" t="s">
        <v>1533</v>
      </c>
      <c r="E855" s="4" t="s">
        <v>1263</v>
      </c>
      <c r="F855" s="4" t="s">
        <v>1162</v>
      </c>
      <c r="G855" s="4" t="s">
        <v>1534</v>
      </c>
      <c r="K855" s="4">
        <f t="shared" si="65"/>
        <v>53.316414999999992</v>
      </c>
      <c r="L855" s="4">
        <f t="shared" si="66"/>
        <v>55.022540279999994</v>
      </c>
      <c r="M855" s="4" t="s">
        <v>1053</v>
      </c>
      <c r="N855" s="4">
        <f t="shared" si="67"/>
        <v>-919745.37463246426</v>
      </c>
      <c r="O855" s="4">
        <f t="shared" si="68"/>
        <v>-1982456.3746324643</v>
      </c>
      <c r="P855" s="4" t="str">
        <f t="shared" si="69"/>
        <v/>
      </c>
    </row>
    <row r="856" spans="1:16" x14ac:dyDescent="0.25">
      <c r="A856" s="4" t="s">
        <v>124</v>
      </c>
      <c r="B856" s="4" t="s">
        <v>1048</v>
      </c>
      <c r="C856" s="4" t="s">
        <v>3059</v>
      </c>
      <c r="D856" s="4" t="s">
        <v>2063</v>
      </c>
      <c r="E856" s="4" t="s">
        <v>1172</v>
      </c>
      <c r="F856" s="4" t="s">
        <v>1068</v>
      </c>
      <c r="G856" s="4" t="s">
        <v>1260</v>
      </c>
      <c r="K856" s="4">
        <f t="shared" si="65"/>
        <v>53.041978999999998</v>
      </c>
      <c r="L856" s="4">
        <f t="shared" si="66"/>
        <v>53.996734621999998</v>
      </c>
      <c r="M856" s="4" t="s">
        <v>1053</v>
      </c>
      <c r="N856" s="4">
        <f t="shared" si="67"/>
        <v>-1293037.182905993</v>
      </c>
      <c r="O856" s="4">
        <f t="shared" si="68"/>
        <v>-12224037.182905992</v>
      </c>
      <c r="P856" s="4" t="str">
        <f t="shared" si="69"/>
        <v>Overpaid</v>
      </c>
    </row>
    <row r="857" spans="1:16" x14ac:dyDescent="0.25">
      <c r="A857" s="4" t="s">
        <v>119</v>
      </c>
      <c r="B857" s="4" t="s">
        <v>1048</v>
      </c>
      <c r="C857" s="4" t="s">
        <v>3336</v>
      </c>
      <c r="D857" s="4" t="s">
        <v>1412</v>
      </c>
      <c r="E857" s="4" t="s">
        <v>1303</v>
      </c>
      <c r="F857" s="4" t="s">
        <v>1307</v>
      </c>
      <c r="G857" s="4" t="s">
        <v>1281</v>
      </c>
      <c r="K857" s="4">
        <f t="shared" si="65"/>
        <v>52.781987000000001</v>
      </c>
      <c r="L857" s="4">
        <f t="shared" si="66"/>
        <v>54.207100649000012</v>
      </c>
      <c r="M857" s="4" t="s">
        <v>1053</v>
      </c>
      <c r="N857" s="4">
        <f t="shared" si="67"/>
        <v>-1216484.7540850616</v>
      </c>
      <c r="O857" s="4">
        <f t="shared" si="68"/>
        <v>-2111484.7540850616</v>
      </c>
      <c r="P857" s="4" t="str">
        <f t="shared" si="69"/>
        <v/>
      </c>
    </row>
    <row r="858" spans="1:16" x14ac:dyDescent="0.25">
      <c r="A858" s="4" t="s">
        <v>119</v>
      </c>
      <c r="B858" s="4" t="s">
        <v>1048</v>
      </c>
      <c r="C858" s="4" t="s">
        <v>3354</v>
      </c>
      <c r="D858" s="4" t="s">
        <v>1511</v>
      </c>
      <c r="E858" s="4" t="s">
        <v>1318</v>
      </c>
      <c r="F858" s="4" t="s">
        <v>1146</v>
      </c>
      <c r="G858" s="4" t="s">
        <v>1063</v>
      </c>
      <c r="K858" s="4">
        <f t="shared" si="65"/>
        <v>52.493106999999995</v>
      </c>
      <c r="L858" s="4">
        <f t="shared" si="66"/>
        <v>54.120393316999987</v>
      </c>
      <c r="M858" s="4" t="s">
        <v>1053</v>
      </c>
      <c r="N858" s="4">
        <f t="shared" si="67"/>
        <v>-1248037.6476574843</v>
      </c>
      <c r="O858" s="4">
        <f t="shared" si="68"/>
        <v>-2372888.6476574843</v>
      </c>
      <c r="P858" s="4" t="str">
        <f t="shared" si="69"/>
        <v/>
      </c>
    </row>
    <row r="859" spans="1:16" x14ac:dyDescent="0.25">
      <c r="A859" s="4" t="s">
        <v>125</v>
      </c>
      <c r="B859" s="4" t="s">
        <v>1048</v>
      </c>
      <c r="C859" s="4" t="s">
        <v>817</v>
      </c>
      <c r="D859" s="4" t="s">
        <v>1508</v>
      </c>
      <c r="E859" s="4" t="s">
        <v>1294</v>
      </c>
      <c r="F859" s="4" t="s">
        <v>1146</v>
      </c>
      <c r="G859" s="4" t="s">
        <v>1509</v>
      </c>
      <c r="K859" s="4">
        <f t="shared" si="65"/>
        <v>52.373943999999995</v>
      </c>
      <c r="L859" s="4">
        <f t="shared" si="66"/>
        <v>55.673502471999988</v>
      </c>
      <c r="M859" s="4" t="s">
        <v>1053</v>
      </c>
      <c r="N859" s="4">
        <f t="shared" si="67"/>
        <v>-682859.51630804222</v>
      </c>
      <c r="O859" s="4">
        <f t="shared" si="68"/>
        <v>-1723944.5163080422</v>
      </c>
      <c r="P859" s="4" t="str">
        <f t="shared" si="69"/>
        <v/>
      </c>
    </row>
    <row r="860" spans="1:16" x14ac:dyDescent="0.25">
      <c r="A860" s="4" t="s">
        <v>114</v>
      </c>
      <c r="B860" s="4" t="s">
        <v>1048</v>
      </c>
      <c r="C860" s="4" t="s">
        <v>53</v>
      </c>
      <c r="D860" s="4" t="s">
        <v>1502</v>
      </c>
      <c r="E860" s="4" t="s">
        <v>1620</v>
      </c>
      <c r="F860" s="4" t="s">
        <v>1068</v>
      </c>
      <c r="G860" s="4" t="s">
        <v>1840</v>
      </c>
      <c r="K860" s="4">
        <f t="shared" si="65"/>
        <v>52.327000999999996</v>
      </c>
      <c r="L860" s="4">
        <f t="shared" si="66"/>
        <v>52.797944009000005</v>
      </c>
      <c r="M860" s="4" t="s">
        <v>1053</v>
      </c>
      <c r="N860" s="4">
        <f t="shared" si="67"/>
        <v>-1729278.4067461723</v>
      </c>
      <c r="O860" s="4">
        <f t="shared" si="68"/>
        <v>-14229278.406746171</v>
      </c>
      <c r="P860" s="4" t="str">
        <f t="shared" si="69"/>
        <v>Overpaid</v>
      </c>
    </row>
    <row r="861" spans="1:16" x14ac:dyDescent="0.25">
      <c r="A861" s="4" t="s">
        <v>126</v>
      </c>
      <c r="B861" s="4" t="s">
        <v>1048</v>
      </c>
      <c r="C861" s="4" t="s">
        <v>3836</v>
      </c>
      <c r="D861" s="4" t="s">
        <v>3837</v>
      </c>
      <c r="E861" s="4" t="s">
        <v>1226</v>
      </c>
      <c r="F861" s="4" t="s">
        <v>1194</v>
      </c>
      <c r="G861" s="4" t="s">
        <v>3662</v>
      </c>
      <c r="K861" s="4">
        <f t="shared" si="65"/>
        <v>52.197005000000004</v>
      </c>
      <c r="L861" s="4">
        <f t="shared" si="66"/>
        <v>54.806855250000005</v>
      </c>
      <c r="M861" s="4" t="s">
        <v>1053</v>
      </c>
      <c r="N861" s="4">
        <f t="shared" si="67"/>
        <v>-998233.39450086933</v>
      </c>
      <c r="O861" s="4">
        <f t="shared" si="68"/>
        <v>-1989593.3945008693</v>
      </c>
      <c r="P861" s="4" t="str">
        <f t="shared" si="69"/>
        <v/>
      </c>
    </row>
    <row r="862" spans="1:16" x14ac:dyDescent="0.25">
      <c r="A862" s="4" t="s">
        <v>132</v>
      </c>
      <c r="B862" s="4" t="s">
        <v>1048</v>
      </c>
      <c r="C862" s="4" t="s">
        <v>176</v>
      </c>
      <c r="D862" s="4" t="s">
        <v>2296</v>
      </c>
      <c r="E862" s="4" t="s">
        <v>1445</v>
      </c>
      <c r="F862" s="4" t="s">
        <v>1111</v>
      </c>
      <c r="G862" s="4" t="s">
        <v>2324</v>
      </c>
      <c r="K862" s="4">
        <f t="shared" si="65"/>
        <v>52.189782999999991</v>
      </c>
      <c r="L862" s="4">
        <f t="shared" si="66"/>
        <v>51.667885169999991</v>
      </c>
      <c r="M862" s="4" t="s">
        <v>1053</v>
      </c>
      <c r="N862" s="4">
        <f t="shared" si="67"/>
        <v>-2140508.0623597521</v>
      </c>
      <c r="O862" s="4">
        <f t="shared" si="68"/>
        <v>-10140508.062359752</v>
      </c>
      <c r="P862" s="4" t="str">
        <f t="shared" si="69"/>
        <v>Overpaid</v>
      </c>
    </row>
    <row r="863" spans="1:16" x14ac:dyDescent="0.25">
      <c r="A863" s="4" t="s">
        <v>122</v>
      </c>
      <c r="B863" s="4" t="s">
        <v>1048</v>
      </c>
      <c r="C863" s="4" t="s">
        <v>910</v>
      </c>
      <c r="D863" s="4" t="s">
        <v>3679</v>
      </c>
      <c r="E863" s="4" t="s">
        <v>1224</v>
      </c>
      <c r="F863" s="4" t="s">
        <v>1234</v>
      </c>
      <c r="G863" s="4" t="s">
        <v>3238</v>
      </c>
      <c r="K863" s="4">
        <f t="shared" si="65"/>
        <v>51.821460999999999</v>
      </c>
      <c r="L863" s="4">
        <f t="shared" si="66"/>
        <v>54.464355510999994</v>
      </c>
      <c r="M863" s="4" t="s">
        <v>1053</v>
      </c>
      <c r="N863" s="4">
        <f t="shared" si="67"/>
        <v>-1122869.4265869064</v>
      </c>
      <c r="O863" s="4">
        <f t="shared" si="68"/>
        <v>-2076675.4265869064</v>
      </c>
      <c r="P863" s="4" t="str">
        <f t="shared" si="69"/>
        <v/>
      </c>
    </row>
    <row r="864" spans="1:16" x14ac:dyDescent="0.25">
      <c r="A864" s="4" t="s">
        <v>110</v>
      </c>
      <c r="B864" s="4" t="s">
        <v>1048</v>
      </c>
      <c r="C864" s="4" t="s">
        <v>2373</v>
      </c>
      <c r="D864" s="4" t="s">
        <v>1229</v>
      </c>
      <c r="E864" s="4" t="s">
        <v>1421</v>
      </c>
      <c r="F864" s="4" t="s">
        <v>1091</v>
      </c>
      <c r="G864" s="4" t="s">
        <v>2374</v>
      </c>
      <c r="K864" s="4">
        <f t="shared" si="65"/>
        <v>51.445916999999994</v>
      </c>
      <c r="L864" s="4">
        <f t="shared" si="66"/>
        <v>51.600254750999987</v>
      </c>
      <c r="M864" s="4" t="s">
        <v>1053</v>
      </c>
      <c r="N864" s="4">
        <f t="shared" si="67"/>
        <v>-2165118.8462893604</v>
      </c>
      <c r="O864" s="4">
        <f t="shared" si="68"/>
        <v>-5915118.8462893609</v>
      </c>
      <c r="P864" s="4" t="str">
        <f t="shared" si="69"/>
        <v>Overpaid</v>
      </c>
    </row>
    <row r="865" spans="1:16" x14ac:dyDescent="0.25">
      <c r="A865" s="4" t="s">
        <v>132</v>
      </c>
      <c r="B865" s="4" t="s">
        <v>1048</v>
      </c>
      <c r="C865" s="4" t="s">
        <v>236</v>
      </c>
      <c r="D865" s="4" t="s">
        <v>3466</v>
      </c>
      <c r="E865" s="4" t="s">
        <v>1170</v>
      </c>
      <c r="F865" s="4" t="s">
        <v>1103</v>
      </c>
      <c r="G865" s="4" t="s">
        <v>1844</v>
      </c>
      <c r="K865" s="4">
        <f t="shared" si="65"/>
        <v>51.442306000000002</v>
      </c>
      <c r="L865" s="4">
        <f t="shared" si="66"/>
        <v>52.265382896000006</v>
      </c>
      <c r="M865" s="4" t="s">
        <v>1053</v>
      </c>
      <c r="N865" s="4">
        <f t="shared" si="67"/>
        <v>-1923077.9820726849</v>
      </c>
      <c r="O865" s="4">
        <f t="shared" si="68"/>
        <v>-8673077.9820726849</v>
      </c>
      <c r="P865" s="4" t="str">
        <f t="shared" si="69"/>
        <v>Overpaid</v>
      </c>
    </row>
    <row r="866" spans="1:16" x14ac:dyDescent="0.25">
      <c r="A866" s="4" t="s">
        <v>117</v>
      </c>
      <c r="B866" s="4" t="s">
        <v>1048</v>
      </c>
      <c r="C866" s="4" t="s">
        <v>755</v>
      </c>
      <c r="D866" s="4" t="s">
        <v>2593</v>
      </c>
      <c r="E866" s="4" t="s">
        <v>1339</v>
      </c>
      <c r="F866" s="4" t="s">
        <v>1157</v>
      </c>
      <c r="G866" s="4" t="s">
        <v>1148</v>
      </c>
      <c r="K866" s="4">
        <f t="shared" si="65"/>
        <v>51.055929000000006</v>
      </c>
      <c r="L866" s="4">
        <f t="shared" si="66"/>
        <v>53.506613592000008</v>
      </c>
      <c r="M866" s="4" t="s">
        <v>1053</v>
      </c>
      <c r="N866" s="4">
        <f t="shared" si="67"/>
        <v>-1471392.7653057748</v>
      </c>
      <c r="O866" s="4">
        <f t="shared" si="68"/>
        <v>-2814510.7653057748</v>
      </c>
      <c r="P866" s="4" t="str">
        <f t="shared" si="69"/>
        <v/>
      </c>
    </row>
    <row r="867" spans="1:16" x14ac:dyDescent="0.25">
      <c r="A867" s="4" t="s">
        <v>112</v>
      </c>
      <c r="B867" s="4" t="s">
        <v>1048</v>
      </c>
      <c r="C867" s="4" t="s">
        <v>804</v>
      </c>
      <c r="D867" s="4" t="s">
        <v>1551</v>
      </c>
      <c r="E867" s="4" t="s">
        <v>1226</v>
      </c>
      <c r="F867" s="4" t="s">
        <v>1162</v>
      </c>
      <c r="G867" s="4" t="s">
        <v>2108</v>
      </c>
      <c r="K867" s="4">
        <f t="shared" si="65"/>
        <v>51.012597</v>
      </c>
      <c r="L867" s="4">
        <f t="shared" si="66"/>
        <v>53.56322685</v>
      </c>
      <c r="M867" s="4" t="s">
        <v>1053</v>
      </c>
      <c r="N867" s="4">
        <f t="shared" si="67"/>
        <v>-1450791.1383930547</v>
      </c>
      <c r="O867" s="4">
        <f t="shared" si="68"/>
        <v>-2542012.1383930547</v>
      </c>
      <c r="P867" s="4" t="str">
        <f t="shared" si="69"/>
        <v/>
      </c>
    </row>
    <row r="868" spans="1:16" x14ac:dyDescent="0.25">
      <c r="A868" s="4" t="s">
        <v>2800</v>
      </c>
      <c r="B868" s="4" t="s">
        <v>1048</v>
      </c>
      <c r="C868" s="4" t="s">
        <v>2822</v>
      </c>
      <c r="D868" s="4" t="s">
        <v>2311</v>
      </c>
      <c r="E868" s="4" t="s">
        <v>1435</v>
      </c>
      <c r="F868" s="4" t="s">
        <v>1312</v>
      </c>
      <c r="G868" s="4" t="s">
        <v>1400</v>
      </c>
      <c r="K868" s="4">
        <f t="shared" si="65"/>
        <v>50.990931000000003</v>
      </c>
      <c r="L868" s="4">
        <f t="shared" si="66"/>
        <v>52.673631723</v>
      </c>
      <c r="M868" s="4" t="s">
        <v>1053</v>
      </c>
      <c r="N868" s="4">
        <f t="shared" si="67"/>
        <v>-1774515.784479137</v>
      </c>
      <c r="O868" s="4">
        <f t="shared" si="68"/>
        <v>-2526613.784479137</v>
      </c>
      <c r="P868" s="4" t="str">
        <f t="shared" si="69"/>
        <v/>
      </c>
    </row>
    <row r="869" spans="1:16" x14ac:dyDescent="0.25">
      <c r="A869" s="4" t="s">
        <v>107</v>
      </c>
      <c r="B869" s="4" t="s">
        <v>1048</v>
      </c>
      <c r="C869" s="4" t="s">
        <v>2773</v>
      </c>
      <c r="D869" s="4" t="s">
        <v>1027</v>
      </c>
      <c r="E869" s="4" t="s">
        <v>1297</v>
      </c>
      <c r="F869" s="4" t="s">
        <v>1162</v>
      </c>
      <c r="G869" s="4" t="s">
        <v>1123</v>
      </c>
      <c r="K869" s="4">
        <f t="shared" si="65"/>
        <v>50.893433999999999</v>
      </c>
      <c r="L869" s="4">
        <f t="shared" si="66"/>
        <v>51.860409246000003</v>
      </c>
      <c r="M869" s="4" t="s">
        <v>1053</v>
      </c>
      <c r="N869" s="4">
        <f t="shared" si="67"/>
        <v>-2070448.339150236</v>
      </c>
      <c r="O869" s="4" t="e">
        <f t="shared" si="68"/>
        <v>#VALUE!</v>
      </c>
      <c r="P869" s="4" t="e">
        <f t="shared" si="69"/>
        <v>#VALUE!</v>
      </c>
    </row>
    <row r="870" spans="1:16" x14ac:dyDescent="0.25">
      <c r="A870" s="4" t="s">
        <v>111</v>
      </c>
      <c r="B870" s="4" t="s">
        <v>1048</v>
      </c>
      <c r="C870" s="4" t="s">
        <v>3747</v>
      </c>
      <c r="D870" s="4" t="s">
        <v>3425</v>
      </c>
      <c r="E870" s="4" t="s">
        <v>1454</v>
      </c>
      <c r="F870" s="4" t="s">
        <v>1162</v>
      </c>
      <c r="G870" s="4" t="s">
        <v>1281</v>
      </c>
      <c r="K870" s="4">
        <f t="shared" si="65"/>
        <v>50.615386999999998</v>
      </c>
      <c r="L870" s="4">
        <f t="shared" si="66"/>
        <v>50.008002355999999</v>
      </c>
      <c r="M870" s="4" t="s">
        <v>1053</v>
      </c>
      <c r="N870" s="4">
        <f t="shared" si="67"/>
        <v>-2744541.2457682723</v>
      </c>
      <c r="O870" s="4">
        <f t="shared" si="68"/>
        <v>-3964541.2457682723</v>
      </c>
      <c r="P870" s="4" t="str">
        <f t="shared" si="69"/>
        <v>Overpaid</v>
      </c>
    </row>
    <row r="871" spans="1:16" x14ac:dyDescent="0.25">
      <c r="A871" s="4" t="s">
        <v>135</v>
      </c>
      <c r="B871" s="4" t="s">
        <v>1048</v>
      </c>
      <c r="C871" s="4" t="s">
        <v>2700</v>
      </c>
      <c r="D871" s="4" t="s">
        <v>2701</v>
      </c>
      <c r="E871" s="4" t="s">
        <v>1179</v>
      </c>
      <c r="F871" s="4" t="s">
        <v>1234</v>
      </c>
      <c r="G871" s="4" t="s">
        <v>2702</v>
      </c>
      <c r="K871" s="4">
        <f t="shared" si="65"/>
        <v>50.510667999999995</v>
      </c>
      <c r="L871" s="4">
        <f t="shared" si="66"/>
        <v>52.430073383999996</v>
      </c>
      <c r="M871" s="4" t="s">
        <v>1053</v>
      </c>
      <c r="N871" s="4">
        <f t="shared" si="67"/>
        <v>-1863146.9321788591</v>
      </c>
      <c r="O871" s="4">
        <f t="shared" si="68"/>
        <v>-2822651.9321788591</v>
      </c>
      <c r="P871" s="4" t="str">
        <f t="shared" si="69"/>
        <v/>
      </c>
    </row>
    <row r="872" spans="1:16" x14ac:dyDescent="0.25">
      <c r="A872" s="4" t="s">
        <v>136</v>
      </c>
      <c r="B872" s="4" t="s">
        <v>1048</v>
      </c>
      <c r="C872" s="4" t="s">
        <v>475</v>
      </c>
      <c r="D872" s="4" t="s">
        <v>2201</v>
      </c>
      <c r="E872" s="4" t="s">
        <v>2025</v>
      </c>
      <c r="F872" s="4" t="s">
        <v>1146</v>
      </c>
      <c r="G872" s="4" t="s">
        <v>1895</v>
      </c>
      <c r="K872" s="4">
        <f t="shared" si="65"/>
        <v>49.990683999999995</v>
      </c>
      <c r="L872" s="4">
        <f t="shared" si="66"/>
        <v>53.090106407999997</v>
      </c>
      <c r="M872" s="4" t="s">
        <v>1053</v>
      </c>
      <c r="N872" s="4">
        <f t="shared" si="67"/>
        <v>-1622960.1881033978</v>
      </c>
      <c r="O872" s="4">
        <f t="shared" si="68"/>
        <v>-2937745.1881033978</v>
      </c>
      <c r="P872" s="4" t="str">
        <f t="shared" si="69"/>
        <v/>
      </c>
    </row>
    <row r="873" spans="1:16" x14ac:dyDescent="0.25">
      <c r="A873" s="4" t="s">
        <v>133</v>
      </c>
      <c r="B873" s="4" t="s">
        <v>1048</v>
      </c>
      <c r="C873" s="4" t="s">
        <v>1777</v>
      </c>
      <c r="D873" s="4" t="s">
        <v>1027</v>
      </c>
      <c r="E873" s="4" t="s">
        <v>1122</v>
      </c>
      <c r="F873" s="4" t="s">
        <v>1208</v>
      </c>
      <c r="G873" s="4" t="s">
        <v>1063</v>
      </c>
      <c r="K873" s="4">
        <f t="shared" si="65"/>
        <v>49.965406999999999</v>
      </c>
      <c r="L873" s="4">
        <f t="shared" si="66"/>
        <v>50.814818919000004</v>
      </c>
      <c r="M873" s="4" t="s">
        <v>1053</v>
      </c>
      <c r="N873" s="4">
        <f t="shared" si="67"/>
        <v>-2450939.8102541529</v>
      </c>
      <c r="O873" s="4" t="e">
        <f t="shared" si="68"/>
        <v>#VALUE!</v>
      </c>
      <c r="P873" s="4" t="e">
        <f t="shared" si="69"/>
        <v>#VALUE!</v>
      </c>
    </row>
    <row r="874" spans="1:16" x14ac:dyDescent="0.25">
      <c r="A874" s="4" t="s">
        <v>107</v>
      </c>
      <c r="B874" s="4" t="s">
        <v>1048</v>
      </c>
      <c r="C874" s="4" t="s">
        <v>2774</v>
      </c>
      <c r="D874" s="4" t="s">
        <v>2775</v>
      </c>
      <c r="E874" s="4" t="s">
        <v>1365</v>
      </c>
      <c r="F874" s="4" t="s">
        <v>1186</v>
      </c>
      <c r="G874" s="4" t="s">
        <v>2294</v>
      </c>
      <c r="K874" s="4">
        <f t="shared" si="65"/>
        <v>49.857077000000004</v>
      </c>
      <c r="L874" s="4">
        <f t="shared" si="66"/>
        <v>52.499502081000003</v>
      </c>
      <c r="M874" s="4" t="s">
        <v>1053</v>
      </c>
      <c r="N874" s="4">
        <f t="shared" si="67"/>
        <v>-1837881.7529052943</v>
      </c>
      <c r="O874" s="4">
        <f t="shared" si="68"/>
        <v>-2786325.7529052943</v>
      </c>
      <c r="P874" s="4" t="str">
        <f t="shared" si="69"/>
        <v/>
      </c>
    </row>
    <row r="875" spans="1:16" x14ac:dyDescent="0.25">
      <c r="A875" s="4" t="s">
        <v>135</v>
      </c>
      <c r="B875" s="4" t="s">
        <v>1048</v>
      </c>
      <c r="C875" s="4" t="s">
        <v>2670</v>
      </c>
      <c r="D875" s="4" t="s">
        <v>1027</v>
      </c>
      <c r="E875" s="4" t="s">
        <v>1197</v>
      </c>
      <c r="F875" s="4" t="s">
        <v>1328</v>
      </c>
      <c r="G875" s="4" t="s">
        <v>1747</v>
      </c>
      <c r="K875" s="4">
        <f t="shared" si="65"/>
        <v>49.709026000000001</v>
      </c>
      <c r="L875" s="4">
        <f t="shared" si="66"/>
        <v>50.305534311999999</v>
      </c>
      <c r="M875" s="4" t="s">
        <v>1053</v>
      </c>
      <c r="N875" s="4">
        <f t="shared" si="67"/>
        <v>-2636269.0394217558</v>
      </c>
      <c r="O875" s="4" t="e">
        <f t="shared" si="68"/>
        <v>#VALUE!</v>
      </c>
      <c r="P875" s="4" t="e">
        <f t="shared" si="69"/>
        <v>#VALUE!</v>
      </c>
    </row>
    <row r="876" spans="1:16" x14ac:dyDescent="0.25">
      <c r="A876" s="4" t="s">
        <v>128</v>
      </c>
      <c r="B876" s="4" t="s">
        <v>1048</v>
      </c>
      <c r="C876" s="4" t="s">
        <v>3528</v>
      </c>
      <c r="D876" s="4" t="s">
        <v>1949</v>
      </c>
      <c r="E876" s="4" t="s">
        <v>1027</v>
      </c>
      <c r="F876" s="4" t="s">
        <v>1266</v>
      </c>
      <c r="G876" s="4">
        <v>45</v>
      </c>
      <c r="K876" s="4">
        <f t="shared" si="65"/>
        <v>49.651250000000005</v>
      </c>
      <c r="L876" s="4" t="e">
        <f t="shared" si="66"/>
        <v>#VALUE!</v>
      </c>
      <c r="M876" s="4" t="s">
        <v>1053</v>
      </c>
      <c r="N876" s="4" t="e">
        <f t="shared" si="67"/>
        <v>#VALUE!</v>
      </c>
      <c r="O876" s="4" t="e">
        <f t="shared" si="68"/>
        <v>#VALUE!</v>
      </c>
      <c r="P876" s="4" t="e">
        <f t="shared" si="69"/>
        <v>#VALUE!</v>
      </c>
    </row>
    <row r="877" spans="1:16" x14ac:dyDescent="0.25">
      <c r="A877" s="4" t="s">
        <v>130</v>
      </c>
      <c r="B877" s="4" t="s">
        <v>1048</v>
      </c>
      <c r="C877" s="4" t="s">
        <v>600</v>
      </c>
      <c r="D877" s="4" t="s">
        <v>3415</v>
      </c>
      <c r="E877" s="4" t="s">
        <v>1839</v>
      </c>
      <c r="F877" s="4" t="s">
        <v>1157</v>
      </c>
      <c r="G877" s="4" t="s">
        <v>2574</v>
      </c>
      <c r="K877" s="4">
        <f t="shared" si="65"/>
        <v>49.625973000000002</v>
      </c>
      <c r="L877" s="4">
        <f t="shared" si="66"/>
        <v>52.950913190999998</v>
      </c>
      <c r="M877" s="4" t="s">
        <v>1053</v>
      </c>
      <c r="N877" s="4">
        <f t="shared" si="67"/>
        <v>-1673612.7530099363</v>
      </c>
      <c r="O877" s="4">
        <f t="shared" si="68"/>
        <v>-2786888.7530099363</v>
      </c>
      <c r="P877" s="4" t="str">
        <f t="shared" si="69"/>
        <v/>
      </c>
    </row>
    <row r="878" spans="1:16" x14ac:dyDescent="0.25">
      <c r="A878" s="4" t="s">
        <v>120</v>
      </c>
      <c r="B878" s="4" t="s">
        <v>1048</v>
      </c>
      <c r="C878" s="4" t="s">
        <v>3166</v>
      </c>
      <c r="D878" s="4" t="s">
        <v>1027</v>
      </c>
      <c r="E878" s="4" t="s">
        <v>1067</v>
      </c>
      <c r="F878" s="4" t="s">
        <v>1307</v>
      </c>
      <c r="G878" s="4" t="s">
        <v>1319</v>
      </c>
      <c r="K878" s="4">
        <f t="shared" si="65"/>
        <v>49.564585999999998</v>
      </c>
      <c r="L878" s="4">
        <f t="shared" si="66"/>
        <v>51.844556955999998</v>
      </c>
      <c r="M878" s="4" t="s">
        <v>1053</v>
      </c>
      <c r="N878" s="4">
        <f t="shared" si="67"/>
        <v>-2076217.0049333004</v>
      </c>
      <c r="O878" s="4" t="e">
        <f t="shared" si="68"/>
        <v>#VALUE!</v>
      </c>
      <c r="P878" s="4" t="e">
        <f t="shared" si="69"/>
        <v>#VALUE!</v>
      </c>
    </row>
    <row r="879" spans="1:16" x14ac:dyDescent="0.25">
      <c r="A879" s="4" t="s">
        <v>317</v>
      </c>
      <c r="B879" s="4" t="s">
        <v>1048</v>
      </c>
      <c r="C879" s="4" t="s">
        <v>870</v>
      </c>
      <c r="D879" s="4" t="s">
        <v>2090</v>
      </c>
      <c r="E879" s="4" t="s">
        <v>1462</v>
      </c>
      <c r="F879" s="4" t="s">
        <v>1221</v>
      </c>
      <c r="G879" s="4" t="s">
        <v>1732</v>
      </c>
      <c r="K879" s="4">
        <f t="shared" si="65"/>
        <v>49.322648999999998</v>
      </c>
      <c r="L879" s="4">
        <f t="shared" si="66"/>
        <v>52.084717343999998</v>
      </c>
      <c r="M879" s="4" t="s">
        <v>1053</v>
      </c>
      <c r="N879" s="4">
        <f t="shared" si="67"/>
        <v>-1988822.3753433432</v>
      </c>
      <c r="O879" s="4">
        <f t="shared" si="68"/>
        <v>-2964460.3753433432</v>
      </c>
      <c r="P879" s="4" t="str">
        <f t="shared" si="69"/>
        <v/>
      </c>
    </row>
    <row r="880" spans="1:16" x14ac:dyDescent="0.25">
      <c r="A880" s="4" t="s">
        <v>135</v>
      </c>
      <c r="B880" s="4" t="s">
        <v>1048</v>
      </c>
      <c r="C880" s="4" t="s">
        <v>2663</v>
      </c>
      <c r="D880" s="4" t="s">
        <v>2664</v>
      </c>
      <c r="E880" s="4" t="s">
        <v>1395</v>
      </c>
      <c r="F880" s="4" t="s">
        <v>1146</v>
      </c>
      <c r="G880" s="4" t="s">
        <v>1774</v>
      </c>
      <c r="K880" s="4">
        <f t="shared" si="65"/>
        <v>49.037379999999999</v>
      </c>
      <c r="L880" s="4">
        <f t="shared" si="66"/>
        <v>48.203744539999995</v>
      </c>
      <c r="M880" s="4" t="s">
        <v>1053</v>
      </c>
      <c r="N880" s="4">
        <f t="shared" si="67"/>
        <v>-3401112.6513495538</v>
      </c>
      <c r="O880" s="4">
        <f t="shared" si="68"/>
        <v>-6726112.6513495538</v>
      </c>
      <c r="P880" s="4" t="str">
        <f t="shared" si="69"/>
        <v>Overpaid</v>
      </c>
    </row>
    <row r="881" spans="1:16" x14ac:dyDescent="0.25">
      <c r="A881" s="4" t="s">
        <v>113</v>
      </c>
      <c r="B881" s="4" t="s">
        <v>1048</v>
      </c>
      <c r="C881" s="4" t="s">
        <v>786</v>
      </c>
      <c r="D881" s="4" t="s">
        <v>3899</v>
      </c>
      <c r="E881" s="4" t="s">
        <v>1365</v>
      </c>
      <c r="F881" s="4" t="s">
        <v>1125</v>
      </c>
      <c r="G881" s="4" t="s">
        <v>1319</v>
      </c>
      <c r="K881" s="4">
        <f t="shared" si="65"/>
        <v>48.842385999999998</v>
      </c>
      <c r="L881" s="4">
        <f t="shared" si="66"/>
        <v>51.431032457999997</v>
      </c>
      <c r="M881" s="4" t="s">
        <v>1053</v>
      </c>
      <c r="N881" s="4">
        <f t="shared" si="67"/>
        <v>-2226699.0250118291</v>
      </c>
      <c r="O881" s="4">
        <f t="shared" si="68"/>
        <v>-3350185.0250118291</v>
      </c>
      <c r="P881" s="4" t="str">
        <f t="shared" si="69"/>
        <v>Overpaid</v>
      </c>
    </row>
    <row r="882" spans="1:16" x14ac:dyDescent="0.25">
      <c r="A882" s="4" t="s">
        <v>106</v>
      </c>
      <c r="B882" s="4" t="s">
        <v>1048</v>
      </c>
      <c r="C882" s="4" t="s">
        <v>3018</v>
      </c>
      <c r="D882" s="4" t="s">
        <v>3019</v>
      </c>
      <c r="E882" s="4" t="s">
        <v>1263</v>
      </c>
      <c r="F882" s="4" t="s">
        <v>1208</v>
      </c>
      <c r="G882" s="4" t="s">
        <v>1255</v>
      </c>
      <c r="K882" s="4">
        <f t="shared" si="65"/>
        <v>48.734055999999995</v>
      </c>
      <c r="L882" s="4">
        <f t="shared" si="66"/>
        <v>50.293545791999996</v>
      </c>
      <c r="M882" s="4" t="s">
        <v>1053</v>
      </c>
      <c r="N882" s="4">
        <f t="shared" si="67"/>
        <v>-2640631.6750481268</v>
      </c>
      <c r="O882" s="4">
        <f t="shared" si="68"/>
        <v>-3627664.6750481268</v>
      </c>
      <c r="P882" s="4" t="str">
        <f t="shared" si="69"/>
        <v>Overpaid</v>
      </c>
    </row>
    <row r="883" spans="1:16" x14ac:dyDescent="0.25">
      <c r="A883" s="4" t="s">
        <v>123</v>
      </c>
      <c r="B883" s="4" t="s">
        <v>1048</v>
      </c>
      <c r="C883" s="4" t="s">
        <v>1984</v>
      </c>
      <c r="D883" s="4" t="s">
        <v>1985</v>
      </c>
      <c r="E883" s="4" t="s">
        <v>1572</v>
      </c>
      <c r="F883" s="4" t="s">
        <v>1162</v>
      </c>
      <c r="G883" s="4" t="s">
        <v>1986</v>
      </c>
      <c r="K883" s="4">
        <f t="shared" si="65"/>
        <v>48.470452999999992</v>
      </c>
      <c r="L883" s="4">
        <f t="shared" si="66"/>
        <v>50.554682478999986</v>
      </c>
      <c r="M883" s="4" t="s">
        <v>1053</v>
      </c>
      <c r="N883" s="4">
        <f t="shared" si="67"/>
        <v>-2545603.7471588999</v>
      </c>
      <c r="O883" s="4">
        <f t="shared" si="68"/>
        <v>-3561610.7471588999</v>
      </c>
      <c r="P883" s="4" t="str">
        <f t="shared" si="69"/>
        <v>Overpaid</v>
      </c>
    </row>
    <row r="884" spans="1:16" x14ac:dyDescent="0.25">
      <c r="A884" s="4" t="s">
        <v>124</v>
      </c>
      <c r="B884" s="4" t="s">
        <v>1048</v>
      </c>
      <c r="C884" s="4" t="s">
        <v>3108</v>
      </c>
      <c r="D884" s="4" t="s">
        <v>1296</v>
      </c>
      <c r="E884" s="4" t="s">
        <v>1170</v>
      </c>
      <c r="F884" s="4" t="s">
        <v>1186</v>
      </c>
      <c r="G884" s="4" t="s">
        <v>1769</v>
      </c>
      <c r="K884" s="4">
        <f t="shared" si="65"/>
        <v>48.427121</v>
      </c>
      <c r="L884" s="4">
        <f t="shared" si="66"/>
        <v>49.201954936</v>
      </c>
      <c r="M884" s="4" t="s">
        <v>1053</v>
      </c>
      <c r="N884" s="4">
        <f t="shared" si="67"/>
        <v>-3037862.7892979272</v>
      </c>
      <c r="O884" s="4">
        <f t="shared" si="68"/>
        <v>-6537862.7892979272</v>
      </c>
      <c r="P884" s="4" t="str">
        <f t="shared" si="69"/>
        <v>Overpaid</v>
      </c>
    </row>
    <row r="885" spans="1:16" x14ac:dyDescent="0.25">
      <c r="A885" s="4" t="s">
        <v>113</v>
      </c>
      <c r="B885" s="4" t="s">
        <v>1048</v>
      </c>
      <c r="C885" s="4" t="s">
        <v>921</v>
      </c>
      <c r="D885" s="4" t="s">
        <v>1239</v>
      </c>
      <c r="E885" s="4" t="s">
        <v>1027</v>
      </c>
      <c r="F885" s="4" t="s">
        <v>1208</v>
      </c>
      <c r="G885" s="4" t="s">
        <v>2398</v>
      </c>
      <c r="K885" s="4">
        <f t="shared" si="65"/>
        <v>48.058798999999993</v>
      </c>
      <c r="L885" s="4" t="e">
        <f t="shared" si="66"/>
        <v>#VALUE!</v>
      </c>
      <c r="M885" s="4" t="s">
        <v>1053</v>
      </c>
      <c r="N885" s="4" t="e">
        <f t="shared" si="67"/>
        <v>#VALUE!</v>
      </c>
      <c r="O885" s="4" t="e">
        <f t="shared" si="68"/>
        <v>#VALUE!</v>
      </c>
      <c r="P885" s="4" t="e">
        <f t="shared" si="69"/>
        <v>#VALUE!</v>
      </c>
    </row>
    <row r="886" spans="1:16" x14ac:dyDescent="0.25">
      <c r="A886" s="4" t="s">
        <v>128</v>
      </c>
      <c r="B886" s="4" t="s">
        <v>1048</v>
      </c>
      <c r="C886" s="4" t="s">
        <v>899</v>
      </c>
      <c r="D886" s="4" t="s">
        <v>3590</v>
      </c>
      <c r="E886" s="4" t="s">
        <v>1662</v>
      </c>
      <c r="F886" s="4" t="s">
        <v>1208</v>
      </c>
      <c r="G886" s="4" t="s">
        <v>2020</v>
      </c>
      <c r="K886" s="4">
        <f t="shared" si="65"/>
        <v>47.860194</v>
      </c>
      <c r="L886" s="4">
        <f t="shared" si="66"/>
        <v>50.205343506000006</v>
      </c>
      <c r="M886" s="4" t="s">
        <v>1053</v>
      </c>
      <c r="N886" s="4">
        <f t="shared" si="67"/>
        <v>-2672728.5840269588</v>
      </c>
      <c r="O886" s="4">
        <f t="shared" si="68"/>
        <v>-3631264.5840269588</v>
      </c>
      <c r="P886" s="4" t="str">
        <f t="shared" si="69"/>
        <v>Overpaid</v>
      </c>
    </row>
    <row r="887" spans="1:16" x14ac:dyDescent="0.25">
      <c r="A887" s="4" t="s">
        <v>117</v>
      </c>
      <c r="B887" s="4" t="s">
        <v>1048</v>
      </c>
      <c r="C887" s="4" t="s">
        <v>2596</v>
      </c>
      <c r="D887" s="4" t="s">
        <v>2597</v>
      </c>
      <c r="E887" s="4" t="s">
        <v>1181</v>
      </c>
      <c r="F887" s="4" t="s">
        <v>1186</v>
      </c>
      <c r="G887" s="4" t="s">
        <v>2213</v>
      </c>
      <c r="K887" s="4">
        <f t="shared" si="65"/>
        <v>47.791584999999998</v>
      </c>
      <c r="L887" s="4">
        <f t="shared" si="66"/>
        <v>49.798831569999997</v>
      </c>
      <c r="M887" s="4" t="s">
        <v>1053</v>
      </c>
      <c r="N887" s="4">
        <f t="shared" si="67"/>
        <v>-2820658.7250734372</v>
      </c>
      <c r="O887" s="4">
        <f t="shared" si="68"/>
        <v>-3867250.7250734372</v>
      </c>
      <c r="P887" s="4" t="str">
        <f t="shared" si="69"/>
        <v>Overpaid</v>
      </c>
    </row>
    <row r="888" spans="1:16" x14ac:dyDescent="0.25">
      <c r="A888" s="4" t="s">
        <v>130</v>
      </c>
      <c r="B888" s="4" t="s">
        <v>1048</v>
      </c>
      <c r="C888" s="4" t="s">
        <v>3432</v>
      </c>
      <c r="D888" s="4" t="s">
        <v>1027</v>
      </c>
      <c r="E888" s="4" t="s">
        <v>1096</v>
      </c>
      <c r="F888" s="4" t="s">
        <v>1201</v>
      </c>
      <c r="G888" s="4" t="s">
        <v>1498</v>
      </c>
      <c r="K888" s="4">
        <f t="shared" si="65"/>
        <v>47.784362999999999</v>
      </c>
      <c r="L888" s="4">
        <f t="shared" si="66"/>
        <v>49.504600068000002</v>
      </c>
      <c r="M888" s="4" t="s">
        <v>1053</v>
      </c>
      <c r="N888" s="4">
        <f t="shared" si="67"/>
        <v>-2927729.8925758256</v>
      </c>
      <c r="O888" s="4" t="e">
        <f t="shared" si="68"/>
        <v>#VALUE!</v>
      </c>
      <c r="P888" s="4" t="e">
        <f t="shared" si="69"/>
        <v>#VALUE!</v>
      </c>
    </row>
    <row r="889" spans="1:16" x14ac:dyDescent="0.25">
      <c r="A889" s="4" t="s">
        <v>116</v>
      </c>
      <c r="B889" s="4" t="s">
        <v>1048</v>
      </c>
      <c r="C889" s="4" t="s">
        <v>1156</v>
      </c>
      <c r="D889" s="4" t="s">
        <v>1027</v>
      </c>
      <c r="E889" s="4" t="s">
        <v>1421</v>
      </c>
      <c r="F889" s="4" t="s">
        <v>1157</v>
      </c>
      <c r="G889" s="4" t="s">
        <v>1319</v>
      </c>
      <c r="K889" s="4">
        <f t="shared" si="65"/>
        <v>47.759085999999996</v>
      </c>
      <c r="L889" s="4">
        <f t="shared" si="66"/>
        <v>47.902363257999994</v>
      </c>
      <c r="M889" s="4" t="s">
        <v>1053</v>
      </c>
      <c r="N889" s="4">
        <f t="shared" si="67"/>
        <v>-3510785.6316652605</v>
      </c>
      <c r="O889" s="4" t="e">
        <f t="shared" si="68"/>
        <v>#VALUE!</v>
      </c>
      <c r="P889" s="4" t="e">
        <f t="shared" si="69"/>
        <v>#VALUE!</v>
      </c>
    </row>
    <row r="890" spans="1:16" x14ac:dyDescent="0.25">
      <c r="A890" s="4" t="s">
        <v>114</v>
      </c>
      <c r="B890" s="4" t="s">
        <v>1048</v>
      </c>
      <c r="C890" s="4" t="s">
        <v>51</v>
      </c>
      <c r="D890" s="4" t="s">
        <v>1502</v>
      </c>
      <c r="E890" s="4" t="s">
        <v>1170</v>
      </c>
      <c r="F890" s="4" t="s">
        <v>1312</v>
      </c>
      <c r="G890" s="4" t="s">
        <v>1842</v>
      </c>
      <c r="K890" s="4">
        <f t="shared" si="65"/>
        <v>47.733809000000001</v>
      </c>
      <c r="L890" s="4">
        <f t="shared" si="66"/>
        <v>48.497549943999999</v>
      </c>
      <c r="M890" s="4" t="s">
        <v>1053</v>
      </c>
      <c r="N890" s="4">
        <f t="shared" si="67"/>
        <v>-3294196.5413784618</v>
      </c>
      <c r="O890" s="4">
        <f t="shared" si="68"/>
        <v>-15794196.541378461</v>
      </c>
      <c r="P890" s="4" t="str">
        <f t="shared" si="69"/>
        <v>Overpaid</v>
      </c>
    </row>
    <row r="891" spans="1:16" x14ac:dyDescent="0.25">
      <c r="A891" s="4" t="s">
        <v>129</v>
      </c>
      <c r="B891" s="4" t="s">
        <v>1048</v>
      </c>
      <c r="C891" s="4" t="s">
        <v>199</v>
      </c>
      <c r="D891" s="4" t="s">
        <v>1216</v>
      </c>
      <c r="E891" s="4" t="s">
        <v>1310</v>
      </c>
      <c r="F891" s="4" t="s">
        <v>1194</v>
      </c>
      <c r="G891" s="4" t="s">
        <v>1363</v>
      </c>
      <c r="K891" s="4">
        <f t="shared" si="65"/>
        <v>47.668811000000005</v>
      </c>
      <c r="L891" s="4">
        <f t="shared" si="66"/>
        <v>48.193167920999997</v>
      </c>
      <c r="M891" s="4" t="s">
        <v>1053</v>
      </c>
      <c r="N891" s="4">
        <f t="shared" si="67"/>
        <v>-3404961.494647637</v>
      </c>
      <c r="O891" s="4">
        <f t="shared" si="68"/>
        <v>-4592461.494647637</v>
      </c>
      <c r="P891" s="4" t="str">
        <f t="shared" si="69"/>
        <v>Overpaid</v>
      </c>
    </row>
    <row r="892" spans="1:16" x14ac:dyDescent="0.25">
      <c r="A892" s="4" t="s">
        <v>108</v>
      </c>
      <c r="B892" s="4" t="s">
        <v>1048</v>
      </c>
      <c r="C892" s="4" t="s">
        <v>199</v>
      </c>
      <c r="D892" s="4" t="s">
        <v>1216</v>
      </c>
      <c r="E892" s="4" t="s">
        <v>1310</v>
      </c>
      <c r="F892" s="4" t="s">
        <v>1194</v>
      </c>
      <c r="G892" s="4" t="s">
        <v>1363</v>
      </c>
      <c r="K892" s="4">
        <f t="shared" si="65"/>
        <v>47.668811000000005</v>
      </c>
      <c r="L892" s="4">
        <f t="shared" si="66"/>
        <v>48.193167920999997</v>
      </c>
      <c r="M892" s="4" t="s">
        <v>1053</v>
      </c>
      <c r="N892" s="4">
        <f t="shared" si="67"/>
        <v>-3404961.494647637</v>
      </c>
      <c r="O892" s="4">
        <f t="shared" si="68"/>
        <v>-4592461.494647637</v>
      </c>
      <c r="P892" s="4" t="str">
        <f t="shared" si="69"/>
        <v>Overpaid</v>
      </c>
    </row>
    <row r="893" spans="1:16" x14ac:dyDescent="0.25">
      <c r="A893" s="4" t="s">
        <v>107</v>
      </c>
      <c r="B893" s="4" t="s">
        <v>1048</v>
      </c>
      <c r="C893" s="4" t="s">
        <v>2785</v>
      </c>
      <c r="D893" s="4" t="s">
        <v>1681</v>
      </c>
      <c r="E893" s="4" t="s">
        <v>1609</v>
      </c>
      <c r="F893" s="4" t="s">
        <v>1218</v>
      </c>
      <c r="G893" s="4" t="s">
        <v>2089</v>
      </c>
      <c r="K893" s="4">
        <f t="shared" si="65"/>
        <v>47.618257</v>
      </c>
      <c r="L893" s="4">
        <f t="shared" si="66"/>
        <v>46.475418831999995</v>
      </c>
      <c r="M893" s="4" t="s">
        <v>1053</v>
      </c>
      <c r="N893" s="4">
        <f t="shared" si="67"/>
        <v>-4030052.2792346524</v>
      </c>
      <c r="O893" s="4">
        <f t="shared" si="68"/>
        <v>-5302552.2792346524</v>
      </c>
      <c r="P893" s="4" t="str">
        <f t="shared" si="69"/>
        <v>Overpaid</v>
      </c>
    </row>
    <row r="894" spans="1:16" x14ac:dyDescent="0.25">
      <c r="A894" s="4" t="s">
        <v>134</v>
      </c>
      <c r="B894" s="4" t="s">
        <v>1048</v>
      </c>
      <c r="C894" s="4" t="s">
        <v>172</v>
      </c>
      <c r="D894" s="4" t="s">
        <v>1243</v>
      </c>
      <c r="E894" s="4" t="s">
        <v>1620</v>
      </c>
      <c r="F894" s="4" t="s">
        <v>1157</v>
      </c>
      <c r="G894" s="4" t="s">
        <v>2192</v>
      </c>
      <c r="K894" s="4">
        <f t="shared" si="65"/>
        <v>47.600201999999996</v>
      </c>
      <c r="L894" s="4">
        <f t="shared" si="66"/>
        <v>48.028603818000001</v>
      </c>
      <c r="M894" s="4" t="s">
        <v>1053</v>
      </c>
      <c r="N894" s="4">
        <f t="shared" si="67"/>
        <v>-3464846.5529008266</v>
      </c>
      <c r="O894" s="4">
        <f t="shared" si="68"/>
        <v>-4499846.5529008266</v>
      </c>
      <c r="P894" s="4" t="str">
        <f t="shared" si="69"/>
        <v>Overpaid</v>
      </c>
    </row>
    <row r="895" spans="1:16" x14ac:dyDescent="0.25">
      <c r="A895" s="4" t="s">
        <v>115</v>
      </c>
      <c r="B895" s="4" t="s">
        <v>1048</v>
      </c>
      <c r="C895" s="4" t="s">
        <v>3984</v>
      </c>
      <c r="D895" s="4" t="s">
        <v>1296</v>
      </c>
      <c r="E895" s="4" t="s">
        <v>2014</v>
      </c>
      <c r="F895" s="4" t="s">
        <v>1194</v>
      </c>
      <c r="G895" s="4" t="s">
        <v>2213</v>
      </c>
      <c r="K895" s="4">
        <f t="shared" si="65"/>
        <v>47.430485000000004</v>
      </c>
      <c r="L895" s="4">
        <f t="shared" si="66"/>
        <v>47.288193545000006</v>
      </c>
      <c r="M895" s="4" t="s">
        <v>1053</v>
      </c>
      <c r="N895" s="4">
        <f t="shared" si="67"/>
        <v>-3734282.6663760999</v>
      </c>
      <c r="O895" s="4">
        <f t="shared" si="68"/>
        <v>-7234282.6663760999</v>
      </c>
      <c r="P895" s="4" t="str">
        <f t="shared" si="69"/>
        <v>Overpaid</v>
      </c>
    </row>
    <row r="896" spans="1:16" x14ac:dyDescent="0.25">
      <c r="A896" s="4" t="s">
        <v>127</v>
      </c>
      <c r="B896" s="4" t="s">
        <v>1048</v>
      </c>
      <c r="C896" s="4" t="s">
        <v>4046</v>
      </c>
      <c r="D896" s="4" t="s">
        <v>4047</v>
      </c>
      <c r="E896" s="4" t="s">
        <v>2172</v>
      </c>
      <c r="F896" s="4" t="s">
        <v>1312</v>
      </c>
      <c r="G896" s="4" t="s">
        <v>1640</v>
      </c>
      <c r="K896" s="4">
        <f t="shared" si="65"/>
        <v>47.37632</v>
      </c>
      <c r="L896" s="4">
        <f t="shared" si="66"/>
        <v>46.191912000000002</v>
      </c>
      <c r="M896" s="4" t="s">
        <v>1053</v>
      </c>
      <c r="N896" s="4">
        <f t="shared" si="67"/>
        <v>-4133220.7275170637</v>
      </c>
      <c r="O896" s="4">
        <f t="shared" si="68"/>
        <v>-12154887.727517065</v>
      </c>
      <c r="P896" s="4" t="str">
        <f t="shared" si="69"/>
        <v>Overpaid</v>
      </c>
    </row>
    <row r="897" spans="1:16" x14ac:dyDescent="0.25">
      <c r="A897" s="4" t="s">
        <v>317</v>
      </c>
      <c r="B897" s="4" t="s">
        <v>1048</v>
      </c>
      <c r="C897" s="4" t="s">
        <v>2329</v>
      </c>
      <c r="D897" s="4" t="s">
        <v>1027</v>
      </c>
      <c r="E897" s="4" t="s">
        <v>1288</v>
      </c>
      <c r="F897" s="4" t="s">
        <v>1201</v>
      </c>
      <c r="G897" s="4" t="s">
        <v>1555</v>
      </c>
      <c r="K897" s="4">
        <f t="shared" si="65"/>
        <v>47.347431999999998</v>
      </c>
      <c r="L897" s="4">
        <f t="shared" si="66"/>
        <v>48.720507528000006</v>
      </c>
      <c r="M897" s="4" t="s">
        <v>1053</v>
      </c>
      <c r="N897" s="4">
        <f t="shared" si="67"/>
        <v>-3213062.0311029684</v>
      </c>
      <c r="O897" s="4" t="e">
        <f t="shared" si="68"/>
        <v>#VALUE!</v>
      </c>
      <c r="P897" s="4" t="e">
        <f t="shared" si="69"/>
        <v>#VALUE!</v>
      </c>
    </row>
    <row r="898" spans="1:16" x14ac:dyDescent="0.25">
      <c r="A898" s="4" t="s">
        <v>110</v>
      </c>
      <c r="B898" s="4" t="s">
        <v>1048</v>
      </c>
      <c r="C898" s="4" t="s">
        <v>2416</v>
      </c>
      <c r="D898" s="4" t="s">
        <v>2417</v>
      </c>
      <c r="E898" s="4" t="s">
        <v>1318</v>
      </c>
      <c r="F898" s="4" t="s">
        <v>1186</v>
      </c>
      <c r="G898" s="4" t="s">
        <v>1375</v>
      </c>
      <c r="K898" s="4">
        <f t="shared" ref="K898:K961" si="70">(F898*0.3611)+(G898*1.1*0.3611)+(H898*5.2*0.0666)+(I898*0.2111)</f>
        <v>47.275212000000003</v>
      </c>
      <c r="L898" s="4">
        <f t="shared" ref="L898:L961" si="71">(K898)*((100+(29-E898))/100)-(J898*0.9)</f>
        <v>48.740743572</v>
      </c>
      <c r="M898" s="4" t="s">
        <v>1053</v>
      </c>
      <c r="N898" s="4">
        <f t="shared" ref="N898:N961" si="72">(M898*((L898-63)/5.45))+M898</f>
        <v>-3205698.1124131577</v>
      </c>
      <c r="O898" s="4">
        <f t="shared" ref="O898:O961" si="73">(N898-D898)</f>
        <v>-4342640.1124131577</v>
      </c>
      <c r="P898" s="4" t="str">
        <f t="shared" ref="P898:P961" si="74">IF(O898&lt;(-3000000), "Overpaid", "")</f>
        <v>Overpaid</v>
      </c>
    </row>
    <row r="899" spans="1:16" x14ac:dyDescent="0.25">
      <c r="A899" s="4" t="s">
        <v>111</v>
      </c>
      <c r="B899" s="4" t="s">
        <v>1048</v>
      </c>
      <c r="C899" s="4" t="s">
        <v>3762</v>
      </c>
      <c r="D899" s="4" t="s">
        <v>1243</v>
      </c>
      <c r="E899" s="4" t="s">
        <v>1310</v>
      </c>
      <c r="F899" s="4" t="s">
        <v>1218</v>
      </c>
      <c r="G899" s="4" t="s">
        <v>1895</v>
      </c>
      <c r="K899" s="4">
        <f t="shared" si="70"/>
        <v>47.101883999999998</v>
      </c>
      <c r="L899" s="4">
        <f t="shared" si="71"/>
        <v>47.62000472399999</v>
      </c>
      <c r="M899" s="4" t="s">
        <v>1053</v>
      </c>
      <c r="N899" s="4">
        <f t="shared" si="72"/>
        <v>-3613536.2130412944</v>
      </c>
      <c r="O899" s="4">
        <f t="shared" si="73"/>
        <v>-4648536.2130412944</v>
      </c>
      <c r="P899" s="4" t="str">
        <f t="shared" si="74"/>
        <v>Overpaid</v>
      </c>
    </row>
    <row r="900" spans="1:16" x14ac:dyDescent="0.25">
      <c r="A900" s="4" t="s">
        <v>136</v>
      </c>
      <c r="B900" s="4" t="s">
        <v>1048</v>
      </c>
      <c r="C900" s="4" t="s">
        <v>342</v>
      </c>
      <c r="D900" s="4" t="s">
        <v>2229</v>
      </c>
      <c r="E900" s="4" t="s">
        <v>1395</v>
      </c>
      <c r="F900" s="4" t="s">
        <v>1201</v>
      </c>
      <c r="G900" s="4" t="s">
        <v>2230</v>
      </c>
      <c r="K900" s="4">
        <f t="shared" si="70"/>
        <v>46.950221999999997</v>
      </c>
      <c r="L900" s="4">
        <f t="shared" si="71"/>
        <v>46.152068225999997</v>
      </c>
      <c r="M900" s="4" t="s">
        <v>1053</v>
      </c>
      <c r="N900" s="4">
        <f t="shared" si="72"/>
        <v>-4147719.9207403697</v>
      </c>
      <c r="O900" s="4">
        <f t="shared" si="73"/>
        <v>-5582719.9207403697</v>
      </c>
      <c r="P900" s="4" t="str">
        <f t="shared" si="74"/>
        <v>Overpaid</v>
      </c>
    </row>
    <row r="901" spans="1:16" x14ac:dyDescent="0.25">
      <c r="A901" s="4" t="s">
        <v>112</v>
      </c>
      <c r="B901" s="4" t="s">
        <v>1048</v>
      </c>
      <c r="C901" s="4" t="s">
        <v>2120</v>
      </c>
      <c r="D901" s="4" t="s">
        <v>1674</v>
      </c>
      <c r="E901" s="4" t="s">
        <v>1365</v>
      </c>
      <c r="F901" s="4" t="s">
        <v>1201</v>
      </c>
      <c r="G901" s="4" t="s">
        <v>1840</v>
      </c>
      <c r="K901" s="4">
        <f t="shared" si="70"/>
        <v>46.910500999999996</v>
      </c>
      <c r="L901" s="4">
        <f t="shared" si="71"/>
        <v>49.396757552999993</v>
      </c>
      <c r="M901" s="4" t="s">
        <v>1053</v>
      </c>
      <c r="N901" s="4">
        <f t="shared" si="72"/>
        <v>-2966973.902510033</v>
      </c>
      <c r="O901" s="4">
        <f t="shared" si="73"/>
        <v>-3825306.902510033</v>
      </c>
      <c r="P901" s="4" t="str">
        <f t="shared" si="74"/>
        <v>Overpaid</v>
      </c>
    </row>
    <row r="902" spans="1:16" x14ac:dyDescent="0.25">
      <c r="A902" s="4" t="s">
        <v>113</v>
      </c>
      <c r="B902" s="4" t="s">
        <v>1048</v>
      </c>
      <c r="C902" s="4" t="s">
        <v>3902</v>
      </c>
      <c r="D902" s="4" t="s">
        <v>2753</v>
      </c>
      <c r="E902" s="4" t="s">
        <v>2172</v>
      </c>
      <c r="F902" s="4" t="s">
        <v>1328</v>
      </c>
      <c r="G902" s="4" t="s">
        <v>2228</v>
      </c>
      <c r="K902" s="4">
        <f t="shared" si="70"/>
        <v>46.769672</v>
      </c>
      <c r="L902" s="4">
        <f t="shared" si="71"/>
        <v>45.600430199999998</v>
      </c>
      <c r="M902" s="4" t="s">
        <v>1053</v>
      </c>
      <c r="N902" s="4">
        <f t="shared" si="72"/>
        <v>-4348461.6057096887</v>
      </c>
      <c r="O902" s="4">
        <f t="shared" si="73"/>
        <v>-11148461.605709689</v>
      </c>
      <c r="P902" s="4" t="str">
        <f t="shared" si="74"/>
        <v>Overpaid</v>
      </c>
    </row>
    <row r="903" spans="1:16" x14ac:dyDescent="0.25">
      <c r="A903" s="4" t="s">
        <v>116</v>
      </c>
      <c r="B903" s="4" t="s">
        <v>1048</v>
      </c>
      <c r="C903" s="4" t="s">
        <v>738</v>
      </c>
      <c r="D903" s="4" t="s">
        <v>1124</v>
      </c>
      <c r="E903" s="4" t="s">
        <v>1213</v>
      </c>
      <c r="F903" s="4" t="s">
        <v>1125</v>
      </c>
      <c r="G903" s="4" t="s">
        <v>1420</v>
      </c>
      <c r="K903" s="4">
        <f t="shared" si="70"/>
        <v>46.578288999999998</v>
      </c>
      <c r="L903" s="4">
        <f t="shared" si="71"/>
        <v>49.326408051000008</v>
      </c>
      <c r="M903" s="4" t="s">
        <v>1053</v>
      </c>
      <c r="N903" s="4">
        <f t="shared" si="72"/>
        <v>-2992574.1637368202</v>
      </c>
      <c r="O903" s="4">
        <f t="shared" si="73"/>
        <v>-4567490.1637368202</v>
      </c>
      <c r="P903" s="4" t="str">
        <f t="shared" si="74"/>
        <v>Overpaid</v>
      </c>
    </row>
    <row r="904" spans="1:16" x14ac:dyDescent="0.25">
      <c r="A904" s="4" t="s">
        <v>136</v>
      </c>
      <c r="B904" s="4" t="s">
        <v>1048</v>
      </c>
      <c r="C904" s="4" t="s">
        <v>2220</v>
      </c>
      <c r="D904" s="4" t="s">
        <v>2221</v>
      </c>
      <c r="E904" s="4" t="s">
        <v>1572</v>
      </c>
      <c r="F904" s="4" t="s">
        <v>1186</v>
      </c>
      <c r="G904" s="4" t="s">
        <v>2215</v>
      </c>
      <c r="K904" s="4">
        <f t="shared" si="70"/>
        <v>46.560234000000001</v>
      </c>
      <c r="L904" s="4">
        <f t="shared" si="71"/>
        <v>48.562324061999995</v>
      </c>
      <c r="M904" s="4" t="s">
        <v>1053</v>
      </c>
      <c r="N904" s="4">
        <f t="shared" si="72"/>
        <v>-3270625.1685273079</v>
      </c>
      <c r="O904" s="4">
        <f t="shared" si="73"/>
        <v>-4281636.1685273079</v>
      </c>
      <c r="P904" s="4" t="str">
        <f t="shared" si="74"/>
        <v>Overpaid</v>
      </c>
    </row>
    <row r="905" spans="1:16" x14ac:dyDescent="0.25">
      <c r="A905" s="4" t="s">
        <v>127</v>
      </c>
      <c r="B905" s="4" t="s">
        <v>1048</v>
      </c>
      <c r="C905" s="4" t="s">
        <v>4067</v>
      </c>
      <c r="D905" s="4" t="s">
        <v>4068</v>
      </c>
      <c r="E905" s="4" t="s">
        <v>1179</v>
      </c>
      <c r="F905" s="4" t="s">
        <v>1201</v>
      </c>
      <c r="G905" s="4" t="s">
        <v>1214</v>
      </c>
      <c r="K905" s="4">
        <f t="shared" si="70"/>
        <v>46.473569999999995</v>
      </c>
      <c r="L905" s="4">
        <f t="shared" si="71"/>
        <v>48.239565659999997</v>
      </c>
      <c r="M905" s="4" t="s">
        <v>1053</v>
      </c>
      <c r="N905" s="4">
        <f t="shared" si="72"/>
        <v>-3388077.3063454581</v>
      </c>
      <c r="O905" s="4">
        <f t="shared" si="73"/>
        <v>-4438681.3063454581</v>
      </c>
      <c r="P905" s="4" t="str">
        <f t="shared" si="74"/>
        <v>Overpaid</v>
      </c>
    </row>
    <row r="906" spans="1:16" x14ac:dyDescent="0.25">
      <c r="A906" s="4" t="s">
        <v>134</v>
      </c>
      <c r="B906" s="4" t="s">
        <v>1048</v>
      </c>
      <c r="C906" s="4" t="s">
        <v>2502</v>
      </c>
      <c r="D906" s="4" t="s">
        <v>2503</v>
      </c>
      <c r="E906" s="4" t="s">
        <v>2091</v>
      </c>
      <c r="F906" s="4" t="s">
        <v>1162</v>
      </c>
      <c r="G906" s="4" t="s">
        <v>1875</v>
      </c>
      <c r="K906" s="4">
        <f t="shared" si="70"/>
        <v>46.246077</v>
      </c>
      <c r="L906" s="4">
        <f t="shared" si="71"/>
        <v>49.252072004999995</v>
      </c>
      <c r="M906" s="4" t="s">
        <v>1053</v>
      </c>
      <c r="N906" s="4">
        <f t="shared" si="72"/>
        <v>-3019625.1327140741</v>
      </c>
      <c r="O906" s="4">
        <f t="shared" si="73"/>
        <v>-3977671.1327140741</v>
      </c>
      <c r="P906" s="4" t="str">
        <f t="shared" si="74"/>
        <v>Overpaid</v>
      </c>
    </row>
    <row r="907" spans="1:16" x14ac:dyDescent="0.25">
      <c r="A907" s="4" t="s">
        <v>131</v>
      </c>
      <c r="B907" s="4" t="s">
        <v>1048</v>
      </c>
      <c r="C907" s="4" t="s">
        <v>1624</v>
      </c>
      <c r="D907" s="4" t="s">
        <v>1625</v>
      </c>
      <c r="E907" s="4" t="s">
        <v>1254</v>
      </c>
      <c r="F907" s="4" t="s">
        <v>1146</v>
      </c>
      <c r="G907" s="4" t="s">
        <v>1626</v>
      </c>
      <c r="K907" s="4">
        <f t="shared" si="70"/>
        <v>45.700816000000003</v>
      </c>
      <c r="L907" s="4">
        <f t="shared" si="71"/>
        <v>46.797635584000005</v>
      </c>
      <c r="M907" s="4" t="s">
        <v>1053</v>
      </c>
      <c r="N907" s="4">
        <f t="shared" si="72"/>
        <v>-3912797.2484478103</v>
      </c>
      <c r="O907" s="4">
        <f t="shared" si="73"/>
        <v>-9562797.2484478094</v>
      </c>
      <c r="P907" s="4" t="str">
        <f t="shared" si="74"/>
        <v>Overpaid</v>
      </c>
    </row>
    <row r="908" spans="1:16" x14ac:dyDescent="0.25">
      <c r="A908" s="4" t="s">
        <v>2800</v>
      </c>
      <c r="B908" s="4" t="s">
        <v>1048</v>
      </c>
      <c r="C908" s="4" t="s">
        <v>2873</v>
      </c>
      <c r="D908" s="4" t="s">
        <v>1027</v>
      </c>
      <c r="E908" s="4" t="s">
        <v>1263</v>
      </c>
      <c r="F908" s="4" t="s">
        <v>1240</v>
      </c>
      <c r="G908" s="4" t="s">
        <v>1289</v>
      </c>
      <c r="K908" s="4">
        <f t="shared" si="70"/>
        <v>45.700815999999996</v>
      </c>
      <c r="L908" s="4">
        <f t="shared" si="71"/>
        <v>47.163242111999999</v>
      </c>
      <c r="M908" s="4" t="s">
        <v>1053</v>
      </c>
      <c r="N908" s="4">
        <f t="shared" si="72"/>
        <v>-3779752.6304060128</v>
      </c>
      <c r="O908" s="4" t="e">
        <f t="shared" si="73"/>
        <v>#VALUE!</v>
      </c>
      <c r="P908" s="4" t="e">
        <f t="shared" si="74"/>
        <v>#VALUE!</v>
      </c>
    </row>
    <row r="909" spans="1:16" x14ac:dyDescent="0.25">
      <c r="A909" s="4" t="s">
        <v>109</v>
      </c>
      <c r="B909" s="4" t="s">
        <v>1048</v>
      </c>
      <c r="C909" s="4" t="s">
        <v>1856</v>
      </c>
      <c r="D909" s="4" t="s">
        <v>1857</v>
      </c>
      <c r="E909" s="4" t="s">
        <v>1168</v>
      </c>
      <c r="F909" s="4" t="s">
        <v>1162</v>
      </c>
      <c r="G909" s="4" t="s">
        <v>1858</v>
      </c>
      <c r="K909" s="4">
        <f t="shared" si="70"/>
        <v>45.689982999999998</v>
      </c>
      <c r="L909" s="4">
        <f t="shared" si="71"/>
        <v>46.740852608999994</v>
      </c>
      <c r="M909" s="4" t="s">
        <v>1053</v>
      </c>
      <c r="N909" s="4">
        <f t="shared" si="72"/>
        <v>-3933460.6355636809</v>
      </c>
      <c r="O909" s="4">
        <f t="shared" si="73"/>
        <v>-5310034.6355636809</v>
      </c>
      <c r="P909" s="4" t="str">
        <f t="shared" si="74"/>
        <v>Overpaid</v>
      </c>
    </row>
    <row r="910" spans="1:16" x14ac:dyDescent="0.25">
      <c r="A910" s="4" t="s">
        <v>129</v>
      </c>
      <c r="B910" s="4" t="s">
        <v>1048</v>
      </c>
      <c r="C910" s="4" t="s">
        <v>1406</v>
      </c>
      <c r="D910" s="4" t="s">
        <v>1027</v>
      </c>
      <c r="E910" s="4" t="s">
        <v>1407</v>
      </c>
      <c r="F910" s="4" t="s">
        <v>1408</v>
      </c>
      <c r="G910" s="4" t="s">
        <v>1409</v>
      </c>
      <c r="K910" s="4">
        <f t="shared" si="70"/>
        <v>45.614152000000004</v>
      </c>
      <c r="L910" s="4">
        <f t="shared" si="71"/>
        <v>46.252750128000002</v>
      </c>
      <c r="M910" s="4" t="s">
        <v>1053</v>
      </c>
      <c r="N910" s="4">
        <f t="shared" si="72"/>
        <v>-4111081.6657601073</v>
      </c>
      <c r="O910" s="4" t="e">
        <f t="shared" si="73"/>
        <v>#VALUE!</v>
      </c>
      <c r="P910" s="4" t="e">
        <f t="shared" si="74"/>
        <v>#VALUE!</v>
      </c>
    </row>
    <row r="911" spans="1:16" x14ac:dyDescent="0.25">
      <c r="A911" s="4" t="s">
        <v>108</v>
      </c>
      <c r="B911" s="4" t="s">
        <v>1048</v>
      </c>
      <c r="C911" s="4" t="s">
        <v>1406</v>
      </c>
      <c r="D911" s="4" t="s">
        <v>1027</v>
      </c>
      <c r="E911" s="4" t="s">
        <v>1407</v>
      </c>
      <c r="F911" s="4" t="s">
        <v>1408</v>
      </c>
      <c r="G911" s="4" t="s">
        <v>1409</v>
      </c>
      <c r="K911" s="4">
        <f t="shared" si="70"/>
        <v>45.614152000000004</v>
      </c>
      <c r="L911" s="4">
        <f t="shared" si="71"/>
        <v>46.252750128000002</v>
      </c>
      <c r="M911" s="4" t="s">
        <v>1053</v>
      </c>
      <c r="N911" s="4">
        <f t="shared" si="72"/>
        <v>-4111081.6657601073</v>
      </c>
      <c r="O911" s="4" t="e">
        <f t="shared" si="73"/>
        <v>#VALUE!</v>
      </c>
      <c r="P911" s="4" t="e">
        <f t="shared" si="74"/>
        <v>#VALUE!</v>
      </c>
    </row>
    <row r="912" spans="1:16" x14ac:dyDescent="0.25">
      <c r="A912" s="4" t="s">
        <v>117</v>
      </c>
      <c r="B912" s="4" t="s">
        <v>1048</v>
      </c>
      <c r="C912" s="4" t="s">
        <v>2580</v>
      </c>
      <c r="D912" s="4" t="s">
        <v>2581</v>
      </c>
      <c r="E912" s="4" t="s">
        <v>2014</v>
      </c>
      <c r="F912" s="4" t="s">
        <v>1125</v>
      </c>
      <c r="G912" s="4" t="s">
        <v>1902</v>
      </c>
      <c r="K912" s="4">
        <f t="shared" si="70"/>
        <v>45.505822000000002</v>
      </c>
      <c r="L912" s="4">
        <f t="shared" si="71"/>
        <v>45.369304534000001</v>
      </c>
      <c r="M912" s="4" t="s">
        <v>1053</v>
      </c>
      <c r="N912" s="4">
        <f t="shared" si="72"/>
        <v>-4432568.4900173619</v>
      </c>
      <c r="O912" s="4">
        <f t="shared" si="73"/>
        <v>-10282568.490017362</v>
      </c>
      <c r="P912" s="4" t="str">
        <f t="shared" si="74"/>
        <v>Overpaid</v>
      </c>
    </row>
    <row r="913" spans="1:16" x14ac:dyDescent="0.25">
      <c r="A913" s="4" t="s">
        <v>133</v>
      </c>
      <c r="B913" s="4" t="s">
        <v>1048</v>
      </c>
      <c r="C913" s="4" t="s">
        <v>1758</v>
      </c>
      <c r="D913" s="4" t="s">
        <v>1027</v>
      </c>
      <c r="E913" s="4" t="s">
        <v>1759</v>
      </c>
      <c r="F913" s="4" t="s">
        <v>1186</v>
      </c>
      <c r="G913" s="4" t="s">
        <v>1760</v>
      </c>
      <c r="K913" s="4">
        <f t="shared" si="70"/>
        <v>45.487767000000005</v>
      </c>
      <c r="L913" s="4">
        <f t="shared" si="71"/>
        <v>43.668256320000005</v>
      </c>
      <c r="M913" s="4" t="s">
        <v>1053</v>
      </c>
      <c r="N913" s="4">
        <f t="shared" si="72"/>
        <v>-5051581.8078055903</v>
      </c>
      <c r="O913" s="4" t="e">
        <f t="shared" si="73"/>
        <v>#VALUE!</v>
      </c>
      <c r="P913" s="4" t="e">
        <f t="shared" si="74"/>
        <v>#VALUE!</v>
      </c>
    </row>
    <row r="914" spans="1:16" x14ac:dyDescent="0.25">
      <c r="A914" s="4" t="s">
        <v>131</v>
      </c>
      <c r="B914" s="4" t="s">
        <v>1048</v>
      </c>
      <c r="C914" s="4" t="s">
        <v>1629</v>
      </c>
      <c r="D914" s="4" t="s">
        <v>1630</v>
      </c>
      <c r="E914" s="4" t="s">
        <v>1072</v>
      </c>
      <c r="F914" s="4" t="s">
        <v>1328</v>
      </c>
      <c r="G914" s="4" t="s">
        <v>1631</v>
      </c>
      <c r="K914" s="4">
        <f t="shared" si="70"/>
        <v>45.299994999999996</v>
      </c>
      <c r="L914" s="4">
        <f t="shared" si="71"/>
        <v>48.199194679999998</v>
      </c>
      <c r="M914" s="4" t="s">
        <v>1053</v>
      </c>
      <c r="N914" s="4">
        <f t="shared" si="72"/>
        <v>-3402768.3504125727</v>
      </c>
      <c r="O914" s="4">
        <f t="shared" si="73"/>
        <v>-4634376.3504125727</v>
      </c>
      <c r="P914" s="4" t="str">
        <f t="shared" si="74"/>
        <v>Overpaid</v>
      </c>
    </row>
    <row r="915" spans="1:16" x14ac:dyDescent="0.25">
      <c r="A915" s="4" t="s">
        <v>317</v>
      </c>
      <c r="B915" s="4" t="s">
        <v>1048</v>
      </c>
      <c r="C915" s="4" t="s">
        <v>2332</v>
      </c>
      <c r="D915" s="4" t="s">
        <v>2212</v>
      </c>
      <c r="E915" s="4" t="s">
        <v>1662</v>
      </c>
      <c r="F915" s="4" t="s">
        <v>1208</v>
      </c>
      <c r="G915" s="4" t="s">
        <v>1749</v>
      </c>
      <c r="K915" s="4">
        <f t="shared" si="70"/>
        <v>45.000281999999999</v>
      </c>
      <c r="L915" s="4">
        <f t="shared" si="71"/>
        <v>47.205295818000003</v>
      </c>
      <c r="M915" s="4" t="s">
        <v>1053</v>
      </c>
      <c r="N915" s="4">
        <f t="shared" si="72"/>
        <v>-3764449.2404949535</v>
      </c>
      <c r="O915" s="4">
        <f t="shared" si="73"/>
        <v>-4424449.2404949535</v>
      </c>
      <c r="P915" s="4" t="str">
        <f t="shared" si="74"/>
        <v>Overpaid</v>
      </c>
    </row>
    <row r="916" spans="1:16" x14ac:dyDescent="0.25">
      <c r="A916" s="4" t="s">
        <v>131</v>
      </c>
      <c r="B916" s="4" t="s">
        <v>1048</v>
      </c>
      <c r="C916" s="4" t="s">
        <v>1666</v>
      </c>
      <c r="D916" s="4" t="s">
        <v>1027</v>
      </c>
      <c r="E916" s="4" t="s">
        <v>1288</v>
      </c>
      <c r="F916" s="4" t="s">
        <v>1218</v>
      </c>
      <c r="G916" s="4" t="s">
        <v>1667</v>
      </c>
      <c r="K916" s="4">
        <f t="shared" si="70"/>
        <v>44.877507999999999</v>
      </c>
      <c r="L916" s="4">
        <f t="shared" si="71"/>
        <v>46.178955732000006</v>
      </c>
      <c r="M916" s="4" t="s">
        <v>1053</v>
      </c>
      <c r="N916" s="4">
        <f t="shared" si="72"/>
        <v>-4137935.5277060438</v>
      </c>
      <c r="O916" s="4" t="e">
        <f t="shared" si="73"/>
        <v>#VALUE!</v>
      </c>
      <c r="P916" s="4" t="e">
        <f t="shared" si="74"/>
        <v>#VALUE!</v>
      </c>
    </row>
    <row r="917" spans="1:16" x14ac:dyDescent="0.25">
      <c r="A917" s="4" t="s">
        <v>136</v>
      </c>
      <c r="B917" s="4" t="s">
        <v>1048</v>
      </c>
      <c r="C917" s="4" t="s">
        <v>2217</v>
      </c>
      <c r="D917" s="4" t="s">
        <v>1216</v>
      </c>
      <c r="E917" s="4" t="s">
        <v>1421</v>
      </c>
      <c r="F917" s="4" t="s">
        <v>1186</v>
      </c>
      <c r="G917" s="4" t="s">
        <v>2218</v>
      </c>
      <c r="K917" s="4">
        <f t="shared" si="70"/>
        <v>44.574184000000002</v>
      </c>
      <c r="L917" s="4">
        <f t="shared" si="71"/>
        <v>44.707906551999997</v>
      </c>
      <c r="M917" s="4" t="s">
        <v>1053</v>
      </c>
      <c r="N917" s="4">
        <f t="shared" si="72"/>
        <v>-4673251.9438117305</v>
      </c>
      <c r="O917" s="4">
        <f t="shared" si="73"/>
        <v>-5860751.9438117305</v>
      </c>
      <c r="P917" s="4" t="str">
        <f t="shared" si="74"/>
        <v>Overpaid</v>
      </c>
    </row>
    <row r="918" spans="1:16" x14ac:dyDescent="0.25">
      <c r="A918" s="4" t="s">
        <v>110</v>
      </c>
      <c r="B918" s="4" t="s">
        <v>1048</v>
      </c>
      <c r="C918" s="4" t="s">
        <v>2437</v>
      </c>
      <c r="D918" s="4" t="s">
        <v>1140</v>
      </c>
      <c r="E918" s="4" t="s">
        <v>1027</v>
      </c>
      <c r="F918" s="4" t="s">
        <v>1240</v>
      </c>
      <c r="G918" s="4" t="s">
        <v>2438</v>
      </c>
      <c r="K918" s="4">
        <f t="shared" si="70"/>
        <v>44.548907</v>
      </c>
      <c r="L918" s="4" t="e">
        <f t="shared" si="71"/>
        <v>#VALUE!</v>
      </c>
      <c r="M918" s="4" t="s">
        <v>1053</v>
      </c>
      <c r="N918" s="4" t="e">
        <f t="shared" si="72"/>
        <v>#VALUE!</v>
      </c>
      <c r="O918" s="4" t="e">
        <f t="shared" si="73"/>
        <v>#VALUE!</v>
      </c>
      <c r="P918" s="4" t="e">
        <f t="shared" si="74"/>
        <v>#VALUE!</v>
      </c>
    </row>
    <row r="919" spans="1:16" x14ac:dyDescent="0.25">
      <c r="A919" s="4" t="s">
        <v>127</v>
      </c>
      <c r="B919" s="4" t="s">
        <v>1048</v>
      </c>
      <c r="C919" s="4" t="s">
        <v>4088</v>
      </c>
      <c r="D919" s="4" t="s">
        <v>4089</v>
      </c>
      <c r="E919" s="4" t="s">
        <v>1027</v>
      </c>
      <c r="F919" s="4" t="s">
        <v>1244</v>
      </c>
      <c r="G919" s="4" t="s">
        <v>1742</v>
      </c>
      <c r="K919" s="4">
        <f t="shared" si="70"/>
        <v>44.538073999999995</v>
      </c>
      <c r="L919" s="4" t="e">
        <f t="shared" si="71"/>
        <v>#VALUE!</v>
      </c>
      <c r="M919" s="4" t="s">
        <v>1053</v>
      </c>
      <c r="N919" s="4" t="e">
        <f t="shared" si="72"/>
        <v>#VALUE!</v>
      </c>
      <c r="O919" s="4" t="e">
        <f t="shared" si="73"/>
        <v>#VALUE!</v>
      </c>
      <c r="P919" s="4" t="e">
        <f t="shared" si="74"/>
        <v>#VALUE!</v>
      </c>
    </row>
    <row r="920" spans="1:16" x14ac:dyDescent="0.25">
      <c r="A920" s="4" t="s">
        <v>134</v>
      </c>
      <c r="B920" s="4" t="s">
        <v>1048</v>
      </c>
      <c r="C920" s="4" t="s">
        <v>443</v>
      </c>
      <c r="D920" s="4" t="s">
        <v>1243</v>
      </c>
      <c r="E920" s="4" t="s">
        <v>1395</v>
      </c>
      <c r="F920" s="4" t="s">
        <v>1125</v>
      </c>
      <c r="G920" s="4">
        <v>45</v>
      </c>
      <c r="K920" s="4">
        <f t="shared" si="70"/>
        <v>44.234750000000005</v>
      </c>
      <c r="L920" s="4">
        <f t="shared" si="71"/>
        <v>43.482759250000008</v>
      </c>
      <c r="M920" s="4" t="s">
        <v>1053</v>
      </c>
      <c r="N920" s="4">
        <f t="shared" si="72"/>
        <v>-5119084.3957955474</v>
      </c>
      <c r="O920" s="4">
        <f t="shared" si="73"/>
        <v>-6154084.3957955474</v>
      </c>
      <c r="P920" s="4" t="str">
        <f t="shared" si="74"/>
        <v>Overpaid</v>
      </c>
    </row>
    <row r="921" spans="1:16" x14ac:dyDescent="0.25">
      <c r="A921" s="4" t="s">
        <v>120</v>
      </c>
      <c r="B921" s="4" t="s">
        <v>1048</v>
      </c>
      <c r="C921" s="4" t="s">
        <v>3204</v>
      </c>
      <c r="D921" s="4" t="s">
        <v>3205</v>
      </c>
      <c r="E921" s="4" t="s">
        <v>1620</v>
      </c>
      <c r="F921" s="4" t="s">
        <v>1201</v>
      </c>
      <c r="G921" s="4" t="s">
        <v>1077</v>
      </c>
      <c r="K921" s="4">
        <f t="shared" si="70"/>
        <v>44.169752000000003</v>
      </c>
      <c r="L921" s="4">
        <f t="shared" si="71"/>
        <v>44.567279768000006</v>
      </c>
      <c r="M921" s="4" t="s">
        <v>1053</v>
      </c>
      <c r="N921" s="4">
        <f t="shared" si="72"/>
        <v>-4724426.1853278056</v>
      </c>
      <c r="O921" s="4">
        <f t="shared" si="73"/>
        <v>-5931926.1853278056</v>
      </c>
      <c r="P921" s="4" t="str">
        <f t="shared" si="74"/>
        <v>Overpaid</v>
      </c>
    </row>
    <row r="922" spans="1:16" x14ac:dyDescent="0.25">
      <c r="A922" s="4" t="s">
        <v>127</v>
      </c>
      <c r="B922" s="4" t="s">
        <v>1048</v>
      </c>
      <c r="C922" s="4" t="s">
        <v>831</v>
      </c>
      <c r="D922" s="4" t="s">
        <v>4079</v>
      </c>
      <c r="E922" s="4" t="s">
        <v>2025</v>
      </c>
      <c r="F922" s="4" t="s">
        <v>1218</v>
      </c>
      <c r="G922" s="4" t="s">
        <v>1842</v>
      </c>
      <c r="K922" s="4">
        <f t="shared" si="70"/>
        <v>44.122809000000004</v>
      </c>
      <c r="L922" s="4">
        <f t="shared" si="71"/>
        <v>46.858423158000008</v>
      </c>
      <c r="M922" s="4" t="s">
        <v>1053</v>
      </c>
      <c r="N922" s="4">
        <f t="shared" si="72"/>
        <v>-3890676.5833471091</v>
      </c>
      <c r="O922" s="4">
        <f t="shared" si="73"/>
        <v>-4890396.5833471091</v>
      </c>
      <c r="P922" s="4" t="str">
        <f t="shared" si="74"/>
        <v>Overpaid</v>
      </c>
    </row>
    <row r="923" spans="1:16" x14ac:dyDescent="0.25">
      <c r="A923" s="4" t="s">
        <v>115</v>
      </c>
      <c r="B923" s="4" t="s">
        <v>1048</v>
      </c>
      <c r="C923" s="4" t="s">
        <v>824</v>
      </c>
      <c r="D923" s="4" t="s">
        <v>1027</v>
      </c>
      <c r="E923" s="4" t="s">
        <v>1346</v>
      </c>
      <c r="F923" s="4" t="s">
        <v>1328</v>
      </c>
      <c r="G923" s="4">
        <v>45</v>
      </c>
      <c r="K923" s="4">
        <f t="shared" si="70"/>
        <v>43.512550000000005</v>
      </c>
      <c r="L923" s="4">
        <f t="shared" si="71"/>
        <v>45.992765349999999</v>
      </c>
      <c r="M923" s="4" t="s">
        <v>1053</v>
      </c>
      <c r="N923" s="4">
        <f t="shared" si="72"/>
        <v>-4205690.4126960831</v>
      </c>
      <c r="O923" s="4" t="e">
        <f t="shared" si="73"/>
        <v>#VALUE!</v>
      </c>
      <c r="P923" s="4" t="e">
        <f t="shared" si="74"/>
        <v>#VALUE!</v>
      </c>
    </row>
    <row r="924" spans="1:16" x14ac:dyDescent="0.25">
      <c r="A924" s="4" t="s">
        <v>123</v>
      </c>
      <c r="B924" s="4" t="s">
        <v>1048</v>
      </c>
      <c r="C924" s="4" t="s">
        <v>1976</v>
      </c>
      <c r="D924" s="4" t="s">
        <v>1243</v>
      </c>
      <c r="E924" s="4" t="s">
        <v>1027</v>
      </c>
      <c r="F924" s="4" t="s">
        <v>1157</v>
      </c>
      <c r="G924" s="4">
        <v>45</v>
      </c>
      <c r="K924" s="4">
        <f t="shared" si="70"/>
        <v>43.151449999999997</v>
      </c>
      <c r="L924" s="4" t="e">
        <f t="shared" si="71"/>
        <v>#VALUE!</v>
      </c>
      <c r="M924" s="4" t="s">
        <v>1053</v>
      </c>
      <c r="N924" s="4" t="e">
        <f t="shared" si="72"/>
        <v>#VALUE!</v>
      </c>
      <c r="O924" s="4" t="e">
        <f t="shared" si="73"/>
        <v>#VALUE!</v>
      </c>
      <c r="P924" s="4" t="e">
        <f t="shared" si="74"/>
        <v>#VALUE!</v>
      </c>
    </row>
    <row r="925" spans="1:16" x14ac:dyDescent="0.25">
      <c r="A925" s="4" t="s">
        <v>109</v>
      </c>
      <c r="B925" s="4" t="s">
        <v>1048</v>
      </c>
      <c r="C925" s="4" t="s">
        <v>1903</v>
      </c>
      <c r="D925" s="4" t="s">
        <v>1027</v>
      </c>
      <c r="E925" s="4" t="s">
        <v>1204</v>
      </c>
      <c r="F925" s="4" t="s">
        <v>1244</v>
      </c>
      <c r="G925" s="4" t="s">
        <v>1205</v>
      </c>
      <c r="K925" s="4">
        <f t="shared" si="70"/>
        <v>43.068397000000004</v>
      </c>
      <c r="L925" s="4">
        <f t="shared" si="71"/>
        <v>44.274312116000004</v>
      </c>
      <c r="M925" s="4" t="s">
        <v>1053</v>
      </c>
      <c r="N925" s="4">
        <f t="shared" si="72"/>
        <v>-4831037.4364238009</v>
      </c>
      <c r="O925" s="4" t="e">
        <f t="shared" si="73"/>
        <v>#VALUE!</v>
      </c>
      <c r="P925" s="4" t="e">
        <f t="shared" si="74"/>
        <v>#VALUE!</v>
      </c>
    </row>
    <row r="926" spans="1:16" x14ac:dyDescent="0.25">
      <c r="A926" s="4" t="s">
        <v>128</v>
      </c>
      <c r="B926" s="4" t="s">
        <v>1048</v>
      </c>
      <c r="C926" s="4" t="s">
        <v>3594</v>
      </c>
      <c r="D926" s="4" t="s">
        <v>3595</v>
      </c>
      <c r="E926" s="4" t="s">
        <v>1027</v>
      </c>
      <c r="F926" s="4" t="s">
        <v>1221</v>
      </c>
      <c r="G926" s="4" t="s">
        <v>2428</v>
      </c>
      <c r="K926" s="4">
        <f t="shared" si="70"/>
        <v>42.848125999999993</v>
      </c>
      <c r="L926" s="4" t="e">
        <f t="shared" si="71"/>
        <v>#VALUE!</v>
      </c>
      <c r="M926" s="4" t="s">
        <v>1053</v>
      </c>
      <c r="N926" s="4" t="e">
        <f t="shared" si="72"/>
        <v>#VALUE!</v>
      </c>
      <c r="O926" s="4" t="e">
        <f t="shared" si="73"/>
        <v>#VALUE!</v>
      </c>
      <c r="P926" s="4" t="e">
        <f t="shared" si="74"/>
        <v>#VALUE!</v>
      </c>
    </row>
    <row r="927" spans="1:16" x14ac:dyDescent="0.25">
      <c r="A927" s="4" t="s">
        <v>112</v>
      </c>
      <c r="B927" s="4" t="s">
        <v>1048</v>
      </c>
      <c r="C927" s="4" t="s">
        <v>2127</v>
      </c>
      <c r="D927" s="4" t="s">
        <v>1412</v>
      </c>
      <c r="E927" s="4" t="s">
        <v>1061</v>
      </c>
      <c r="F927" s="4" t="s">
        <v>1218</v>
      </c>
      <c r="G927" s="4" t="s">
        <v>1718</v>
      </c>
      <c r="K927" s="4">
        <f t="shared" si="70"/>
        <v>42.494247999999999</v>
      </c>
      <c r="L927" s="4">
        <f t="shared" si="71"/>
        <v>44.19401792</v>
      </c>
      <c r="M927" s="4" t="s">
        <v>1053</v>
      </c>
      <c r="N927" s="4">
        <f t="shared" si="72"/>
        <v>-4860256.5827454822</v>
      </c>
      <c r="O927" s="4">
        <f t="shared" si="73"/>
        <v>-5755256.5827454822</v>
      </c>
      <c r="P927" s="4" t="str">
        <f t="shared" si="74"/>
        <v>Overpaid</v>
      </c>
    </row>
    <row r="928" spans="1:16" x14ac:dyDescent="0.25">
      <c r="A928" s="4" t="s">
        <v>134</v>
      </c>
      <c r="B928" s="4" t="s">
        <v>1048</v>
      </c>
      <c r="C928" s="4" t="s">
        <v>862</v>
      </c>
      <c r="D928" s="4" t="s">
        <v>2528</v>
      </c>
      <c r="E928" s="4" t="s">
        <v>2025</v>
      </c>
      <c r="F928" s="4" t="s">
        <v>1221</v>
      </c>
      <c r="G928" s="4" t="s">
        <v>1997</v>
      </c>
      <c r="K928" s="4">
        <f t="shared" si="70"/>
        <v>42.371473999999999</v>
      </c>
      <c r="L928" s="4">
        <f t="shared" si="71"/>
        <v>44.998505387999998</v>
      </c>
      <c r="M928" s="4" t="s">
        <v>1053</v>
      </c>
      <c r="N928" s="4">
        <f t="shared" si="72"/>
        <v>-4567502.7074660063</v>
      </c>
      <c r="O928" s="4">
        <f t="shared" si="73"/>
        <v>-5556538.7074660063</v>
      </c>
      <c r="P928" s="4" t="str">
        <f t="shared" si="74"/>
        <v>Overpaid</v>
      </c>
    </row>
    <row r="929" spans="1:16" x14ac:dyDescent="0.25">
      <c r="A929" s="4" t="s">
        <v>122</v>
      </c>
      <c r="B929" s="4" t="s">
        <v>1048</v>
      </c>
      <c r="C929" s="4" t="s">
        <v>3666</v>
      </c>
      <c r="D929" s="4" t="s">
        <v>1027</v>
      </c>
      <c r="E929" s="4" t="s">
        <v>1303</v>
      </c>
      <c r="F929" s="4" t="s">
        <v>1208</v>
      </c>
      <c r="G929" s="4" t="s">
        <v>2385</v>
      </c>
      <c r="K929" s="4">
        <f t="shared" si="70"/>
        <v>42.338975000000005</v>
      </c>
      <c r="L929" s="4">
        <f t="shared" si="71"/>
        <v>43.482127325000008</v>
      </c>
      <c r="M929" s="4" t="s">
        <v>1053</v>
      </c>
      <c r="N929" s="4">
        <f t="shared" si="72"/>
        <v>-5119314.3539987449</v>
      </c>
      <c r="O929" s="4" t="e">
        <f t="shared" si="73"/>
        <v>#VALUE!</v>
      </c>
      <c r="P929" s="4" t="e">
        <f t="shared" si="74"/>
        <v>#VALUE!</v>
      </c>
    </row>
    <row r="930" spans="1:16" x14ac:dyDescent="0.25">
      <c r="A930" s="4" t="s">
        <v>132</v>
      </c>
      <c r="B930" s="4" t="s">
        <v>1048</v>
      </c>
      <c r="C930" s="4" t="s">
        <v>781</v>
      </c>
      <c r="D930" s="4" t="s">
        <v>1161</v>
      </c>
      <c r="E930" s="4" t="s">
        <v>1027</v>
      </c>
      <c r="F930" s="4" t="s">
        <v>1194</v>
      </c>
      <c r="G930" s="4">
        <v>45</v>
      </c>
      <c r="K930" s="4">
        <f t="shared" si="70"/>
        <v>42.068150000000003</v>
      </c>
      <c r="L930" s="4" t="e">
        <f t="shared" si="71"/>
        <v>#VALUE!</v>
      </c>
      <c r="M930" s="4" t="s">
        <v>1053</v>
      </c>
      <c r="N930" s="4" t="e">
        <f t="shared" si="72"/>
        <v>#VALUE!</v>
      </c>
      <c r="O930" s="4" t="e">
        <f t="shared" si="73"/>
        <v>#VALUE!</v>
      </c>
      <c r="P930" s="4" t="e">
        <f t="shared" si="74"/>
        <v>#VALUE!</v>
      </c>
    </row>
    <row r="931" spans="1:16" x14ac:dyDescent="0.25">
      <c r="A931" s="4" t="s">
        <v>124</v>
      </c>
      <c r="B931" s="4" t="s">
        <v>1048</v>
      </c>
      <c r="C931" s="4" t="s">
        <v>3116</v>
      </c>
      <c r="D931" s="4" t="s">
        <v>3117</v>
      </c>
      <c r="E931" s="4" t="s">
        <v>1159</v>
      </c>
      <c r="F931" s="4" t="s">
        <v>1201</v>
      </c>
      <c r="G931" s="4">
        <v>45</v>
      </c>
      <c r="K931" s="4">
        <f t="shared" si="70"/>
        <v>41.707050000000002</v>
      </c>
      <c r="L931" s="4">
        <f t="shared" si="71"/>
        <v>42.040706400000005</v>
      </c>
      <c r="M931" s="4" t="s">
        <v>1053</v>
      </c>
      <c r="N931" s="4">
        <f t="shared" si="72"/>
        <v>-5643849.0154916672</v>
      </c>
      <c r="O931" s="4">
        <f t="shared" si="73"/>
        <v>-8068849.0154916672</v>
      </c>
      <c r="P931" s="4" t="str">
        <f t="shared" si="74"/>
        <v>Overpaid</v>
      </c>
    </row>
    <row r="932" spans="1:16" x14ac:dyDescent="0.25">
      <c r="A932" s="4" t="s">
        <v>123</v>
      </c>
      <c r="B932" s="4" t="s">
        <v>1048</v>
      </c>
      <c r="C932" s="4" t="s">
        <v>2018</v>
      </c>
      <c r="D932" s="4" t="s">
        <v>1165</v>
      </c>
      <c r="E932" s="4" t="s">
        <v>1166</v>
      </c>
      <c r="F932" s="4" t="s">
        <v>1201</v>
      </c>
      <c r="G932" s="4">
        <v>45</v>
      </c>
      <c r="K932" s="4">
        <f t="shared" si="70"/>
        <v>41.707050000000002</v>
      </c>
      <c r="L932" s="4">
        <f t="shared" si="71"/>
        <v>41.8738782</v>
      </c>
      <c r="M932" s="4" t="s">
        <v>1053</v>
      </c>
      <c r="N932" s="4">
        <f t="shared" si="72"/>
        <v>-5704557.9811357427</v>
      </c>
      <c r="O932" s="4">
        <f t="shared" si="73"/>
        <v>-6824557.9811357427</v>
      </c>
      <c r="P932" s="4" t="str">
        <f t="shared" si="74"/>
        <v>Overpaid</v>
      </c>
    </row>
    <row r="933" spans="1:16" x14ac:dyDescent="0.25">
      <c r="A933" s="4" t="s">
        <v>121</v>
      </c>
      <c r="B933" s="4" t="s">
        <v>1048</v>
      </c>
      <c r="C933" s="4" t="s">
        <v>2960</v>
      </c>
      <c r="D933" s="4" t="s">
        <v>1402</v>
      </c>
      <c r="E933" s="4" t="s">
        <v>1027</v>
      </c>
      <c r="F933" s="4" t="s">
        <v>1244</v>
      </c>
      <c r="G933" s="4" t="s">
        <v>1855</v>
      </c>
      <c r="K933" s="4">
        <f t="shared" si="70"/>
        <v>41.439836</v>
      </c>
      <c r="L933" s="4" t="e">
        <f t="shared" si="71"/>
        <v>#VALUE!</v>
      </c>
      <c r="M933" s="4" t="s">
        <v>1053</v>
      </c>
      <c r="N933" s="4" t="e">
        <f t="shared" si="72"/>
        <v>#VALUE!</v>
      </c>
      <c r="O933" s="4" t="e">
        <f t="shared" si="73"/>
        <v>#VALUE!</v>
      </c>
      <c r="P933" s="4" t="e">
        <f t="shared" si="74"/>
        <v>#VALUE!</v>
      </c>
    </row>
    <row r="934" spans="1:16" x14ac:dyDescent="0.25">
      <c r="A934" s="4" t="s">
        <v>130</v>
      </c>
      <c r="B934" s="4" t="s">
        <v>1048</v>
      </c>
      <c r="C934" s="4" t="s">
        <v>3434</v>
      </c>
      <c r="D934" s="4" t="s">
        <v>1165</v>
      </c>
      <c r="E934" s="4" t="s">
        <v>1217</v>
      </c>
      <c r="F934" s="4" t="s">
        <v>1201</v>
      </c>
      <c r="G934" s="4" t="s">
        <v>3435</v>
      </c>
      <c r="K934" s="4">
        <f t="shared" si="70"/>
        <v>41.429002999999994</v>
      </c>
      <c r="L934" s="4">
        <f t="shared" si="71"/>
        <v>41.097570975999993</v>
      </c>
      <c r="M934" s="4" t="s">
        <v>1053</v>
      </c>
      <c r="N934" s="4">
        <f t="shared" si="72"/>
        <v>-5987057.0345995007</v>
      </c>
      <c r="O934" s="4">
        <f t="shared" si="73"/>
        <v>-7107057.0345995007</v>
      </c>
      <c r="P934" s="4" t="str">
        <f t="shared" si="74"/>
        <v>Overpaid</v>
      </c>
    </row>
    <row r="935" spans="1:16" x14ac:dyDescent="0.25">
      <c r="A935" s="4" t="s">
        <v>124</v>
      </c>
      <c r="B935" s="4" t="s">
        <v>1048</v>
      </c>
      <c r="C935" s="4" t="s">
        <v>3123</v>
      </c>
      <c r="D935" s="4" t="s">
        <v>3124</v>
      </c>
      <c r="E935" s="4" t="s">
        <v>1067</v>
      </c>
      <c r="F935" s="4" t="s">
        <v>1208</v>
      </c>
      <c r="G935" s="4">
        <v>45</v>
      </c>
      <c r="K935" s="4">
        <f t="shared" si="70"/>
        <v>41.345950000000002</v>
      </c>
      <c r="L935" s="4">
        <f t="shared" si="71"/>
        <v>43.247863700000003</v>
      </c>
      <c r="M935" s="4" t="s">
        <v>1053</v>
      </c>
      <c r="N935" s="4">
        <f t="shared" si="72"/>
        <v>-5204563.1450411547</v>
      </c>
      <c r="O935" s="4">
        <f t="shared" si="73"/>
        <v>-6446740.1450411547</v>
      </c>
      <c r="P935" s="4" t="str">
        <f t="shared" si="74"/>
        <v>Overpaid</v>
      </c>
    </row>
    <row r="936" spans="1:16" x14ac:dyDescent="0.25">
      <c r="A936" s="4" t="s">
        <v>121</v>
      </c>
      <c r="B936" s="4" t="s">
        <v>1048</v>
      </c>
      <c r="C936" s="4" t="s">
        <v>2936</v>
      </c>
      <c r="D936" s="4" t="s">
        <v>1165</v>
      </c>
      <c r="E936" s="4" t="s">
        <v>1027</v>
      </c>
      <c r="F936" s="4" t="s">
        <v>1208</v>
      </c>
      <c r="G936" s="4">
        <v>45</v>
      </c>
      <c r="K936" s="4">
        <f t="shared" si="70"/>
        <v>41.345950000000002</v>
      </c>
      <c r="L936" s="4" t="e">
        <f t="shared" si="71"/>
        <v>#VALUE!</v>
      </c>
      <c r="M936" s="4" t="s">
        <v>1053</v>
      </c>
      <c r="N936" s="4" t="e">
        <f t="shared" si="72"/>
        <v>#VALUE!</v>
      </c>
      <c r="O936" s="4" t="e">
        <f t="shared" si="73"/>
        <v>#VALUE!</v>
      </c>
      <c r="P936" s="4" t="e">
        <f t="shared" si="74"/>
        <v>#VALUE!</v>
      </c>
    </row>
    <row r="937" spans="1:16" x14ac:dyDescent="0.25">
      <c r="A937" s="4" t="s">
        <v>108</v>
      </c>
      <c r="B937" s="4" t="s">
        <v>1048</v>
      </c>
      <c r="C937" s="4" t="s">
        <v>915</v>
      </c>
      <c r="D937" s="4" t="s">
        <v>1027</v>
      </c>
      <c r="E937" s="4" t="s">
        <v>1027</v>
      </c>
      <c r="F937" s="4" t="s">
        <v>1218</v>
      </c>
      <c r="G937" s="4">
        <v>45</v>
      </c>
      <c r="K937" s="4">
        <f t="shared" si="70"/>
        <v>40.984850000000002</v>
      </c>
      <c r="L937" s="4" t="e">
        <f t="shared" si="71"/>
        <v>#VALUE!</v>
      </c>
      <c r="M937" s="4" t="s">
        <v>1053</v>
      </c>
      <c r="N937" s="4" t="e">
        <f t="shared" si="72"/>
        <v>#VALUE!</v>
      </c>
      <c r="O937" s="4" t="e">
        <f t="shared" si="73"/>
        <v>#VALUE!</v>
      </c>
      <c r="P937" s="4" t="e">
        <f t="shared" si="74"/>
        <v>#VALUE!</v>
      </c>
    </row>
    <row r="938" spans="1:16" x14ac:dyDescent="0.25">
      <c r="A938" s="4" t="s">
        <v>129</v>
      </c>
      <c r="B938" s="4" t="s">
        <v>1048</v>
      </c>
      <c r="C938" s="4" t="s">
        <v>915</v>
      </c>
      <c r="D938" s="4" t="s">
        <v>1239</v>
      </c>
      <c r="E938" s="4" t="s">
        <v>1027</v>
      </c>
      <c r="F938" s="4" t="s">
        <v>1218</v>
      </c>
      <c r="G938" s="4">
        <v>45</v>
      </c>
      <c r="K938" s="4">
        <f t="shared" si="70"/>
        <v>40.984850000000002</v>
      </c>
      <c r="L938" s="4" t="e">
        <f t="shared" si="71"/>
        <v>#VALUE!</v>
      </c>
      <c r="M938" s="4" t="s">
        <v>1053</v>
      </c>
      <c r="N938" s="4" t="e">
        <f t="shared" si="72"/>
        <v>#VALUE!</v>
      </c>
      <c r="O938" s="4" t="e">
        <f t="shared" si="73"/>
        <v>#VALUE!</v>
      </c>
      <c r="P938" s="4" t="e">
        <f t="shared" si="74"/>
        <v>#VALUE!</v>
      </c>
    </row>
    <row r="939" spans="1:16" x14ac:dyDescent="0.25">
      <c r="A939" s="4" t="s">
        <v>109</v>
      </c>
      <c r="B939" s="4" t="s">
        <v>1048</v>
      </c>
      <c r="C939" s="4" t="s">
        <v>1891</v>
      </c>
      <c r="D939" s="4" t="s">
        <v>1892</v>
      </c>
      <c r="E939" s="4" t="s">
        <v>1096</v>
      </c>
      <c r="F939" s="4" t="s">
        <v>1221</v>
      </c>
      <c r="G939" s="4" t="s">
        <v>1893</v>
      </c>
      <c r="K939" s="4">
        <f t="shared" si="70"/>
        <v>40.862076000000002</v>
      </c>
      <c r="L939" s="4">
        <f t="shared" si="71"/>
        <v>42.333110736000002</v>
      </c>
      <c r="M939" s="4" t="s">
        <v>1053</v>
      </c>
      <c r="N939" s="4">
        <f t="shared" si="72"/>
        <v>-5537442.7557082381</v>
      </c>
      <c r="O939" s="4">
        <f t="shared" si="73"/>
        <v>-6683147.7557082381</v>
      </c>
      <c r="P939" s="4" t="str">
        <f t="shared" si="74"/>
        <v>Overpaid</v>
      </c>
    </row>
    <row r="940" spans="1:16" x14ac:dyDescent="0.25">
      <c r="A940" s="4" t="s">
        <v>111</v>
      </c>
      <c r="B940" s="4" t="s">
        <v>1048</v>
      </c>
      <c r="C940" s="4" t="s">
        <v>3755</v>
      </c>
      <c r="D940" s="4" t="s">
        <v>3756</v>
      </c>
      <c r="E940" s="4" t="s">
        <v>1027</v>
      </c>
      <c r="F940" s="4" t="s">
        <v>1194</v>
      </c>
      <c r="G940" s="4" t="s">
        <v>3473</v>
      </c>
      <c r="K940" s="4">
        <f t="shared" si="70"/>
        <v>40.797077999999999</v>
      </c>
      <c r="L940" s="4" t="e">
        <f t="shared" si="71"/>
        <v>#VALUE!</v>
      </c>
      <c r="M940" s="4" t="s">
        <v>1053</v>
      </c>
      <c r="N940" s="4" t="e">
        <f t="shared" si="72"/>
        <v>#VALUE!</v>
      </c>
      <c r="O940" s="4" t="e">
        <f t="shared" si="73"/>
        <v>#VALUE!</v>
      </c>
      <c r="P940" s="4" t="e">
        <f t="shared" si="74"/>
        <v>#VALUE!</v>
      </c>
    </row>
    <row r="941" spans="1:16" x14ac:dyDescent="0.25">
      <c r="A941" s="4" t="s">
        <v>111</v>
      </c>
      <c r="B941" s="4" t="s">
        <v>1048</v>
      </c>
      <c r="C941" s="4" t="s">
        <v>3765</v>
      </c>
      <c r="D941" s="4" t="s">
        <v>1243</v>
      </c>
      <c r="E941" s="4" t="s">
        <v>1691</v>
      </c>
      <c r="F941" s="4" t="s">
        <v>1221</v>
      </c>
      <c r="G941" s="4">
        <v>45</v>
      </c>
      <c r="K941" s="4">
        <f t="shared" si="70"/>
        <v>40.623750000000001</v>
      </c>
      <c r="L941" s="4">
        <f t="shared" si="71"/>
        <v>40.014393750000004</v>
      </c>
      <c r="M941" s="4" t="s">
        <v>1053</v>
      </c>
      <c r="N941" s="4">
        <f t="shared" si="72"/>
        <v>-6381226.4196295859</v>
      </c>
      <c r="O941" s="4">
        <f t="shared" si="73"/>
        <v>-7416226.4196295859</v>
      </c>
      <c r="P941" s="4" t="str">
        <f t="shared" si="74"/>
        <v>Overpaid</v>
      </c>
    </row>
    <row r="942" spans="1:16" x14ac:dyDescent="0.25">
      <c r="A942" s="4" t="s">
        <v>132</v>
      </c>
      <c r="B942" s="4" t="s">
        <v>1048</v>
      </c>
      <c r="C942" s="4" t="s">
        <v>3517</v>
      </c>
      <c r="D942" s="4" t="s">
        <v>2212</v>
      </c>
      <c r="E942" s="4" t="s">
        <v>1027</v>
      </c>
      <c r="F942" s="4" t="s">
        <v>1221</v>
      </c>
      <c r="G942" s="4">
        <v>45</v>
      </c>
      <c r="K942" s="4">
        <f t="shared" si="70"/>
        <v>40.623750000000001</v>
      </c>
      <c r="L942" s="4" t="e">
        <f t="shared" si="71"/>
        <v>#VALUE!</v>
      </c>
      <c r="M942" s="4" t="s">
        <v>1053</v>
      </c>
      <c r="N942" s="4" t="e">
        <f t="shared" si="72"/>
        <v>#VALUE!</v>
      </c>
      <c r="O942" s="4" t="e">
        <f t="shared" si="73"/>
        <v>#VALUE!</v>
      </c>
      <c r="P942" s="4" t="e">
        <f t="shared" si="74"/>
        <v>#VALUE!</v>
      </c>
    </row>
    <row r="943" spans="1:16" x14ac:dyDescent="0.25">
      <c r="A943" s="4" t="s">
        <v>117</v>
      </c>
      <c r="B943" s="4" t="s">
        <v>1048</v>
      </c>
      <c r="C943" s="4" t="s">
        <v>890</v>
      </c>
      <c r="D943" s="4" t="s">
        <v>2622</v>
      </c>
      <c r="E943" s="4" t="s">
        <v>1027</v>
      </c>
      <c r="F943" s="4" t="s">
        <v>1234</v>
      </c>
      <c r="G943" s="4">
        <v>45</v>
      </c>
      <c r="K943" s="4">
        <f t="shared" si="70"/>
        <v>40.262650000000001</v>
      </c>
      <c r="L943" s="4" t="e">
        <f t="shared" si="71"/>
        <v>#VALUE!</v>
      </c>
      <c r="M943" s="4" t="s">
        <v>1053</v>
      </c>
      <c r="N943" s="4" t="e">
        <f t="shared" si="72"/>
        <v>#VALUE!</v>
      </c>
      <c r="O943" s="4" t="e">
        <f t="shared" si="73"/>
        <v>#VALUE!</v>
      </c>
      <c r="P943" s="4" t="e">
        <f t="shared" si="74"/>
        <v>#VALUE!</v>
      </c>
    </row>
    <row r="944" spans="1:16" x14ac:dyDescent="0.25">
      <c r="A944" s="4" t="s">
        <v>113</v>
      </c>
      <c r="B944" s="4" t="s">
        <v>1048</v>
      </c>
      <c r="C944" s="4" t="s">
        <v>288</v>
      </c>
      <c r="D944" s="4" t="s">
        <v>1419</v>
      </c>
      <c r="E944" s="4" t="s">
        <v>1432</v>
      </c>
      <c r="F944" s="4" t="s">
        <v>1194</v>
      </c>
      <c r="G944" s="4" t="s">
        <v>3035</v>
      </c>
      <c r="K944" s="4">
        <f t="shared" si="70"/>
        <v>40.082099999999997</v>
      </c>
      <c r="L944" s="4">
        <f t="shared" si="71"/>
        <v>38.438733900000003</v>
      </c>
      <c r="M944" s="4" t="s">
        <v>1053</v>
      </c>
      <c r="N944" s="4">
        <f t="shared" si="72"/>
        <v>-6954610.7737159804</v>
      </c>
      <c r="O944" s="4">
        <f t="shared" si="73"/>
        <v>-8954610.7737159804</v>
      </c>
      <c r="P944" s="4" t="str">
        <f t="shared" si="74"/>
        <v>Overpaid</v>
      </c>
    </row>
    <row r="945" spans="1:16" x14ac:dyDescent="0.25">
      <c r="A945" s="4" t="s">
        <v>117</v>
      </c>
      <c r="B945" s="4" t="s">
        <v>1048</v>
      </c>
      <c r="C945" s="4" t="s">
        <v>2627</v>
      </c>
      <c r="D945" s="4" t="s">
        <v>2141</v>
      </c>
      <c r="E945" s="4" t="s">
        <v>1318</v>
      </c>
      <c r="F945" s="4" t="s">
        <v>1244</v>
      </c>
      <c r="G945" s="4">
        <v>45</v>
      </c>
      <c r="K945" s="4">
        <f t="shared" si="70"/>
        <v>38.818250000000006</v>
      </c>
      <c r="L945" s="4">
        <f t="shared" si="71"/>
        <v>40.021615750000002</v>
      </c>
      <c r="M945" s="4" t="s">
        <v>1053</v>
      </c>
      <c r="N945" s="4">
        <f t="shared" si="72"/>
        <v>-6378598.3258787598</v>
      </c>
      <c r="O945" s="4">
        <f t="shared" si="73"/>
        <v>-7166098.3258787598</v>
      </c>
      <c r="P945" s="4" t="str">
        <f t="shared" si="74"/>
        <v>Overpaid</v>
      </c>
    </row>
    <row r="946" spans="1:16" x14ac:dyDescent="0.25">
      <c r="A946" s="4" t="s">
        <v>115</v>
      </c>
      <c r="B946" s="4" t="s">
        <v>1048</v>
      </c>
      <c r="C946" s="4" t="s">
        <v>4008</v>
      </c>
      <c r="D946" s="4" t="s">
        <v>1412</v>
      </c>
      <c r="E946" s="4" t="s">
        <v>1102</v>
      </c>
      <c r="F946" s="4" t="s">
        <v>1251</v>
      </c>
      <c r="G946" s="4">
        <v>45</v>
      </c>
      <c r="K946" s="4">
        <f t="shared" si="70"/>
        <v>38.457149999999999</v>
      </c>
      <c r="L946" s="4">
        <f t="shared" si="71"/>
        <v>38.957092949999996</v>
      </c>
      <c r="M946" s="4" t="s">
        <v>1053</v>
      </c>
      <c r="N946" s="4">
        <f t="shared" si="72"/>
        <v>-6765979.3447504677</v>
      </c>
      <c r="O946" s="4">
        <f t="shared" si="73"/>
        <v>-7660979.3447504677</v>
      </c>
      <c r="P946" s="4" t="str">
        <f t="shared" si="74"/>
        <v>Overpaid</v>
      </c>
    </row>
    <row r="947" spans="1:16" x14ac:dyDescent="0.25">
      <c r="A947" s="4" t="s">
        <v>128</v>
      </c>
      <c r="B947" s="4" t="s">
        <v>1048</v>
      </c>
      <c r="C947" s="4" t="s">
        <v>3601</v>
      </c>
      <c r="D947" s="4" t="s">
        <v>3602</v>
      </c>
      <c r="E947" s="4" t="s">
        <v>1179</v>
      </c>
      <c r="F947" s="4" t="s">
        <v>1422</v>
      </c>
      <c r="G947" s="4">
        <v>45</v>
      </c>
      <c r="K947" s="4">
        <f t="shared" si="70"/>
        <v>38.096050000000005</v>
      </c>
      <c r="L947" s="4">
        <f t="shared" si="71"/>
        <v>39.543699900000007</v>
      </c>
      <c r="M947" s="4" t="s">
        <v>1053</v>
      </c>
      <c r="N947" s="4">
        <f t="shared" si="72"/>
        <v>-6552512.4298396483</v>
      </c>
      <c r="O947" s="4">
        <f t="shared" si="73"/>
        <v>-7307612.4298396483</v>
      </c>
      <c r="P947" s="4" t="str">
        <f t="shared" si="74"/>
        <v>Overpaid</v>
      </c>
    </row>
    <row r="948" spans="1:16" x14ac:dyDescent="0.25">
      <c r="A948" s="4" t="s">
        <v>112</v>
      </c>
      <c r="B948" s="4" t="s">
        <v>1048</v>
      </c>
      <c r="C948" s="4" t="s">
        <v>2140</v>
      </c>
      <c r="D948" s="4" t="s">
        <v>2141</v>
      </c>
      <c r="E948" s="4" t="s">
        <v>1027</v>
      </c>
      <c r="F948" s="4" t="s">
        <v>1679</v>
      </c>
      <c r="G948" s="4">
        <v>45</v>
      </c>
      <c r="K948" s="4">
        <f t="shared" si="70"/>
        <v>37.734949999999998</v>
      </c>
      <c r="L948" s="4" t="e">
        <f t="shared" si="71"/>
        <v>#VALUE!</v>
      </c>
      <c r="M948" s="4" t="s">
        <v>1053</v>
      </c>
      <c r="N948" s="4" t="e">
        <f t="shared" si="72"/>
        <v>#VALUE!</v>
      </c>
      <c r="O948" s="4" t="e">
        <f t="shared" si="73"/>
        <v>#VALUE!</v>
      </c>
      <c r="P948" s="4" t="e">
        <f t="shared" si="74"/>
        <v>#VALUE!</v>
      </c>
    </row>
    <row r="949" spans="1:16" x14ac:dyDescent="0.25">
      <c r="A949" s="4" t="s">
        <v>123</v>
      </c>
      <c r="B949" s="4" t="s">
        <v>1048</v>
      </c>
      <c r="C949" s="4" t="s">
        <v>2039</v>
      </c>
      <c r="D949" s="4" t="s">
        <v>2040</v>
      </c>
      <c r="E949" s="4" t="s">
        <v>2041</v>
      </c>
      <c r="F949" s="4" t="s">
        <v>2042</v>
      </c>
      <c r="G949" s="4">
        <v>45</v>
      </c>
      <c r="K949" s="4">
        <f t="shared" si="70"/>
        <v>37.012749999999997</v>
      </c>
      <c r="L949" s="4">
        <f t="shared" si="71"/>
        <v>35.680290999999997</v>
      </c>
      <c r="M949" s="4" t="s">
        <v>1053</v>
      </c>
      <c r="N949" s="4">
        <f t="shared" si="72"/>
        <v>-7958411.1818438545</v>
      </c>
      <c r="O949" s="4">
        <f t="shared" si="73"/>
        <v>-9387161.1818438545</v>
      </c>
      <c r="P949" s="4" t="str">
        <f t="shared" si="74"/>
        <v>Overpaid</v>
      </c>
    </row>
    <row r="950" spans="1:16" x14ac:dyDescent="0.25">
      <c r="A950" s="4" t="s">
        <v>116</v>
      </c>
      <c r="B950" s="4" t="s">
        <v>1048</v>
      </c>
      <c r="C950" s="4" t="s">
        <v>1210</v>
      </c>
      <c r="D950" s="4" t="s">
        <v>1027</v>
      </c>
      <c r="E950" s="4" t="s">
        <v>1150</v>
      </c>
      <c r="F950" s="4" t="s">
        <v>1208</v>
      </c>
      <c r="G950" s="4" t="s">
        <v>1055</v>
      </c>
      <c r="K950" s="4">
        <f t="shared" si="70"/>
        <v>36.936918999999996</v>
      </c>
      <c r="L950" s="4">
        <f t="shared" si="71"/>
        <v>36.604486728999994</v>
      </c>
      <c r="M950" s="4" t="s">
        <v>1053</v>
      </c>
      <c r="N950" s="4">
        <f t="shared" si="72"/>
        <v>-7622095.3385975678</v>
      </c>
      <c r="O950" s="4" t="e">
        <f t="shared" si="73"/>
        <v>#VALUE!</v>
      </c>
      <c r="P950" s="4" t="e">
        <f t="shared" si="74"/>
        <v>#VALUE!</v>
      </c>
    </row>
    <row r="951" spans="1:16" x14ac:dyDescent="0.25">
      <c r="A951" s="4" t="s">
        <v>121</v>
      </c>
      <c r="B951" s="4" t="s">
        <v>1048</v>
      </c>
      <c r="C951" s="4" t="s">
        <v>2940</v>
      </c>
      <c r="D951" s="4" t="s">
        <v>1027</v>
      </c>
      <c r="E951" s="4" t="s">
        <v>1226</v>
      </c>
      <c r="F951" s="4" t="s">
        <v>1218</v>
      </c>
      <c r="G951" s="4" t="s">
        <v>1132</v>
      </c>
      <c r="K951" s="4">
        <f t="shared" si="70"/>
        <v>35.741678</v>
      </c>
      <c r="L951" s="4">
        <f t="shared" si="71"/>
        <v>37.528761899999999</v>
      </c>
      <c r="M951" s="4" t="s">
        <v>1053</v>
      </c>
      <c r="N951" s="4">
        <f t="shared" si="72"/>
        <v>-7285750.5863200184</v>
      </c>
      <c r="O951" s="4" t="e">
        <f t="shared" si="73"/>
        <v>#VALUE!</v>
      </c>
      <c r="P951" s="4" t="e">
        <f t="shared" si="74"/>
        <v>#VALUE!</v>
      </c>
    </row>
    <row r="952" spans="1:16" x14ac:dyDescent="0.25">
      <c r="A952" s="4" t="s">
        <v>116</v>
      </c>
      <c r="B952" s="4" t="s">
        <v>1048</v>
      </c>
      <c r="C952" s="4" t="s">
        <v>1258</v>
      </c>
      <c r="D952" s="4" t="s">
        <v>1027</v>
      </c>
      <c r="E952" s="4" t="s">
        <v>1027</v>
      </c>
      <c r="F952" s="4" t="s">
        <v>1259</v>
      </c>
      <c r="G952" s="4" t="s">
        <v>1260</v>
      </c>
      <c r="K952" s="4">
        <f t="shared" si="70"/>
        <v>35.348078999999998</v>
      </c>
      <c r="L952" s="4" t="e">
        <f t="shared" si="71"/>
        <v>#VALUE!</v>
      </c>
      <c r="M952" s="4" t="s">
        <v>1053</v>
      </c>
      <c r="N952" s="4" t="e">
        <f t="shared" si="72"/>
        <v>#VALUE!</v>
      </c>
      <c r="O952" s="4" t="e">
        <f t="shared" si="73"/>
        <v>#VALUE!</v>
      </c>
      <c r="P952" s="4" t="e">
        <f t="shared" si="74"/>
        <v>#VALUE!</v>
      </c>
    </row>
    <row r="953" spans="1:16" x14ac:dyDescent="0.25">
      <c r="A953" s="4" t="s">
        <v>120</v>
      </c>
      <c r="B953" s="4" t="s">
        <v>1048</v>
      </c>
      <c r="C953" s="4" t="s">
        <v>3216</v>
      </c>
      <c r="D953" s="4" t="s">
        <v>1027</v>
      </c>
      <c r="E953" s="4" t="s">
        <v>3217</v>
      </c>
      <c r="F953" s="4" t="s">
        <v>3218</v>
      </c>
      <c r="G953" s="4">
        <v>45</v>
      </c>
      <c r="K953" s="4">
        <f t="shared" si="70"/>
        <v>35.207250000000002</v>
      </c>
      <c r="L953" s="4">
        <f t="shared" si="71"/>
        <v>32.953986</v>
      </c>
      <c r="M953" s="4" t="s">
        <v>1053</v>
      </c>
      <c r="N953" s="4">
        <f t="shared" si="72"/>
        <v>-8950516.5727805514</v>
      </c>
      <c r="O953" s="4" t="e">
        <f t="shared" si="73"/>
        <v>#VALUE!</v>
      </c>
      <c r="P953" s="4" t="e">
        <f t="shared" si="74"/>
        <v>#VALUE!</v>
      </c>
    </row>
    <row r="954" spans="1:16" x14ac:dyDescent="0.25">
      <c r="A954" s="4" t="s">
        <v>121</v>
      </c>
      <c r="B954" s="4" t="s">
        <v>1048</v>
      </c>
      <c r="C954" s="4" t="s">
        <v>2965</v>
      </c>
      <c r="D954" s="4" t="s">
        <v>2966</v>
      </c>
      <c r="E954" s="4" t="s">
        <v>2241</v>
      </c>
      <c r="F954" s="4" t="s">
        <v>2967</v>
      </c>
      <c r="G954" s="4">
        <v>45</v>
      </c>
      <c r="K954" s="4">
        <f t="shared" si="70"/>
        <v>33.40175</v>
      </c>
      <c r="L954" s="4">
        <f t="shared" si="71"/>
        <v>31.831867749999997</v>
      </c>
      <c r="M954" s="4" t="s">
        <v>1053</v>
      </c>
      <c r="N954" s="4">
        <f t="shared" si="72"/>
        <v>-9358856.6393150929</v>
      </c>
      <c r="O954" s="4">
        <f t="shared" si="73"/>
        <v>-10758856.639315093</v>
      </c>
      <c r="P954" s="4" t="str">
        <f t="shared" si="74"/>
        <v>Overpaid</v>
      </c>
    </row>
    <row r="955" spans="1:16" x14ac:dyDescent="0.25">
      <c r="A955" s="4" t="s">
        <v>109</v>
      </c>
      <c r="B955" s="4" t="s">
        <v>1048</v>
      </c>
      <c r="C955" s="4" t="s">
        <v>1908</v>
      </c>
      <c r="D955" s="4" t="s">
        <v>1027</v>
      </c>
      <c r="E955" s="4" t="s">
        <v>1909</v>
      </c>
      <c r="F955" s="4" t="s">
        <v>1910</v>
      </c>
      <c r="G955" s="4">
        <v>45</v>
      </c>
      <c r="K955" s="4">
        <f t="shared" si="70"/>
        <v>33.040649999999999</v>
      </c>
      <c r="L955" s="4">
        <f t="shared" si="71"/>
        <v>29.901788249999999</v>
      </c>
      <c r="M955" s="4" t="s">
        <v>1053</v>
      </c>
      <c r="N955" s="4">
        <f t="shared" si="72"/>
        <v>-10061214.694223259</v>
      </c>
      <c r="O955" s="4" t="e">
        <f t="shared" si="73"/>
        <v>#VALUE!</v>
      </c>
      <c r="P955" s="4" t="e">
        <f t="shared" si="74"/>
        <v>#VALUE!</v>
      </c>
    </row>
    <row r="956" spans="1:16" x14ac:dyDescent="0.25">
      <c r="A956" s="4" t="s">
        <v>109</v>
      </c>
      <c r="B956" s="4" t="s">
        <v>1048</v>
      </c>
      <c r="C956" s="4" t="s">
        <v>1911</v>
      </c>
      <c r="D956" s="4" t="s">
        <v>1027</v>
      </c>
      <c r="E956" s="4" t="s">
        <v>1027</v>
      </c>
      <c r="F956" s="4" t="s">
        <v>1912</v>
      </c>
      <c r="G956" s="4">
        <v>45</v>
      </c>
      <c r="K956" s="4">
        <f t="shared" si="70"/>
        <v>31.957350000000002</v>
      </c>
      <c r="L956" s="4" t="e">
        <f t="shared" si="71"/>
        <v>#VALUE!</v>
      </c>
      <c r="M956" s="4" t="s">
        <v>1053</v>
      </c>
      <c r="N956" s="4" t="e">
        <f t="shared" si="72"/>
        <v>#VALUE!</v>
      </c>
      <c r="O956" s="4" t="e">
        <f t="shared" si="73"/>
        <v>#VALUE!</v>
      </c>
      <c r="P956" s="4" t="e">
        <f t="shared" si="74"/>
        <v>#VALUE!</v>
      </c>
    </row>
    <row r="957" spans="1:16" x14ac:dyDescent="0.25">
      <c r="A957" s="4" t="s">
        <v>124</v>
      </c>
      <c r="B957" s="4" t="s">
        <v>1048</v>
      </c>
      <c r="C957" s="4" t="s">
        <v>3135</v>
      </c>
      <c r="D957" s="4" t="s">
        <v>1402</v>
      </c>
      <c r="E957" s="4" t="s">
        <v>1027</v>
      </c>
      <c r="F957" s="4" t="s">
        <v>1906</v>
      </c>
      <c r="G957" s="4" t="s">
        <v>1284</v>
      </c>
      <c r="K957" s="4">
        <f t="shared" si="70"/>
        <v>31.773188999999999</v>
      </c>
      <c r="L957" s="4" t="e">
        <f t="shared" si="71"/>
        <v>#VALUE!</v>
      </c>
      <c r="M957" s="4" t="s">
        <v>1053</v>
      </c>
      <c r="N957" s="4" t="e">
        <f t="shared" si="72"/>
        <v>#VALUE!</v>
      </c>
      <c r="O957" s="4" t="e">
        <f t="shared" si="73"/>
        <v>#VALUE!</v>
      </c>
      <c r="P957" s="4" t="e">
        <f t="shared" si="74"/>
        <v>#VALUE!</v>
      </c>
    </row>
    <row r="958" spans="1:16" x14ac:dyDescent="0.25">
      <c r="A958" s="4" t="s">
        <v>131</v>
      </c>
      <c r="B958" s="4" t="s">
        <v>1048</v>
      </c>
      <c r="C958" s="4" t="s">
        <v>1680</v>
      </c>
      <c r="D958" s="4" t="s">
        <v>1681</v>
      </c>
      <c r="E958" s="4" t="s">
        <v>1682</v>
      </c>
      <c r="F958" s="4" t="s">
        <v>1683</v>
      </c>
      <c r="G958" s="4">
        <v>45</v>
      </c>
      <c r="K958" s="4">
        <f t="shared" si="70"/>
        <v>30.874050000000004</v>
      </c>
      <c r="L958" s="4">
        <f t="shared" si="71"/>
        <v>28.435000050000003</v>
      </c>
      <c r="M958" s="4" t="s">
        <v>1053</v>
      </c>
      <c r="N958" s="4">
        <f t="shared" si="72"/>
        <v>-10594980.535015956</v>
      </c>
      <c r="O958" s="4">
        <f t="shared" si="73"/>
        <v>-11867480.535015956</v>
      </c>
      <c r="P958" s="4" t="str">
        <f t="shared" si="74"/>
        <v>Overpaid</v>
      </c>
    </row>
    <row r="959" spans="1:16" x14ac:dyDescent="0.25">
      <c r="A959" s="4" t="s">
        <v>110</v>
      </c>
      <c r="B959" s="4" t="s">
        <v>1048</v>
      </c>
      <c r="C959" s="4" t="s">
        <v>2447</v>
      </c>
      <c r="D959" s="4" t="s">
        <v>2448</v>
      </c>
      <c r="E959" s="4" t="s">
        <v>1027</v>
      </c>
      <c r="F959" s="4" t="s">
        <v>1683</v>
      </c>
      <c r="G959" s="4">
        <v>45</v>
      </c>
      <c r="K959" s="4">
        <f t="shared" si="70"/>
        <v>30.874050000000004</v>
      </c>
      <c r="L959" s="4" t="e">
        <f t="shared" si="71"/>
        <v>#VALUE!</v>
      </c>
      <c r="M959" s="4" t="s">
        <v>1053</v>
      </c>
      <c r="N959" s="4" t="e">
        <f t="shared" si="72"/>
        <v>#VALUE!</v>
      </c>
      <c r="O959" s="4" t="e">
        <f t="shared" si="73"/>
        <v>#VALUE!</v>
      </c>
      <c r="P959" s="4" t="e">
        <f t="shared" si="74"/>
        <v>#VALUE!</v>
      </c>
    </row>
    <row r="960" spans="1:16" x14ac:dyDescent="0.25">
      <c r="A960" s="4" t="s">
        <v>112</v>
      </c>
      <c r="B960" s="4" t="s">
        <v>1048</v>
      </c>
      <c r="C960" s="4" t="s">
        <v>2143</v>
      </c>
      <c r="D960" s="4" t="s">
        <v>1165</v>
      </c>
      <c r="E960" s="4" t="s">
        <v>2144</v>
      </c>
      <c r="F960" s="4" t="s">
        <v>2145</v>
      </c>
      <c r="G960" s="4">
        <v>45</v>
      </c>
      <c r="K960" s="4">
        <f t="shared" si="70"/>
        <v>30.512950000000004</v>
      </c>
      <c r="L960" s="4">
        <f t="shared" si="71"/>
        <v>27.919349250000003</v>
      </c>
      <c r="M960" s="4" t="s">
        <v>1053</v>
      </c>
      <c r="N960" s="4">
        <f t="shared" si="72"/>
        <v>-10782626.428824907</v>
      </c>
      <c r="O960" s="4">
        <f t="shared" si="73"/>
        <v>-11902626.428824907</v>
      </c>
      <c r="P960" s="4" t="str">
        <f t="shared" si="74"/>
        <v>Overpaid</v>
      </c>
    </row>
    <row r="961" spans="1:16" x14ac:dyDescent="0.25">
      <c r="A961" s="4" t="s">
        <v>108</v>
      </c>
      <c r="B961" s="4" t="s">
        <v>1048</v>
      </c>
      <c r="C961" s="4" t="s">
        <v>1414</v>
      </c>
      <c r="D961" s="4" t="s">
        <v>1165</v>
      </c>
      <c r="E961" s="4" t="s">
        <v>1569</v>
      </c>
      <c r="F961" s="4" t="s">
        <v>1415</v>
      </c>
      <c r="G961" s="4">
        <v>45</v>
      </c>
      <c r="K961" s="4">
        <f t="shared" si="70"/>
        <v>30.151850000000003</v>
      </c>
      <c r="L961" s="4">
        <f t="shared" si="71"/>
        <v>28.975927850000001</v>
      </c>
      <c r="M961" s="4" t="s">
        <v>1053</v>
      </c>
      <c r="N961" s="4">
        <f t="shared" si="72"/>
        <v>-10398136.313079108</v>
      </c>
      <c r="O961" s="4">
        <f t="shared" si="73"/>
        <v>-11518136.313079108</v>
      </c>
      <c r="P961" s="4" t="str">
        <f t="shared" si="74"/>
        <v>Overpaid</v>
      </c>
    </row>
    <row r="962" spans="1:16" x14ac:dyDescent="0.25">
      <c r="A962" s="4" t="s">
        <v>126</v>
      </c>
      <c r="B962" s="4" t="s">
        <v>1048</v>
      </c>
      <c r="C962" s="4" t="s">
        <v>3867</v>
      </c>
      <c r="D962" s="4" t="s">
        <v>1243</v>
      </c>
      <c r="E962" s="4" t="s">
        <v>1432</v>
      </c>
      <c r="F962" s="4" t="s">
        <v>1415</v>
      </c>
      <c r="G962" s="4">
        <v>45</v>
      </c>
      <c r="K962" s="4">
        <f t="shared" ref="K962:K1025" si="75">(F962*0.3611)+(G962*1.1*0.3611)+(H962*5.2*0.0666)+(I962*0.2111)</f>
        <v>30.151850000000003</v>
      </c>
      <c r="L962" s="4">
        <f t="shared" ref="L962:L1025" si="76">(K962)*((100+(29-E962))/100)-(J962*0.9)</f>
        <v>28.915624150000006</v>
      </c>
      <c r="M962" s="4" t="s">
        <v>1053</v>
      </c>
      <c r="N962" s="4">
        <f t="shared" ref="N962:N1025" si="77">(M962*((L962-63)/5.45))+M962</f>
        <v>-10420080.895898502</v>
      </c>
      <c r="O962" s="4">
        <f t="shared" ref="O962:O1025" si="78">(N962-D962)</f>
        <v>-11455080.895898502</v>
      </c>
      <c r="P962" s="4" t="str">
        <f t="shared" ref="P962:P1025" si="79">IF(O962&lt;(-3000000), "Overpaid", "")</f>
        <v>Overpaid</v>
      </c>
    </row>
    <row r="963" spans="1:16" x14ac:dyDescent="0.25">
      <c r="A963" s="4" t="s">
        <v>112</v>
      </c>
      <c r="B963" s="4" t="s">
        <v>1048</v>
      </c>
      <c r="C963" s="4" t="s">
        <v>2146</v>
      </c>
      <c r="D963" s="4" t="s">
        <v>1681</v>
      </c>
      <c r="E963" s="4" t="s">
        <v>2147</v>
      </c>
      <c r="F963" s="4" t="s">
        <v>1415</v>
      </c>
      <c r="G963" s="4">
        <v>45</v>
      </c>
      <c r="K963" s="4">
        <f t="shared" si="75"/>
        <v>30.151850000000003</v>
      </c>
      <c r="L963" s="4">
        <f t="shared" si="76"/>
        <v>28.312587150000006</v>
      </c>
      <c r="M963" s="4" t="s">
        <v>1053</v>
      </c>
      <c r="N963" s="4">
        <f t="shared" si="77"/>
        <v>-10639526.724092446</v>
      </c>
      <c r="O963" s="4">
        <f t="shared" si="78"/>
        <v>-11912026.724092446</v>
      </c>
      <c r="P963" s="4" t="str">
        <f t="shared" si="79"/>
        <v>Overpaid</v>
      </c>
    </row>
    <row r="964" spans="1:16" x14ac:dyDescent="0.25">
      <c r="A964" s="4" t="s">
        <v>129</v>
      </c>
      <c r="B964" s="4" t="s">
        <v>1048</v>
      </c>
      <c r="C964" s="4" t="s">
        <v>1414</v>
      </c>
      <c r="D964" s="4" t="s">
        <v>1165</v>
      </c>
      <c r="E964" s="4" t="s">
        <v>1027</v>
      </c>
      <c r="F964" s="4" t="s">
        <v>1415</v>
      </c>
      <c r="G964" s="4">
        <v>45</v>
      </c>
      <c r="K964" s="4">
        <f t="shared" si="75"/>
        <v>30.151850000000003</v>
      </c>
      <c r="L964" s="4" t="e">
        <f t="shared" si="76"/>
        <v>#VALUE!</v>
      </c>
      <c r="M964" s="4" t="s">
        <v>1053</v>
      </c>
      <c r="N964" s="4" t="e">
        <f t="shared" si="77"/>
        <v>#VALUE!</v>
      </c>
      <c r="O964" s="4" t="e">
        <f t="shared" si="78"/>
        <v>#VALUE!</v>
      </c>
      <c r="P964" s="4" t="e">
        <f t="shared" si="79"/>
        <v>#VALUE!</v>
      </c>
    </row>
    <row r="965" spans="1:16" x14ac:dyDescent="0.25">
      <c r="A965" s="4" t="s">
        <v>127</v>
      </c>
      <c r="B965" s="4" t="s">
        <v>1048</v>
      </c>
      <c r="C965" s="4" t="s">
        <v>4092</v>
      </c>
      <c r="D965" s="4" t="s">
        <v>1697</v>
      </c>
      <c r="E965" s="4" t="s">
        <v>1572</v>
      </c>
      <c r="F965" s="4" t="s">
        <v>4093</v>
      </c>
      <c r="G965" s="4">
        <v>45</v>
      </c>
      <c r="K965" s="4">
        <f t="shared" si="75"/>
        <v>29.790750000000003</v>
      </c>
      <c r="L965" s="4">
        <f t="shared" si="76"/>
        <v>31.071752249999999</v>
      </c>
      <c r="M965" s="4" t="s">
        <v>1053</v>
      </c>
      <c r="N965" s="4">
        <f t="shared" si="77"/>
        <v>-9635463.5065894965</v>
      </c>
      <c r="O965" s="4">
        <f t="shared" si="78"/>
        <v>-10538140.506589497</v>
      </c>
      <c r="P965" s="4" t="str">
        <f t="shared" si="79"/>
        <v>Overpaid</v>
      </c>
    </row>
    <row r="966" spans="1:16" x14ac:dyDescent="0.25">
      <c r="A966" s="4" t="s">
        <v>2800</v>
      </c>
      <c r="B966" s="4" t="s">
        <v>1048</v>
      </c>
      <c r="C966" s="4" t="s">
        <v>2880</v>
      </c>
      <c r="D966" s="4" t="s">
        <v>2881</v>
      </c>
      <c r="E966" s="4" t="s">
        <v>1407</v>
      </c>
      <c r="F966" s="4" t="s">
        <v>1259</v>
      </c>
      <c r="G966" s="4">
        <v>45</v>
      </c>
      <c r="K966" s="4">
        <f t="shared" si="75"/>
        <v>29.429650000000002</v>
      </c>
      <c r="L966" s="4">
        <f t="shared" si="76"/>
        <v>29.841665100000004</v>
      </c>
      <c r="M966" s="4" t="s">
        <v>1053</v>
      </c>
      <c r="N966" s="4">
        <f t="shared" si="77"/>
        <v>-10083093.57469888</v>
      </c>
      <c r="O966" s="4">
        <f t="shared" si="78"/>
        <v>-11223926.57469888</v>
      </c>
      <c r="P966" s="4" t="str">
        <f t="shared" si="79"/>
        <v>Overpaid</v>
      </c>
    </row>
    <row r="967" spans="1:16" x14ac:dyDescent="0.25">
      <c r="A967" s="4" t="s">
        <v>128</v>
      </c>
      <c r="B967" s="4" t="s">
        <v>1048</v>
      </c>
      <c r="C967" s="4" t="s">
        <v>3606</v>
      </c>
      <c r="D967" s="4" t="s">
        <v>2513</v>
      </c>
      <c r="E967" s="4" t="s">
        <v>1905</v>
      </c>
      <c r="F967" s="4" t="s">
        <v>1259</v>
      </c>
      <c r="G967" s="4">
        <v>45</v>
      </c>
      <c r="K967" s="4">
        <f t="shared" si="75"/>
        <v>29.429650000000002</v>
      </c>
      <c r="L967" s="4">
        <f t="shared" si="76"/>
        <v>29.047064550000002</v>
      </c>
      <c r="M967" s="4" t="s">
        <v>1053</v>
      </c>
      <c r="N967" s="4">
        <f t="shared" si="77"/>
        <v>-10372249.589633476</v>
      </c>
      <c r="O967" s="4">
        <f t="shared" si="78"/>
        <v>-11362249.589633476</v>
      </c>
      <c r="P967" s="4" t="str">
        <f t="shared" si="79"/>
        <v>Overpaid</v>
      </c>
    </row>
    <row r="968" spans="1:16" x14ac:dyDescent="0.25">
      <c r="A968" s="4" t="s">
        <v>136</v>
      </c>
      <c r="B968" s="4" t="s">
        <v>1048</v>
      </c>
      <c r="C968" s="4" t="s">
        <v>2252</v>
      </c>
      <c r="D968" s="4" t="s">
        <v>1382</v>
      </c>
      <c r="E968" s="4" t="s">
        <v>1027</v>
      </c>
      <c r="F968" s="4" t="s">
        <v>1259</v>
      </c>
      <c r="G968" s="4">
        <v>45</v>
      </c>
      <c r="K968" s="4">
        <f t="shared" si="75"/>
        <v>29.429650000000002</v>
      </c>
      <c r="L968" s="4" t="e">
        <f t="shared" si="76"/>
        <v>#VALUE!</v>
      </c>
      <c r="M968" s="4" t="s">
        <v>1053</v>
      </c>
      <c r="N968" s="4" t="e">
        <f t="shared" si="77"/>
        <v>#VALUE!</v>
      </c>
      <c r="O968" s="4" t="e">
        <f t="shared" si="78"/>
        <v>#VALUE!</v>
      </c>
      <c r="P968" s="4" t="e">
        <f t="shared" si="79"/>
        <v>#VALUE!</v>
      </c>
    </row>
    <row r="969" spans="1:16" x14ac:dyDescent="0.25">
      <c r="A969" s="4" t="s">
        <v>129</v>
      </c>
      <c r="B969" s="4" t="s">
        <v>1048</v>
      </c>
      <c r="C969" s="4" t="s">
        <v>984</v>
      </c>
      <c r="D969" s="4" t="s">
        <v>1225</v>
      </c>
      <c r="E969" s="4" t="s">
        <v>1027</v>
      </c>
      <c r="F969" s="4" t="s">
        <v>1259</v>
      </c>
      <c r="G969" s="4">
        <v>45</v>
      </c>
      <c r="K969" s="4">
        <f t="shared" si="75"/>
        <v>29.429650000000002</v>
      </c>
      <c r="L969" s="4" t="e">
        <f t="shared" si="76"/>
        <v>#VALUE!</v>
      </c>
      <c r="M969" s="4" t="s">
        <v>1053</v>
      </c>
      <c r="N969" s="4" t="e">
        <f t="shared" si="77"/>
        <v>#VALUE!</v>
      </c>
      <c r="O969" s="4" t="e">
        <f t="shared" si="78"/>
        <v>#VALUE!</v>
      </c>
      <c r="P969" s="4" t="e">
        <f t="shared" si="79"/>
        <v>#VALUE!</v>
      </c>
    </row>
    <row r="970" spans="1:16" x14ac:dyDescent="0.25">
      <c r="A970" s="4" t="s">
        <v>108</v>
      </c>
      <c r="B970" s="4" t="s">
        <v>1048</v>
      </c>
      <c r="C970" s="4" t="s">
        <v>984</v>
      </c>
      <c r="D970" s="4" t="s">
        <v>1225</v>
      </c>
      <c r="E970" s="4" t="s">
        <v>1027</v>
      </c>
      <c r="F970" s="4" t="s">
        <v>1259</v>
      </c>
      <c r="G970" s="4">
        <v>45</v>
      </c>
      <c r="K970" s="4">
        <f t="shared" si="75"/>
        <v>29.429650000000002</v>
      </c>
      <c r="L970" s="4" t="e">
        <f t="shared" si="76"/>
        <v>#VALUE!</v>
      </c>
      <c r="M970" s="4" t="s">
        <v>1053</v>
      </c>
      <c r="N970" s="4" t="e">
        <f t="shared" si="77"/>
        <v>#VALUE!</v>
      </c>
      <c r="O970" s="4" t="e">
        <f t="shared" si="78"/>
        <v>#VALUE!</v>
      </c>
      <c r="P970" s="4" t="e">
        <f t="shared" si="79"/>
        <v>#VALUE!</v>
      </c>
    </row>
    <row r="971" spans="1:16" x14ac:dyDescent="0.25">
      <c r="A971" s="4" t="s">
        <v>117</v>
      </c>
      <c r="B971" s="4" t="s">
        <v>1048</v>
      </c>
      <c r="C971" s="4" t="s">
        <v>2630</v>
      </c>
      <c r="D971" s="4" t="s">
        <v>2631</v>
      </c>
      <c r="E971" s="4" t="s">
        <v>1564</v>
      </c>
      <c r="F971" s="4" t="s">
        <v>1792</v>
      </c>
      <c r="G971" s="4">
        <v>45</v>
      </c>
      <c r="K971" s="4">
        <f t="shared" si="75"/>
        <v>29.068550000000002</v>
      </c>
      <c r="L971" s="4">
        <f t="shared" si="76"/>
        <v>28.748795950000005</v>
      </c>
      <c r="M971" s="4" t="s">
        <v>1053</v>
      </c>
      <c r="N971" s="4">
        <f t="shared" si="77"/>
        <v>-10480789.861542577</v>
      </c>
      <c r="O971" s="4">
        <f t="shared" si="78"/>
        <v>-11693289.861542577</v>
      </c>
      <c r="P971" s="4" t="str">
        <f t="shared" si="79"/>
        <v>Overpaid</v>
      </c>
    </row>
    <row r="972" spans="1:16" x14ac:dyDescent="0.25">
      <c r="A972" s="4" t="s">
        <v>107</v>
      </c>
      <c r="B972" s="4" t="s">
        <v>1048</v>
      </c>
      <c r="C972" s="4" t="s">
        <v>2798</v>
      </c>
      <c r="D972" s="4" t="s">
        <v>2799</v>
      </c>
      <c r="E972" s="4" t="s">
        <v>1633</v>
      </c>
      <c r="F972" s="4" t="s">
        <v>1792</v>
      </c>
      <c r="G972" s="4">
        <v>45</v>
      </c>
      <c r="K972" s="4">
        <f t="shared" si="75"/>
        <v>29.068550000000002</v>
      </c>
      <c r="L972" s="4">
        <f t="shared" si="76"/>
        <v>27.789533800000001</v>
      </c>
      <c r="M972" s="4" t="s">
        <v>1053</v>
      </c>
      <c r="N972" s="4">
        <f t="shared" si="77"/>
        <v>-10829866.413996</v>
      </c>
      <c r="O972" s="4">
        <f t="shared" si="78"/>
        <v>-12204866.413996</v>
      </c>
      <c r="P972" s="4" t="str">
        <f t="shared" si="79"/>
        <v>Overpaid</v>
      </c>
    </row>
    <row r="973" spans="1:16" x14ac:dyDescent="0.25">
      <c r="A973" s="4" t="s">
        <v>136</v>
      </c>
      <c r="B973" s="4" t="s">
        <v>1048</v>
      </c>
      <c r="C973" s="4" t="s">
        <v>2253</v>
      </c>
      <c r="D973" s="4" t="s">
        <v>1027</v>
      </c>
      <c r="E973" s="4" t="s">
        <v>1027</v>
      </c>
      <c r="F973" s="4" t="s">
        <v>1792</v>
      </c>
      <c r="G973" s="4">
        <v>45</v>
      </c>
      <c r="K973" s="4">
        <f t="shared" si="75"/>
        <v>29.068550000000002</v>
      </c>
      <c r="L973" s="4" t="e">
        <f t="shared" si="76"/>
        <v>#VALUE!</v>
      </c>
      <c r="M973" s="4" t="s">
        <v>1053</v>
      </c>
      <c r="N973" s="4" t="e">
        <f t="shared" si="77"/>
        <v>#VALUE!</v>
      </c>
      <c r="O973" s="4" t="e">
        <f t="shared" si="78"/>
        <v>#VALUE!</v>
      </c>
      <c r="P973" s="4" t="e">
        <f t="shared" si="79"/>
        <v>#VALUE!</v>
      </c>
    </row>
    <row r="974" spans="1:16" x14ac:dyDescent="0.25">
      <c r="A974" s="4" t="s">
        <v>133</v>
      </c>
      <c r="B974" s="4" t="s">
        <v>1048</v>
      </c>
      <c r="C974" s="4" t="s">
        <v>1791</v>
      </c>
      <c r="D974" s="4" t="s">
        <v>1681</v>
      </c>
      <c r="E974" s="4" t="s">
        <v>1027</v>
      </c>
      <c r="F974" s="4" t="s">
        <v>1792</v>
      </c>
      <c r="G974" s="4">
        <v>45</v>
      </c>
      <c r="K974" s="4">
        <f t="shared" si="75"/>
        <v>29.068550000000002</v>
      </c>
      <c r="L974" s="4" t="e">
        <f t="shared" si="76"/>
        <v>#VALUE!</v>
      </c>
      <c r="M974" s="4" t="s">
        <v>1053</v>
      </c>
      <c r="N974" s="4" t="e">
        <f t="shared" si="77"/>
        <v>#VALUE!</v>
      </c>
      <c r="O974" s="4" t="e">
        <f t="shared" si="78"/>
        <v>#VALUE!</v>
      </c>
      <c r="P974" s="4" t="e">
        <f t="shared" si="79"/>
        <v>#VALUE!</v>
      </c>
    </row>
    <row r="975" spans="1:16" x14ac:dyDescent="0.25">
      <c r="A975" s="4" t="s">
        <v>132</v>
      </c>
      <c r="B975" s="4" t="s">
        <v>1048</v>
      </c>
      <c r="C975" s="4" t="s">
        <v>3521</v>
      </c>
      <c r="D975" s="4" t="s">
        <v>2267</v>
      </c>
      <c r="E975" s="4" t="s">
        <v>1166</v>
      </c>
      <c r="F975" s="4" t="s">
        <v>3138</v>
      </c>
      <c r="G975" s="4">
        <v>45</v>
      </c>
      <c r="K975" s="4">
        <f t="shared" si="75"/>
        <v>28.707450000000001</v>
      </c>
      <c r="L975" s="4">
        <f t="shared" si="76"/>
        <v>28.8222798</v>
      </c>
      <c r="M975" s="4" t="s">
        <v>1053</v>
      </c>
      <c r="N975" s="4">
        <f t="shared" si="77"/>
        <v>-10454049.007627925</v>
      </c>
      <c r="O975" s="4">
        <f t="shared" si="78"/>
        <v>-11554049.007627925</v>
      </c>
      <c r="P975" s="4" t="str">
        <f t="shared" si="79"/>
        <v>Overpaid</v>
      </c>
    </row>
    <row r="976" spans="1:16" x14ac:dyDescent="0.25">
      <c r="A976" s="4" t="s">
        <v>130</v>
      </c>
      <c r="B976" s="4" t="s">
        <v>1048</v>
      </c>
      <c r="C976" s="4" t="s">
        <v>3451</v>
      </c>
      <c r="D976" s="4" t="s">
        <v>1216</v>
      </c>
      <c r="E976" s="4" t="s">
        <v>1115</v>
      </c>
      <c r="F976" s="4" t="s">
        <v>3138</v>
      </c>
      <c r="G976" s="4">
        <v>45</v>
      </c>
      <c r="K976" s="4">
        <f t="shared" si="75"/>
        <v>28.707450000000001</v>
      </c>
      <c r="L976" s="4">
        <f t="shared" si="76"/>
        <v>27.731396700000001</v>
      </c>
      <c r="M976" s="4" t="s">
        <v>1053</v>
      </c>
      <c r="N976" s="4">
        <f t="shared" si="77"/>
        <v>-10851022.568690145</v>
      </c>
      <c r="O976" s="4">
        <f t="shared" si="78"/>
        <v>-12038522.568690145</v>
      </c>
      <c r="P976" s="4" t="str">
        <f t="shared" si="79"/>
        <v>Overpaid</v>
      </c>
    </row>
    <row r="977" spans="1:16" x14ac:dyDescent="0.25">
      <c r="A977" s="4" t="s">
        <v>124</v>
      </c>
      <c r="B977" s="4" t="s">
        <v>1048</v>
      </c>
      <c r="C977" s="4" t="s">
        <v>3136</v>
      </c>
      <c r="D977" s="4" t="s">
        <v>3137</v>
      </c>
      <c r="E977" s="4" t="s">
        <v>1027</v>
      </c>
      <c r="F977" s="4" t="s">
        <v>3138</v>
      </c>
      <c r="G977" s="4">
        <v>45</v>
      </c>
      <c r="K977" s="4">
        <f t="shared" si="75"/>
        <v>28.707450000000001</v>
      </c>
      <c r="L977" s="4" t="e">
        <f t="shared" si="76"/>
        <v>#VALUE!</v>
      </c>
      <c r="M977" s="4" t="s">
        <v>1053</v>
      </c>
      <c r="N977" s="4" t="e">
        <f t="shared" si="77"/>
        <v>#VALUE!</v>
      </c>
      <c r="O977" s="4" t="e">
        <f t="shared" si="78"/>
        <v>#VALUE!</v>
      </c>
      <c r="P977" s="4" t="e">
        <f t="shared" si="79"/>
        <v>#VALUE!</v>
      </c>
    </row>
    <row r="978" spans="1:16" x14ac:dyDescent="0.25">
      <c r="A978" s="4" t="s">
        <v>317</v>
      </c>
      <c r="B978" s="4" t="s">
        <v>1048</v>
      </c>
      <c r="C978" s="4" t="s">
        <v>2353</v>
      </c>
      <c r="D978" s="4" t="s">
        <v>1027</v>
      </c>
      <c r="E978" s="4" t="s">
        <v>1487</v>
      </c>
      <c r="F978" s="4" t="s">
        <v>2354</v>
      </c>
      <c r="G978" s="4">
        <v>45</v>
      </c>
      <c r="K978" s="4">
        <f t="shared" si="75"/>
        <v>28.346350000000001</v>
      </c>
      <c r="L978" s="4">
        <f t="shared" si="76"/>
        <v>28.374696349999997</v>
      </c>
      <c r="M978" s="4" t="s">
        <v>1053</v>
      </c>
      <c r="N978" s="4">
        <f t="shared" si="77"/>
        <v>-10616925.11783535</v>
      </c>
      <c r="O978" s="4" t="e">
        <f t="shared" si="78"/>
        <v>#VALUE!</v>
      </c>
      <c r="P978" s="4" t="e">
        <f t="shared" si="79"/>
        <v>#VALUE!</v>
      </c>
    </row>
    <row r="979" spans="1:16" x14ac:dyDescent="0.25">
      <c r="A979" s="4" t="s">
        <v>114</v>
      </c>
      <c r="B979" s="4" t="s">
        <v>1048</v>
      </c>
      <c r="C979" s="4" t="s">
        <v>3308</v>
      </c>
      <c r="D979" s="4" t="s">
        <v>1027</v>
      </c>
      <c r="E979" s="4" t="s">
        <v>1027</v>
      </c>
      <c r="F979" s="4" t="s">
        <v>2354</v>
      </c>
      <c r="G979" s="4">
        <v>45</v>
      </c>
      <c r="K979" s="4">
        <f t="shared" si="75"/>
        <v>28.346350000000001</v>
      </c>
      <c r="L979" s="4" t="e">
        <f t="shared" si="76"/>
        <v>#VALUE!</v>
      </c>
      <c r="M979" s="4" t="s">
        <v>1053</v>
      </c>
      <c r="N979" s="4" t="e">
        <f t="shared" si="77"/>
        <v>#VALUE!</v>
      </c>
      <c r="O979" s="4" t="e">
        <f t="shared" si="78"/>
        <v>#VALUE!</v>
      </c>
      <c r="P979" s="4" t="e">
        <f t="shared" si="79"/>
        <v>#VALUE!</v>
      </c>
    </row>
    <row r="980" spans="1:16" x14ac:dyDescent="0.25">
      <c r="A980" s="4" t="s">
        <v>115</v>
      </c>
      <c r="B980" s="4" t="s">
        <v>1048</v>
      </c>
      <c r="C980" s="4" t="s">
        <v>4013</v>
      </c>
      <c r="D980" s="4" t="s">
        <v>1027</v>
      </c>
      <c r="E980" s="4" t="s">
        <v>2000</v>
      </c>
      <c r="F980" s="4" t="s">
        <v>2542</v>
      </c>
      <c r="G980" s="4">
        <v>45</v>
      </c>
      <c r="K980" s="4">
        <f t="shared" si="75"/>
        <v>27.985250000000001</v>
      </c>
      <c r="L980" s="4">
        <f t="shared" si="76"/>
        <v>25.830385749999998</v>
      </c>
      <c r="M980" s="4" t="s">
        <v>1053</v>
      </c>
      <c r="N980" s="4">
        <f t="shared" si="77"/>
        <v>-11542802.546251239</v>
      </c>
      <c r="O980" s="4" t="e">
        <f t="shared" si="78"/>
        <v>#VALUE!</v>
      </c>
      <c r="P980" s="4" t="e">
        <f t="shared" si="79"/>
        <v>#VALUE!</v>
      </c>
    </row>
    <row r="981" spans="1:16" x14ac:dyDescent="0.25">
      <c r="A981" s="4" t="s">
        <v>134</v>
      </c>
      <c r="B981" s="4" t="s">
        <v>1048</v>
      </c>
      <c r="C981" s="4" t="s">
        <v>2540</v>
      </c>
      <c r="D981" s="4" t="s">
        <v>2541</v>
      </c>
      <c r="E981" s="4" t="s">
        <v>1682</v>
      </c>
      <c r="F981" s="4" t="s">
        <v>2542</v>
      </c>
      <c r="G981" s="4">
        <v>45</v>
      </c>
      <c r="K981" s="4">
        <f t="shared" si="75"/>
        <v>27.985250000000001</v>
      </c>
      <c r="L981" s="4">
        <f t="shared" si="76"/>
        <v>25.774415249999997</v>
      </c>
      <c r="M981" s="4" t="s">
        <v>1053</v>
      </c>
      <c r="N981" s="4">
        <f t="shared" si="77"/>
        <v>-11563170.272820137</v>
      </c>
      <c r="O981" s="4">
        <f t="shared" si="78"/>
        <v>-12835170.272820137</v>
      </c>
      <c r="P981" s="4" t="str">
        <f t="shared" si="79"/>
        <v>Overpaid</v>
      </c>
    </row>
    <row r="982" spans="1:16" x14ac:dyDescent="0.25">
      <c r="A982" s="4" t="s">
        <v>111</v>
      </c>
      <c r="B982" s="4" t="s">
        <v>1048</v>
      </c>
      <c r="C982" s="4" t="s">
        <v>3770</v>
      </c>
      <c r="D982" s="4" t="s">
        <v>3771</v>
      </c>
      <c r="E982" s="4" t="s">
        <v>1166</v>
      </c>
      <c r="F982" s="4" t="s">
        <v>3772</v>
      </c>
      <c r="G982" s="4">
        <v>45</v>
      </c>
      <c r="K982" s="4">
        <f t="shared" si="75"/>
        <v>27.62415</v>
      </c>
      <c r="L982" s="4">
        <f t="shared" si="76"/>
        <v>27.734646600000001</v>
      </c>
      <c r="M982" s="4" t="s">
        <v>1053</v>
      </c>
      <c r="N982" s="4">
        <f t="shared" si="77"/>
        <v>-10849839.926502272</v>
      </c>
      <c r="O982" s="4">
        <f t="shared" si="78"/>
        <v>-11889839.926502272</v>
      </c>
      <c r="P982" s="4" t="str">
        <f t="shared" si="79"/>
        <v>Overpaid</v>
      </c>
    </row>
    <row r="983" spans="1:16" x14ac:dyDescent="0.25">
      <c r="A983" s="4" t="s">
        <v>119</v>
      </c>
      <c r="B983" s="4" t="s">
        <v>1048</v>
      </c>
      <c r="C983" s="4" t="s">
        <v>3387</v>
      </c>
      <c r="D983" s="4" t="s">
        <v>3388</v>
      </c>
      <c r="E983" s="4" t="s">
        <v>1445</v>
      </c>
      <c r="F983" s="4" t="s">
        <v>2715</v>
      </c>
      <c r="G983" s="4">
        <v>45</v>
      </c>
      <c r="K983" s="4">
        <f t="shared" si="75"/>
        <v>27.263050000000003</v>
      </c>
      <c r="L983" s="4">
        <f t="shared" si="76"/>
        <v>26.990419500000002</v>
      </c>
      <c r="M983" s="4" t="s">
        <v>1053</v>
      </c>
      <c r="N983" s="4">
        <f t="shared" si="77"/>
        <v>-11120664.987524861</v>
      </c>
      <c r="O983" s="4">
        <f t="shared" si="78"/>
        <v>-12315664.987524861</v>
      </c>
      <c r="P983" s="4" t="str">
        <f t="shared" si="79"/>
        <v>Overpaid</v>
      </c>
    </row>
    <row r="984" spans="1:16" x14ac:dyDescent="0.25">
      <c r="A984" s="4" t="s">
        <v>114</v>
      </c>
      <c r="B984" s="4" t="s">
        <v>1048</v>
      </c>
      <c r="C984" s="4" t="s">
        <v>3309</v>
      </c>
      <c r="D984" s="4" t="s">
        <v>3310</v>
      </c>
      <c r="E984" s="4" t="s">
        <v>1395</v>
      </c>
      <c r="F984" s="4" t="s">
        <v>2715</v>
      </c>
      <c r="G984" s="4">
        <v>45</v>
      </c>
      <c r="K984" s="4">
        <f t="shared" si="75"/>
        <v>27.263050000000003</v>
      </c>
      <c r="L984" s="4">
        <f t="shared" si="76"/>
        <v>26.799578150000002</v>
      </c>
      <c r="M984" s="4" t="s">
        <v>1053</v>
      </c>
      <c r="N984" s="4">
        <f t="shared" si="77"/>
        <v>-11190112.36489043</v>
      </c>
      <c r="O984" s="4">
        <f t="shared" si="78"/>
        <v>-12267612.36489043</v>
      </c>
      <c r="P984" s="4" t="str">
        <f t="shared" si="79"/>
        <v>Overpaid</v>
      </c>
    </row>
    <row r="985" spans="1:16" x14ac:dyDescent="0.25">
      <c r="A985" s="4" t="s">
        <v>106</v>
      </c>
      <c r="B985" s="4" t="s">
        <v>1048</v>
      </c>
      <c r="C985" s="4" t="s">
        <v>3041</v>
      </c>
      <c r="D985" s="4" t="s">
        <v>1027</v>
      </c>
      <c r="E985" s="4" t="s">
        <v>1027</v>
      </c>
      <c r="F985" s="4" t="s">
        <v>2715</v>
      </c>
      <c r="G985" s="4">
        <v>45</v>
      </c>
      <c r="K985" s="4">
        <f t="shared" si="75"/>
        <v>27.263050000000003</v>
      </c>
      <c r="L985" s="4" t="e">
        <f t="shared" si="76"/>
        <v>#VALUE!</v>
      </c>
      <c r="M985" s="4" t="s">
        <v>1053</v>
      </c>
      <c r="N985" s="4" t="e">
        <f t="shared" si="77"/>
        <v>#VALUE!</v>
      </c>
      <c r="O985" s="4" t="e">
        <f t="shared" si="78"/>
        <v>#VALUE!</v>
      </c>
      <c r="P985" s="4" t="e">
        <f t="shared" si="79"/>
        <v>#VALUE!</v>
      </c>
    </row>
    <row r="986" spans="1:16" x14ac:dyDescent="0.25">
      <c r="A986" s="4" t="s">
        <v>135</v>
      </c>
      <c r="B986" s="4" t="s">
        <v>1048</v>
      </c>
      <c r="C986" s="4" t="s">
        <v>2713</v>
      </c>
      <c r="D986" s="4" t="s">
        <v>2714</v>
      </c>
      <c r="E986" s="4" t="s">
        <v>1027</v>
      </c>
      <c r="F986" s="4" t="s">
        <v>2715</v>
      </c>
      <c r="G986" s="4">
        <v>45</v>
      </c>
      <c r="K986" s="4">
        <f t="shared" si="75"/>
        <v>27.263050000000003</v>
      </c>
      <c r="L986" s="4" t="e">
        <f t="shared" si="76"/>
        <v>#VALUE!</v>
      </c>
      <c r="M986" s="4" t="s">
        <v>1053</v>
      </c>
      <c r="N986" s="4" t="e">
        <f t="shared" si="77"/>
        <v>#VALUE!</v>
      </c>
      <c r="O986" s="4" t="e">
        <f t="shared" si="78"/>
        <v>#VALUE!</v>
      </c>
      <c r="P986" s="4" t="e">
        <f t="shared" si="79"/>
        <v>#VALUE!</v>
      </c>
    </row>
    <row r="987" spans="1:16" x14ac:dyDescent="0.25">
      <c r="A987" s="4" t="s">
        <v>126</v>
      </c>
      <c r="B987" s="4" t="s">
        <v>1030</v>
      </c>
      <c r="C987" s="4" t="s">
        <v>3775</v>
      </c>
      <c r="D987" s="4" t="s">
        <v>3776</v>
      </c>
      <c r="E987" s="4" t="s">
        <v>1172</v>
      </c>
      <c r="F987" s="4" t="s">
        <v>1802</v>
      </c>
      <c r="G987" s="4" t="s">
        <v>3777</v>
      </c>
      <c r="K987" s="4">
        <f t="shared" si="75"/>
        <v>66.69516999999999</v>
      </c>
      <c r="L987" s="4">
        <f t="shared" si="76"/>
        <v>67.895683059999996</v>
      </c>
      <c r="M987" s="4" t="s">
        <v>1036</v>
      </c>
      <c r="N987" s="4">
        <f t="shared" si="77"/>
        <v>6146412.0683363313</v>
      </c>
      <c r="O987" s="4">
        <f t="shared" si="78"/>
        <v>-11498587.93166367</v>
      </c>
      <c r="P987" s="4" t="str">
        <f t="shared" si="79"/>
        <v>Overpaid</v>
      </c>
    </row>
    <row r="988" spans="1:16" x14ac:dyDescent="0.25">
      <c r="A988" s="4" t="s">
        <v>121</v>
      </c>
      <c r="B988" s="4" t="s">
        <v>1030</v>
      </c>
      <c r="C988" s="4" t="s">
        <v>2882</v>
      </c>
      <c r="D988" s="4" t="s">
        <v>2883</v>
      </c>
      <c r="E988" s="4" t="s">
        <v>1738</v>
      </c>
      <c r="F988" s="4" t="s">
        <v>2807</v>
      </c>
      <c r="G988" s="4" t="s">
        <v>2884</v>
      </c>
      <c r="K988" s="4">
        <f t="shared" si="75"/>
        <v>63.932755</v>
      </c>
      <c r="L988" s="4">
        <f t="shared" si="76"/>
        <v>65.59500663</v>
      </c>
      <c r="M988" s="4" t="s">
        <v>1036</v>
      </c>
      <c r="N988" s="4">
        <f t="shared" si="77"/>
        <v>4779570.9141391218</v>
      </c>
      <c r="O988" s="4">
        <f t="shared" si="78"/>
        <v>-14353429.085860878</v>
      </c>
      <c r="P988" s="4" t="str">
        <f t="shared" si="79"/>
        <v>Overpaid</v>
      </c>
    </row>
    <row r="989" spans="1:16" x14ac:dyDescent="0.25">
      <c r="A989" s="4" t="s">
        <v>127</v>
      </c>
      <c r="B989" s="4" t="s">
        <v>1030</v>
      </c>
      <c r="C989" s="4" t="s">
        <v>4022</v>
      </c>
      <c r="D989" s="4" t="s">
        <v>4023</v>
      </c>
      <c r="E989" s="4" t="s">
        <v>1128</v>
      </c>
      <c r="F989" s="4" t="s">
        <v>1062</v>
      </c>
      <c r="G989" s="4" t="s">
        <v>1879</v>
      </c>
      <c r="K989" s="4">
        <f t="shared" si="75"/>
        <v>62.538909000000004</v>
      </c>
      <c r="L989" s="4">
        <f t="shared" si="76"/>
        <v>65.790932268000006</v>
      </c>
      <c r="M989" s="4" t="s">
        <v>1036</v>
      </c>
      <c r="N989" s="4">
        <f t="shared" si="77"/>
        <v>4895971.1265674084</v>
      </c>
      <c r="O989" s="4">
        <f t="shared" si="78"/>
        <v>4043889.1265674084</v>
      </c>
      <c r="P989" s="4" t="str">
        <f t="shared" si="79"/>
        <v/>
      </c>
    </row>
    <row r="990" spans="1:16" x14ac:dyDescent="0.25">
      <c r="A990" s="4" t="s">
        <v>116</v>
      </c>
      <c r="B990" s="4" t="s">
        <v>1030</v>
      </c>
      <c r="C990" s="4" t="s">
        <v>1031</v>
      </c>
      <c r="D990" s="4" t="s">
        <v>1032</v>
      </c>
      <c r="E990" s="4" t="s">
        <v>1033</v>
      </c>
      <c r="F990" s="4" t="s">
        <v>1034</v>
      </c>
      <c r="G990" s="4" t="s">
        <v>1035</v>
      </c>
      <c r="K990" s="4">
        <f t="shared" si="75"/>
        <v>62.452244999999991</v>
      </c>
      <c r="L990" s="4">
        <f t="shared" si="76"/>
        <v>63.701289899999992</v>
      </c>
      <c r="M990" s="4" t="s">
        <v>1036</v>
      </c>
      <c r="N990" s="4">
        <f t="shared" si="77"/>
        <v>3654506.1604850045</v>
      </c>
      <c r="O990" s="4">
        <f t="shared" si="78"/>
        <v>-11095493.839514995</v>
      </c>
      <c r="P990" s="4" t="str">
        <f t="shared" si="79"/>
        <v>Overpaid</v>
      </c>
    </row>
    <row r="991" spans="1:16" x14ac:dyDescent="0.25">
      <c r="A991" s="4" t="s">
        <v>114</v>
      </c>
      <c r="B991" s="4" t="s">
        <v>1030</v>
      </c>
      <c r="C991" s="4" t="s">
        <v>3221</v>
      </c>
      <c r="D991" s="4" t="s">
        <v>3222</v>
      </c>
      <c r="E991" s="4" t="s">
        <v>1971</v>
      </c>
      <c r="F991" s="4" t="s">
        <v>1270</v>
      </c>
      <c r="G991" s="4" t="s">
        <v>1881</v>
      </c>
      <c r="K991" s="4">
        <f t="shared" si="75"/>
        <v>62.195864</v>
      </c>
      <c r="L991" s="4">
        <f t="shared" si="76"/>
        <v>63.564173008000004</v>
      </c>
      <c r="M991" s="4" t="s">
        <v>1036</v>
      </c>
      <c r="N991" s="4">
        <f t="shared" si="77"/>
        <v>3573044.461448431</v>
      </c>
      <c r="O991" s="4">
        <f t="shared" si="78"/>
        <v>1490068.461448431</v>
      </c>
      <c r="P991" s="4" t="str">
        <f t="shared" si="79"/>
        <v/>
      </c>
    </row>
    <row r="992" spans="1:16" x14ac:dyDescent="0.25">
      <c r="A992" s="4" t="s">
        <v>111</v>
      </c>
      <c r="B992" s="4" t="s">
        <v>1030</v>
      </c>
      <c r="C992" s="4" t="s">
        <v>3701</v>
      </c>
      <c r="D992" s="4" t="s">
        <v>1611</v>
      </c>
      <c r="E992" s="4" t="s">
        <v>2172</v>
      </c>
      <c r="F992" s="4" t="s">
        <v>1041</v>
      </c>
      <c r="G992" s="4" t="s">
        <v>3702</v>
      </c>
      <c r="K992" s="4">
        <f t="shared" si="75"/>
        <v>61.643380999999991</v>
      </c>
      <c r="L992" s="4">
        <f t="shared" si="76"/>
        <v>60.102296474999989</v>
      </c>
      <c r="M992" s="4" t="s">
        <v>1036</v>
      </c>
      <c r="N992" s="4">
        <f t="shared" si="77"/>
        <v>1516329.6386456492</v>
      </c>
      <c r="O992" s="4">
        <f t="shared" si="78"/>
        <v>-7983670.361354351</v>
      </c>
      <c r="P992" s="4" t="str">
        <f t="shared" si="79"/>
        <v>Overpaid</v>
      </c>
    </row>
    <row r="993" spans="1:16" x14ac:dyDescent="0.25">
      <c r="A993" s="4" t="s">
        <v>126</v>
      </c>
      <c r="B993" s="4" t="s">
        <v>1030</v>
      </c>
      <c r="C993" s="4" t="s">
        <v>3805</v>
      </c>
      <c r="D993" s="4" t="s">
        <v>3806</v>
      </c>
      <c r="E993" s="4" t="s">
        <v>1033</v>
      </c>
      <c r="F993" s="4" t="s">
        <v>1307</v>
      </c>
      <c r="G993" s="4" t="s">
        <v>3807</v>
      </c>
      <c r="K993" s="4">
        <f t="shared" si="75"/>
        <v>61.083675999999997</v>
      </c>
      <c r="L993" s="4">
        <f t="shared" si="76"/>
        <v>62.30534952</v>
      </c>
      <c r="M993" s="4" t="s">
        <v>1036</v>
      </c>
      <c r="N993" s="4">
        <f t="shared" si="77"/>
        <v>2825172.3457383192</v>
      </c>
      <c r="O993" s="4">
        <f t="shared" si="78"/>
        <v>1905172.3457383192</v>
      </c>
      <c r="P993" s="4" t="str">
        <f t="shared" si="79"/>
        <v/>
      </c>
    </row>
    <row r="994" spans="1:16" x14ac:dyDescent="0.25">
      <c r="A994" s="4" t="s">
        <v>125</v>
      </c>
      <c r="B994" s="4" t="s">
        <v>1030</v>
      </c>
      <c r="C994" s="4" t="s">
        <v>476</v>
      </c>
      <c r="D994" s="4" t="s">
        <v>1473</v>
      </c>
      <c r="E994" s="4" t="s">
        <v>1474</v>
      </c>
      <c r="F994" s="4" t="s">
        <v>1103</v>
      </c>
      <c r="G994" s="4" t="s">
        <v>1475</v>
      </c>
      <c r="K994" s="4">
        <f t="shared" si="75"/>
        <v>60.856182999999994</v>
      </c>
      <c r="L994" s="4">
        <f t="shared" si="76"/>
        <v>65.237828175999994</v>
      </c>
      <c r="M994" s="4" t="s">
        <v>1036</v>
      </c>
      <c r="N994" s="4">
        <f t="shared" si="77"/>
        <v>4567369.7527964348</v>
      </c>
      <c r="O994" s="4">
        <f t="shared" si="78"/>
        <v>503598.7527964348</v>
      </c>
      <c r="P994" s="4" t="str">
        <f t="shared" si="79"/>
        <v/>
      </c>
    </row>
    <row r="995" spans="1:16" x14ac:dyDescent="0.25">
      <c r="A995" s="4" t="s">
        <v>120</v>
      </c>
      <c r="B995" s="4" t="s">
        <v>1030</v>
      </c>
      <c r="C995" s="4" t="s">
        <v>3181</v>
      </c>
      <c r="D995" s="4" t="s">
        <v>2406</v>
      </c>
      <c r="E995" s="4" t="s">
        <v>1537</v>
      </c>
      <c r="F995" s="4" t="s">
        <v>1328</v>
      </c>
      <c r="G995" s="4" t="s">
        <v>3050</v>
      </c>
      <c r="K995" s="4">
        <f t="shared" si="75"/>
        <v>59.440670999999995</v>
      </c>
      <c r="L995" s="4">
        <f t="shared" si="76"/>
        <v>61.87773851099999</v>
      </c>
      <c r="M995" s="4" t="s">
        <v>1036</v>
      </c>
      <c r="N995" s="4">
        <f t="shared" si="77"/>
        <v>2571126.9191552303</v>
      </c>
      <c r="O995" s="4">
        <f t="shared" si="78"/>
        <v>1876126.9191552303</v>
      </c>
      <c r="P995" s="4" t="str">
        <f t="shared" si="79"/>
        <v/>
      </c>
    </row>
    <row r="996" spans="1:16" x14ac:dyDescent="0.25">
      <c r="A996" s="4" t="s">
        <v>117</v>
      </c>
      <c r="B996" s="4" t="s">
        <v>1030</v>
      </c>
      <c r="C996" s="4" t="s">
        <v>2571</v>
      </c>
      <c r="D996" s="4" t="s">
        <v>1722</v>
      </c>
      <c r="E996" s="4" t="s">
        <v>1670</v>
      </c>
      <c r="F996" s="4" t="s">
        <v>1111</v>
      </c>
      <c r="G996" s="4" t="s">
        <v>2572</v>
      </c>
      <c r="K996" s="4">
        <f t="shared" si="75"/>
        <v>59.260120999999998</v>
      </c>
      <c r="L996" s="4">
        <f t="shared" si="76"/>
        <v>57.186016764999998</v>
      </c>
      <c r="M996" s="4" t="s">
        <v>1036</v>
      </c>
      <c r="N996" s="4">
        <f t="shared" si="77"/>
        <v>-216243.90920362389</v>
      </c>
      <c r="O996" s="4">
        <f t="shared" si="78"/>
        <v>-1986243.9092036239</v>
      </c>
      <c r="P996" s="4" t="str">
        <f t="shared" si="79"/>
        <v/>
      </c>
    </row>
    <row r="997" spans="1:16" x14ac:dyDescent="0.25">
      <c r="A997" s="4" t="s">
        <v>114</v>
      </c>
      <c r="B997" s="4" t="s">
        <v>1030</v>
      </c>
      <c r="C997" s="4" t="s">
        <v>3232</v>
      </c>
      <c r="D997" s="4" t="s">
        <v>1954</v>
      </c>
      <c r="E997" s="4" t="s">
        <v>1368</v>
      </c>
      <c r="F997" s="4" t="s">
        <v>1056</v>
      </c>
      <c r="G997" s="4" t="s">
        <v>1459</v>
      </c>
      <c r="K997" s="4">
        <f t="shared" si="75"/>
        <v>59.205956</v>
      </c>
      <c r="L997" s="4">
        <f t="shared" si="76"/>
        <v>58.140248792000001</v>
      </c>
      <c r="M997" s="4" t="s">
        <v>1036</v>
      </c>
      <c r="N997" s="4">
        <f t="shared" si="77"/>
        <v>350669.18998287478</v>
      </c>
      <c r="O997" s="4">
        <f t="shared" si="78"/>
        <v>-3899330.8100171252</v>
      </c>
      <c r="P997" s="4" t="str">
        <f t="shared" si="79"/>
        <v>Overpaid</v>
      </c>
    </row>
    <row r="998" spans="1:16" x14ac:dyDescent="0.25">
      <c r="A998" s="4" t="s">
        <v>119</v>
      </c>
      <c r="B998" s="4" t="s">
        <v>1030</v>
      </c>
      <c r="C998" s="4" t="s">
        <v>311</v>
      </c>
      <c r="D998" s="4" t="s">
        <v>1448</v>
      </c>
      <c r="E998" s="4" t="s">
        <v>1440</v>
      </c>
      <c r="F998" s="4" t="s">
        <v>1046</v>
      </c>
      <c r="G998" s="4" t="s">
        <v>3320</v>
      </c>
      <c r="K998" s="4">
        <f t="shared" si="75"/>
        <v>58.852077999999999</v>
      </c>
      <c r="L998" s="4">
        <f t="shared" si="76"/>
        <v>58.969782156000001</v>
      </c>
      <c r="M998" s="4" t="s">
        <v>1036</v>
      </c>
      <c r="N998" s="4">
        <f t="shared" si="77"/>
        <v>843498.3101103222</v>
      </c>
      <c r="O998" s="4">
        <f t="shared" si="78"/>
        <v>-6656501.6898896778</v>
      </c>
      <c r="P998" s="4" t="str">
        <f t="shared" si="79"/>
        <v>Overpaid</v>
      </c>
    </row>
    <row r="999" spans="1:16" x14ac:dyDescent="0.25">
      <c r="A999" s="4" t="s">
        <v>106</v>
      </c>
      <c r="B999" s="4" t="s">
        <v>1030</v>
      </c>
      <c r="C999" s="4" t="s">
        <v>2981</v>
      </c>
      <c r="D999" s="4" t="s">
        <v>1027</v>
      </c>
      <c r="E999" s="4" t="s">
        <v>1061</v>
      </c>
      <c r="F999" s="4" t="s">
        <v>1091</v>
      </c>
      <c r="G999" s="4" t="s">
        <v>1478</v>
      </c>
      <c r="K999" s="4">
        <f t="shared" si="75"/>
        <v>58.794302000000002</v>
      </c>
      <c r="L999" s="4">
        <f t="shared" si="76"/>
        <v>61.146074080000005</v>
      </c>
      <c r="M999" s="4" t="s">
        <v>1036</v>
      </c>
      <c r="N999" s="4">
        <f t="shared" si="77"/>
        <v>2136442.1271903445</v>
      </c>
      <c r="O999" s="4" t="e">
        <f t="shared" si="78"/>
        <v>#VALUE!</v>
      </c>
      <c r="P999" s="4" t="e">
        <f t="shared" si="79"/>
        <v>#VALUE!</v>
      </c>
    </row>
    <row r="1000" spans="1:16" x14ac:dyDescent="0.25">
      <c r="A1000" s="4" t="s">
        <v>107</v>
      </c>
      <c r="B1000" s="4" t="s">
        <v>1030</v>
      </c>
      <c r="C1000" s="4" t="s">
        <v>295</v>
      </c>
      <c r="D1000" s="4" t="s">
        <v>2736</v>
      </c>
      <c r="E1000" s="4" t="s">
        <v>1318</v>
      </c>
      <c r="F1000" s="4" t="s">
        <v>1068</v>
      </c>
      <c r="G1000" s="4" t="s">
        <v>2457</v>
      </c>
      <c r="K1000" s="4">
        <f t="shared" si="75"/>
        <v>58.324871999999999</v>
      </c>
      <c r="L1000" s="4">
        <f t="shared" si="76"/>
        <v>60.132943031999993</v>
      </c>
      <c r="M1000" s="4" t="s">
        <v>1036</v>
      </c>
      <c r="N1000" s="4">
        <f t="shared" si="77"/>
        <v>1534536.8818702241</v>
      </c>
      <c r="O1000" s="4">
        <f t="shared" si="78"/>
        <v>-8965463.1181297749</v>
      </c>
      <c r="P1000" s="4" t="str">
        <f t="shared" si="79"/>
        <v>Overpaid</v>
      </c>
    </row>
    <row r="1001" spans="1:16" x14ac:dyDescent="0.25">
      <c r="A1001" s="4" t="s">
        <v>112</v>
      </c>
      <c r="B1001" s="4" t="s">
        <v>1030</v>
      </c>
      <c r="C1001" s="4" t="s">
        <v>2065</v>
      </c>
      <c r="D1001" s="4" t="s">
        <v>1027</v>
      </c>
      <c r="E1001" s="4" t="s">
        <v>1310</v>
      </c>
      <c r="F1001" s="4" t="s">
        <v>1062</v>
      </c>
      <c r="G1001" s="4" t="s">
        <v>2066</v>
      </c>
      <c r="K1001" s="4">
        <f t="shared" si="75"/>
        <v>57.454620999999996</v>
      </c>
      <c r="L1001" s="4">
        <f t="shared" si="76"/>
        <v>58.086621830999988</v>
      </c>
      <c r="M1001" s="4" t="s">
        <v>1036</v>
      </c>
      <c r="N1001" s="4">
        <f t="shared" si="77"/>
        <v>318809.19597696094</v>
      </c>
      <c r="O1001" s="4" t="e">
        <f t="shared" si="78"/>
        <v>#VALUE!</v>
      </c>
      <c r="P1001" s="4" t="e">
        <f t="shared" si="79"/>
        <v>#VALUE!</v>
      </c>
    </row>
    <row r="1002" spans="1:16" x14ac:dyDescent="0.25">
      <c r="A1002" s="4" t="s">
        <v>120</v>
      </c>
      <c r="B1002" s="4" t="s">
        <v>1030</v>
      </c>
      <c r="C1002" s="4" t="s">
        <v>906</v>
      </c>
      <c r="D1002" s="4" t="s">
        <v>1225</v>
      </c>
      <c r="E1002" s="4" t="s">
        <v>1027</v>
      </c>
      <c r="F1002" s="4" t="s">
        <v>1208</v>
      </c>
      <c r="G1002" s="4" t="s">
        <v>1602</v>
      </c>
      <c r="K1002" s="4">
        <f t="shared" si="75"/>
        <v>57.234349999999999</v>
      </c>
      <c r="L1002" s="4" t="e">
        <f t="shared" si="76"/>
        <v>#VALUE!</v>
      </c>
      <c r="M1002" s="4" t="s">
        <v>1036</v>
      </c>
      <c r="N1002" s="4" t="e">
        <f t="shared" si="77"/>
        <v>#VALUE!</v>
      </c>
      <c r="O1002" s="4" t="e">
        <f t="shared" si="78"/>
        <v>#VALUE!</v>
      </c>
      <c r="P1002" s="4" t="e">
        <f t="shared" si="79"/>
        <v>#VALUE!</v>
      </c>
    </row>
    <row r="1003" spans="1:16" x14ac:dyDescent="0.25">
      <c r="A1003" s="4" t="s">
        <v>112</v>
      </c>
      <c r="B1003" s="4" t="s">
        <v>1030</v>
      </c>
      <c r="C1003" s="4" t="s">
        <v>2069</v>
      </c>
      <c r="D1003" s="4" t="s">
        <v>1464</v>
      </c>
      <c r="E1003" s="4" t="s">
        <v>1487</v>
      </c>
      <c r="F1003" s="4" t="s">
        <v>1068</v>
      </c>
      <c r="G1003" s="4" t="s">
        <v>1708</v>
      </c>
      <c r="K1003" s="4">
        <f t="shared" si="75"/>
        <v>57.133242000000003</v>
      </c>
      <c r="L1003" s="4">
        <f t="shared" si="76"/>
        <v>57.190375241999995</v>
      </c>
      <c r="M1003" s="4" t="s">
        <v>1036</v>
      </c>
      <c r="N1003" s="4">
        <f t="shared" si="77"/>
        <v>-213654.52042407356</v>
      </c>
      <c r="O1003" s="4">
        <f t="shared" si="78"/>
        <v>-5213654.5204240736</v>
      </c>
      <c r="P1003" s="4" t="str">
        <f t="shared" si="79"/>
        <v>Overpaid</v>
      </c>
    </row>
    <row r="1004" spans="1:16" x14ac:dyDescent="0.25">
      <c r="A1004" s="4" t="s">
        <v>130</v>
      </c>
      <c r="B1004" s="4" t="s">
        <v>1030</v>
      </c>
      <c r="C1004" s="4" t="s">
        <v>538</v>
      </c>
      <c r="D1004" s="4" t="s">
        <v>3396</v>
      </c>
      <c r="E1004" s="4" t="s">
        <v>1181</v>
      </c>
      <c r="F1004" s="4" t="s">
        <v>1073</v>
      </c>
      <c r="G1004" s="4" t="s">
        <v>1463</v>
      </c>
      <c r="K1004" s="4">
        <f t="shared" si="75"/>
        <v>56.692699999999995</v>
      </c>
      <c r="L1004" s="4">
        <f t="shared" si="76"/>
        <v>59.0737934</v>
      </c>
      <c r="M1004" s="4" t="s">
        <v>1036</v>
      </c>
      <c r="N1004" s="4">
        <f t="shared" si="77"/>
        <v>905291.81003262335</v>
      </c>
      <c r="O1004" s="4">
        <f t="shared" si="78"/>
        <v>82576.810032623354</v>
      </c>
      <c r="P1004" s="4" t="str">
        <f t="shared" si="79"/>
        <v/>
      </c>
    </row>
    <row r="1005" spans="1:16" x14ac:dyDescent="0.25">
      <c r="A1005" s="4" t="s">
        <v>128</v>
      </c>
      <c r="B1005" s="4" t="s">
        <v>1030</v>
      </c>
      <c r="C1005" s="4" t="s">
        <v>3532</v>
      </c>
      <c r="D1005" s="4" t="s">
        <v>3533</v>
      </c>
      <c r="E1005" s="4" t="s">
        <v>1061</v>
      </c>
      <c r="F1005" s="4" t="s">
        <v>1450</v>
      </c>
      <c r="G1005" s="4" t="s">
        <v>2200</v>
      </c>
      <c r="K1005" s="4">
        <f t="shared" si="75"/>
        <v>56.591591999999999</v>
      </c>
      <c r="L1005" s="4">
        <f t="shared" si="76"/>
        <v>58.855255679999999</v>
      </c>
      <c r="M1005" s="4" t="s">
        <v>1036</v>
      </c>
      <c r="N1005" s="4">
        <f t="shared" si="77"/>
        <v>775457.66841001017</v>
      </c>
      <c r="O1005" s="4">
        <f t="shared" si="78"/>
        <v>-50567.33158998983</v>
      </c>
      <c r="P1005" s="4" t="str">
        <f t="shared" si="79"/>
        <v/>
      </c>
    </row>
    <row r="1006" spans="1:16" x14ac:dyDescent="0.25">
      <c r="A1006" s="4" t="s">
        <v>111</v>
      </c>
      <c r="B1006" s="4" t="s">
        <v>1030</v>
      </c>
      <c r="C1006" s="4" t="s">
        <v>3709</v>
      </c>
      <c r="D1006" s="4" t="s">
        <v>1379</v>
      </c>
      <c r="E1006" s="4" t="s">
        <v>1224</v>
      </c>
      <c r="F1006" s="4" t="s">
        <v>1068</v>
      </c>
      <c r="G1006" s="4" t="s">
        <v>3710</v>
      </c>
      <c r="K1006" s="4">
        <f t="shared" si="75"/>
        <v>56.577147999999994</v>
      </c>
      <c r="L1006" s="4">
        <f t="shared" si="76"/>
        <v>59.462582547999993</v>
      </c>
      <c r="M1006" s="4" t="s">
        <v>1036</v>
      </c>
      <c r="N1006" s="4">
        <f t="shared" si="77"/>
        <v>1136273.0122835035</v>
      </c>
      <c r="O1006" s="4">
        <f t="shared" si="78"/>
        <v>206235.01228350354</v>
      </c>
      <c r="P1006" s="4" t="str">
        <f t="shared" si="79"/>
        <v/>
      </c>
    </row>
    <row r="1007" spans="1:16" x14ac:dyDescent="0.25">
      <c r="A1007" s="4" t="s">
        <v>136</v>
      </c>
      <c r="B1007" s="4" t="s">
        <v>1030</v>
      </c>
      <c r="C1007" s="4" t="s">
        <v>2224</v>
      </c>
      <c r="D1007" s="4" t="s">
        <v>1027</v>
      </c>
      <c r="E1007" s="4" t="s">
        <v>1318</v>
      </c>
      <c r="F1007" s="4" t="s">
        <v>1186</v>
      </c>
      <c r="G1007" s="4" t="s">
        <v>2225</v>
      </c>
      <c r="K1007" s="4">
        <f t="shared" si="75"/>
        <v>56.530205000000002</v>
      </c>
      <c r="L1007" s="4">
        <f t="shared" si="76"/>
        <v>58.282641354999996</v>
      </c>
      <c r="M1007" s="4" t="s">
        <v>1036</v>
      </c>
      <c r="N1007" s="4">
        <f t="shared" si="77"/>
        <v>435265.18645683862</v>
      </c>
      <c r="O1007" s="4" t="e">
        <f t="shared" si="78"/>
        <v>#VALUE!</v>
      </c>
      <c r="P1007" s="4" t="e">
        <f t="shared" si="79"/>
        <v>#VALUE!</v>
      </c>
    </row>
    <row r="1008" spans="1:16" x14ac:dyDescent="0.25">
      <c r="A1008" s="4" t="s">
        <v>109</v>
      </c>
      <c r="B1008" s="4" t="s">
        <v>1030</v>
      </c>
      <c r="C1008" s="4" t="s">
        <v>1848</v>
      </c>
      <c r="D1008" s="4" t="s">
        <v>1027</v>
      </c>
      <c r="E1008" s="4" t="s">
        <v>1217</v>
      </c>
      <c r="F1008" s="4" t="s">
        <v>1328</v>
      </c>
      <c r="G1008" s="4" t="s">
        <v>1849</v>
      </c>
      <c r="K1008" s="4">
        <f t="shared" si="75"/>
        <v>56.342433</v>
      </c>
      <c r="L1008" s="4">
        <f t="shared" si="76"/>
        <v>55.891693535999998</v>
      </c>
      <c r="M1008" s="4" t="s">
        <v>1036</v>
      </c>
      <c r="N1008" s="4">
        <f t="shared" si="77"/>
        <v>-985206.56434354</v>
      </c>
      <c r="O1008" s="4" t="e">
        <f t="shared" si="78"/>
        <v>#VALUE!</v>
      </c>
      <c r="P1008" s="4" t="e">
        <f t="shared" si="79"/>
        <v>#VALUE!</v>
      </c>
    </row>
    <row r="1009" spans="1:16" x14ac:dyDescent="0.25">
      <c r="A1009" s="4" t="s">
        <v>116</v>
      </c>
      <c r="B1009" s="4" t="s">
        <v>1030</v>
      </c>
      <c r="C1009" s="4" t="s">
        <v>1065</v>
      </c>
      <c r="D1009" s="4" t="s">
        <v>1066</v>
      </c>
      <c r="E1009" s="4" t="s">
        <v>1067</v>
      </c>
      <c r="F1009" s="4" t="s">
        <v>1068</v>
      </c>
      <c r="G1009" s="4" t="s">
        <v>1069</v>
      </c>
      <c r="K1009" s="4">
        <f t="shared" si="75"/>
        <v>56.219659</v>
      </c>
      <c r="L1009" s="4">
        <f t="shared" si="76"/>
        <v>58.805763314000004</v>
      </c>
      <c r="M1009" s="4" t="s">
        <v>1036</v>
      </c>
      <c r="N1009" s="4">
        <f t="shared" si="77"/>
        <v>746054.05398371536</v>
      </c>
      <c r="O1009" s="4">
        <f t="shared" si="78"/>
        <v>-4419959.9460162846</v>
      </c>
      <c r="P1009" s="4" t="str">
        <f t="shared" si="79"/>
        <v>Overpaid</v>
      </c>
    </row>
    <row r="1010" spans="1:16" x14ac:dyDescent="0.25">
      <c r="A1010" s="4" t="s">
        <v>109</v>
      </c>
      <c r="B1010" s="4" t="s">
        <v>1030</v>
      </c>
      <c r="C1010" s="4" t="s">
        <v>1815</v>
      </c>
      <c r="D1010" s="4" t="s">
        <v>1431</v>
      </c>
      <c r="E1010" s="4" t="s">
        <v>1620</v>
      </c>
      <c r="F1010" s="4" t="s">
        <v>1062</v>
      </c>
      <c r="G1010" s="4" t="s">
        <v>1343</v>
      </c>
      <c r="K1010" s="4">
        <f t="shared" si="75"/>
        <v>55.945222999999999</v>
      </c>
      <c r="L1010" s="4">
        <f t="shared" si="76"/>
        <v>56.448730007000002</v>
      </c>
      <c r="M1010" s="4" t="s">
        <v>1036</v>
      </c>
      <c r="N1010" s="4">
        <f t="shared" si="77"/>
        <v>-654268.94833484897</v>
      </c>
      <c r="O1010" s="4">
        <f t="shared" si="78"/>
        <v>-6654268.9483348485</v>
      </c>
      <c r="P1010" s="4" t="str">
        <f t="shared" si="79"/>
        <v>Overpaid</v>
      </c>
    </row>
    <row r="1011" spans="1:16" x14ac:dyDescent="0.25">
      <c r="A1011" s="4" t="s">
        <v>122</v>
      </c>
      <c r="B1011" s="4" t="s">
        <v>1030</v>
      </c>
      <c r="C1011" s="4" t="s">
        <v>3624</v>
      </c>
      <c r="D1011" s="4" t="s">
        <v>2777</v>
      </c>
      <c r="E1011" s="4" t="s">
        <v>1318</v>
      </c>
      <c r="F1011" s="4" t="s">
        <v>1103</v>
      </c>
      <c r="G1011" s="4" t="s">
        <v>1588</v>
      </c>
      <c r="K1011" s="4">
        <f t="shared" si="75"/>
        <v>55.613011</v>
      </c>
      <c r="L1011" s="4">
        <f t="shared" si="76"/>
        <v>57.337014340999993</v>
      </c>
      <c r="M1011" s="4" t="s">
        <v>1036</v>
      </c>
      <c r="N1011" s="4">
        <f t="shared" si="77"/>
        <v>-126535.6397705283</v>
      </c>
      <c r="O1011" s="4">
        <f t="shared" si="78"/>
        <v>-2664035.6397705283</v>
      </c>
      <c r="P1011" s="4" t="str">
        <f t="shared" si="79"/>
        <v/>
      </c>
    </row>
    <row r="1012" spans="1:16" x14ac:dyDescent="0.25">
      <c r="A1012" s="4" t="s">
        <v>317</v>
      </c>
      <c r="B1012" s="4" t="s">
        <v>1030</v>
      </c>
      <c r="C1012" s="4" t="s">
        <v>2266</v>
      </c>
      <c r="D1012" s="4" t="s">
        <v>2267</v>
      </c>
      <c r="E1012" s="4" t="s">
        <v>1435</v>
      </c>
      <c r="F1012" s="4" t="s">
        <v>1073</v>
      </c>
      <c r="G1012" s="4" t="s">
        <v>1410</v>
      </c>
      <c r="K1012" s="4">
        <f t="shared" si="75"/>
        <v>55.302464999999998</v>
      </c>
      <c r="L1012" s="4">
        <f t="shared" si="76"/>
        <v>57.127446344999996</v>
      </c>
      <c r="M1012" s="4" t="s">
        <v>1036</v>
      </c>
      <c r="N1012" s="4">
        <f t="shared" si="77"/>
        <v>-251040.8321566782</v>
      </c>
      <c r="O1012" s="4">
        <f t="shared" si="78"/>
        <v>-1351040.8321566782</v>
      </c>
      <c r="P1012" s="4" t="str">
        <f t="shared" si="79"/>
        <v/>
      </c>
    </row>
    <row r="1013" spans="1:16" x14ac:dyDescent="0.25">
      <c r="A1013" s="4" t="s">
        <v>125</v>
      </c>
      <c r="B1013" s="4" t="s">
        <v>1030</v>
      </c>
      <c r="C1013" s="4" t="s">
        <v>1466</v>
      </c>
      <c r="D1013" s="4" t="s">
        <v>1467</v>
      </c>
      <c r="E1013" s="4" t="s">
        <v>1102</v>
      </c>
      <c r="F1013" s="4" t="s">
        <v>1091</v>
      </c>
      <c r="G1013" s="4" t="s">
        <v>1097</v>
      </c>
      <c r="K1013" s="4">
        <f t="shared" si="75"/>
        <v>55.179690999999998</v>
      </c>
      <c r="L1013" s="4">
        <f t="shared" si="76"/>
        <v>55.897026982999989</v>
      </c>
      <c r="M1013" s="4" t="s">
        <v>1036</v>
      </c>
      <c r="N1013" s="4">
        <f t="shared" si="77"/>
        <v>-982037.94195133448</v>
      </c>
      <c r="O1013" s="4">
        <f t="shared" si="78"/>
        <v>-6082037.9419513345</v>
      </c>
      <c r="P1013" s="4" t="str">
        <f t="shared" si="79"/>
        <v>Overpaid</v>
      </c>
    </row>
    <row r="1014" spans="1:16" x14ac:dyDescent="0.25">
      <c r="A1014" s="4" t="s">
        <v>127</v>
      </c>
      <c r="B1014" s="4" t="s">
        <v>1030</v>
      </c>
      <c r="C1014" s="4" t="s">
        <v>4029</v>
      </c>
      <c r="D1014" s="4" t="s">
        <v>4030</v>
      </c>
      <c r="E1014" s="4" t="s">
        <v>1365</v>
      </c>
      <c r="F1014" s="4" t="s">
        <v>1091</v>
      </c>
      <c r="G1014" s="4" t="s">
        <v>1933</v>
      </c>
      <c r="K1014" s="4">
        <f t="shared" si="75"/>
        <v>55.139969999999998</v>
      </c>
      <c r="L1014" s="4">
        <f t="shared" si="76"/>
        <v>58.062388409999997</v>
      </c>
      <c r="M1014" s="4" t="s">
        <v>1036</v>
      </c>
      <c r="N1014" s="4">
        <f t="shared" si="77"/>
        <v>304412.02273788303</v>
      </c>
      <c r="O1014" s="4">
        <f t="shared" si="78"/>
        <v>-643355.97726211697</v>
      </c>
      <c r="P1014" s="4" t="str">
        <f t="shared" si="79"/>
        <v/>
      </c>
    </row>
    <row r="1015" spans="1:16" x14ac:dyDescent="0.25">
      <c r="A1015" s="4" t="s">
        <v>132</v>
      </c>
      <c r="B1015" s="4" t="s">
        <v>1030</v>
      </c>
      <c r="C1015" s="4" t="s">
        <v>169</v>
      </c>
      <c r="D1015" s="4" t="s">
        <v>1811</v>
      </c>
      <c r="E1015" s="4" t="s">
        <v>1263</v>
      </c>
      <c r="F1015" s="4" t="s">
        <v>1091</v>
      </c>
      <c r="G1015" s="4" t="s">
        <v>1972</v>
      </c>
      <c r="K1015" s="4">
        <f t="shared" si="75"/>
        <v>54.78248099999999</v>
      </c>
      <c r="L1015" s="4">
        <f t="shared" si="76"/>
        <v>56.535520391999988</v>
      </c>
      <c r="M1015" s="4" t="s">
        <v>1036</v>
      </c>
      <c r="N1015" s="4">
        <f t="shared" si="77"/>
        <v>-602706.43025984848</v>
      </c>
      <c r="O1015" s="4">
        <f t="shared" si="78"/>
        <v>-7852706.430259848</v>
      </c>
      <c r="P1015" s="4" t="str">
        <f t="shared" si="79"/>
        <v>Overpaid</v>
      </c>
    </row>
    <row r="1016" spans="1:16" x14ac:dyDescent="0.25">
      <c r="A1016" s="4" t="s">
        <v>133</v>
      </c>
      <c r="B1016" s="4" t="s">
        <v>1030</v>
      </c>
      <c r="C1016" s="4" t="s">
        <v>482</v>
      </c>
      <c r="D1016" s="4" t="s">
        <v>1702</v>
      </c>
      <c r="E1016" s="4" t="s">
        <v>1365</v>
      </c>
      <c r="F1016" s="4" t="s">
        <v>1107</v>
      </c>
      <c r="G1016" s="4" t="s">
        <v>1703</v>
      </c>
      <c r="K1016" s="4">
        <f t="shared" si="75"/>
        <v>54.735537999999991</v>
      </c>
      <c r="L1016" s="4">
        <f t="shared" si="76"/>
        <v>57.636521513999988</v>
      </c>
      <c r="M1016" s="4" t="s">
        <v>1036</v>
      </c>
      <c r="N1016" s="4">
        <f t="shared" si="77"/>
        <v>51402.780728550162</v>
      </c>
      <c r="O1016" s="4">
        <f t="shared" si="78"/>
        <v>-1787482.2192714498</v>
      </c>
      <c r="P1016" s="4" t="str">
        <f t="shared" si="79"/>
        <v/>
      </c>
    </row>
    <row r="1017" spans="1:16" x14ac:dyDescent="0.25">
      <c r="A1017" s="4" t="s">
        <v>115</v>
      </c>
      <c r="B1017" s="4" t="s">
        <v>1030</v>
      </c>
      <c r="C1017" s="4" t="s">
        <v>3942</v>
      </c>
      <c r="D1017" s="4" t="s">
        <v>1039</v>
      </c>
      <c r="E1017" s="4" t="s">
        <v>1141</v>
      </c>
      <c r="F1017" s="4" t="s">
        <v>1073</v>
      </c>
      <c r="G1017" s="4" t="s">
        <v>1658</v>
      </c>
      <c r="K1017" s="4">
        <f t="shared" si="75"/>
        <v>54.468324000000003</v>
      </c>
      <c r="L1017" s="4">
        <f t="shared" si="76"/>
        <v>56.864930256000008</v>
      </c>
      <c r="M1017" s="4" t="s">
        <v>1036</v>
      </c>
      <c r="N1017" s="4">
        <f t="shared" si="77"/>
        <v>-407002.70032954542</v>
      </c>
      <c r="O1017" s="4">
        <f t="shared" si="78"/>
        <v>-10407002.700329546</v>
      </c>
      <c r="P1017" s="4" t="str">
        <f t="shared" si="79"/>
        <v>Overpaid</v>
      </c>
    </row>
    <row r="1018" spans="1:16" x14ac:dyDescent="0.25">
      <c r="A1018" s="4" t="s">
        <v>131</v>
      </c>
      <c r="B1018" s="4" t="s">
        <v>1030</v>
      </c>
      <c r="C1018" s="4" t="s">
        <v>1650</v>
      </c>
      <c r="D1018" s="4" t="s">
        <v>1027</v>
      </c>
      <c r="E1018" s="4" t="s">
        <v>1027</v>
      </c>
      <c r="F1018" s="4" t="s">
        <v>1194</v>
      </c>
      <c r="G1018" s="4" t="s">
        <v>1369</v>
      </c>
      <c r="K1018" s="4">
        <f t="shared" si="75"/>
        <v>54.341938999999996</v>
      </c>
      <c r="L1018" s="4" t="e">
        <f t="shared" si="76"/>
        <v>#VALUE!</v>
      </c>
      <c r="M1018" s="4" t="s">
        <v>1036</v>
      </c>
      <c r="N1018" s="4" t="e">
        <f t="shared" si="77"/>
        <v>#VALUE!</v>
      </c>
      <c r="O1018" s="4" t="e">
        <f t="shared" si="78"/>
        <v>#VALUE!</v>
      </c>
      <c r="P1018" s="4" t="e">
        <f t="shared" si="79"/>
        <v>#VALUE!</v>
      </c>
    </row>
    <row r="1019" spans="1:16" x14ac:dyDescent="0.25">
      <c r="A1019" s="4" t="s">
        <v>128</v>
      </c>
      <c r="B1019" s="4" t="s">
        <v>1030</v>
      </c>
      <c r="C1019" s="4" t="s">
        <v>3583</v>
      </c>
      <c r="D1019" s="4" t="s">
        <v>1402</v>
      </c>
      <c r="E1019" s="4" t="s">
        <v>1128</v>
      </c>
      <c r="F1019" s="4" t="s">
        <v>1194</v>
      </c>
      <c r="G1019" s="4" t="s">
        <v>1147</v>
      </c>
      <c r="K1019" s="4">
        <f t="shared" si="75"/>
        <v>54.302217999999996</v>
      </c>
      <c r="L1019" s="4">
        <f t="shared" si="76"/>
        <v>57.125933335999996</v>
      </c>
      <c r="M1019" s="4" t="s">
        <v>1036</v>
      </c>
      <c r="N1019" s="4">
        <f t="shared" si="77"/>
        <v>-251939.71691113804</v>
      </c>
      <c r="O1019" s="4">
        <f t="shared" si="78"/>
        <v>-1106939.716911138</v>
      </c>
      <c r="P1019" s="4" t="str">
        <f t="shared" si="79"/>
        <v/>
      </c>
    </row>
    <row r="1020" spans="1:16" x14ac:dyDescent="0.25">
      <c r="A1020" s="4" t="s">
        <v>136</v>
      </c>
      <c r="B1020" s="4" t="s">
        <v>1030</v>
      </c>
      <c r="C1020" s="4" t="s">
        <v>2165</v>
      </c>
      <c r="D1020" s="4" t="s">
        <v>1419</v>
      </c>
      <c r="E1020" s="4" t="s">
        <v>2166</v>
      </c>
      <c r="F1020" s="4" t="s">
        <v>1091</v>
      </c>
      <c r="G1020" s="4" t="s">
        <v>1334</v>
      </c>
      <c r="K1020" s="4">
        <f t="shared" si="75"/>
        <v>54.146945000000002</v>
      </c>
      <c r="L1020" s="4">
        <f t="shared" si="76"/>
        <v>51.060569135000001</v>
      </c>
      <c r="M1020" s="4" t="s">
        <v>1036</v>
      </c>
      <c r="N1020" s="4">
        <f t="shared" si="77"/>
        <v>-3855397.0727642104</v>
      </c>
      <c r="O1020" s="4">
        <f t="shared" si="78"/>
        <v>-5855397.0727642104</v>
      </c>
      <c r="P1020" s="4" t="str">
        <f t="shared" si="79"/>
        <v>Overpaid</v>
      </c>
    </row>
    <row r="1021" spans="1:16" x14ac:dyDescent="0.25">
      <c r="A1021" s="4" t="s">
        <v>123</v>
      </c>
      <c r="B1021" s="4" t="s">
        <v>1030</v>
      </c>
      <c r="C1021" s="4" t="s">
        <v>1951</v>
      </c>
      <c r="D1021" s="4" t="s">
        <v>1952</v>
      </c>
      <c r="E1021" s="4" t="s">
        <v>1193</v>
      </c>
      <c r="F1021" s="4" t="s">
        <v>1107</v>
      </c>
      <c r="G1021" s="4" t="s">
        <v>1255</v>
      </c>
      <c r="K1021" s="4">
        <f t="shared" si="75"/>
        <v>53.067256</v>
      </c>
      <c r="L1021" s="4">
        <f t="shared" si="76"/>
        <v>55.561417031999994</v>
      </c>
      <c r="M1021" s="4" t="s">
        <v>1036</v>
      </c>
      <c r="N1021" s="4">
        <f t="shared" si="77"/>
        <v>-1181425.1685961969</v>
      </c>
      <c r="O1021" s="4">
        <f t="shared" si="78"/>
        <v>-3047691.1685961969</v>
      </c>
      <c r="P1021" s="4" t="str">
        <f t="shared" si="79"/>
        <v>Overpaid</v>
      </c>
    </row>
    <row r="1022" spans="1:16" x14ac:dyDescent="0.25">
      <c r="A1022" s="4" t="s">
        <v>130</v>
      </c>
      <c r="B1022" s="4" t="s">
        <v>1030</v>
      </c>
      <c r="C1022" s="4" t="s">
        <v>3406</v>
      </c>
      <c r="D1022" s="4" t="s">
        <v>1165</v>
      </c>
      <c r="E1022" s="4" t="s">
        <v>1284</v>
      </c>
      <c r="F1022" s="4" t="s">
        <v>1312</v>
      </c>
      <c r="G1022" s="4" t="s">
        <v>1133</v>
      </c>
      <c r="K1022" s="4">
        <f t="shared" si="75"/>
        <v>52.659212999999994</v>
      </c>
      <c r="L1022" s="4">
        <f t="shared" si="76"/>
        <v>51.658687952999991</v>
      </c>
      <c r="M1022" s="4" t="s">
        <v>1036</v>
      </c>
      <c r="N1022" s="4">
        <f t="shared" si="77"/>
        <v>-3500052.2685658317</v>
      </c>
      <c r="O1022" s="4">
        <f t="shared" si="78"/>
        <v>-4620052.2685658317</v>
      </c>
      <c r="P1022" s="4" t="str">
        <f t="shared" si="79"/>
        <v>Overpaid</v>
      </c>
    </row>
    <row r="1023" spans="1:16" x14ac:dyDescent="0.25">
      <c r="A1023" s="4" t="s">
        <v>110</v>
      </c>
      <c r="B1023" s="4" t="s">
        <v>1030</v>
      </c>
      <c r="C1023" s="4" t="s">
        <v>2371</v>
      </c>
      <c r="D1023" s="4" t="s">
        <v>2309</v>
      </c>
      <c r="E1023" s="4" t="s">
        <v>1269</v>
      </c>
      <c r="F1023" s="4" t="s">
        <v>1450</v>
      </c>
      <c r="G1023" s="4" t="s">
        <v>1749</v>
      </c>
      <c r="K1023" s="4">
        <f t="shared" si="75"/>
        <v>52.222281999999993</v>
      </c>
      <c r="L1023" s="4">
        <f t="shared" si="76"/>
        <v>51.85672602599999</v>
      </c>
      <c r="M1023" s="4" t="s">
        <v>1036</v>
      </c>
      <c r="N1023" s="4">
        <f t="shared" si="77"/>
        <v>-3382397.0499767875</v>
      </c>
      <c r="O1023" s="4">
        <f t="shared" si="78"/>
        <v>-12382397.049976788</v>
      </c>
      <c r="P1023" s="4" t="str">
        <f t="shared" si="79"/>
        <v>Overpaid</v>
      </c>
    </row>
    <row r="1024" spans="1:16" x14ac:dyDescent="0.25">
      <c r="A1024" s="4" t="s">
        <v>122</v>
      </c>
      <c r="B1024" s="4" t="s">
        <v>1030</v>
      </c>
      <c r="C1024" s="4" t="s">
        <v>3661</v>
      </c>
      <c r="D1024" s="4" t="s">
        <v>1419</v>
      </c>
      <c r="E1024" s="4" t="s">
        <v>1076</v>
      </c>
      <c r="F1024" s="4" t="s">
        <v>1194</v>
      </c>
      <c r="G1024" s="4" t="s">
        <v>3662</v>
      </c>
      <c r="K1024" s="4">
        <f t="shared" si="75"/>
        <v>52.197005000000004</v>
      </c>
      <c r="L1024" s="4">
        <f t="shared" si="76"/>
        <v>51.883822970000011</v>
      </c>
      <c r="M1024" s="4" t="s">
        <v>1036</v>
      </c>
      <c r="N1024" s="4">
        <f t="shared" si="77"/>
        <v>-3366298.6461642152</v>
      </c>
      <c r="O1024" s="4">
        <f t="shared" si="78"/>
        <v>-5366298.6461642152</v>
      </c>
      <c r="P1024" s="4" t="str">
        <f t="shared" si="79"/>
        <v>Overpaid</v>
      </c>
    </row>
    <row r="1025" spans="1:16" x14ac:dyDescent="0.25">
      <c r="A1025" s="4" t="s">
        <v>106</v>
      </c>
      <c r="B1025" s="4" t="s">
        <v>1030</v>
      </c>
      <c r="C1025" s="4" t="s">
        <v>913</v>
      </c>
      <c r="D1025" s="4" t="s">
        <v>1239</v>
      </c>
      <c r="E1025" s="4" t="s">
        <v>1224</v>
      </c>
      <c r="F1025" s="4" t="s">
        <v>1208</v>
      </c>
      <c r="G1025" s="4" t="s">
        <v>1832</v>
      </c>
      <c r="K1025" s="4">
        <f t="shared" si="75"/>
        <v>51.951456999999998</v>
      </c>
      <c r="L1025" s="4">
        <f t="shared" si="76"/>
        <v>54.600981306999991</v>
      </c>
      <c r="M1025" s="4" t="s">
        <v>1036</v>
      </c>
      <c r="N1025" s="4">
        <f t="shared" si="77"/>
        <v>-1752023.9098069472</v>
      </c>
      <c r="O1025" s="4">
        <f t="shared" si="78"/>
        <v>-2700027.9098069472</v>
      </c>
      <c r="P1025" s="4" t="str">
        <f t="shared" si="79"/>
        <v/>
      </c>
    </row>
    <row r="1026" spans="1:16" x14ac:dyDescent="0.25">
      <c r="A1026" s="4" t="s">
        <v>124</v>
      </c>
      <c r="B1026" s="4" t="s">
        <v>1030</v>
      </c>
      <c r="C1026" s="4" t="s">
        <v>3074</v>
      </c>
      <c r="D1026" s="4" t="s">
        <v>3075</v>
      </c>
      <c r="E1026" s="4" t="s">
        <v>1181</v>
      </c>
      <c r="F1026" s="4" t="s">
        <v>1111</v>
      </c>
      <c r="G1026" s="4" t="s">
        <v>1400</v>
      </c>
      <c r="K1026" s="4">
        <f t="shared" ref="K1026:K1089" si="80">(F1026*0.3611)+(G1026*1.1*0.3611)+(H1026*5.2*0.0666)+(I1026*0.2111)</f>
        <v>51.713130999999997</v>
      </c>
      <c r="L1026" s="4">
        <f t="shared" ref="L1026:L1089" si="81">(K1026)*((100+(29-E1026))/100)-(J1026*0.9)</f>
        <v>53.885082501999996</v>
      </c>
      <c r="M1026" s="4" t="s">
        <v>1036</v>
      </c>
      <c r="N1026" s="4">
        <f t="shared" ref="N1026:N1089" si="82">(M1026*((L1026-63)/5.45))+M1026</f>
        <v>-2177342.2797241788</v>
      </c>
      <c r="O1026" s="4">
        <f t="shared" ref="O1026:O1089" si="83">(N1026-D1026)</f>
        <v>-3395615.2797241788</v>
      </c>
      <c r="P1026" s="4" t="str">
        <f t="shared" ref="P1026:P1089" si="84">IF(O1026&lt;(-3000000), "Overpaid", "")</f>
        <v>Overpaid</v>
      </c>
    </row>
    <row r="1027" spans="1:16" x14ac:dyDescent="0.25">
      <c r="A1027" s="4" t="s">
        <v>119</v>
      </c>
      <c r="B1027" s="4" t="s">
        <v>1030</v>
      </c>
      <c r="C1027" s="4" t="s">
        <v>3375</v>
      </c>
      <c r="D1027" s="4" t="s">
        <v>2212</v>
      </c>
      <c r="E1027" s="4" t="s">
        <v>1033</v>
      </c>
      <c r="F1027" s="4" t="s">
        <v>1221</v>
      </c>
      <c r="G1027" s="4" t="s">
        <v>1829</v>
      </c>
      <c r="K1027" s="4">
        <f t="shared" si="80"/>
        <v>51.507304000000005</v>
      </c>
      <c r="L1027" s="4">
        <f t="shared" si="81"/>
        <v>52.537450080000006</v>
      </c>
      <c r="M1027" s="4" t="s">
        <v>1036</v>
      </c>
      <c r="N1027" s="4">
        <f t="shared" si="82"/>
        <v>-2977976.1416184623</v>
      </c>
      <c r="O1027" s="4">
        <f t="shared" si="83"/>
        <v>-3637976.1416184623</v>
      </c>
      <c r="P1027" s="4" t="str">
        <f t="shared" si="84"/>
        <v>Overpaid</v>
      </c>
    </row>
    <row r="1028" spans="1:16" x14ac:dyDescent="0.25">
      <c r="A1028" s="4" t="s">
        <v>134</v>
      </c>
      <c r="B1028" s="4" t="s">
        <v>1030</v>
      </c>
      <c r="C1028" s="4" t="s">
        <v>2491</v>
      </c>
      <c r="D1028" s="4" t="s">
        <v>1728</v>
      </c>
      <c r="E1028" s="4" t="s">
        <v>1090</v>
      </c>
      <c r="F1028" s="4" t="s">
        <v>1328</v>
      </c>
      <c r="G1028" s="4" t="s">
        <v>1610</v>
      </c>
      <c r="K1028" s="4">
        <f t="shared" si="80"/>
        <v>51.496471</v>
      </c>
      <c r="L1028" s="4">
        <f t="shared" si="81"/>
        <v>51.496471</v>
      </c>
      <c r="M1028" s="4" t="s">
        <v>1036</v>
      </c>
      <c r="N1028" s="4">
        <f t="shared" si="82"/>
        <v>-3596426.0151638528</v>
      </c>
      <c r="O1028" s="4">
        <f t="shared" si="83"/>
        <v>-7596426.0151638528</v>
      </c>
      <c r="P1028" s="4" t="str">
        <f t="shared" si="84"/>
        <v>Overpaid</v>
      </c>
    </row>
    <row r="1029" spans="1:16" x14ac:dyDescent="0.25">
      <c r="A1029" s="4" t="s">
        <v>131</v>
      </c>
      <c r="B1029" s="4" t="s">
        <v>1030</v>
      </c>
      <c r="C1029" s="4" t="s">
        <v>1584</v>
      </c>
      <c r="D1029" s="4" t="s">
        <v>1585</v>
      </c>
      <c r="E1029" s="4" t="s">
        <v>1181</v>
      </c>
      <c r="F1029" s="4" t="s">
        <v>1062</v>
      </c>
      <c r="G1029" s="4" t="s">
        <v>1586</v>
      </c>
      <c r="K1029" s="4">
        <f t="shared" si="80"/>
        <v>51.417028999999999</v>
      </c>
      <c r="L1029" s="4">
        <f t="shared" si="81"/>
        <v>53.576544218000002</v>
      </c>
      <c r="M1029" s="4" t="s">
        <v>1036</v>
      </c>
      <c r="N1029" s="4">
        <f t="shared" si="82"/>
        <v>-2360646.1197242178</v>
      </c>
      <c r="O1029" s="4">
        <f t="shared" si="83"/>
        <v>-3671014.1197242178</v>
      </c>
      <c r="P1029" s="4" t="str">
        <f t="shared" si="84"/>
        <v>Overpaid</v>
      </c>
    </row>
    <row r="1030" spans="1:16" x14ac:dyDescent="0.25">
      <c r="A1030" s="4" t="s">
        <v>106</v>
      </c>
      <c r="B1030" s="4" t="s">
        <v>1030</v>
      </c>
      <c r="C1030" s="4" t="s">
        <v>2984</v>
      </c>
      <c r="D1030" s="4" t="s">
        <v>2985</v>
      </c>
      <c r="E1030" s="4" t="s">
        <v>1181</v>
      </c>
      <c r="F1030" s="4" t="s">
        <v>1307</v>
      </c>
      <c r="G1030" s="4" t="s">
        <v>1298</v>
      </c>
      <c r="K1030" s="4">
        <f t="shared" si="80"/>
        <v>51.113705000000003</v>
      </c>
      <c r="L1030" s="4">
        <f t="shared" si="81"/>
        <v>53.260480610000002</v>
      </c>
      <c r="M1030" s="4" t="s">
        <v>1036</v>
      </c>
      <c r="N1030" s="4">
        <f t="shared" si="82"/>
        <v>-2548420.7850901149</v>
      </c>
      <c r="O1030" s="4">
        <f t="shared" si="83"/>
        <v>-3414848.7850901149</v>
      </c>
      <c r="P1030" s="4" t="str">
        <f t="shared" si="84"/>
        <v>Overpaid</v>
      </c>
    </row>
    <row r="1031" spans="1:16" x14ac:dyDescent="0.25">
      <c r="A1031" s="4" t="s">
        <v>124</v>
      </c>
      <c r="B1031" s="4" t="s">
        <v>1030</v>
      </c>
      <c r="C1031" s="4" t="s">
        <v>3072</v>
      </c>
      <c r="D1031" s="4" t="s">
        <v>3073</v>
      </c>
      <c r="E1031" s="4" t="s">
        <v>1454</v>
      </c>
      <c r="F1031" s="4" t="s">
        <v>1103</v>
      </c>
      <c r="G1031" s="4" t="s">
        <v>1528</v>
      </c>
      <c r="K1031" s="4">
        <f t="shared" si="80"/>
        <v>50.925933000000001</v>
      </c>
      <c r="L1031" s="4">
        <f t="shared" si="81"/>
        <v>50.314821803999997</v>
      </c>
      <c r="M1031" s="4" t="s">
        <v>1036</v>
      </c>
      <c r="N1031" s="4">
        <f t="shared" si="82"/>
        <v>-4298448.5724675115</v>
      </c>
      <c r="O1031" s="4">
        <f t="shared" si="83"/>
        <v>-9681781.5724675115</v>
      </c>
      <c r="P1031" s="4" t="str">
        <f t="shared" si="84"/>
        <v>Overpaid</v>
      </c>
    </row>
    <row r="1032" spans="1:16" x14ac:dyDescent="0.25">
      <c r="A1032" s="4" t="s">
        <v>317</v>
      </c>
      <c r="B1032" s="4" t="s">
        <v>1030</v>
      </c>
      <c r="C1032" s="4" t="s">
        <v>2336</v>
      </c>
      <c r="D1032" s="4" t="s">
        <v>1374</v>
      </c>
      <c r="E1032" s="4" t="s">
        <v>1033</v>
      </c>
      <c r="F1032" s="4" t="s">
        <v>1218</v>
      </c>
      <c r="G1032" s="4" t="s">
        <v>1463</v>
      </c>
      <c r="K1032" s="4">
        <f t="shared" si="80"/>
        <v>50.915099999999995</v>
      </c>
      <c r="L1032" s="4">
        <f t="shared" si="81"/>
        <v>51.933401999999994</v>
      </c>
      <c r="M1032" s="4" t="s">
        <v>1036</v>
      </c>
      <c r="N1032" s="4">
        <f t="shared" si="82"/>
        <v>-3336843.5443056924</v>
      </c>
      <c r="O1032" s="4">
        <f t="shared" si="83"/>
        <v>-4301843.5443056924</v>
      </c>
      <c r="P1032" s="4" t="str">
        <f t="shared" si="84"/>
        <v>Overpaid</v>
      </c>
    </row>
    <row r="1033" spans="1:16" x14ac:dyDescent="0.25">
      <c r="A1033" s="4" t="s">
        <v>107</v>
      </c>
      <c r="B1033" s="4" t="s">
        <v>1030</v>
      </c>
      <c r="C1033" s="4" t="s">
        <v>479</v>
      </c>
      <c r="D1033" s="4" t="s">
        <v>2764</v>
      </c>
      <c r="E1033" s="4" t="s">
        <v>1346</v>
      </c>
      <c r="F1033" s="4" t="s">
        <v>1157</v>
      </c>
      <c r="G1033" s="4" t="s">
        <v>1329</v>
      </c>
      <c r="K1033" s="4">
        <f t="shared" si="80"/>
        <v>50.817602999999998</v>
      </c>
      <c r="L1033" s="4">
        <f t="shared" si="81"/>
        <v>53.714206370999996</v>
      </c>
      <c r="M1033" s="4" t="s">
        <v>1036</v>
      </c>
      <c r="N1033" s="4">
        <f t="shared" si="82"/>
        <v>-2278860.4789264873</v>
      </c>
      <c r="O1033" s="4">
        <f t="shared" si="83"/>
        <v>-3740645.4789264873</v>
      </c>
      <c r="P1033" s="4" t="str">
        <f t="shared" si="84"/>
        <v>Overpaid</v>
      </c>
    </row>
    <row r="1034" spans="1:16" x14ac:dyDescent="0.25">
      <c r="A1034" s="4" t="s">
        <v>120</v>
      </c>
      <c r="B1034" s="4" t="s">
        <v>1030</v>
      </c>
      <c r="C1034" s="4" t="s">
        <v>3143</v>
      </c>
      <c r="D1034" s="4" t="s">
        <v>1921</v>
      </c>
      <c r="E1034" s="4" t="s">
        <v>1027</v>
      </c>
      <c r="F1034" s="4" t="s">
        <v>1034</v>
      </c>
      <c r="G1034" s="4">
        <v>45</v>
      </c>
      <c r="K1034" s="4">
        <f t="shared" si="80"/>
        <v>50.734549999999999</v>
      </c>
      <c r="L1034" s="4" t="e">
        <f t="shared" si="81"/>
        <v>#VALUE!</v>
      </c>
      <c r="M1034" s="4" t="s">
        <v>1036</v>
      </c>
      <c r="N1034" s="4" t="e">
        <f t="shared" si="82"/>
        <v>#VALUE!</v>
      </c>
      <c r="O1034" s="4" t="e">
        <f t="shared" si="83"/>
        <v>#VALUE!</v>
      </c>
      <c r="P1034" s="4" t="e">
        <f t="shared" si="84"/>
        <v>#VALUE!</v>
      </c>
    </row>
    <row r="1035" spans="1:16" x14ac:dyDescent="0.25">
      <c r="A1035" s="4" t="s">
        <v>135</v>
      </c>
      <c r="B1035" s="4" t="s">
        <v>1030</v>
      </c>
      <c r="C1035" s="4" t="s">
        <v>71</v>
      </c>
      <c r="D1035" s="4" t="s">
        <v>1587</v>
      </c>
      <c r="E1035" s="4" t="s">
        <v>1487</v>
      </c>
      <c r="F1035" s="4" t="s">
        <v>1107</v>
      </c>
      <c r="G1035" s="4" t="s">
        <v>1528</v>
      </c>
      <c r="K1035" s="4">
        <f t="shared" si="80"/>
        <v>50.564832999999993</v>
      </c>
      <c r="L1035" s="4">
        <f t="shared" si="81"/>
        <v>50.615397832999989</v>
      </c>
      <c r="M1035" s="4" t="s">
        <v>1036</v>
      </c>
      <c r="N1035" s="4">
        <f t="shared" si="82"/>
        <v>-4119875.1403041882</v>
      </c>
      <c r="O1035" s="4">
        <f t="shared" si="83"/>
        <v>-12869875.140304189</v>
      </c>
      <c r="P1035" s="4" t="str">
        <f t="shared" si="84"/>
        <v>Overpaid</v>
      </c>
    </row>
    <row r="1036" spans="1:16" x14ac:dyDescent="0.25">
      <c r="A1036" s="4" t="s">
        <v>113</v>
      </c>
      <c r="B1036" s="4" t="s">
        <v>1030</v>
      </c>
      <c r="C1036" s="4" t="s">
        <v>204</v>
      </c>
      <c r="D1036" s="4" t="s">
        <v>1681</v>
      </c>
      <c r="E1036" s="4" t="s">
        <v>1170</v>
      </c>
      <c r="F1036" s="4" t="s">
        <v>1111</v>
      </c>
      <c r="G1036" s="4" t="s">
        <v>2374</v>
      </c>
      <c r="K1036" s="4">
        <f t="shared" si="80"/>
        <v>50.362617</v>
      </c>
      <c r="L1036" s="4">
        <f t="shared" si="81"/>
        <v>51.168418872000004</v>
      </c>
      <c r="M1036" s="4" t="s">
        <v>1036</v>
      </c>
      <c r="N1036" s="4">
        <f t="shared" si="82"/>
        <v>-3791323.1086557731</v>
      </c>
      <c r="O1036" s="4">
        <f t="shared" si="83"/>
        <v>-5063823.1086557731</v>
      </c>
      <c r="P1036" s="4" t="str">
        <f t="shared" si="84"/>
        <v>Overpaid</v>
      </c>
    </row>
    <row r="1037" spans="1:16" x14ac:dyDescent="0.25">
      <c r="A1037" s="4" t="s">
        <v>109</v>
      </c>
      <c r="B1037" s="4" t="s">
        <v>1030</v>
      </c>
      <c r="C1037" s="4" t="s">
        <v>1843</v>
      </c>
      <c r="D1037" s="4" t="s">
        <v>1489</v>
      </c>
      <c r="E1037" s="4" t="s">
        <v>1407</v>
      </c>
      <c r="F1037" s="4" t="s">
        <v>1307</v>
      </c>
      <c r="G1037" s="4" t="s">
        <v>1844</v>
      </c>
      <c r="K1037" s="4">
        <f t="shared" si="80"/>
        <v>50.359006000000001</v>
      </c>
      <c r="L1037" s="4">
        <f t="shared" si="81"/>
        <v>51.064032084000004</v>
      </c>
      <c r="M1037" s="4" t="s">
        <v>1036</v>
      </c>
      <c r="N1037" s="4">
        <f t="shared" si="82"/>
        <v>-3853339.7207844323</v>
      </c>
      <c r="O1037" s="4">
        <f t="shared" si="83"/>
        <v>-5703339.7207844323</v>
      </c>
      <c r="P1037" s="4" t="str">
        <f t="shared" si="84"/>
        <v>Overpaid</v>
      </c>
    </row>
    <row r="1038" spans="1:16" x14ac:dyDescent="0.25">
      <c r="A1038" s="4" t="s">
        <v>115</v>
      </c>
      <c r="B1038" s="4" t="s">
        <v>1030</v>
      </c>
      <c r="C1038" s="4" t="s">
        <v>3976</v>
      </c>
      <c r="D1038" s="4" t="s">
        <v>3977</v>
      </c>
      <c r="E1038" s="4" t="s">
        <v>1172</v>
      </c>
      <c r="F1038" s="4" t="s">
        <v>1186</v>
      </c>
      <c r="G1038" s="4" t="s">
        <v>1377</v>
      </c>
      <c r="K1038" s="4">
        <f t="shared" si="80"/>
        <v>50.294007999999998</v>
      </c>
      <c r="L1038" s="4">
        <f t="shared" si="81"/>
        <v>51.199300143999999</v>
      </c>
      <c r="M1038" s="4" t="s">
        <v>1036</v>
      </c>
      <c r="N1038" s="4">
        <f t="shared" si="82"/>
        <v>-3772976.4203022309</v>
      </c>
      <c r="O1038" s="4">
        <f t="shared" si="83"/>
        <v>-5074139.4203022309</v>
      </c>
      <c r="P1038" s="4" t="str">
        <f t="shared" si="84"/>
        <v>Overpaid</v>
      </c>
    </row>
    <row r="1039" spans="1:16" x14ac:dyDescent="0.25">
      <c r="A1039" s="4" t="s">
        <v>119</v>
      </c>
      <c r="B1039" s="4" t="s">
        <v>1030</v>
      </c>
      <c r="C1039" s="4" t="s">
        <v>3357</v>
      </c>
      <c r="D1039" s="4" t="s">
        <v>1027</v>
      </c>
      <c r="E1039" s="4" t="s">
        <v>1170</v>
      </c>
      <c r="F1039" s="4" t="s">
        <v>1146</v>
      </c>
      <c r="G1039" s="4" t="s">
        <v>3358</v>
      </c>
      <c r="K1039" s="4">
        <f t="shared" si="80"/>
        <v>50.229010000000002</v>
      </c>
      <c r="L1039" s="4">
        <f t="shared" si="81"/>
        <v>51.032674160000006</v>
      </c>
      <c r="M1039" s="4" t="s">
        <v>1036</v>
      </c>
      <c r="N1039" s="4">
        <f t="shared" si="82"/>
        <v>-3871969.5900152763</v>
      </c>
      <c r="O1039" s="4" t="e">
        <f t="shared" si="83"/>
        <v>#VALUE!</v>
      </c>
      <c r="P1039" s="4" t="e">
        <f t="shared" si="84"/>
        <v>#VALUE!</v>
      </c>
    </row>
    <row r="1040" spans="1:16" x14ac:dyDescent="0.25">
      <c r="A1040" s="4" t="s">
        <v>111</v>
      </c>
      <c r="B1040" s="4" t="s">
        <v>1030</v>
      </c>
      <c r="C1040" s="4" t="s">
        <v>214</v>
      </c>
      <c r="D1040" s="4" t="s">
        <v>3743</v>
      </c>
      <c r="E1040" s="4" t="s">
        <v>1342</v>
      </c>
      <c r="F1040" s="4" t="s">
        <v>1328</v>
      </c>
      <c r="G1040" s="4" t="s">
        <v>2089</v>
      </c>
      <c r="K1040" s="4">
        <f t="shared" si="80"/>
        <v>50.145956999999996</v>
      </c>
      <c r="L1040" s="4">
        <f t="shared" si="81"/>
        <v>50.045665085999993</v>
      </c>
      <c r="M1040" s="4" t="s">
        <v>1036</v>
      </c>
      <c r="N1040" s="4">
        <f t="shared" si="82"/>
        <v>-4458355.6651354972</v>
      </c>
      <c r="O1040" s="4">
        <f t="shared" si="83"/>
        <v>-7625022.6651354972</v>
      </c>
      <c r="P1040" s="4" t="str">
        <f t="shared" si="84"/>
        <v>Overpaid</v>
      </c>
    </row>
    <row r="1041" spans="1:16" x14ac:dyDescent="0.25">
      <c r="A1041" s="4" t="s">
        <v>113</v>
      </c>
      <c r="B1041" s="4" t="s">
        <v>1030</v>
      </c>
      <c r="C1041" s="4" t="s">
        <v>3888</v>
      </c>
      <c r="D1041" s="4" t="s">
        <v>3889</v>
      </c>
      <c r="E1041" s="4" t="s">
        <v>1254</v>
      </c>
      <c r="F1041" s="4" t="s">
        <v>1111</v>
      </c>
      <c r="G1041" s="4" t="s">
        <v>2438</v>
      </c>
      <c r="K1041" s="4">
        <f t="shared" si="80"/>
        <v>49.965406999999999</v>
      </c>
      <c r="L1041" s="4">
        <f t="shared" si="81"/>
        <v>51.164576768000003</v>
      </c>
      <c r="M1041" s="4" t="s">
        <v>1036</v>
      </c>
      <c r="N1041" s="4">
        <f t="shared" si="82"/>
        <v>-3793605.7181515843</v>
      </c>
      <c r="O1041" s="4">
        <f t="shared" si="83"/>
        <v>-4646103.7181515843</v>
      </c>
      <c r="P1041" s="4" t="str">
        <f t="shared" si="84"/>
        <v>Overpaid</v>
      </c>
    </row>
    <row r="1042" spans="1:16" x14ac:dyDescent="0.25">
      <c r="A1042" s="4" t="s">
        <v>108</v>
      </c>
      <c r="B1042" s="4" t="s">
        <v>1030</v>
      </c>
      <c r="C1042" s="4" t="s">
        <v>1321</v>
      </c>
      <c r="D1042" s="4" t="s">
        <v>1027</v>
      </c>
      <c r="E1042" s="4" t="s">
        <v>1237</v>
      </c>
      <c r="F1042" s="4" t="s">
        <v>1146</v>
      </c>
      <c r="G1042" s="4" t="s">
        <v>1323</v>
      </c>
      <c r="K1042" s="4">
        <f t="shared" si="80"/>
        <v>49.752358000000001</v>
      </c>
      <c r="L1042" s="4">
        <f t="shared" si="81"/>
        <v>51.593195246000001</v>
      </c>
      <c r="M1042" s="4" t="s">
        <v>1036</v>
      </c>
      <c r="N1042" s="4">
        <f t="shared" si="82"/>
        <v>-3538961.7501687547</v>
      </c>
      <c r="O1042" s="4" t="e">
        <f t="shared" si="83"/>
        <v>#VALUE!</v>
      </c>
      <c r="P1042" s="4" t="e">
        <f t="shared" si="84"/>
        <v>#VALUE!</v>
      </c>
    </row>
    <row r="1043" spans="1:16" x14ac:dyDescent="0.25">
      <c r="A1043" s="4" t="s">
        <v>129</v>
      </c>
      <c r="B1043" s="4" t="s">
        <v>1030</v>
      </c>
      <c r="C1043" s="4" t="s">
        <v>1321</v>
      </c>
      <c r="D1043" s="4" t="s">
        <v>1322</v>
      </c>
      <c r="E1043" s="4" t="s">
        <v>1237</v>
      </c>
      <c r="F1043" s="4" t="s">
        <v>1146</v>
      </c>
      <c r="G1043" s="4" t="s">
        <v>1323</v>
      </c>
      <c r="K1043" s="4">
        <f t="shared" si="80"/>
        <v>49.752358000000001</v>
      </c>
      <c r="L1043" s="4">
        <f t="shared" si="81"/>
        <v>51.593195246000001</v>
      </c>
      <c r="M1043" s="4" t="s">
        <v>1036</v>
      </c>
      <c r="N1043" s="4">
        <f t="shared" si="82"/>
        <v>-3538961.7501687547</v>
      </c>
      <c r="O1043" s="4">
        <f t="shared" si="83"/>
        <v>-4529440.7501687547</v>
      </c>
      <c r="P1043" s="4" t="str">
        <f t="shared" si="84"/>
        <v>Overpaid</v>
      </c>
    </row>
    <row r="1044" spans="1:16" x14ac:dyDescent="0.25">
      <c r="A1044" s="4" t="s">
        <v>2800</v>
      </c>
      <c r="B1044" s="4" t="s">
        <v>1030</v>
      </c>
      <c r="C1044" s="4" t="s">
        <v>2819</v>
      </c>
      <c r="D1044" s="4" t="s">
        <v>1027</v>
      </c>
      <c r="E1044" s="4" t="s">
        <v>1371</v>
      </c>
      <c r="F1044" s="4" t="s">
        <v>1103</v>
      </c>
      <c r="G1044" s="4" t="s">
        <v>1900</v>
      </c>
      <c r="K1044" s="4">
        <f t="shared" si="80"/>
        <v>49.654860999999997</v>
      </c>
      <c r="L1044" s="4">
        <f t="shared" si="81"/>
        <v>52.385878354999996</v>
      </c>
      <c r="M1044" s="4" t="s">
        <v>1036</v>
      </c>
      <c r="N1044" s="4">
        <f t="shared" si="82"/>
        <v>-3068025.5152901337</v>
      </c>
      <c r="O1044" s="4" t="e">
        <f t="shared" si="83"/>
        <v>#VALUE!</v>
      </c>
      <c r="P1044" s="4" t="e">
        <f t="shared" si="84"/>
        <v>#VALUE!</v>
      </c>
    </row>
    <row r="1045" spans="1:16" x14ac:dyDescent="0.25">
      <c r="A1045" s="4" t="s">
        <v>131</v>
      </c>
      <c r="B1045" s="4" t="s">
        <v>1030</v>
      </c>
      <c r="C1045" s="4" t="s">
        <v>1649</v>
      </c>
      <c r="D1045" s="4" t="s">
        <v>1243</v>
      </c>
      <c r="E1045" s="4" t="s">
        <v>1183</v>
      </c>
      <c r="F1045" s="4" t="s">
        <v>1194</v>
      </c>
      <c r="G1045" s="4" t="s">
        <v>1074</v>
      </c>
      <c r="K1045" s="4">
        <f t="shared" si="80"/>
        <v>49.376814000000003</v>
      </c>
      <c r="L1045" s="4">
        <f t="shared" si="81"/>
        <v>49.179306744000002</v>
      </c>
      <c r="M1045" s="4" t="s">
        <v>1036</v>
      </c>
      <c r="N1045" s="4">
        <f t="shared" si="82"/>
        <v>-4973062.6533440268</v>
      </c>
      <c r="O1045" s="4">
        <f t="shared" si="83"/>
        <v>-6008062.6533440268</v>
      </c>
      <c r="P1045" s="4" t="str">
        <f t="shared" si="84"/>
        <v>Overpaid</v>
      </c>
    </row>
    <row r="1046" spans="1:16" x14ac:dyDescent="0.25">
      <c r="A1046" s="4" t="s">
        <v>134</v>
      </c>
      <c r="B1046" s="4" t="s">
        <v>1030</v>
      </c>
      <c r="C1046" s="4" t="s">
        <v>477</v>
      </c>
      <c r="D1046" s="4" t="s">
        <v>2463</v>
      </c>
      <c r="E1046" s="4" t="s">
        <v>1120</v>
      </c>
      <c r="F1046" s="4" t="s">
        <v>1111</v>
      </c>
      <c r="G1046" s="4" t="s">
        <v>1525</v>
      </c>
      <c r="K1046" s="4">
        <f t="shared" si="80"/>
        <v>49.170986999999997</v>
      </c>
      <c r="L1046" s="4">
        <f t="shared" si="81"/>
        <v>51.826220297999996</v>
      </c>
      <c r="M1046" s="4" t="s">
        <v>1036</v>
      </c>
      <c r="N1046" s="4">
        <f t="shared" si="82"/>
        <v>-3400520.6261239722</v>
      </c>
      <c r="O1046" s="4">
        <f t="shared" si="83"/>
        <v>-5639130.6261239722</v>
      </c>
      <c r="P1046" s="4" t="str">
        <f t="shared" si="84"/>
        <v>Overpaid</v>
      </c>
    </row>
    <row r="1047" spans="1:16" x14ac:dyDescent="0.25">
      <c r="A1047" s="4" t="s">
        <v>112</v>
      </c>
      <c r="B1047" s="4" t="s">
        <v>1030</v>
      </c>
      <c r="C1047" s="4" t="s">
        <v>2106</v>
      </c>
      <c r="D1047" s="4" t="s">
        <v>1697</v>
      </c>
      <c r="E1047" s="4" t="s">
        <v>1213</v>
      </c>
      <c r="F1047" s="4" t="s">
        <v>1162</v>
      </c>
      <c r="G1047" s="4" t="s">
        <v>1747</v>
      </c>
      <c r="K1047" s="4">
        <f t="shared" si="80"/>
        <v>48.986826000000001</v>
      </c>
      <c r="L1047" s="4">
        <f t="shared" si="81"/>
        <v>51.877048734000006</v>
      </c>
      <c r="M1047" s="4" t="s">
        <v>1036</v>
      </c>
      <c r="N1047" s="4">
        <f t="shared" si="82"/>
        <v>-3370323.2471173583</v>
      </c>
      <c r="O1047" s="4">
        <f t="shared" si="83"/>
        <v>-4273000.2471173583</v>
      </c>
      <c r="P1047" s="4" t="str">
        <f t="shared" si="84"/>
        <v>Overpaid</v>
      </c>
    </row>
    <row r="1048" spans="1:16" x14ac:dyDescent="0.25">
      <c r="A1048" s="4" t="s">
        <v>128</v>
      </c>
      <c r="B1048" s="4" t="s">
        <v>1030</v>
      </c>
      <c r="C1048" s="4" t="s">
        <v>3571</v>
      </c>
      <c r="D1048" s="4" t="s">
        <v>3572</v>
      </c>
      <c r="E1048" s="4" t="s">
        <v>1096</v>
      </c>
      <c r="F1048" s="4" t="s">
        <v>1328</v>
      </c>
      <c r="G1048" s="4" t="s">
        <v>2625</v>
      </c>
      <c r="K1048" s="4">
        <f t="shared" si="80"/>
        <v>48.835163999999999</v>
      </c>
      <c r="L1048" s="4">
        <f t="shared" si="81"/>
        <v>50.593229903999998</v>
      </c>
      <c r="M1048" s="4" t="s">
        <v>1036</v>
      </c>
      <c r="N1048" s="4">
        <f t="shared" si="82"/>
        <v>-4133045.1964083007</v>
      </c>
      <c r="O1048" s="4">
        <f t="shared" si="83"/>
        <v>-5133323.1964083007</v>
      </c>
      <c r="P1048" s="4" t="str">
        <f t="shared" si="84"/>
        <v>Overpaid</v>
      </c>
    </row>
    <row r="1049" spans="1:16" x14ac:dyDescent="0.25">
      <c r="A1049" s="4" t="s">
        <v>133</v>
      </c>
      <c r="B1049" s="4" t="s">
        <v>1030</v>
      </c>
      <c r="C1049" s="4" t="s">
        <v>435</v>
      </c>
      <c r="D1049" s="4" t="s">
        <v>1216</v>
      </c>
      <c r="E1049" s="4" t="s">
        <v>1102</v>
      </c>
      <c r="F1049" s="4" t="s">
        <v>1162</v>
      </c>
      <c r="G1049" s="4" t="s">
        <v>1677</v>
      </c>
      <c r="K1049" s="4">
        <f t="shared" si="80"/>
        <v>48.748499999999993</v>
      </c>
      <c r="L1049" s="4">
        <f t="shared" si="81"/>
        <v>49.382230499999984</v>
      </c>
      <c r="M1049" s="4" t="s">
        <v>1036</v>
      </c>
      <c r="N1049" s="4">
        <f t="shared" si="82"/>
        <v>-4852504.8307626694</v>
      </c>
      <c r="O1049" s="4">
        <f t="shared" si="83"/>
        <v>-6040004.8307626694</v>
      </c>
      <c r="P1049" s="4" t="str">
        <f t="shared" si="84"/>
        <v>Overpaid</v>
      </c>
    </row>
    <row r="1050" spans="1:16" x14ac:dyDescent="0.25">
      <c r="A1050" s="4" t="s">
        <v>117</v>
      </c>
      <c r="B1050" s="4" t="s">
        <v>1030</v>
      </c>
      <c r="C1050" s="4" t="s">
        <v>478</v>
      </c>
      <c r="D1050" s="4" t="s">
        <v>2588</v>
      </c>
      <c r="E1050" s="4" t="s">
        <v>2589</v>
      </c>
      <c r="F1050" s="4" t="s">
        <v>1328</v>
      </c>
      <c r="G1050" s="4" t="s">
        <v>2126</v>
      </c>
      <c r="K1050" s="4">
        <f t="shared" si="80"/>
        <v>48.080465000000004</v>
      </c>
      <c r="L1050" s="4">
        <f t="shared" si="81"/>
        <v>51.782660804999999</v>
      </c>
      <c r="M1050" s="4" t="s">
        <v>1036</v>
      </c>
      <c r="N1050" s="4">
        <f t="shared" si="82"/>
        <v>-3426399.4967517555</v>
      </c>
      <c r="O1050" s="4">
        <f t="shared" si="83"/>
        <v>-4692809.4967517555</v>
      </c>
      <c r="P1050" s="4" t="str">
        <f t="shared" si="84"/>
        <v>Overpaid</v>
      </c>
    </row>
    <row r="1051" spans="1:16" x14ac:dyDescent="0.25">
      <c r="A1051" s="4" t="s">
        <v>121</v>
      </c>
      <c r="B1051" s="4" t="s">
        <v>1030</v>
      </c>
      <c r="C1051" s="4" t="s">
        <v>2919</v>
      </c>
      <c r="D1051" s="4" t="s">
        <v>2920</v>
      </c>
      <c r="E1051" s="4" t="s">
        <v>1237</v>
      </c>
      <c r="F1051" s="4" t="s">
        <v>1328</v>
      </c>
      <c r="G1051" s="4" t="s">
        <v>2126</v>
      </c>
      <c r="K1051" s="4">
        <f t="shared" si="80"/>
        <v>48.080465000000004</v>
      </c>
      <c r="L1051" s="4">
        <f t="shared" si="81"/>
        <v>49.859442205000001</v>
      </c>
      <c r="M1051" s="4" t="s">
        <v>1036</v>
      </c>
      <c r="N1051" s="4">
        <f t="shared" si="82"/>
        <v>-4568991.4304629844</v>
      </c>
      <c r="O1051" s="4">
        <f t="shared" si="83"/>
        <v>-5439792.4304629844</v>
      </c>
      <c r="P1051" s="4" t="str">
        <f t="shared" si="84"/>
        <v>Overpaid</v>
      </c>
    </row>
    <row r="1052" spans="1:16" x14ac:dyDescent="0.25">
      <c r="A1052" s="4" t="s">
        <v>133</v>
      </c>
      <c r="B1052" s="4" t="s">
        <v>1030</v>
      </c>
      <c r="C1052" s="4" t="s">
        <v>1785</v>
      </c>
      <c r="D1052" s="4" t="s">
        <v>1027</v>
      </c>
      <c r="E1052" s="4" t="s">
        <v>1027</v>
      </c>
      <c r="F1052" s="4" t="s">
        <v>1244</v>
      </c>
      <c r="G1052" s="4" t="s">
        <v>1097</v>
      </c>
      <c r="K1052" s="4">
        <f t="shared" si="80"/>
        <v>47.596591000000004</v>
      </c>
      <c r="L1052" s="4" t="e">
        <f t="shared" si="81"/>
        <v>#VALUE!</v>
      </c>
      <c r="M1052" s="4" t="s">
        <v>1036</v>
      </c>
      <c r="N1052" s="4" t="e">
        <f t="shared" si="82"/>
        <v>#VALUE!</v>
      </c>
      <c r="O1052" s="4" t="e">
        <f t="shared" si="83"/>
        <v>#VALUE!</v>
      </c>
      <c r="P1052" s="4" t="e">
        <f t="shared" si="84"/>
        <v>#VALUE!</v>
      </c>
    </row>
    <row r="1053" spans="1:16" x14ac:dyDescent="0.25">
      <c r="A1053" s="4" t="s">
        <v>136</v>
      </c>
      <c r="B1053" s="4" t="s">
        <v>1030</v>
      </c>
      <c r="C1053" s="4" t="s">
        <v>836</v>
      </c>
      <c r="D1053" s="4" t="s">
        <v>2234</v>
      </c>
      <c r="E1053" s="4" t="s">
        <v>1176</v>
      </c>
      <c r="F1053" s="4" t="s">
        <v>1208</v>
      </c>
      <c r="G1053" s="4" t="s">
        <v>1677</v>
      </c>
      <c r="K1053" s="4">
        <f t="shared" si="80"/>
        <v>47.304099999999998</v>
      </c>
      <c r="L1053" s="4">
        <f t="shared" si="81"/>
        <v>50.142346000000003</v>
      </c>
      <c r="M1053" s="4" t="s">
        <v>1036</v>
      </c>
      <c r="N1053" s="4">
        <f t="shared" si="82"/>
        <v>-4400917.1438565115</v>
      </c>
      <c r="O1053" s="4">
        <f t="shared" si="83"/>
        <v>-5399181.1438565115</v>
      </c>
      <c r="P1053" s="4" t="str">
        <f t="shared" si="84"/>
        <v>Overpaid</v>
      </c>
    </row>
    <row r="1054" spans="1:16" x14ac:dyDescent="0.25">
      <c r="A1054" s="4" t="s">
        <v>126</v>
      </c>
      <c r="B1054" s="4" t="s">
        <v>1030</v>
      </c>
      <c r="C1054" s="4" t="s">
        <v>3844</v>
      </c>
      <c r="D1054" s="4" t="s">
        <v>1027</v>
      </c>
      <c r="E1054" s="4" t="s">
        <v>1033</v>
      </c>
      <c r="F1054" s="4" t="s">
        <v>1201</v>
      </c>
      <c r="G1054" s="4" t="s">
        <v>2213</v>
      </c>
      <c r="K1054" s="4">
        <f t="shared" si="80"/>
        <v>47.069384999999997</v>
      </c>
      <c r="L1054" s="4">
        <f t="shared" si="81"/>
        <v>48.010772699999997</v>
      </c>
      <c r="M1054" s="4" t="s">
        <v>1036</v>
      </c>
      <c r="N1054" s="4">
        <f t="shared" si="82"/>
        <v>-5667293.4459025878</v>
      </c>
      <c r="O1054" s="4" t="e">
        <f t="shared" si="83"/>
        <v>#VALUE!</v>
      </c>
      <c r="P1054" s="4" t="e">
        <f t="shared" si="84"/>
        <v>#VALUE!</v>
      </c>
    </row>
    <row r="1055" spans="1:16" x14ac:dyDescent="0.25">
      <c r="A1055" s="4" t="s">
        <v>124</v>
      </c>
      <c r="B1055" s="4" t="s">
        <v>1030</v>
      </c>
      <c r="C1055" s="4" t="s">
        <v>3103</v>
      </c>
      <c r="D1055" s="4" t="s">
        <v>3104</v>
      </c>
      <c r="E1055" s="4" t="s">
        <v>1076</v>
      </c>
      <c r="F1055" s="4" t="s">
        <v>1157</v>
      </c>
      <c r="G1055" s="4" t="s">
        <v>1644</v>
      </c>
      <c r="K1055" s="4">
        <f t="shared" si="80"/>
        <v>46.686618999999993</v>
      </c>
      <c r="L1055" s="4">
        <f t="shared" si="81"/>
        <v>46.406499285999999</v>
      </c>
      <c r="M1055" s="4" t="s">
        <v>1036</v>
      </c>
      <c r="N1055" s="4">
        <f t="shared" si="82"/>
        <v>-6620398.7571260631</v>
      </c>
      <c r="O1055" s="4">
        <f t="shared" si="83"/>
        <v>-9470398.7571260631</v>
      </c>
      <c r="P1055" s="4" t="str">
        <f t="shared" si="84"/>
        <v>Overpaid</v>
      </c>
    </row>
    <row r="1056" spans="1:16" x14ac:dyDescent="0.25">
      <c r="A1056" s="4" t="s">
        <v>110</v>
      </c>
      <c r="B1056" s="4" t="s">
        <v>1030</v>
      </c>
      <c r="C1056" s="4" t="s">
        <v>2434</v>
      </c>
      <c r="D1056" s="4" t="s">
        <v>1981</v>
      </c>
      <c r="E1056" s="4" t="s">
        <v>1154</v>
      </c>
      <c r="F1056" s="4" t="s">
        <v>1221</v>
      </c>
      <c r="G1056" s="4" t="s">
        <v>1260</v>
      </c>
      <c r="K1056" s="4">
        <f t="shared" si="80"/>
        <v>46.542178999999997</v>
      </c>
      <c r="L1056" s="4">
        <f t="shared" si="81"/>
        <v>46.821432074000001</v>
      </c>
      <c r="M1056" s="4" t="s">
        <v>1036</v>
      </c>
      <c r="N1056" s="4">
        <f t="shared" si="82"/>
        <v>-6373885.5128172189</v>
      </c>
      <c r="O1056" s="4">
        <f t="shared" si="83"/>
        <v>-7573885.5128172189</v>
      </c>
      <c r="P1056" s="4" t="str">
        <f t="shared" si="84"/>
        <v>Overpaid</v>
      </c>
    </row>
    <row r="1057" spans="1:16" x14ac:dyDescent="0.25">
      <c r="A1057" s="4" t="s">
        <v>2800</v>
      </c>
      <c r="B1057" s="4" t="s">
        <v>1030</v>
      </c>
      <c r="C1057" s="4" t="s">
        <v>2877</v>
      </c>
      <c r="D1057" s="4" t="s">
        <v>1225</v>
      </c>
      <c r="E1057" s="4" t="s">
        <v>1027</v>
      </c>
      <c r="F1057" s="4" t="s">
        <v>1405</v>
      </c>
      <c r="G1057" s="4" t="s">
        <v>2089</v>
      </c>
      <c r="K1057" s="4">
        <f t="shared" si="80"/>
        <v>46.173856999999998</v>
      </c>
      <c r="L1057" s="4" t="e">
        <f t="shared" si="81"/>
        <v>#VALUE!</v>
      </c>
      <c r="M1057" s="4" t="s">
        <v>1036</v>
      </c>
      <c r="N1057" s="4" t="e">
        <f t="shared" si="82"/>
        <v>#VALUE!</v>
      </c>
      <c r="O1057" s="4" t="e">
        <f t="shared" si="83"/>
        <v>#VALUE!</v>
      </c>
      <c r="P1057" s="4" t="e">
        <f t="shared" si="84"/>
        <v>#VALUE!</v>
      </c>
    </row>
    <row r="1058" spans="1:16" x14ac:dyDescent="0.25">
      <c r="A1058" s="4" t="s">
        <v>2800</v>
      </c>
      <c r="B1058" s="4" t="s">
        <v>1030</v>
      </c>
      <c r="C1058" s="4" t="s">
        <v>2852</v>
      </c>
      <c r="D1058" s="4" t="s">
        <v>1027</v>
      </c>
      <c r="E1058" s="4" t="s">
        <v>1045</v>
      </c>
      <c r="F1058" s="4" t="s">
        <v>1194</v>
      </c>
      <c r="G1058" s="4" t="s">
        <v>1525</v>
      </c>
      <c r="K1058" s="4">
        <f t="shared" si="80"/>
        <v>45.921087</v>
      </c>
      <c r="L1058" s="4">
        <f t="shared" si="81"/>
        <v>47.482403957999999</v>
      </c>
      <c r="M1058" s="4" t="s">
        <v>1036</v>
      </c>
      <c r="N1058" s="4">
        <f t="shared" si="82"/>
        <v>-5981199.4483894352</v>
      </c>
      <c r="O1058" s="4" t="e">
        <f t="shared" si="83"/>
        <v>#VALUE!</v>
      </c>
      <c r="P1058" s="4" t="e">
        <f t="shared" si="84"/>
        <v>#VALUE!</v>
      </c>
    </row>
    <row r="1059" spans="1:16" x14ac:dyDescent="0.25">
      <c r="A1059" s="4" t="s">
        <v>126</v>
      </c>
      <c r="B1059" s="4" t="s">
        <v>1030</v>
      </c>
      <c r="C1059" s="4" t="s">
        <v>3816</v>
      </c>
      <c r="D1059" s="4" t="s">
        <v>1027</v>
      </c>
      <c r="E1059" s="4" t="s">
        <v>1204</v>
      </c>
      <c r="F1059" s="4" t="s">
        <v>1146</v>
      </c>
      <c r="G1059" s="4" t="s">
        <v>2436</v>
      </c>
      <c r="K1059" s="4">
        <f t="shared" si="80"/>
        <v>45.740537000000003</v>
      </c>
      <c r="L1059" s="4">
        <f t="shared" si="81"/>
        <v>47.021272036000006</v>
      </c>
      <c r="M1059" s="4" t="s">
        <v>1036</v>
      </c>
      <c r="N1059" s="4">
        <f t="shared" si="82"/>
        <v>-6255159.7846995909</v>
      </c>
      <c r="O1059" s="4" t="e">
        <f t="shared" si="83"/>
        <v>#VALUE!</v>
      </c>
      <c r="P1059" s="4" t="e">
        <f t="shared" si="84"/>
        <v>#VALUE!</v>
      </c>
    </row>
    <row r="1060" spans="1:16" x14ac:dyDescent="0.25">
      <c r="A1060" s="4" t="s">
        <v>135</v>
      </c>
      <c r="B1060" s="4" t="s">
        <v>1030</v>
      </c>
      <c r="C1060" s="4" t="s">
        <v>2683</v>
      </c>
      <c r="D1060" s="4" t="s">
        <v>2684</v>
      </c>
      <c r="E1060" s="4" t="s">
        <v>1086</v>
      </c>
      <c r="F1060" s="4" t="s">
        <v>1194</v>
      </c>
      <c r="G1060" s="4" t="s">
        <v>1858</v>
      </c>
      <c r="K1060" s="4">
        <f t="shared" si="80"/>
        <v>44.967782999999997</v>
      </c>
      <c r="L1060" s="4">
        <f t="shared" si="81"/>
        <v>46.991333234999992</v>
      </c>
      <c r="M1060" s="4" t="s">
        <v>1036</v>
      </c>
      <c r="N1060" s="4">
        <f t="shared" si="82"/>
        <v>-6272946.5472275745</v>
      </c>
      <c r="O1060" s="4">
        <f t="shared" si="83"/>
        <v>-7175975.5472275745</v>
      </c>
      <c r="P1060" s="4" t="str">
        <f t="shared" si="84"/>
        <v>Overpaid</v>
      </c>
    </row>
    <row r="1061" spans="1:16" x14ac:dyDescent="0.25">
      <c r="A1061" s="4" t="s">
        <v>123</v>
      </c>
      <c r="B1061" s="4" t="s">
        <v>1030</v>
      </c>
      <c r="C1061" s="4" t="s">
        <v>1966</v>
      </c>
      <c r="D1061" s="4" t="s">
        <v>1967</v>
      </c>
      <c r="E1061" s="4" t="s">
        <v>1435</v>
      </c>
      <c r="F1061" s="4" t="s">
        <v>1125</v>
      </c>
      <c r="G1061" s="4" t="s">
        <v>1968</v>
      </c>
      <c r="K1061" s="4">
        <f t="shared" si="80"/>
        <v>44.631959999999999</v>
      </c>
      <c r="L1061" s="4">
        <f t="shared" si="81"/>
        <v>46.104814679999997</v>
      </c>
      <c r="M1061" s="4" t="s">
        <v>1036</v>
      </c>
      <c r="N1061" s="4">
        <f t="shared" si="82"/>
        <v>-6799630.7993600834</v>
      </c>
      <c r="O1061" s="4">
        <f t="shared" si="83"/>
        <v>-8034630.7993600834</v>
      </c>
      <c r="P1061" s="4" t="str">
        <f t="shared" si="84"/>
        <v>Overpaid</v>
      </c>
    </row>
    <row r="1062" spans="1:16" x14ac:dyDescent="0.25">
      <c r="A1062" s="4" t="s">
        <v>122</v>
      </c>
      <c r="B1062" s="4" t="s">
        <v>1030</v>
      </c>
      <c r="C1062" s="4" t="s">
        <v>3632</v>
      </c>
      <c r="D1062" s="4" t="s">
        <v>1243</v>
      </c>
      <c r="E1062" s="4" t="s">
        <v>2014</v>
      </c>
      <c r="F1062" s="4" t="s">
        <v>1125</v>
      </c>
      <c r="G1062" s="4">
        <v>45</v>
      </c>
      <c r="K1062" s="4">
        <f t="shared" si="80"/>
        <v>44.234750000000005</v>
      </c>
      <c r="L1062" s="4">
        <f t="shared" si="81"/>
        <v>44.102045750000002</v>
      </c>
      <c r="M1062" s="4" t="s">
        <v>1036</v>
      </c>
      <c r="N1062" s="4">
        <f t="shared" si="82"/>
        <v>-7989483.9052449055</v>
      </c>
      <c r="O1062" s="4">
        <f t="shared" si="83"/>
        <v>-9024483.9052449055</v>
      </c>
      <c r="P1062" s="4" t="str">
        <f t="shared" si="84"/>
        <v>Overpaid</v>
      </c>
    </row>
    <row r="1063" spans="1:16" x14ac:dyDescent="0.25">
      <c r="A1063" s="4" t="s">
        <v>114</v>
      </c>
      <c r="B1063" s="4" t="s">
        <v>1030</v>
      </c>
      <c r="C1063" s="4" t="s">
        <v>3283</v>
      </c>
      <c r="D1063" s="4" t="s">
        <v>3284</v>
      </c>
      <c r="E1063" s="4" t="s">
        <v>1040</v>
      </c>
      <c r="F1063" s="4" t="s">
        <v>1186</v>
      </c>
      <c r="G1063" s="4">
        <v>45</v>
      </c>
      <c r="K1063" s="4">
        <f t="shared" si="80"/>
        <v>42.429250000000003</v>
      </c>
      <c r="L1063" s="4">
        <f t="shared" si="81"/>
        <v>40.477504500000009</v>
      </c>
      <c r="M1063" s="4" t="s">
        <v>1036</v>
      </c>
      <c r="N1063" s="4">
        <f t="shared" si="82"/>
        <v>-10142838.493045591</v>
      </c>
      <c r="O1063" s="4">
        <f t="shared" si="83"/>
        <v>-12292838.493045591</v>
      </c>
      <c r="P1063" s="4" t="str">
        <f t="shared" si="84"/>
        <v>Overpaid</v>
      </c>
    </row>
    <row r="1064" spans="1:16" x14ac:dyDescent="0.25">
      <c r="A1064" s="4" t="s">
        <v>116</v>
      </c>
      <c r="B1064" s="4" t="s">
        <v>1030</v>
      </c>
      <c r="C1064" s="4" t="s">
        <v>1185</v>
      </c>
      <c r="D1064" s="4" t="s">
        <v>1027</v>
      </c>
      <c r="E1064" s="4" t="s">
        <v>1027</v>
      </c>
      <c r="F1064" s="4" t="s">
        <v>1186</v>
      </c>
      <c r="G1064" s="4">
        <v>45</v>
      </c>
      <c r="K1064" s="4">
        <f t="shared" si="80"/>
        <v>42.429250000000003</v>
      </c>
      <c r="L1064" s="4" t="e">
        <f t="shared" si="81"/>
        <v>#VALUE!</v>
      </c>
      <c r="M1064" s="4" t="s">
        <v>1036</v>
      </c>
      <c r="N1064" s="4" t="e">
        <f t="shared" si="82"/>
        <v>#VALUE!</v>
      </c>
      <c r="O1064" s="4" t="e">
        <f t="shared" si="83"/>
        <v>#VALUE!</v>
      </c>
      <c r="P1064" s="4" t="e">
        <f t="shared" si="84"/>
        <v>#VALUE!</v>
      </c>
    </row>
    <row r="1065" spans="1:16" x14ac:dyDescent="0.25">
      <c r="A1065" s="4" t="s">
        <v>115</v>
      </c>
      <c r="B1065" s="4" t="s">
        <v>1030</v>
      </c>
      <c r="C1065" s="4" t="s">
        <v>3986</v>
      </c>
      <c r="D1065" s="4" t="s">
        <v>1027</v>
      </c>
      <c r="E1065" s="4" t="s">
        <v>1033</v>
      </c>
      <c r="F1065" s="4" t="s">
        <v>1201</v>
      </c>
      <c r="G1065" s="4">
        <v>45</v>
      </c>
      <c r="K1065" s="4">
        <f t="shared" si="80"/>
        <v>41.707050000000002</v>
      </c>
      <c r="L1065" s="4">
        <f t="shared" si="81"/>
        <v>42.541191000000005</v>
      </c>
      <c r="M1065" s="4" t="s">
        <v>1036</v>
      </c>
      <c r="N1065" s="4">
        <f t="shared" si="82"/>
        <v>-8916794.0129179787</v>
      </c>
      <c r="O1065" s="4" t="e">
        <f t="shared" si="83"/>
        <v>#VALUE!</v>
      </c>
      <c r="P1065" s="4" t="e">
        <f t="shared" si="84"/>
        <v>#VALUE!</v>
      </c>
    </row>
    <row r="1066" spans="1:16" x14ac:dyDescent="0.25">
      <c r="A1066" s="4" t="s">
        <v>109</v>
      </c>
      <c r="B1066" s="4" t="s">
        <v>1030</v>
      </c>
      <c r="C1066" s="4" t="s">
        <v>855</v>
      </c>
      <c r="D1066" s="4" t="s">
        <v>1882</v>
      </c>
      <c r="E1066" s="4" t="s">
        <v>1120</v>
      </c>
      <c r="F1066" s="4" t="s">
        <v>1208</v>
      </c>
      <c r="G1066" s="4">
        <v>45</v>
      </c>
      <c r="K1066" s="4">
        <f t="shared" si="80"/>
        <v>41.345950000000002</v>
      </c>
      <c r="L1066" s="4">
        <f t="shared" si="81"/>
        <v>43.578631300000005</v>
      </c>
      <c r="M1066" s="4" t="s">
        <v>1036</v>
      </c>
      <c r="N1066" s="4">
        <f t="shared" si="82"/>
        <v>-8300446.5428555738</v>
      </c>
      <c r="O1066" s="4">
        <f t="shared" si="83"/>
        <v>-9291967.5428555738</v>
      </c>
      <c r="P1066" s="4" t="str">
        <f t="shared" si="84"/>
        <v>Overpaid</v>
      </c>
    </row>
    <row r="1067" spans="1:16" x14ac:dyDescent="0.25">
      <c r="A1067" s="4" t="s">
        <v>107</v>
      </c>
      <c r="B1067" s="4" t="s">
        <v>1030</v>
      </c>
      <c r="C1067" s="4" t="s">
        <v>972</v>
      </c>
      <c r="D1067" s="4" t="s">
        <v>1225</v>
      </c>
      <c r="E1067" s="4" t="s">
        <v>1027</v>
      </c>
      <c r="F1067" s="4" t="s">
        <v>1208</v>
      </c>
      <c r="G1067" s="4">
        <v>45</v>
      </c>
      <c r="K1067" s="4">
        <f t="shared" si="80"/>
        <v>41.345950000000002</v>
      </c>
      <c r="L1067" s="4" t="e">
        <f t="shared" si="81"/>
        <v>#VALUE!</v>
      </c>
      <c r="M1067" s="4" t="s">
        <v>1036</v>
      </c>
      <c r="N1067" s="4" t="e">
        <f t="shared" si="82"/>
        <v>#VALUE!</v>
      </c>
      <c r="O1067" s="4" t="e">
        <f t="shared" si="83"/>
        <v>#VALUE!</v>
      </c>
      <c r="P1067" s="4" t="e">
        <f t="shared" si="84"/>
        <v>#VALUE!</v>
      </c>
    </row>
    <row r="1068" spans="1:16" x14ac:dyDescent="0.25">
      <c r="A1068" s="4" t="s">
        <v>131</v>
      </c>
      <c r="B1068" s="4" t="s">
        <v>1030</v>
      </c>
      <c r="C1068" s="4" t="s">
        <v>1665</v>
      </c>
      <c r="D1068" s="4" t="s">
        <v>1027</v>
      </c>
      <c r="E1068" s="4" t="s">
        <v>1027</v>
      </c>
      <c r="F1068" s="4" t="s">
        <v>1208</v>
      </c>
      <c r="G1068" s="4">
        <v>45</v>
      </c>
      <c r="K1068" s="4">
        <f t="shared" si="80"/>
        <v>41.345950000000002</v>
      </c>
      <c r="L1068" s="4" t="e">
        <f t="shared" si="81"/>
        <v>#VALUE!</v>
      </c>
      <c r="M1068" s="4" t="s">
        <v>1036</v>
      </c>
      <c r="N1068" s="4" t="e">
        <f t="shared" si="82"/>
        <v>#VALUE!</v>
      </c>
      <c r="O1068" s="4" t="e">
        <f t="shared" si="83"/>
        <v>#VALUE!</v>
      </c>
      <c r="P1068" s="4" t="e">
        <f t="shared" si="84"/>
        <v>#VALUE!</v>
      </c>
    </row>
    <row r="1069" spans="1:16" x14ac:dyDescent="0.25">
      <c r="A1069" s="4" t="s">
        <v>134</v>
      </c>
      <c r="B1069" s="4" t="s">
        <v>1030</v>
      </c>
      <c r="C1069" s="4" t="s">
        <v>2521</v>
      </c>
      <c r="D1069" s="4" t="s">
        <v>1412</v>
      </c>
      <c r="E1069" s="4" t="s">
        <v>1237</v>
      </c>
      <c r="F1069" s="4" t="s">
        <v>1218</v>
      </c>
      <c r="G1069" s="4">
        <v>45</v>
      </c>
      <c r="K1069" s="4">
        <f t="shared" si="80"/>
        <v>40.984850000000002</v>
      </c>
      <c r="L1069" s="4">
        <f t="shared" si="81"/>
        <v>42.501289450000002</v>
      </c>
      <c r="M1069" s="4" t="s">
        <v>1036</v>
      </c>
      <c r="N1069" s="4">
        <f t="shared" si="82"/>
        <v>-8940499.6848434564</v>
      </c>
      <c r="O1069" s="4">
        <f t="shared" si="83"/>
        <v>-9835499.6848434564</v>
      </c>
      <c r="P1069" s="4" t="str">
        <f t="shared" si="84"/>
        <v>Overpaid</v>
      </c>
    </row>
    <row r="1070" spans="1:16" x14ac:dyDescent="0.25">
      <c r="A1070" s="4" t="s">
        <v>123</v>
      </c>
      <c r="B1070" s="4" t="s">
        <v>1030</v>
      </c>
      <c r="C1070" s="4" t="s">
        <v>2037</v>
      </c>
      <c r="D1070" s="4" t="s">
        <v>1027</v>
      </c>
      <c r="E1070" s="4" t="s">
        <v>1027</v>
      </c>
      <c r="F1070" s="4" t="s">
        <v>1405</v>
      </c>
      <c r="G1070" s="4" t="s">
        <v>2038</v>
      </c>
      <c r="K1070" s="4">
        <f t="shared" si="80"/>
        <v>40.732079999999996</v>
      </c>
      <c r="L1070" s="4" t="e">
        <f t="shared" si="81"/>
        <v>#VALUE!</v>
      </c>
      <c r="M1070" s="4" t="s">
        <v>1036</v>
      </c>
      <c r="N1070" s="4" t="e">
        <f t="shared" si="82"/>
        <v>#VALUE!</v>
      </c>
      <c r="O1070" s="4" t="e">
        <f t="shared" si="83"/>
        <v>#VALUE!</v>
      </c>
      <c r="P1070" s="4" t="e">
        <f t="shared" si="84"/>
        <v>#VALUE!</v>
      </c>
    </row>
    <row r="1071" spans="1:16" x14ac:dyDescent="0.25">
      <c r="A1071" s="4" t="s">
        <v>108</v>
      </c>
      <c r="B1071" s="4" t="s">
        <v>1030</v>
      </c>
      <c r="C1071" s="4" t="s">
        <v>1391</v>
      </c>
      <c r="D1071" s="4" t="s">
        <v>1027</v>
      </c>
      <c r="E1071" s="4" t="s">
        <v>1174</v>
      </c>
      <c r="F1071" s="4" t="s">
        <v>1221</v>
      </c>
      <c r="G1071" s="4">
        <v>45</v>
      </c>
      <c r="K1071" s="4">
        <f t="shared" si="80"/>
        <v>40.623750000000001</v>
      </c>
      <c r="L1071" s="4">
        <f t="shared" si="81"/>
        <v>41.842462500000003</v>
      </c>
      <c r="M1071" s="4" t="s">
        <v>1036</v>
      </c>
      <c r="N1071" s="4">
        <f t="shared" si="82"/>
        <v>-9331911.435323393</v>
      </c>
      <c r="O1071" s="4" t="e">
        <f t="shared" si="83"/>
        <v>#VALUE!</v>
      </c>
      <c r="P1071" s="4" t="e">
        <f t="shared" si="84"/>
        <v>#VALUE!</v>
      </c>
    </row>
    <row r="1072" spans="1:16" x14ac:dyDescent="0.25">
      <c r="A1072" s="4" t="s">
        <v>129</v>
      </c>
      <c r="B1072" s="4" t="s">
        <v>1030</v>
      </c>
      <c r="C1072" s="4" t="s">
        <v>1391</v>
      </c>
      <c r="D1072" s="4" t="s">
        <v>1392</v>
      </c>
      <c r="E1072" s="4" t="s">
        <v>1174</v>
      </c>
      <c r="F1072" s="4" t="s">
        <v>1221</v>
      </c>
      <c r="G1072" s="4">
        <v>45</v>
      </c>
      <c r="K1072" s="4">
        <f t="shared" si="80"/>
        <v>40.623750000000001</v>
      </c>
      <c r="L1072" s="4">
        <f t="shared" si="81"/>
        <v>41.842462500000003</v>
      </c>
      <c r="M1072" s="4" t="s">
        <v>1036</v>
      </c>
      <c r="N1072" s="4">
        <f t="shared" si="82"/>
        <v>-9331911.435323393</v>
      </c>
      <c r="O1072" s="4">
        <f t="shared" si="83"/>
        <v>-10284411.435323393</v>
      </c>
      <c r="P1072" s="4" t="str">
        <f t="shared" si="84"/>
        <v>Overpaid</v>
      </c>
    </row>
    <row r="1073" spans="1:16" x14ac:dyDescent="0.25">
      <c r="A1073" s="4" t="s">
        <v>122</v>
      </c>
      <c r="B1073" s="4" t="s">
        <v>1030</v>
      </c>
      <c r="C1073" s="4" t="s">
        <v>3673</v>
      </c>
      <c r="D1073" s="4" t="s">
        <v>2406</v>
      </c>
      <c r="E1073" s="4" t="s">
        <v>1027</v>
      </c>
      <c r="F1073" s="4" t="s">
        <v>1221</v>
      </c>
      <c r="G1073" s="4">
        <v>45</v>
      </c>
      <c r="K1073" s="4">
        <f t="shared" si="80"/>
        <v>40.623750000000001</v>
      </c>
      <c r="L1073" s="4" t="e">
        <f t="shared" si="81"/>
        <v>#VALUE!</v>
      </c>
      <c r="M1073" s="4" t="s">
        <v>1036</v>
      </c>
      <c r="N1073" s="4" t="e">
        <f t="shared" si="82"/>
        <v>#VALUE!</v>
      </c>
      <c r="O1073" s="4" t="e">
        <f t="shared" si="83"/>
        <v>#VALUE!</v>
      </c>
      <c r="P1073" s="4" t="e">
        <f t="shared" si="84"/>
        <v>#VALUE!</v>
      </c>
    </row>
    <row r="1074" spans="1:16" x14ac:dyDescent="0.25">
      <c r="A1074" s="4" t="s">
        <v>114</v>
      </c>
      <c r="B1074" s="4" t="s">
        <v>1030</v>
      </c>
      <c r="C1074" s="4" t="s">
        <v>3300</v>
      </c>
      <c r="D1074" s="4" t="s">
        <v>1674</v>
      </c>
      <c r="E1074" s="4" t="s">
        <v>1027</v>
      </c>
      <c r="F1074" s="4" t="s">
        <v>1234</v>
      </c>
      <c r="G1074" s="4">
        <v>45</v>
      </c>
      <c r="K1074" s="4">
        <f t="shared" si="80"/>
        <v>40.262650000000001</v>
      </c>
      <c r="L1074" s="4" t="e">
        <f t="shared" si="81"/>
        <v>#VALUE!</v>
      </c>
      <c r="M1074" s="4" t="s">
        <v>1036</v>
      </c>
      <c r="N1074" s="4" t="e">
        <f t="shared" si="82"/>
        <v>#VALUE!</v>
      </c>
      <c r="O1074" s="4" t="e">
        <f t="shared" si="83"/>
        <v>#VALUE!</v>
      </c>
      <c r="P1074" s="4" t="e">
        <f t="shared" si="84"/>
        <v>#VALUE!</v>
      </c>
    </row>
    <row r="1075" spans="1:16" x14ac:dyDescent="0.25">
      <c r="A1075" s="4" t="s">
        <v>121</v>
      </c>
      <c r="B1075" s="4" t="s">
        <v>1030</v>
      </c>
      <c r="C1075" s="4" t="s">
        <v>2956</v>
      </c>
      <c r="D1075" s="4" t="s">
        <v>1027</v>
      </c>
      <c r="E1075" s="4" t="s">
        <v>1027</v>
      </c>
      <c r="F1075" s="4" t="s">
        <v>1408</v>
      </c>
      <c r="G1075" s="4" t="s">
        <v>2957</v>
      </c>
      <c r="K1075" s="4">
        <f t="shared" si="80"/>
        <v>38.305487999999997</v>
      </c>
      <c r="L1075" s="4" t="e">
        <f t="shared" si="81"/>
        <v>#VALUE!</v>
      </c>
      <c r="M1075" s="4" t="s">
        <v>1036</v>
      </c>
      <c r="N1075" s="4" t="e">
        <f t="shared" si="82"/>
        <v>#VALUE!</v>
      </c>
      <c r="O1075" s="4" t="e">
        <f t="shared" si="83"/>
        <v>#VALUE!</v>
      </c>
      <c r="P1075" s="4" t="e">
        <f t="shared" si="84"/>
        <v>#VALUE!</v>
      </c>
    </row>
    <row r="1076" spans="1:16" x14ac:dyDescent="0.25">
      <c r="A1076" s="4" t="s">
        <v>130</v>
      </c>
      <c r="B1076" s="4" t="s">
        <v>1030</v>
      </c>
      <c r="C1076" s="4" t="s">
        <v>480</v>
      </c>
      <c r="D1076" s="4" t="s">
        <v>3420</v>
      </c>
      <c r="E1076" s="4" t="s">
        <v>2098</v>
      </c>
      <c r="F1076" s="4" t="s">
        <v>1186</v>
      </c>
      <c r="G1076" s="4" t="s">
        <v>1501</v>
      </c>
      <c r="K1076" s="4">
        <f t="shared" si="80"/>
        <v>36.709426000000001</v>
      </c>
      <c r="L1076" s="4">
        <f t="shared" si="81"/>
        <v>39.242376393999997</v>
      </c>
      <c r="M1076" s="4" t="s">
        <v>1036</v>
      </c>
      <c r="N1076" s="4">
        <f t="shared" si="82"/>
        <v>-10876633.086658422</v>
      </c>
      <c r="O1076" s="4">
        <f t="shared" si="83"/>
        <v>-11987755.086658422</v>
      </c>
      <c r="P1076" s="4" t="str">
        <f t="shared" si="84"/>
        <v>Overpaid</v>
      </c>
    </row>
    <row r="1077" spans="1:16" x14ac:dyDescent="0.25">
      <c r="A1077" s="4" t="s">
        <v>107</v>
      </c>
      <c r="B1077" s="4" t="s">
        <v>1094</v>
      </c>
      <c r="C1077" s="4" t="s">
        <v>409</v>
      </c>
      <c r="D1077" s="4" t="s">
        <v>2719</v>
      </c>
      <c r="E1077" s="4" t="s">
        <v>1122</v>
      </c>
      <c r="F1077" s="4" t="s">
        <v>2044</v>
      </c>
      <c r="G1077" s="4" t="s">
        <v>2720</v>
      </c>
      <c r="I1077" s="4">
        <v>99</v>
      </c>
      <c r="K1077" s="4">
        <f t="shared" si="80"/>
        <v>92.551973000000004</v>
      </c>
      <c r="L1077" s="4">
        <f t="shared" si="81"/>
        <v>94.125356541000016</v>
      </c>
      <c r="M1077" s="4" t="s">
        <v>1098</v>
      </c>
      <c r="N1077" s="4">
        <f t="shared" si="82"/>
        <v>38524816.33356072</v>
      </c>
      <c r="O1077" s="4">
        <f t="shared" si="83"/>
        <v>-6475183.6664392799</v>
      </c>
      <c r="P1077" s="4" t="str">
        <f t="shared" si="84"/>
        <v>Overpaid</v>
      </c>
    </row>
    <row r="1078" spans="1:16" x14ac:dyDescent="0.25">
      <c r="A1078" s="4" t="s">
        <v>109</v>
      </c>
      <c r="B1078" s="4" t="s">
        <v>1094</v>
      </c>
      <c r="C1078" s="4" t="s">
        <v>404</v>
      </c>
      <c r="D1078" s="4" t="s">
        <v>1793</v>
      </c>
      <c r="E1078" s="4" t="s">
        <v>1288</v>
      </c>
      <c r="F1078" s="4" t="s">
        <v>1794</v>
      </c>
      <c r="G1078" s="4" t="s">
        <v>1795</v>
      </c>
      <c r="I1078" s="4">
        <v>92</v>
      </c>
      <c r="K1078" s="4">
        <f t="shared" si="80"/>
        <v>89.030446999999995</v>
      </c>
      <c r="L1078" s="4">
        <f t="shared" si="81"/>
        <v>91.612329963000008</v>
      </c>
      <c r="M1078" s="4" t="s">
        <v>1098</v>
      </c>
      <c r="N1078" s="4">
        <f t="shared" si="82"/>
        <v>35877845.900059104</v>
      </c>
      <c r="O1078" s="4">
        <f t="shared" si="83"/>
        <v>26830311.900059104</v>
      </c>
      <c r="P1078" s="4" t="str">
        <f t="shared" si="84"/>
        <v/>
      </c>
    </row>
    <row r="1079" spans="1:16" x14ac:dyDescent="0.25">
      <c r="A1079" s="4" t="s">
        <v>125</v>
      </c>
      <c r="B1079" s="4" t="s">
        <v>1094</v>
      </c>
      <c r="C1079" s="4" t="s">
        <v>406</v>
      </c>
      <c r="D1079" s="4" t="s">
        <v>1436</v>
      </c>
      <c r="E1079" s="4" t="s">
        <v>1174</v>
      </c>
      <c r="F1079" s="4" t="s">
        <v>1034</v>
      </c>
      <c r="G1079" s="4" t="s">
        <v>1437</v>
      </c>
      <c r="I1079" s="4">
        <v>89</v>
      </c>
      <c r="K1079" s="4">
        <f t="shared" si="80"/>
        <v>85.490292000000011</v>
      </c>
      <c r="L1079" s="4">
        <f t="shared" si="81"/>
        <v>88.055000760000013</v>
      </c>
      <c r="M1079" s="4" t="s">
        <v>1098</v>
      </c>
      <c r="N1079" s="4">
        <f t="shared" si="82"/>
        <v>32130911.703260165</v>
      </c>
      <c r="O1079" s="4">
        <f t="shared" si="83"/>
        <v>29762999.703260165</v>
      </c>
      <c r="P1079" s="4" t="str">
        <f t="shared" si="84"/>
        <v/>
      </c>
    </row>
    <row r="1080" spans="1:16" x14ac:dyDescent="0.25">
      <c r="A1080" s="4" t="s">
        <v>128</v>
      </c>
      <c r="B1080" s="4" t="s">
        <v>1094</v>
      </c>
      <c r="C1080" s="4" t="s">
        <v>395</v>
      </c>
      <c r="D1080" s="4" t="s">
        <v>3534</v>
      </c>
      <c r="E1080" s="4" t="s">
        <v>1067</v>
      </c>
      <c r="F1080" s="4" t="s">
        <v>1450</v>
      </c>
      <c r="G1080" s="4" t="s">
        <v>3535</v>
      </c>
      <c r="I1080" s="4">
        <v>91</v>
      </c>
      <c r="K1080" s="4">
        <f t="shared" si="80"/>
        <v>84.023938999999999</v>
      </c>
      <c r="L1080" s="4">
        <f t="shared" si="81"/>
        <v>87.889040194000003</v>
      </c>
      <c r="M1080" s="4" t="s">
        <v>1098</v>
      </c>
      <c r="N1080" s="4">
        <f t="shared" si="82"/>
        <v>31956105.469543833</v>
      </c>
      <c r="O1080" s="4">
        <f t="shared" si="83"/>
        <v>30449812.469543833</v>
      </c>
      <c r="P1080" s="4" t="str">
        <f t="shared" si="84"/>
        <v/>
      </c>
    </row>
    <row r="1081" spans="1:16" x14ac:dyDescent="0.25">
      <c r="A1081" s="4" t="s">
        <v>113</v>
      </c>
      <c r="B1081" s="4" t="s">
        <v>1094</v>
      </c>
      <c r="C1081" s="4" t="s">
        <v>410</v>
      </c>
      <c r="D1081" s="4" t="s">
        <v>1806</v>
      </c>
      <c r="E1081" s="4" t="s">
        <v>1344</v>
      </c>
      <c r="F1081" s="4" t="s">
        <v>1802</v>
      </c>
      <c r="G1081" s="4" t="s">
        <v>3874</v>
      </c>
      <c r="I1081" s="4">
        <v>81</v>
      </c>
      <c r="K1081" s="4">
        <f t="shared" si="80"/>
        <v>80.894636999999989</v>
      </c>
      <c r="L1081" s="4">
        <f t="shared" si="81"/>
        <v>67.627916531999986</v>
      </c>
      <c r="M1081" s="4" t="s">
        <v>1098</v>
      </c>
      <c r="N1081" s="4">
        <f t="shared" si="82"/>
        <v>10615067.633996587</v>
      </c>
      <c r="O1081" s="4">
        <f t="shared" si="83"/>
        <v>-4384932.3660034128</v>
      </c>
      <c r="P1081" s="4" t="str">
        <f t="shared" si="84"/>
        <v>Overpaid</v>
      </c>
    </row>
    <row r="1082" spans="1:16" x14ac:dyDescent="0.25">
      <c r="A1082" s="4" t="s">
        <v>121</v>
      </c>
      <c r="B1082" s="4" t="s">
        <v>1094</v>
      </c>
      <c r="C1082" s="4" t="s">
        <v>401</v>
      </c>
      <c r="D1082" s="4" t="s">
        <v>2890</v>
      </c>
      <c r="E1082" s="4" t="s">
        <v>1181</v>
      </c>
      <c r="F1082" s="4" t="s">
        <v>1266</v>
      </c>
      <c r="G1082" s="4" t="s">
        <v>2891</v>
      </c>
      <c r="I1082" s="4">
        <v>89</v>
      </c>
      <c r="K1082" s="4">
        <f t="shared" si="80"/>
        <v>81.785405999999995</v>
      </c>
      <c r="L1082" s="4">
        <f t="shared" si="81"/>
        <v>85.220393051999991</v>
      </c>
      <c r="M1082" s="4" t="s">
        <v>1098</v>
      </c>
      <c r="N1082" s="4">
        <f t="shared" si="82"/>
        <v>29145219.924535252</v>
      </c>
      <c r="O1082" s="4">
        <f t="shared" si="83"/>
        <v>22500530.924535252</v>
      </c>
      <c r="P1082" s="4" t="str">
        <f t="shared" si="84"/>
        <v/>
      </c>
    </row>
    <row r="1083" spans="1:16" x14ac:dyDescent="0.25">
      <c r="A1083" s="4" t="s">
        <v>124</v>
      </c>
      <c r="B1083" s="4" t="s">
        <v>1094</v>
      </c>
      <c r="C1083" s="4" t="s">
        <v>411</v>
      </c>
      <c r="D1083" s="4" t="s">
        <v>3054</v>
      </c>
      <c r="E1083" s="4" t="s">
        <v>1181</v>
      </c>
      <c r="F1083" s="4" t="s">
        <v>1056</v>
      </c>
      <c r="G1083" s="4" t="s">
        <v>3055</v>
      </c>
      <c r="I1083" s="4">
        <v>86</v>
      </c>
      <c r="K1083" s="4">
        <f t="shared" si="80"/>
        <v>80.657398999999998</v>
      </c>
      <c r="L1083" s="4">
        <f t="shared" si="81"/>
        <v>84.045009758000006</v>
      </c>
      <c r="M1083" s="4" t="s">
        <v>1098</v>
      </c>
      <c r="N1083" s="4">
        <f t="shared" si="82"/>
        <v>27907188.916631725</v>
      </c>
      <c r="O1083" s="4">
        <f t="shared" si="83"/>
        <v>20338328.916631725</v>
      </c>
      <c r="P1083" s="4" t="str">
        <f t="shared" si="84"/>
        <v/>
      </c>
    </row>
    <row r="1084" spans="1:16" x14ac:dyDescent="0.25">
      <c r="A1084" s="4" t="s">
        <v>110</v>
      </c>
      <c r="B1084" s="4" t="s">
        <v>1094</v>
      </c>
      <c r="C1084" s="4" t="s">
        <v>408</v>
      </c>
      <c r="D1084" s="4" t="s">
        <v>2365</v>
      </c>
      <c r="E1084" s="4" t="s">
        <v>1027</v>
      </c>
      <c r="F1084" s="4" t="s">
        <v>1041</v>
      </c>
      <c r="G1084" s="4">
        <v>77.5</v>
      </c>
      <c r="I1084" s="4">
        <v>84</v>
      </c>
      <c r="K1084" s="4">
        <f t="shared" si="80"/>
        <v>79.931874999999991</v>
      </c>
      <c r="L1084" s="4" t="e">
        <f t="shared" si="81"/>
        <v>#VALUE!</v>
      </c>
      <c r="M1084" s="4" t="s">
        <v>1098</v>
      </c>
      <c r="N1084" s="4" t="e">
        <f t="shared" si="82"/>
        <v>#VALUE!</v>
      </c>
      <c r="O1084" s="4" t="e">
        <f t="shared" si="83"/>
        <v>#VALUE!</v>
      </c>
      <c r="P1084" s="4" t="e">
        <f t="shared" si="84"/>
        <v>#VALUE!</v>
      </c>
    </row>
    <row r="1085" spans="1:16" x14ac:dyDescent="0.25">
      <c r="A1085" s="4" t="s">
        <v>112</v>
      </c>
      <c r="B1085" s="4" t="s">
        <v>1094</v>
      </c>
      <c r="C1085" s="4" t="s">
        <v>407</v>
      </c>
      <c r="D1085" s="4" t="s">
        <v>2052</v>
      </c>
      <c r="E1085" s="4" t="s">
        <v>1183</v>
      </c>
      <c r="F1085" s="4" t="s">
        <v>1441</v>
      </c>
      <c r="G1085" s="4" t="s">
        <v>1557</v>
      </c>
      <c r="I1085" s="4">
        <v>84</v>
      </c>
      <c r="K1085" s="4">
        <f t="shared" si="80"/>
        <v>78.830519999999993</v>
      </c>
      <c r="L1085" s="4">
        <f t="shared" si="81"/>
        <v>78.515197919999991</v>
      </c>
      <c r="M1085" s="4" t="s">
        <v>1098</v>
      </c>
      <c r="N1085" s="4">
        <f t="shared" si="82"/>
        <v>22082639.122310683</v>
      </c>
      <c r="O1085" s="4">
        <f t="shared" si="83"/>
        <v>-17917360.877689317</v>
      </c>
      <c r="P1085" s="4" t="str">
        <f t="shared" si="84"/>
        <v>Overpaid</v>
      </c>
    </row>
    <row r="1086" spans="1:16" x14ac:dyDescent="0.25">
      <c r="A1086" s="4" t="s">
        <v>120</v>
      </c>
      <c r="B1086" s="4" t="s">
        <v>1094</v>
      </c>
      <c r="C1086" s="4" t="s">
        <v>398</v>
      </c>
      <c r="D1086" s="4" t="s">
        <v>3153</v>
      </c>
      <c r="E1086" s="4" t="s">
        <v>2467</v>
      </c>
      <c r="F1086" s="4" t="s">
        <v>1046</v>
      </c>
      <c r="G1086" s="4" t="s">
        <v>2075</v>
      </c>
      <c r="I1086" s="4">
        <v>86</v>
      </c>
      <c r="K1086" s="4">
        <f t="shared" si="80"/>
        <v>79.231054</v>
      </c>
      <c r="L1086" s="4">
        <f t="shared" si="81"/>
        <v>74.952577083999998</v>
      </c>
      <c r="M1086" s="4" t="s">
        <v>1098</v>
      </c>
      <c r="N1086" s="4">
        <f t="shared" si="82"/>
        <v>18330131.249443784</v>
      </c>
      <c r="O1086" s="4">
        <f t="shared" si="83"/>
        <v>-16669868.750556216</v>
      </c>
      <c r="P1086" s="4" t="str">
        <f t="shared" si="84"/>
        <v>Overpaid</v>
      </c>
    </row>
    <row r="1087" spans="1:16" x14ac:dyDescent="0.25">
      <c r="A1087" s="4" t="s">
        <v>126</v>
      </c>
      <c r="B1087" s="4" t="s">
        <v>1094</v>
      </c>
      <c r="C1087" s="4" t="s">
        <v>3785</v>
      </c>
      <c r="D1087" s="4" t="s">
        <v>1216</v>
      </c>
      <c r="E1087" s="4" t="s">
        <v>3786</v>
      </c>
      <c r="F1087" s="4" t="s">
        <v>1073</v>
      </c>
      <c r="G1087" s="4" t="s">
        <v>2360</v>
      </c>
      <c r="I1087" s="4">
        <v>81</v>
      </c>
      <c r="K1087" s="4">
        <f t="shared" si="80"/>
        <v>77.684458000000006</v>
      </c>
      <c r="L1087" s="4">
        <f t="shared" si="81"/>
        <v>75.198555343999999</v>
      </c>
      <c r="M1087" s="4" t="s">
        <v>1098</v>
      </c>
      <c r="N1087" s="4">
        <f t="shared" si="82"/>
        <v>18589220.105568163</v>
      </c>
      <c r="O1087" s="4">
        <f t="shared" si="83"/>
        <v>17401720.105568163</v>
      </c>
      <c r="P1087" s="4" t="str">
        <f t="shared" si="84"/>
        <v/>
      </c>
    </row>
    <row r="1088" spans="1:16" x14ac:dyDescent="0.25">
      <c r="A1088" s="4" t="s">
        <v>135</v>
      </c>
      <c r="B1088" s="4" t="s">
        <v>1094</v>
      </c>
      <c r="C1088" s="4" t="s">
        <v>414</v>
      </c>
      <c r="D1088" s="4" t="s">
        <v>2642</v>
      </c>
      <c r="E1088" s="4" t="s">
        <v>1200</v>
      </c>
      <c r="F1088" s="4" t="s">
        <v>1062</v>
      </c>
      <c r="G1088" s="4" t="s">
        <v>2075</v>
      </c>
      <c r="I1088" s="4">
        <v>82</v>
      </c>
      <c r="K1088" s="4">
        <f t="shared" si="80"/>
        <v>77.664454000000006</v>
      </c>
      <c r="L1088" s="4">
        <f t="shared" si="81"/>
        <v>82.168992332000016</v>
      </c>
      <c r="M1088" s="4" t="s">
        <v>1098</v>
      </c>
      <c r="N1088" s="4">
        <f t="shared" si="82"/>
        <v>25931180.106049314</v>
      </c>
      <c r="O1088" s="4">
        <f t="shared" si="83"/>
        <v>16732808.106049314</v>
      </c>
      <c r="P1088" s="4" t="str">
        <f t="shared" si="84"/>
        <v/>
      </c>
    </row>
    <row r="1089" spans="1:16" x14ac:dyDescent="0.25">
      <c r="A1089" s="4" t="s">
        <v>123</v>
      </c>
      <c r="B1089" s="4" t="s">
        <v>1094</v>
      </c>
      <c r="C1089" s="4" t="s">
        <v>384</v>
      </c>
      <c r="D1089" s="4" t="s">
        <v>1964</v>
      </c>
      <c r="E1089" s="4" t="s">
        <v>1564</v>
      </c>
      <c r="F1089" s="4" t="s">
        <v>1312</v>
      </c>
      <c r="G1089" s="4" t="s">
        <v>1965</v>
      </c>
      <c r="I1089" s="4">
        <v>78</v>
      </c>
      <c r="K1089" s="4">
        <f t="shared" si="80"/>
        <v>75.996746000000002</v>
      </c>
      <c r="L1089" s="4">
        <f t="shared" si="81"/>
        <v>75.160781794000016</v>
      </c>
      <c r="M1089" s="4" t="s">
        <v>1098</v>
      </c>
      <c r="N1089" s="4">
        <f t="shared" si="82"/>
        <v>18549433.232284106</v>
      </c>
      <c r="O1089" s="4">
        <f t="shared" si="83"/>
        <v>13899433.232284106</v>
      </c>
      <c r="P1089" s="4" t="str">
        <f t="shared" si="84"/>
        <v/>
      </c>
    </row>
    <row r="1090" spans="1:16" x14ac:dyDescent="0.25">
      <c r="A1090" s="4" t="s">
        <v>119</v>
      </c>
      <c r="B1090" s="4" t="s">
        <v>1094</v>
      </c>
      <c r="C1090" s="4" t="s">
        <v>70</v>
      </c>
      <c r="D1090" s="4" t="s">
        <v>1027</v>
      </c>
      <c r="E1090" s="4" t="s">
        <v>1751</v>
      </c>
      <c r="F1090" s="4" t="s">
        <v>1125</v>
      </c>
      <c r="G1090" s="4" t="s">
        <v>2561</v>
      </c>
      <c r="I1090" s="4">
        <v>78</v>
      </c>
      <c r="K1090" s="4">
        <f t="shared" ref="K1090:K1153" si="85">(F1090*0.3611)+(G1090*1.1*0.3611)+(H1090*5.2*0.0666)+(I1090*0.2111)</f>
        <v>75.437040999999994</v>
      </c>
      <c r="L1090" s="4">
        <f t="shared" ref="L1090:L1153" si="86">(K1090)*((100+(29-E1090))/100)-(J1090*0.9)</f>
        <v>70.759944457999993</v>
      </c>
      <c r="M1090" s="4" t="s">
        <v>1098</v>
      </c>
      <c r="N1090" s="4">
        <f t="shared" ref="N1090:N1153" si="87">(M1090*((L1090-63)/5.45))+M1090</f>
        <v>13914032.073768374</v>
      </c>
      <c r="O1090" s="4" t="e">
        <f t="shared" ref="O1090:O1153" si="88">(N1090-D1090)</f>
        <v>#VALUE!</v>
      </c>
      <c r="P1090" s="4" t="e">
        <f t="shared" ref="P1090:P1153" si="89">IF(O1090&lt;(-3000000), "Overpaid", "")</f>
        <v>#VALUE!</v>
      </c>
    </row>
    <row r="1091" spans="1:16" x14ac:dyDescent="0.25">
      <c r="A1091" s="4" t="s">
        <v>115</v>
      </c>
      <c r="B1091" s="4" t="s">
        <v>1094</v>
      </c>
      <c r="C1091" s="4" t="s">
        <v>402</v>
      </c>
      <c r="D1091" s="4" t="s">
        <v>3946</v>
      </c>
      <c r="E1091" s="4" t="s">
        <v>1027</v>
      </c>
      <c r="F1091" s="4" t="s">
        <v>1103</v>
      </c>
      <c r="G1091" s="4">
        <v>74.900000000000006</v>
      </c>
      <c r="I1091" s="4">
        <v>80</v>
      </c>
      <c r="K1091" s="4">
        <f t="shared" si="85"/>
        <v>74.804828999999998</v>
      </c>
      <c r="L1091" s="4" t="e">
        <f t="shared" si="86"/>
        <v>#VALUE!</v>
      </c>
      <c r="M1091" s="4" t="s">
        <v>1098</v>
      </c>
      <c r="N1091" s="4" t="e">
        <f t="shared" si="87"/>
        <v>#VALUE!</v>
      </c>
      <c r="O1091" s="4" t="e">
        <f t="shared" si="88"/>
        <v>#VALUE!</v>
      </c>
      <c r="P1091" s="4" t="e">
        <f t="shared" si="89"/>
        <v>#VALUE!</v>
      </c>
    </row>
    <row r="1092" spans="1:16" x14ac:dyDescent="0.25">
      <c r="A1092" s="4" t="s">
        <v>317</v>
      </c>
      <c r="B1092" s="4" t="s">
        <v>1094</v>
      </c>
      <c r="C1092" s="4" t="s">
        <v>415</v>
      </c>
      <c r="D1092" s="4" t="s">
        <v>2268</v>
      </c>
      <c r="E1092" s="4" t="s">
        <v>1159</v>
      </c>
      <c r="F1092" s="4" t="s">
        <v>1091</v>
      </c>
      <c r="G1092" s="4">
        <v>72.400000000000006</v>
      </c>
      <c r="I1092" s="4">
        <v>77</v>
      </c>
      <c r="K1092" s="4">
        <f t="shared" si="85"/>
        <v>73.539603999999997</v>
      </c>
      <c r="L1092" s="4">
        <f t="shared" si="86"/>
        <v>74.127920832000001</v>
      </c>
      <c r="M1092" s="4" t="s">
        <v>1098</v>
      </c>
      <c r="N1092" s="4">
        <f t="shared" si="87"/>
        <v>17461520.970525265</v>
      </c>
      <c r="O1092" s="4">
        <f t="shared" si="88"/>
        <v>-16038479.029474735</v>
      </c>
      <c r="P1092" s="4" t="str">
        <f t="shared" si="89"/>
        <v>Overpaid</v>
      </c>
    </row>
    <row r="1093" spans="1:16" x14ac:dyDescent="0.25">
      <c r="A1093" s="4" t="s">
        <v>130</v>
      </c>
      <c r="B1093" s="4" t="s">
        <v>1094</v>
      </c>
      <c r="C1093" s="4" t="s">
        <v>419</v>
      </c>
      <c r="D1093" s="4" t="s">
        <v>3403</v>
      </c>
      <c r="E1093" s="4" t="s">
        <v>1045</v>
      </c>
      <c r="F1093" s="4" t="s">
        <v>1307</v>
      </c>
      <c r="G1093" s="4" t="s">
        <v>3404</v>
      </c>
      <c r="I1093" s="4">
        <v>80</v>
      </c>
      <c r="K1093" s="4">
        <f t="shared" si="85"/>
        <v>74.158460000000005</v>
      </c>
      <c r="L1093" s="4">
        <f t="shared" si="86"/>
        <v>76.679847640000006</v>
      </c>
      <c r="M1093" s="4" t="s">
        <v>1098</v>
      </c>
      <c r="N1093" s="4">
        <f t="shared" si="87"/>
        <v>20149465.009148218</v>
      </c>
      <c r="O1093" s="4">
        <f t="shared" si="88"/>
        <v>13733451.009148218</v>
      </c>
      <c r="P1093" s="4" t="str">
        <f t="shared" si="89"/>
        <v/>
      </c>
    </row>
    <row r="1094" spans="1:16" x14ac:dyDescent="0.25">
      <c r="A1094" s="4" t="s">
        <v>111</v>
      </c>
      <c r="B1094" s="4" t="s">
        <v>1094</v>
      </c>
      <c r="C1094" s="4" t="s">
        <v>3719</v>
      </c>
      <c r="D1094" s="4" t="s">
        <v>1101</v>
      </c>
      <c r="E1094" s="4" t="s">
        <v>1922</v>
      </c>
      <c r="F1094" s="4" t="s">
        <v>1107</v>
      </c>
      <c r="G1094" s="4" t="s">
        <v>1518</v>
      </c>
      <c r="I1094" s="4">
        <v>77</v>
      </c>
      <c r="K1094" s="4">
        <f t="shared" si="85"/>
        <v>72.420193999999995</v>
      </c>
      <c r="L1094" s="4">
        <f t="shared" si="86"/>
        <v>70.826949731999989</v>
      </c>
      <c r="M1094" s="4" t="s">
        <v>1098</v>
      </c>
      <c r="N1094" s="4">
        <f t="shared" si="87"/>
        <v>13984608.716578022</v>
      </c>
      <c r="O1094" s="4">
        <f t="shared" si="88"/>
        <v>6984608.7165780216</v>
      </c>
      <c r="P1094" s="4" t="str">
        <f t="shared" si="89"/>
        <v/>
      </c>
    </row>
    <row r="1095" spans="1:16" x14ac:dyDescent="0.25">
      <c r="A1095" s="4" t="s">
        <v>111</v>
      </c>
      <c r="B1095" s="4" t="s">
        <v>1094</v>
      </c>
      <c r="C1095" s="4" t="s">
        <v>976</v>
      </c>
      <c r="D1095" s="4" t="s">
        <v>1223</v>
      </c>
      <c r="E1095" s="4" t="s">
        <v>1176</v>
      </c>
      <c r="F1095" s="4" t="s">
        <v>1328</v>
      </c>
      <c r="G1095" s="4" t="s">
        <v>1607</v>
      </c>
      <c r="I1095" s="4">
        <v>75</v>
      </c>
      <c r="K1095" s="4">
        <f t="shared" si="85"/>
        <v>71.896885999999995</v>
      </c>
      <c r="L1095" s="4">
        <f t="shared" si="86"/>
        <v>76.210699160000004</v>
      </c>
      <c r="M1095" s="4" t="s">
        <v>1098</v>
      </c>
      <c r="N1095" s="4">
        <f t="shared" si="87"/>
        <v>19655311.001246504</v>
      </c>
      <c r="O1095" s="4">
        <f t="shared" si="88"/>
        <v>18721059.001246504</v>
      </c>
      <c r="P1095" s="4" t="str">
        <f t="shared" si="89"/>
        <v/>
      </c>
    </row>
    <row r="1096" spans="1:16" x14ac:dyDescent="0.25">
      <c r="A1096" s="4" t="s">
        <v>122</v>
      </c>
      <c r="B1096" s="4" t="s">
        <v>1094</v>
      </c>
      <c r="C1096" s="4" t="s">
        <v>484</v>
      </c>
      <c r="D1096" s="4" t="s">
        <v>3641</v>
      </c>
      <c r="E1096" s="4" t="s">
        <v>1141</v>
      </c>
      <c r="F1096" s="4" t="s">
        <v>1146</v>
      </c>
      <c r="G1096" s="4">
        <v>75.5</v>
      </c>
      <c r="I1096" s="4">
        <v>68</v>
      </c>
      <c r="K1096" s="4">
        <f t="shared" si="85"/>
        <v>70.343355000000003</v>
      </c>
      <c r="L1096" s="4">
        <f t="shared" si="86"/>
        <v>73.43846262000001</v>
      </c>
      <c r="M1096" s="4" t="s">
        <v>1098</v>
      </c>
      <c r="N1096" s="4">
        <f t="shared" si="87"/>
        <v>16735314.762331767</v>
      </c>
      <c r="O1096" s="4">
        <f t="shared" si="88"/>
        <v>13218338.762331767</v>
      </c>
      <c r="P1096" s="4" t="str">
        <f t="shared" si="89"/>
        <v/>
      </c>
    </row>
    <row r="1097" spans="1:16" x14ac:dyDescent="0.25">
      <c r="A1097" s="4" t="s">
        <v>110</v>
      </c>
      <c r="B1097" s="4" t="s">
        <v>1094</v>
      </c>
      <c r="C1097" s="4" t="s">
        <v>2421</v>
      </c>
      <c r="D1097" s="4" t="s">
        <v>2422</v>
      </c>
      <c r="E1097" s="4" t="s">
        <v>1339</v>
      </c>
      <c r="F1097" s="4" t="s">
        <v>1194</v>
      </c>
      <c r="G1097" s="4" t="s">
        <v>2423</v>
      </c>
      <c r="I1097" s="4">
        <v>77</v>
      </c>
      <c r="K1097" s="4">
        <f t="shared" si="85"/>
        <v>71.708826999999999</v>
      </c>
      <c r="L1097" s="4">
        <f t="shared" si="86"/>
        <v>75.150850696000006</v>
      </c>
      <c r="M1097" s="4" t="s">
        <v>1098</v>
      </c>
      <c r="N1097" s="4">
        <f t="shared" si="87"/>
        <v>18538972.808582917</v>
      </c>
      <c r="O1097" s="4">
        <f t="shared" si="88"/>
        <v>15443109.808582917</v>
      </c>
      <c r="P1097" s="4" t="str">
        <f t="shared" si="89"/>
        <v/>
      </c>
    </row>
    <row r="1098" spans="1:16" x14ac:dyDescent="0.25">
      <c r="A1098" s="4" t="s">
        <v>133</v>
      </c>
      <c r="B1098" s="4" t="s">
        <v>1094</v>
      </c>
      <c r="C1098" s="4" t="s">
        <v>413</v>
      </c>
      <c r="D1098" s="4" t="s">
        <v>1707</v>
      </c>
      <c r="E1098" s="4" t="s">
        <v>1128</v>
      </c>
      <c r="F1098" s="4" t="s">
        <v>1111</v>
      </c>
      <c r="G1098" s="4" t="s">
        <v>1708</v>
      </c>
      <c r="I1098" s="4">
        <v>79</v>
      </c>
      <c r="K1098" s="4">
        <f t="shared" si="85"/>
        <v>72.004642000000004</v>
      </c>
      <c r="L1098" s="4">
        <f t="shared" si="86"/>
        <v>75.74888338400001</v>
      </c>
      <c r="M1098" s="4" t="s">
        <v>1098</v>
      </c>
      <c r="N1098" s="4">
        <f t="shared" si="87"/>
        <v>19168880.529122554</v>
      </c>
      <c r="O1098" s="4">
        <f t="shared" si="88"/>
        <v>14450891.529122554</v>
      </c>
      <c r="P1098" s="4" t="str">
        <f t="shared" si="89"/>
        <v/>
      </c>
    </row>
    <row r="1099" spans="1:16" x14ac:dyDescent="0.25">
      <c r="A1099" s="4" t="s">
        <v>116</v>
      </c>
      <c r="B1099" s="4" t="s">
        <v>1094</v>
      </c>
      <c r="C1099" s="4" t="s">
        <v>403</v>
      </c>
      <c r="D1099" s="4" t="s">
        <v>1095</v>
      </c>
      <c r="E1099" s="4" t="s">
        <v>1096</v>
      </c>
      <c r="F1099" s="4" t="s">
        <v>1091</v>
      </c>
      <c r="G1099" s="4" t="s">
        <v>1097</v>
      </c>
      <c r="I1099" s="4">
        <v>81</v>
      </c>
      <c r="K1099" s="4">
        <f t="shared" si="85"/>
        <v>72.278790999999998</v>
      </c>
      <c r="L1099" s="4">
        <f t="shared" si="86"/>
        <v>74.880827476000007</v>
      </c>
      <c r="M1099" s="4" t="s">
        <v>1098</v>
      </c>
      <c r="N1099" s="4">
        <f t="shared" si="87"/>
        <v>18254557.400502466</v>
      </c>
      <c r="O1099" s="4">
        <f t="shared" si="88"/>
        <v>-27845442.599497534</v>
      </c>
      <c r="P1099" s="4" t="str">
        <f t="shared" si="89"/>
        <v>Overpaid</v>
      </c>
    </row>
    <row r="1100" spans="1:16" x14ac:dyDescent="0.25">
      <c r="A1100" s="4" t="s">
        <v>122</v>
      </c>
      <c r="B1100" s="4" t="s">
        <v>1094</v>
      </c>
      <c r="C1100" s="4" t="s">
        <v>3657</v>
      </c>
      <c r="D1100" s="4" t="s">
        <v>3658</v>
      </c>
      <c r="E1100" s="4" t="s">
        <v>1154</v>
      </c>
      <c r="F1100" s="4" t="s">
        <v>1186</v>
      </c>
      <c r="G1100" s="4" t="s">
        <v>1607</v>
      </c>
      <c r="K1100" s="4">
        <f t="shared" si="85"/>
        <v>54.981086000000005</v>
      </c>
      <c r="L1100" s="4">
        <f t="shared" si="86"/>
        <v>55.310972516000007</v>
      </c>
      <c r="M1100" s="4" t="s">
        <v>1098</v>
      </c>
      <c r="N1100" s="4">
        <f t="shared" si="87"/>
        <v>-2358367.2380664619</v>
      </c>
      <c r="O1100" s="4">
        <f t="shared" si="88"/>
        <v>-9500867.2380664609</v>
      </c>
      <c r="P1100" s="4" t="str">
        <f t="shared" si="89"/>
        <v>Overpaid</v>
      </c>
    </row>
    <row r="1101" spans="1:16" x14ac:dyDescent="0.25">
      <c r="A1101" s="4" t="s">
        <v>119</v>
      </c>
      <c r="B1101" s="4" t="s">
        <v>1094</v>
      </c>
      <c r="C1101" s="4" t="s">
        <v>3366</v>
      </c>
      <c r="D1101" s="4" t="s">
        <v>1039</v>
      </c>
      <c r="E1101" s="4" t="s">
        <v>1115</v>
      </c>
      <c r="F1101" s="4" t="s">
        <v>1162</v>
      </c>
      <c r="G1101" s="4" t="s">
        <v>3242</v>
      </c>
      <c r="K1101" s="4">
        <f t="shared" si="85"/>
        <v>54.944975999999997</v>
      </c>
      <c r="L1101" s="4">
        <f t="shared" si="86"/>
        <v>53.076846815999993</v>
      </c>
      <c r="M1101" s="4" t="s">
        <v>1098</v>
      </c>
      <c r="N1101" s="4">
        <f t="shared" si="87"/>
        <v>-4711571.4279451557</v>
      </c>
      <c r="O1101" s="4">
        <f t="shared" si="88"/>
        <v>-14711571.427945156</v>
      </c>
      <c r="P1101" s="4" t="str">
        <f t="shared" si="89"/>
        <v>Overpaid</v>
      </c>
    </row>
    <row r="1102" spans="1:16" x14ac:dyDescent="0.25">
      <c r="A1102" s="4" t="s">
        <v>124</v>
      </c>
      <c r="B1102" s="4" t="s">
        <v>1094</v>
      </c>
      <c r="C1102" s="4" t="s">
        <v>261</v>
      </c>
      <c r="D1102" s="4" t="s">
        <v>1131</v>
      </c>
      <c r="E1102" s="4" t="s">
        <v>1564</v>
      </c>
      <c r="F1102" s="4" t="s">
        <v>1146</v>
      </c>
      <c r="G1102" s="4" t="s">
        <v>3091</v>
      </c>
      <c r="K1102" s="4">
        <f t="shared" si="85"/>
        <v>54.280552</v>
      </c>
      <c r="L1102" s="4">
        <f t="shared" si="86"/>
        <v>53.683465928000004</v>
      </c>
      <c r="M1102" s="4" t="s">
        <v>1098</v>
      </c>
      <c r="N1102" s="4">
        <f t="shared" si="87"/>
        <v>-4072619.6285818033</v>
      </c>
      <c r="O1102" s="4">
        <f t="shared" si="88"/>
        <v>-10572619.628581803</v>
      </c>
      <c r="P1102" s="4" t="str">
        <f t="shared" si="89"/>
        <v>Overpaid</v>
      </c>
    </row>
    <row r="1103" spans="1:16" x14ac:dyDescent="0.25">
      <c r="A1103" s="4" t="s">
        <v>2800</v>
      </c>
      <c r="B1103" s="4" t="s">
        <v>1094</v>
      </c>
      <c r="C1103" s="4" t="s">
        <v>400</v>
      </c>
      <c r="D1103" s="4" t="s">
        <v>2820</v>
      </c>
      <c r="E1103" s="4" t="s">
        <v>1132</v>
      </c>
      <c r="F1103" s="4" t="s">
        <v>1107</v>
      </c>
      <c r="G1103" s="4" t="s">
        <v>1313</v>
      </c>
      <c r="K1103" s="4">
        <f t="shared" si="85"/>
        <v>54.258885999999997</v>
      </c>
      <c r="L1103" s="4">
        <f t="shared" si="86"/>
        <v>52.739637191999996</v>
      </c>
      <c r="M1103" s="4" t="s">
        <v>1098</v>
      </c>
      <c r="N1103" s="4">
        <f t="shared" si="87"/>
        <v>-5066754.2630310263</v>
      </c>
      <c r="O1103" s="4">
        <f t="shared" si="88"/>
        <v>-45566754.263031028</v>
      </c>
      <c r="P1103" s="4" t="str">
        <f t="shared" si="89"/>
        <v>Overpaid</v>
      </c>
    </row>
    <row r="1104" spans="1:16" x14ac:dyDescent="0.25">
      <c r="A1104" s="4" t="s">
        <v>114</v>
      </c>
      <c r="B1104" s="4" t="s">
        <v>1094</v>
      </c>
      <c r="C1104" s="4" t="s">
        <v>397</v>
      </c>
      <c r="D1104" s="4" t="s">
        <v>3258</v>
      </c>
      <c r="E1104" s="4" t="s">
        <v>1193</v>
      </c>
      <c r="F1104" s="4" t="s">
        <v>1307</v>
      </c>
      <c r="G1104" s="4" t="s">
        <v>3259</v>
      </c>
      <c r="K1104" s="4">
        <f t="shared" si="85"/>
        <v>53.894174999999997</v>
      </c>
      <c r="L1104" s="4">
        <f t="shared" si="86"/>
        <v>56.42720122499999</v>
      </c>
      <c r="M1104" s="4" t="s">
        <v>1098</v>
      </c>
      <c r="N1104" s="4">
        <f t="shared" si="87"/>
        <v>-1182643.7436893862</v>
      </c>
      <c r="O1104" s="4">
        <f t="shared" si="88"/>
        <v>-5079231.7436893862</v>
      </c>
      <c r="P1104" s="4" t="str">
        <f t="shared" si="89"/>
        <v>Overpaid</v>
      </c>
    </row>
    <row r="1105" spans="1:16" x14ac:dyDescent="0.25">
      <c r="A1105" s="4" t="s">
        <v>136</v>
      </c>
      <c r="B1105" s="4" t="s">
        <v>1094</v>
      </c>
      <c r="C1105" s="4" t="s">
        <v>243</v>
      </c>
      <c r="D1105" s="4" t="s">
        <v>2180</v>
      </c>
      <c r="E1105" s="4" t="s">
        <v>1726</v>
      </c>
      <c r="F1105" s="4" t="s">
        <v>1111</v>
      </c>
      <c r="G1105" s="4" t="s">
        <v>2181</v>
      </c>
      <c r="K1105" s="4">
        <f t="shared" si="85"/>
        <v>53.738901999999996</v>
      </c>
      <c r="L1105" s="4">
        <f t="shared" si="86"/>
        <v>50.998217998000001</v>
      </c>
      <c r="M1105" s="4" t="s">
        <v>1098</v>
      </c>
      <c r="N1105" s="4">
        <f t="shared" si="87"/>
        <v>-6900990.7805447634</v>
      </c>
      <c r="O1105" s="4">
        <f t="shared" si="88"/>
        <v>-55418637.780544765</v>
      </c>
      <c r="P1105" s="4" t="str">
        <f t="shared" si="89"/>
        <v>Overpaid</v>
      </c>
    </row>
    <row r="1106" spans="1:16" x14ac:dyDescent="0.25">
      <c r="A1106" s="4" t="s">
        <v>106</v>
      </c>
      <c r="B1106" s="4" t="s">
        <v>1094</v>
      </c>
      <c r="C1106" s="4" t="s">
        <v>399</v>
      </c>
      <c r="D1106" s="4" t="s">
        <v>2052</v>
      </c>
      <c r="E1106" s="4" t="s">
        <v>2988</v>
      </c>
      <c r="F1106" s="4" t="s">
        <v>1312</v>
      </c>
      <c r="G1106" s="4" t="s">
        <v>1933</v>
      </c>
      <c r="K1106" s="4">
        <f t="shared" si="85"/>
        <v>53.334469999999996</v>
      </c>
      <c r="L1106" s="4">
        <f t="shared" si="86"/>
        <v>50.187736269999995</v>
      </c>
      <c r="M1106" s="4" t="s">
        <v>1098</v>
      </c>
      <c r="N1106" s="4">
        <f t="shared" si="87"/>
        <v>-7754671.0359349251</v>
      </c>
      <c r="O1106" s="4">
        <f t="shared" si="88"/>
        <v>-47754671.035934925</v>
      </c>
      <c r="P1106" s="4" t="str">
        <f t="shared" si="89"/>
        <v>Overpaid</v>
      </c>
    </row>
    <row r="1107" spans="1:16" x14ac:dyDescent="0.25">
      <c r="A1107" s="4" t="s">
        <v>117</v>
      </c>
      <c r="B1107" s="4" t="s">
        <v>1094</v>
      </c>
      <c r="C1107" s="4" t="s">
        <v>350</v>
      </c>
      <c r="D1107" s="4" t="s">
        <v>2577</v>
      </c>
      <c r="E1107" s="4" t="s">
        <v>2347</v>
      </c>
      <c r="F1107" s="4" t="s">
        <v>1125</v>
      </c>
      <c r="G1107" s="4" t="s">
        <v>2578</v>
      </c>
      <c r="K1107" s="4">
        <f t="shared" si="85"/>
        <v>51.702297999999999</v>
      </c>
      <c r="L1107" s="4">
        <f t="shared" si="86"/>
        <v>47.255900371999999</v>
      </c>
      <c r="M1107" s="4" t="s">
        <v>1098</v>
      </c>
      <c r="N1107" s="4">
        <f t="shared" si="87"/>
        <v>-10842773.249346782</v>
      </c>
      <c r="O1107" s="4">
        <f t="shared" si="88"/>
        <v>-40842773.249346778</v>
      </c>
      <c r="P1107" s="4" t="str">
        <f t="shared" si="89"/>
        <v>Overpaid</v>
      </c>
    </row>
    <row r="1108" spans="1:16" x14ac:dyDescent="0.25">
      <c r="A1108" s="4" t="s">
        <v>129</v>
      </c>
      <c r="B1108" s="4" t="s">
        <v>1094</v>
      </c>
      <c r="C1108" s="4" t="s">
        <v>358</v>
      </c>
      <c r="D1108" s="4" t="s">
        <v>1341</v>
      </c>
      <c r="E1108" s="4" t="s">
        <v>1342</v>
      </c>
      <c r="F1108" s="4" t="s">
        <v>1157</v>
      </c>
      <c r="G1108" s="4" t="s">
        <v>1343</v>
      </c>
      <c r="K1108" s="4">
        <f t="shared" si="85"/>
        <v>51.612022999999994</v>
      </c>
      <c r="L1108" s="4">
        <f t="shared" si="86"/>
        <v>51.508798953999992</v>
      </c>
      <c r="M1108" s="4" t="s">
        <v>1098</v>
      </c>
      <c r="N1108" s="4">
        <f t="shared" si="87"/>
        <v>-6363195.9532745499</v>
      </c>
      <c r="O1108" s="4">
        <f t="shared" si="88"/>
        <v>-15738195.95327455</v>
      </c>
      <c r="P1108" s="4" t="str">
        <f t="shared" si="89"/>
        <v>Overpaid</v>
      </c>
    </row>
    <row r="1109" spans="1:16" x14ac:dyDescent="0.25">
      <c r="A1109" s="4" t="s">
        <v>119</v>
      </c>
      <c r="B1109" s="4" t="s">
        <v>1094</v>
      </c>
      <c r="C1109" s="4" t="s">
        <v>412</v>
      </c>
      <c r="D1109" s="4" t="s">
        <v>1416</v>
      </c>
      <c r="E1109" s="4" t="s">
        <v>1090</v>
      </c>
      <c r="F1109" s="4" t="s">
        <v>1157</v>
      </c>
      <c r="G1109" s="4" t="s">
        <v>1133</v>
      </c>
      <c r="K1109" s="4">
        <f t="shared" si="85"/>
        <v>51.214812999999992</v>
      </c>
      <c r="L1109" s="4">
        <f t="shared" si="86"/>
        <v>51.214812999999992</v>
      </c>
      <c r="M1109" s="4" t="s">
        <v>1098</v>
      </c>
      <c r="N1109" s="4">
        <f t="shared" si="87"/>
        <v>-6672851.3046803735</v>
      </c>
      <c r="O1109" s="4">
        <f t="shared" si="88"/>
        <v>-20672851.304680374</v>
      </c>
      <c r="P1109" s="4" t="str">
        <f t="shared" si="89"/>
        <v>Overpaid</v>
      </c>
    </row>
    <row r="1110" spans="1:16" x14ac:dyDescent="0.25">
      <c r="A1110" s="4" t="s">
        <v>127</v>
      </c>
      <c r="B1110" s="4" t="s">
        <v>1094</v>
      </c>
      <c r="C1110" s="4" t="s">
        <v>825</v>
      </c>
      <c r="D1110" s="4" t="s">
        <v>4072</v>
      </c>
      <c r="E1110" s="4" t="s">
        <v>1839</v>
      </c>
      <c r="F1110" s="4" t="s">
        <v>1201</v>
      </c>
      <c r="G1110" s="4" t="s">
        <v>1151</v>
      </c>
      <c r="K1110" s="4">
        <f t="shared" si="85"/>
        <v>51.041485000000002</v>
      </c>
      <c r="L1110" s="4">
        <f t="shared" si="86"/>
        <v>54.461264495000002</v>
      </c>
      <c r="M1110" s="4" t="s">
        <v>1098</v>
      </c>
      <c r="N1110" s="4">
        <f t="shared" si="87"/>
        <v>-3253364.5406760387</v>
      </c>
      <c r="O1110" s="4">
        <f t="shared" si="88"/>
        <v>-4258764.5406760387</v>
      </c>
      <c r="P1110" s="4" t="str">
        <f t="shared" si="89"/>
        <v>Overpaid</v>
      </c>
    </row>
    <row r="1111" spans="1:16" x14ac:dyDescent="0.25">
      <c r="A1111" s="4" t="s">
        <v>131</v>
      </c>
      <c r="B1111" s="4" t="s">
        <v>1094</v>
      </c>
      <c r="C1111" s="4" t="s">
        <v>627</v>
      </c>
      <c r="D1111" s="4" t="s">
        <v>1634</v>
      </c>
      <c r="E1111" s="4" t="s">
        <v>1045</v>
      </c>
      <c r="F1111" s="4" t="s">
        <v>1328</v>
      </c>
      <c r="G1111" s="4" t="s">
        <v>1155</v>
      </c>
      <c r="K1111" s="4">
        <f t="shared" si="85"/>
        <v>50.344561999999996</v>
      </c>
      <c r="L1111" s="4">
        <f t="shared" si="86"/>
        <v>52.056277107999996</v>
      </c>
      <c r="M1111" s="4" t="s">
        <v>1098</v>
      </c>
      <c r="N1111" s="4">
        <f t="shared" si="87"/>
        <v>-5786537.3141210526</v>
      </c>
      <c r="O1111" s="4">
        <f t="shared" si="88"/>
        <v>-13348466.314121053</v>
      </c>
      <c r="P1111" s="4" t="str">
        <f t="shared" si="89"/>
        <v>Overpaid</v>
      </c>
    </row>
    <row r="1112" spans="1:16" x14ac:dyDescent="0.25">
      <c r="A1112" s="4" t="s">
        <v>123</v>
      </c>
      <c r="B1112" s="4" t="s">
        <v>1094</v>
      </c>
      <c r="C1112" s="4" t="s">
        <v>343</v>
      </c>
      <c r="D1112" s="4" t="s">
        <v>1945</v>
      </c>
      <c r="E1112" s="4" t="s">
        <v>1122</v>
      </c>
      <c r="F1112" s="4" t="s">
        <v>1103</v>
      </c>
      <c r="G1112" s="4" t="s">
        <v>1129</v>
      </c>
      <c r="K1112" s="4">
        <f t="shared" si="85"/>
        <v>50.131512999999998</v>
      </c>
      <c r="L1112" s="4">
        <f t="shared" si="86"/>
        <v>50.983748721000005</v>
      </c>
      <c r="M1112" s="4" t="s">
        <v>1098</v>
      </c>
      <c r="N1112" s="4">
        <f t="shared" si="87"/>
        <v>-6916231.2673539445</v>
      </c>
      <c r="O1112" s="4">
        <f t="shared" si="88"/>
        <v>-52916231.267353944</v>
      </c>
      <c r="P1112" s="4" t="str">
        <f t="shared" si="89"/>
        <v>Overpaid</v>
      </c>
    </row>
    <row r="1113" spans="1:16" x14ac:dyDescent="0.25">
      <c r="A1113" s="4" t="s">
        <v>131</v>
      </c>
      <c r="B1113" s="4" t="s">
        <v>1094</v>
      </c>
      <c r="C1113" s="4" t="s">
        <v>1657</v>
      </c>
      <c r="D1113" s="4" t="s">
        <v>1412</v>
      </c>
      <c r="E1113" s="4" t="s">
        <v>1197</v>
      </c>
      <c r="F1113" s="4" t="s">
        <v>1201</v>
      </c>
      <c r="G1113" s="4" t="s">
        <v>1658</v>
      </c>
      <c r="K1113" s="4">
        <f t="shared" si="85"/>
        <v>49.412924000000004</v>
      </c>
      <c r="L1113" s="4">
        <f t="shared" si="86"/>
        <v>50.005879088000007</v>
      </c>
      <c r="M1113" s="4" t="s">
        <v>1098</v>
      </c>
      <c r="N1113" s="4">
        <f t="shared" si="87"/>
        <v>-7946221.1723672226</v>
      </c>
      <c r="O1113" s="4">
        <f t="shared" si="88"/>
        <v>-8841221.1723672226</v>
      </c>
      <c r="P1113" s="4" t="str">
        <f t="shared" si="89"/>
        <v>Overpaid</v>
      </c>
    </row>
    <row r="1114" spans="1:16" x14ac:dyDescent="0.25">
      <c r="A1114" s="4" t="s">
        <v>114</v>
      </c>
      <c r="B1114" s="4" t="s">
        <v>1094</v>
      </c>
      <c r="C1114" s="4" t="s">
        <v>815</v>
      </c>
      <c r="D1114" s="4" t="s">
        <v>3298</v>
      </c>
      <c r="E1114" s="4" t="s">
        <v>1365</v>
      </c>
      <c r="F1114" s="4" t="s">
        <v>1221</v>
      </c>
      <c r="G1114" s="4">
        <v>67.099999999999994</v>
      </c>
      <c r="K1114" s="4">
        <f t="shared" si="85"/>
        <v>49.402090999999999</v>
      </c>
      <c r="L1114" s="4">
        <f t="shared" si="86"/>
        <v>52.020401822999993</v>
      </c>
      <c r="M1114" s="4" t="s">
        <v>1098</v>
      </c>
      <c r="N1114" s="4">
        <f t="shared" si="87"/>
        <v>-5824324.7452289369</v>
      </c>
      <c r="O1114" s="4">
        <f t="shared" si="88"/>
        <v>-6901092.7452289369</v>
      </c>
      <c r="P1114" s="4" t="str">
        <f t="shared" si="89"/>
        <v>Overpaid</v>
      </c>
    </row>
    <row r="1115" spans="1:16" x14ac:dyDescent="0.25">
      <c r="A1115" s="4" t="s">
        <v>109</v>
      </c>
      <c r="B1115" s="4" t="s">
        <v>1094</v>
      </c>
      <c r="C1115" s="4" t="s">
        <v>1904</v>
      </c>
      <c r="D1115" s="4" t="s">
        <v>1027</v>
      </c>
      <c r="E1115" s="4" t="s">
        <v>1905</v>
      </c>
      <c r="F1115" s="4" t="s">
        <v>1906</v>
      </c>
      <c r="G1115" s="4" t="s">
        <v>1907</v>
      </c>
      <c r="K1115" s="4">
        <f t="shared" si="85"/>
        <v>49.250428999999997</v>
      </c>
      <c r="L1115" s="4">
        <f t="shared" si="86"/>
        <v>48.610173422999999</v>
      </c>
      <c r="M1115" s="4" t="s">
        <v>1098</v>
      </c>
      <c r="N1115" s="4">
        <f t="shared" si="87"/>
        <v>-9416317.6932189483</v>
      </c>
      <c r="O1115" s="4" t="e">
        <f t="shared" si="88"/>
        <v>#VALUE!</v>
      </c>
      <c r="P1115" s="4" t="e">
        <f t="shared" si="89"/>
        <v>#VALUE!</v>
      </c>
    </row>
    <row r="1116" spans="1:16" x14ac:dyDescent="0.25">
      <c r="A1116" s="4" t="s">
        <v>134</v>
      </c>
      <c r="B1116" s="4" t="s">
        <v>1094</v>
      </c>
      <c r="C1116" s="4" t="s">
        <v>418</v>
      </c>
      <c r="D1116" s="4" t="s">
        <v>2511</v>
      </c>
      <c r="E1116" s="4" t="s">
        <v>1339</v>
      </c>
      <c r="F1116" s="4" t="s">
        <v>1186</v>
      </c>
      <c r="G1116" s="4" t="s">
        <v>2398</v>
      </c>
      <c r="K1116" s="4">
        <f t="shared" si="85"/>
        <v>49.142099000000002</v>
      </c>
      <c r="L1116" s="4">
        <f t="shared" si="86"/>
        <v>51.500919752000001</v>
      </c>
      <c r="M1116" s="4" t="s">
        <v>1098</v>
      </c>
      <c r="N1116" s="4">
        <f t="shared" si="87"/>
        <v>-6371495.1152954157</v>
      </c>
      <c r="O1116" s="4">
        <f t="shared" si="88"/>
        <v>-7675878.1152954157</v>
      </c>
      <c r="P1116" s="4" t="str">
        <f t="shared" si="89"/>
        <v>Overpaid</v>
      </c>
    </row>
    <row r="1117" spans="1:16" x14ac:dyDescent="0.25">
      <c r="A1117" s="4" t="s">
        <v>120</v>
      </c>
      <c r="B1117" s="4" t="s">
        <v>1094</v>
      </c>
      <c r="C1117" s="4" t="s">
        <v>3212</v>
      </c>
      <c r="D1117" s="4" t="s">
        <v>1027</v>
      </c>
      <c r="E1117" s="4" t="s">
        <v>1197</v>
      </c>
      <c r="F1117" s="4" t="s">
        <v>1405</v>
      </c>
      <c r="G1117" s="4" t="s">
        <v>1171</v>
      </c>
      <c r="K1117" s="4">
        <f t="shared" si="85"/>
        <v>49.073489999999993</v>
      </c>
      <c r="L1117" s="4">
        <f t="shared" si="86"/>
        <v>49.662371879999995</v>
      </c>
      <c r="M1117" s="4" t="s">
        <v>1098</v>
      </c>
      <c r="N1117" s="4">
        <f t="shared" si="87"/>
        <v>-8308037.2515247893</v>
      </c>
      <c r="O1117" s="4" t="e">
        <f t="shared" si="88"/>
        <v>#VALUE!</v>
      </c>
      <c r="P1117" s="4" t="e">
        <f t="shared" si="89"/>
        <v>#VALUE!</v>
      </c>
    </row>
    <row r="1118" spans="1:16" x14ac:dyDescent="0.25">
      <c r="A1118" s="4" t="s">
        <v>134</v>
      </c>
      <c r="B1118" s="4" t="s">
        <v>1094</v>
      </c>
      <c r="C1118" s="4" t="s">
        <v>2534</v>
      </c>
      <c r="D1118" s="4" t="s">
        <v>1243</v>
      </c>
      <c r="E1118" s="4" t="s">
        <v>1269</v>
      </c>
      <c r="F1118" s="4" t="s">
        <v>1240</v>
      </c>
      <c r="G1118" s="4" t="s">
        <v>1851</v>
      </c>
      <c r="K1118" s="4">
        <f t="shared" si="85"/>
        <v>49.037379999999999</v>
      </c>
      <c r="L1118" s="4">
        <f t="shared" si="86"/>
        <v>48.694118339999996</v>
      </c>
      <c r="M1118" s="4" t="s">
        <v>1098</v>
      </c>
      <c r="N1118" s="4">
        <f t="shared" si="87"/>
        <v>-9327898.52754559</v>
      </c>
      <c r="O1118" s="4">
        <f t="shared" si="88"/>
        <v>-10362898.52754559</v>
      </c>
      <c r="P1118" s="4" t="str">
        <f t="shared" si="89"/>
        <v>Overpaid</v>
      </c>
    </row>
    <row r="1119" spans="1:16" x14ac:dyDescent="0.25">
      <c r="A1119" s="4" t="s">
        <v>127</v>
      </c>
      <c r="B1119" s="4" t="s">
        <v>1094</v>
      </c>
      <c r="C1119" s="4" t="s">
        <v>209</v>
      </c>
      <c r="D1119" s="4" t="s">
        <v>4059</v>
      </c>
      <c r="E1119" s="4" t="s">
        <v>1445</v>
      </c>
      <c r="F1119" s="4" t="s">
        <v>1162</v>
      </c>
      <c r="G1119" s="4" t="s">
        <v>1747</v>
      </c>
      <c r="K1119" s="4">
        <f t="shared" si="85"/>
        <v>48.986826000000001</v>
      </c>
      <c r="L1119" s="4">
        <f t="shared" si="86"/>
        <v>48.496957739999999</v>
      </c>
      <c r="M1119" s="4" t="s">
        <v>1098</v>
      </c>
      <c r="N1119" s="4">
        <f t="shared" si="87"/>
        <v>-9535567.7513493299</v>
      </c>
      <c r="O1119" s="4">
        <f t="shared" si="88"/>
        <v>-41535567.75134933</v>
      </c>
      <c r="P1119" s="4" t="str">
        <f t="shared" si="89"/>
        <v>Overpaid</v>
      </c>
    </row>
    <row r="1120" spans="1:16" x14ac:dyDescent="0.25">
      <c r="A1120" s="4" t="s">
        <v>107</v>
      </c>
      <c r="B1120" s="4" t="s">
        <v>1094</v>
      </c>
      <c r="C1120" s="4" t="s">
        <v>2795</v>
      </c>
      <c r="D1120" s="4" t="s">
        <v>1419</v>
      </c>
      <c r="E1120" s="4" t="s">
        <v>2144</v>
      </c>
      <c r="F1120" s="4" t="s">
        <v>1240</v>
      </c>
      <c r="G1120" s="4" t="s">
        <v>2173</v>
      </c>
      <c r="K1120" s="4">
        <f t="shared" si="85"/>
        <v>48.719611999999998</v>
      </c>
      <c r="L1120" s="4">
        <f t="shared" si="86"/>
        <v>44.57844498</v>
      </c>
      <c r="M1120" s="4" t="s">
        <v>1098</v>
      </c>
      <c r="N1120" s="4">
        <f t="shared" si="87"/>
        <v>-13662936.52246416</v>
      </c>
      <c r="O1120" s="4">
        <f t="shared" si="88"/>
        <v>-15662936.52246416</v>
      </c>
      <c r="P1120" s="4" t="str">
        <f t="shared" si="89"/>
        <v>Overpaid</v>
      </c>
    </row>
    <row r="1121" spans="1:16" x14ac:dyDescent="0.25">
      <c r="A1121" s="4" t="s">
        <v>132</v>
      </c>
      <c r="B1121" s="4" t="s">
        <v>1094</v>
      </c>
      <c r="C1121" s="4" t="s">
        <v>3509</v>
      </c>
      <c r="D1121" s="4" t="s">
        <v>1589</v>
      </c>
      <c r="E1121" s="4" t="s">
        <v>1197</v>
      </c>
      <c r="F1121" s="4" t="s">
        <v>1201</v>
      </c>
      <c r="G1121" s="4" t="s">
        <v>2574</v>
      </c>
      <c r="K1121" s="4">
        <f t="shared" si="85"/>
        <v>48.181573</v>
      </c>
      <c r="L1121" s="4">
        <f t="shared" si="86"/>
        <v>48.759751876000003</v>
      </c>
      <c r="M1121" s="4" t="s">
        <v>1098</v>
      </c>
      <c r="N1121" s="4">
        <f t="shared" si="87"/>
        <v>-9258766.7361196317</v>
      </c>
      <c r="O1121" s="4">
        <f t="shared" si="88"/>
        <v>-11798766.736119632</v>
      </c>
      <c r="P1121" s="4" t="str">
        <f t="shared" si="89"/>
        <v>Overpaid</v>
      </c>
    </row>
    <row r="1122" spans="1:16" x14ac:dyDescent="0.25">
      <c r="A1122" s="4" t="s">
        <v>125</v>
      </c>
      <c r="B1122" s="4" t="s">
        <v>1094</v>
      </c>
      <c r="C1122" s="4" t="s">
        <v>416</v>
      </c>
      <c r="D1122" s="4" t="s">
        <v>1412</v>
      </c>
      <c r="E1122" s="4" t="s">
        <v>1537</v>
      </c>
      <c r="F1122" s="4" t="s">
        <v>1186</v>
      </c>
      <c r="G1122" s="4" t="s">
        <v>1316</v>
      </c>
      <c r="K1122" s="4">
        <f t="shared" si="85"/>
        <v>47.871026999999998</v>
      </c>
      <c r="L1122" s="4">
        <f t="shared" si="86"/>
        <v>49.833739106999992</v>
      </c>
      <c r="M1122" s="4" t="s">
        <v>1098</v>
      </c>
      <c r="N1122" s="4">
        <f t="shared" si="87"/>
        <v>-8127536.1827692203</v>
      </c>
      <c r="O1122" s="4">
        <f t="shared" si="88"/>
        <v>-9022536.1827692203</v>
      </c>
      <c r="P1122" s="4" t="str">
        <f t="shared" si="89"/>
        <v>Overpaid</v>
      </c>
    </row>
    <row r="1123" spans="1:16" x14ac:dyDescent="0.25">
      <c r="A1123" s="4" t="s">
        <v>116</v>
      </c>
      <c r="B1123" s="4" t="s">
        <v>1094</v>
      </c>
      <c r="C1123" s="4" t="s">
        <v>1228</v>
      </c>
      <c r="D1123" s="4" t="s">
        <v>1229</v>
      </c>
      <c r="E1123" s="4" t="s">
        <v>1230</v>
      </c>
      <c r="F1123" s="4" t="s">
        <v>1221</v>
      </c>
      <c r="G1123" s="4" t="s">
        <v>1231</v>
      </c>
      <c r="K1123" s="4">
        <f t="shared" si="85"/>
        <v>47.416040999999993</v>
      </c>
      <c r="L1123" s="4">
        <f t="shared" si="86"/>
        <v>43.954670006999997</v>
      </c>
      <c r="M1123" s="4" t="s">
        <v>1098</v>
      </c>
      <c r="N1123" s="4">
        <f t="shared" si="87"/>
        <v>-14319958.587070942</v>
      </c>
      <c r="O1123" s="4">
        <f t="shared" si="88"/>
        <v>-18069958.587070942</v>
      </c>
      <c r="P1123" s="4" t="str">
        <f t="shared" si="89"/>
        <v>Overpaid</v>
      </c>
    </row>
    <row r="1124" spans="1:16" x14ac:dyDescent="0.25">
      <c r="A1124" s="4" t="s">
        <v>130</v>
      </c>
      <c r="B1124" s="4" t="s">
        <v>1094</v>
      </c>
      <c r="C1124" s="4" t="s">
        <v>298</v>
      </c>
      <c r="D1124" s="4" t="s">
        <v>1279</v>
      </c>
      <c r="E1124" s="4" t="s">
        <v>1633</v>
      </c>
      <c r="F1124" s="4" t="s">
        <v>1194</v>
      </c>
      <c r="G1124" s="4" t="s">
        <v>1042</v>
      </c>
      <c r="K1124" s="4">
        <f t="shared" si="85"/>
        <v>47.351042999999997</v>
      </c>
      <c r="L1124" s="4">
        <f t="shared" si="86"/>
        <v>45.267597107999997</v>
      </c>
      <c r="M1124" s="4" t="s">
        <v>1098</v>
      </c>
      <c r="N1124" s="4">
        <f t="shared" si="87"/>
        <v>-12937052.712491699</v>
      </c>
      <c r="O1124" s="4">
        <f t="shared" si="88"/>
        <v>-18437052.712491699</v>
      </c>
      <c r="P1124" s="4" t="str">
        <f t="shared" si="89"/>
        <v>Overpaid</v>
      </c>
    </row>
    <row r="1125" spans="1:16" x14ac:dyDescent="0.25">
      <c r="A1125" s="4" t="s">
        <v>114</v>
      </c>
      <c r="B1125" s="4" t="s">
        <v>1094</v>
      </c>
      <c r="C1125" s="4" t="s">
        <v>3304</v>
      </c>
      <c r="D1125" s="4" t="s">
        <v>1419</v>
      </c>
      <c r="E1125" s="4" t="s">
        <v>3000</v>
      </c>
      <c r="F1125" s="4" t="s">
        <v>1240</v>
      </c>
      <c r="G1125" s="4" t="s">
        <v>2294</v>
      </c>
      <c r="K1125" s="4">
        <f t="shared" si="85"/>
        <v>47.329376999999994</v>
      </c>
      <c r="L1125" s="4">
        <f t="shared" si="86"/>
        <v>43.448368085999988</v>
      </c>
      <c r="M1125" s="4" t="s">
        <v>1098</v>
      </c>
      <c r="N1125" s="4">
        <f t="shared" si="87"/>
        <v>-14853246.307560816</v>
      </c>
      <c r="O1125" s="4">
        <f t="shared" si="88"/>
        <v>-16853246.307560816</v>
      </c>
      <c r="P1125" s="4" t="str">
        <f t="shared" si="89"/>
        <v>Overpaid</v>
      </c>
    </row>
    <row r="1126" spans="1:16" x14ac:dyDescent="0.25">
      <c r="A1126" s="4" t="s">
        <v>115</v>
      </c>
      <c r="B1126" s="4" t="s">
        <v>1094</v>
      </c>
      <c r="C1126" s="4" t="s">
        <v>4004</v>
      </c>
      <c r="D1126" s="4" t="s">
        <v>1027</v>
      </c>
      <c r="E1126" s="4" t="s">
        <v>1310</v>
      </c>
      <c r="F1126" s="4" t="s">
        <v>1234</v>
      </c>
      <c r="G1126" s="4" t="s">
        <v>2324</v>
      </c>
      <c r="K1126" s="4">
        <f t="shared" si="85"/>
        <v>47.134383</v>
      </c>
      <c r="L1126" s="4">
        <f t="shared" si="86"/>
        <v>47.652861212999994</v>
      </c>
      <c r="M1126" s="4" t="s">
        <v>1098</v>
      </c>
      <c r="N1126" s="4">
        <f t="shared" si="87"/>
        <v>-10424654.468358336</v>
      </c>
      <c r="O1126" s="4" t="e">
        <f t="shared" si="88"/>
        <v>#VALUE!</v>
      </c>
      <c r="P1126" s="4" t="e">
        <f t="shared" si="89"/>
        <v>#VALUE!</v>
      </c>
    </row>
    <row r="1127" spans="1:16" x14ac:dyDescent="0.25">
      <c r="A1127" s="4" t="s">
        <v>129</v>
      </c>
      <c r="B1127" s="4" t="s">
        <v>1094</v>
      </c>
      <c r="C1127" s="4" t="s">
        <v>486</v>
      </c>
      <c r="D1127" s="4" t="s">
        <v>1345</v>
      </c>
      <c r="E1127" s="4" t="s">
        <v>1346</v>
      </c>
      <c r="F1127" s="4" t="s">
        <v>1162</v>
      </c>
      <c r="G1127" s="4" t="s">
        <v>1347</v>
      </c>
      <c r="K1127" s="4">
        <f t="shared" si="85"/>
        <v>47.119938999999995</v>
      </c>
      <c r="L1127" s="4">
        <f t="shared" si="86"/>
        <v>49.805775522999994</v>
      </c>
      <c r="M1127" s="4" t="s">
        <v>1098</v>
      </c>
      <c r="N1127" s="4">
        <f t="shared" si="87"/>
        <v>-8156990.2206654865</v>
      </c>
      <c r="O1127" s="4">
        <f t="shared" si="88"/>
        <v>-9497730.2206654865</v>
      </c>
      <c r="P1127" s="4" t="str">
        <f t="shared" si="89"/>
        <v>Overpaid</v>
      </c>
    </row>
    <row r="1128" spans="1:16" x14ac:dyDescent="0.25">
      <c r="A1128" s="4" t="s">
        <v>111</v>
      </c>
      <c r="B1128" s="4" t="s">
        <v>1094</v>
      </c>
      <c r="C1128" s="4" t="s">
        <v>420</v>
      </c>
      <c r="D1128" s="4" t="s">
        <v>3740</v>
      </c>
      <c r="E1128" s="4" t="s">
        <v>1072</v>
      </c>
      <c r="F1128" s="4" t="s">
        <v>1146</v>
      </c>
      <c r="G1128" s="4" t="s">
        <v>1488</v>
      </c>
      <c r="K1128" s="4">
        <f t="shared" si="85"/>
        <v>47.091050999999993</v>
      </c>
      <c r="L1128" s="4">
        <f t="shared" si="86"/>
        <v>50.104878263999993</v>
      </c>
      <c r="M1128" s="4" t="s">
        <v>1098</v>
      </c>
      <c r="N1128" s="4">
        <f t="shared" si="87"/>
        <v>-7841945.358451426</v>
      </c>
      <c r="O1128" s="4">
        <f t="shared" si="88"/>
        <v>-16368264.358451426</v>
      </c>
      <c r="P1128" s="4" t="str">
        <f t="shared" si="89"/>
        <v>Overpaid</v>
      </c>
    </row>
    <row r="1129" spans="1:16" x14ac:dyDescent="0.25">
      <c r="A1129" s="4" t="s">
        <v>124</v>
      </c>
      <c r="B1129" s="4" t="s">
        <v>1094</v>
      </c>
      <c r="C1129" s="4" t="s">
        <v>959</v>
      </c>
      <c r="D1129" s="4" t="s">
        <v>3125</v>
      </c>
      <c r="E1129" s="4" t="s">
        <v>1045</v>
      </c>
      <c r="F1129" s="4" t="s">
        <v>1208</v>
      </c>
      <c r="G1129" s="4" t="s">
        <v>1844</v>
      </c>
      <c r="K1129" s="4">
        <f t="shared" si="85"/>
        <v>46.748006000000004</v>
      </c>
      <c r="L1129" s="4">
        <f t="shared" si="86"/>
        <v>48.337438204000009</v>
      </c>
      <c r="M1129" s="4" t="s">
        <v>1098</v>
      </c>
      <c r="N1129" s="4">
        <f t="shared" si="87"/>
        <v>-9703589.6493484788</v>
      </c>
      <c r="O1129" s="4">
        <f t="shared" si="88"/>
        <v>-10639143.649348479</v>
      </c>
      <c r="P1129" s="4" t="str">
        <f t="shared" si="89"/>
        <v>Overpaid</v>
      </c>
    </row>
    <row r="1130" spans="1:16" x14ac:dyDescent="0.25">
      <c r="A1130" s="4" t="s">
        <v>2800</v>
      </c>
      <c r="B1130" s="4" t="s">
        <v>1094</v>
      </c>
      <c r="C1130" s="4" t="s">
        <v>2872</v>
      </c>
      <c r="D1130" s="4" t="s">
        <v>1027</v>
      </c>
      <c r="E1130" s="4" t="s">
        <v>1738</v>
      </c>
      <c r="F1130" s="4" t="s">
        <v>1240</v>
      </c>
      <c r="G1130" s="4" t="s">
        <v>1155</v>
      </c>
      <c r="K1130" s="4">
        <f t="shared" si="85"/>
        <v>46.733561999999992</v>
      </c>
      <c r="L1130" s="4">
        <f t="shared" si="86"/>
        <v>47.948634611999992</v>
      </c>
      <c r="M1130" s="4" t="s">
        <v>1098</v>
      </c>
      <c r="N1130" s="4">
        <f t="shared" si="87"/>
        <v>-10113116.401461987</v>
      </c>
      <c r="O1130" s="4" t="e">
        <f t="shared" si="88"/>
        <v>#VALUE!</v>
      </c>
      <c r="P1130" s="4" t="e">
        <f t="shared" si="89"/>
        <v>#VALUE!</v>
      </c>
    </row>
    <row r="1131" spans="1:16" x14ac:dyDescent="0.25">
      <c r="A1131" s="4" t="s">
        <v>113</v>
      </c>
      <c r="B1131" s="4" t="s">
        <v>1094</v>
      </c>
      <c r="C1131" s="4" t="s">
        <v>3927</v>
      </c>
      <c r="D1131" s="4" t="s">
        <v>1419</v>
      </c>
      <c r="E1131" s="4" t="s">
        <v>2710</v>
      </c>
      <c r="F1131" s="4" t="s">
        <v>1408</v>
      </c>
      <c r="G1131" s="4" t="s">
        <v>2578</v>
      </c>
      <c r="K1131" s="4">
        <f t="shared" si="85"/>
        <v>46.646898</v>
      </c>
      <c r="L1131" s="4">
        <f t="shared" si="86"/>
        <v>44.687728283999995</v>
      </c>
      <c r="M1131" s="4" t="s">
        <v>1098</v>
      </c>
      <c r="N1131" s="4">
        <f t="shared" si="87"/>
        <v>-13547828.438412949</v>
      </c>
      <c r="O1131" s="4">
        <f t="shared" si="88"/>
        <v>-15547828.438412949</v>
      </c>
      <c r="P1131" s="4" t="str">
        <f t="shared" si="89"/>
        <v>Overpaid</v>
      </c>
    </row>
    <row r="1132" spans="1:16" x14ac:dyDescent="0.25">
      <c r="A1132" s="4" t="s">
        <v>128</v>
      </c>
      <c r="B1132" s="4" t="s">
        <v>1094</v>
      </c>
      <c r="C1132" s="4" t="s">
        <v>3586</v>
      </c>
      <c r="D1132" s="4" t="s">
        <v>3587</v>
      </c>
      <c r="E1132" s="4" t="s">
        <v>1033</v>
      </c>
      <c r="F1132" s="4" t="s">
        <v>1194</v>
      </c>
      <c r="G1132" s="4" t="s">
        <v>3039</v>
      </c>
      <c r="K1132" s="4">
        <f t="shared" si="85"/>
        <v>46.278576000000001</v>
      </c>
      <c r="L1132" s="4">
        <f t="shared" si="86"/>
        <v>47.204147519999999</v>
      </c>
      <c r="M1132" s="4" t="s">
        <v>1098</v>
      </c>
      <c r="N1132" s="4">
        <f t="shared" si="87"/>
        <v>-10897284.518862443</v>
      </c>
      <c r="O1132" s="4">
        <f t="shared" si="88"/>
        <v>-11575005.518862443</v>
      </c>
      <c r="P1132" s="4" t="str">
        <f t="shared" si="89"/>
        <v>Overpaid</v>
      </c>
    </row>
    <row r="1133" spans="1:16" x14ac:dyDescent="0.25">
      <c r="A1133" s="4" t="s">
        <v>112</v>
      </c>
      <c r="B1133" s="4" t="s">
        <v>1094</v>
      </c>
      <c r="C1133" s="4" t="s">
        <v>2124</v>
      </c>
      <c r="D1133" s="4" t="s">
        <v>2125</v>
      </c>
      <c r="E1133" s="4" t="s">
        <v>1542</v>
      </c>
      <c r="F1133" s="4" t="s">
        <v>1208</v>
      </c>
      <c r="G1133" s="4" t="s">
        <v>2126</v>
      </c>
      <c r="K1133" s="4">
        <f t="shared" si="85"/>
        <v>45.913865000000001</v>
      </c>
      <c r="L1133" s="4">
        <f t="shared" si="86"/>
        <v>45.867951135000006</v>
      </c>
      <c r="M1133" s="4" t="s">
        <v>1098</v>
      </c>
      <c r="N1133" s="4">
        <f t="shared" si="87"/>
        <v>-12304699.92600929</v>
      </c>
      <c r="O1133" s="4">
        <f t="shared" si="88"/>
        <v>-13282199.92600929</v>
      </c>
      <c r="P1133" s="4" t="str">
        <f t="shared" si="89"/>
        <v>Overpaid</v>
      </c>
    </row>
    <row r="1134" spans="1:16" x14ac:dyDescent="0.25">
      <c r="A1134" s="4" t="s">
        <v>106</v>
      </c>
      <c r="B1134" s="4" t="s">
        <v>1094</v>
      </c>
      <c r="C1134" s="4" t="s">
        <v>344</v>
      </c>
      <c r="D1134" s="4" t="s">
        <v>2997</v>
      </c>
      <c r="E1134" s="4" t="s">
        <v>1102</v>
      </c>
      <c r="F1134" s="4" t="s">
        <v>1328</v>
      </c>
      <c r="G1134" s="4" t="s">
        <v>2428</v>
      </c>
      <c r="K1134" s="4">
        <f t="shared" si="85"/>
        <v>45.736925999999997</v>
      </c>
      <c r="L1134" s="4">
        <f t="shared" si="86"/>
        <v>46.331506037999993</v>
      </c>
      <c r="M1134" s="4" t="s">
        <v>1098</v>
      </c>
      <c r="N1134" s="4">
        <f t="shared" si="87"/>
        <v>-11816437.631735347</v>
      </c>
      <c r="O1134" s="4">
        <f t="shared" si="88"/>
        <v>-19987182.631735347</v>
      </c>
      <c r="P1134" s="4" t="str">
        <f t="shared" si="89"/>
        <v>Overpaid</v>
      </c>
    </row>
    <row r="1135" spans="1:16" x14ac:dyDescent="0.25">
      <c r="A1135" s="4" t="s">
        <v>113</v>
      </c>
      <c r="B1135" s="4" t="s">
        <v>1094</v>
      </c>
      <c r="C1135" s="4" t="s">
        <v>3928</v>
      </c>
      <c r="D1135" s="4" t="s">
        <v>2141</v>
      </c>
      <c r="E1135" s="4" t="s">
        <v>1318</v>
      </c>
      <c r="F1135" s="4" t="s">
        <v>1244</v>
      </c>
      <c r="G1135" s="4" t="s">
        <v>2324</v>
      </c>
      <c r="K1135" s="4">
        <f t="shared" si="85"/>
        <v>45.689982999999998</v>
      </c>
      <c r="L1135" s="4">
        <f t="shared" si="86"/>
        <v>47.106372472999993</v>
      </c>
      <c r="M1135" s="4" t="s">
        <v>1098</v>
      </c>
      <c r="N1135" s="4">
        <f t="shared" si="87"/>
        <v>-11000270.957927177</v>
      </c>
      <c r="O1135" s="4">
        <f t="shared" si="88"/>
        <v>-11787770.957927177</v>
      </c>
      <c r="P1135" s="4" t="str">
        <f t="shared" si="89"/>
        <v>Overpaid</v>
      </c>
    </row>
    <row r="1136" spans="1:16" x14ac:dyDescent="0.25">
      <c r="A1136" s="4" t="s">
        <v>115</v>
      </c>
      <c r="B1136" s="4" t="s">
        <v>1094</v>
      </c>
      <c r="C1136" s="4" t="s">
        <v>485</v>
      </c>
      <c r="D1136" s="4" t="s">
        <v>3980</v>
      </c>
      <c r="E1136" s="4" t="s">
        <v>1120</v>
      </c>
      <c r="F1136" s="4" t="s">
        <v>1194</v>
      </c>
      <c r="G1136" s="4" t="s">
        <v>2389</v>
      </c>
      <c r="K1136" s="4">
        <f t="shared" si="85"/>
        <v>44.808898999999997</v>
      </c>
      <c r="L1136" s="4">
        <f t="shared" si="86"/>
        <v>47.228579545999999</v>
      </c>
      <c r="M1136" s="4" t="s">
        <v>1098</v>
      </c>
      <c r="N1136" s="4">
        <f t="shared" si="87"/>
        <v>-10871550.270359587</v>
      </c>
      <c r="O1136" s="4">
        <f t="shared" si="88"/>
        <v>-12161575.270359587</v>
      </c>
      <c r="P1136" s="4" t="str">
        <f t="shared" si="89"/>
        <v>Overpaid</v>
      </c>
    </row>
    <row r="1137" spans="1:16" x14ac:dyDescent="0.25">
      <c r="A1137" s="4" t="s">
        <v>127</v>
      </c>
      <c r="B1137" s="4" t="s">
        <v>1094</v>
      </c>
      <c r="C1137" s="4" t="s">
        <v>4060</v>
      </c>
      <c r="D1137" s="4" t="s">
        <v>1027</v>
      </c>
      <c r="E1137" s="4" t="s">
        <v>1217</v>
      </c>
      <c r="F1137" s="4" t="s">
        <v>1162</v>
      </c>
      <c r="G1137" s="4" t="s">
        <v>1863</v>
      </c>
      <c r="K1137" s="4">
        <f t="shared" si="85"/>
        <v>44.696957999999995</v>
      </c>
      <c r="L1137" s="4">
        <f t="shared" si="86"/>
        <v>44.339382335999993</v>
      </c>
      <c r="M1137" s="4" t="s">
        <v>1098</v>
      </c>
      <c r="N1137" s="4">
        <f t="shared" si="87"/>
        <v>-13914741.161524665</v>
      </c>
      <c r="O1137" s="4" t="e">
        <f t="shared" si="88"/>
        <v>#VALUE!</v>
      </c>
      <c r="P1137" s="4" t="e">
        <f t="shared" si="89"/>
        <v>#VALUE!</v>
      </c>
    </row>
    <row r="1138" spans="1:16" x14ac:dyDescent="0.25">
      <c r="A1138" s="4" t="s">
        <v>132</v>
      </c>
      <c r="B1138" s="4" t="s">
        <v>1094</v>
      </c>
      <c r="C1138" s="4" t="s">
        <v>3515</v>
      </c>
      <c r="D1138" s="4" t="s">
        <v>1296</v>
      </c>
      <c r="E1138" s="4" t="s">
        <v>3516</v>
      </c>
      <c r="F1138" s="4" t="s">
        <v>1218</v>
      </c>
      <c r="G1138" s="4" t="s">
        <v>1720</v>
      </c>
      <c r="K1138" s="4">
        <f t="shared" si="85"/>
        <v>44.281692999999997</v>
      </c>
      <c r="L1138" s="4">
        <f t="shared" si="86"/>
        <v>40.296340629999996</v>
      </c>
      <c r="M1138" s="4" t="s">
        <v>1098</v>
      </c>
      <c r="N1138" s="4">
        <f t="shared" si="87"/>
        <v>-18173276.248611946</v>
      </c>
      <c r="O1138" s="4">
        <f t="shared" si="88"/>
        <v>-21673276.248611946</v>
      </c>
      <c r="P1138" s="4" t="str">
        <f t="shared" si="89"/>
        <v>Overpaid</v>
      </c>
    </row>
    <row r="1139" spans="1:16" x14ac:dyDescent="0.25">
      <c r="A1139" s="4" t="s">
        <v>133</v>
      </c>
      <c r="B1139" s="4" t="s">
        <v>1094</v>
      </c>
      <c r="C1139" s="4" t="s">
        <v>1789</v>
      </c>
      <c r="D1139" s="4" t="s">
        <v>1243</v>
      </c>
      <c r="E1139" s="4" t="s">
        <v>1421</v>
      </c>
      <c r="F1139" s="4" t="s">
        <v>1790</v>
      </c>
      <c r="G1139" s="4" t="s">
        <v>1063</v>
      </c>
      <c r="K1139" s="4">
        <f t="shared" si="85"/>
        <v>44.187806999999999</v>
      </c>
      <c r="L1139" s="4">
        <f t="shared" si="86"/>
        <v>44.320370420999993</v>
      </c>
      <c r="M1139" s="4" t="s">
        <v>1098</v>
      </c>
      <c r="N1139" s="4">
        <f t="shared" si="87"/>
        <v>-13934766.408105738</v>
      </c>
      <c r="O1139" s="4">
        <f t="shared" si="88"/>
        <v>-14969766.408105738</v>
      </c>
      <c r="P1139" s="4" t="str">
        <f t="shared" si="89"/>
        <v>Overpaid</v>
      </c>
    </row>
    <row r="1140" spans="1:16" x14ac:dyDescent="0.25">
      <c r="A1140" s="4" t="s">
        <v>132</v>
      </c>
      <c r="B1140" s="4" t="s">
        <v>1094</v>
      </c>
      <c r="C1140" s="4" t="s">
        <v>3494</v>
      </c>
      <c r="D1140" s="4" t="s">
        <v>3495</v>
      </c>
      <c r="E1140" s="4" t="s">
        <v>1462</v>
      </c>
      <c r="F1140" s="4" t="s">
        <v>1157</v>
      </c>
      <c r="G1140" s="4" t="s">
        <v>2134</v>
      </c>
      <c r="K1140" s="4">
        <f t="shared" si="85"/>
        <v>43.747264999999999</v>
      </c>
      <c r="L1140" s="4">
        <f t="shared" si="86"/>
        <v>46.197111839999998</v>
      </c>
      <c r="M1140" s="4" t="s">
        <v>1098</v>
      </c>
      <c r="N1140" s="4">
        <f t="shared" si="87"/>
        <v>-11957995.015829258</v>
      </c>
      <c r="O1140" s="4">
        <f t="shared" si="88"/>
        <v>-20745665.015829258</v>
      </c>
      <c r="P1140" s="4" t="str">
        <f t="shared" si="89"/>
        <v>Overpaid</v>
      </c>
    </row>
    <row r="1141" spans="1:16" x14ac:dyDescent="0.25">
      <c r="A1141" s="4" t="s">
        <v>135</v>
      </c>
      <c r="B1141" s="4" t="s">
        <v>1094</v>
      </c>
      <c r="C1141" s="4" t="s">
        <v>2711</v>
      </c>
      <c r="D1141" s="4" t="s">
        <v>1568</v>
      </c>
      <c r="E1141" s="4" t="s">
        <v>1542</v>
      </c>
      <c r="F1141" s="4" t="s">
        <v>1251</v>
      </c>
      <c r="G1141" s="4" t="s">
        <v>2712</v>
      </c>
      <c r="K1141" s="4">
        <f t="shared" si="85"/>
        <v>43.461995999999999</v>
      </c>
      <c r="L1141" s="4">
        <f t="shared" si="86"/>
        <v>43.418534004000001</v>
      </c>
      <c r="M1141" s="4" t="s">
        <v>1098</v>
      </c>
      <c r="N1141" s="4">
        <f t="shared" si="87"/>
        <v>-14884670.54065726</v>
      </c>
      <c r="O1141" s="4">
        <f t="shared" si="88"/>
        <v>-17384670.54065726</v>
      </c>
      <c r="P1141" s="4" t="str">
        <f t="shared" si="89"/>
        <v>Overpaid</v>
      </c>
    </row>
    <row r="1142" spans="1:16" x14ac:dyDescent="0.25">
      <c r="A1142" s="4" t="s">
        <v>106</v>
      </c>
      <c r="B1142" s="4" t="s">
        <v>1094</v>
      </c>
      <c r="C1142" s="4" t="s">
        <v>3040</v>
      </c>
      <c r="D1142" s="4" t="s">
        <v>2249</v>
      </c>
      <c r="E1142" s="4" t="s">
        <v>1174</v>
      </c>
      <c r="F1142" s="4" t="s">
        <v>1906</v>
      </c>
      <c r="G1142" s="4" t="s">
        <v>1677</v>
      </c>
      <c r="K1142" s="4">
        <f t="shared" si="85"/>
        <v>43.331999999999994</v>
      </c>
      <c r="L1142" s="4">
        <f t="shared" si="86"/>
        <v>44.631959999999992</v>
      </c>
      <c r="M1142" s="4" t="s">
        <v>1098</v>
      </c>
      <c r="N1142" s="4">
        <f t="shared" si="87"/>
        <v>-13606569.161717437</v>
      </c>
      <c r="O1142" s="4">
        <f t="shared" si="88"/>
        <v>-14349069.161717437</v>
      </c>
      <c r="P1142" s="4" t="str">
        <f t="shared" si="89"/>
        <v>Overpaid</v>
      </c>
    </row>
    <row r="1143" spans="1:16" x14ac:dyDescent="0.25">
      <c r="A1143" s="4" t="s">
        <v>117</v>
      </c>
      <c r="B1143" s="4" t="s">
        <v>1094</v>
      </c>
      <c r="C1143" s="4" t="s">
        <v>2628</v>
      </c>
      <c r="D1143" s="4" t="s">
        <v>1697</v>
      </c>
      <c r="E1143" s="4" t="s">
        <v>1193</v>
      </c>
      <c r="F1143" s="4" t="s">
        <v>1251</v>
      </c>
      <c r="G1143" s="4" t="s">
        <v>1375</v>
      </c>
      <c r="K1143" s="4">
        <f t="shared" si="85"/>
        <v>43.303111999999999</v>
      </c>
      <c r="L1143" s="4">
        <f t="shared" si="86"/>
        <v>45.338358263999993</v>
      </c>
      <c r="M1143" s="4" t="s">
        <v>1098</v>
      </c>
      <c r="N1143" s="4">
        <f t="shared" si="87"/>
        <v>-12862519.999860596</v>
      </c>
      <c r="O1143" s="4">
        <f t="shared" si="88"/>
        <v>-13765196.999860596</v>
      </c>
      <c r="P1143" s="4" t="str">
        <f t="shared" si="89"/>
        <v>Overpaid</v>
      </c>
    </row>
    <row r="1144" spans="1:16" x14ac:dyDescent="0.25">
      <c r="A1144" s="4" t="s">
        <v>111</v>
      </c>
      <c r="B1144" s="4" t="s">
        <v>1094</v>
      </c>
      <c r="C1144" s="4" t="s">
        <v>3769</v>
      </c>
      <c r="D1144" s="4" t="s">
        <v>1165</v>
      </c>
      <c r="E1144" s="4" t="s">
        <v>2101</v>
      </c>
      <c r="F1144" s="4" t="s">
        <v>1408</v>
      </c>
      <c r="G1144" s="4" t="s">
        <v>2928</v>
      </c>
      <c r="K1144" s="4">
        <f t="shared" si="85"/>
        <v>42.595356000000002</v>
      </c>
      <c r="L1144" s="4">
        <f t="shared" si="86"/>
        <v>39.358108944000001</v>
      </c>
      <c r="M1144" s="4" t="s">
        <v>1098</v>
      </c>
      <c r="N1144" s="4">
        <f t="shared" si="87"/>
        <v>-19161515.511323135</v>
      </c>
      <c r="O1144" s="4">
        <f t="shared" si="88"/>
        <v>-20281515.511323135</v>
      </c>
      <c r="P1144" s="4" t="str">
        <f t="shared" si="89"/>
        <v>Overpaid</v>
      </c>
    </row>
    <row r="1145" spans="1:16" x14ac:dyDescent="0.25">
      <c r="A1145" s="4" t="s">
        <v>131</v>
      </c>
      <c r="B1145" s="4" t="s">
        <v>1094</v>
      </c>
      <c r="C1145" s="4" t="s">
        <v>487</v>
      </c>
      <c r="D1145" s="4" t="s">
        <v>1668</v>
      </c>
      <c r="E1145" s="4" t="s">
        <v>1224</v>
      </c>
      <c r="F1145" s="4" t="s">
        <v>1218</v>
      </c>
      <c r="G1145" s="4">
        <v>45</v>
      </c>
      <c r="K1145" s="4">
        <f t="shared" si="85"/>
        <v>40.984850000000002</v>
      </c>
      <c r="L1145" s="4">
        <f t="shared" si="86"/>
        <v>43.075077350000001</v>
      </c>
      <c r="M1145" s="4" t="s">
        <v>1098</v>
      </c>
      <c r="N1145" s="4">
        <f t="shared" si="87"/>
        <v>-15246433.371295888</v>
      </c>
      <c r="O1145" s="4">
        <f t="shared" si="88"/>
        <v>-16519994.371295888</v>
      </c>
      <c r="P1145" s="4" t="str">
        <f t="shared" si="89"/>
        <v>Overpaid</v>
      </c>
    </row>
    <row r="1146" spans="1:16" x14ac:dyDescent="0.25">
      <c r="A1146" s="4" t="s">
        <v>126</v>
      </c>
      <c r="B1146" s="4" t="s">
        <v>1094</v>
      </c>
      <c r="C1146" s="4" t="s">
        <v>267</v>
      </c>
      <c r="D1146" s="4" t="s">
        <v>3855</v>
      </c>
      <c r="E1146" s="4" t="s">
        <v>1288</v>
      </c>
      <c r="F1146" s="4" t="s">
        <v>1221</v>
      </c>
      <c r="G1146" s="4">
        <v>45</v>
      </c>
      <c r="K1146" s="4">
        <f t="shared" si="85"/>
        <v>40.623750000000001</v>
      </c>
      <c r="L1146" s="4">
        <f t="shared" si="86"/>
        <v>41.801838750000009</v>
      </c>
      <c r="M1146" s="4" t="s">
        <v>1098</v>
      </c>
      <c r="N1146" s="4">
        <f t="shared" si="87"/>
        <v>-16587535.355054118</v>
      </c>
      <c r="O1146" s="4">
        <f t="shared" si="88"/>
        <v>-18340239.355054118</v>
      </c>
      <c r="P1146" s="4" t="str">
        <f t="shared" si="89"/>
        <v>Overpaid</v>
      </c>
    </row>
    <row r="1147" spans="1:16" x14ac:dyDescent="0.25">
      <c r="A1147" s="4" t="s">
        <v>116</v>
      </c>
      <c r="B1147" s="4" t="s">
        <v>1094</v>
      </c>
      <c r="C1147" s="4" t="s">
        <v>1249</v>
      </c>
      <c r="D1147" s="4" t="s">
        <v>1250</v>
      </c>
      <c r="E1147" s="4" t="s">
        <v>1170</v>
      </c>
      <c r="F1147" s="4" t="s">
        <v>1251</v>
      </c>
      <c r="G1147" s="4" t="s">
        <v>1252</v>
      </c>
      <c r="K1147" s="4">
        <f t="shared" si="85"/>
        <v>40.562362999999998</v>
      </c>
      <c r="L1147" s="4">
        <f t="shared" si="86"/>
        <v>41.211360807999995</v>
      </c>
      <c r="M1147" s="4" t="s">
        <v>1098</v>
      </c>
      <c r="N1147" s="4">
        <f t="shared" si="87"/>
        <v>-17209485.663018156</v>
      </c>
      <c r="O1147" s="4">
        <f t="shared" si="88"/>
        <v>-17801152.663018156</v>
      </c>
      <c r="P1147" s="4" t="str">
        <f t="shared" si="89"/>
        <v>Overpaid</v>
      </c>
    </row>
    <row r="1148" spans="1:16" x14ac:dyDescent="0.25">
      <c r="A1148" s="4" t="s">
        <v>123</v>
      </c>
      <c r="B1148" s="4" t="s">
        <v>1094</v>
      </c>
      <c r="C1148" s="4" t="s">
        <v>2032</v>
      </c>
      <c r="D1148" s="4" t="s">
        <v>2033</v>
      </c>
      <c r="E1148" s="4" t="s">
        <v>1371</v>
      </c>
      <c r="F1148" s="4" t="s">
        <v>1234</v>
      </c>
      <c r="G1148" s="4">
        <v>45</v>
      </c>
      <c r="K1148" s="4">
        <f t="shared" si="85"/>
        <v>40.262650000000001</v>
      </c>
      <c r="L1148" s="4">
        <f t="shared" si="86"/>
        <v>42.477095749999997</v>
      </c>
      <c r="M1148" s="4" t="s">
        <v>1098</v>
      </c>
      <c r="N1148" s="4">
        <f t="shared" si="87"/>
        <v>-15876287.280854497</v>
      </c>
      <c r="O1148" s="4">
        <f t="shared" si="88"/>
        <v>-17182141.280854497</v>
      </c>
      <c r="P1148" s="4" t="str">
        <f t="shared" si="89"/>
        <v>Overpaid</v>
      </c>
    </row>
    <row r="1149" spans="1:16" x14ac:dyDescent="0.25">
      <c r="A1149" s="4" t="s">
        <v>122</v>
      </c>
      <c r="B1149" s="4" t="s">
        <v>1094</v>
      </c>
      <c r="C1149" s="4" t="s">
        <v>3680</v>
      </c>
      <c r="D1149" s="4" t="s">
        <v>3681</v>
      </c>
      <c r="E1149" s="4" t="s">
        <v>1233</v>
      </c>
      <c r="F1149" s="4" t="s">
        <v>1234</v>
      </c>
      <c r="G1149" s="4">
        <v>45</v>
      </c>
      <c r="K1149" s="4">
        <f t="shared" si="85"/>
        <v>40.262650000000001</v>
      </c>
      <c r="L1149" s="4">
        <f t="shared" si="86"/>
        <v>40.866589749999996</v>
      </c>
      <c r="M1149" s="4" t="s">
        <v>1098</v>
      </c>
      <c r="N1149" s="4">
        <f t="shared" si="87"/>
        <v>-17572632.955148812</v>
      </c>
      <c r="O1149" s="4">
        <f t="shared" si="88"/>
        <v>-22652632.955148812</v>
      </c>
      <c r="P1149" s="4" t="str">
        <f t="shared" si="89"/>
        <v>Overpaid</v>
      </c>
    </row>
    <row r="1150" spans="1:16" x14ac:dyDescent="0.25">
      <c r="A1150" s="4" t="s">
        <v>129</v>
      </c>
      <c r="B1150" s="4" t="s">
        <v>1094</v>
      </c>
      <c r="C1150" s="4" t="s">
        <v>1404</v>
      </c>
      <c r="D1150" s="4" t="s">
        <v>1027</v>
      </c>
      <c r="E1150" s="4" t="s">
        <v>1061</v>
      </c>
      <c r="F1150" s="4" t="s">
        <v>1405</v>
      </c>
      <c r="G1150" s="4">
        <v>45</v>
      </c>
      <c r="K1150" s="4">
        <f t="shared" si="85"/>
        <v>39.54045</v>
      </c>
      <c r="L1150" s="4">
        <f t="shared" si="86"/>
        <v>41.122067999999999</v>
      </c>
      <c r="M1150" s="4" t="s">
        <v>1098</v>
      </c>
      <c r="N1150" s="4">
        <f t="shared" si="87"/>
        <v>-17303537.761300553</v>
      </c>
      <c r="O1150" s="4" t="e">
        <f t="shared" si="88"/>
        <v>#VALUE!</v>
      </c>
      <c r="P1150" s="4" t="e">
        <f t="shared" si="89"/>
        <v>#VALUE!</v>
      </c>
    </row>
    <row r="1151" spans="1:16" x14ac:dyDescent="0.25">
      <c r="A1151" s="4" t="s">
        <v>121</v>
      </c>
      <c r="B1151" s="4" t="s">
        <v>1094</v>
      </c>
      <c r="C1151" s="4" t="s">
        <v>2954</v>
      </c>
      <c r="D1151" s="4" t="s">
        <v>2955</v>
      </c>
      <c r="E1151" s="4" t="s">
        <v>1122</v>
      </c>
      <c r="F1151" s="4" t="s">
        <v>1405</v>
      </c>
      <c r="G1151" s="4">
        <v>45</v>
      </c>
      <c r="K1151" s="4">
        <f t="shared" si="85"/>
        <v>39.54045</v>
      </c>
      <c r="L1151" s="4">
        <f t="shared" si="86"/>
        <v>40.212637650000005</v>
      </c>
      <c r="M1151" s="4" t="s">
        <v>1098</v>
      </c>
      <c r="N1151" s="4">
        <f t="shared" si="87"/>
        <v>-18261440.582087591</v>
      </c>
      <c r="O1151" s="4">
        <f t="shared" si="88"/>
        <v>-18960831.582087591</v>
      </c>
      <c r="P1151" s="4" t="str">
        <f t="shared" si="89"/>
        <v>Overpaid</v>
      </c>
    </row>
    <row r="1152" spans="1:16" x14ac:dyDescent="0.25">
      <c r="A1152" s="4" t="s">
        <v>136</v>
      </c>
      <c r="B1152" s="4" t="s">
        <v>1094</v>
      </c>
      <c r="C1152" s="4" t="s">
        <v>2250</v>
      </c>
      <c r="D1152" s="4" t="s">
        <v>1374</v>
      </c>
      <c r="E1152" s="4" t="s">
        <v>1427</v>
      </c>
      <c r="F1152" s="4" t="s">
        <v>1251</v>
      </c>
      <c r="G1152" s="4" t="s">
        <v>2130</v>
      </c>
      <c r="K1152" s="4">
        <f t="shared" si="85"/>
        <v>39.013244</v>
      </c>
      <c r="L1152" s="4">
        <f t="shared" si="86"/>
        <v>39.988575099999998</v>
      </c>
      <c r="M1152" s="4" t="s">
        <v>1098</v>
      </c>
      <c r="N1152" s="4">
        <f t="shared" si="87"/>
        <v>-18497445.624890205</v>
      </c>
      <c r="O1152" s="4">
        <f t="shared" si="88"/>
        <v>-19462445.624890205</v>
      </c>
      <c r="P1152" s="4" t="str">
        <f t="shared" si="89"/>
        <v>Overpaid</v>
      </c>
    </row>
    <row r="1153" spans="1:16" x14ac:dyDescent="0.25">
      <c r="A1153" s="4" t="s">
        <v>121</v>
      </c>
      <c r="B1153" s="4" t="s">
        <v>1094</v>
      </c>
      <c r="C1153" s="4" t="s">
        <v>2944</v>
      </c>
      <c r="D1153" s="4" t="s">
        <v>1419</v>
      </c>
      <c r="E1153" s="4" t="s">
        <v>2945</v>
      </c>
      <c r="F1153" s="4" t="s">
        <v>1234</v>
      </c>
      <c r="G1153" s="4" t="s">
        <v>2946</v>
      </c>
      <c r="K1153" s="4">
        <f t="shared" si="85"/>
        <v>38.554647000000003</v>
      </c>
      <c r="L1153" s="4">
        <f t="shared" si="86"/>
        <v>35.778712415999998</v>
      </c>
      <c r="M1153" s="4" t="s">
        <v>1098</v>
      </c>
      <c r="N1153" s="4">
        <f t="shared" si="87"/>
        <v>-22931693.217495535</v>
      </c>
      <c r="O1153" s="4">
        <f t="shared" si="88"/>
        <v>-24931693.217495535</v>
      </c>
      <c r="P1153" s="4" t="str">
        <f t="shared" si="89"/>
        <v>Overpaid</v>
      </c>
    </row>
    <row r="1154" spans="1:16" x14ac:dyDescent="0.25">
      <c r="A1154" s="4" t="s">
        <v>125</v>
      </c>
      <c r="B1154" s="4" t="s">
        <v>1094</v>
      </c>
      <c r="C1154" s="4" t="s">
        <v>1563</v>
      </c>
      <c r="D1154" s="4" t="s">
        <v>1382</v>
      </c>
      <c r="E1154" s="4" t="s">
        <v>1564</v>
      </c>
      <c r="F1154" s="4" t="s">
        <v>1251</v>
      </c>
      <c r="G1154" s="4">
        <v>45</v>
      </c>
      <c r="K1154" s="4">
        <f t="shared" ref="K1154:K1217" si="90">(F1154*0.3611)+(G1154*1.1*0.3611)+(H1154*5.2*0.0666)+(I1154*0.2111)</f>
        <v>38.457149999999999</v>
      </c>
      <c r="L1154" s="4">
        <f t="shared" ref="L1154:L1217" si="91">(K1154)*((100+(29-E1154))/100)-(J1154*0.9)</f>
        <v>38.034121349999999</v>
      </c>
      <c r="M1154" s="4" t="s">
        <v>1098</v>
      </c>
      <c r="N1154" s="4">
        <f t="shared" ref="N1154:N1217" si="92">(M1154*((L1154-63)/5.45))+M1154</f>
        <v>-20556071.401149835</v>
      </c>
      <c r="O1154" s="4">
        <f t="shared" ref="O1154:O1217" si="93">(N1154-D1154)</f>
        <v>-21381071.401149835</v>
      </c>
      <c r="P1154" s="4" t="str">
        <f t="shared" ref="P1154:P1217" si="94">IF(O1154&lt;(-3000000), "Overpaid", "")</f>
        <v>Overpaid</v>
      </c>
    </row>
    <row r="1155" spans="1:16" x14ac:dyDescent="0.25">
      <c r="A1155" s="4" t="s">
        <v>128</v>
      </c>
      <c r="B1155" s="4" t="s">
        <v>1094</v>
      </c>
      <c r="C1155" s="4" t="s">
        <v>3603</v>
      </c>
      <c r="D1155" s="4" t="s">
        <v>3604</v>
      </c>
      <c r="E1155" s="4" t="s">
        <v>1181</v>
      </c>
      <c r="F1155" s="4" t="s">
        <v>1422</v>
      </c>
      <c r="G1155" s="4">
        <v>45</v>
      </c>
      <c r="K1155" s="4">
        <f t="shared" si="90"/>
        <v>38.096050000000005</v>
      </c>
      <c r="L1155" s="4">
        <f t="shared" si="91"/>
        <v>39.696084100000007</v>
      </c>
      <c r="M1155" s="4" t="s">
        <v>1098</v>
      </c>
      <c r="N1155" s="4">
        <f t="shared" si="92"/>
        <v>-18805526.341522124</v>
      </c>
      <c r="O1155" s="4">
        <f t="shared" si="93"/>
        <v>-19843922.341522124</v>
      </c>
      <c r="P1155" s="4" t="str">
        <f t="shared" si="94"/>
        <v>Overpaid</v>
      </c>
    </row>
    <row r="1156" spans="1:16" x14ac:dyDescent="0.25">
      <c r="A1156" s="4" t="s">
        <v>317</v>
      </c>
      <c r="B1156" s="4" t="s">
        <v>1094</v>
      </c>
      <c r="C1156" s="4" t="s">
        <v>2351</v>
      </c>
      <c r="D1156" s="4" t="s">
        <v>1419</v>
      </c>
      <c r="E1156" s="4" t="s">
        <v>1342</v>
      </c>
      <c r="F1156" s="4" t="s">
        <v>1679</v>
      </c>
      <c r="G1156" s="4">
        <v>45</v>
      </c>
      <c r="K1156" s="4">
        <f t="shared" si="90"/>
        <v>37.734949999999998</v>
      </c>
      <c r="L1156" s="4">
        <f t="shared" si="91"/>
        <v>37.659480099999996</v>
      </c>
      <c r="M1156" s="4" t="s">
        <v>1098</v>
      </c>
      <c r="N1156" s="4">
        <f t="shared" si="92"/>
        <v>-20950680.961033322</v>
      </c>
      <c r="O1156" s="4">
        <f t="shared" si="93"/>
        <v>-22950680.961033322</v>
      </c>
      <c r="P1156" s="4" t="str">
        <f t="shared" si="94"/>
        <v>Overpaid</v>
      </c>
    </row>
    <row r="1157" spans="1:16" x14ac:dyDescent="0.25">
      <c r="A1157" s="4" t="s">
        <v>112</v>
      </c>
      <c r="B1157" s="4" t="s">
        <v>1094</v>
      </c>
      <c r="C1157" s="4" t="s">
        <v>2142</v>
      </c>
      <c r="D1157" s="4" t="s">
        <v>1374</v>
      </c>
      <c r="E1157" s="4" t="s">
        <v>1197</v>
      </c>
      <c r="F1157" s="4" t="s">
        <v>1679</v>
      </c>
      <c r="G1157" s="4">
        <v>45</v>
      </c>
      <c r="K1157" s="4">
        <f t="shared" si="90"/>
        <v>37.734949999999998</v>
      </c>
      <c r="L1157" s="4">
        <f t="shared" si="91"/>
        <v>38.187769400000001</v>
      </c>
      <c r="M1157" s="4" t="s">
        <v>1098</v>
      </c>
      <c r="N1157" s="4">
        <f t="shared" si="92"/>
        <v>-20394233.938277133</v>
      </c>
      <c r="O1157" s="4">
        <f t="shared" si="93"/>
        <v>-21359233.938277133</v>
      </c>
      <c r="P1157" s="4" t="str">
        <f t="shared" si="94"/>
        <v>Overpaid</v>
      </c>
    </row>
    <row r="1158" spans="1:16" x14ac:dyDescent="0.25">
      <c r="A1158" s="4" t="s">
        <v>106</v>
      </c>
      <c r="B1158" s="4" t="s">
        <v>1094</v>
      </c>
      <c r="C1158" s="4" t="s">
        <v>3034</v>
      </c>
      <c r="D1158" s="4" t="s">
        <v>1412</v>
      </c>
      <c r="E1158" s="4" t="s">
        <v>1172</v>
      </c>
      <c r="F1158" s="4" t="s">
        <v>1405</v>
      </c>
      <c r="G1158" s="4" t="s">
        <v>3035</v>
      </c>
      <c r="K1158" s="4">
        <f t="shared" si="90"/>
        <v>37.554399999999994</v>
      </c>
      <c r="L1158" s="4">
        <f t="shared" si="91"/>
        <v>38.230379199999994</v>
      </c>
      <c r="M1158" s="4" t="s">
        <v>1098</v>
      </c>
      <c r="N1158" s="4">
        <f t="shared" si="92"/>
        <v>-20349353.043755453</v>
      </c>
      <c r="O1158" s="4">
        <f t="shared" si="93"/>
        <v>-21244353.043755453</v>
      </c>
      <c r="P1158" s="4" t="str">
        <f t="shared" si="94"/>
        <v>Overpaid</v>
      </c>
    </row>
    <row r="1159" spans="1:16" x14ac:dyDescent="0.25">
      <c r="A1159" s="4" t="s">
        <v>117</v>
      </c>
      <c r="B1159" s="4" t="s">
        <v>1094</v>
      </c>
      <c r="C1159" s="4" t="s">
        <v>2607</v>
      </c>
      <c r="D1159" s="4" t="s">
        <v>2608</v>
      </c>
      <c r="E1159" s="4" t="s">
        <v>1055</v>
      </c>
      <c r="F1159" s="4" t="s">
        <v>1208</v>
      </c>
      <c r="G1159" s="4" t="s">
        <v>1503</v>
      </c>
      <c r="K1159" s="4">
        <f t="shared" si="90"/>
        <v>36.976640000000003</v>
      </c>
      <c r="L1159" s="4">
        <f t="shared" si="91"/>
        <v>35.164784640000001</v>
      </c>
      <c r="M1159" s="4" t="s">
        <v>1098</v>
      </c>
      <c r="N1159" s="4">
        <f t="shared" si="92"/>
        <v>-23578343.23130903</v>
      </c>
      <c r="O1159" s="4">
        <f t="shared" si="93"/>
        <v>-26678343.23130903</v>
      </c>
      <c r="P1159" s="4" t="str">
        <f t="shared" si="94"/>
        <v>Overpaid</v>
      </c>
    </row>
    <row r="1160" spans="1:16" x14ac:dyDescent="0.25">
      <c r="A1160" s="4" t="s">
        <v>107</v>
      </c>
      <c r="B1160" s="4" t="s">
        <v>1094</v>
      </c>
      <c r="C1160" s="4" t="s">
        <v>2796</v>
      </c>
      <c r="D1160" s="4" t="s">
        <v>2212</v>
      </c>
      <c r="E1160" s="4" t="s">
        <v>1061</v>
      </c>
      <c r="F1160" s="4" t="s">
        <v>2797</v>
      </c>
      <c r="G1160" s="4">
        <v>45</v>
      </c>
      <c r="K1160" s="4">
        <f t="shared" si="90"/>
        <v>36.651650000000004</v>
      </c>
      <c r="L1160" s="4">
        <f t="shared" si="91"/>
        <v>38.117716000000009</v>
      </c>
      <c r="M1160" s="4" t="s">
        <v>1098</v>
      </c>
      <c r="N1160" s="4">
        <f t="shared" si="92"/>
        <v>-20468021.171643294</v>
      </c>
      <c r="O1160" s="4">
        <f t="shared" si="93"/>
        <v>-21128021.171643294</v>
      </c>
      <c r="P1160" s="4" t="str">
        <f t="shared" si="94"/>
        <v>Overpaid</v>
      </c>
    </row>
    <row r="1161" spans="1:16" x14ac:dyDescent="0.25">
      <c r="A1161" s="4" t="s">
        <v>129</v>
      </c>
      <c r="B1161" s="4" t="s">
        <v>1094</v>
      </c>
      <c r="C1161" s="4" t="s">
        <v>1411</v>
      </c>
      <c r="D1161" s="4" t="s">
        <v>1412</v>
      </c>
      <c r="E1161" s="4" t="s">
        <v>1310</v>
      </c>
      <c r="F1161" s="4" t="s">
        <v>1413</v>
      </c>
      <c r="G1161" s="4">
        <v>45</v>
      </c>
      <c r="K1161" s="4">
        <f t="shared" si="90"/>
        <v>36.290550000000003</v>
      </c>
      <c r="L1161" s="4">
        <f t="shared" si="91"/>
        <v>36.689746049999997</v>
      </c>
      <c r="M1161" s="4" t="s">
        <v>1098</v>
      </c>
      <c r="N1161" s="4">
        <f t="shared" si="92"/>
        <v>-21972101.65796547</v>
      </c>
      <c r="O1161" s="4">
        <f t="shared" si="93"/>
        <v>-22867101.65796547</v>
      </c>
      <c r="P1161" s="4" t="str">
        <f t="shared" si="94"/>
        <v>Overpaid</v>
      </c>
    </row>
    <row r="1162" spans="1:16" x14ac:dyDescent="0.25">
      <c r="A1162" s="4" t="s">
        <v>133</v>
      </c>
      <c r="B1162" s="4" t="s">
        <v>1094</v>
      </c>
      <c r="C1162" s="4" t="s">
        <v>234</v>
      </c>
      <c r="D1162" s="4" t="s">
        <v>1419</v>
      </c>
      <c r="E1162" s="4" t="s">
        <v>1784</v>
      </c>
      <c r="F1162" s="4" t="s">
        <v>1408</v>
      </c>
      <c r="G1162" s="4" t="s">
        <v>1055</v>
      </c>
      <c r="K1162" s="4">
        <f t="shared" si="90"/>
        <v>34.770319000000001</v>
      </c>
      <c r="L1162" s="4">
        <f t="shared" si="91"/>
        <v>34.074912619999999</v>
      </c>
      <c r="M1162" s="4" t="s">
        <v>1098</v>
      </c>
      <c r="N1162" s="4">
        <f t="shared" si="92"/>
        <v>-24726305.229998518</v>
      </c>
      <c r="O1162" s="4">
        <f t="shared" si="93"/>
        <v>-26726305.229998518</v>
      </c>
      <c r="P1162" s="4" t="str">
        <f t="shared" si="94"/>
        <v>Overpaid</v>
      </c>
    </row>
    <row r="1163" spans="1:16" x14ac:dyDescent="0.25">
      <c r="A1163" s="4" t="s">
        <v>116</v>
      </c>
      <c r="B1163" s="4" t="s">
        <v>1094</v>
      </c>
      <c r="C1163" s="4" t="s">
        <v>1256</v>
      </c>
      <c r="D1163" s="4" t="s">
        <v>1247</v>
      </c>
      <c r="E1163" s="4" t="s">
        <v>1170</v>
      </c>
      <c r="F1163" s="4" t="s">
        <v>1422</v>
      </c>
      <c r="G1163" s="4" t="s">
        <v>1257</v>
      </c>
      <c r="K1163" s="4">
        <f t="shared" si="90"/>
        <v>34.680043999999995</v>
      </c>
      <c r="L1163" s="4">
        <f t="shared" si="91"/>
        <v>35.234924703999994</v>
      </c>
      <c r="M1163" s="4" t="s">
        <v>1098</v>
      </c>
      <c r="N1163" s="4">
        <f t="shared" si="92"/>
        <v>-23504464.714767579</v>
      </c>
      <c r="O1163" s="4">
        <f t="shared" si="93"/>
        <v>-24354464.714767579</v>
      </c>
      <c r="P1163" s="4" t="str">
        <f t="shared" si="94"/>
        <v>Overpaid</v>
      </c>
    </row>
    <row r="1164" spans="1:16" x14ac:dyDescent="0.25">
      <c r="A1164" s="4" t="s">
        <v>133</v>
      </c>
      <c r="B1164" s="4" t="s">
        <v>1094</v>
      </c>
      <c r="C1164" s="4" t="s">
        <v>1788</v>
      </c>
      <c r="D1164" s="4" t="s">
        <v>1243</v>
      </c>
      <c r="E1164" s="4" t="s">
        <v>1159</v>
      </c>
      <c r="F1164" s="4" t="s">
        <v>1422</v>
      </c>
      <c r="G1164" s="4" t="s">
        <v>1751</v>
      </c>
      <c r="K1164" s="4">
        <f t="shared" si="90"/>
        <v>34.203392000000001</v>
      </c>
      <c r="L1164" s="4">
        <f t="shared" si="91"/>
        <v>34.477019136000003</v>
      </c>
      <c r="M1164" s="4" t="s">
        <v>1098</v>
      </c>
      <c r="N1164" s="4">
        <f t="shared" si="92"/>
        <v>-24302766.510476723</v>
      </c>
      <c r="O1164" s="4">
        <f t="shared" si="93"/>
        <v>-25337766.510476723</v>
      </c>
      <c r="P1164" s="4" t="str">
        <f t="shared" si="94"/>
        <v>Overpaid</v>
      </c>
    </row>
    <row r="1165" spans="1:16" x14ac:dyDescent="0.25">
      <c r="A1165" s="4" t="s">
        <v>134</v>
      </c>
      <c r="B1165" s="4" t="s">
        <v>1094</v>
      </c>
      <c r="C1165" s="4" t="s">
        <v>2533</v>
      </c>
      <c r="D1165" s="4" t="s">
        <v>1568</v>
      </c>
      <c r="E1165" s="4" t="s">
        <v>1971</v>
      </c>
      <c r="F1165" s="4" t="s">
        <v>1240</v>
      </c>
      <c r="G1165" s="4" t="s">
        <v>1033</v>
      </c>
      <c r="K1165" s="4">
        <f t="shared" si="90"/>
        <v>32.751769999999993</v>
      </c>
      <c r="L1165" s="4">
        <f t="shared" si="91"/>
        <v>33.472308939999991</v>
      </c>
      <c r="M1165" s="4" t="s">
        <v>1098</v>
      </c>
      <c r="N1165" s="4">
        <f t="shared" si="92"/>
        <v>-25361027.575573042</v>
      </c>
      <c r="O1165" s="4">
        <f t="shared" si="93"/>
        <v>-27861027.575573042</v>
      </c>
      <c r="P1165" s="4" t="str">
        <f t="shared" si="94"/>
        <v>Overpaid</v>
      </c>
    </row>
    <row r="1166" spans="1:16" x14ac:dyDescent="0.25">
      <c r="A1166" s="4" t="s">
        <v>2800</v>
      </c>
      <c r="B1166" s="4" t="s">
        <v>1135</v>
      </c>
      <c r="C1166" s="4" t="s">
        <v>2813</v>
      </c>
      <c r="D1166" s="4" t="s">
        <v>1027</v>
      </c>
      <c r="E1166" s="4" t="s">
        <v>1297</v>
      </c>
      <c r="F1166" s="4" t="s">
        <v>1056</v>
      </c>
      <c r="G1166" s="4">
        <v>45</v>
      </c>
      <c r="K1166" s="4">
        <f t="shared" si="90"/>
        <v>47.845750000000002</v>
      </c>
      <c r="L1166" s="4">
        <f t="shared" si="91"/>
        <v>48.754819250000011</v>
      </c>
      <c r="M1166" s="4" t="s">
        <v>1138</v>
      </c>
      <c r="N1166" s="4">
        <f t="shared" si="92"/>
        <v>-2448205.5342397671</v>
      </c>
      <c r="O1166" s="4" t="e">
        <f t="shared" si="93"/>
        <v>#VALUE!</v>
      </c>
      <c r="P1166" s="4" t="e">
        <f t="shared" si="94"/>
        <v>#VALUE!</v>
      </c>
    </row>
    <row r="1167" spans="1:16" x14ac:dyDescent="0.25">
      <c r="A1167" s="4" t="s">
        <v>107</v>
      </c>
      <c r="B1167" s="4" t="s">
        <v>1135</v>
      </c>
      <c r="C1167" s="4" t="s">
        <v>2728</v>
      </c>
      <c r="D1167" s="4" t="s">
        <v>2729</v>
      </c>
      <c r="E1167" s="4" t="s">
        <v>1027</v>
      </c>
      <c r="F1167" s="4" t="s">
        <v>1056</v>
      </c>
      <c r="G1167" s="4">
        <v>45</v>
      </c>
      <c r="K1167" s="4">
        <f t="shared" si="90"/>
        <v>47.845750000000002</v>
      </c>
      <c r="L1167" s="4" t="e">
        <f t="shared" si="91"/>
        <v>#VALUE!</v>
      </c>
      <c r="M1167" s="4" t="s">
        <v>1138</v>
      </c>
      <c r="N1167" s="4" t="e">
        <f t="shared" si="92"/>
        <v>#VALUE!</v>
      </c>
      <c r="O1167" s="4" t="e">
        <f t="shared" si="93"/>
        <v>#VALUE!</v>
      </c>
      <c r="P1167" s="4" t="e">
        <f t="shared" si="94"/>
        <v>#VALUE!</v>
      </c>
    </row>
    <row r="1168" spans="1:16" x14ac:dyDescent="0.25">
      <c r="A1168" s="4" t="s">
        <v>135</v>
      </c>
      <c r="B1168" s="4" t="s">
        <v>1135</v>
      </c>
      <c r="C1168" s="4" t="s">
        <v>2644</v>
      </c>
      <c r="D1168" s="4" t="s">
        <v>1710</v>
      </c>
      <c r="E1168" s="4" t="s">
        <v>1170</v>
      </c>
      <c r="F1168" s="4" t="s">
        <v>1068</v>
      </c>
      <c r="G1168" s="4">
        <v>45</v>
      </c>
      <c r="K1168" s="4">
        <f t="shared" si="90"/>
        <v>47.123550000000002</v>
      </c>
      <c r="L1168" s="4">
        <f t="shared" si="91"/>
        <v>47.877526800000005</v>
      </c>
      <c r="M1168" s="4" t="s">
        <v>1138</v>
      </c>
      <c r="N1168" s="4">
        <f t="shared" si="92"/>
        <v>-2692406.5679975767</v>
      </c>
      <c r="O1168" s="4">
        <f t="shared" si="93"/>
        <v>-5692406.5679975767</v>
      </c>
      <c r="P1168" s="4" t="str">
        <f t="shared" si="94"/>
        <v>Overpaid</v>
      </c>
    </row>
    <row r="1169" spans="1:16" x14ac:dyDescent="0.25">
      <c r="A1169" s="4" t="s">
        <v>112</v>
      </c>
      <c r="B1169" s="4" t="s">
        <v>1135</v>
      </c>
      <c r="C1169" s="4" t="s">
        <v>2067</v>
      </c>
      <c r="D1169" s="4" t="s">
        <v>1710</v>
      </c>
      <c r="E1169" s="4" t="s">
        <v>2068</v>
      </c>
      <c r="F1169" s="4" t="s">
        <v>1068</v>
      </c>
      <c r="G1169" s="4">
        <v>45</v>
      </c>
      <c r="K1169" s="4">
        <f t="shared" si="90"/>
        <v>47.123550000000002</v>
      </c>
      <c r="L1169" s="4">
        <f t="shared" si="91"/>
        <v>44.673125399999996</v>
      </c>
      <c r="M1169" s="4" t="s">
        <v>1138</v>
      </c>
      <c r="N1169" s="4">
        <f t="shared" si="92"/>
        <v>-3584376.098175304</v>
      </c>
      <c r="O1169" s="4">
        <f t="shared" si="93"/>
        <v>-6584376.098175304</v>
      </c>
      <c r="P1169" s="4" t="str">
        <f t="shared" si="94"/>
        <v>Overpaid</v>
      </c>
    </row>
    <row r="1170" spans="1:16" x14ac:dyDescent="0.25">
      <c r="A1170" s="4" t="s">
        <v>131</v>
      </c>
      <c r="B1170" s="4" t="s">
        <v>1135</v>
      </c>
      <c r="C1170" s="4" t="s">
        <v>356</v>
      </c>
      <c r="D1170" s="4" t="s">
        <v>1589</v>
      </c>
      <c r="E1170" s="4" t="s">
        <v>1027</v>
      </c>
      <c r="F1170" s="4" t="s">
        <v>1068</v>
      </c>
      <c r="G1170" s="4">
        <v>45</v>
      </c>
      <c r="K1170" s="4">
        <f t="shared" si="90"/>
        <v>47.123550000000002</v>
      </c>
      <c r="L1170" s="4" t="e">
        <f t="shared" si="91"/>
        <v>#VALUE!</v>
      </c>
      <c r="M1170" s="4" t="s">
        <v>1138</v>
      </c>
      <c r="N1170" s="4" t="e">
        <f t="shared" si="92"/>
        <v>#VALUE!</v>
      </c>
      <c r="O1170" s="4" t="e">
        <f t="shared" si="93"/>
        <v>#VALUE!</v>
      </c>
      <c r="P1170" s="4" t="e">
        <f t="shared" si="94"/>
        <v>#VALUE!</v>
      </c>
    </row>
    <row r="1171" spans="1:16" x14ac:dyDescent="0.25">
      <c r="A1171" s="4" t="s">
        <v>124</v>
      </c>
      <c r="B1171" s="4" t="s">
        <v>1135</v>
      </c>
      <c r="C1171" s="4" t="s">
        <v>3067</v>
      </c>
      <c r="D1171" s="4" t="s">
        <v>1681</v>
      </c>
      <c r="E1171" s="4" t="s">
        <v>3068</v>
      </c>
      <c r="F1171" s="4" t="s">
        <v>1091</v>
      </c>
      <c r="G1171" s="4">
        <v>45</v>
      </c>
      <c r="K1171" s="4">
        <f t="shared" si="90"/>
        <v>46.401350000000001</v>
      </c>
      <c r="L1171" s="4">
        <f t="shared" si="91"/>
        <v>42.7820447</v>
      </c>
      <c r="M1171" s="4" t="s">
        <v>1138</v>
      </c>
      <c r="N1171" s="4">
        <f t="shared" si="92"/>
        <v>-4110772.8109926051</v>
      </c>
      <c r="O1171" s="4">
        <f t="shared" si="93"/>
        <v>-5383272.8109926051</v>
      </c>
      <c r="P1171" s="4" t="str">
        <f t="shared" si="94"/>
        <v>Overpaid</v>
      </c>
    </row>
    <row r="1172" spans="1:16" x14ac:dyDescent="0.25">
      <c r="A1172" s="4" t="s">
        <v>119</v>
      </c>
      <c r="B1172" s="4" t="s">
        <v>1135</v>
      </c>
      <c r="C1172" s="4" t="s">
        <v>3323</v>
      </c>
      <c r="D1172" s="4" t="s">
        <v>1027</v>
      </c>
      <c r="E1172" s="4" t="s">
        <v>1027</v>
      </c>
      <c r="F1172" s="4" t="s">
        <v>1091</v>
      </c>
      <c r="G1172" s="4">
        <v>45</v>
      </c>
      <c r="K1172" s="4">
        <f t="shared" si="90"/>
        <v>46.401350000000001</v>
      </c>
      <c r="L1172" s="4" t="e">
        <f t="shared" si="91"/>
        <v>#VALUE!</v>
      </c>
      <c r="M1172" s="4" t="s">
        <v>1138</v>
      </c>
      <c r="N1172" s="4" t="e">
        <f t="shared" si="92"/>
        <v>#VALUE!</v>
      </c>
      <c r="O1172" s="4" t="e">
        <f t="shared" si="93"/>
        <v>#VALUE!</v>
      </c>
      <c r="P1172" s="4" t="e">
        <f t="shared" si="94"/>
        <v>#VALUE!</v>
      </c>
    </row>
    <row r="1173" spans="1:16" x14ac:dyDescent="0.25">
      <c r="A1173" s="4" t="s">
        <v>127</v>
      </c>
      <c r="B1173" s="4" t="s">
        <v>1135</v>
      </c>
      <c r="C1173" s="4" t="s">
        <v>4031</v>
      </c>
      <c r="D1173" s="4" t="s">
        <v>3421</v>
      </c>
      <c r="E1173" s="4" t="s">
        <v>1027</v>
      </c>
      <c r="F1173" s="4" t="s">
        <v>1091</v>
      </c>
      <c r="G1173" s="4">
        <v>45</v>
      </c>
      <c r="K1173" s="4">
        <f t="shared" si="90"/>
        <v>46.401350000000001</v>
      </c>
      <c r="L1173" s="4" t="e">
        <f t="shared" si="91"/>
        <v>#VALUE!</v>
      </c>
      <c r="M1173" s="4" t="s">
        <v>1138</v>
      </c>
      <c r="N1173" s="4" t="e">
        <f t="shared" si="92"/>
        <v>#VALUE!</v>
      </c>
      <c r="O1173" s="4" t="e">
        <f t="shared" si="93"/>
        <v>#VALUE!</v>
      </c>
      <c r="P1173" s="4" t="e">
        <f t="shared" si="94"/>
        <v>#VALUE!</v>
      </c>
    </row>
    <row r="1174" spans="1:16" x14ac:dyDescent="0.25">
      <c r="A1174" s="4" t="s">
        <v>115</v>
      </c>
      <c r="B1174" s="4" t="s">
        <v>1135</v>
      </c>
      <c r="C1174" s="4" t="s">
        <v>3944</v>
      </c>
      <c r="D1174" s="4" t="s">
        <v>1559</v>
      </c>
      <c r="E1174" s="4" t="s">
        <v>1027</v>
      </c>
      <c r="F1174" s="4" t="s">
        <v>1091</v>
      </c>
      <c r="G1174" s="4">
        <v>45</v>
      </c>
      <c r="K1174" s="4">
        <f t="shared" si="90"/>
        <v>46.401350000000001</v>
      </c>
      <c r="L1174" s="4" t="e">
        <f t="shared" si="91"/>
        <v>#VALUE!</v>
      </c>
      <c r="M1174" s="4" t="s">
        <v>1138</v>
      </c>
      <c r="N1174" s="4" t="e">
        <f t="shared" si="92"/>
        <v>#VALUE!</v>
      </c>
      <c r="O1174" s="4" t="e">
        <f t="shared" si="93"/>
        <v>#VALUE!</v>
      </c>
      <c r="P1174" s="4" t="e">
        <f t="shared" si="94"/>
        <v>#VALUE!</v>
      </c>
    </row>
    <row r="1175" spans="1:16" x14ac:dyDescent="0.25">
      <c r="A1175" s="4" t="s">
        <v>123</v>
      </c>
      <c r="B1175" s="4" t="s">
        <v>1135</v>
      </c>
      <c r="C1175" s="4" t="s">
        <v>1946</v>
      </c>
      <c r="D1175" s="4" t="s">
        <v>1947</v>
      </c>
      <c r="E1175" s="4" t="s">
        <v>1303</v>
      </c>
      <c r="F1175" s="4" t="s">
        <v>1103</v>
      </c>
      <c r="G1175" s="4">
        <v>45</v>
      </c>
      <c r="K1175" s="4">
        <f t="shared" si="90"/>
        <v>46.04025</v>
      </c>
      <c r="L1175" s="4">
        <f t="shared" si="91"/>
        <v>47.283336750000004</v>
      </c>
      <c r="M1175" s="4" t="s">
        <v>1138</v>
      </c>
      <c r="N1175" s="4">
        <f t="shared" si="92"/>
        <v>-2857803.8929815125</v>
      </c>
      <c r="O1175" s="4">
        <f t="shared" si="93"/>
        <v>-4547803.8929815125</v>
      </c>
      <c r="P1175" s="4" t="str">
        <f t="shared" si="94"/>
        <v>Overpaid</v>
      </c>
    </row>
    <row r="1176" spans="1:16" x14ac:dyDescent="0.25">
      <c r="A1176" s="4" t="s">
        <v>126</v>
      </c>
      <c r="B1176" s="4" t="s">
        <v>1135</v>
      </c>
      <c r="C1176" s="4" t="s">
        <v>3792</v>
      </c>
      <c r="D1176" s="4" t="s">
        <v>3793</v>
      </c>
      <c r="E1176" s="4" t="s">
        <v>1033</v>
      </c>
      <c r="F1176" s="4" t="s">
        <v>1103</v>
      </c>
      <c r="G1176" s="4">
        <v>45</v>
      </c>
      <c r="K1176" s="4">
        <f t="shared" si="90"/>
        <v>46.04025</v>
      </c>
      <c r="L1176" s="4">
        <f t="shared" si="91"/>
        <v>46.961055000000002</v>
      </c>
      <c r="M1176" s="4" t="s">
        <v>1138</v>
      </c>
      <c r="N1176" s="4">
        <f t="shared" si="92"/>
        <v>-2947513.472166054</v>
      </c>
      <c r="O1176" s="4">
        <f t="shared" si="93"/>
        <v>-6622513.472166054</v>
      </c>
      <c r="P1176" s="4" t="str">
        <f t="shared" si="94"/>
        <v>Overpaid</v>
      </c>
    </row>
    <row r="1177" spans="1:16" x14ac:dyDescent="0.25">
      <c r="A1177" s="4" t="s">
        <v>111</v>
      </c>
      <c r="B1177" s="4" t="s">
        <v>1135</v>
      </c>
      <c r="C1177" s="4" t="s">
        <v>3723</v>
      </c>
      <c r="D1177" s="4" t="s">
        <v>1619</v>
      </c>
      <c r="E1177" s="4" t="s">
        <v>1368</v>
      </c>
      <c r="F1177" s="4" t="s">
        <v>1107</v>
      </c>
      <c r="G1177" s="4">
        <v>45</v>
      </c>
      <c r="K1177" s="4">
        <f t="shared" si="90"/>
        <v>45.67915</v>
      </c>
      <c r="L1177" s="4">
        <f t="shared" si="91"/>
        <v>44.8569253</v>
      </c>
      <c r="M1177" s="4" t="s">
        <v>1138</v>
      </c>
      <c r="N1177" s="4">
        <f t="shared" si="92"/>
        <v>-3533213.996433082</v>
      </c>
      <c r="O1177" s="4">
        <f t="shared" si="93"/>
        <v>-6333213.996433082</v>
      </c>
      <c r="P1177" s="4" t="str">
        <f t="shared" si="94"/>
        <v>Overpaid</v>
      </c>
    </row>
    <row r="1178" spans="1:16" x14ac:dyDescent="0.25">
      <c r="A1178" s="4" t="s">
        <v>114</v>
      </c>
      <c r="B1178" s="4" t="s">
        <v>1135</v>
      </c>
      <c r="C1178" s="4" t="s">
        <v>3255</v>
      </c>
      <c r="D1178" s="4" t="s">
        <v>3256</v>
      </c>
      <c r="E1178" s="4" t="s">
        <v>1145</v>
      </c>
      <c r="F1178" s="4" t="s">
        <v>1111</v>
      </c>
      <c r="G1178" s="4">
        <v>45</v>
      </c>
      <c r="K1178" s="4">
        <f t="shared" si="90"/>
        <v>45.318049999999999</v>
      </c>
      <c r="L1178" s="4">
        <f t="shared" si="91"/>
        <v>46.904181749999999</v>
      </c>
      <c r="M1178" s="4" t="s">
        <v>1138</v>
      </c>
      <c r="N1178" s="4">
        <f t="shared" si="92"/>
        <v>-2963344.5743750921</v>
      </c>
      <c r="O1178" s="4">
        <f t="shared" si="93"/>
        <v>-6009677.5743750921</v>
      </c>
      <c r="P1178" s="4" t="str">
        <f t="shared" si="94"/>
        <v>Overpaid</v>
      </c>
    </row>
    <row r="1179" spans="1:16" x14ac:dyDescent="0.25">
      <c r="A1179" s="4" t="s">
        <v>117</v>
      </c>
      <c r="B1179" s="4" t="s">
        <v>1135</v>
      </c>
      <c r="C1179" s="4" t="s">
        <v>2567</v>
      </c>
      <c r="D1179" s="4" t="s">
        <v>2515</v>
      </c>
      <c r="E1179" s="4" t="s">
        <v>1184</v>
      </c>
      <c r="F1179" s="4" t="s">
        <v>1111</v>
      </c>
      <c r="G1179" s="4">
        <v>45</v>
      </c>
      <c r="K1179" s="4">
        <f t="shared" si="90"/>
        <v>45.318049999999999</v>
      </c>
      <c r="L1179" s="4">
        <f t="shared" si="91"/>
        <v>45.635276350000005</v>
      </c>
      <c r="M1179" s="4" t="s">
        <v>1138</v>
      </c>
      <c r="N1179" s="4">
        <f t="shared" si="92"/>
        <v>-3316554.0547722643</v>
      </c>
      <c r="O1179" s="4">
        <f t="shared" si="93"/>
        <v>-6216554.0547722643</v>
      </c>
      <c r="P1179" s="4" t="str">
        <f t="shared" si="94"/>
        <v>Overpaid</v>
      </c>
    </row>
    <row r="1180" spans="1:16" x14ac:dyDescent="0.25">
      <c r="A1180" s="4" t="s">
        <v>134</v>
      </c>
      <c r="B1180" s="4" t="s">
        <v>1135</v>
      </c>
      <c r="C1180" s="4" t="s">
        <v>2464</v>
      </c>
      <c r="D1180" s="4" t="s">
        <v>2465</v>
      </c>
      <c r="E1180" s="4" t="s">
        <v>1284</v>
      </c>
      <c r="F1180" s="4" t="s">
        <v>1111</v>
      </c>
      <c r="G1180" s="4">
        <v>45</v>
      </c>
      <c r="K1180" s="4">
        <f t="shared" si="90"/>
        <v>45.318049999999999</v>
      </c>
      <c r="L1180" s="4">
        <f t="shared" si="91"/>
        <v>44.457007050000001</v>
      </c>
      <c r="M1180" s="4" t="s">
        <v>1138</v>
      </c>
      <c r="N1180" s="4">
        <f t="shared" si="92"/>
        <v>-3644534.2865696419</v>
      </c>
      <c r="O1180" s="4">
        <f t="shared" si="93"/>
        <v>-6311201.2865696419</v>
      </c>
      <c r="P1180" s="4" t="str">
        <f t="shared" si="94"/>
        <v>Overpaid</v>
      </c>
    </row>
    <row r="1181" spans="1:16" x14ac:dyDescent="0.25">
      <c r="A1181" s="4" t="s">
        <v>128</v>
      </c>
      <c r="B1181" s="4" t="s">
        <v>1135</v>
      </c>
      <c r="C1181" s="4" t="s">
        <v>3557</v>
      </c>
      <c r="D1181" s="4" t="s">
        <v>1165</v>
      </c>
      <c r="E1181" s="4" t="s">
        <v>1682</v>
      </c>
      <c r="F1181" s="4" t="s">
        <v>1111</v>
      </c>
      <c r="G1181" s="4">
        <v>45</v>
      </c>
      <c r="K1181" s="4">
        <f t="shared" si="90"/>
        <v>45.318049999999999</v>
      </c>
      <c r="L1181" s="4">
        <f t="shared" si="91"/>
        <v>41.737924049999997</v>
      </c>
      <c r="M1181" s="4" t="s">
        <v>1138</v>
      </c>
      <c r="N1181" s="4">
        <f t="shared" si="92"/>
        <v>-4401411.7445635879</v>
      </c>
      <c r="O1181" s="4">
        <f t="shared" si="93"/>
        <v>-5521411.7445635879</v>
      </c>
      <c r="P1181" s="4" t="str">
        <f t="shared" si="94"/>
        <v>Overpaid</v>
      </c>
    </row>
    <row r="1182" spans="1:16" x14ac:dyDescent="0.25">
      <c r="A1182" s="4" t="s">
        <v>113</v>
      </c>
      <c r="B1182" s="4" t="s">
        <v>1135</v>
      </c>
      <c r="C1182" s="4" t="s">
        <v>809</v>
      </c>
      <c r="D1182" s="4" t="s">
        <v>3887</v>
      </c>
      <c r="E1182" s="4" t="s">
        <v>1027</v>
      </c>
      <c r="F1182" s="4" t="s">
        <v>1111</v>
      </c>
      <c r="G1182" s="4">
        <v>45</v>
      </c>
      <c r="K1182" s="4">
        <f t="shared" si="90"/>
        <v>45.318049999999999</v>
      </c>
      <c r="L1182" s="4" t="e">
        <f t="shared" si="91"/>
        <v>#VALUE!</v>
      </c>
      <c r="M1182" s="4" t="s">
        <v>1138</v>
      </c>
      <c r="N1182" s="4" t="e">
        <f t="shared" si="92"/>
        <v>#VALUE!</v>
      </c>
      <c r="O1182" s="4" t="e">
        <f t="shared" si="93"/>
        <v>#VALUE!</v>
      </c>
      <c r="P1182" s="4" t="e">
        <f t="shared" si="94"/>
        <v>#VALUE!</v>
      </c>
    </row>
    <row r="1183" spans="1:16" x14ac:dyDescent="0.25">
      <c r="A1183" s="4" t="s">
        <v>130</v>
      </c>
      <c r="B1183" s="4" t="s">
        <v>1135</v>
      </c>
      <c r="C1183" s="4" t="s">
        <v>556</v>
      </c>
      <c r="D1183" s="4" t="s">
        <v>1027</v>
      </c>
      <c r="E1183" s="4" t="s">
        <v>1145</v>
      </c>
      <c r="F1183" s="4" t="s">
        <v>1307</v>
      </c>
      <c r="G1183" s="4">
        <v>45</v>
      </c>
      <c r="K1183" s="4">
        <f t="shared" si="90"/>
        <v>44.956950000000006</v>
      </c>
      <c r="L1183" s="4">
        <f t="shared" si="91"/>
        <v>46.530443250000005</v>
      </c>
      <c r="M1183" s="4" t="s">
        <v>1138</v>
      </c>
      <c r="N1183" s="4">
        <f t="shared" si="92"/>
        <v>-3067377.5317487605</v>
      </c>
      <c r="O1183" s="4" t="e">
        <f t="shared" si="93"/>
        <v>#VALUE!</v>
      </c>
      <c r="P1183" s="4" t="e">
        <f t="shared" si="94"/>
        <v>#VALUE!</v>
      </c>
    </row>
    <row r="1184" spans="1:16" x14ac:dyDescent="0.25">
      <c r="A1184" s="4" t="s">
        <v>317</v>
      </c>
      <c r="B1184" s="4" t="s">
        <v>1135</v>
      </c>
      <c r="C1184" s="4" t="s">
        <v>2285</v>
      </c>
      <c r="D1184" s="4" t="s">
        <v>2286</v>
      </c>
      <c r="E1184" s="4" t="s">
        <v>1303</v>
      </c>
      <c r="F1184" s="4" t="s">
        <v>1307</v>
      </c>
      <c r="G1184" s="4">
        <v>45</v>
      </c>
      <c r="K1184" s="4">
        <f t="shared" si="90"/>
        <v>44.956950000000006</v>
      </c>
      <c r="L1184" s="4">
        <f t="shared" si="91"/>
        <v>46.170787650000015</v>
      </c>
      <c r="M1184" s="4" t="s">
        <v>1138</v>
      </c>
      <c r="N1184" s="4">
        <f t="shared" si="92"/>
        <v>-3167490.4066706654</v>
      </c>
      <c r="O1184" s="4">
        <f t="shared" si="93"/>
        <v>-6683740.4066706654</v>
      </c>
      <c r="P1184" s="4" t="str">
        <f t="shared" si="94"/>
        <v>Overpaid</v>
      </c>
    </row>
    <row r="1185" spans="1:16" x14ac:dyDescent="0.25">
      <c r="A1185" s="4" t="s">
        <v>129</v>
      </c>
      <c r="B1185" s="4" t="s">
        <v>1135</v>
      </c>
      <c r="C1185" s="4" t="s">
        <v>1305</v>
      </c>
      <c r="D1185" s="4" t="s">
        <v>1306</v>
      </c>
      <c r="E1185" s="4" t="s">
        <v>1166</v>
      </c>
      <c r="F1185" s="4" t="s">
        <v>1307</v>
      </c>
      <c r="G1185" s="4">
        <v>45</v>
      </c>
      <c r="K1185" s="4">
        <f t="shared" si="90"/>
        <v>44.956950000000006</v>
      </c>
      <c r="L1185" s="4">
        <f t="shared" si="91"/>
        <v>45.136777800000004</v>
      </c>
      <c r="M1185" s="4" t="s">
        <v>1138</v>
      </c>
      <c r="N1185" s="4">
        <f t="shared" si="92"/>
        <v>-3455314.9220711542</v>
      </c>
      <c r="O1185" s="4">
        <f t="shared" si="93"/>
        <v>-4955314.9220711542</v>
      </c>
      <c r="P1185" s="4" t="str">
        <f t="shared" si="94"/>
        <v>Overpaid</v>
      </c>
    </row>
    <row r="1186" spans="1:16" x14ac:dyDescent="0.25">
      <c r="A1186" s="4" t="s">
        <v>108</v>
      </c>
      <c r="B1186" s="4" t="s">
        <v>1135</v>
      </c>
      <c r="C1186" s="4" t="s">
        <v>1305</v>
      </c>
      <c r="D1186" s="4" t="s">
        <v>1306</v>
      </c>
      <c r="E1186" s="4" t="s">
        <v>1166</v>
      </c>
      <c r="F1186" s="4" t="s">
        <v>1307</v>
      </c>
      <c r="G1186" s="4">
        <v>45</v>
      </c>
      <c r="K1186" s="4">
        <f t="shared" si="90"/>
        <v>44.956950000000006</v>
      </c>
      <c r="L1186" s="4">
        <f t="shared" si="91"/>
        <v>45.136777800000004</v>
      </c>
      <c r="M1186" s="4" t="s">
        <v>1138</v>
      </c>
      <c r="N1186" s="4">
        <f t="shared" si="92"/>
        <v>-3455314.9220711542</v>
      </c>
      <c r="O1186" s="4">
        <f t="shared" si="93"/>
        <v>-4955314.9220711542</v>
      </c>
      <c r="P1186" s="4" t="str">
        <f t="shared" si="94"/>
        <v>Overpaid</v>
      </c>
    </row>
    <row r="1187" spans="1:16" x14ac:dyDescent="0.25">
      <c r="A1187" s="4" t="s">
        <v>132</v>
      </c>
      <c r="B1187" s="4" t="s">
        <v>1135</v>
      </c>
      <c r="C1187" s="4" t="s">
        <v>3480</v>
      </c>
      <c r="D1187" s="4" t="s">
        <v>3481</v>
      </c>
      <c r="E1187" s="4" t="s">
        <v>1027</v>
      </c>
      <c r="F1187" s="4" t="s">
        <v>1307</v>
      </c>
      <c r="G1187" s="4">
        <v>45</v>
      </c>
      <c r="K1187" s="4">
        <f t="shared" si="90"/>
        <v>44.956950000000006</v>
      </c>
      <c r="L1187" s="4" t="e">
        <f t="shared" si="91"/>
        <v>#VALUE!</v>
      </c>
      <c r="M1187" s="4" t="s">
        <v>1138</v>
      </c>
      <c r="N1187" s="4" t="e">
        <f t="shared" si="92"/>
        <v>#VALUE!</v>
      </c>
      <c r="O1187" s="4" t="e">
        <f t="shared" si="93"/>
        <v>#VALUE!</v>
      </c>
      <c r="P1187" s="4" t="e">
        <f t="shared" si="94"/>
        <v>#VALUE!</v>
      </c>
    </row>
    <row r="1188" spans="1:16" x14ac:dyDescent="0.25">
      <c r="A1188" s="4" t="s">
        <v>121</v>
      </c>
      <c r="B1188" s="4" t="s">
        <v>1135</v>
      </c>
      <c r="C1188" s="4" t="s">
        <v>2912</v>
      </c>
      <c r="D1188" s="4" t="s">
        <v>1374</v>
      </c>
      <c r="E1188" s="4" t="s">
        <v>1172</v>
      </c>
      <c r="F1188" s="4" t="s">
        <v>1312</v>
      </c>
      <c r="G1188" s="4">
        <v>45</v>
      </c>
      <c r="K1188" s="4">
        <f t="shared" si="90"/>
        <v>44.595849999999999</v>
      </c>
      <c r="L1188" s="4">
        <f t="shared" si="91"/>
        <v>45.398575299999997</v>
      </c>
      <c r="M1188" s="4" t="s">
        <v>1138</v>
      </c>
      <c r="N1188" s="4">
        <f t="shared" si="92"/>
        <v>-3382441.5944422577</v>
      </c>
      <c r="O1188" s="4">
        <f t="shared" si="93"/>
        <v>-4347441.5944422577</v>
      </c>
      <c r="P1188" s="4" t="str">
        <f t="shared" si="94"/>
        <v>Overpaid</v>
      </c>
    </row>
    <row r="1189" spans="1:16" x14ac:dyDescent="0.25">
      <c r="A1189" s="4" t="s">
        <v>106</v>
      </c>
      <c r="B1189" s="4" t="s">
        <v>1135</v>
      </c>
      <c r="C1189" s="4" t="s">
        <v>2991</v>
      </c>
      <c r="D1189" s="4" t="s">
        <v>1243</v>
      </c>
      <c r="E1189" s="4" t="s">
        <v>1183</v>
      </c>
      <c r="F1189" s="4" t="s">
        <v>1125</v>
      </c>
      <c r="G1189" s="4">
        <v>45</v>
      </c>
      <c r="K1189" s="4">
        <f t="shared" si="90"/>
        <v>44.234750000000005</v>
      </c>
      <c r="L1189" s="4">
        <f t="shared" si="91"/>
        <v>44.057811000000008</v>
      </c>
      <c r="M1189" s="4" t="s">
        <v>1138</v>
      </c>
      <c r="N1189" s="4">
        <f t="shared" si="92"/>
        <v>-3755653.5468368782</v>
      </c>
      <c r="O1189" s="4">
        <f t="shared" si="93"/>
        <v>-4790653.5468368782</v>
      </c>
      <c r="P1189" s="4" t="str">
        <f t="shared" si="94"/>
        <v>Overpaid</v>
      </c>
    </row>
    <row r="1190" spans="1:16" x14ac:dyDescent="0.25">
      <c r="A1190" s="4" t="s">
        <v>116</v>
      </c>
      <c r="B1190" s="4" t="s">
        <v>1135</v>
      </c>
      <c r="C1190" s="4" t="s">
        <v>1136</v>
      </c>
      <c r="D1190" s="4" t="s">
        <v>1027</v>
      </c>
      <c r="E1190" s="4" t="s">
        <v>1137</v>
      </c>
      <c r="F1190" s="4" t="s">
        <v>1125</v>
      </c>
      <c r="G1190" s="4">
        <v>45</v>
      </c>
      <c r="K1190" s="4">
        <f t="shared" si="90"/>
        <v>44.234750000000005</v>
      </c>
      <c r="L1190" s="4">
        <f t="shared" si="91"/>
        <v>39.191988500000001</v>
      </c>
      <c r="M1190" s="4" t="s">
        <v>1138</v>
      </c>
      <c r="N1190" s="4">
        <f t="shared" si="92"/>
        <v>-5110092.2913877983</v>
      </c>
      <c r="O1190" s="4" t="e">
        <f t="shared" si="93"/>
        <v>#VALUE!</v>
      </c>
      <c r="P1190" s="4" t="e">
        <f t="shared" si="94"/>
        <v>#VALUE!</v>
      </c>
    </row>
    <row r="1191" spans="1:16" x14ac:dyDescent="0.25">
      <c r="A1191" s="4" t="s">
        <v>120</v>
      </c>
      <c r="B1191" s="4" t="s">
        <v>1135</v>
      </c>
      <c r="C1191" s="4" t="s">
        <v>3176</v>
      </c>
      <c r="D1191" s="4" t="s">
        <v>1402</v>
      </c>
      <c r="E1191" s="4" t="s">
        <v>1027</v>
      </c>
      <c r="F1191" s="4" t="s">
        <v>1125</v>
      </c>
      <c r="G1191" s="4">
        <v>45</v>
      </c>
      <c r="K1191" s="4">
        <f t="shared" si="90"/>
        <v>44.234750000000005</v>
      </c>
      <c r="L1191" s="4" t="e">
        <f t="shared" si="91"/>
        <v>#VALUE!</v>
      </c>
      <c r="M1191" s="4" t="s">
        <v>1138</v>
      </c>
      <c r="N1191" s="4" t="e">
        <f t="shared" si="92"/>
        <v>#VALUE!</v>
      </c>
      <c r="O1191" s="4" t="e">
        <f t="shared" si="93"/>
        <v>#VALUE!</v>
      </c>
      <c r="P1191" s="4" t="e">
        <f t="shared" si="94"/>
        <v>#VALUE!</v>
      </c>
    </row>
    <row r="1192" spans="1:16" x14ac:dyDescent="0.25">
      <c r="A1192" s="4" t="s">
        <v>125</v>
      </c>
      <c r="B1192" s="4" t="s">
        <v>1135</v>
      </c>
      <c r="C1192" s="4" t="s">
        <v>805</v>
      </c>
      <c r="D1192" s="4" t="s">
        <v>1512</v>
      </c>
      <c r="E1192" s="4" t="s">
        <v>1027</v>
      </c>
      <c r="F1192" s="4" t="s">
        <v>1146</v>
      </c>
      <c r="G1192" s="4">
        <v>45</v>
      </c>
      <c r="K1192" s="4">
        <f t="shared" si="90"/>
        <v>43.873649999999998</v>
      </c>
      <c r="L1192" s="4" t="e">
        <f t="shared" si="91"/>
        <v>#VALUE!</v>
      </c>
      <c r="M1192" s="4" t="s">
        <v>1138</v>
      </c>
      <c r="N1192" s="4" t="e">
        <f t="shared" si="92"/>
        <v>#VALUE!</v>
      </c>
      <c r="O1192" s="4" t="e">
        <f t="shared" si="93"/>
        <v>#VALUE!</v>
      </c>
      <c r="P1192" s="4" t="e">
        <f t="shared" si="94"/>
        <v>#VALUE!</v>
      </c>
    </row>
    <row r="1193" spans="1:16" x14ac:dyDescent="0.25">
      <c r="A1193" s="4" t="s">
        <v>128</v>
      </c>
      <c r="B1193" s="4" t="s">
        <v>1135</v>
      </c>
      <c r="C1193" s="4" t="s">
        <v>3567</v>
      </c>
      <c r="D1193" s="4" t="s">
        <v>3568</v>
      </c>
      <c r="E1193" s="4" t="s">
        <v>1027</v>
      </c>
      <c r="F1193" s="4" t="s">
        <v>1146</v>
      </c>
      <c r="G1193" s="4">
        <v>45</v>
      </c>
      <c r="K1193" s="4">
        <f t="shared" si="90"/>
        <v>43.873649999999998</v>
      </c>
      <c r="L1193" s="4" t="e">
        <f t="shared" si="91"/>
        <v>#VALUE!</v>
      </c>
      <c r="M1193" s="4" t="s">
        <v>1138</v>
      </c>
      <c r="N1193" s="4" t="e">
        <f t="shared" si="92"/>
        <v>#VALUE!</v>
      </c>
      <c r="O1193" s="4" t="e">
        <f t="shared" si="93"/>
        <v>#VALUE!</v>
      </c>
      <c r="P1193" s="4" t="e">
        <f t="shared" si="94"/>
        <v>#VALUE!</v>
      </c>
    </row>
    <row r="1194" spans="1:16" x14ac:dyDescent="0.25">
      <c r="A1194" s="4" t="s">
        <v>109</v>
      </c>
      <c r="B1194" s="4" t="s">
        <v>1135</v>
      </c>
      <c r="C1194" s="4" t="s">
        <v>1847</v>
      </c>
      <c r="D1194" s="4" t="s">
        <v>1225</v>
      </c>
      <c r="E1194" s="4" t="s">
        <v>1027</v>
      </c>
      <c r="F1194" s="4" t="s">
        <v>1146</v>
      </c>
      <c r="G1194" s="4">
        <v>45</v>
      </c>
      <c r="K1194" s="4">
        <f t="shared" si="90"/>
        <v>43.873649999999998</v>
      </c>
      <c r="L1194" s="4" t="e">
        <f t="shared" si="91"/>
        <v>#VALUE!</v>
      </c>
      <c r="M1194" s="4" t="s">
        <v>1138</v>
      </c>
      <c r="N1194" s="4" t="e">
        <f t="shared" si="92"/>
        <v>#VALUE!</v>
      </c>
      <c r="O1194" s="4" t="e">
        <f t="shared" si="93"/>
        <v>#VALUE!</v>
      </c>
      <c r="P1194" s="4" t="e">
        <f t="shared" si="94"/>
        <v>#VALUE!</v>
      </c>
    </row>
    <row r="1195" spans="1:16" x14ac:dyDescent="0.25">
      <c r="A1195" s="4" t="s">
        <v>122</v>
      </c>
      <c r="B1195" s="4" t="s">
        <v>1135</v>
      </c>
      <c r="C1195" s="4" t="s">
        <v>3647</v>
      </c>
      <c r="D1195" s="4" t="s">
        <v>3648</v>
      </c>
      <c r="E1195" s="4" t="s">
        <v>1193</v>
      </c>
      <c r="F1195" s="4" t="s">
        <v>1328</v>
      </c>
      <c r="G1195" s="4">
        <v>45</v>
      </c>
      <c r="K1195" s="4">
        <f t="shared" si="90"/>
        <v>43.512550000000005</v>
      </c>
      <c r="L1195" s="4">
        <f t="shared" si="91"/>
        <v>45.557639850000001</v>
      </c>
      <c r="M1195" s="4" t="s">
        <v>1138</v>
      </c>
      <c r="N1195" s="4">
        <f t="shared" si="92"/>
        <v>-3338164.7657242836</v>
      </c>
      <c r="O1195" s="4">
        <f t="shared" si="93"/>
        <v>-4228348.7657242836</v>
      </c>
      <c r="P1195" s="4" t="str">
        <f t="shared" si="94"/>
        <v>Overpaid</v>
      </c>
    </row>
    <row r="1196" spans="1:16" x14ac:dyDescent="0.25">
      <c r="A1196" s="4" t="s">
        <v>117</v>
      </c>
      <c r="B1196" s="4" t="s">
        <v>1135</v>
      </c>
      <c r="C1196" s="4" t="s">
        <v>2591</v>
      </c>
      <c r="D1196" s="4" t="s">
        <v>1243</v>
      </c>
      <c r="E1196" s="4" t="s">
        <v>1154</v>
      </c>
      <c r="F1196" s="4" t="s">
        <v>1157</v>
      </c>
      <c r="G1196" s="4">
        <v>45</v>
      </c>
      <c r="K1196" s="4">
        <f t="shared" si="90"/>
        <v>43.151449999999997</v>
      </c>
      <c r="L1196" s="4">
        <f t="shared" si="91"/>
        <v>43.410358699999996</v>
      </c>
      <c r="M1196" s="4" t="s">
        <v>1138</v>
      </c>
      <c r="N1196" s="4">
        <f t="shared" si="92"/>
        <v>-3935876.8246832481</v>
      </c>
      <c r="O1196" s="4">
        <f t="shared" si="93"/>
        <v>-4970876.8246832481</v>
      </c>
      <c r="P1196" s="4" t="str">
        <f t="shared" si="94"/>
        <v>Overpaid</v>
      </c>
    </row>
    <row r="1197" spans="1:16" x14ac:dyDescent="0.25">
      <c r="A1197" s="4" t="s">
        <v>110</v>
      </c>
      <c r="B1197" s="4" t="s">
        <v>1135</v>
      </c>
      <c r="C1197" s="4" t="s">
        <v>2410</v>
      </c>
      <c r="D1197" s="4" t="s">
        <v>1419</v>
      </c>
      <c r="E1197" s="4" t="s">
        <v>2411</v>
      </c>
      <c r="F1197" s="4" t="s">
        <v>1157</v>
      </c>
      <c r="G1197" s="4">
        <v>45</v>
      </c>
      <c r="K1197" s="4">
        <f t="shared" si="90"/>
        <v>43.151449999999997</v>
      </c>
      <c r="L1197" s="4">
        <f t="shared" si="91"/>
        <v>41.900057949999997</v>
      </c>
      <c r="M1197" s="4" t="s">
        <v>1138</v>
      </c>
      <c r="N1197" s="4">
        <f t="shared" si="92"/>
        <v>-4356280.5389010003</v>
      </c>
      <c r="O1197" s="4">
        <f t="shared" si="93"/>
        <v>-6356280.5389010003</v>
      </c>
      <c r="P1197" s="4" t="str">
        <f t="shared" si="94"/>
        <v>Overpaid</v>
      </c>
    </row>
    <row r="1198" spans="1:16" x14ac:dyDescent="0.25">
      <c r="A1198" s="4" t="s">
        <v>133</v>
      </c>
      <c r="B1198" s="4" t="s">
        <v>1135</v>
      </c>
      <c r="C1198" s="4" t="s">
        <v>968</v>
      </c>
      <c r="D1198" s="4" t="s">
        <v>1223</v>
      </c>
      <c r="E1198" s="4" t="s">
        <v>1027</v>
      </c>
      <c r="F1198" s="4" t="s">
        <v>1157</v>
      </c>
      <c r="G1198" s="4">
        <v>45</v>
      </c>
      <c r="K1198" s="4">
        <f t="shared" si="90"/>
        <v>43.151449999999997</v>
      </c>
      <c r="L1198" s="4" t="e">
        <f t="shared" si="91"/>
        <v>#VALUE!</v>
      </c>
      <c r="M1198" s="4" t="s">
        <v>1138</v>
      </c>
      <c r="N1198" s="4" t="e">
        <f t="shared" si="92"/>
        <v>#VALUE!</v>
      </c>
      <c r="O1198" s="4" t="e">
        <f t="shared" si="93"/>
        <v>#VALUE!</v>
      </c>
      <c r="P1198" s="4" t="e">
        <f t="shared" si="94"/>
        <v>#VALUE!</v>
      </c>
    </row>
    <row r="1199" spans="1:16" x14ac:dyDescent="0.25">
      <c r="A1199" s="4" t="s">
        <v>114</v>
      </c>
      <c r="B1199" s="4" t="s">
        <v>1135</v>
      </c>
      <c r="C1199" s="4" t="s">
        <v>3280</v>
      </c>
      <c r="D1199" s="4" t="s">
        <v>1243</v>
      </c>
      <c r="E1199" s="4" t="s">
        <v>1691</v>
      </c>
      <c r="F1199" s="4" t="s">
        <v>1162</v>
      </c>
      <c r="G1199" s="4">
        <v>45</v>
      </c>
      <c r="K1199" s="4">
        <f t="shared" si="90"/>
        <v>42.790350000000004</v>
      </c>
      <c r="L1199" s="4">
        <f t="shared" si="91"/>
        <v>42.148494750000005</v>
      </c>
      <c r="M1199" s="4" t="s">
        <v>1138</v>
      </c>
      <c r="N1199" s="4">
        <f t="shared" si="92"/>
        <v>-4287126.26385454</v>
      </c>
      <c r="O1199" s="4">
        <f t="shared" si="93"/>
        <v>-5322126.26385454</v>
      </c>
      <c r="P1199" s="4" t="str">
        <f t="shared" si="94"/>
        <v>Overpaid</v>
      </c>
    </row>
    <row r="1200" spans="1:16" x14ac:dyDescent="0.25">
      <c r="A1200" s="4" t="s">
        <v>136</v>
      </c>
      <c r="B1200" s="4" t="s">
        <v>1135</v>
      </c>
      <c r="C1200" s="4" t="s">
        <v>2216</v>
      </c>
      <c r="D1200" s="4" t="s">
        <v>1027</v>
      </c>
      <c r="E1200" s="4" t="s">
        <v>1027</v>
      </c>
      <c r="F1200" s="4" t="s">
        <v>1162</v>
      </c>
      <c r="G1200" s="4">
        <v>45</v>
      </c>
      <c r="K1200" s="4">
        <f t="shared" si="90"/>
        <v>42.790350000000004</v>
      </c>
      <c r="L1200" s="4" t="e">
        <f t="shared" si="91"/>
        <v>#VALUE!</v>
      </c>
      <c r="M1200" s="4" t="s">
        <v>1138</v>
      </c>
      <c r="N1200" s="4" t="e">
        <f t="shared" si="92"/>
        <v>#VALUE!</v>
      </c>
      <c r="O1200" s="4" t="e">
        <f t="shared" si="93"/>
        <v>#VALUE!</v>
      </c>
      <c r="P1200" s="4" t="e">
        <f t="shared" si="94"/>
        <v>#VALUE!</v>
      </c>
    </row>
    <row r="1201" spans="1:16" x14ac:dyDescent="0.25">
      <c r="A1201" s="4" t="s">
        <v>106</v>
      </c>
      <c r="B1201" s="4" t="s">
        <v>1117</v>
      </c>
      <c r="C1201" s="4" t="s">
        <v>242</v>
      </c>
      <c r="D1201" s="4" t="s">
        <v>1039</v>
      </c>
      <c r="E1201" s="4" t="s">
        <v>1670</v>
      </c>
      <c r="F1201" s="4" t="s">
        <v>1802</v>
      </c>
      <c r="G1201" s="4" t="s">
        <v>1795</v>
      </c>
      <c r="K1201" s="4">
        <f t="shared" si="90"/>
        <v>68.164846999999995</v>
      </c>
      <c r="L1201" s="4">
        <f t="shared" si="91"/>
        <v>65.779077354999998</v>
      </c>
      <c r="M1201" s="4" t="s">
        <v>1121</v>
      </c>
      <c r="N1201" s="4">
        <f t="shared" si="92"/>
        <v>5059561.3911808478</v>
      </c>
      <c r="O1201" s="4">
        <f t="shared" si="93"/>
        <v>-4940438.6088191522</v>
      </c>
      <c r="P1201" s="4" t="str">
        <f t="shared" si="94"/>
        <v>Overpaid</v>
      </c>
    </row>
    <row r="1202" spans="1:16" x14ac:dyDescent="0.25">
      <c r="A1202" s="4" t="s">
        <v>111</v>
      </c>
      <c r="B1202" s="4" t="s">
        <v>1117</v>
      </c>
      <c r="C1202" s="4" t="s">
        <v>3694</v>
      </c>
      <c r="D1202" s="4" t="s">
        <v>3695</v>
      </c>
      <c r="E1202" s="4" t="s">
        <v>1288</v>
      </c>
      <c r="F1202" s="4" t="s">
        <v>1028</v>
      </c>
      <c r="G1202" s="4" t="s">
        <v>3696</v>
      </c>
      <c r="K1202" s="4">
        <f t="shared" si="90"/>
        <v>67.550976999999989</v>
      </c>
      <c r="L1202" s="4">
        <f t="shared" si="91"/>
        <v>69.509955332999994</v>
      </c>
      <c r="M1202" s="4" t="s">
        <v>1121</v>
      </c>
      <c r="N1202" s="4">
        <f t="shared" si="92"/>
        <v>7353452.3534800643</v>
      </c>
      <c r="O1202" s="4">
        <f t="shared" si="93"/>
        <v>-11691547.646519937</v>
      </c>
      <c r="P1202" s="4" t="str">
        <f t="shared" si="94"/>
        <v>Overpaid</v>
      </c>
    </row>
    <row r="1203" spans="1:16" x14ac:dyDescent="0.25">
      <c r="A1203" s="4" t="s">
        <v>113</v>
      </c>
      <c r="B1203" s="4" t="s">
        <v>1117</v>
      </c>
      <c r="C1203" s="4" t="s">
        <v>3871</v>
      </c>
      <c r="D1203" s="4" t="s">
        <v>1502</v>
      </c>
      <c r="E1203" s="4" t="s">
        <v>1569</v>
      </c>
      <c r="F1203" s="4" t="s">
        <v>1034</v>
      </c>
      <c r="G1203" s="4" t="s">
        <v>2810</v>
      </c>
      <c r="K1203" s="4">
        <f t="shared" si="90"/>
        <v>66.265460999999988</v>
      </c>
      <c r="L1203" s="4">
        <f t="shared" si="91"/>
        <v>63.681108020999986</v>
      </c>
      <c r="M1203" s="4" t="s">
        <v>1121</v>
      </c>
      <c r="N1203" s="4">
        <f t="shared" si="92"/>
        <v>3769647.0807097848</v>
      </c>
      <c r="O1203" s="4">
        <f t="shared" si="93"/>
        <v>-8730352.9192902148</v>
      </c>
      <c r="P1203" s="4" t="str">
        <f t="shared" si="94"/>
        <v>Overpaid</v>
      </c>
    </row>
    <row r="1204" spans="1:16" x14ac:dyDescent="0.25">
      <c r="A1204" s="4" t="s">
        <v>119</v>
      </c>
      <c r="B1204" s="4" t="s">
        <v>1117</v>
      </c>
      <c r="C1204" s="4" t="s">
        <v>3313</v>
      </c>
      <c r="D1204" s="4" t="s">
        <v>2309</v>
      </c>
      <c r="E1204" s="4" t="s">
        <v>1503</v>
      </c>
      <c r="F1204" s="4" t="s">
        <v>1441</v>
      </c>
      <c r="G1204" s="4" t="s">
        <v>1955</v>
      </c>
      <c r="K1204" s="4">
        <f t="shared" si="90"/>
        <v>65.348266999999993</v>
      </c>
      <c r="L1204" s="4">
        <f t="shared" si="91"/>
        <v>62.080853649999987</v>
      </c>
      <c r="M1204" s="4" t="s">
        <v>1121</v>
      </c>
      <c r="N1204" s="4">
        <f t="shared" si="92"/>
        <v>2785747.5641181115</v>
      </c>
      <c r="O1204" s="4">
        <f t="shared" si="93"/>
        <v>-6214252.4358818885</v>
      </c>
      <c r="P1204" s="4" t="str">
        <f t="shared" si="94"/>
        <v>Overpaid</v>
      </c>
    </row>
    <row r="1205" spans="1:16" x14ac:dyDescent="0.25">
      <c r="A1205" s="4" t="s">
        <v>128</v>
      </c>
      <c r="B1205" s="4" t="s">
        <v>1117</v>
      </c>
      <c r="C1205" s="4" t="s">
        <v>3540</v>
      </c>
      <c r="D1205" s="4" t="s">
        <v>3541</v>
      </c>
      <c r="E1205" s="4" t="s">
        <v>1738</v>
      </c>
      <c r="F1205" s="4" t="s">
        <v>1046</v>
      </c>
      <c r="G1205" s="4" t="s">
        <v>2889</v>
      </c>
      <c r="K1205" s="4">
        <f t="shared" si="90"/>
        <v>64.015807999999993</v>
      </c>
      <c r="L1205" s="4">
        <f t="shared" si="91"/>
        <v>65.680219007999995</v>
      </c>
      <c r="M1205" s="4" t="s">
        <v>1121</v>
      </c>
      <c r="N1205" s="4">
        <f t="shared" si="92"/>
        <v>4998779.3795288038</v>
      </c>
      <c r="O1205" s="4">
        <f t="shared" si="93"/>
        <v>4409612.3795288038</v>
      </c>
      <c r="P1205" s="4" t="str">
        <f t="shared" si="94"/>
        <v/>
      </c>
    </row>
    <row r="1206" spans="1:16" x14ac:dyDescent="0.25">
      <c r="A1206" s="4" t="s">
        <v>114</v>
      </c>
      <c r="B1206" s="4" t="s">
        <v>1117</v>
      </c>
      <c r="C1206" s="4" t="s">
        <v>3227</v>
      </c>
      <c r="D1206" s="4" t="s">
        <v>1710</v>
      </c>
      <c r="E1206" s="4" t="s">
        <v>1738</v>
      </c>
      <c r="F1206" s="4" t="s">
        <v>1046</v>
      </c>
      <c r="G1206" s="4" t="s">
        <v>3228</v>
      </c>
      <c r="K1206" s="4">
        <f t="shared" si="90"/>
        <v>61.950316000000001</v>
      </c>
      <c r="L1206" s="4">
        <f t="shared" si="91"/>
        <v>63.561024216</v>
      </c>
      <c r="M1206" s="4" t="s">
        <v>1121</v>
      </c>
      <c r="N1206" s="4">
        <f t="shared" si="92"/>
        <v>3695814.8201447707</v>
      </c>
      <c r="O1206" s="4">
        <f t="shared" si="93"/>
        <v>695814.82014477067</v>
      </c>
      <c r="P1206" s="4" t="str">
        <f t="shared" si="94"/>
        <v/>
      </c>
    </row>
    <row r="1207" spans="1:16" x14ac:dyDescent="0.25">
      <c r="A1207" s="4" t="s">
        <v>107</v>
      </c>
      <c r="B1207" s="4" t="s">
        <v>1117</v>
      </c>
      <c r="C1207" s="4" t="s">
        <v>2726</v>
      </c>
      <c r="D1207" s="4" t="s">
        <v>2727</v>
      </c>
      <c r="E1207" s="4" t="s">
        <v>2025</v>
      </c>
      <c r="F1207" s="4" t="s">
        <v>1041</v>
      </c>
      <c r="G1207" s="4" t="s">
        <v>1536</v>
      </c>
      <c r="K1207" s="4">
        <f t="shared" si="90"/>
        <v>61.484496999999998</v>
      </c>
      <c r="L1207" s="4">
        <f t="shared" si="91"/>
        <v>65.296535813999995</v>
      </c>
      <c r="M1207" s="4" t="s">
        <v>1121</v>
      </c>
      <c r="N1207" s="4">
        <f t="shared" si="92"/>
        <v>4762875.8157316018</v>
      </c>
      <c r="O1207" s="4">
        <f t="shared" si="93"/>
        <v>3304367.8157316018</v>
      </c>
      <c r="P1207" s="4" t="str">
        <f t="shared" si="94"/>
        <v/>
      </c>
    </row>
    <row r="1208" spans="1:16" x14ac:dyDescent="0.25">
      <c r="A1208" s="4" t="s">
        <v>123</v>
      </c>
      <c r="B1208" s="4" t="s">
        <v>1117</v>
      </c>
      <c r="C1208" s="4" t="s">
        <v>1953</v>
      </c>
      <c r="D1208" s="4" t="s">
        <v>1954</v>
      </c>
      <c r="E1208" s="4" t="s">
        <v>1170</v>
      </c>
      <c r="F1208" s="4" t="s">
        <v>1107</v>
      </c>
      <c r="G1208" s="4" t="s">
        <v>1955</v>
      </c>
      <c r="K1208" s="4">
        <f t="shared" si="90"/>
        <v>60.653967000000002</v>
      </c>
      <c r="L1208" s="4">
        <f t="shared" si="91"/>
        <v>61.624430472</v>
      </c>
      <c r="M1208" s="4" t="s">
        <v>1121</v>
      </c>
      <c r="N1208" s="4">
        <f t="shared" si="92"/>
        <v>2505120.5885987156</v>
      </c>
      <c r="O1208" s="4">
        <f t="shared" si="93"/>
        <v>-1744879.4114012844</v>
      </c>
      <c r="P1208" s="4" t="str">
        <f t="shared" si="94"/>
        <v/>
      </c>
    </row>
    <row r="1209" spans="1:16" x14ac:dyDescent="0.25">
      <c r="A1209" s="4" t="s">
        <v>125</v>
      </c>
      <c r="B1209" s="4" t="s">
        <v>1117</v>
      </c>
      <c r="C1209" s="4" t="s">
        <v>1433</v>
      </c>
      <c r="D1209" s="4" t="s">
        <v>1434</v>
      </c>
      <c r="E1209" s="4" t="s">
        <v>1435</v>
      </c>
      <c r="F1209" s="4" t="s">
        <v>1034</v>
      </c>
      <c r="G1209" s="4" t="s">
        <v>1177</v>
      </c>
      <c r="K1209" s="4">
        <f t="shared" si="90"/>
        <v>60.625078999999999</v>
      </c>
      <c r="L1209" s="4">
        <f t="shared" si="91"/>
        <v>62.625706606999998</v>
      </c>
      <c r="M1209" s="4" t="s">
        <v>1121</v>
      </c>
      <c r="N1209" s="4">
        <f t="shared" si="92"/>
        <v>3120744.656280939</v>
      </c>
      <c r="O1209" s="4">
        <f t="shared" si="93"/>
        <v>-16879255.343719061</v>
      </c>
      <c r="P1209" s="4" t="str">
        <f t="shared" si="94"/>
        <v>Overpaid</v>
      </c>
    </row>
    <row r="1210" spans="1:16" x14ac:dyDescent="0.25">
      <c r="A1210" s="4" t="s">
        <v>109</v>
      </c>
      <c r="B1210" s="4" t="s">
        <v>1117</v>
      </c>
      <c r="C1210" s="4" t="s">
        <v>1825</v>
      </c>
      <c r="D1210" s="4" t="s">
        <v>1826</v>
      </c>
      <c r="E1210" s="4" t="s">
        <v>1254</v>
      </c>
      <c r="F1210" s="4" t="s">
        <v>1103</v>
      </c>
      <c r="G1210" s="4" t="s">
        <v>1827</v>
      </c>
      <c r="K1210" s="4">
        <f t="shared" si="90"/>
        <v>60.180925999999992</v>
      </c>
      <c r="L1210" s="4">
        <f t="shared" si="91"/>
        <v>61.625268223999996</v>
      </c>
      <c r="M1210" s="4" t="s">
        <v>1121</v>
      </c>
      <c r="N1210" s="4">
        <f t="shared" si="92"/>
        <v>2505635.671577245</v>
      </c>
      <c r="O1210" s="4">
        <f t="shared" si="93"/>
        <v>1484750.671577245</v>
      </c>
      <c r="P1210" s="4" t="str">
        <f t="shared" si="94"/>
        <v/>
      </c>
    </row>
    <row r="1211" spans="1:16" x14ac:dyDescent="0.25">
      <c r="A1211" s="4" t="s">
        <v>110</v>
      </c>
      <c r="B1211" s="4" t="s">
        <v>1117</v>
      </c>
      <c r="C1211" s="4" t="s">
        <v>2368</v>
      </c>
      <c r="D1211" s="4" t="s">
        <v>1039</v>
      </c>
      <c r="E1211" s="4" t="s">
        <v>1538</v>
      </c>
      <c r="F1211" s="4" t="s">
        <v>1450</v>
      </c>
      <c r="G1211" s="4" t="s">
        <v>2369</v>
      </c>
      <c r="K1211" s="4">
        <f t="shared" si="90"/>
        <v>60.166481999999995</v>
      </c>
      <c r="L1211" s="4">
        <f t="shared" si="91"/>
        <v>59.865649589999997</v>
      </c>
      <c r="M1211" s="4" t="s">
        <v>1121</v>
      </c>
      <c r="N1211" s="4">
        <f t="shared" si="92"/>
        <v>1423752.719246099</v>
      </c>
      <c r="O1211" s="4">
        <f t="shared" si="93"/>
        <v>-8576247.2807539012</v>
      </c>
      <c r="P1211" s="4" t="str">
        <f t="shared" si="94"/>
        <v>Overpaid</v>
      </c>
    </row>
    <row r="1212" spans="1:16" x14ac:dyDescent="0.25">
      <c r="A1212" s="4" t="s">
        <v>124</v>
      </c>
      <c r="B1212" s="4" t="s">
        <v>1117</v>
      </c>
      <c r="C1212" s="4" t="s">
        <v>3063</v>
      </c>
      <c r="D1212" s="4" t="s">
        <v>1502</v>
      </c>
      <c r="E1212" s="4" t="s">
        <v>1174</v>
      </c>
      <c r="F1212" s="4" t="s">
        <v>1091</v>
      </c>
      <c r="G1212" s="4" t="s">
        <v>3064</v>
      </c>
      <c r="K1212" s="4">
        <f t="shared" si="90"/>
        <v>59.509280000000004</v>
      </c>
      <c r="L1212" s="4">
        <f t="shared" si="91"/>
        <v>61.294558400000007</v>
      </c>
      <c r="M1212" s="4" t="s">
        <v>1121</v>
      </c>
      <c r="N1212" s="4">
        <f t="shared" si="92"/>
        <v>2302302.2254311969</v>
      </c>
      <c r="O1212" s="4">
        <f t="shared" si="93"/>
        <v>-10197697.774568804</v>
      </c>
      <c r="P1212" s="4" t="str">
        <f t="shared" si="94"/>
        <v>Overpaid</v>
      </c>
    </row>
    <row r="1213" spans="1:16" x14ac:dyDescent="0.25">
      <c r="A1213" s="4" t="s">
        <v>135</v>
      </c>
      <c r="B1213" s="4" t="s">
        <v>1117</v>
      </c>
      <c r="C1213" s="4" t="s">
        <v>2692</v>
      </c>
      <c r="D1213" s="4" t="s">
        <v>1027</v>
      </c>
      <c r="E1213" s="4" t="s">
        <v>1179</v>
      </c>
      <c r="F1213" s="4" t="s">
        <v>1208</v>
      </c>
      <c r="G1213" s="4" t="s">
        <v>2693</v>
      </c>
      <c r="K1213" s="4">
        <f t="shared" si="90"/>
        <v>59.379283999999998</v>
      </c>
      <c r="L1213" s="4">
        <f t="shared" si="91"/>
        <v>61.635696791999997</v>
      </c>
      <c r="M1213" s="4" t="s">
        <v>1121</v>
      </c>
      <c r="N1213" s="4">
        <f t="shared" si="92"/>
        <v>2512047.56658587</v>
      </c>
      <c r="O1213" s="4" t="e">
        <f t="shared" si="93"/>
        <v>#VALUE!</v>
      </c>
      <c r="P1213" s="4" t="e">
        <f t="shared" si="94"/>
        <v>#VALUE!</v>
      </c>
    </row>
    <row r="1214" spans="1:16" x14ac:dyDescent="0.25">
      <c r="A1214" s="4" t="s">
        <v>136</v>
      </c>
      <c r="B1214" s="4" t="s">
        <v>1117</v>
      </c>
      <c r="C1214" s="4" t="s">
        <v>274</v>
      </c>
      <c r="D1214" s="4" t="s">
        <v>2129</v>
      </c>
      <c r="E1214" s="4" t="s">
        <v>1542</v>
      </c>
      <c r="F1214" s="4" t="s">
        <v>1107</v>
      </c>
      <c r="G1214" s="4" t="s">
        <v>2169</v>
      </c>
      <c r="K1214" s="4">
        <f t="shared" si="90"/>
        <v>59.224010999999997</v>
      </c>
      <c r="L1214" s="4">
        <f t="shared" si="91"/>
        <v>59.164786989000007</v>
      </c>
      <c r="M1214" s="4" t="s">
        <v>1121</v>
      </c>
      <c r="N1214" s="4">
        <f t="shared" si="92"/>
        <v>992834.74344319245</v>
      </c>
      <c r="O1214" s="4">
        <f t="shared" si="93"/>
        <v>-122165.25655680755</v>
      </c>
      <c r="P1214" s="4" t="str">
        <f t="shared" si="94"/>
        <v/>
      </c>
    </row>
    <row r="1215" spans="1:16" x14ac:dyDescent="0.25">
      <c r="A1215" s="4" t="s">
        <v>2800</v>
      </c>
      <c r="B1215" s="4" t="s">
        <v>1117</v>
      </c>
      <c r="C1215" s="4" t="s">
        <v>2816</v>
      </c>
      <c r="D1215" s="4" t="s">
        <v>1710</v>
      </c>
      <c r="E1215" s="4" t="s">
        <v>1564</v>
      </c>
      <c r="F1215" s="4" t="s">
        <v>1068</v>
      </c>
      <c r="G1215" s="4" t="s">
        <v>2369</v>
      </c>
      <c r="K1215" s="4">
        <f t="shared" si="90"/>
        <v>58.722082</v>
      </c>
      <c r="L1215" s="4">
        <f t="shared" si="91"/>
        <v>58.076139098000006</v>
      </c>
      <c r="M1215" s="4" t="s">
        <v>1121</v>
      </c>
      <c r="N1215" s="4">
        <f t="shared" si="92"/>
        <v>323491.07339647133</v>
      </c>
      <c r="O1215" s="4">
        <f t="shared" si="93"/>
        <v>-2676508.9266035287</v>
      </c>
      <c r="P1215" s="4" t="str">
        <f t="shared" si="94"/>
        <v/>
      </c>
    </row>
    <row r="1216" spans="1:16" x14ac:dyDescent="0.25">
      <c r="A1216" s="4" t="s">
        <v>117</v>
      </c>
      <c r="B1216" s="4" t="s">
        <v>1117</v>
      </c>
      <c r="C1216" s="4" t="s">
        <v>2557</v>
      </c>
      <c r="D1216" s="4" t="s">
        <v>2558</v>
      </c>
      <c r="E1216" s="4" t="s">
        <v>1738</v>
      </c>
      <c r="F1216" s="4" t="s">
        <v>1068</v>
      </c>
      <c r="G1216" s="4" t="s">
        <v>1507</v>
      </c>
      <c r="K1216" s="4">
        <f t="shared" si="90"/>
        <v>58.364592999999999</v>
      </c>
      <c r="L1216" s="4">
        <f t="shared" si="91"/>
        <v>59.882072418</v>
      </c>
      <c r="M1216" s="4" t="s">
        <v>1121</v>
      </c>
      <c r="N1216" s="4">
        <f t="shared" si="92"/>
        <v>1433850.1217735321</v>
      </c>
      <c r="O1216" s="4">
        <f t="shared" si="93"/>
        <v>528321.12177353213</v>
      </c>
      <c r="P1216" s="4" t="str">
        <f t="shared" si="94"/>
        <v/>
      </c>
    </row>
    <row r="1217" spans="1:16" x14ac:dyDescent="0.25">
      <c r="A1217" s="4" t="s">
        <v>123</v>
      </c>
      <c r="B1217" s="4" t="s">
        <v>1117</v>
      </c>
      <c r="C1217" s="4" t="s">
        <v>79</v>
      </c>
      <c r="D1217" s="4" t="s">
        <v>1027</v>
      </c>
      <c r="E1217" s="4" t="s">
        <v>2014</v>
      </c>
      <c r="F1217" s="4" t="s">
        <v>1201</v>
      </c>
      <c r="G1217" s="4" t="s">
        <v>2015</v>
      </c>
      <c r="K1217" s="4">
        <f t="shared" si="90"/>
        <v>58.151544000000001</v>
      </c>
      <c r="L1217" s="4">
        <f t="shared" si="91"/>
        <v>57.977089368000001</v>
      </c>
      <c r="M1217" s="4" t="s">
        <v>1121</v>
      </c>
      <c r="N1217" s="4">
        <f t="shared" si="92"/>
        <v>262591.39192605624</v>
      </c>
      <c r="O1217" s="4" t="e">
        <f t="shared" si="93"/>
        <v>#VALUE!</v>
      </c>
      <c r="P1217" s="4" t="e">
        <f t="shared" si="94"/>
        <v>#VALUE!</v>
      </c>
    </row>
    <row r="1218" spans="1:16" x14ac:dyDescent="0.25">
      <c r="A1218" s="4" t="s">
        <v>132</v>
      </c>
      <c r="B1218" s="4" t="s">
        <v>1117</v>
      </c>
      <c r="C1218" s="4" t="s">
        <v>3455</v>
      </c>
      <c r="D1218" s="4" t="s">
        <v>1565</v>
      </c>
      <c r="E1218" s="4" t="s">
        <v>1691</v>
      </c>
      <c r="F1218" s="4" t="s">
        <v>1450</v>
      </c>
      <c r="G1218" s="4" t="s">
        <v>1588</v>
      </c>
      <c r="K1218" s="4">
        <f t="shared" ref="K1218:K1281" si="95">(F1218*0.3611)+(G1218*1.1*0.3611)+(H1218*5.2*0.0666)+(I1218*0.2111)</f>
        <v>58.140710999999996</v>
      </c>
      <c r="L1218" s="4">
        <f t="shared" ref="L1218:L1281" si="96">(K1218)*((100+(29-E1218))/100)-(J1218*0.9)</f>
        <v>57.268600334999995</v>
      </c>
      <c r="M1218" s="4" t="s">
        <v>1121</v>
      </c>
      <c r="N1218" s="4">
        <f t="shared" ref="N1218:N1281" si="97">(M1218*((L1218-63)/5.45))+M1218</f>
        <v>-173015.61512970459</v>
      </c>
      <c r="O1218" s="4">
        <f t="shared" ref="O1218:O1281" si="98">(N1218-D1218)</f>
        <v>-17173015.615129706</v>
      </c>
      <c r="P1218" s="4" t="str">
        <f t="shared" ref="P1218:P1281" si="99">IF(O1218&lt;(-3000000), "Overpaid", "")</f>
        <v>Overpaid</v>
      </c>
    </row>
    <row r="1219" spans="1:16" x14ac:dyDescent="0.25">
      <c r="A1219" s="4" t="s">
        <v>135</v>
      </c>
      <c r="B1219" s="4" t="s">
        <v>1117</v>
      </c>
      <c r="C1219" s="4" t="s">
        <v>277</v>
      </c>
      <c r="D1219" s="4" t="s">
        <v>1806</v>
      </c>
      <c r="E1219" s="4" t="s">
        <v>1170</v>
      </c>
      <c r="F1219" s="4" t="s">
        <v>1046</v>
      </c>
      <c r="G1219" s="4" t="s">
        <v>1744</v>
      </c>
      <c r="K1219" s="4">
        <f t="shared" si="95"/>
        <v>57.978216000000003</v>
      </c>
      <c r="L1219" s="4">
        <f t="shared" si="96"/>
        <v>58.905867456000003</v>
      </c>
      <c r="M1219" s="4" t="s">
        <v>1121</v>
      </c>
      <c r="N1219" s="4">
        <f t="shared" si="97"/>
        <v>833640.80029798346</v>
      </c>
      <c r="O1219" s="4">
        <f t="shared" si="98"/>
        <v>-14166359.199702017</v>
      </c>
      <c r="P1219" s="4" t="str">
        <f t="shared" si="99"/>
        <v>Overpaid</v>
      </c>
    </row>
    <row r="1220" spans="1:16" x14ac:dyDescent="0.25">
      <c r="A1220" s="4" t="s">
        <v>115</v>
      </c>
      <c r="B1220" s="4" t="s">
        <v>1117</v>
      </c>
      <c r="C1220" s="4" t="s">
        <v>2989</v>
      </c>
      <c r="D1220" s="4" t="s">
        <v>1027</v>
      </c>
      <c r="E1220" s="4" t="s">
        <v>1204</v>
      </c>
      <c r="F1220" s="4" t="s">
        <v>1111</v>
      </c>
      <c r="G1220" s="4" t="s">
        <v>1478</v>
      </c>
      <c r="K1220" s="4">
        <f t="shared" si="95"/>
        <v>57.711001999999993</v>
      </c>
      <c r="L1220" s="4">
        <f t="shared" si="96"/>
        <v>59.326910055999996</v>
      </c>
      <c r="M1220" s="4" t="s">
        <v>1121</v>
      </c>
      <c r="N1220" s="4">
        <f t="shared" si="97"/>
        <v>1092514.4007154102</v>
      </c>
      <c r="O1220" s="4" t="e">
        <f t="shared" si="98"/>
        <v>#VALUE!</v>
      </c>
      <c r="P1220" s="4" t="e">
        <f t="shared" si="99"/>
        <v>#VALUE!</v>
      </c>
    </row>
    <row r="1221" spans="1:16" x14ac:dyDescent="0.25">
      <c r="A1221" s="4" t="s">
        <v>136</v>
      </c>
      <c r="B1221" s="4" t="s">
        <v>1117</v>
      </c>
      <c r="C1221" s="4" t="s">
        <v>2162</v>
      </c>
      <c r="D1221" s="4" t="s">
        <v>1279</v>
      </c>
      <c r="E1221" s="4" t="s">
        <v>1207</v>
      </c>
      <c r="F1221" s="4" t="s">
        <v>1073</v>
      </c>
      <c r="G1221" s="4" t="s">
        <v>1832</v>
      </c>
      <c r="K1221" s="4">
        <f t="shared" si="95"/>
        <v>57.367956999999997</v>
      </c>
      <c r="L1221" s="4">
        <f t="shared" si="96"/>
        <v>57.94163657</v>
      </c>
      <c r="M1221" s="4" t="s">
        <v>1121</v>
      </c>
      <c r="N1221" s="4">
        <f t="shared" si="97"/>
        <v>240793.61311903689</v>
      </c>
      <c r="O1221" s="4">
        <f t="shared" si="98"/>
        <v>-5259206.3868809631</v>
      </c>
      <c r="P1221" s="4" t="str">
        <f t="shared" si="99"/>
        <v>Overpaid</v>
      </c>
    </row>
    <row r="1222" spans="1:16" x14ac:dyDescent="0.25">
      <c r="A1222" s="4" t="s">
        <v>128</v>
      </c>
      <c r="B1222" s="4" t="s">
        <v>1117</v>
      </c>
      <c r="C1222" s="4" t="s">
        <v>503</v>
      </c>
      <c r="D1222" s="4" t="s">
        <v>3573</v>
      </c>
      <c r="E1222" s="4" t="s">
        <v>2098</v>
      </c>
      <c r="F1222" s="4" t="s">
        <v>1328</v>
      </c>
      <c r="G1222" s="4" t="s">
        <v>2423</v>
      </c>
      <c r="K1222" s="4">
        <f t="shared" si="95"/>
        <v>56.898527000000001</v>
      </c>
      <c r="L1222" s="4">
        <f t="shared" si="96"/>
        <v>60.824525362999999</v>
      </c>
      <c r="M1222" s="4" t="s">
        <v>1121</v>
      </c>
      <c r="N1222" s="4">
        <f t="shared" si="97"/>
        <v>2013307.371695894</v>
      </c>
      <c r="O1222" s="4">
        <f t="shared" si="98"/>
        <v>712147.37169589405</v>
      </c>
      <c r="P1222" s="4" t="str">
        <f t="shared" si="99"/>
        <v/>
      </c>
    </row>
    <row r="1223" spans="1:16" x14ac:dyDescent="0.25">
      <c r="A1223" s="4" t="s">
        <v>111</v>
      </c>
      <c r="B1223" s="4" t="s">
        <v>1117</v>
      </c>
      <c r="C1223" s="4" t="s">
        <v>3750</v>
      </c>
      <c r="D1223" s="4" t="s">
        <v>1568</v>
      </c>
      <c r="E1223" s="4" t="s">
        <v>1197</v>
      </c>
      <c r="F1223" s="4" t="s">
        <v>1162</v>
      </c>
      <c r="G1223" s="4" t="s">
        <v>3751</v>
      </c>
      <c r="K1223" s="4">
        <f t="shared" si="95"/>
        <v>56.374932000000001</v>
      </c>
      <c r="L1223" s="4">
        <f t="shared" si="96"/>
        <v>57.051431184000002</v>
      </c>
      <c r="M1223" s="4" t="s">
        <v>1121</v>
      </c>
      <c r="N1223" s="4">
        <f t="shared" si="97"/>
        <v>-306539.77638788847</v>
      </c>
      <c r="O1223" s="4">
        <f t="shared" si="98"/>
        <v>-2806539.7763878885</v>
      </c>
      <c r="P1223" s="4" t="str">
        <f t="shared" si="99"/>
        <v/>
      </c>
    </row>
    <row r="1224" spans="1:16" x14ac:dyDescent="0.25">
      <c r="A1224" s="4" t="s">
        <v>125</v>
      </c>
      <c r="B1224" s="4" t="s">
        <v>1117</v>
      </c>
      <c r="C1224" s="4" t="s">
        <v>1460</v>
      </c>
      <c r="D1224" s="4" t="s">
        <v>1461</v>
      </c>
      <c r="E1224" s="4" t="s">
        <v>1462</v>
      </c>
      <c r="F1224" s="4" t="s">
        <v>1091</v>
      </c>
      <c r="G1224" s="4" t="s">
        <v>1463</v>
      </c>
      <c r="K1224" s="4">
        <f t="shared" si="95"/>
        <v>56.331599999999995</v>
      </c>
      <c r="L1224" s="4">
        <f t="shared" si="96"/>
        <v>59.486169599999997</v>
      </c>
      <c r="M1224" s="4" t="s">
        <v>1121</v>
      </c>
      <c r="N1224" s="4">
        <f t="shared" si="97"/>
        <v>1190433.4510825668</v>
      </c>
      <c r="O1224" s="4">
        <f t="shared" si="98"/>
        <v>-1849984.5489174332</v>
      </c>
      <c r="P1224" s="4" t="str">
        <f t="shared" si="99"/>
        <v/>
      </c>
    </row>
    <row r="1225" spans="1:16" x14ac:dyDescent="0.25">
      <c r="A1225" s="4" t="s">
        <v>127</v>
      </c>
      <c r="B1225" s="4" t="s">
        <v>1117</v>
      </c>
      <c r="C1225" s="4" t="s">
        <v>4027</v>
      </c>
      <c r="D1225" s="4" t="s">
        <v>1027</v>
      </c>
      <c r="E1225" s="4" t="s">
        <v>1738</v>
      </c>
      <c r="F1225" s="4" t="s">
        <v>1073</v>
      </c>
      <c r="G1225" s="4" t="s">
        <v>1313</v>
      </c>
      <c r="K1225" s="4">
        <f t="shared" si="95"/>
        <v>55.342185999999998</v>
      </c>
      <c r="L1225" s="4">
        <f t="shared" si="96"/>
        <v>56.781082835999996</v>
      </c>
      <c r="M1225" s="4" t="s">
        <v>1121</v>
      </c>
      <c r="N1225" s="4">
        <f t="shared" si="97"/>
        <v>-472760.60585660813</v>
      </c>
      <c r="O1225" s="4" t="e">
        <f t="shared" si="98"/>
        <v>#VALUE!</v>
      </c>
      <c r="P1225" s="4" t="e">
        <f t="shared" si="99"/>
        <v>#VALUE!</v>
      </c>
    </row>
    <row r="1226" spans="1:16" x14ac:dyDescent="0.25">
      <c r="A1226" s="4" t="s">
        <v>121</v>
      </c>
      <c r="B1226" s="4" t="s">
        <v>1117</v>
      </c>
      <c r="C1226" s="4" t="s">
        <v>2929</v>
      </c>
      <c r="D1226" s="4" t="s">
        <v>2930</v>
      </c>
      <c r="E1226" s="4" t="s">
        <v>1184</v>
      </c>
      <c r="F1226" s="4" t="s">
        <v>1194</v>
      </c>
      <c r="G1226" s="4" t="s">
        <v>1362</v>
      </c>
      <c r="K1226" s="4">
        <f t="shared" si="95"/>
        <v>55.096637999999999</v>
      </c>
      <c r="L1226" s="4">
        <f t="shared" si="96"/>
        <v>55.482314466000005</v>
      </c>
      <c r="M1226" s="4" t="s">
        <v>1121</v>
      </c>
      <c r="N1226" s="4">
        <f t="shared" si="97"/>
        <v>-1271294.635549034</v>
      </c>
      <c r="O1226" s="4">
        <f t="shared" si="98"/>
        <v>-2346294.635549034</v>
      </c>
      <c r="P1226" s="4" t="str">
        <f t="shared" si="99"/>
        <v/>
      </c>
    </row>
    <row r="1227" spans="1:16" x14ac:dyDescent="0.25">
      <c r="A1227" s="4" t="s">
        <v>109</v>
      </c>
      <c r="B1227" s="4" t="s">
        <v>1117</v>
      </c>
      <c r="C1227" s="4" t="s">
        <v>1880</v>
      </c>
      <c r="D1227" s="4" t="s">
        <v>1412</v>
      </c>
      <c r="E1227" s="4" t="s">
        <v>1181</v>
      </c>
      <c r="F1227" s="4" t="s">
        <v>1208</v>
      </c>
      <c r="G1227" s="4" t="s">
        <v>1881</v>
      </c>
      <c r="K1227" s="4">
        <f t="shared" si="95"/>
        <v>54.612763999999999</v>
      </c>
      <c r="L1227" s="4">
        <f t="shared" si="96"/>
        <v>56.906500088000001</v>
      </c>
      <c r="M1227" s="4" t="s">
        <v>1121</v>
      </c>
      <c r="N1227" s="4">
        <f t="shared" si="97"/>
        <v>-395649.13167394418</v>
      </c>
      <c r="O1227" s="4">
        <f t="shared" si="98"/>
        <v>-1290649.1316739442</v>
      </c>
      <c r="P1227" s="4" t="str">
        <f t="shared" si="99"/>
        <v/>
      </c>
    </row>
    <row r="1228" spans="1:16" x14ac:dyDescent="0.25">
      <c r="A1228" s="4" t="s">
        <v>132</v>
      </c>
      <c r="B1228" s="4" t="s">
        <v>1117</v>
      </c>
      <c r="C1228" s="4" t="s">
        <v>3513</v>
      </c>
      <c r="D1228" s="4" t="s">
        <v>3514</v>
      </c>
      <c r="E1228" s="4" t="s">
        <v>1027</v>
      </c>
      <c r="F1228" s="4" t="s">
        <v>1218</v>
      </c>
      <c r="G1228" s="4" t="s">
        <v>2169</v>
      </c>
      <c r="K1228" s="4">
        <f t="shared" si="95"/>
        <v>54.529710999999999</v>
      </c>
      <c r="L1228" s="4" t="e">
        <f t="shared" si="96"/>
        <v>#VALUE!</v>
      </c>
      <c r="M1228" s="4" t="s">
        <v>1121</v>
      </c>
      <c r="N1228" s="4" t="e">
        <f t="shared" si="97"/>
        <v>#VALUE!</v>
      </c>
      <c r="O1228" s="4" t="e">
        <f t="shared" si="98"/>
        <v>#VALUE!</v>
      </c>
      <c r="P1228" s="4" t="e">
        <f t="shared" si="99"/>
        <v>#VALUE!</v>
      </c>
    </row>
    <row r="1229" spans="1:16" x14ac:dyDescent="0.25">
      <c r="A1229" s="4" t="s">
        <v>120</v>
      </c>
      <c r="B1229" s="4" t="s">
        <v>1117</v>
      </c>
      <c r="C1229" s="4" t="s">
        <v>189</v>
      </c>
      <c r="D1229" s="4" t="s">
        <v>1464</v>
      </c>
      <c r="E1229" s="4" t="s">
        <v>1691</v>
      </c>
      <c r="F1229" s="4" t="s">
        <v>1091</v>
      </c>
      <c r="G1229" s="4" t="s">
        <v>1123</v>
      </c>
      <c r="K1229" s="4">
        <f t="shared" si="95"/>
        <v>54.504434000000003</v>
      </c>
      <c r="L1229" s="4">
        <f t="shared" si="96"/>
        <v>53.686867490000004</v>
      </c>
      <c r="M1229" s="4" t="s">
        <v>1121</v>
      </c>
      <c r="N1229" s="4">
        <f t="shared" si="97"/>
        <v>-2375206.2659534374</v>
      </c>
      <c r="O1229" s="4">
        <f t="shared" si="98"/>
        <v>-7375206.2659534374</v>
      </c>
      <c r="P1229" s="4" t="str">
        <f t="shared" si="99"/>
        <v>Overpaid</v>
      </c>
    </row>
    <row r="1230" spans="1:16" x14ac:dyDescent="0.25">
      <c r="A1230" s="4" t="s">
        <v>121</v>
      </c>
      <c r="B1230" s="4" t="s">
        <v>1117</v>
      </c>
      <c r="C1230" s="4" t="s">
        <v>2904</v>
      </c>
      <c r="D1230" s="4" t="s">
        <v>2905</v>
      </c>
      <c r="E1230" s="4" t="s">
        <v>1170</v>
      </c>
      <c r="F1230" s="4" t="s">
        <v>1111</v>
      </c>
      <c r="G1230" s="4" t="s">
        <v>1410</v>
      </c>
      <c r="K1230" s="4">
        <f t="shared" si="95"/>
        <v>53.858064999999996</v>
      </c>
      <c r="L1230" s="4">
        <f t="shared" si="96"/>
        <v>54.719794039999996</v>
      </c>
      <c r="M1230" s="4" t="s">
        <v>1121</v>
      </c>
      <c r="N1230" s="4">
        <f t="shared" si="97"/>
        <v>-1740122.2745348644</v>
      </c>
      <c r="O1230" s="4">
        <f t="shared" si="98"/>
        <v>-2534824.2745348644</v>
      </c>
      <c r="P1230" s="4" t="str">
        <f t="shared" si="99"/>
        <v/>
      </c>
    </row>
    <row r="1231" spans="1:16" x14ac:dyDescent="0.25">
      <c r="A1231" s="4" t="s">
        <v>121</v>
      </c>
      <c r="B1231" s="4" t="s">
        <v>1117</v>
      </c>
      <c r="C1231" s="4" t="s">
        <v>2962</v>
      </c>
      <c r="D1231" s="4" t="s">
        <v>2963</v>
      </c>
      <c r="E1231" s="4" t="s">
        <v>1027</v>
      </c>
      <c r="F1231" s="4" t="s">
        <v>1679</v>
      </c>
      <c r="G1231" s="4" t="s">
        <v>2889</v>
      </c>
      <c r="K1231" s="4">
        <f t="shared" si="95"/>
        <v>53.543908000000002</v>
      </c>
      <c r="L1231" s="4" t="e">
        <f t="shared" si="96"/>
        <v>#VALUE!</v>
      </c>
      <c r="M1231" s="4" t="s">
        <v>1121</v>
      </c>
      <c r="N1231" s="4" t="e">
        <f t="shared" si="97"/>
        <v>#VALUE!</v>
      </c>
      <c r="O1231" s="4" t="e">
        <f t="shared" si="98"/>
        <v>#VALUE!</v>
      </c>
      <c r="P1231" s="4" t="e">
        <f t="shared" si="99"/>
        <v>#VALUE!</v>
      </c>
    </row>
    <row r="1232" spans="1:16" x14ac:dyDescent="0.25">
      <c r="A1232" s="4" t="s">
        <v>126</v>
      </c>
      <c r="B1232" s="4" t="s">
        <v>1117</v>
      </c>
      <c r="C1232" s="4" t="s">
        <v>3794</v>
      </c>
      <c r="D1232" s="4" t="s">
        <v>3795</v>
      </c>
      <c r="E1232" s="4" t="s">
        <v>1288</v>
      </c>
      <c r="F1232" s="4" t="s">
        <v>1103</v>
      </c>
      <c r="G1232" s="4" t="s">
        <v>2294</v>
      </c>
      <c r="K1232" s="4">
        <f t="shared" si="95"/>
        <v>53.468076999999994</v>
      </c>
      <c r="L1232" s="4">
        <f t="shared" si="96"/>
        <v>55.018651233</v>
      </c>
      <c r="M1232" s="4" t="s">
        <v>1121</v>
      </c>
      <c r="N1232" s="4">
        <f t="shared" si="97"/>
        <v>-1556373.082499289</v>
      </c>
      <c r="O1232" s="4">
        <f t="shared" si="98"/>
        <v>-2462904.082499289</v>
      </c>
      <c r="P1232" s="4" t="str">
        <f t="shared" si="99"/>
        <v/>
      </c>
    </row>
    <row r="1233" spans="1:16" x14ac:dyDescent="0.25">
      <c r="A1233" s="4" t="s">
        <v>130</v>
      </c>
      <c r="B1233" s="4" t="s">
        <v>1117</v>
      </c>
      <c r="C1233" s="4" t="s">
        <v>445</v>
      </c>
      <c r="D1233" s="4" t="s">
        <v>1165</v>
      </c>
      <c r="E1233" s="4" t="s">
        <v>1090</v>
      </c>
      <c r="F1233" s="4" t="s">
        <v>1312</v>
      </c>
      <c r="G1233" s="4" t="s">
        <v>1087</v>
      </c>
      <c r="K1233" s="4">
        <f t="shared" si="95"/>
        <v>52.540049999999994</v>
      </c>
      <c r="L1233" s="4">
        <f t="shared" si="96"/>
        <v>52.540049999999994</v>
      </c>
      <c r="M1233" s="4" t="s">
        <v>1121</v>
      </c>
      <c r="N1233" s="4">
        <f t="shared" si="97"/>
        <v>-3080314.9002293618</v>
      </c>
      <c r="O1233" s="4">
        <f t="shared" si="98"/>
        <v>-4200314.9002293618</v>
      </c>
      <c r="P1233" s="4" t="str">
        <f t="shared" si="99"/>
        <v>Overpaid</v>
      </c>
    </row>
    <row r="1234" spans="1:16" x14ac:dyDescent="0.25">
      <c r="A1234" s="4" t="s">
        <v>130</v>
      </c>
      <c r="B1234" s="4" t="s">
        <v>1117</v>
      </c>
      <c r="C1234" s="4" t="s">
        <v>3413</v>
      </c>
      <c r="D1234" s="4" t="s">
        <v>1216</v>
      </c>
      <c r="E1234" s="4" t="s">
        <v>1620</v>
      </c>
      <c r="F1234" s="4" t="s">
        <v>1157</v>
      </c>
      <c r="G1234" s="4" t="s">
        <v>3230</v>
      </c>
      <c r="K1234" s="4">
        <f t="shared" si="95"/>
        <v>52.327000999999996</v>
      </c>
      <c r="L1234" s="4">
        <f t="shared" si="96"/>
        <v>52.797944009000005</v>
      </c>
      <c r="M1234" s="4" t="s">
        <v>1121</v>
      </c>
      <c r="N1234" s="4">
        <f t="shared" si="97"/>
        <v>-2921751.4896957986</v>
      </c>
      <c r="O1234" s="4">
        <f t="shared" si="98"/>
        <v>-4109251.4896957986</v>
      </c>
      <c r="P1234" s="4" t="str">
        <f t="shared" si="99"/>
        <v>Overpaid</v>
      </c>
    </row>
    <row r="1235" spans="1:16" x14ac:dyDescent="0.25">
      <c r="A1235" s="4" t="s">
        <v>116</v>
      </c>
      <c r="B1235" s="4" t="s">
        <v>1117</v>
      </c>
      <c r="C1235" s="4" t="s">
        <v>1169</v>
      </c>
      <c r="D1235" s="4" t="s">
        <v>1027</v>
      </c>
      <c r="E1235" s="4" t="s">
        <v>1170</v>
      </c>
      <c r="F1235" s="4" t="s">
        <v>1162</v>
      </c>
      <c r="G1235" s="4" t="s">
        <v>1171</v>
      </c>
      <c r="K1235" s="4">
        <f t="shared" si="95"/>
        <v>52.323389999999996</v>
      </c>
      <c r="L1235" s="4">
        <f t="shared" si="96"/>
        <v>53.160564239999999</v>
      </c>
      <c r="M1235" s="4" t="s">
        <v>1121</v>
      </c>
      <c r="N1235" s="4">
        <f t="shared" si="97"/>
        <v>-2698798.2664752295</v>
      </c>
      <c r="O1235" s="4" t="e">
        <f t="shared" si="98"/>
        <v>#VALUE!</v>
      </c>
      <c r="P1235" s="4" t="e">
        <f t="shared" si="99"/>
        <v>#VALUE!</v>
      </c>
    </row>
    <row r="1236" spans="1:16" x14ac:dyDescent="0.25">
      <c r="A1236" s="4" t="s">
        <v>129</v>
      </c>
      <c r="B1236" s="4" t="s">
        <v>1117</v>
      </c>
      <c r="C1236" s="4" t="s">
        <v>197</v>
      </c>
      <c r="D1236" s="4" t="s">
        <v>1027</v>
      </c>
      <c r="E1236" s="4" t="s">
        <v>1288</v>
      </c>
      <c r="F1236" s="4" t="s">
        <v>1091</v>
      </c>
      <c r="G1236" s="4" t="s">
        <v>1289</v>
      </c>
      <c r="K1236" s="4">
        <f t="shared" si="95"/>
        <v>52.200615999999997</v>
      </c>
      <c r="L1236" s="4">
        <f t="shared" si="96"/>
        <v>53.714433864</v>
      </c>
      <c r="M1236" s="4" t="s">
        <v>1121</v>
      </c>
      <c r="N1236" s="4">
        <f t="shared" si="97"/>
        <v>-2358257.3717374308</v>
      </c>
      <c r="O1236" s="4" t="e">
        <f t="shared" si="98"/>
        <v>#VALUE!</v>
      </c>
      <c r="P1236" s="4" t="e">
        <f t="shared" si="99"/>
        <v>#VALUE!</v>
      </c>
    </row>
    <row r="1237" spans="1:16" x14ac:dyDescent="0.25">
      <c r="A1237" s="4" t="s">
        <v>108</v>
      </c>
      <c r="B1237" s="4" t="s">
        <v>1117</v>
      </c>
      <c r="C1237" s="4" t="s">
        <v>197</v>
      </c>
      <c r="D1237" s="4" t="s">
        <v>1027</v>
      </c>
      <c r="E1237" s="4" t="s">
        <v>1288</v>
      </c>
      <c r="F1237" s="4" t="s">
        <v>1091</v>
      </c>
      <c r="G1237" s="4" t="s">
        <v>1289</v>
      </c>
      <c r="K1237" s="4">
        <f t="shared" si="95"/>
        <v>52.200615999999997</v>
      </c>
      <c r="L1237" s="4">
        <f t="shared" si="96"/>
        <v>53.714433864</v>
      </c>
      <c r="M1237" s="4" t="s">
        <v>1121</v>
      </c>
      <c r="N1237" s="4">
        <f t="shared" si="97"/>
        <v>-2358257.3717374308</v>
      </c>
      <c r="O1237" s="4" t="e">
        <f t="shared" si="98"/>
        <v>#VALUE!</v>
      </c>
      <c r="P1237" s="4" t="e">
        <f t="shared" si="99"/>
        <v>#VALUE!</v>
      </c>
    </row>
    <row r="1238" spans="1:16" x14ac:dyDescent="0.25">
      <c r="A1238" s="4" t="s">
        <v>115</v>
      </c>
      <c r="B1238" s="4" t="s">
        <v>1117</v>
      </c>
      <c r="C1238" s="4" t="s">
        <v>3948</v>
      </c>
      <c r="D1238" s="4" t="s">
        <v>3949</v>
      </c>
      <c r="E1238" s="4" t="s">
        <v>1620</v>
      </c>
      <c r="F1238" s="4" t="s">
        <v>1103</v>
      </c>
      <c r="G1238" s="4" t="s">
        <v>1498</v>
      </c>
      <c r="K1238" s="4">
        <f t="shared" si="95"/>
        <v>52.11756299999999</v>
      </c>
      <c r="L1238" s="4">
        <f t="shared" si="96"/>
        <v>52.586621066999996</v>
      </c>
      <c r="M1238" s="4" t="s">
        <v>1121</v>
      </c>
      <c r="N1238" s="4">
        <f t="shared" si="97"/>
        <v>-3051681.1710305298</v>
      </c>
      <c r="O1238" s="4">
        <f t="shared" si="98"/>
        <v>-17551681.171030529</v>
      </c>
      <c r="P1238" s="4" t="str">
        <f t="shared" si="99"/>
        <v>Overpaid</v>
      </c>
    </row>
    <row r="1239" spans="1:16" x14ac:dyDescent="0.25">
      <c r="A1239" s="4" t="s">
        <v>109</v>
      </c>
      <c r="B1239" s="4" t="s">
        <v>1117</v>
      </c>
      <c r="C1239" s="4" t="s">
        <v>1876</v>
      </c>
      <c r="D1239" s="4" t="s">
        <v>1877</v>
      </c>
      <c r="E1239" s="4" t="s">
        <v>1263</v>
      </c>
      <c r="F1239" s="4" t="s">
        <v>1201</v>
      </c>
      <c r="G1239" s="4" t="s">
        <v>1442</v>
      </c>
      <c r="K1239" s="4">
        <f t="shared" si="95"/>
        <v>51.994788999999997</v>
      </c>
      <c r="L1239" s="4">
        <f t="shared" si="96"/>
        <v>53.658622248</v>
      </c>
      <c r="M1239" s="4" t="s">
        <v>1121</v>
      </c>
      <c r="N1239" s="4">
        <f t="shared" si="97"/>
        <v>-2392572.5549968798</v>
      </c>
      <c r="O1239" s="4">
        <f t="shared" si="98"/>
        <v>-3244746.5549968798</v>
      </c>
      <c r="P1239" s="4" t="str">
        <f t="shared" si="99"/>
        <v>Overpaid</v>
      </c>
    </row>
    <row r="1240" spans="1:16" x14ac:dyDescent="0.25">
      <c r="A1240" s="4" t="s">
        <v>106</v>
      </c>
      <c r="B1240" s="4" t="s">
        <v>1117</v>
      </c>
      <c r="C1240" s="4" t="s">
        <v>3036</v>
      </c>
      <c r="D1240" s="4" t="s">
        <v>2212</v>
      </c>
      <c r="E1240" s="4" t="s">
        <v>1027</v>
      </c>
      <c r="F1240" s="4" t="s">
        <v>1408</v>
      </c>
      <c r="G1240" s="4" t="s">
        <v>1332</v>
      </c>
      <c r="K1240" s="4">
        <f t="shared" si="95"/>
        <v>51.890069999999994</v>
      </c>
      <c r="L1240" s="4" t="e">
        <f t="shared" si="96"/>
        <v>#VALUE!</v>
      </c>
      <c r="M1240" s="4" t="s">
        <v>1121</v>
      </c>
      <c r="N1240" s="4" t="e">
        <f t="shared" si="97"/>
        <v>#VALUE!</v>
      </c>
      <c r="O1240" s="4" t="e">
        <f t="shared" si="98"/>
        <v>#VALUE!</v>
      </c>
      <c r="P1240" s="4" t="e">
        <f t="shared" si="99"/>
        <v>#VALUE!</v>
      </c>
    </row>
    <row r="1241" spans="1:16" x14ac:dyDescent="0.25">
      <c r="A1241" s="4" t="s">
        <v>126</v>
      </c>
      <c r="B1241" s="4" t="s">
        <v>1117</v>
      </c>
      <c r="C1241" s="4" t="s">
        <v>3835</v>
      </c>
      <c r="D1241" s="4" t="s">
        <v>2212</v>
      </c>
      <c r="E1241" s="4" t="s">
        <v>1303</v>
      </c>
      <c r="F1241" s="4" t="s">
        <v>1194</v>
      </c>
      <c r="G1241" s="4" t="s">
        <v>1579</v>
      </c>
      <c r="K1241" s="4">
        <f t="shared" si="95"/>
        <v>51.720353000000003</v>
      </c>
      <c r="L1241" s="4">
        <f t="shared" si="96"/>
        <v>53.116802531000012</v>
      </c>
      <c r="M1241" s="4" t="s">
        <v>1121</v>
      </c>
      <c r="N1241" s="4">
        <f t="shared" si="97"/>
        <v>-2725704.6915477673</v>
      </c>
      <c r="O1241" s="4">
        <f t="shared" si="98"/>
        <v>-3385704.6915477673</v>
      </c>
      <c r="P1241" s="4" t="str">
        <f t="shared" si="99"/>
        <v>Overpaid</v>
      </c>
    </row>
    <row r="1242" spans="1:16" x14ac:dyDescent="0.25">
      <c r="A1242" s="4" t="s">
        <v>106</v>
      </c>
      <c r="B1242" s="4" t="s">
        <v>1117</v>
      </c>
      <c r="C1242" s="4" t="s">
        <v>2990</v>
      </c>
      <c r="D1242" s="4" t="s">
        <v>1530</v>
      </c>
      <c r="E1242" s="4" t="s">
        <v>1213</v>
      </c>
      <c r="F1242" s="4" t="s">
        <v>1312</v>
      </c>
      <c r="G1242" s="4" t="s">
        <v>2913</v>
      </c>
      <c r="K1242" s="4">
        <f t="shared" si="95"/>
        <v>51.626467000000005</v>
      </c>
      <c r="L1242" s="4">
        <f t="shared" si="96"/>
        <v>54.672428553000017</v>
      </c>
      <c r="M1242" s="4" t="s">
        <v>1121</v>
      </c>
      <c r="N1242" s="4">
        <f t="shared" si="97"/>
        <v>-1769244.4444891866</v>
      </c>
      <c r="O1242" s="4">
        <f t="shared" si="98"/>
        <v>-2965707.4444891866</v>
      </c>
      <c r="P1242" s="4" t="str">
        <f t="shared" si="99"/>
        <v/>
      </c>
    </row>
    <row r="1243" spans="1:16" x14ac:dyDescent="0.25">
      <c r="A1243" s="4" t="s">
        <v>133</v>
      </c>
      <c r="B1243" s="4" t="s">
        <v>1117</v>
      </c>
      <c r="C1243" s="4" t="s">
        <v>1733</v>
      </c>
      <c r="D1243" s="4" t="s">
        <v>1734</v>
      </c>
      <c r="E1243" s="4" t="s">
        <v>1735</v>
      </c>
      <c r="F1243" s="4" t="s">
        <v>1328</v>
      </c>
      <c r="G1243" s="4" t="s">
        <v>1334</v>
      </c>
      <c r="K1243" s="4">
        <f t="shared" si="95"/>
        <v>51.258144999999999</v>
      </c>
      <c r="L1243" s="4">
        <f t="shared" si="96"/>
        <v>54.641182569999991</v>
      </c>
      <c r="M1243" s="4" t="s">
        <v>1121</v>
      </c>
      <c r="N1243" s="4">
        <f t="shared" si="97"/>
        <v>-1788455.7074772995</v>
      </c>
      <c r="O1243" s="4">
        <f t="shared" si="98"/>
        <v>-2644288.7074772995</v>
      </c>
      <c r="P1243" s="4" t="str">
        <f t="shared" si="99"/>
        <v/>
      </c>
    </row>
    <row r="1244" spans="1:16" x14ac:dyDescent="0.25">
      <c r="A1244" s="4" t="s">
        <v>116</v>
      </c>
      <c r="B1244" s="4" t="s">
        <v>1117</v>
      </c>
      <c r="C1244" s="4" t="s">
        <v>1118</v>
      </c>
      <c r="D1244" s="4" t="s">
        <v>1119</v>
      </c>
      <c r="E1244" s="4" t="s">
        <v>1120</v>
      </c>
      <c r="F1244" s="4" t="s">
        <v>1111</v>
      </c>
      <c r="G1244" s="4" t="s">
        <v>1323</v>
      </c>
      <c r="K1244" s="4">
        <f t="shared" si="95"/>
        <v>51.196757999999996</v>
      </c>
      <c r="L1244" s="4">
        <f t="shared" si="96"/>
        <v>53.961382931999999</v>
      </c>
      <c r="M1244" s="4" t="s">
        <v>1121</v>
      </c>
      <c r="N1244" s="4">
        <f t="shared" si="97"/>
        <v>-2206423.3427035781</v>
      </c>
      <c r="O1244" s="4">
        <f t="shared" si="98"/>
        <v>-5878987.3427035781</v>
      </c>
      <c r="P1244" s="4" t="str">
        <f t="shared" si="99"/>
        <v>Overpaid</v>
      </c>
    </row>
    <row r="1245" spans="1:16" x14ac:dyDescent="0.25">
      <c r="A1245" s="4" t="s">
        <v>122</v>
      </c>
      <c r="B1245" s="4" t="s">
        <v>1117</v>
      </c>
      <c r="C1245" s="4" t="s">
        <v>3625</v>
      </c>
      <c r="D1245" s="4" t="s">
        <v>1027</v>
      </c>
      <c r="E1245" s="4" t="s">
        <v>1086</v>
      </c>
      <c r="F1245" s="4" t="s">
        <v>1107</v>
      </c>
      <c r="G1245" s="4" t="s">
        <v>3626</v>
      </c>
      <c r="K1245" s="4">
        <f t="shared" si="95"/>
        <v>51.160647999999995</v>
      </c>
      <c r="L1245" s="4">
        <f t="shared" si="96"/>
        <v>53.462877159999991</v>
      </c>
      <c r="M1245" s="4" t="s">
        <v>1121</v>
      </c>
      <c r="N1245" s="4">
        <f t="shared" si="97"/>
        <v>-2512924.3571532164</v>
      </c>
      <c r="O1245" s="4" t="e">
        <f t="shared" si="98"/>
        <v>#VALUE!</v>
      </c>
      <c r="P1245" s="4" t="e">
        <f t="shared" si="99"/>
        <v>#VALUE!</v>
      </c>
    </row>
    <row r="1246" spans="1:16" x14ac:dyDescent="0.25">
      <c r="A1246" s="4" t="s">
        <v>125</v>
      </c>
      <c r="B1246" s="4" t="s">
        <v>1117</v>
      </c>
      <c r="C1246" s="4" t="s">
        <v>1556</v>
      </c>
      <c r="D1246" s="4" t="s">
        <v>1412</v>
      </c>
      <c r="E1246" s="4" t="s">
        <v>1181</v>
      </c>
      <c r="F1246" s="4" t="s">
        <v>1240</v>
      </c>
      <c r="G1246" s="4" t="s">
        <v>1557</v>
      </c>
      <c r="K1246" s="4">
        <f t="shared" si="95"/>
        <v>50.626219999999996</v>
      </c>
      <c r="L1246" s="4">
        <f t="shared" si="96"/>
        <v>52.75252124</v>
      </c>
      <c r="M1246" s="4" t="s">
        <v>1121</v>
      </c>
      <c r="N1246" s="4">
        <f t="shared" si="97"/>
        <v>-2949679.1999844033</v>
      </c>
      <c r="O1246" s="4">
        <f t="shared" si="98"/>
        <v>-3844679.1999844033</v>
      </c>
      <c r="P1246" s="4" t="str">
        <f t="shared" si="99"/>
        <v>Overpaid</v>
      </c>
    </row>
    <row r="1247" spans="1:16" x14ac:dyDescent="0.25">
      <c r="A1247" s="4" t="s">
        <v>126</v>
      </c>
      <c r="B1247" s="4" t="s">
        <v>1117</v>
      </c>
      <c r="C1247" s="4" t="s">
        <v>3782</v>
      </c>
      <c r="D1247" s="4" t="s">
        <v>3783</v>
      </c>
      <c r="E1247" s="4" t="s">
        <v>1179</v>
      </c>
      <c r="F1247" s="4" t="s">
        <v>1068</v>
      </c>
      <c r="G1247" s="4" t="s">
        <v>1496</v>
      </c>
      <c r="K1247" s="4">
        <f t="shared" si="95"/>
        <v>50.221787999999997</v>
      </c>
      <c r="L1247" s="4">
        <f t="shared" si="96"/>
        <v>52.130215944</v>
      </c>
      <c r="M1247" s="4" t="s">
        <v>1121</v>
      </c>
      <c r="N1247" s="4">
        <f t="shared" si="97"/>
        <v>-3332297.0456236694</v>
      </c>
      <c r="O1247" s="4">
        <f t="shared" si="98"/>
        <v>-6391199.0456236694</v>
      </c>
      <c r="P1247" s="4" t="str">
        <f t="shared" si="99"/>
        <v>Overpaid</v>
      </c>
    </row>
    <row r="1248" spans="1:16" x14ac:dyDescent="0.25">
      <c r="A1248" s="4" t="s">
        <v>134</v>
      </c>
      <c r="B1248" s="4" t="s">
        <v>1117</v>
      </c>
      <c r="C1248" s="4" t="s">
        <v>2527</v>
      </c>
      <c r="D1248" s="4" t="s">
        <v>1734</v>
      </c>
      <c r="E1248" s="4" t="s">
        <v>1086</v>
      </c>
      <c r="F1248" s="4" t="s">
        <v>1221</v>
      </c>
      <c r="G1248" s="4" t="s">
        <v>1588</v>
      </c>
      <c r="K1248" s="4">
        <f t="shared" si="95"/>
        <v>50.196511000000001</v>
      </c>
      <c r="L1248" s="4">
        <f t="shared" si="96"/>
        <v>52.455353994999996</v>
      </c>
      <c r="M1248" s="4" t="s">
        <v>1121</v>
      </c>
      <c r="N1248" s="4">
        <f t="shared" si="97"/>
        <v>-3132389.3453219058</v>
      </c>
      <c r="O1248" s="4">
        <f t="shared" si="98"/>
        <v>-3988222.3453219058</v>
      </c>
      <c r="P1248" s="4" t="str">
        <f t="shared" si="99"/>
        <v>Overpaid</v>
      </c>
    </row>
    <row r="1249" spans="1:16" x14ac:dyDescent="0.25">
      <c r="A1249" s="4" t="s">
        <v>121</v>
      </c>
      <c r="B1249" s="4" t="s">
        <v>1117</v>
      </c>
      <c r="C1249" s="4" t="s">
        <v>2937</v>
      </c>
      <c r="D1249" s="4" t="s">
        <v>2938</v>
      </c>
      <c r="E1249" s="4" t="s">
        <v>1301</v>
      </c>
      <c r="F1249" s="4" t="s">
        <v>1208</v>
      </c>
      <c r="G1249" s="4" t="s">
        <v>1933</v>
      </c>
      <c r="K1249" s="4">
        <f t="shared" si="95"/>
        <v>50.084569999999999</v>
      </c>
      <c r="L1249" s="4">
        <f t="shared" si="96"/>
        <v>52.037868230000008</v>
      </c>
      <c r="M1249" s="4" t="s">
        <v>1121</v>
      </c>
      <c r="N1249" s="4">
        <f t="shared" si="97"/>
        <v>-3389076.063265821</v>
      </c>
      <c r="O1249" s="4">
        <f t="shared" si="98"/>
        <v>-4312577.063265821</v>
      </c>
      <c r="P1249" s="4" t="str">
        <f t="shared" si="99"/>
        <v>Overpaid</v>
      </c>
    </row>
    <row r="1250" spans="1:16" x14ac:dyDescent="0.25">
      <c r="A1250" s="4" t="s">
        <v>115</v>
      </c>
      <c r="B1250" s="4" t="s">
        <v>1117</v>
      </c>
      <c r="C1250" s="4" t="s">
        <v>3968</v>
      </c>
      <c r="D1250" s="4" t="s">
        <v>3969</v>
      </c>
      <c r="E1250" s="4" t="s">
        <v>1226</v>
      </c>
      <c r="F1250" s="4" t="s">
        <v>1162</v>
      </c>
      <c r="G1250" s="4" t="s">
        <v>2689</v>
      </c>
      <c r="K1250" s="4">
        <f t="shared" si="95"/>
        <v>50.059292999999997</v>
      </c>
      <c r="L1250" s="4">
        <f t="shared" si="96"/>
        <v>52.562257649999999</v>
      </c>
      <c r="M1250" s="4" t="s">
        <v>1121</v>
      </c>
      <c r="N1250" s="4">
        <f t="shared" si="97"/>
        <v>-3066660.7609277517</v>
      </c>
      <c r="O1250" s="4">
        <f t="shared" si="98"/>
        <v>-4278875.7609277517</v>
      </c>
      <c r="P1250" s="4" t="str">
        <f t="shared" si="99"/>
        <v>Overpaid</v>
      </c>
    </row>
    <row r="1251" spans="1:16" x14ac:dyDescent="0.25">
      <c r="A1251" s="4" t="s">
        <v>131</v>
      </c>
      <c r="B1251" s="4" t="s">
        <v>1117</v>
      </c>
      <c r="C1251" s="4" t="s">
        <v>313</v>
      </c>
      <c r="D1251" s="4" t="s">
        <v>1603</v>
      </c>
      <c r="E1251" s="4" t="s">
        <v>1076</v>
      </c>
      <c r="F1251" s="4" t="s">
        <v>1307</v>
      </c>
      <c r="G1251" s="4" t="s">
        <v>1604</v>
      </c>
      <c r="K1251" s="4">
        <f t="shared" si="95"/>
        <v>49.763191000000006</v>
      </c>
      <c r="L1251" s="4">
        <f t="shared" si="96"/>
        <v>49.464611854000012</v>
      </c>
      <c r="M1251" s="4" t="s">
        <v>1121</v>
      </c>
      <c r="N1251" s="4">
        <f t="shared" si="97"/>
        <v>-4971215.5970142586</v>
      </c>
      <c r="O1251" s="4">
        <f t="shared" si="98"/>
        <v>-8421215.5970142595</v>
      </c>
      <c r="P1251" s="4" t="str">
        <f t="shared" si="99"/>
        <v>Overpaid</v>
      </c>
    </row>
    <row r="1252" spans="1:16" x14ac:dyDescent="0.25">
      <c r="A1252" s="4" t="s">
        <v>108</v>
      </c>
      <c r="B1252" s="4" t="s">
        <v>1117</v>
      </c>
      <c r="C1252" s="4" t="s">
        <v>1314</v>
      </c>
      <c r="D1252" s="4" t="s">
        <v>1027</v>
      </c>
      <c r="E1252" s="4" t="s">
        <v>1237</v>
      </c>
      <c r="F1252" s="4" t="s">
        <v>1125</v>
      </c>
      <c r="G1252" s="4" t="s">
        <v>1316</v>
      </c>
      <c r="K1252" s="4">
        <f t="shared" si="95"/>
        <v>49.676527</v>
      </c>
      <c r="L1252" s="4">
        <f t="shared" si="96"/>
        <v>51.514558498999996</v>
      </c>
      <c r="M1252" s="4" t="s">
        <v>1121</v>
      </c>
      <c r="N1252" s="4">
        <f t="shared" si="97"/>
        <v>-3710827.530213465</v>
      </c>
      <c r="O1252" s="4" t="e">
        <f t="shared" si="98"/>
        <v>#VALUE!</v>
      </c>
      <c r="P1252" s="4" t="e">
        <f t="shared" si="99"/>
        <v>#VALUE!</v>
      </c>
    </row>
    <row r="1253" spans="1:16" x14ac:dyDescent="0.25">
      <c r="A1253" s="4" t="s">
        <v>129</v>
      </c>
      <c r="B1253" s="4" t="s">
        <v>1117</v>
      </c>
      <c r="C1253" s="4" t="s">
        <v>1314</v>
      </c>
      <c r="D1253" s="4" t="s">
        <v>1315</v>
      </c>
      <c r="E1253" s="4" t="s">
        <v>1237</v>
      </c>
      <c r="F1253" s="4" t="s">
        <v>1125</v>
      </c>
      <c r="G1253" s="4" t="s">
        <v>1316</v>
      </c>
      <c r="K1253" s="4">
        <f t="shared" si="95"/>
        <v>49.676527</v>
      </c>
      <c r="L1253" s="4">
        <f t="shared" si="96"/>
        <v>51.514558498999996</v>
      </c>
      <c r="M1253" s="4" t="s">
        <v>1121</v>
      </c>
      <c r="N1253" s="4">
        <f t="shared" si="97"/>
        <v>-3710827.530213465</v>
      </c>
      <c r="O1253" s="4">
        <f t="shared" si="98"/>
        <v>-4721097.530213465</v>
      </c>
      <c r="P1253" s="4" t="str">
        <f t="shared" si="99"/>
        <v>Overpaid</v>
      </c>
    </row>
    <row r="1254" spans="1:16" x14ac:dyDescent="0.25">
      <c r="A1254" s="4" t="s">
        <v>317</v>
      </c>
      <c r="B1254" s="4" t="s">
        <v>1117</v>
      </c>
      <c r="C1254" s="4" t="s">
        <v>2289</v>
      </c>
      <c r="D1254" s="4" t="s">
        <v>1599</v>
      </c>
      <c r="E1254" s="4" t="s">
        <v>1184</v>
      </c>
      <c r="F1254" s="4" t="s">
        <v>1125</v>
      </c>
      <c r="G1254" s="4" t="s">
        <v>2213</v>
      </c>
      <c r="K1254" s="4">
        <f t="shared" si="95"/>
        <v>49.597085</v>
      </c>
      <c r="L1254" s="4">
        <f t="shared" si="96"/>
        <v>49.944264595000007</v>
      </c>
      <c r="M1254" s="4" t="s">
        <v>1121</v>
      </c>
      <c r="N1254" s="4">
        <f t="shared" si="97"/>
        <v>-4676306.1697668526</v>
      </c>
      <c r="O1254" s="4">
        <f t="shared" si="98"/>
        <v>-6926306.1697668526</v>
      </c>
      <c r="P1254" s="4" t="str">
        <f t="shared" si="99"/>
        <v>Overpaid</v>
      </c>
    </row>
    <row r="1255" spans="1:16" x14ac:dyDescent="0.25">
      <c r="A1255" s="4" t="s">
        <v>2800</v>
      </c>
      <c r="B1255" s="4" t="s">
        <v>1117</v>
      </c>
      <c r="C1255" s="4" t="s">
        <v>2829</v>
      </c>
      <c r="D1255" s="4" t="s">
        <v>2830</v>
      </c>
      <c r="E1255" s="4" t="s">
        <v>1067</v>
      </c>
      <c r="F1255" s="4" t="s">
        <v>1125</v>
      </c>
      <c r="G1255" s="4" t="s">
        <v>2625</v>
      </c>
      <c r="K1255" s="4">
        <f t="shared" si="95"/>
        <v>49.557364</v>
      </c>
      <c r="L1255" s="4">
        <f t="shared" si="96"/>
        <v>51.837002744000003</v>
      </c>
      <c r="M1255" s="4" t="s">
        <v>1121</v>
      </c>
      <c r="N1255" s="4">
        <f t="shared" si="97"/>
        <v>-3512576.0881099058</v>
      </c>
      <c r="O1255" s="4">
        <f t="shared" si="98"/>
        <v>-4757784.0881099058</v>
      </c>
      <c r="P1255" s="4" t="str">
        <f t="shared" si="99"/>
        <v>Overpaid</v>
      </c>
    </row>
    <row r="1256" spans="1:16" x14ac:dyDescent="0.25">
      <c r="A1256" s="4" t="s">
        <v>124</v>
      </c>
      <c r="B1256" s="4" t="s">
        <v>1117</v>
      </c>
      <c r="C1256" s="4" t="s">
        <v>3086</v>
      </c>
      <c r="D1256" s="4" t="s">
        <v>1027</v>
      </c>
      <c r="E1256" s="4" t="s">
        <v>1421</v>
      </c>
      <c r="F1256" s="4" t="s">
        <v>1125</v>
      </c>
      <c r="G1256" s="4" t="s">
        <v>1604</v>
      </c>
      <c r="K1256" s="4">
        <f t="shared" si="95"/>
        <v>49.040991000000005</v>
      </c>
      <c r="L1256" s="4">
        <f t="shared" si="96"/>
        <v>49.188113973</v>
      </c>
      <c r="M1256" s="4" t="s">
        <v>1121</v>
      </c>
      <c r="N1256" s="4">
        <f t="shared" si="97"/>
        <v>-5141217.4019676372</v>
      </c>
      <c r="O1256" s="4" t="e">
        <f t="shared" si="98"/>
        <v>#VALUE!</v>
      </c>
      <c r="P1256" s="4" t="e">
        <f t="shared" si="99"/>
        <v>#VALUE!</v>
      </c>
    </row>
    <row r="1257" spans="1:16" x14ac:dyDescent="0.25">
      <c r="A1257" s="4" t="s">
        <v>134</v>
      </c>
      <c r="B1257" s="4" t="s">
        <v>1117</v>
      </c>
      <c r="C1257" s="4" t="s">
        <v>2473</v>
      </c>
      <c r="D1257" s="4" t="s">
        <v>1464</v>
      </c>
      <c r="E1257" s="4" t="s">
        <v>1905</v>
      </c>
      <c r="F1257" s="4" t="s">
        <v>1312</v>
      </c>
      <c r="G1257" s="4" t="s">
        <v>1846</v>
      </c>
      <c r="K1257" s="4">
        <f t="shared" si="95"/>
        <v>49.004880999999997</v>
      </c>
      <c r="L1257" s="4">
        <f t="shared" si="96"/>
        <v>48.367817546999994</v>
      </c>
      <c r="M1257" s="4" t="s">
        <v>1121</v>
      </c>
      <c r="N1257" s="4">
        <f t="shared" si="97"/>
        <v>-5645568.0049901642</v>
      </c>
      <c r="O1257" s="4">
        <f t="shared" si="98"/>
        <v>-10645568.004990164</v>
      </c>
      <c r="P1257" s="4" t="str">
        <f t="shared" si="99"/>
        <v>Overpaid</v>
      </c>
    </row>
    <row r="1258" spans="1:16" x14ac:dyDescent="0.25">
      <c r="A1258" s="4" t="s">
        <v>317</v>
      </c>
      <c r="B1258" s="4" t="s">
        <v>1117</v>
      </c>
      <c r="C1258" s="4" t="s">
        <v>2322</v>
      </c>
      <c r="D1258" s="4" t="s">
        <v>2323</v>
      </c>
      <c r="E1258" s="4" t="s">
        <v>1120</v>
      </c>
      <c r="F1258" s="4" t="s">
        <v>1194</v>
      </c>
      <c r="G1258" s="4" t="s">
        <v>2324</v>
      </c>
      <c r="K1258" s="4">
        <f t="shared" si="95"/>
        <v>48.939882999999995</v>
      </c>
      <c r="L1258" s="4">
        <f t="shared" si="96"/>
        <v>51.582636681999993</v>
      </c>
      <c r="M1258" s="4" t="s">
        <v>1121</v>
      </c>
      <c r="N1258" s="4">
        <f t="shared" si="97"/>
        <v>-3668970.3776519764</v>
      </c>
      <c r="O1258" s="4">
        <f t="shared" si="98"/>
        <v>-4734271.3776519764</v>
      </c>
      <c r="P1258" s="4" t="str">
        <f t="shared" si="99"/>
        <v>Overpaid</v>
      </c>
    </row>
    <row r="1259" spans="1:16" x14ac:dyDescent="0.25">
      <c r="A1259" s="4" t="s">
        <v>120</v>
      </c>
      <c r="B1259" s="4" t="s">
        <v>1117</v>
      </c>
      <c r="C1259" s="4" t="s">
        <v>3152</v>
      </c>
      <c r="D1259" s="4" t="s">
        <v>1039</v>
      </c>
      <c r="E1259" s="4" t="s">
        <v>1027</v>
      </c>
      <c r="F1259" s="4" t="s">
        <v>1270</v>
      </c>
      <c r="G1259" s="4">
        <v>45</v>
      </c>
      <c r="K1259" s="4">
        <f t="shared" si="95"/>
        <v>48.929050000000004</v>
      </c>
      <c r="L1259" s="4" t="e">
        <f t="shared" si="96"/>
        <v>#VALUE!</v>
      </c>
      <c r="M1259" s="4" t="s">
        <v>1121</v>
      </c>
      <c r="N1259" s="4" t="e">
        <f t="shared" si="97"/>
        <v>#VALUE!</v>
      </c>
      <c r="O1259" s="4" t="e">
        <f t="shared" si="98"/>
        <v>#VALUE!</v>
      </c>
      <c r="P1259" s="4" t="e">
        <f t="shared" si="99"/>
        <v>#VALUE!</v>
      </c>
    </row>
    <row r="1260" spans="1:16" x14ac:dyDescent="0.25">
      <c r="A1260" s="4" t="s">
        <v>110</v>
      </c>
      <c r="B1260" s="4" t="s">
        <v>1117</v>
      </c>
      <c r="C1260" s="4" t="s">
        <v>504</v>
      </c>
      <c r="D1260" s="4" t="s">
        <v>2388</v>
      </c>
      <c r="E1260" s="4" t="s">
        <v>1294</v>
      </c>
      <c r="F1260" s="4" t="s">
        <v>1107</v>
      </c>
      <c r="G1260" s="4" t="s">
        <v>2389</v>
      </c>
      <c r="K1260" s="4">
        <f t="shared" si="95"/>
        <v>48.419899000000001</v>
      </c>
      <c r="L1260" s="4">
        <f t="shared" si="96"/>
        <v>51.470352636999998</v>
      </c>
      <c r="M1260" s="4" t="s">
        <v>1121</v>
      </c>
      <c r="N1260" s="4">
        <f t="shared" si="97"/>
        <v>-3738007.0380720422</v>
      </c>
      <c r="O1260" s="4">
        <f t="shared" si="98"/>
        <v>-7198417.0380720422</v>
      </c>
      <c r="P1260" s="4" t="str">
        <f t="shared" si="99"/>
        <v>Overpaid</v>
      </c>
    </row>
    <row r="1261" spans="1:16" x14ac:dyDescent="0.25">
      <c r="A1261" s="4" t="s">
        <v>136</v>
      </c>
      <c r="B1261" s="4" t="s">
        <v>1117</v>
      </c>
      <c r="C1261" s="4" t="s">
        <v>2236</v>
      </c>
      <c r="D1261" s="4" t="s">
        <v>2237</v>
      </c>
      <c r="E1261" s="4" t="s">
        <v>1738</v>
      </c>
      <c r="F1261" s="4" t="s">
        <v>1218</v>
      </c>
      <c r="G1261" s="4" t="s">
        <v>1621</v>
      </c>
      <c r="K1261" s="4">
        <f t="shared" si="95"/>
        <v>48.174351000000001</v>
      </c>
      <c r="L1261" s="4">
        <f t="shared" si="96"/>
        <v>49.426884126000004</v>
      </c>
      <c r="M1261" s="4" t="s">
        <v>1121</v>
      </c>
      <c r="N1261" s="4">
        <f t="shared" si="97"/>
        <v>-4994412.0925302254</v>
      </c>
      <c r="O1261" s="4">
        <f t="shared" si="98"/>
        <v>-5877605.0925302254</v>
      </c>
      <c r="P1261" s="4" t="str">
        <f t="shared" si="99"/>
        <v>Overpaid</v>
      </c>
    </row>
    <row r="1262" spans="1:16" x14ac:dyDescent="0.25">
      <c r="A1262" s="4" t="s">
        <v>128</v>
      </c>
      <c r="B1262" s="4" t="s">
        <v>1117</v>
      </c>
      <c r="C1262" s="4" t="s">
        <v>3597</v>
      </c>
      <c r="D1262" s="4" t="s">
        <v>3598</v>
      </c>
      <c r="E1262" s="4" t="s">
        <v>1435</v>
      </c>
      <c r="F1262" s="4" t="s">
        <v>1240</v>
      </c>
      <c r="G1262" s="4" t="s">
        <v>2108</v>
      </c>
      <c r="K1262" s="4">
        <f t="shared" si="95"/>
        <v>48.123796999999996</v>
      </c>
      <c r="L1262" s="4">
        <f t="shared" si="96"/>
        <v>49.711882300999989</v>
      </c>
      <c r="M1262" s="4" t="s">
        <v>1121</v>
      </c>
      <c r="N1262" s="4">
        <f t="shared" si="97"/>
        <v>-4819183.9714929648</v>
      </c>
      <c r="O1262" s="4">
        <f t="shared" si="98"/>
        <v>-5685788.9714929648</v>
      </c>
      <c r="P1262" s="4" t="str">
        <f t="shared" si="99"/>
        <v>Overpaid</v>
      </c>
    </row>
    <row r="1263" spans="1:16" x14ac:dyDescent="0.25">
      <c r="A1263" s="4" t="s">
        <v>130</v>
      </c>
      <c r="B1263" s="4" t="s">
        <v>1117</v>
      </c>
      <c r="C1263" s="4" t="s">
        <v>3409</v>
      </c>
      <c r="D1263" s="4" t="s">
        <v>1243</v>
      </c>
      <c r="E1263" s="4" t="s">
        <v>1166</v>
      </c>
      <c r="F1263" s="4" t="s">
        <v>1328</v>
      </c>
      <c r="G1263" s="4" t="s">
        <v>3410</v>
      </c>
      <c r="K1263" s="4">
        <f t="shared" si="95"/>
        <v>47.881860000000003</v>
      </c>
      <c r="L1263" s="4">
        <f t="shared" si="96"/>
        <v>48.073387440000005</v>
      </c>
      <c r="M1263" s="4" t="s">
        <v>1121</v>
      </c>
      <c r="N1263" s="4">
        <f t="shared" si="97"/>
        <v>-5826595.2499064188</v>
      </c>
      <c r="O1263" s="4">
        <f t="shared" si="98"/>
        <v>-6861595.2499064188</v>
      </c>
      <c r="P1263" s="4" t="str">
        <f t="shared" si="99"/>
        <v>Overpaid</v>
      </c>
    </row>
    <row r="1264" spans="1:16" x14ac:dyDescent="0.25">
      <c r="A1264" s="4" t="s">
        <v>124</v>
      </c>
      <c r="B1264" s="4" t="s">
        <v>1117</v>
      </c>
      <c r="C1264" s="4" t="s">
        <v>3111</v>
      </c>
      <c r="D1264" s="4" t="s">
        <v>1710</v>
      </c>
      <c r="E1264" s="4" t="s">
        <v>1154</v>
      </c>
      <c r="F1264" s="4" t="s">
        <v>1194</v>
      </c>
      <c r="G1264" s="4" t="s">
        <v>1363</v>
      </c>
      <c r="K1264" s="4">
        <f t="shared" si="95"/>
        <v>47.668811000000005</v>
      </c>
      <c r="L1264" s="4">
        <f t="shared" si="96"/>
        <v>47.954823866000005</v>
      </c>
      <c r="M1264" s="4" t="s">
        <v>1121</v>
      </c>
      <c r="N1264" s="4">
        <f t="shared" si="97"/>
        <v>-5899492.8124802262</v>
      </c>
      <c r="O1264" s="4">
        <f t="shared" si="98"/>
        <v>-8899492.8124802262</v>
      </c>
      <c r="P1264" s="4" t="str">
        <f t="shared" si="99"/>
        <v>Overpaid</v>
      </c>
    </row>
    <row r="1265" spans="1:16" x14ac:dyDescent="0.25">
      <c r="A1265" s="4" t="s">
        <v>122</v>
      </c>
      <c r="B1265" s="4" t="s">
        <v>1117</v>
      </c>
      <c r="C1265" s="4" t="s">
        <v>325</v>
      </c>
      <c r="D1265" s="4" t="s">
        <v>2296</v>
      </c>
      <c r="E1265" s="4" t="s">
        <v>1027</v>
      </c>
      <c r="F1265" s="4" t="s">
        <v>1062</v>
      </c>
      <c r="G1265" s="4">
        <v>45</v>
      </c>
      <c r="K1265" s="4">
        <f t="shared" si="95"/>
        <v>47.484650000000002</v>
      </c>
      <c r="L1265" s="4" t="e">
        <f t="shared" si="96"/>
        <v>#VALUE!</v>
      </c>
      <c r="M1265" s="4" t="s">
        <v>1121</v>
      </c>
      <c r="N1265" s="4" t="e">
        <f t="shared" si="97"/>
        <v>#VALUE!</v>
      </c>
      <c r="O1265" s="4" t="e">
        <f t="shared" si="98"/>
        <v>#VALUE!</v>
      </c>
      <c r="P1265" s="4" t="e">
        <f t="shared" si="99"/>
        <v>#VALUE!</v>
      </c>
    </row>
    <row r="1266" spans="1:16" x14ac:dyDescent="0.25">
      <c r="A1266" s="4" t="s">
        <v>112</v>
      </c>
      <c r="B1266" s="4" t="s">
        <v>1117</v>
      </c>
      <c r="C1266" s="4" t="s">
        <v>2064</v>
      </c>
      <c r="D1266" s="4" t="s">
        <v>1419</v>
      </c>
      <c r="E1266" s="4" t="s">
        <v>1027</v>
      </c>
      <c r="F1266" s="4" t="s">
        <v>1062</v>
      </c>
      <c r="G1266" s="4">
        <v>45</v>
      </c>
      <c r="K1266" s="4">
        <f t="shared" si="95"/>
        <v>47.484650000000002</v>
      </c>
      <c r="L1266" s="4" t="e">
        <f t="shared" si="96"/>
        <v>#VALUE!</v>
      </c>
      <c r="M1266" s="4" t="s">
        <v>1121</v>
      </c>
      <c r="N1266" s="4" t="e">
        <f t="shared" si="97"/>
        <v>#VALUE!</v>
      </c>
      <c r="O1266" s="4" t="e">
        <f t="shared" si="98"/>
        <v>#VALUE!</v>
      </c>
      <c r="P1266" s="4" t="e">
        <f t="shared" si="99"/>
        <v>#VALUE!</v>
      </c>
    </row>
    <row r="1267" spans="1:16" x14ac:dyDescent="0.25">
      <c r="A1267" s="4" t="s">
        <v>113</v>
      </c>
      <c r="B1267" s="4" t="s">
        <v>1117</v>
      </c>
      <c r="C1267" s="4" t="s">
        <v>3923</v>
      </c>
      <c r="D1267" s="4" t="s">
        <v>1027</v>
      </c>
      <c r="E1267" s="4" t="s">
        <v>1310</v>
      </c>
      <c r="F1267" s="4" t="s">
        <v>1405</v>
      </c>
      <c r="G1267" s="4" t="s">
        <v>1142</v>
      </c>
      <c r="K1267" s="4">
        <f t="shared" si="95"/>
        <v>47.166882000000001</v>
      </c>
      <c r="L1267" s="4">
        <f t="shared" si="96"/>
        <v>47.685717701999998</v>
      </c>
      <c r="M1267" s="4" t="s">
        <v>1121</v>
      </c>
      <c r="N1267" s="4">
        <f t="shared" si="97"/>
        <v>-6064949.8982221577</v>
      </c>
      <c r="O1267" s="4" t="e">
        <f t="shared" si="98"/>
        <v>#VALUE!</v>
      </c>
      <c r="P1267" s="4" t="e">
        <f t="shared" si="99"/>
        <v>#VALUE!</v>
      </c>
    </row>
    <row r="1268" spans="1:16" x14ac:dyDescent="0.25">
      <c r="A1268" s="4" t="s">
        <v>135</v>
      </c>
      <c r="B1268" s="4" t="s">
        <v>1117</v>
      </c>
      <c r="C1268" s="4" t="s">
        <v>751</v>
      </c>
      <c r="D1268" s="4" t="s">
        <v>2674</v>
      </c>
      <c r="E1268" s="4" t="s">
        <v>1462</v>
      </c>
      <c r="F1268" s="4" t="s">
        <v>1157</v>
      </c>
      <c r="G1268" s="4" t="s">
        <v>1586</v>
      </c>
      <c r="K1268" s="4">
        <f t="shared" si="95"/>
        <v>47.083828999999994</v>
      </c>
      <c r="L1268" s="4">
        <f t="shared" si="96"/>
        <v>49.720523424</v>
      </c>
      <c r="M1268" s="4" t="s">
        <v>1121</v>
      </c>
      <c r="N1268" s="4">
        <f t="shared" si="97"/>
        <v>-4813871.0681842202</v>
      </c>
      <c r="O1268" s="4">
        <f t="shared" si="98"/>
        <v>-6170398.0681842202</v>
      </c>
      <c r="P1268" s="4" t="str">
        <f t="shared" si="99"/>
        <v>Overpaid</v>
      </c>
    </row>
    <row r="1269" spans="1:16" x14ac:dyDescent="0.25">
      <c r="A1269" s="4" t="s">
        <v>136</v>
      </c>
      <c r="B1269" s="4" t="s">
        <v>1117</v>
      </c>
      <c r="C1269" s="4" t="s">
        <v>2197</v>
      </c>
      <c r="D1269" s="4" t="s">
        <v>1027</v>
      </c>
      <c r="E1269" s="4" t="s">
        <v>1027</v>
      </c>
      <c r="F1269" s="4" t="s">
        <v>1146</v>
      </c>
      <c r="G1269" s="4" t="s">
        <v>1842</v>
      </c>
      <c r="K1269" s="4">
        <f t="shared" si="95"/>
        <v>47.011609</v>
      </c>
      <c r="L1269" s="4" t="e">
        <f t="shared" si="96"/>
        <v>#VALUE!</v>
      </c>
      <c r="M1269" s="4" t="s">
        <v>1121</v>
      </c>
      <c r="N1269" s="4" t="e">
        <f t="shared" si="97"/>
        <v>#VALUE!</v>
      </c>
      <c r="O1269" s="4" t="e">
        <f t="shared" si="98"/>
        <v>#VALUE!</v>
      </c>
      <c r="P1269" s="4" t="e">
        <f t="shared" si="99"/>
        <v>#VALUE!</v>
      </c>
    </row>
    <row r="1270" spans="1:16" x14ac:dyDescent="0.25">
      <c r="A1270" s="4" t="s">
        <v>123</v>
      </c>
      <c r="B1270" s="4" t="s">
        <v>1117</v>
      </c>
      <c r="C1270" s="4" t="s">
        <v>1948</v>
      </c>
      <c r="D1270" s="4" t="s">
        <v>1949</v>
      </c>
      <c r="E1270" s="4" t="s">
        <v>1159</v>
      </c>
      <c r="F1270" s="4" t="s">
        <v>1107</v>
      </c>
      <c r="G1270" s="4" t="s">
        <v>1950</v>
      </c>
      <c r="K1270" s="4">
        <f t="shared" si="95"/>
        <v>46.989942999999997</v>
      </c>
      <c r="L1270" s="4">
        <f t="shared" si="96"/>
        <v>47.365862543999995</v>
      </c>
      <c r="M1270" s="4" t="s">
        <v>1121</v>
      </c>
      <c r="N1270" s="4">
        <f t="shared" si="97"/>
        <v>-6261609.4674998205</v>
      </c>
      <c r="O1270" s="4">
        <f t="shared" si="98"/>
        <v>-20511609.467499822</v>
      </c>
      <c r="P1270" s="4" t="str">
        <f t="shared" si="99"/>
        <v>Overpaid</v>
      </c>
    </row>
    <row r="1271" spans="1:16" x14ac:dyDescent="0.25">
      <c r="A1271" s="4" t="s">
        <v>113</v>
      </c>
      <c r="B1271" s="4" t="s">
        <v>1117</v>
      </c>
      <c r="C1271" s="4" t="s">
        <v>3884</v>
      </c>
      <c r="D1271" s="4" t="s">
        <v>3885</v>
      </c>
      <c r="E1271" s="4" t="s">
        <v>1537</v>
      </c>
      <c r="F1271" s="4" t="s">
        <v>1073</v>
      </c>
      <c r="G1271" s="4" t="s">
        <v>1787</v>
      </c>
      <c r="K1271" s="4">
        <f t="shared" si="95"/>
        <v>46.961055000000002</v>
      </c>
      <c r="L1271" s="4">
        <f t="shared" si="96"/>
        <v>48.886458255000001</v>
      </c>
      <c r="M1271" s="4" t="s">
        <v>1121</v>
      </c>
      <c r="N1271" s="4">
        <f t="shared" si="97"/>
        <v>-5326687.2375737373</v>
      </c>
      <c r="O1271" s="4">
        <f t="shared" si="98"/>
        <v>-12655641.237573737</v>
      </c>
      <c r="P1271" s="4" t="str">
        <f t="shared" si="99"/>
        <v>Overpaid</v>
      </c>
    </row>
    <row r="1272" spans="1:16" x14ac:dyDescent="0.25">
      <c r="A1272" s="4" t="s">
        <v>115</v>
      </c>
      <c r="B1272" s="4" t="s">
        <v>1117</v>
      </c>
      <c r="C1272" s="4" t="s">
        <v>3993</v>
      </c>
      <c r="D1272" s="4" t="s">
        <v>1225</v>
      </c>
      <c r="E1272" s="4" t="s">
        <v>1027</v>
      </c>
      <c r="F1272" s="4" t="s">
        <v>1218</v>
      </c>
      <c r="G1272" s="4" t="s">
        <v>1677</v>
      </c>
      <c r="K1272" s="4">
        <f t="shared" si="95"/>
        <v>46.942999999999998</v>
      </c>
      <c r="L1272" s="4" t="e">
        <f t="shared" si="96"/>
        <v>#VALUE!</v>
      </c>
      <c r="M1272" s="4" t="s">
        <v>1121</v>
      </c>
      <c r="N1272" s="4" t="e">
        <f t="shared" si="97"/>
        <v>#VALUE!</v>
      </c>
      <c r="O1272" s="4" t="e">
        <f t="shared" si="98"/>
        <v>#VALUE!</v>
      </c>
      <c r="P1272" s="4" t="e">
        <f t="shared" si="99"/>
        <v>#VALUE!</v>
      </c>
    </row>
    <row r="1273" spans="1:16" x14ac:dyDescent="0.25">
      <c r="A1273" s="4" t="s">
        <v>110</v>
      </c>
      <c r="B1273" s="4" t="s">
        <v>1117</v>
      </c>
      <c r="C1273" s="4" t="s">
        <v>611</v>
      </c>
      <c r="D1273" s="4" t="s">
        <v>2418</v>
      </c>
      <c r="E1273" s="4" t="s">
        <v>1184</v>
      </c>
      <c r="F1273" s="4" t="s">
        <v>1186</v>
      </c>
      <c r="G1273" s="4" t="s">
        <v>2206</v>
      </c>
      <c r="K1273" s="4">
        <f t="shared" si="95"/>
        <v>46.917722999999995</v>
      </c>
      <c r="L1273" s="4">
        <f t="shared" si="96"/>
        <v>47.246147061000002</v>
      </c>
      <c r="M1273" s="4" t="s">
        <v>1121</v>
      </c>
      <c r="N1273" s="4">
        <f t="shared" si="97"/>
        <v>-6335215.2691691034</v>
      </c>
      <c r="O1273" s="4">
        <f t="shared" si="98"/>
        <v>-6893548.2691691034</v>
      </c>
      <c r="P1273" s="4" t="str">
        <f t="shared" si="99"/>
        <v>Overpaid</v>
      </c>
    </row>
    <row r="1274" spans="1:16" x14ac:dyDescent="0.25">
      <c r="A1274" s="4" t="s">
        <v>122</v>
      </c>
      <c r="B1274" s="4" t="s">
        <v>1117</v>
      </c>
      <c r="C1274" s="4" t="s">
        <v>3643</v>
      </c>
      <c r="D1274" s="4" t="s">
        <v>2583</v>
      </c>
      <c r="E1274" s="4" t="s">
        <v>1297</v>
      </c>
      <c r="F1274" s="4" t="s">
        <v>1146</v>
      </c>
      <c r="G1274" s="4" t="s">
        <v>1531</v>
      </c>
      <c r="K1274" s="4">
        <f t="shared" si="95"/>
        <v>46.852725</v>
      </c>
      <c r="L1274" s="4">
        <f t="shared" si="96"/>
        <v>47.742926775000008</v>
      </c>
      <c r="M1274" s="4" t="s">
        <v>1121</v>
      </c>
      <c r="N1274" s="4">
        <f t="shared" si="97"/>
        <v>-6029775.5032700635</v>
      </c>
      <c r="O1274" s="4">
        <f t="shared" si="98"/>
        <v>-8462775.5032700635</v>
      </c>
      <c r="P1274" s="4" t="str">
        <f t="shared" si="99"/>
        <v>Overpaid</v>
      </c>
    </row>
    <row r="1275" spans="1:16" x14ac:dyDescent="0.25">
      <c r="A1275" s="4" t="s">
        <v>110</v>
      </c>
      <c r="B1275" s="4" t="s">
        <v>1117</v>
      </c>
      <c r="C1275" s="4" t="s">
        <v>2425</v>
      </c>
      <c r="D1275" s="4" t="s">
        <v>1697</v>
      </c>
      <c r="E1275" s="4" t="s">
        <v>1371</v>
      </c>
      <c r="F1275" s="4" t="s">
        <v>1208</v>
      </c>
      <c r="G1275" s="4" t="s">
        <v>1844</v>
      </c>
      <c r="K1275" s="4">
        <f t="shared" si="95"/>
        <v>46.748006000000004</v>
      </c>
      <c r="L1275" s="4">
        <f t="shared" si="96"/>
        <v>49.319146330000002</v>
      </c>
      <c r="M1275" s="4" t="s">
        <v>1121</v>
      </c>
      <c r="N1275" s="4">
        <f t="shared" si="97"/>
        <v>-5060653.5397176594</v>
      </c>
      <c r="O1275" s="4">
        <f t="shared" si="98"/>
        <v>-5963330.5397176594</v>
      </c>
      <c r="P1275" s="4" t="str">
        <f t="shared" si="99"/>
        <v>Overpaid</v>
      </c>
    </row>
    <row r="1276" spans="1:16" x14ac:dyDescent="0.25">
      <c r="A1276" s="4" t="s">
        <v>135</v>
      </c>
      <c r="B1276" s="4" t="s">
        <v>1117</v>
      </c>
      <c r="C1276" s="4" t="s">
        <v>708</v>
      </c>
      <c r="D1276" s="4" t="s">
        <v>2653</v>
      </c>
      <c r="E1276" s="4" t="s">
        <v>1193</v>
      </c>
      <c r="F1276" s="4" t="s">
        <v>1111</v>
      </c>
      <c r="G1276" s="4" t="s">
        <v>1950</v>
      </c>
      <c r="K1276" s="4">
        <f t="shared" si="95"/>
        <v>46.628842999999996</v>
      </c>
      <c r="L1276" s="4">
        <f t="shared" si="96"/>
        <v>48.820398620999995</v>
      </c>
      <c r="M1276" s="4" t="s">
        <v>1121</v>
      </c>
      <c r="N1276" s="4">
        <f t="shared" si="97"/>
        <v>-5367303.3065791987</v>
      </c>
      <c r="O1276" s="4">
        <f t="shared" si="98"/>
        <v>-8601454.3065791987</v>
      </c>
      <c r="P1276" s="4" t="str">
        <f t="shared" si="99"/>
        <v>Overpaid</v>
      </c>
    </row>
    <row r="1277" spans="1:16" x14ac:dyDescent="0.25">
      <c r="A1277" s="4" t="s">
        <v>136</v>
      </c>
      <c r="B1277" s="4" t="s">
        <v>1117</v>
      </c>
      <c r="C1277" s="4" t="s">
        <v>2239</v>
      </c>
      <c r="D1277" s="4" t="s">
        <v>1374</v>
      </c>
      <c r="E1277" s="4" t="s">
        <v>1172</v>
      </c>
      <c r="F1277" s="4" t="s">
        <v>1221</v>
      </c>
      <c r="G1277" s="4" t="s">
        <v>1677</v>
      </c>
      <c r="K1277" s="4">
        <f t="shared" si="95"/>
        <v>46.581899999999997</v>
      </c>
      <c r="L1277" s="4">
        <f t="shared" si="96"/>
        <v>47.420374199999998</v>
      </c>
      <c r="M1277" s="4" t="s">
        <v>1121</v>
      </c>
      <c r="N1277" s="4">
        <f t="shared" si="97"/>
        <v>-6228093.5509311948</v>
      </c>
      <c r="O1277" s="4">
        <f t="shared" si="98"/>
        <v>-7193093.5509311948</v>
      </c>
      <c r="P1277" s="4" t="str">
        <f t="shared" si="99"/>
        <v>Overpaid</v>
      </c>
    </row>
    <row r="1278" spans="1:16" x14ac:dyDescent="0.25">
      <c r="A1278" s="4" t="s">
        <v>2800</v>
      </c>
      <c r="B1278" s="4" t="s">
        <v>1117</v>
      </c>
      <c r="C1278" s="4" t="s">
        <v>2867</v>
      </c>
      <c r="D1278" s="4" t="s">
        <v>1412</v>
      </c>
      <c r="E1278" s="4" t="s">
        <v>1033</v>
      </c>
      <c r="F1278" s="4" t="s">
        <v>1234</v>
      </c>
      <c r="G1278" s="4" t="s">
        <v>1677</v>
      </c>
      <c r="K1278" s="4">
        <f t="shared" si="95"/>
        <v>46.220799999999997</v>
      </c>
      <c r="L1278" s="4">
        <f t="shared" si="96"/>
        <v>47.145215999999998</v>
      </c>
      <c r="M1278" s="4" t="s">
        <v>1121</v>
      </c>
      <c r="N1278" s="4">
        <f t="shared" si="97"/>
        <v>-6397271.6671559643</v>
      </c>
      <c r="O1278" s="4">
        <f t="shared" si="98"/>
        <v>-7292271.6671559643</v>
      </c>
      <c r="P1278" s="4" t="str">
        <f t="shared" si="99"/>
        <v>Overpaid</v>
      </c>
    </row>
    <row r="1279" spans="1:16" x14ac:dyDescent="0.25">
      <c r="A1279" s="4" t="s">
        <v>121</v>
      </c>
      <c r="B1279" s="4" t="s">
        <v>1117</v>
      </c>
      <c r="C1279" s="4" t="s">
        <v>2909</v>
      </c>
      <c r="D1279" s="4" t="s">
        <v>2910</v>
      </c>
      <c r="E1279" s="4" t="s">
        <v>1662</v>
      </c>
      <c r="F1279" s="4" t="s">
        <v>1307</v>
      </c>
      <c r="G1279" s="4" t="s">
        <v>2911</v>
      </c>
      <c r="K1279" s="4">
        <f t="shared" si="95"/>
        <v>46.069137999999995</v>
      </c>
      <c r="L1279" s="4">
        <f t="shared" si="96"/>
        <v>48.326525762000003</v>
      </c>
      <c r="M1279" s="4" t="s">
        <v>1121</v>
      </c>
      <c r="N1279" s="4">
        <f t="shared" si="97"/>
        <v>-5670955.8233501352</v>
      </c>
      <c r="O1279" s="4">
        <f t="shared" si="98"/>
        <v>-8914690.8233501352</v>
      </c>
      <c r="P1279" s="4" t="str">
        <f t="shared" si="99"/>
        <v>Overpaid</v>
      </c>
    </row>
    <row r="1280" spans="1:16" x14ac:dyDescent="0.25">
      <c r="A1280" s="4" t="s">
        <v>116</v>
      </c>
      <c r="B1280" s="4" t="s">
        <v>1117</v>
      </c>
      <c r="C1280" s="4" t="s">
        <v>1253</v>
      </c>
      <c r="D1280" s="4" t="s">
        <v>1027</v>
      </c>
      <c r="E1280" s="4" t="s">
        <v>1254</v>
      </c>
      <c r="F1280" s="4" t="s">
        <v>1251</v>
      </c>
      <c r="G1280" s="4" t="s">
        <v>1255</v>
      </c>
      <c r="K1280" s="4">
        <f t="shared" si="95"/>
        <v>45.845255999999999</v>
      </c>
      <c r="L1280" s="4">
        <f t="shared" si="96"/>
        <v>46.945542144000001</v>
      </c>
      <c r="M1280" s="4" t="s">
        <v>1121</v>
      </c>
      <c r="N1280" s="4">
        <f t="shared" si="97"/>
        <v>-6520039.0308667868</v>
      </c>
      <c r="O1280" s="4" t="e">
        <f t="shared" si="98"/>
        <v>#VALUE!</v>
      </c>
      <c r="P1280" s="4" t="e">
        <f t="shared" si="99"/>
        <v>#VALUE!</v>
      </c>
    </row>
    <row r="1281" spans="1:16" x14ac:dyDescent="0.25">
      <c r="A1281" s="4" t="s">
        <v>114</v>
      </c>
      <c r="B1281" s="4" t="s">
        <v>1117</v>
      </c>
      <c r="C1281" s="4" t="s">
        <v>3250</v>
      </c>
      <c r="D1281" s="4" t="s">
        <v>3251</v>
      </c>
      <c r="E1281" s="4" t="s">
        <v>1027</v>
      </c>
      <c r="F1281" s="4" t="s">
        <v>1107</v>
      </c>
      <c r="G1281" s="4">
        <v>45</v>
      </c>
      <c r="K1281" s="4">
        <f t="shared" si="95"/>
        <v>45.67915</v>
      </c>
      <c r="L1281" s="4" t="e">
        <f t="shared" si="96"/>
        <v>#VALUE!</v>
      </c>
      <c r="M1281" s="4" t="s">
        <v>1121</v>
      </c>
      <c r="N1281" s="4" t="e">
        <f t="shared" si="97"/>
        <v>#VALUE!</v>
      </c>
      <c r="O1281" s="4" t="e">
        <f t="shared" si="98"/>
        <v>#VALUE!</v>
      </c>
      <c r="P1281" s="4" t="e">
        <f t="shared" si="99"/>
        <v>#VALUE!</v>
      </c>
    </row>
    <row r="1282" spans="1:16" x14ac:dyDescent="0.25">
      <c r="A1282" s="4" t="s">
        <v>106</v>
      </c>
      <c r="B1282" s="4" t="s">
        <v>1117</v>
      </c>
      <c r="C1282" s="4" t="s">
        <v>3033</v>
      </c>
      <c r="D1282" s="4" t="s">
        <v>1140</v>
      </c>
      <c r="E1282" s="4" t="s">
        <v>1122</v>
      </c>
      <c r="F1282" s="4" t="s">
        <v>1405</v>
      </c>
      <c r="G1282" s="4" t="s">
        <v>1677</v>
      </c>
      <c r="K1282" s="4">
        <f t="shared" ref="K1282:K1345" si="100">(F1282*0.3611)+(G1282*1.1*0.3611)+(H1282*5.2*0.0666)+(I1282*0.2111)</f>
        <v>45.498599999999996</v>
      </c>
      <c r="L1282" s="4">
        <f t="shared" ref="L1282:L1345" si="101">(K1282)*((100+(29-E1282))/100)-(J1282*0.9)</f>
        <v>46.272076200000001</v>
      </c>
      <c r="M1282" s="4" t="s">
        <v>1121</v>
      </c>
      <c r="N1282" s="4">
        <f t="shared" ref="N1282:N1345" si="102">(M1282*((L1282-63)/5.45))+M1282</f>
        <v>-6934112.4611605499</v>
      </c>
      <c r="O1282" s="4">
        <f t="shared" ref="O1282:O1345" si="103">(N1282-D1282)</f>
        <v>-7714112.4611605499</v>
      </c>
      <c r="P1282" s="4" t="str">
        <f t="shared" ref="P1282:P1345" si="104">IF(O1282&lt;(-3000000), "Overpaid", "")</f>
        <v>Overpaid</v>
      </c>
    </row>
    <row r="1283" spans="1:16" x14ac:dyDescent="0.25">
      <c r="A1283" s="4" t="s">
        <v>115</v>
      </c>
      <c r="B1283" s="4" t="s">
        <v>1117</v>
      </c>
      <c r="C1283" s="4" t="s">
        <v>3981</v>
      </c>
      <c r="D1283" s="4" t="s">
        <v>1216</v>
      </c>
      <c r="E1283" s="4" t="s">
        <v>1166</v>
      </c>
      <c r="F1283" s="4" t="s">
        <v>1194</v>
      </c>
      <c r="G1283" s="4" t="s">
        <v>1720</v>
      </c>
      <c r="K1283" s="4">
        <f t="shared" si="100"/>
        <v>45.364992999999998</v>
      </c>
      <c r="L1283" s="4">
        <f t="shared" si="101"/>
        <v>45.546452971999997</v>
      </c>
      <c r="M1283" s="4" t="s">
        <v>1121</v>
      </c>
      <c r="N1283" s="4">
        <f t="shared" si="102"/>
        <v>-7380254.2472384423</v>
      </c>
      <c r="O1283" s="4">
        <f t="shared" si="103"/>
        <v>-8567754.2472384423</v>
      </c>
      <c r="P1283" s="4" t="str">
        <f t="shared" si="104"/>
        <v>Overpaid</v>
      </c>
    </row>
    <row r="1284" spans="1:16" x14ac:dyDescent="0.25">
      <c r="A1284" s="4" t="s">
        <v>110</v>
      </c>
      <c r="B1284" s="4" t="s">
        <v>1117</v>
      </c>
      <c r="C1284" s="4" t="s">
        <v>2405</v>
      </c>
      <c r="D1284" s="4" t="s">
        <v>2406</v>
      </c>
      <c r="E1284" s="4" t="s">
        <v>1027</v>
      </c>
      <c r="F1284" s="4" t="s">
        <v>1125</v>
      </c>
      <c r="G1284" s="4" t="s">
        <v>1245</v>
      </c>
      <c r="K1284" s="4">
        <f t="shared" si="100"/>
        <v>44.910007</v>
      </c>
      <c r="L1284" s="4" t="e">
        <f t="shared" si="101"/>
        <v>#VALUE!</v>
      </c>
      <c r="M1284" s="4" t="s">
        <v>1121</v>
      </c>
      <c r="N1284" s="4" t="e">
        <f t="shared" si="102"/>
        <v>#VALUE!</v>
      </c>
      <c r="O1284" s="4" t="e">
        <f t="shared" si="103"/>
        <v>#VALUE!</v>
      </c>
      <c r="P1284" s="4" t="e">
        <f t="shared" si="104"/>
        <v>#VALUE!</v>
      </c>
    </row>
    <row r="1285" spans="1:16" x14ac:dyDescent="0.25">
      <c r="A1285" s="4" t="s">
        <v>129</v>
      </c>
      <c r="B1285" s="4" t="s">
        <v>1117</v>
      </c>
      <c r="C1285" s="4" t="s">
        <v>370</v>
      </c>
      <c r="D1285" s="4" t="s">
        <v>1027</v>
      </c>
      <c r="E1285" s="4" t="s">
        <v>1076</v>
      </c>
      <c r="F1285" s="4" t="s">
        <v>1312</v>
      </c>
      <c r="G1285" s="4">
        <v>45</v>
      </c>
      <c r="K1285" s="4">
        <f t="shared" si="100"/>
        <v>44.595849999999999</v>
      </c>
      <c r="L1285" s="4">
        <f t="shared" si="101"/>
        <v>44.328274900000004</v>
      </c>
      <c r="M1285" s="4" t="s">
        <v>1121</v>
      </c>
      <c r="N1285" s="4">
        <f t="shared" si="102"/>
        <v>-8129238.1824701801</v>
      </c>
      <c r="O1285" s="4" t="e">
        <f t="shared" si="103"/>
        <v>#VALUE!</v>
      </c>
      <c r="P1285" s="4" t="e">
        <f t="shared" si="104"/>
        <v>#VALUE!</v>
      </c>
    </row>
    <row r="1286" spans="1:16" x14ac:dyDescent="0.25">
      <c r="A1286" s="4" t="s">
        <v>108</v>
      </c>
      <c r="B1286" s="4" t="s">
        <v>1117</v>
      </c>
      <c r="C1286" s="4" t="s">
        <v>370</v>
      </c>
      <c r="D1286" s="4" t="s">
        <v>1027</v>
      </c>
      <c r="E1286" s="4" t="s">
        <v>1076</v>
      </c>
      <c r="F1286" s="4" t="s">
        <v>1312</v>
      </c>
      <c r="G1286" s="4">
        <v>45</v>
      </c>
      <c r="K1286" s="4">
        <f t="shared" si="100"/>
        <v>44.595849999999999</v>
      </c>
      <c r="L1286" s="4">
        <f t="shared" si="101"/>
        <v>44.328274900000004</v>
      </c>
      <c r="M1286" s="4" t="s">
        <v>1121</v>
      </c>
      <c r="N1286" s="4">
        <f t="shared" si="102"/>
        <v>-8129238.1824701801</v>
      </c>
      <c r="O1286" s="4" t="e">
        <f t="shared" si="103"/>
        <v>#VALUE!</v>
      </c>
      <c r="P1286" s="4" t="e">
        <f t="shared" si="104"/>
        <v>#VALUE!</v>
      </c>
    </row>
    <row r="1287" spans="1:16" x14ac:dyDescent="0.25">
      <c r="A1287" s="4" t="s">
        <v>125</v>
      </c>
      <c r="B1287" s="4" t="s">
        <v>1117</v>
      </c>
      <c r="C1287" s="4" t="s">
        <v>1510</v>
      </c>
      <c r="D1287" s="4" t="s">
        <v>1511</v>
      </c>
      <c r="E1287" s="4" t="s">
        <v>1181</v>
      </c>
      <c r="F1287" s="4" t="s">
        <v>1146</v>
      </c>
      <c r="G1287" s="4">
        <v>45</v>
      </c>
      <c r="K1287" s="4">
        <f t="shared" si="100"/>
        <v>43.873649999999998</v>
      </c>
      <c r="L1287" s="4">
        <f t="shared" si="101"/>
        <v>45.716343299999998</v>
      </c>
      <c r="M1287" s="4" t="s">
        <v>1121</v>
      </c>
      <c r="N1287" s="4">
        <f t="shared" si="102"/>
        <v>-7275798.9714885317</v>
      </c>
      <c r="O1287" s="4">
        <f t="shared" si="103"/>
        <v>-8400649.9714885317</v>
      </c>
      <c r="P1287" s="4" t="str">
        <f t="shared" si="104"/>
        <v>Overpaid</v>
      </c>
    </row>
    <row r="1288" spans="1:16" x14ac:dyDescent="0.25">
      <c r="A1288" s="4" t="s">
        <v>123</v>
      </c>
      <c r="B1288" s="4" t="s">
        <v>1117</v>
      </c>
      <c r="C1288" s="4" t="s">
        <v>2029</v>
      </c>
      <c r="D1288" s="4" t="s">
        <v>1374</v>
      </c>
      <c r="E1288" s="4" t="s">
        <v>1204</v>
      </c>
      <c r="F1288" s="4" t="s">
        <v>1221</v>
      </c>
      <c r="G1288" s="4" t="s">
        <v>2030</v>
      </c>
      <c r="K1288" s="4">
        <f t="shared" si="100"/>
        <v>43.563103999999996</v>
      </c>
      <c r="L1288" s="4">
        <f t="shared" si="101"/>
        <v>44.782870912</v>
      </c>
      <c r="M1288" s="4" t="s">
        <v>1121</v>
      </c>
      <c r="N1288" s="4">
        <f t="shared" si="102"/>
        <v>-7849734.6206884403</v>
      </c>
      <c r="O1288" s="4">
        <f t="shared" si="103"/>
        <v>-8814734.6206884403</v>
      </c>
      <c r="P1288" s="4" t="str">
        <f t="shared" si="104"/>
        <v>Overpaid</v>
      </c>
    </row>
    <row r="1289" spans="1:16" x14ac:dyDescent="0.25">
      <c r="A1289" s="4" t="s">
        <v>127</v>
      </c>
      <c r="B1289" s="4" t="s">
        <v>1117</v>
      </c>
      <c r="C1289" s="4" t="s">
        <v>4051</v>
      </c>
      <c r="D1289" s="4" t="s">
        <v>1165</v>
      </c>
      <c r="E1289" s="4" t="s">
        <v>1027</v>
      </c>
      <c r="F1289" s="4" t="s">
        <v>1328</v>
      </c>
      <c r="G1289" s="4">
        <v>45</v>
      </c>
      <c r="K1289" s="4">
        <f t="shared" si="100"/>
        <v>43.512550000000005</v>
      </c>
      <c r="L1289" s="4" t="e">
        <f t="shared" si="101"/>
        <v>#VALUE!</v>
      </c>
      <c r="M1289" s="4" t="s">
        <v>1121</v>
      </c>
      <c r="N1289" s="4" t="e">
        <f t="shared" si="102"/>
        <v>#VALUE!</v>
      </c>
      <c r="O1289" s="4" t="e">
        <f t="shared" si="103"/>
        <v>#VALUE!</v>
      </c>
      <c r="P1289" s="4" t="e">
        <f t="shared" si="104"/>
        <v>#VALUE!</v>
      </c>
    </row>
    <row r="1290" spans="1:16" x14ac:dyDescent="0.25">
      <c r="A1290" s="4" t="s">
        <v>126</v>
      </c>
      <c r="B1290" s="4" t="s">
        <v>1117</v>
      </c>
      <c r="C1290" s="4" t="s">
        <v>3833</v>
      </c>
      <c r="D1290" s="4" t="s">
        <v>2129</v>
      </c>
      <c r="E1290" s="4" t="s">
        <v>2241</v>
      </c>
      <c r="F1290" s="4" t="s">
        <v>1194</v>
      </c>
      <c r="G1290" s="4" t="s">
        <v>3834</v>
      </c>
      <c r="K1290" s="4">
        <f t="shared" si="100"/>
        <v>42.981732999999998</v>
      </c>
      <c r="L1290" s="4">
        <f t="shared" si="101"/>
        <v>40.961591548999998</v>
      </c>
      <c r="M1290" s="4" t="s">
        <v>1121</v>
      </c>
      <c r="N1290" s="4">
        <f t="shared" si="102"/>
        <v>-10199207.920778831</v>
      </c>
      <c r="O1290" s="4">
        <f t="shared" si="103"/>
        <v>-11314207.920778831</v>
      </c>
      <c r="P1290" s="4" t="str">
        <f t="shared" si="104"/>
        <v>Overpaid</v>
      </c>
    </row>
    <row r="1291" spans="1:16" x14ac:dyDescent="0.25">
      <c r="A1291" s="4" t="s">
        <v>107</v>
      </c>
      <c r="B1291" s="4" t="s">
        <v>1117</v>
      </c>
      <c r="C1291" s="4" t="s">
        <v>782</v>
      </c>
      <c r="D1291" s="4" t="s">
        <v>1161</v>
      </c>
      <c r="E1291" s="4" t="s">
        <v>1274</v>
      </c>
      <c r="F1291" s="4" t="s">
        <v>1162</v>
      </c>
      <c r="G1291" s="4">
        <v>45</v>
      </c>
      <c r="K1291" s="4">
        <f t="shared" si="100"/>
        <v>42.790350000000004</v>
      </c>
      <c r="L1291" s="4">
        <f t="shared" si="101"/>
        <v>45.700093800000005</v>
      </c>
      <c r="M1291" s="4" t="s">
        <v>1121</v>
      </c>
      <c r="N1291" s="4">
        <f t="shared" si="102"/>
        <v>-7285789.8051238507</v>
      </c>
      <c r="O1291" s="4">
        <f t="shared" si="103"/>
        <v>-8547016.8051238507</v>
      </c>
      <c r="P1291" s="4" t="str">
        <f t="shared" si="104"/>
        <v>Overpaid</v>
      </c>
    </row>
    <row r="1292" spans="1:16" x14ac:dyDescent="0.25">
      <c r="A1292" s="4" t="s">
        <v>116</v>
      </c>
      <c r="B1292" s="4" t="s">
        <v>1117</v>
      </c>
      <c r="C1292" s="4" t="s">
        <v>1164</v>
      </c>
      <c r="D1292" s="4" t="s">
        <v>1165</v>
      </c>
      <c r="E1292" s="4" t="s">
        <v>1166</v>
      </c>
      <c r="F1292" s="4" t="s">
        <v>1162</v>
      </c>
      <c r="G1292" s="4">
        <v>45</v>
      </c>
      <c r="K1292" s="4">
        <f t="shared" si="100"/>
        <v>42.790350000000004</v>
      </c>
      <c r="L1292" s="4">
        <f t="shared" si="101"/>
        <v>42.961511400000006</v>
      </c>
      <c r="M1292" s="4" t="s">
        <v>1121</v>
      </c>
      <c r="N1292" s="4">
        <f t="shared" si="102"/>
        <v>-8969578.3004632983</v>
      </c>
      <c r="O1292" s="4">
        <f t="shared" si="103"/>
        <v>-10089578.300463298</v>
      </c>
      <c r="P1292" s="4" t="str">
        <f t="shared" si="104"/>
        <v>Overpaid</v>
      </c>
    </row>
    <row r="1293" spans="1:16" x14ac:dyDescent="0.25">
      <c r="A1293" s="4" t="s">
        <v>114</v>
      </c>
      <c r="B1293" s="4" t="s">
        <v>1117</v>
      </c>
      <c r="C1293" s="4" t="s">
        <v>3273</v>
      </c>
      <c r="D1293" s="4" t="s">
        <v>3274</v>
      </c>
      <c r="E1293" s="4" t="s">
        <v>1027</v>
      </c>
      <c r="F1293" s="4" t="s">
        <v>1162</v>
      </c>
      <c r="G1293" s="4">
        <v>45</v>
      </c>
      <c r="K1293" s="4">
        <f t="shared" si="100"/>
        <v>42.790350000000004</v>
      </c>
      <c r="L1293" s="4" t="e">
        <f t="shared" si="101"/>
        <v>#VALUE!</v>
      </c>
      <c r="M1293" s="4" t="s">
        <v>1121</v>
      </c>
      <c r="N1293" s="4" t="e">
        <f t="shared" si="102"/>
        <v>#VALUE!</v>
      </c>
      <c r="O1293" s="4" t="e">
        <f t="shared" si="103"/>
        <v>#VALUE!</v>
      </c>
      <c r="P1293" s="4" t="e">
        <f t="shared" si="104"/>
        <v>#VALUE!</v>
      </c>
    </row>
    <row r="1294" spans="1:16" x14ac:dyDescent="0.25">
      <c r="A1294" s="4" t="s">
        <v>2800</v>
      </c>
      <c r="B1294" s="4" t="s">
        <v>1117</v>
      </c>
      <c r="C1294" s="4" t="s">
        <v>198</v>
      </c>
      <c r="D1294" s="4" t="s">
        <v>1027</v>
      </c>
      <c r="E1294" s="4" t="s">
        <v>1197</v>
      </c>
      <c r="F1294" s="4" t="s">
        <v>1312</v>
      </c>
      <c r="G1294" s="4" t="s">
        <v>1366</v>
      </c>
      <c r="K1294" s="4">
        <f t="shared" si="100"/>
        <v>42.689242</v>
      </c>
      <c r="L1294" s="4">
        <f t="shared" si="101"/>
        <v>43.201512903999998</v>
      </c>
      <c r="M1294" s="4" t="s">
        <v>1121</v>
      </c>
      <c r="N1294" s="4">
        <f t="shared" si="102"/>
        <v>-8822015.9078548625</v>
      </c>
      <c r="O1294" s="4" t="e">
        <f t="shared" si="103"/>
        <v>#VALUE!</v>
      </c>
      <c r="P1294" s="4" t="e">
        <f t="shared" si="104"/>
        <v>#VALUE!</v>
      </c>
    </row>
    <row r="1295" spans="1:16" x14ac:dyDescent="0.25">
      <c r="A1295" s="4" t="s">
        <v>2800</v>
      </c>
      <c r="B1295" s="4" t="s">
        <v>1117</v>
      </c>
      <c r="C1295" s="4" t="s">
        <v>2850</v>
      </c>
      <c r="D1295" s="4" t="s">
        <v>2851</v>
      </c>
      <c r="E1295" s="4" t="s">
        <v>1310</v>
      </c>
      <c r="F1295" s="4" t="s">
        <v>1186</v>
      </c>
      <c r="G1295" s="4">
        <v>45</v>
      </c>
      <c r="K1295" s="4">
        <f t="shared" si="100"/>
        <v>42.429250000000003</v>
      </c>
      <c r="L1295" s="4">
        <f t="shared" si="101"/>
        <v>42.895971750000001</v>
      </c>
      <c r="M1295" s="4" t="s">
        <v>1121</v>
      </c>
      <c r="N1295" s="4">
        <f t="shared" si="102"/>
        <v>-9009874.6627924312</v>
      </c>
      <c r="O1295" s="4">
        <f t="shared" si="103"/>
        <v>-10074874.662792431</v>
      </c>
      <c r="P1295" s="4" t="str">
        <f t="shared" si="104"/>
        <v>Overpaid</v>
      </c>
    </row>
    <row r="1296" spans="1:16" x14ac:dyDescent="0.25">
      <c r="A1296" s="4" t="s">
        <v>120</v>
      </c>
      <c r="B1296" s="4" t="s">
        <v>1117</v>
      </c>
      <c r="C1296" s="4" t="s">
        <v>3192</v>
      </c>
      <c r="D1296" s="4" t="s">
        <v>3193</v>
      </c>
      <c r="E1296" s="4" t="s">
        <v>1027</v>
      </c>
      <c r="F1296" s="4" t="s">
        <v>1186</v>
      </c>
      <c r="G1296" s="4">
        <v>45</v>
      </c>
      <c r="K1296" s="4">
        <f t="shared" si="100"/>
        <v>42.429250000000003</v>
      </c>
      <c r="L1296" s="4" t="e">
        <f t="shared" si="101"/>
        <v>#VALUE!</v>
      </c>
      <c r="M1296" s="4" t="s">
        <v>1121</v>
      </c>
      <c r="N1296" s="4" t="e">
        <f t="shared" si="102"/>
        <v>#VALUE!</v>
      </c>
      <c r="O1296" s="4" t="e">
        <f t="shared" si="103"/>
        <v>#VALUE!</v>
      </c>
      <c r="P1296" s="4" t="e">
        <f t="shared" si="104"/>
        <v>#VALUE!</v>
      </c>
    </row>
    <row r="1297" spans="1:16" x14ac:dyDescent="0.25">
      <c r="A1297" s="4" t="s">
        <v>125</v>
      </c>
      <c r="B1297" s="4" t="s">
        <v>1117</v>
      </c>
      <c r="C1297" s="4" t="s">
        <v>1560</v>
      </c>
      <c r="D1297" s="4" t="s">
        <v>1561</v>
      </c>
      <c r="E1297" s="4" t="s">
        <v>1090</v>
      </c>
      <c r="F1297" s="4" t="s">
        <v>1251</v>
      </c>
      <c r="G1297" s="4" t="s">
        <v>1562</v>
      </c>
      <c r="K1297" s="4">
        <f t="shared" si="100"/>
        <v>42.429249999999996</v>
      </c>
      <c r="L1297" s="4">
        <f t="shared" si="101"/>
        <v>42.429249999999996</v>
      </c>
      <c r="M1297" s="4" t="s">
        <v>1121</v>
      </c>
      <c r="N1297" s="4">
        <f t="shared" si="102"/>
        <v>-9296833.6066513769</v>
      </c>
      <c r="O1297" s="4">
        <f t="shared" si="103"/>
        <v>-14463500.606651377</v>
      </c>
      <c r="P1297" s="4" t="str">
        <f t="shared" si="104"/>
        <v>Overpaid</v>
      </c>
    </row>
    <row r="1298" spans="1:16" x14ac:dyDescent="0.25">
      <c r="A1298" s="4" t="s">
        <v>126</v>
      </c>
      <c r="B1298" s="4" t="s">
        <v>1117</v>
      </c>
      <c r="C1298" s="4" t="s">
        <v>3838</v>
      </c>
      <c r="D1298" s="4" t="s">
        <v>3839</v>
      </c>
      <c r="E1298" s="4" t="s">
        <v>1237</v>
      </c>
      <c r="F1298" s="4" t="s">
        <v>1194</v>
      </c>
      <c r="G1298" s="4">
        <v>45</v>
      </c>
      <c r="K1298" s="4">
        <f t="shared" si="100"/>
        <v>42.068150000000003</v>
      </c>
      <c r="L1298" s="4">
        <f t="shared" si="101"/>
        <v>43.624671550000002</v>
      </c>
      <c r="M1298" s="4" t="s">
        <v>1121</v>
      </c>
      <c r="N1298" s="4">
        <f t="shared" si="102"/>
        <v>-8561841.2788795847</v>
      </c>
      <c r="O1298" s="4">
        <f t="shared" si="103"/>
        <v>-9277244.2788795847</v>
      </c>
      <c r="P1298" s="4" t="str">
        <f t="shared" si="104"/>
        <v>Overpaid</v>
      </c>
    </row>
    <row r="1299" spans="1:16" x14ac:dyDescent="0.25">
      <c r="A1299" s="4" t="s">
        <v>112</v>
      </c>
      <c r="B1299" s="4" t="s">
        <v>1117</v>
      </c>
      <c r="C1299" s="4" t="s">
        <v>2116</v>
      </c>
      <c r="D1299" s="4" t="s">
        <v>2117</v>
      </c>
      <c r="E1299" s="4" t="s">
        <v>1572</v>
      </c>
      <c r="F1299" s="4" t="s">
        <v>1194</v>
      </c>
      <c r="G1299" s="4">
        <v>45</v>
      </c>
      <c r="K1299" s="4">
        <f t="shared" si="100"/>
        <v>42.068150000000003</v>
      </c>
      <c r="L1299" s="4">
        <f t="shared" si="101"/>
        <v>43.877080450000001</v>
      </c>
      <c r="M1299" s="4" t="s">
        <v>1121</v>
      </c>
      <c r="N1299" s="4">
        <f t="shared" si="102"/>
        <v>-8406650.3297442645</v>
      </c>
      <c r="O1299" s="4">
        <f t="shared" si="103"/>
        <v>-9469463.3297442645</v>
      </c>
      <c r="P1299" s="4" t="str">
        <f t="shared" si="104"/>
        <v>Overpaid</v>
      </c>
    </row>
    <row r="1300" spans="1:16" x14ac:dyDescent="0.25">
      <c r="A1300" s="4" t="s">
        <v>120</v>
      </c>
      <c r="B1300" s="4" t="s">
        <v>1117</v>
      </c>
      <c r="C1300" s="4" t="s">
        <v>3198</v>
      </c>
      <c r="D1300" s="4" t="s">
        <v>3199</v>
      </c>
      <c r="E1300" s="4" t="s">
        <v>1303</v>
      </c>
      <c r="F1300" s="4" t="s">
        <v>1194</v>
      </c>
      <c r="G1300" s="4">
        <v>45</v>
      </c>
      <c r="K1300" s="4">
        <f t="shared" si="100"/>
        <v>42.068150000000003</v>
      </c>
      <c r="L1300" s="4">
        <f t="shared" si="101"/>
        <v>43.203990050000009</v>
      </c>
      <c r="M1300" s="4" t="s">
        <v>1121</v>
      </c>
      <c r="N1300" s="4">
        <f t="shared" si="102"/>
        <v>-8820492.8607717827</v>
      </c>
      <c r="O1300" s="4">
        <f t="shared" si="103"/>
        <v>-9813887.8607717827</v>
      </c>
      <c r="P1300" s="4" t="str">
        <f t="shared" si="104"/>
        <v>Overpaid</v>
      </c>
    </row>
    <row r="1301" spans="1:16" x14ac:dyDescent="0.25">
      <c r="A1301" s="4" t="s">
        <v>114</v>
      </c>
      <c r="B1301" s="4" t="s">
        <v>1117</v>
      </c>
      <c r="C1301" s="4" t="s">
        <v>3275</v>
      </c>
      <c r="D1301" s="4" t="s">
        <v>3276</v>
      </c>
      <c r="E1301" s="4" t="s">
        <v>1288</v>
      </c>
      <c r="F1301" s="4" t="s">
        <v>1162</v>
      </c>
      <c r="G1301" s="4" t="s">
        <v>3277</v>
      </c>
      <c r="K1301" s="4">
        <f t="shared" si="100"/>
        <v>41.876767000000001</v>
      </c>
      <c r="L1301" s="4">
        <f t="shared" si="101"/>
        <v>43.091193243000006</v>
      </c>
      <c r="M1301" s="4" t="s">
        <v>1121</v>
      </c>
      <c r="N1301" s="4">
        <f t="shared" si="102"/>
        <v>-8889844.7874976788</v>
      </c>
      <c r="O1301" s="4">
        <f t="shared" si="103"/>
        <v>-10154844.787497679</v>
      </c>
      <c r="P1301" s="4" t="str">
        <f t="shared" si="104"/>
        <v>Overpaid</v>
      </c>
    </row>
    <row r="1302" spans="1:16" x14ac:dyDescent="0.25">
      <c r="A1302" s="4" t="s">
        <v>113</v>
      </c>
      <c r="B1302" s="4" t="s">
        <v>1117</v>
      </c>
      <c r="C1302" s="4" t="s">
        <v>3917</v>
      </c>
      <c r="D1302" s="4" t="s">
        <v>1412</v>
      </c>
      <c r="E1302" s="4" t="s">
        <v>1254</v>
      </c>
      <c r="F1302" s="4" t="s">
        <v>1221</v>
      </c>
      <c r="G1302" s="4" t="s">
        <v>1202</v>
      </c>
      <c r="K1302" s="4">
        <f t="shared" si="100"/>
        <v>41.855100999999998</v>
      </c>
      <c r="L1302" s="4">
        <f t="shared" si="101"/>
        <v>42.859623423999999</v>
      </c>
      <c r="M1302" s="4" t="s">
        <v>1121</v>
      </c>
      <c r="N1302" s="4">
        <f t="shared" si="102"/>
        <v>-9032223.0475420188</v>
      </c>
      <c r="O1302" s="4">
        <f t="shared" si="103"/>
        <v>-9927223.0475420188</v>
      </c>
      <c r="P1302" s="4" t="str">
        <f t="shared" si="104"/>
        <v>Overpaid</v>
      </c>
    </row>
    <row r="1303" spans="1:16" x14ac:dyDescent="0.25">
      <c r="A1303" s="4" t="s">
        <v>131</v>
      </c>
      <c r="B1303" s="4" t="s">
        <v>1117</v>
      </c>
      <c r="C1303" s="4" t="s">
        <v>1659</v>
      </c>
      <c r="D1303" s="4" t="s">
        <v>1027</v>
      </c>
      <c r="E1303" s="4" t="s">
        <v>1172</v>
      </c>
      <c r="F1303" s="4" t="s">
        <v>1201</v>
      </c>
      <c r="G1303" s="4">
        <v>45</v>
      </c>
      <c r="K1303" s="4">
        <f t="shared" si="100"/>
        <v>41.707050000000002</v>
      </c>
      <c r="L1303" s="4">
        <f t="shared" si="101"/>
        <v>42.457776900000006</v>
      </c>
      <c r="M1303" s="4" t="s">
        <v>1121</v>
      </c>
      <c r="N1303" s="4">
        <f t="shared" si="102"/>
        <v>-9279294.1431582533</v>
      </c>
      <c r="O1303" s="4" t="e">
        <f t="shared" si="103"/>
        <v>#VALUE!</v>
      </c>
      <c r="P1303" s="4" t="e">
        <f t="shared" si="104"/>
        <v>#VALUE!</v>
      </c>
    </row>
    <row r="1304" spans="1:16" x14ac:dyDescent="0.25">
      <c r="A1304" s="4" t="s">
        <v>122</v>
      </c>
      <c r="B1304" s="4" t="s">
        <v>1117</v>
      </c>
      <c r="C1304" s="4" t="s">
        <v>3669</v>
      </c>
      <c r="D1304" s="4" t="s">
        <v>1589</v>
      </c>
      <c r="E1304" s="4" t="s">
        <v>1738</v>
      </c>
      <c r="F1304" s="4" t="s">
        <v>1208</v>
      </c>
      <c r="G1304" s="4">
        <v>45</v>
      </c>
      <c r="K1304" s="4">
        <f t="shared" si="100"/>
        <v>41.345950000000002</v>
      </c>
      <c r="L1304" s="4">
        <f t="shared" si="101"/>
        <v>42.4209447</v>
      </c>
      <c r="M1304" s="4" t="s">
        <v>1121</v>
      </c>
      <c r="N1304" s="4">
        <f t="shared" si="102"/>
        <v>-9301940.0327316504</v>
      </c>
      <c r="O1304" s="4">
        <f t="shared" si="103"/>
        <v>-11841940.03273165</v>
      </c>
      <c r="P1304" s="4" t="str">
        <f t="shared" si="104"/>
        <v>Overpaid</v>
      </c>
    </row>
    <row r="1305" spans="1:16" x14ac:dyDescent="0.25">
      <c r="A1305" s="4" t="s">
        <v>106</v>
      </c>
      <c r="B1305" s="4" t="s">
        <v>1117</v>
      </c>
      <c r="C1305" s="4" t="s">
        <v>3020</v>
      </c>
      <c r="D1305" s="4" t="s">
        <v>1412</v>
      </c>
      <c r="E1305" s="4" t="s">
        <v>1254</v>
      </c>
      <c r="F1305" s="4" t="s">
        <v>1208</v>
      </c>
      <c r="G1305" s="4">
        <v>45</v>
      </c>
      <c r="K1305" s="4">
        <f t="shared" si="100"/>
        <v>41.345950000000002</v>
      </c>
      <c r="L1305" s="4">
        <f t="shared" si="101"/>
        <v>42.338252800000006</v>
      </c>
      <c r="M1305" s="4" t="s">
        <v>1121</v>
      </c>
      <c r="N1305" s="4">
        <f t="shared" si="102"/>
        <v>-9352782.2750091702</v>
      </c>
      <c r="O1305" s="4">
        <f t="shared" si="103"/>
        <v>-10247782.27500917</v>
      </c>
      <c r="P1305" s="4" t="str">
        <f t="shared" si="104"/>
        <v>Overpaid</v>
      </c>
    </row>
    <row r="1306" spans="1:16" x14ac:dyDescent="0.25">
      <c r="A1306" s="4" t="s">
        <v>124</v>
      </c>
      <c r="B1306" s="4" t="s">
        <v>1117</v>
      </c>
      <c r="C1306" s="4" t="s">
        <v>502</v>
      </c>
      <c r="D1306" s="4" t="s">
        <v>1161</v>
      </c>
      <c r="E1306" s="4" t="s">
        <v>2025</v>
      </c>
      <c r="F1306" s="4" t="s">
        <v>1194</v>
      </c>
      <c r="G1306" s="4" t="s">
        <v>2959</v>
      </c>
      <c r="K1306" s="4">
        <f t="shared" si="100"/>
        <v>41.27373</v>
      </c>
      <c r="L1306" s="4">
        <f t="shared" si="101"/>
        <v>43.83270126</v>
      </c>
      <c r="M1306" s="4" t="s">
        <v>1121</v>
      </c>
      <c r="N1306" s="4">
        <f t="shared" si="102"/>
        <v>-8433936.4064949546</v>
      </c>
      <c r="O1306" s="4">
        <f t="shared" si="103"/>
        <v>-9695163.4064949546</v>
      </c>
      <c r="P1306" s="4" t="str">
        <f t="shared" si="104"/>
        <v>Overpaid</v>
      </c>
    </row>
    <row r="1307" spans="1:16" x14ac:dyDescent="0.25">
      <c r="A1307" s="4" t="s">
        <v>115</v>
      </c>
      <c r="B1307" s="4" t="s">
        <v>1117</v>
      </c>
      <c r="C1307" s="4" t="s">
        <v>922</v>
      </c>
      <c r="D1307" s="4" t="s">
        <v>1239</v>
      </c>
      <c r="E1307" s="4" t="s">
        <v>1200</v>
      </c>
      <c r="F1307" s="4" t="s">
        <v>1218</v>
      </c>
      <c r="G1307" s="4">
        <v>45</v>
      </c>
      <c r="K1307" s="4">
        <f t="shared" si="100"/>
        <v>40.984850000000002</v>
      </c>
      <c r="L1307" s="4">
        <f t="shared" si="101"/>
        <v>43.3619713</v>
      </c>
      <c r="M1307" s="4" t="s">
        <v>1121</v>
      </c>
      <c r="N1307" s="4">
        <f t="shared" si="102"/>
        <v>-8723359.755983945</v>
      </c>
      <c r="O1307" s="4">
        <f t="shared" si="103"/>
        <v>-9671363.755983945</v>
      </c>
      <c r="P1307" s="4" t="str">
        <f t="shared" si="104"/>
        <v>Overpaid</v>
      </c>
    </row>
    <row r="1308" spans="1:16" x14ac:dyDescent="0.25">
      <c r="A1308" s="4" t="s">
        <v>130</v>
      </c>
      <c r="B1308" s="4" t="s">
        <v>1117</v>
      </c>
      <c r="C1308" s="4" t="s">
        <v>599</v>
      </c>
      <c r="D1308" s="4" t="s">
        <v>3439</v>
      </c>
      <c r="E1308" s="4" t="s">
        <v>1371</v>
      </c>
      <c r="F1308" s="4" t="s">
        <v>1218</v>
      </c>
      <c r="G1308" s="4">
        <v>45</v>
      </c>
      <c r="K1308" s="4">
        <f t="shared" si="100"/>
        <v>40.984850000000002</v>
      </c>
      <c r="L1308" s="4">
        <f t="shared" si="101"/>
        <v>43.239016749999998</v>
      </c>
      <c r="M1308" s="4" t="s">
        <v>1121</v>
      </c>
      <c r="N1308" s="4">
        <f t="shared" si="102"/>
        <v>-8798957.0638245437</v>
      </c>
      <c r="O1308" s="4">
        <f t="shared" si="103"/>
        <v>-9765593.0638245437</v>
      </c>
      <c r="P1308" s="4" t="str">
        <f t="shared" si="104"/>
        <v>Overpaid</v>
      </c>
    </row>
    <row r="1309" spans="1:16" x14ac:dyDescent="0.25">
      <c r="A1309" s="4" t="s">
        <v>115</v>
      </c>
      <c r="B1309" s="4" t="s">
        <v>1117</v>
      </c>
      <c r="C1309" s="4" t="s">
        <v>4001</v>
      </c>
      <c r="D1309" s="4" t="s">
        <v>1027</v>
      </c>
      <c r="E1309" s="4" t="s">
        <v>1487</v>
      </c>
      <c r="F1309" s="4" t="s">
        <v>1221</v>
      </c>
      <c r="G1309" s="4" t="s">
        <v>4002</v>
      </c>
      <c r="K1309" s="4">
        <f t="shared" si="100"/>
        <v>40.623750000000001</v>
      </c>
      <c r="L1309" s="4">
        <f t="shared" si="101"/>
        <v>40.664373749999996</v>
      </c>
      <c r="M1309" s="4" t="s">
        <v>1121</v>
      </c>
      <c r="N1309" s="4">
        <f t="shared" si="102"/>
        <v>-10381949.148709865</v>
      </c>
      <c r="O1309" s="4" t="e">
        <f t="shared" si="103"/>
        <v>#VALUE!</v>
      </c>
      <c r="P1309" s="4" t="e">
        <f t="shared" si="104"/>
        <v>#VALUE!</v>
      </c>
    </row>
    <row r="1310" spans="1:16" x14ac:dyDescent="0.25">
      <c r="A1310" s="4" t="s">
        <v>117</v>
      </c>
      <c r="B1310" s="4" t="s">
        <v>1117</v>
      </c>
      <c r="C1310" s="4" t="s">
        <v>2620</v>
      </c>
      <c r="D1310" s="4" t="s">
        <v>1027</v>
      </c>
      <c r="E1310" s="4" t="s">
        <v>1096</v>
      </c>
      <c r="F1310" s="4" t="s">
        <v>1221</v>
      </c>
      <c r="G1310" s="4">
        <v>45</v>
      </c>
      <c r="K1310" s="4">
        <f t="shared" si="100"/>
        <v>40.623750000000001</v>
      </c>
      <c r="L1310" s="4">
        <f t="shared" si="101"/>
        <v>42.086205</v>
      </c>
      <c r="M1310" s="4" t="s">
        <v>1121</v>
      </c>
      <c r="N1310" s="4">
        <f t="shared" si="102"/>
        <v>-9507751.2056192663</v>
      </c>
      <c r="O1310" s="4" t="e">
        <f t="shared" si="103"/>
        <v>#VALUE!</v>
      </c>
      <c r="P1310" s="4" t="e">
        <f t="shared" si="104"/>
        <v>#VALUE!</v>
      </c>
    </row>
    <row r="1311" spans="1:16" x14ac:dyDescent="0.25">
      <c r="A1311" s="4" t="s">
        <v>119</v>
      </c>
      <c r="B1311" s="4" t="s">
        <v>1117</v>
      </c>
      <c r="C1311" s="4" t="s">
        <v>3376</v>
      </c>
      <c r="D1311" s="4" t="s">
        <v>1027</v>
      </c>
      <c r="E1311" s="4" t="s">
        <v>1033</v>
      </c>
      <c r="F1311" s="4" t="s">
        <v>1221</v>
      </c>
      <c r="G1311" s="4">
        <v>45</v>
      </c>
      <c r="K1311" s="4">
        <f t="shared" si="100"/>
        <v>40.623750000000001</v>
      </c>
      <c r="L1311" s="4">
        <f t="shared" si="101"/>
        <v>41.436225</v>
      </c>
      <c r="M1311" s="4" t="s">
        <v>1121</v>
      </c>
      <c r="N1311" s="4">
        <f t="shared" si="102"/>
        <v>-9907384.5510321092</v>
      </c>
      <c r="O1311" s="4" t="e">
        <f t="shared" si="103"/>
        <v>#VALUE!</v>
      </c>
      <c r="P1311" s="4" t="e">
        <f t="shared" si="104"/>
        <v>#VALUE!</v>
      </c>
    </row>
    <row r="1312" spans="1:16" x14ac:dyDescent="0.25">
      <c r="A1312" s="4" t="s">
        <v>115</v>
      </c>
      <c r="B1312" s="4" t="s">
        <v>1117</v>
      </c>
      <c r="C1312" s="4" t="s">
        <v>3999</v>
      </c>
      <c r="D1312" s="4" t="s">
        <v>1027</v>
      </c>
      <c r="E1312" s="4" t="s">
        <v>4000</v>
      </c>
      <c r="F1312" s="4" t="s">
        <v>1221</v>
      </c>
      <c r="G1312" s="4">
        <v>45</v>
      </c>
      <c r="K1312" s="4">
        <f t="shared" si="100"/>
        <v>40.623750000000001</v>
      </c>
      <c r="L1312" s="4">
        <f t="shared" si="101"/>
        <v>37.820711249999995</v>
      </c>
      <c r="M1312" s="4" t="s">
        <v>1121</v>
      </c>
      <c r="N1312" s="4">
        <f t="shared" si="102"/>
        <v>-12130345.034891056</v>
      </c>
      <c r="O1312" s="4" t="e">
        <f t="shared" si="103"/>
        <v>#VALUE!</v>
      </c>
      <c r="P1312" s="4" t="e">
        <f t="shared" si="104"/>
        <v>#VALUE!</v>
      </c>
    </row>
    <row r="1313" spans="1:16" x14ac:dyDescent="0.25">
      <c r="A1313" s="4" t="s">
        <v>126</v>
      </c>
      <c r="B1313" s="4" t="s">
        <v>1117</v>
      </c>
      <c r="C1313" s="4" t="s">
        <v>3854</v>
      </c>
      <c r="D1313" s="4" t="s">
        <v>1027</v>
      </c>
      <c r="E1313" s="4" t="s">
        <v>1027</v>
      </c>
      <c r="F1313" s="4" t="s">
        <v>1221</v>
      </c>
      <c r="G1313" s="4">
        <v>45</v>
      </c>
      <c r="K1313" s="4">
        <f t="shared" si="100"/>
        <v>40.623750000000001</v>
      </c>
      <c r="L1313" s="4" t="e">
        <f t="shared" si="101"/>
        <v>#VALUE!</v>
      </c>
      <c r="M1313" s="4" t="s">
        <v>1121</v>
      </c>
      <c r="N1313" s="4" t="e">
        <f t="shared" si="102"/>
        <v>#VALUE!</v>
      </c>
      <c r="O1313" s="4" t="e">
        <f t="shared" si="103"/>
        <v>#VALUE!</v>
      </c>
      <c r="P1313" s="4" t="e">
        <f t="shared" si="104"/>
        <v>#VALUE!</v>
      </c>
    </row>
    <row r="1314" spans="1:16" x14ac:dyDescent="0.25">
      <c r="A1314" s="4" t="s">
        <v>119</v>
      </c>
      <c r="B1314" s="4" t="s">
        <v>1117</v>
      </c>
      <c r="C1314" s="4" t="s">
        <v>3380</v>
      </c>
      <c r="D1314" s="4" t="s">
        <v>1027</v>
      </c>
      <c r="E1314" s="4" t="s">
        <v>1076</v>
      </c>
      <c r="F1314" s="4" t="s">
        <v>1234</v>
      </c>
      <c r="G1314" s="4" t="s">
        <v>3175</v>
      </c>
      <c r="K1314" s="4">
        <f t="shared" si="100"/>
        <v>40.381812999999994</v>
      </c>
      <c r="L1314" s="4">
        <f t="shared" si="101"/>
        <v>40.139522121999995</v>
      </c>
      <c r="M1314" s="4" t="s">
        <v>1121</v>
      </c>
      <c r="N1314" s="4">
        <f t="shared" si="102"/>
        <v>-10704648.634760231</v>
      </c>
      <c r="O1314" s="4" t="e">
        <f t="shared" si="103"/>
        <v>#VALUE!</v>
      </c>
      <c r="P1314" s="4" t="e">
        <f t="shared" si="104"/>
        <v>#VALUE!</v>
      </c>
    </row>
    <row r="1315" spans="1:16" x14ac:dyDescent="0.25">
      <c r="A1315" s="4" t="s">
        <v>133</v>
      </c>
      <c r="B1315" s="4" t="s">
        <v>1117</v>
      </c>
      <c r="C1315" s="4" t="s">
        <v>1782</v>
      </c>
      <c r="D1315" s="4" t="s">
        <v>1559</v>
      </c>
      <c r="E1315" s="4" t="s">
        <v>1224</v>
      </c>
      <c r="F1315" s="4" t="s">
        <v>1234</v>
      </c>
      <c r="G1315" s="4">
        <v>45</v>
      </c>
      <c r="K1315" s="4">
        <f t="shared" si="100"/>
        <v>40.262650000000001</v>
      </c>
      <c r="L1315" s="4">
        <f t="shared" si="101"/>
        <v>42.316045150000001</v>
      </c>
      <c r="M1315" s="4" t="s">
        <v>1121</v>
      </c>
      <c r="N1315" s="4">
        <f t="shared" si="102"/>
        <v>-9366436.4143107794</v>
      </c>
      <c r="O1315" s="4">
        <f t="shared" si="103"/>
        <v>-10223103.414310779</v>
      </c>
      <c r="P1315" s="4" t="str">
        <f t="shared" si="104"/>
        <v>Overpaid</v>
      </c>
    </row>
    <row r="1316" spans="1:16" x14ac:dyDescent="0.25">
      <c r="A1316" s="4" t="s">
        <v>133</v>
      </c>
      <c r="B1316" s="4" t="s">
        <v>1117</v>
      </c>
      <c r="C1316" s="4" t="s">
        <v>1783</v>
      </c>
      <c r="D1316" s="4" t="s">
        <v>1027</v>
      </c>
      <c r="E1316" s="4" t="s">
        <v>1027</v>
      </c>
      <c r="F1316" s="4" t="s">
        <v>1234</v>
      </c>
      <c r="G1316" s="4">
        <v>45</v>
      </c>
      <c r="K1316" s="4">
        <f t="shared" si="100"/>
        <v>40.262650000000001</v>
      </c>
      <c r="L1316" s="4" t="e">
        <f t="shared" si="101"/>
        <v>#VALUE!</v>
      </c>
      <c r="M1316" s="4" t="s">
        <v>1121</v>
      </c>
      <c r="N1316" s="4" t="e">
        <f t="shared" si="102"/>
        <v>#VALUE!</v>
      </c>
      <c r="O1316" s="4" t="e">
        <f t="shared" si="103"/>
        <v>#VALUE!</v>
      </c>
      <c r="P1316" s="4" t="e">
        <f t="shared" si="104"/>
        <v>#VALUE!</v>
      </c>
    </row>
    <row r="1317" spans="1:16" x14ac:dyDescent="0.25">
      <c r="A1317" s="4" t="s">
        <v>129</v>
      </c>
      <c r="B1317" s="4" t="s">
        <v>1117</v>
      </c>
      <c r="C1317" s="4" t="s">
        <v>742</v>
      </c>
      <c r="D1317" s="4" t="s">
        <v>1364</v>
      </c>
      <c r="E1317" s="4" t="s">
        <v>1365</v>
      </c>
      <c r="F1317" s="4" t="s">
        <v>1194</v>
      </c>
      <c r="G1317" s="4" t="s">
        <v>1366</v>
      </c>
      <c r="K1317" s="4">
        <f t="shared" si="100"/>
        <v>40.161541999999997</v>
      </c>
      <c r="L1317" s="4">
        <f t="shared" si="101"/>
        <v>42.290103725999991</v>
      </c>
      <c r="M1317" s="4" t="s">
        <v>1121</v>
      </c>
      <c r="N1317" s="4">
        <f t="shared" si="102"/>
        <v>-9382386.2251632623</v>
      </c>
      <c r="O1317" s="4">
        <f t="shared" si="103"/>
        <v>-10908279.225163262</v>
      </c>
      <c r="P1317" s="4" t="str">
        <f t="shared" si="104"/>
        <v>Overpaid</v>
      </c>
    </row>
    <row r="1318" spans="1:16" x14ac:dyDescent="0.25">
      <c r="A1318" s="4" t="s">
        <v>108</v>
      </c>
      <c r="B1318" s="4" t="s">
        <v>1117</v>
      </c>
      <c r="C1318" s="4" t="s">
        <v>742</v>
      </c>
      <c r="D1318" s="4" t="s">
        <v>1364</v>
      </c>
      <c r="E1318" s="4" t="s">
        <v>1365</v>
      </c>
      <c r="F1318" s="4" t="s">
        <v>1194</v>
      </c>
      <c r="G1318" s="4" t="s">
        <v>1366</v>
      </c>
      <c r="K1318" s="4">
        <f t="shared" si="100"/>
        <v>40.161541999999997</v>
      </c>
      <c r="L1318" s="4">
        <f t="shared" si="101"/>
        <v>42.290103725999991</v>
      </c>
      <c r="M1318" s="4" t="s">
        <v>1121</v>
      </c>
      <c r="N1318" s="4">
        <f t="shared" si="102"/>
        <v>-9382386.2251632623</v>
      </c>
      <c r="O1318" s="4">
        <f t="shared" si="103"/>
        <v>-10908279.225163262</v>
      </c>
      <c r="P1318" s="4" t="str">
        <f t="shared" si="104"/>
        <v>Overpaid</v>
      </c>
    </row>
    <row r="1319" spans="1:16" x14ac:dyDescent="0.25">
      <c r="A1319" s="4" t="s">
        <v>130</v>
      </c>
      <c r="B1319" s="4" t="s">
        <v>1117</v>
      </c>
      <c r="C1319" s="4" t="s">
        <v>604</v>
      </c>
      <c r="D1319" s="4" t="s">
        <v>3418</v>
      </c>
      <c r="E1319" s="4" t="s">
        <v>1176</v>
      </c>
      <c r="F1319" s="4" t="s">
        <v>1186</v>
      </c>
      <c r="G1319" s="4" t="s">
        <v>3419</v>
      </c>
      <c r="K1319" s="4">
        <f t="shared" si="100"/>
        <v>39.926827000000003</v>
      </c>
      <c r="L1319" s="4">
        <f t="shared" si="101"/>
        <v>42.322436620000005</v>
      </c>
      <c r="M1319" s="4" t="s">
        <v>1121</v>
      </c>
      <c r="N1319" s="4">
        <f t="shared" si="102"/>
        <v>-9362506.6864142176</v>
      </c>
      <c r="O1319" s="4">
        <f t="shared" si="103"/>
        <v>-10366433.686414218</v>
      </c>
      <c r="P1319" s="4" t="str">
        <f t="shared" si="104"/>
        <v>Overpaid</v>
      </c>
    </row>
    <row r="1320" spans="1:16" x14ac:dyDescent="0.25">
      <c r="A1320" s="4" t="s">
        <v>106</v>
      </c>
      <c r="B1320" s="4" t="s">
        <v>1117</v>
      </c>
      <c r="C1320" s="4" t="s">
        <v>3028</v>
      </c>
      <c r="D1320" s="4" t="s">
        <v>1402</v>
      </c>
      <c r="E1320" s="4" t="s">
        <v>1027</v>
      </c>
      <c r="F1320" s="4" t="s">
        <v>1240</v>
      </c>
      <c r="G1320" s="4">
        <v>45</v>
      </c>
      <c r="K1320" s="4">
        <f t="shared" si="100"/>
        <v>39.90155</v>
      </c>
      <c r="L1320" s="4" t="e">
        <f t="shared" si="101"/>
        <v>#VALUE!</v>
      </c>
      <c r="M1320" s="4" t="s">
        <v>1121</v>
      </c>
      <c r="N1320" s="4" t="e">
        <f t="shared" si="102"/>
        <v>#VALUE!</v>
      </c>
      <c r="O1320" s="4" t="e">
        <f t="shared" si="103"/>
        <v>#VALUE!</v>
      </c>
      <c r="P1320" s="4" t="e">
        <f t="shared" si="104"/>
        <v>#VALUE!</v>
      </c>
    </row>
    <row r="1321" spans="1:16" x14ac:dyDescent="0.25">
      <c r="A1321" s="4" t="s">
        <v>2800</v>
      </c>
      <c r="B1321" s="4" t="s">
        <v>1117</v>
      </c>
      <c r="C1321" s="4" t="s">
        <v>2874</v>
      </c>
      <c r="D1321" s="4" t="s">
        <v>1559</v>
      </c>
      <c r="E1321" s="4" t="s">
        <v>1027</v>
      </c>
      <c r="F1321" s="4" t="s">
        <v>1240</v>
      </c>
      <c r="G1321" s="4">
        <v>45</v>
      </c>
      <c r="K1321" s="4">
        <f t="shared" si="100"/>
        <v>39.90155</v>
      </c>
      <c r="L1321" s="4" t="e">
        <f t="shared" si="101"/>
        <v>#VALUE!</v>
      </c>
      <c r="M1321" s="4" t="s">
        <v>1121</v>
      </c>
      <c r="N1321" s="4" t="e">
        <f t="shared" si="102"/>
        <v>#VALUE!</v>
      </c>
      <c r="O1321" s="4" t="e">
        <f t="shared" si="103"/>
        <v>#VALUE!</v>
      </c>
      <c r="P1321" s="4" t="e">
        <f t="shared" si="104"/>
        <v>#VALUE!</v>
      </c>
    </row>
    <row r="1322" spans="1:16" x14ac:dyDescent="0.25">
      <c r="A1322" s="4" t="s">
        <v>116</v>
      </c>
      <c r="B1322" s="4" t="s">
        <v>1117</v>
      </c>
      <c r="C1322" s="4" t="s">
        <v>1206</v>
      </c>
      <c r="D1322" s="4" t="s">
        <v>1027</v>
      </c>
      <c r="E1322" s="4" t="s">
        <v>1207</v>
      </c>
      <c r="F1322" s="4" t="s">
        <v>1208</v>
      </c>
      <c r="G1322" s="4" t="s">
        <v>1209</v>
      </c>
      <c r="K1322" s="4">
        <f t="shared" si="100"/>
        <v>39.796830999999997</v>
      </c>
      <c r="L1322" s="4">
        <f t="shared" si="101"/>
        <v>40.194799310000001</v>
      </c>
      <c r="M1322" s="4" t="s">
        <v>1121</v>
      </c>
      <c r="N1322" s="4">
        <f t="shared" si="102"/>
        <v>-10670662.038918119</v>
      </c>
      <c r="O1322" s="4" t="e">
        <f t="shared" si="103"/>
        <v>#VALUE!</v>
      </c>
      <c r="P1322" s="4" t="e">
        <f t="shared" si="104"/>
        <v>#VALUE!</v>
      </c>
    </row>
    <row r="1323" spans="1:16" x14ac:dyDescent="0.25">
      <c r="A1323" s="4" t="s">
        <v>127</v>
      </c>
      <c r="B1323" s="4" t="s">
        <v>1117</v>
      </c>
      <c r="C1323" s="4" t="s">
        <v>4087</v>
      </c>
      <c r="D1323" s="4" t="s">
        <v>2212</v>
      </c>
      <c r="E1323" s="4" t="s">
        <v>1179</v>
      </c>
      <c r="F1323" s="4" t="s">
        <v>1405</v>
      </c>
      <c r="G1323" s="4">
        <v>45</v>
      </c>
      <c r="K1323" s="4">
        <f t="shared" si="100"/>
        <v>39.54045</v>
      </c>
      <c r="L1323" s="4">
        <f t="shared" si="101"/>
        <v>41.042987099999998</v>
      </c>
      <c r="M1323" s="4" t="s">
        <v>1121</v>
      </c>
      <c r="N1323" s="4">
        <f t="shared" si="102"/>
        <v>-10149162.725006882</v>
      </c>
      <c r="O1323" s="4">
        <f t="shared" si="103"/>
        <v>-10809162.725006882</v>
      </c>
      <c r="P1323" s="4" t="str">
        <f t="shared" si="104"/>
        <v>Overpaid</v>
      </c>
    </row>
    <row r="1324" spans="1:16" x14ac:dyDescent="0.25">
      <c r="A1324" s="4" t="s">
        <v>135</v>
      </c>
      <c r="B1324" s="4" t="s">
        <v>1117</v>
      </c>
      <c r="C1324" s="4" t="s">
        <v>2705</v>
      </c>
      <c r="D1324" s="4" t="s">
        <v>2706</v>
      </c>
      <c r="E1324" s="4" t="s">
        <v>1027</v>
      </c>
      <c r="F1324" s="4" t="s">
        <v>1405</v>
      </c>
      <c r="G1324" s="4">
        <v>45</v>
      </c>
      <c r="K1324" s="4">
        <f t="shared" si="100"/>
        <v>39.54045</v>
      </c>
      <c r="L1324" s="4" t="e">
        <f t="shared" si="101"/>
        <v>#VALUE!</v>
      </c>
      <c r="M1324" s="4" t="s">
        <v>1121</v>
      </c>
      <c r="N1324" s="4" t="e">
        <f t="shared" si="102"/>
        <v>#VALUE!</v>
      </c>
      <c r="O1324" s="4" t="e">
        <f t="shared" si="103"/>
        <v>#VALUE!</v>
      </c>
      <c r="P1324" s="4" t="e">
        <f t="shared" si="104"/>
        <v>#VALUE!</v>
      </c>
    </row>
    <row r="1325" spans="1:16" x14ac:dyDescent="0.25">
      <c r="A1325" s="4" t="s">
        <v>2800</v>
      </c>
      <c r="B1325" s="4" t="s">
        <v>1117</v>
      </c>
      <c r="C1325" s="4" t="s">
        <v>2875</v>
      </c>
      <c r="D1325" s="4" t="s">
        <v>1674</v>
      </c>
      <c r="E1325" s="4" t="s">
        <v>2025</v>
      </c>
      <c r="F1325" s="4" t="s">
        <v>1405</v>
      </c>
      <c r="G1325" s="4" t="s">
        <v>2876</v>
      </c>
      <c r="K1325" s="4">
        <f t="shared" si="100"/>
        <v>39.024076999999998</v>
      </c>
      <c r="L1325" s="4">
        <f t="shared" si="101"/>
        <v>41.443569774000004</v>
      </c>
      <c r="M1325" s="4" t="s">
        <v>1121</v>
      </c>
      <c r="N1325" s="4">
        <f t="shared" si="102"/>
        <v>-9902868.6942289434</v>
      </c>
      <c r="O1325" s="4">
        <f t="shared" si="103"/>
        <v>-10761201.694228943</v>
      </c>
      <c r="P1325" s="4" t="str">
        <f t="shared" si="104"/>
        <v>Overpaid</v>
      </c>
    </row>
    <row r="1326" spans="1:16" x14ac:dyDescent="0.25">
      <c r="A1326" s="4" t="s">
        <v>123</v>
      </c>
      <c r="B1326" s="4" t="s">
        <v>1117</v>
      </c>
      <c r="C1326" s="4" t="s">
        <v>1998</v>
      </c>
      <c r="D1326" s="4" t="s">
        <v>1999</v>
      </c>
      <c r="E1326" s="4" t="s">
        <v>1128</v>
      </c>
      <c r="F1326" s="4" t="s">
        <v>1194</v>
      </c>
      <c r="G1326" s="4" t="s">
        <v>2000</v>
      </c>
      <c r="K1326" s="4">
        <f t="shared" si="100"/>
        <v>38.771307</v>
      </c>
      <c r="L1326" s="4">
        <f t="shared" si="101"/>
        <v>40.787414964</v>
      </c>
      <c r="M1326" s="4" t="s">
        <v>1121</v>
      </c>
      <c r="N1326" s="4">
        <f t="shared" si="102"/>
        <v>-10306298.556423211</v>
      </c>
      <c r="O1326" s="4">
        <f t="shared" si="103"/>
        <v>-11392377.556423211</v>
      </c>
      <c r="P1326" s="4" t="str">
        <f t="shared" si="104"/>
        <v>Overpaid</v>
      </c>
    </row>
    <row r="1327" spans="1:16" x14ac:dyDescent="0.25">
      <c r="A1327" s="4" t="s">
        <v>126</v>
      </c>
      <c r="B1327" s="4" t="s">
        <v>1117</v>
      </c>
      <c r="C1327" s="4" t="s">
        <v>3866</v>
      </c>
      <c r="D1327" s="4" t="s">
        <v>1027</v>
      </c>
      <c r="E1327" s="4" t="s">
        <v>1368</v>
      </c>
      <c r="F1327" s="4" t="s">
        <v>1251</v>
      </c>
      <c r="G1327" s="4">
        <v>45</v>
      </c>
      <c r="K1327" s="4">
        <f t="shared" si="100"/>
        <v>38.457149999999999</v>
      </c>
      <c r="L1327" s="4">
        <f t="shared" si="101"/>
        <v>37.764921299999997</v>
      </c>
      <c r="M1327" s="4" t="s">
        <v>1121</v>
      </c>
      <c r="N1327" s="4">
        <f t="shared" si="102"/>
        <v>-12164646.897038992</v>
      </c>
      <c r="O1327" s="4" t="e">
        <f t="shared" si="103"/>
        <v>#VALUE!</v>
      </c>
      <c r="P1327" s="4" t="e">
        <f t="shared" si="104"/>
        <v>#VALUE!</v>
      </c>
    </row>
    <row r="1328" spans="1:16" x14ac:dyDescent="0.25">
      <c r="A1328" s="4" t="s">
        <v>122</v>
      </c>
      <c r="B1328" s="4" t="s">
        <v>1117</v>
      </c>
      <c r="C1328" s="4" t="s">
        <v>3683</v>
      </c>
      <c r="D1328" s="4" t="s">
        <v>1382</v>
      </c>
      <c r="E1328" s="4" t="s">
        <v>1421</v>
      </c>
      <c r="F1328" s="4" t="s">
        <v>1422</v>
      </c>
      <c r="G1328" s="4">
        <v>45</v>
      </c>
      <c r="K1328" s="4">
        <f t="shared" si="100"/>
        <v>38.096050000000005</v>
      </c>
      <c r="L1328" s="4">
        <f t="shared" si="101"/>
        <v>38.210338149999998</v>
      </c>
      <c r="M1328" s="4" t="s">
        <v>1121</v>
      </c>
      <c r="N1328" s="4">
        <f t="shared" si="102"/>
        <v>-11890787.046168579</v>
      </c>
      <c r="O1328" s="4">
        <f t="shared" si="103"/>
        <v>-12715787.046168579</v>
      </c>
      <c r="P1328" s="4" t="str">
        <f t="shared" si="104"/>
        <v>Overpaid</v>
      </c>
    </row>
    <row r="1329" spans="1:16" x14ac:dyDescent="0.25">
      <c r="A1329" s="4" t="s">
        <v>131</v>
      </c>
      <c r="B1329" s="4" t="s">
        <v>1117</v>
      </c>
      <c r="C1329" s="4" t="s">
        <v>1678</v>
      </c>
      <c r="D1329" s="4" t="s">
        <v>1225</v>
      </c>
      <c r="E1329" s="4" t="s">
        <v>1027</v>
      </c>
      <c r="F1329" s="4" t="s">
        <v>1679</v>
      </c>
      <c r="G1329" s="4">
        <v>45</v>
      </c>
      <c r="K1329" s="4">
        <f t="shared" si="100"/>
        <v>37.734949999999998</v>
      </c>
      <c r="L1329" s="4" t="e">
        <f t="shared" si="101"/>
        <v>#VALUE!</v>
      </c>
      <c r="M1329" s="4" t="s">
        <v>1121</v>
      </c>
      <c r="N1329" s="4" t="e">
        <f t="shared" si="102"/>
        <v>#VALUE!</v>
      </c>
      <c r="O1329" s="4" t="e">
        <f t="shared" si="103"/>
        <v>#VALUE!</v>
      </c>
      <c r="P1329" s="4" t="e">
        <f t="shared" si="104"/>
        <v>#VALUE!</v>
      </c>
    </row>
    <row r="1330" spans="1:16" x14ac:dyDescent="0.25">
      <c r="A1330" s="4" t="s">
        <v>113</v>
      </c>
      <c r="B1330" s="4" t="s">
        <v>1117</v>
      </c>
      <c r="C1330" s="4" t="s">
        <v>3916</v>
      </c>
      <c r="D1330" s="4" t="s">
        <v>1027</v>
      </c>
      <c r="E1330" s="4" t="s">
        <v>1027</v>
      </c>
      <c r="F1330" s="4" t="s">
        <v>1221</v>
      </c>
      <c r="G1330" s="4" t="s">
        <v>2144</v>
      </c>
      <c r="K1330" s="4">
        <f t="shared" si="100"/>
        <v>37.644674999999999</v>
      </c>
      <c r="L1330" s="4" t="e">
        <f t="shared" si="101"/>
        <v>#VALUE!</v>
      </c>
      <c r="M1330" s="4" t="s">
        <v>1121</v>
      </c>
      <c r="N1330" s="4" t="e">
        <f t="shared" si="102"/>
        <v>#VALUE!</v>
      </c>
      <c r="O1330" s="4" t="e">
        <f t="shared" si="103"/>
        <v>#VALUE!</v>
      </c>
      <c r="P1330" s="4" t="e">
        <f t="shared" si="104"/>
        <v>#VALUE!</v>
      </c>
    </row>
    <row r="1331" spans="1:16" x14ac:dyDescent="0.25">
      <c r="A1331" s="4" t="s">
        <v>122</v>
      </c>
      <c r="B1331" s="4" t="s">
        <v>1117</v>
      </c>
      <c r="C1331" s="4" t="s">
        <v>568</v>
      </c>
      <c r="D1331" s="4" t="s">
        <v>2953</v>
      </c>
      <c r="E1331" s="4" t="s">
        <v>1263</v>
      </c>
      <c r="F1331" s="4" t="s">
        <v>1157</v>
      </c>
      <c r="G1331" s="4" t="s">
        <v>1076</v>
      </c>
      <c r="K1331" s="4">
        <f t="shared" si="100"/>
        <v>37.034415999999993</v>
      </c>
      <c r="L1331" s="4">
        <f t="shared" si="101"/>
        <v>38.219517311999994</v>
      </c>
      <c r="M1331" s="4" t="s">
        <v>1121</v>
      </c>
      <c r="N1331" s="4">
        <f t="shared" si="102"/>
        <v>-11885143.335257253</v>
      </c>
      <c r="O1331" s="4">
        <f t="shared" si="103"/>
        <v>-12727766.335257253</v>
      </c>
      <c r="P1331" s="4" t="str">
        <f t="shared" si="104"/>
        <v>Overpaid</v>
      </c>
    </row>
    <row r="1332" spans="1:16" x14ac:dyDescent="0.25">
      <c r="A1332" s="4" t="s">
        <v>116</v>
      </c>
      <c r="B1332" s="4" t="s">
        <v>1117</v>
      </c>
      <c r="C1332" s="4" t="s">
        <v>618</v>
      </c>
      <c r="D1332" s="4" t="s">
        <v>1027</v>
      </c>
      <c r="E1332" s="4" t="s">
        <v>1183</v>
      </c>
      <c r="F1332" s="4" t="s">
        <v>1162</v>
      </c>
      <c r="G1332" s="4" t="s">
        <v>1184</v>
      </c>
      <c r="K1332" s="4">
        <f t="shared" si="100"/>
        <v>36.156942999999998</v>
      </c>
      <c r="L1332" s="4">
        <f t="shared" si="101"/>
        <v>36.012315227999999</v>
      </c>
      <c r="M1332" s="4" t="s">
        <v>1121</v>
      </c>
      <c r="N1332" s="4">
        <f t="shared" si="102"/>
        <v>-13242218.249610184</v>
      </c>
      <c r="O1332" s="4" t="e">
        <f t="shared" si="103"/>
        <v>#VALUE!</v>
      </c>
      <c r="P1332" s="4" t="e">
        <f t="shared" si="104"/>
        <v>#VALUE!</v>
      </c>
    </row>
    <row r="1333" spans="1:16" x14ac:dyDescent="0.25">
      <c r="A1333" s="4" t="s">
        <v>124</v>
      </c>
      <c r="B1333" s="4" t="s">
        <v>1117</v>
      </c>
      <c r="C1333" s="4" t="s">
        <v>3112</v>
      </c>
      <c r="D1333" s="4" t="s">
        <v>1947</v>
      </c>
      <c r="E1333" s="4" t="s">
        <v>1150</v>
      </c>
      <c r="F1333" s="4" t="s">
        <v>1194</v>
      </c>
      <c r="G1333" s="4" t="s">
        <v>1542</v>
      </c>
      <c r="K1333" s="4">
        <f t="shared" si="100"/>
        <v>35.752510999999998</v>
      </c>
      <c r="L1333" s="4">
        <f t="shared" si="101"/>
        <v>35.430738400999999</v>
      </c>
      <c r="M1333" s="4" t="s">
        <v>1121</v>
      </c>
      <c r="N1333" s="4">
        <f t="shared" si="102"/>
        <v>-13599794.62578883</v>
      </c>
      <c r="O1333" s="4">
        <f t="shared" si="103"/>
        <v>-15289794.62578883</v>
      </c>
      <c r="P1333" s="4" t="str">
        <f t="shared" si="104"/>
        <v>Overpaid</v>
      </c>
    </row>
    <row r="1334" spans="1:16" x14ac:dyDescent="0.25">
      <c r="A1334" s="4" t="s">
        <v>130</v>
      </c>
      <c r="B1334" s="4" t="s">
        <v>1117</v>
      </c>
      <c r="C1334" s="4" t="s">
        <v>566</v>
      </c>
      <c r="D1334" s="4" t="s">
        <v>3446</v>
      </c>
      <c r="E1334" s="4" t="s">
        <v>1145</v>
      </c>
      <c r="F1334" s="4" t="s">
        <v>1234</v>
      </c>
      <c r="G1334" s="4" t="s">
        <v>1220</v>
      </c>
      <c r="K1334" s="4">
        <f t="shared" si="100"/>
        <v>34.741430999999999</v>
      </c>
      <c r="L1334" s="4">
        <f t="shared" si="101"/>
        <v>35.957381084999994</v>
      </c>
      <c r="M1334" s="4" t="s">
        <v>1121</v>
      </c>
      <c r="N1334" s="4">
        <f t="shared" si="102"/>
        <v>-13275993.927853329</v>
      </c>
      <c r="O1334" s="4">
        <f t="shared" si="103"/>
        <v>-14127279.927853329</v>
      </c>
      <c r="P1334" s="4" t="str">
        <f t="shared" si="104"/>
        <v>Overpaid</v>
      </c>
    </row>
    <row r="1335" spans="1:16" x14ac:dyDescent="0.25">
      <c r="A1335" s="4" t="s">
        <v>125</v>
      </c>
      <c r="B1335" s="4" t="s">
        <v>1117</v>
      </c>
      <c r="C1335" s="4" t="s">
        <v>1553</v>
      </c>
      <c r="D1335" s="4" t="s">
        <v>1027</v>
      </c>
      <c r="E1335" s="4" t="s">
        <v>1027</v>
      </c>
      <c r="F1335" s="4" t="s">
        <v>1221</v>
      </c>
      <c r="G1335" s="4" t="s">
        <v>1217</v>
      </c>
      <c r="K1335" s="4">
        <f t="shared" si="100"/>
        <v>34.586157999999998</v>
      </c>
      <c r="L1335" s="4" t="e">
        <f t="shared" si="101"/>
        <v>#VALUE!</v>
      </c>
      <c r="M1335" s="4" t="s">
        <v>1121</v>
      </c>
      <c r="N1335" s="4" t="e">
        <f t="shared" si="102"/>
        <v>#VALUE!</v>
      </c>
      <c r="O1335" s="4" t="e">
        <f t="shared" si="103"/>
        <v>#VALUE!</v>
      </c>
      <c r="P1335" s="4" t="e">
        <f t="shared" si="104"/>
        <v>#VALUE!</v>
      </c>
    </row>
    <row r="1336" spans="1:16" x14ac:dyDescent="0.25">
      <c r="A1336" s="4" t="s">
        <v>122</v>
      </c>
      <c r="B1336" s="4" t="s">
        <v>1117</v>
      </c>
      <c r="C1336" s="4" t="s">
        <v>930</v>
      </c>
      <c r="D1336" s="4" t="s">
        <v>3674</v>
      </c>
      <c r="E1336" s="4" t="s">
        <v>1027</v>
      </c>
      <c r="F1336" s="4" t="s">
        <v>1221</v>
      </c>
      <c r="G1336" s="4" t="s">
        <v>1407</v>
      </c>
      <c r="K1336" s="4">
        <f t="shared" si="100"/>
        <v>33.712295999999995</v>
      </c>
      <c r="L1336" s="4" t="e">
        <f t="shared" si="101"/>
        <v>#VALUE!</v>
      </c>
      <c r="M1336" s="4" t="s">
        <v>1121</v>
      </c>
      <c r="N1336" s="4" t="e">
        <f t="shared" si="102"/>
        <v>#VALUE!</v>
      </c>
      <c r="O1336" s="4" t="e">
        <f t="shared" si="103"/>
        <v>#VALUE!</v>
      </c>
      <c r="P1336" s="4" t="e">
        <f t="shared" si="104"/>
        <v>#VALUE!</v>
      </c>
    </row>
    <row r="1337" spans="1:16" x14ac:dyDescent="0.25">
      <c r="A1337" s="4" t="s">
        <v>125</v>
      </c>
      <c r="B1337" s="4" t="s">
        <v>1078</v>
      </c>
      <c r="C1337" s="4" t="s">
        <v>1430</v>
      </c>
      <c r="D1337" s="4" t="s">
        <v>1431</v>
      </c>
      <c r="E1337" s="4" t="s">
        <v>1432</v>
      </c>
      <c r="F1337" s="4" t="s">
        <v>1428</v>
      </c>
      <c r="G1337" s="4">
        <v>45</v>
      </c>
      <c r="K1337" s="4">
        <f t="shared" si="100"/>
        <v>51.095649999999999</v>
      </c>
      <c r="L1337" s="4">
        <f t="shared" si="101"/>
        <v>49.000728350000003</v>
      </c>
      <c r="M1337" s="4" t="s">
        <v>1082</v>
      </c>
      <c r="N1337" s="4">
        <f t="shared" si="102"/>
        <v>-3032249.3941272097</v>
      </c>
      <c r="O1337" s="4">
        <f t="shared" si="103"/>
        <v>-9032249.3941272087</v>
      </c>
      <c r="P1337" s="4" t="str">
        <f t="shared" si="104"/>
        <v>Overpaid</v>
      </c>
    </row>
    <row r="1338" spans="1:16" x14ac:dyDescent="0.25">
      <c r="A1338" s="4" t="s">
        <v>2800</v>
      </c>
      <c r="B1338" s="4" t="s">
        <v>1078</v>
      </c>
      <c r="C1338" s="4" t="s">
        <v>2811</v>
      </c>
      <c r="D1338" s="4" t="s">
        <v>2812</v>
      </c>
      <c r="E1338" s="4" t="s">
        <v>1310</v>
      </c>
      <c r="F1338" s="4" t="s">
        <v>1056</v>
      </c>
      <c r="G1338" s="4">
        <v>45</v>
      </c>
      <c r="K1338" s="4">
        <f t="shared" si="100"/>
        <v>47.845750000000002</v>
      </c>
      <c r="L1338" s="4">
        <f t="shared" si="101"/>
        <v>48.37205325</v>
      </c>
      <c r="M1338" s="4" t="s">
        <v>1082</v>
      </c>
      <c r="N1338" s="4">
        <f t="shared" si="102"/>
        <v>-3255227.4171822937</v>
      </c>
      <c r="O1338" s="4">
        <f t="shared" si="103"/>
        <v>-7855227.4171822937</v>
      </c>
      <c r="P1338" s="4" t="str">
        <f t="shared" si="104"/>
        <v>Overpaid</v>
      </c>
    </row>
    <row r="1339" spans="1:16" x14ac:dyDescent="0.25">
      <c r="A1339" s="4" t="s">
        <v>130</v>
      </c>
      <c r="B1339" s="4" t="s">
        <v>1078</v>
      </c>
      <c r="C1339" s="4" t="s">
        <v>546</v>
      </c>
      <c r="D1339" s="4" t="s">
        <v>3393</v>
      </c>
      <c r="E1339" s="4" t="s">
        <v>3394</v>
      </c>
      <c r="F1339" s="4" t="s">
        <v>1056</v>
      </c>
      <c r="G1339" s="4">
        <v>45</v>
      </c>
      <c r="K1339" s="4">
        <f t="shared" si="100"/>
        <v>47.845750000000002</v>
      </c>
      <c r="L1339" s="4">
        <f t="shared" si="101"/>
        <v>44.64008475</v>
      </c>
      <c r="M1339" s="4" t="s">
        <v>1082</v>
      </c>
      <c r="N1339" s="4">
        <f t="shared" si="102"/>
        <v>-4578879.2657028437</v>
      </c>
      <c r="O1339" s="4">
        <f t="shared" si="103"/>
        <v>-9245546.2657028437</v>
      </c>
      <c r="P1339" s="4" t="str">
        <f t="shared" si="104"/>
        <v>Overpaid</v>
      </c>
    </row>
    <row r="1340" spans="1:16" x14ac:dyDescent="0.25">
      <c r="A1340" s="4" t="s">
        <v>107</v>
      </c>
      <c r="B1340" s="4" t="s">
        <v>1078</v>
      </c>
      <c r="C1340" s="4" t="s">
        <v>2739</v>
      </c>
      <c r="D1340" s="4" t="s">
        <v>2740</v>
      </c>
      <c r="E1340" s="4" t="s">
        <v>1233</v>
      </c>
      <c r="F1340" s="4" t="s">
        <v>1073</v>
      </c>
      <c r="G1340" s="4">
        <v>45</v>
      </c>
      <c r="K1340" s="4">
        <f t="shared" si="100"/>
        <v>46.762450000000001</v>
      </c>
      <c r="L1340" s="4">
        <f t="shared" si="101"/>
        <v>47.463886749999993</v>
      </c>
      <c r="M1340" s="4" t="s">
        <v>1082</v>
      </c>
      <c r="N1340" s="4">
        <f t="shared" si="102"/>
        <v>-3577335.2448580759</v>
      </c>
      <c r="O1340" s="4">
        <f t="shared" si="103"/>
        <v>-7632335.2448580759</v>
      </c>
      <c r="P1340" s="4" t="str">
        <f t="shared" si="104"/>
        <v>Overpaid</v>
      </c>
    </row>
    <row r="1341" spans="1:16" x14ac:dyDescent="0.25">
      <c r="A1341" s="4" t="s">
        <v>129</v>
      </c>
      <c r="B1341" s="4" t="s">
        <v>1078</v>
      </c>
      <c r="C1341" s="4" t="s">
        <v>1286</v>
      </c>
      <c r="D1341" s="4" t="s">
        <v>1287</v>
      </c>
      <c r="E1341" s="4" t="s">
        <v>1154</v>
      </c>
      <c r="F1341" s="4" t="s">
        <v>1073</v>
      </c>
      <c r="G1341" s="4">
        <v>45</v>
      </c>
      <c r="K1341" s="4">
        <f t="shared" si="100"/>
        <v>46.762450000000001</v>
      </c>
      <c r="L1341" s="4">
        <f t="shared" si="101"/>
        <v>47.043024700000004</v>
      </c>
      <c r="M1341" s="4" t="s">
        <v>1082</v>
      </c>
      <c r="N1341" s="4">
        <f t="shared" si="102"/>
        <v>-3726606.2878624937</v>
      </c>
      <c r="O1341" s="4">
        <f t="shared" si="103"/>
        <v>-8576606.2878624946</v>
      </c>
      <c r="P1341" s="4" t="str">
        <f t="shared" si="104"/>
        <v>Overpaid</v>
      </c>
    </row>
    <row r="1342" spans="1:16" x14ac:dyDescent="0.25">
      <c r="A1342" s="4" t="s">
        <v>108</v>
      </c>
      <c r="B1342" s="4" t="s">
        <v>1078</v>
      </c>
      <c r="C1342" s="4" t="s">
        <v>1286</v>
      </c>
      <c r="D1342" s="4" t="s">
        <v>1287</v>
      </c>
      <c r="E1342" s="4" t="s">
        <v>1154</v>
      </c>
      <c r="F1342" s="4" t="s">
        <v>1073</v>
      </c>
      <c r="G1342" s="4">
        <v>45</v>
      </c>
      <c r="K1342" s="4">
        <f t="shared" si="100"/>
        <v>46.762450000000001</v>
      </c>
      <c r="L1342" s="4">
        <f t="shared" si="101"/>
        <v>47.043024700000004</v>
      </c>
      <c r="M1342" s="4" t="s">
        <v>1082</v>
      </c>
      <c r="N1342" s="4">
        <f t="shared" si="102"/>
        <v>-3726606.2878624937</v>
      </c>
      <c r="O1342" s="4">
        <f t="shared" si="103"/>
        <v>-8576606.2878624946</v>
      </c>
      <c r="P1342" s="4" t="str">
        <f t="shared" si="104"/>
        <v>Overpaid</v>
      </c>
    </row>
    <row r="1343" spans="1:16" x14ac:dyDescent="0.25">
      <c r="A1343" s="4" t="s">
        <v>106</v>
      </c>
      <c r="B1343" s="4" t="s">
        <v>1078</v>
      </c>
      <c r="C1343" s="4" t="s">
        <v>2977</v>
      </c>
      <c r="D1343" s="4" t="s">
        <v>1589</v>
      </c>
      <c r="E1343" s="4" t="s">
        <v>1440</v>
      </c>
      <c r="F1343" s="4" t="s">
        <v>1073</v>
      </c>
      <c r="G1343" s="4">
        <v>45</v>
      </c>
      <c r="K1343" s="4">
        <f t="shared" si="100"/>
        <v>46.762450000000001</v>
      </c>
      <c r="L1343" s="4">
        <f t="shared" si="101"/>
        <v>46.8559749</v>
      </c>
      <c r="M1343" s="4" t="s">
        <v>1082</v>
      </c>
      <c r="N1343" s="4">
        <f t="shared" si="102"/>
        <v>-3792948.9736422384</v>
      </c>
      <c r="O1343" s="4">
        <f t="shared" si="103"/>
        <v>-6332948.9736422384</v>
      </c>
      <c r="P1343" s="4" t="str">
        <f t="shared" si="104"/>
        <v>Overpaid</v>
      </c>
    </row>
    <row r="1344" spans="1:16" x14ac:dyDescent="0.25">
      <c r="A1344" s="4" t="s">
        <v>116</v>
      </c>
      <c r="B1344" s="4" t="s">
        <v>1078</v>
      </c>
      <c r="C1344" s="4" t="s">
        <v>1079</v>
      </c>
      <c r="D1344" s="4" t="s">
        <v>1080</v>
      </c>
      <c r="E1344" s="4" t="s">
        <v>1081</v>
      </c>
      <c r="F1344" s="4" t="s">
        <v>1073</v>
      </c>
      <c r="G1344" s="4">
        <v>45</v>
      </c>
      <c r="K1344" s="4">
        <f t="shared" si="100"/>
        <v>46.762450000000001</v>
      </c>
      <c r="L1344" s="4">
        <f t="shared" si="101"/>
        <v>42.366779699999995</v>
      </c>
      <c r="M1344" s="4" t="s">
        <v>1082</v>
      </c>
      <c r="N1344" s="4">
        <f t="shared" si="102"/>
        <v>-5385173.4323560754</v>
      </c>
      <c r="O1344" s="4">
        <f t="shared" si="103"/>
        <v>-8635173.4323560745</v>
      </c>
      <c r="P1344" s="4" t="str">
        <f t="shared" si="104"/>
        <v>Overpaid</v>
      </c>
    </row>
    <row r="1345" spans="1:16" x14ac:dyDescent="0.25">
      <c r="A1345" s="4" t="s">
        <v>111</v>
      </c>
      <c r="B1345" s="4" t="s">
        <v>1078</v>
      </c>
      <c r="C1345" s="4" t="s">
        <v>3713</v>
      </c>
      <c r="D1345" s="4" t="s">
        <v>3714</v>
      </c>
      <c r="E1345" s="4" t="s">
        <v>2704</v>
      </c>
      <c r="F1345" s="4" t="s">
        <v>1073</v>
      </c>
      <c r="G1345" s="4">
        <v>45</v>
      </c>
      <c r="K1345" s="4">
        <f t="shared" si="100"/>
        <v>46.762450000000001</v>
      </c>
      <c r="L1345" s="4">
        <f t="shared" si="101"/>
        <v>41.571818050000005</v>
      </c>
      <c r="M1345" s="4" t="s">
        <v>1082</v>
      </c>
      <c r="N1345" s="4">
        <f t="shared" si="102"/>
        <v>-5667129.8469199799</v>
      </c>
      <c r="O1345" s="4">
        <f t="shared" si="103"/>
        <v>-9292129.8469199799</v>
      </c>
      <c r="P1345" s="4" t="str">
        <f t="shared" si="104"/>
        <v>Overpaid</v>
      </c>
    </row>
    <row r="1346" spans="1:16" x14ac:dyDescent="0.25">
      <c r="A1346" s="4" t="s">
        <v>109</v>
      </c>
      <c r="B1346" s="4" t="s">
        <v>1078</v>
      </c>
      <c r="C1346" s="4" t="s">
        <v>1821</v>
      </c>
      <c r="D1346" s="4" t="s">
        <v>1822</v>
      </c>
      <c r="E1346" s="4" t="s">
        <v>1027</v>
      </c>
      <c r="F1346" s="4" t="s">
        <v>1073</v>
      </c>
      <c r="G1346" s="4">
        <v>45</v>
      </c>
      <c r="K1346" s="4">
        <f t="shared" ref="K1346:K1409" si="105">(F1346*0.3611)+(G1346*1.1*0.3611)+(H1346*5.2*0.0666)+(I1346*0.2111)</f>
        <v>46.762450000000001</v>
      </c>
      <c r="L1346" s="4" t="e">
        <f t="shared" ref="L1346:L1409" si="106">(K1346)*((100+(29-E1346))/100)-(J1346*0.9)</f>
        <v>#VALUE!</v>
      </c>
      <c r="M1346" s="4" t="s">
        <v>1082</v>
      </c>
      <c r="N1346" s="4" t="e">
        <f t="shared" ref="N1346:N1409" si="107">(M1346*((L1346-63)/5.45))+M1346</f>
        <v>#VALUE!</v>
      </c>
      <c r="O1346" s="4" t="e">
        <f t="shared" ref="O1346:O1409" si="108">(N1346-D1346)</f>
        <v>#VALUE!</v>
      </c>
      <c r="P1346" s="4" t="e">
        <f t="shared" ref="P1346:P1409" si="109">IF(O1346&lt;(-3000000), "Overpaid", "")</f>
        <v>#VALUE!</v>
      </c>
    </row>
    <row r="1347" spans="1:16" x14ac:dyDescent="0.25">
      <c r="A1347" s="4" t="s">
        <v>122</v>
      </c>
      <c r="B1347" s="4" t="s">
        <v>1078</v>
      </c>
      <c r="C1347" s="4" t="s">
        <v>3623</v>
      </c>
      <c r="D1347" s="4" t="s">
        <v>1464</v>
      </c>
      <c r="E1347" s="4" t="s">
        <v>1132</v>
      </c>
      <c r="F1347" s="4" t="s">
        <v>1091</v>
      </c>
      <c r="G1347" s="4">
        <v>45</v>
      </c>
      <c r="K1347" s="4">
        <f t="shared" si="105"/>
        <v>46.401350000000001</v>
      </c>
      <c r="L1347" s="4">
        <f t="shared" si="106"/>
        <v>45.102112200000001</v>
      </c>
      <c r="M1347" s="4" t="s">
        <v>1082</v>
      </c>
      <c r="N1347" s="4">
        <f t="shared" si="107"/>
        <v>-4415007.7088395599</v>
      </c>
      <c r="O1347" s="4">
        <f t="shared" si="108"/>
        <v>-9415007.7088395599</v>
      </c>
      <c r="P1347" s="4" t="str">
        <f t="shared" si="109"/>
        <v>Overpaid</v>
      </c>
    </row>
    <row r="1348" spans="1:16" x14ac:dyDescent="0.25">
      <c r="A1348" s="4" t="s">
        <v>128</v>
      </c>
      <c r="B1348" s="4" t="s">
        <v>1078</v>
      </c>
      <c r="C1348" s="4" t="s">
        <v>3553</v>
      </c>
      <c r="D1348" s="4" t="s">
        <v>3554</v>
      </c>
      <c r="E1348" s="4" t="s">
        <v>1310</v>
      </c>
      <c r="F1348" s="4" t="s">
        <v>1103</v>
      </c>
      <c r="G1348" s="4">
        <v>45</v>
      </c>
      <c r="K1348" s="4">
        <f t="shared" si="105"/>
        <v>46.04025</v>
      </c>
      <c r="L1348" s="4">
        <f t="shared" si="106"/>
        <v>46.546692749999998</v>
      </c>
      <c r="M1348" s="4" t="s">
        <v>1082</v>
      </c>
      <c r="N1348" s="4">
        <f t="shared" si="107"/>
        <v>-3902644.939608166</v>
      </c>
      <c r="O1348" s="4">
        <f t="shared" si="108"/>
        <v>-7764264.939608166</v>
      </c>
      <c r="P1348" s="4" t="str">
        <f t="shared" si="109"/>
        <v>Overpaid</v>
      </c>
    </row>
    <row r="1349" spans="1:16" x14ac:dyDescent="0.25">
      <c r="A1349" s="4" t="s">
        <v>126</v>
      </c>
      <c r="B1349" s="4" t="s">
        <v>1078</v>
      </c>
      <c r="C1349" s="4" t="s">
        <v>3790</v>
      </c>
      <c r="D1349" s="4" t="s">
        <v>3791</v>
      </c>
      <c r="E1349" s="4" t="s">
        <v>2482</v>
      </c>
      <c r="F1349" s="4" t="s">
        <v>1103</v>
      </c>
      <c r="G1349" s="4">
        <v>45</v>
      </c>
      <c r="K1349" s="4">
        <f t="shared" si="105"/>
        <v>46.04025</v>
      </c>
      <c r="L1349" s="4">
        <f t="shared" si="106"/>
        <v>44.843203500000001</v>
      </c>
      <c r="M1349" s="4" t="s">
        <v>1082</v>
      </c>
      <c r="N1349" s="4">
        <f t="shared" si="107"/>
        <v>-4506837.256530825</v>
      </c>
      <c r="O1349" s="4">
        <f t="shared" si="108"/>
        <v>-9781837.256530825</v>
      </c>
      <c r="P1349" s="4" t="str">
        <f t="shared" si="109"/>
        <v>Overpaid</v>
      </c>
    </row>
    <row r="1350" spans="1:16" x14ac:dyDescent="0.25">
      <c r="A1350" s="4" t="s">
        <v>132</v>
      </c>
      <c r="B1350" s="4" t="s">
        <v>1078</v>
      </c>
      <c r="C1350" s="4" t="s">
        <v>3470</v>
      </c>
      <c r="D1350" s="4" t="s">
        <v>1628</v>
      </c>
      <c r="E1350" s="4" t="s">
        <v>1623</v>
      </c>
      <c r="F1350" s="4" t="s">
        <v>1103</v>
      </c>
      <c r="G1350" s="4">
        <v>45</v>
      </c>
      <c r="K1350" s="4">
        <f t="shared" si="105"/>
        <v>46.04025</v>
      </c>
      <c r="L1350" s="4">
        <f t="shared" si="106"/>
        <v>43.277834999999996</v>
      </c>
      <c r="M1350" s="4" t="s">
        <v>1082</v>
      </c>
      <c r="N1350" s="4">
        <f t="shared" si="107"/>
        <v>-5062041.007216515</v>
      </c>
      <c r="O1350" s="4">
        <f t="shared" si="108"/>
        <v>-7812041.007216515</v>
      </c>
      <c r="P1350" s="4" t="str">
        <f t="shared" si="109"/>
        <v>Overpaid</v>
      </c>
    </row>
    <row r="1351" spans="1:16" x14ac:dyDescent="0.25">
      <c r="A1351" s="4" t="s">
        <v>114</v>
      </c>
      <c r="B1351" s="4" t="s">
        <v>1078</v>
      </c>
      <c r="C1351" s="4" t="s">
        <v>3245</v>
      </c>
      <c r="D1351" s="4" t="s">
        <v>1568</v>
      </c>
      <c r="E1351" s="4" t="s">
        <v>3246</v>
      </c>
      <c r="F1351" s="4" t="s">
        <v>1103</v>
      </c>
      <c r="G1351" s="4">
        <v>45</v>
      </c>
      <c r="K1351" s="4">
        <f t="shared" si="105"/>
        <v>46.04025</v>
      </c>
      <c r="L1351" s="4">
        <f t="shared" si="106"/>
        <v>41.804546999999999</v>
      </c>
      <c r="M1351" s="4" t="s">
        <v>1082</v>
      </c>
      <c r="N1351" s="4">
        <f t="shared" si="107"/>
        <v>-5584585.7137442203</v>
      </c>
      <c r="O1351" s="4">
        <f t="shared" si="108"/>
        <v>-8084585.7137442203</v>
      </c>
      <c r="P1351" s="4" t="str">
        <f t="shared" si="109"/>
        <v>Overpaid</v>
      </c>
    </row>
    <row r="1352" spans="1:16" x14ac:dyDescent="0.25">
      <c r="A1352" s="4" t="s">
        <v>131</v>
      </c>
      <c r="B1352" s="4" t="s">
        <v>1078</v>
      </c>
      <c r="C1352" s="4" t="s">
        <v>1595</v>
      </c>
      <c r="D1352" s="4" t="s">
        <v>1412</v>
      </c>
      <c r="E1352" s="4" t="s">
        <v>1122</v>
      </c>
      <c r="F1352" s="4" t="s">
        <v>1107</v>
      </c>
      <c r="G1352" s="4">
        <v>45</v>
      </c>
      <c r="K1352" s="4">
        <f t="shared" si="105"/>
        <v>45.67915</v>
      </c>
      <c r="L1352" s="4">
        <f t="shared" si="106"/>
        <v>46.455695550000009</v>
      </c>
      <c r="M1352" s="4" t="s">
        <v>1082</v>
      </c>
      <c r="N1352" s="4">
        <f t="shared" si="107"/>
        <v>-3934919.759717226</v>
      </c>
      <c r="O1352" s="4">
        <f t="shared" si="108"/>
        <v>-4829919.759717226</v>
      </c>
      <c r="P1352" s="4" t="str">
        <f t="shared" si="109"/>
        <v>Overpaid</v>
      </c>
    </row>
    <row r="1353" spans="1:16" x14ac:dyDescent="0.25">
      <c r="A1353" s="4" t="s">
        <v>119</v>
      </c>
      <c r="B1353" s="4" t="s">
        <v>1078</v>
      </c>
      <c r="C1353" s="4" t="s">
        <v>3330</v>
      </c>
      <c r="D1353" s="4" t="s">
        <v>3331</v>
      </c>
      <c r="E1353" s="4" t="s">
        <v>1387</v>
      </c>
      <c r="F1353" s="4" t="s">
        <v>1111</v>
      </c>
      <c r="G1353" s="4">
        <v>45</v>
      </c>
      <c r="K1353" s="4">
        <f t="shared" si="105"/>
        <v>45.318049999999999</v>
      </c>
      <c r="L1353" s="4">
        <f t="shared" si="106"/>
        <v>45.544640249999993</v>
      </c>
      <c r="M1353" s="4" t="s">
        <v>1082</v>
      </c>
      <c r="N1353" s="4">
        <f t="shared" si="107"/>
        <v>-4258052.184856791</v>
      </c>
      <c r="O1353" s="4">
        <f t="shared" si="108"/>
        <v>-8308052.184856791</v>
      </c>
      <c r="P1353" s="4" t="str">
        <f t="shared" si="109"/>
        <v>Overpaid</v>
      </c>
    </row>
    <row r="1354" spans="1:16" x14ac:dyDescent="0.25">
      <c r="A1354" s="4" t="s">
        <v>133</v>
      </c>
      <c r="B1354" s="4" t="s">
        <v>1078</v>
      </c>
      <c r="C1354" s="4" t="s">
        <v>1709</v>
      </c>
      <c r="D1354" s="4" t="s">
        <v>1710</v>
      </c>
      <c r="E1354" s="4" t="s">
        <v>1220</v>
      </c>
      <c r="F1354" s="4" t="s">
        <v>1111</v>
      </c>
      <c r="G1354" s="4">
        <v>45</v>
      </c>
      <c r="K1354" s="4">
        <f t="shared" si="105"/>
        <v>45.318049999999999</v>
      </c>
      <c r="L1354" s="4">
        <f t="shared" si="106"/>
        <v>44.366370950000004</v>
      </c>
      <c r="M1354" s="4" t="s">
        <v>1082</v>
      </c>
      <c r="N1354" s="4">
        <f t="shared" si="107"/>
        <v>-4675959.8753959797</v>
      </c>
      <c r="O1354" s="4">
        <f t="shared" si="108"/>
        <v>-7675959.8753959797</v>
      </c>
      <c r="P1354" s="4" t="str">
        <f t="shared" si="109"/>
        <v>Overpaid</v>
      </c>
    </row>
    <row r="1355" spans="1:16" x14ac:dyDescent="0.25">
      <c r="A1355" s="4" t="s">
        <v>136</v>
      </c>
      <c r="B1355" s="4" t="s">
        <v>1078</v>
      </c>
      <c r="C1355" s="4" t="s">
        <v>2174</v>
      </c>
      <c r="D1355" s="4" t="s">
        <v>2175</v>
      </c>
      <c r="E1355" s="4" t="s">
        <v>1609</v>
      </c>
      <c r="F1355" s="4" t="s">
        <v>1111</v>
      </c>
      <c r="G1355" s="4">
        <v>45</v>
      </c>
      <c r="K1355" s="4">
        <f t="shared" si="105"/>
        <v>45.318049999999999</v>
      </c>
      <c r="L1355" s="4">
        <f t="shared" si="106"/>
        <v>44.2304168</v>
      </c>
      <c r="M1355" s="4" t="s">
        <v>1082</v>
      </c>
      <c r="N1355" s="4">
        <f t="shared" si="107"/>
        <v>-4724179.9935351191</v>
      </c>
      <c r="O1355" s="4">
        <f t="shared" si="108"/>
        <v>-9024179.99353512</v>
      </c>
      <c r="P1355" s="4" t="str">
        <f t="shared" si="109"/>
        <v>Overpaid</v>
      </c>
    </row>
    <row r="1356" spans="1:16" x14ac:dyDescent="0.25">
      <c r="A1356" s="4" t="s">
        <v>112</v>
      </c>
      <c r="B1356" s="4" t="s">
        <v>1078</v>
      </c>
      <c r="C1356" s="4" t="s">
        <v>2078</v>
      </c>
      <c r="D1356" s="4" t="s">
        <v>1374</v>
      </c>
      <c r="E1356" s="4" t="s">
        <v>1432</v>
      </c>
      <c r="F1356" s="4" t="s">
        <v>1111</v>
      </c>
      <c r="G1356" s="4">
        <v>45</v>
      </c>
      <c r="K1356" s="4">
        <f t="shared" si="105"/>
        <v>45.318049999999999</v>
      </c>
      <c r="L1356" s="4">
        <f t="shared" si="106"/>
        <v>43.46000995</v>
      </c>
      <c r="M1356" s="4" t="s">
        <v>1082</v>
      </c>
      <c r="N1356" s="4">
        <f t="shared" si="107"/>
        <v>-4997427.329656899</v>
      </c>
      <c r="O1356" s="4">
        <f t="shared" si="108"/>
        <v>-5962427.329656899</v>
      </c>
      <c r="P1356" s="4" t="str">
        <f t="shared" si="109"/>
        <v>Overpaid</v>
      </c>
    </row>
    <row r="1357" spans="1:16" x14ac:dyDescent="0.25">
      <c r="A1357" s="4" t="s">
        <v>110</v>
      </c>
      <c r="B1357" s="4" t="s">
        <v>1078</v>
      </c>
      <c r="C1357" s="4" t="s">
        <v>2392</v>
      </c>
      <c r="D1357" s="4" t="s">
        <v>2175</v>
      </c>
      <c r="E1357" s="4" t="s">
        <v>2393</v>
      </c>
      <c r="F1357" s="4" t="s">
        <v>1111</v>
      </c>
      <c r="G1357" s="4">
        <v>45</v>
      </c>
      <c r="K1357" s="4">
        <f t="shared" si="105"/>
        <v>45.318049999999999</v>
      </c>
      <c r="L1357" s="4">
        <f t="shared" si="106"/>
        <v>41.10347135</v>
      </c>
      <c r="M1357" s="4" t="s">
        <v>1082</v>
      </c>
      <c r="N1357" s="4">
        <f t="shared" si="107"/>
        <v>-5833242.7107352838</v>
      </c>
      <c r="O1357" s="4">
        <f t="shared" si="108"/>
        <v>-10133242.710735284</v>
      </c>
      <c r="P1357" s="4" t="str">
        <f t="shared" si="109"/>
        <v>Overpaid</v>
      </c>
    </row>
    <row r="1358" spans="1:16" x14ac:dyDescent="0.25">
      <c r="A1358" s="4" t="s">
        <v>131</v>
      </c>
      <c r="B1358" s="4" t="s">
        <v>1078</v>
      </c>
      <c r="C1358" s="4" t="s">
        <v>1598</v>
      </c>
      <c r="D1358" s="4" t="s">
        <v>1599</v>
      </c>
      <c r="E1358" s="4" t="s">
        <v>1102</v>
      </c>
      <c r="F1358" s="4" t="s">
        <v>1307</v>
      </c>
      <c r="G1358" s="4">
        <v>45</v>
      </c>
      <c r="K1358" s="4">
        <f t="shared" si="105"/>
        <v>44.956950000000006</v>
      </c>
      <c r="L1358" s="4">
        <f t="shared" si="106"/>
        <v>45.54139035</v>
      </c>
      <c r="M1358" s="4" t="s">
        <v>1082</v>
      </c>
      <c r="N1358" s="4">
        <f t="shared" si="107"/>
        <v>-4259204.8570035407</v>
      </c>
      <c r="O1358" s="4">
        <f t="shared" si="108"/>
        <v>-6509204.8570035407</v>
      </c>
      <c r="P1358" s="4" t="str">
        <f t="shared" si="109"/>
        <v>Overpaid</v>
      </c>
    </row>
    <row r="1359" spans="1:16" x14ac:dyDescent="0.25">
      <c r="A1359" s="4" t="s">
        <v>134</v>
      </c>
      <c r="B1359" s="4" t="s">
        <v>1078</v>
      </c>
      <c r="C1359" s="4" t="s">
        <v>2468</v>
      </c>
      <c r="D1359" s="4" t="s">
        <v>2469</v>
      </c>
      <c r="E1359" s="4" t="s">
        <v>1487</v>
      </c>
      <c r="F1359" s="4" t="s">
        <v>1307</v>
      </c>
      <c r="G1359" s="4">
        <v>45</v>
      </c>
      <c r="K1359" s="4">
        <f t="shared" si="105"/>
        <v>44.956950000000006</v>
      </c>
      <c r="L1359" s="4">
        <f t="shared" si="106"/>
        <v>45.001906949999999</v>
      </c>
      <c r="M1359" s="4" t="s">
        <v>1082</v>
      </c>
      <c r="N1359" s="4">
        <f t="shared" si="107"/>
        <v>-4450548.4333644221</v>
      </c>
      <c r="O1359" s="4">
        <f t="shared" si="108"/>
        <v>-8863048.4333644211</v>
      </c>
      <c r="P1359" s="4" t="str">
        <f t="shared" si="109"/>
        <v>Overpaid</v>
      </c>
    </row>
    <row r="1360" spans="1:16" x14ac:dyDescent="0.25">
      <c r="A1360" s="4" t="s">
        <v>117</v>
      </c>
      <c r="B1360" s="4" t="s">
        <v>1078</v>
      </c>
      <c r="C1360" s="4" t="s">
        <v>2579</v>
      </c>
      <c r="D1360" s="4" t="s">
        <v>1027</v>
      </c>
      <c r="E1360" s="4" t="s">
        <v>1168</v>
      </c>
      <c r="F1360" s="4" t="s">
        <v>1125</v>
      </c>
      <c r="G1360" s="4">
        <v>45</v>
      </c>
      <c r="K1360" s="4">
        <f t="shared" si="105"/>
        <v>44.234750000000005</v>
      </c>
      <c r="L1360" s="4">
        <f t="shared" si="106"/>
        <v>45.252149250000002</v>
      </c>
      <c r="M1360" s="4" t="s">
        <v>1082</v>
      </c>
      <c r="N1360" s="4">
        <f t="shared" si="107"/>
        <v>-4361792.6780644944</v>
      </c>
      <c r="O1360" s="4" t="e">
        <f t="shared" si="108"/>
        <v>#VALUE!</v>
      </c>
      <c r="P1360" s="4" t="e">
        <f t="shared" si="109"/>
        <v>#VALUE!</v>
      </c>
    </row>
    <row r="1361" spans="1:16" x14ac:dyDescent="0.25">
      <c r="A1361" s="4" t="s">
        <v>127</v>
      </c>
      <c r="B1361" s="4" t="s">
        <v>1078</v>
      </c>
      <c r="C1361" s="4" t="s">
        <v>4048</v>
      </c>
      <c r="D1361" s="4" t="s">
        <v>2583</v>
      </c>
      <c r="E1361" s="4" t="s">
        <v>1168</v>
      </c>
      <c r="F1361" s="4" t="s">
        <v>1125</v>
      </c>
      <c r="G1361" s="4">
        <v>45</v>
      </c>
      <c r="K1361" s="4">
        <f t="shared" si="105"/>
        <v>44.234750000000005</v>
      </c>
      <c r="L1361" s="4">
        <f t="shared" si="106"/>
        <v>45.252149250000002</v>
      </c>
      <c r="M1361" s="4" t="s">
        <v>1082</v>
      </c>
      <c r="N1361" s="4">
        <f t="shared" si="107"/>
        <v>-4361792.6780644944</v>
      </c>
      <c r="O1361" s="4">
        <f t="shared" si="108"/>
        <v>-6794792.6780644944</v>
      </c>
      <c r="P1361" s="4" t="str">
        <f t="shared" si="109"/>
        <v>Overpaid</v>
      </c>
    </row>
    <row r="1362" spans="1:16" x14ac:dyDescent="0.25">
      <c r="A1362" s="4" t="s">
        <v>124</v>
      </c>
      <c r="B1362" s="4" t="s">
        <v>1078</v>
      </c>
      <c r="C1362" s="4" t="s">
        <v>3087</v>
      </c>
      <c r="D1362" s="4" t="s">
        <v>3088</v>
      </c>
      <c r="E1362" s="4" t="s">
        <v>1297</v>
      </c>
      <c r="F1362" s="4" t="s">
        <v>1125</v>
      </c>
      <c r="G1362" s="4">
        <v>45</v>
      </c>
      <c r="K1362" s="4">
        <f t="shared" si="105"/>
        <v>44.234750000000005</v>
      </c>
      <c r="L1362" s="4">
        <f t="shared" si="106"/>
        <v>45.075210250000012</v>
      </c>
      <c r="M1362" s="4" t="s">
        <v>1082</v>
      </c>
      <c r="N1362" s="4">
        <f t="shared" si="107"/>
        <v>-4424549.2727210047</v>
      </c>
      <c r="O1362" s="4">
        <f t="shared" si="108"/>
        <v>-8824549.2727210037</v>
      </c>
      <c r="P1362" s="4" t="str">
        <f t="shared" si="109"/>
        <v>Overpaid</v>
      </c>
    </row>
    <row r="1363" spans="1:16" x14ac:dyDescent="0.25">
      <c r="A1363" s="4" t="s">
        <v>115</v>
      </c>
      <c r="B1363" s="4" t="s">
        <v>1078</v>
      </c>
      <c r="C1363" s="4" t="s">
        <v>3957</v>
      </c>
      <c r="D1363" s="4" t="s">
        <v>3958</v>
      </c>
      <c r="E1363" s="4" t="s">
        <v>1759</v>
      </c>
      <c r="F1363" s="4" t="s">
        <v>1125</v>
      </c>
      <c r="G1363" s="4">
        <v>45</v>
      </c>
      <c r="K1363" s="4">
        <f t="shared" si="105"/>
        <v>44.234750000000005</v>
      </c>
      <c r="L1363" s="4">
        <f t="shared" si="106"/>
        <v>42.465360000000004</v>
      </c>
      <c r="M1363" s="4" t="s">
        <v>1082</v>
      </c>
      <c r="N1363" s="4">
        <f t="shared" si="107"/>
        <v>-5350209.0439045858</v>
      </c>
      <c r="O1363" s="4">
        <f t="shared" si="108"/>
        <v>-7690209.0439045858</v>
      </c>
      <c r="P1363" s="4" t="str">
        <f t="shared" si="109"/>
        <v>Overpaid</v>
      </c>
    </row>
    <row r="1364" spans="1:16" x14ac:dyDescent="0.25">
      <c r="A1364" s="4" t="s">
        <v>113</v>
      </c>
      <c r="B1364" s="4" t="s">
        <v>1078</v>
      </c>
      <c r="C1364" s="4" t="s">
        <v>3898</v>
      </c>
      <c r="D1364" s="4" t="s">
        <v>1728</v>
      </c>
      <c r="E1364" s="4" t="s">
        <v>1230</v>
      </c>
      <c r="F1364" s="4" t="s">
        <v>1125</v>
      </c>
      <c r="G1364" s="4">
        <v>45</v>
      </c>
      <c r="K1364" s="4">
        <f t="shared" si="105"/>
        <v>44.234750000000005</v>
      </c>
      <c r="L1364" s="4">
        <f t="shared" si="106"/>
        <v>41.00561325000001</v>
      </c>
      <c r="M1364" s="4" t="s">
        <v>1082</v>
      </c>
      <c r="N1364" s="4">
        <f t="shared" si="107"/>
        <v>-5867950.9498208221</v>
      </c>
      <c r="O1364" s="4">
        <f t="shared" si="108"/>
        <v>-9867950.9498208221</v>
      </c>
      <c r="P1364" s="4" t="str">
        <f t="shared" si="109"/>
        <v>Overpaid</v>
      </c>
    </row>
    <row r="1365" spans="1:16" x14ac:dyDescent="0.25">
      <c r="A1365" s="4" t="s">
        <v>135</v>
      </c>
      <c r="B1365" s="4" t="s">
        <v>1078</v>
      </c>
      <c r="C1365" s="4" t="s">
        <v>2665</v>
      </c>
      <c r="D1365" s="4" t="s">
        <v>2212</v>
      </c>
      <c r="E1365" s="4" t="s">
        <v>1346</v>
      </c>
      <c r="F1365" s="4" t="s">
        <v>1146</v>
      </c>
      <c r="G1365" s="4">
        <v>45</v>
      </c>
      <c r="K1365" s="4">
        <f t="shared" si="105"/>
        <v>43.873649999999998</v>
      </c>
      <c r="L1365" s="4">
        <f t="shared" si="106"/>
        <v>46.374448049999998</v>
      </c>
      <c r="M1365" s="4" t="s">
        <v>1082</v>
      </c>
      <c r="N1365" s="4">
        <f t="shared" si="107"/>
        <v>-3963736.563386037</v>
      </c>
      <c r="O1365" s="4">
        <f t="shared" si="108"/>
        <v>-4623736.563386037</v>
      </c>
      <c r="P1365" s="4" t="str">
        <f t="shared" si="109"/>
        <v>Overpaid</v>
      </c>
    </row>
    <row r="1366" spans="1:16" x14ac:dyDescent="0.25">
      <c r="A1366" s="4" t="s">
        <v>317</v>
      </c>
      <c r="B1366" s="4" t="s">
        <v>1078</v>
      </c>
      <c r="C1366" s="4" t="s">
        <v>2298</v>
      </c>
      <c r="D1366" s="4" t="s">
        <v>1027</v>
      </c>
      <c r="E1366" s="4" t="s">
        <v>1170</v>
      </c>
      <c r="F1366" s="4" t="s">
        <v>1146</v>
      </c>
      <c r="G1366" s="4">
        <v>45</v>
      </c>
      <c r="K1366" s="4">
        <f t="shared" si="105"/>
        <v>43.873649999999998</v>
      </c>
      <c r="L1366" s="4">
        <f t="shared" si="106"/>
        <v>44.575628399999999</v>
      </c>
      <c r="M1366" s="4" t="s">
        <v>1082</v>
      </c>
      <c r="N1366" s="4">
        <f t="shared" si="107"/>
        <v>-4601740.5966134313</v>
      </c>
      <c r="O1366" s="4" t="e">
        <f t="shared" si="108"/>
        <v>#VALUE!</v>
      </c>
      <c r="P1366" s="4" t="e">
        <f t="shared" si="109"/>
        <v>#VALUE!</v>
      </c>
    </row>
    <row r="1367" spans="1:16" x14ac:dyDescent="0.25">
      <c r="A1367" s="4" t="s">
        <v>120</v>
      </c>
      <c r="B1367" s="4" t="s">
        <v>1078</v>
      </c>
      <c r="C1367" s="4" t="s">
        <v>3178</v>
      </c>
      <c r="D1367" s="4" t="s">
        <v>2583</v>
      </c>
      <c r="E1367" s="4" t="s">
        <v>1154</v>
      </c>
      <c r="F1367" s="4" t="s">
        <v>1146</v>
      </c>
      <c r="G1367" s="4">
        <v>45</v>
      </c>
      <c r="K1367" s="4">
        <f t="shared" si="105"/>
        <v>43.873649999999998</v>
      </c>
      <c r="L1367" s="4">
        <f t="shared" si="106"/>
        <v>44.136891899999995</v>
      </c>
      <c r="M1367" s="4" t="s">
        <v>1082</v>
      </c>
      <c r="N1367" s="4">
        <f t="shared" si="107"/>
        <v>-4757351.3364249924</v>
      </c>
      <c r="O1367" s="4">
        <f t="shared" si="108"/>
        <v>-7190351.3364249924</v>
      </c>
      <c r="P1367" s="4" t="str">
        <f t="shared" si="109"/>
        <v>Overpaid</v>
      </c>
    </row>
    <row r="1368" spans="1:16" x14ac:dyDescent="0.25">
      <c r="A1368" s="4" t="s">
        <v>121</v>
      </c>
      <c r="B1368" s="4" t="s">
        <v>1078</v>
      </c>
      <c r="C1368" s="4" t="s">
        <v>2915</v>
      </c>
      <c r="D1368" s="4" t="s">
        <v>1710</v>
      </c>
      <c r="E1368" s="4" t="s">
        <v>2544</v>
      </c>
      <c r="F1368" s="4" t="s">
        <v>1146</v>
      </c>
      <c r="G1368" s="4">
        <v>45</v>
      </c>
      <c r="K1368" s="4">
        <f t="shared" si="105"/>
        <v>43.873649999999998</v>
      </c>
      <c r="L1368" s="4">
        <f t="shared" si="106"/>
        <v>42.42581955</v>
      </c>
      <c r="M1368" s="4" t="s">
        <v>1082</v>
      </c>
      <c r="N1368" s="4">
        <f t="shared" si="107"/>
        <v>-5364233.2216900727</v>
      </c>
      <c r="O1368" s="4">
        <f t="shared" si="108"/>
        <v>-8364233.2216900727</v>
      </c>
      <c r="P1368" s="4" t="str">
        <f t="shared" si="109"/>
        <v>Overpaid</v>
      </c>
    </row>
    <row r="1369" spans="1:16" x14ac:dyDescent="0.25">
      <c r="A1369" s="4" t="s">
        <v>121</v>
      </c>
      <c r="B1369" s="4" t="s">
        <v>1078</v>
      </c>
      <c r="C1369" s="4" t="s">
        <v>2917</v>
      </c>
      <c r="D1369" s="4" t="s">
        <v>1027</v>
      </c>
      <c r="E1369" s="4" t="s">
        <v>1027</v>
      </c>
      <c r="F1369" s="4" t="s">
        <v>1146</v>
      </c>
      <c r="G1369" s="4">
        <v>45</v>
      </c>
      <c r="K1369" s="4">
        <f t="shared" si="105"/>
        <v>43.873649999999998</v>
      </c>
      <c r="L1369" s="4" t="e">
        <f t="shared" si="106"/>
        <v>#VALUE!</v>
      </c>
      <c r="M1369" s="4" t="s">
        <v>1082</v>
      </c>
      <c r="N1369" s="4" t="e">
        <f t="shared" si="107"/>
        <v>#VALUE!</v>
      </c>
      <c r="O1369" s="4" t="e">
        <f t="shared" si="108"/>
        <v>#VALUE!</v>
      </c>
      <c r="P1369" s="4" t="e">
        <f t="shared" si="109"/>
        <v>#VALUE!</v>
      </c>
    </row>
    <row r="1370" spans="1:16" x14ac:dyDescent="0.25">
      <c r="A1370" s="4" t="s">
        <v>123</v>
      </c>
      <c r="B1370" s="4" t="s">
        <v>1078</v>
      </c>
      <c r="C1370" s="4" t="s">
        <v>798</v>
      </c>
      <c r="D1370" s="4" t="s">
        <v>1974</v>
      </c>
      <c r="E1370" s="4" t="s">
        <v>1975</v>
      </c>
      <c r="F1370" s="4" t="s">
        <v>1328</v>
      </c>
      <c r="G1370" s="4">
        <v>45</v>
      </c>
      <c r="K1370" s="4">
        <f t="shared" si="105"/>
        <v>43.512550000000005</v>
      </c>
      <c r="L1370" s="4">
        <f t="shared" si="106"/>
        <v>46.601941050000001</v>
      </c>
      <c r="M1370" s="4" t="s">
        <v>1082</v>
      </c>
      <c r="N1370" s="4">
        <f t="shared" si="107"/>
        <v>-3883049.5131133758</v>
      </c>
      <c r="O1370" s="4">
        <f t="shared" si="108"/>
        <v>-4980459.5131133758</v>
      </c>
      <c r="P1370" s="4" t="str">
        <f t="shared" si="109"/>
        <v>Overpaid</v>
      </c>
    </row>
    <row r="1371" spans="1:16" x14ac:dyDescent="0.25">
      <c r="A1371" s="4" t="s">
        <v>114</v>
      </c>
      <c r="B1371" s="4" t="s">
        <v>1078</v>
      </c>
      <c r="C1371" s="4" t="s">
        <v>3289</v>
      </c>
      <c r="D1371" s="4" t="s">
        <v>3134</v>
      </c>
      <c r="E1371" s="4" t="s">
        <v>1027</v>
      </c>
      <c r="F1371" s="4" t="s">
        <v>1208</v>
      </c>
      <c r="G1371" s="4">
        <v>45</v>
      </c>
      <c r="K1371" s="4">
        <f t="shared" si="105"/>
        <v>41.345950000000002</v>
      </c>
      <c r="L1371" s="4" t="e">
        <f t="shared" si="106"/>
        <v>#VALUE!</v>
      </c>
      <c r="M1371" s="4" t="s">
        <v>1082</v>
      </c>
      <c r="N1371" s="4" t="e">
        <f t="shared" si="107"/>
        <v>#VALUE!</v>
      </c>
      <c r="O1371" s="4" t="e">
        <f t="shared" si="108"/>
        <v>#VALUE!</v>
      </c>
      <c r="P1371" s="4" t="e">
        <f t="shared" si="109"/>
        <v>#VALUE!</v>
      </c>
    </row>
    <row r="1372" spans="1:16" x14ac:dyDescent="0.25">
      <c r="A1372" s="4" t="s">
        <v>123</v>
      </c>
      <c r="B1372" s="4" t="s">
        <v>1099</v>
      </c>
      <c r="C1372" s="4" t="s">
        <v>1916</v>
      </c>
      <c r="D1372" s="4" t="s">
        <v>1917</v>
      </c>
      <c r="E1372" s="4" t="s">
        <v>1033</v>
      </c>
      <c r="F1372" s="4" t="s">
        <v>1918</v>
      </c>
      <c r="G1372" s="4" t="s">
        <v>1919</v>
      </c>
      <c r="K1372" s="4">
        <f t="shared" si="105"/>
        <v>70.894762999999998</v>
      </c>
      <c r="L1372" s="4">
        <f t="shared" si="106"/>
        <v>72.312658259999992</v>
      </c>
      <c r="M1372" s="4" t="s">
        <v>1105</v>
      </c>
      <c r="N1372" s="4">
        <f t="shared" si="107"/>
        <v>4799166.8406693656</v>
      </c>
      <c r="O1372" s="4">
        <f t="shared" si="108"/>
        <v>-7400833.1593306344</v>
      </c>
      <c r="P1372" s="4" t="str">
        <f t="shared" si="109"/>
        <v>Overpaid</v>
      </c>
    </row>
    <row r="1373" spans="1:16" x14ac:dyDescent="0.25">
      <c r="A1373" s="4" t="s">
        <v>2800</v>
      </c>
      <c r="B1373" s="4" t="s">
        <v>1099</v>
      </c>
      <c r="C1373" s="4" t="s">
        <v>2803</v>
      </c>
      <c r="D1373" s="4" t="s">
        <v>2804</v>
      </c>
      <c r="E1373" s="4" t="s">
        <v>1537</v>
      </c>
      <c r="F1373" s="4" t="s">
        <v>1028</v>
      </c>
      <c r="G1373" s="4" t="s">
        <v>2048</v>
      </c>
      <c r="K1373" s="4">
        <f t="shared" si="105"/>
        <v>70.688935999999998</v>
      </c>
      <c r="L1373" s="4">
        <f t="shared" si="106"/>
        <v>73.587182375999987</v>
      </c>
      <c r="M1373" s="4" t="s">
        <v>1105</v>
      </c>
      <c r="N1373" s="4">
        <f t="shared" si="107"/>
        <v>5213499.6638922626</v>
      </c>
      <c r="O1373" s="4">
        <f t="shared" si="108"/>
        <v>2230149.6638922626</v>
      </c>
      <c r="P1373" s="4" t="str">
        <f t="shared" si="109"/>
        <v/>
      </c>
    </row>
    <row r="1374" spans="1:16" x14ac:dyDescent="0.25">
      <c r="A1374" s="4" t="s">
        <v>111</v>
      </c>
      <c r="B1374" s="4" t="s">
        <v>1099</v>
      </c>
      <c r="C1374" s="4" t="s">
        <v>3691</v>
      </c>
      <c r="D1374" s="4" t="s">
        <v>3692</v>
      </c>
      <c r="E1374" s="4" t="s">
        <v>1254</v>
      </c>
      <c r="F1374" s="4" t="s">
        <v>2047</v>
      </c>
      <c r="G1374" s="4" t="s">
        <v>3693</v>
      </c>
      <c r="K1374" s="4">
        <f t="shared" si="105"/>
        <v>69.977569000000003</v>
      </c>
      <c r="L1374" s="4">
        <f t="shared" si="106"/>
        <v>71.657030656000003</v>
      </c>
      <c r="M1374" s="4" t="s">
        <v>1105</v>
      </c>
      <c r="N1374" s="4">
        <f t="shared" si="107"/>
        <v>4586030.0057221176</v>
      </c>
      <c r="O1374" s="4">
        <f t="shared" si="108"/>
        <v>-11429844.994277883</v>
      </c>
      <c r="P1374" s="4" t="str">
        <f t="shared" si="109"/>
        <v>Overpaid</v>
      </c>
    </row>
    <row r="1375" spans="1:16" x14ac:dyDescent="0.25">
      <c r="A1375" s="4" t="s">
        <v>115</v>
      </c>
      <c r="B1375" s="4" t="s">
        <v>1099</v>
      </c>
      <c r="C1375" s="4" t="s">
        <v>3931</v>
      </c>
      <c r="D1375" s="4" t="s">
        <v>1502</v>
      </c>
      <c r="E1375" s="4" t="s">
        <v>1387</v>
      </c>
      <c r="F1375" s="4" t="s">
        <v>2807</v>
      </c>
      <c r="G1375" s="4" t="s">
        <v>3535</v>
      </c>
      <c r="K1375" s="4">
        <f t="shared" si="105"/>
        <v>68.063738999999998</v>
      </c>
      <c r="L1375" s="4">
        <f t="shared" si="106"/>
        <v>68.404057694999992</v>
      </c>
      <c r="M1375" s="4" t="s">
        <v>1105</v>
      </c>
      <c r="N1375" s="4">
        <f t="shared" si="107"/>
        <v>3528526.696150464</v>
      </c>
      <c r="O1375" s="4">
        <f t="shared" si="108"/>
        <v>-8971473.3038495369</v>
      </c>
      <c r="P1375" s="4" t="str">
        <f t="shared" si="109"/>
        <v>Overpaid</v>
      </c>
    </row>
    <row r="1376" spans="1:16" x14ac:dyDescent="0.25">
      <c r="A1376" s="4" t="s">
        <v>110</v>
      </c>
      <c r="B1376" s="4" t="s">
        <v>1099</v>
      </c>
      <c r="C1376" s="4" t="s">
        <v>2361</v>
      </c>
      <c r="D1376" s="4" t="s">
        <v>1085</v>
      </c>
      <c r="E1376" s="4" t="s">
        <v>1620</v>
      </c>
      <c r="F1376" s="4" t="s">
        <v>1441</v>
      </c>
      <c r="G1376" s="4" t="s">
        <v>2362</v>
      </c>
      <c r="K1376" s="4">
        <f t="shared" si="105"/>
        <v>66.698780999999997</v>
      </c>
      <c r="L1376" s="4">
        <f t="shared" si="106"/>
        <v>67.299070029000006</v>
      </c>
      <c r="M1376" s="4" t="s">
        <v>1105</v>
      </c>
      <c r="N1376" s="4">
        <f t="shared" si="107"/>
        <v>3169308.1819358184</v>
      </c>
      <c r="O1376" s="4">
        <f t="shared" si="108"/>
        <v>-8830691.8180641811</v>
      </c>
      <c r="P1376" s="4" t="str">
        <f t="shared" si="109"/>
        <v>Overpaid</v>
      </c>
    </row>
    <row r="1377" spans="1:16" x14ac:dyDescent="0.25">
      <c r="A1377" s="4" t="s">
        <v>111</v>
      </c>
      <c r="B1377" s="4" t="s">
        <v>1099</v>
      </c>
      <c r="C1377" s="4" t="s">
        <v>3715</v>
      </c>
      <c r="D1377" s="4" t="s">
        <v>3716</v>
      </c>
      <c r="E1377" s="4" t="s">
        <v>1537</v>
      </c>
      <c r="F1377" s="4" t="s">
        <v>1073</v>
      </c>
      <c r="G1377" s="4" t="s">
        <v>3717</v>
      </c>
      <c r="K1377" s="4">
        <f t="shared" si="105"/>
        <v>64.875225999999998</v>
      </c>
      <c r="L1377" s="4">
        <f t="shared" si="106"/>
        <v>67.53511026599999</v>
      </c>
      <c r="M1377" s="4" t="s">
        <v>1105</v>
      </c>
      <c r="N1377" s="4">
        <f t="shared" si="107"/>
        <v>3246042.0911358581</v>
      </c>
      <c r="O1377" s="4">
        <f t="shared" si="108"/>
        <v>2330150.0911358581</v>
      </c>
      <c r="P1377" s="4" t="str">
        <f t="shared" si="109"/>
        <v/>
      </c>
    </row>
    <row r="1378" spans="1:16" x14ac:dyDescent="0.25">
      <c r="A1378" s="4" t="s">
        <v>130</v>
      </c>
      <c r="B1378" s="4" t="s">
        <v>1099</v>
      </c>
      <c r="C1378" s="4" t="s">
        <v>536</v>
      </c>
      <c r="D1378" s="4" t="s">
        <v>1027</v>
      </c>
      <c r="E1378" s="4" t="s">
        <v>1318</v>
      </c>
      <c r="F1378" s="4" t="s">
        <v>1794</v>
      </c>
      <c r="G1378" s="4" t="s">
        <v>1849</v>
      </c>
      <c r="K1378" s="4">
        <f t="shared" si="105"/>
        <v>64.286632999999995</v>
      </c>
      <c r="L1378" s="4">
        <f t="shared" si="106"/>
        <v>66.279518622999987</v>
      </c>
      <c r="M1378" s="4" t="s">
        <v>1105</v>
      </c>
      <c r="N1378" s="4">
        <f t="shared" si="107"/>
        <v>2837863.9925589706</v>
      </c>
      <c r="O1378" s="4" t="e">
        <f t="shared" si="108"/>
        <v>#VALUE!</v>
      </c>
      <c r="P1378" s="4" t="e">
        <f t="shared" si="109"/>
        <v>#VALUE!</v>
      </c>
    </row>
    <row r="1379" spans="1:16" x14ac:dyDescent="0.25">
      <c r="A1379" s="4" t="s">
        <v>121</v>
      </c>
      <c r="B1379" s="4" t="s">
        <v>1099</v>
      </c>
      <c r="C1379" s="4" t="s">
        <v>2892</v>
      </c>
      <c r="D1379" s="4" t="s">
        <v>2893</v>
      </c>
      <c r="E1379" s="4" t="s">
        <v>1407</v>
      </c>
      <c r="F1379" s="4" t="s">
        <v>1266</v>
      </c>
      <c r="G1379" s="4" t="s">
        <v>2380</v>
      </c>
      <c r="K1379" s="4">
        <f t="shared" si="105"/>
        <v>64.109694000000005</v>
      </c>
      <c r="L1379" s="4">
        <f t="shared" si="106"/>
        <v>65.007229716000012</v>
      </c>
      <c r="M1379" s="4" t="s">
        <v>1105</v>
      </c>
      <c r="N1379" s="4">
        <f t="shared" si="107"/>
        <v>2424257.8095336547</v>
      </c>
      <c r="O1379" s="4">
        <f t="shared" si="108"/>
        <v>-3700742.1904663453</v>
      </c>
      <c r="P1379" s="4" t="str">
        <f t="shared" si="109"/>
        <v>Overpaid</v>
      </c>
    </row>
    <row r="1380" spans="1:16" x14ac:dyDescent="0.25">
      <c r="A1380" s="4" t="s">
        <v>109</v>
      </c>
      <c r="B1380" s="4" t="s">
        <v>1099</v>
      </c>
      <c r="C1380" s="4" t="s">
        <v>1801</v>
      </c>
      <c r="D1380" s="4" t="s">
        <v>1085</v>
      </c>
      <c r="E1380" s="4" t="s">
        <v>1738</v>
      </c>
      <c r="F1380" s="4" t="s">
        <v>1802</v>
      </c>
      <c r="G1380" s="4" t="s">
        <v>1803</v>
      </c>
      <c r="K1380" s="4">
        <f t="shared" si="105"/>
        <v>63.636652999999995</v>
      </c>
      <c r="L1380" s="4">
        <f t="shared" si="106"/>
        <v>65.291205977999994</v>
      </c>
      <c r="M1380" s="4" t="s">
        <v>1105</v>
      </c>
      <c r="N1380" s="4">
        <f t="shared" si="107"/>
        <v>2516575.1575427353</v>
      </c>
      <c r="O1380" s="4">
        <f t="shared" si="108"/>
        <v>-9483424.8424572647</v>
      </c>
      <c r="P1380" s="4" t="str">
        <f t="shared" si="109"/>
        <v>Overpaid</v>
      </c>
    </row>
    <row r="1381" spans="1:16" x14ac:dyDescent="0.25">
      <c r="A1381" s="4" t="s">
        <v>129</v>
      </c>
      <c r="B1381" s="4" t="s">
        <v>1099</v>
      </c>
      <c r="C1381" s="4" t="s">
        <v>1275</v>
      </c>
      <c r="D1381" s="4" t="s">
        <v>1276</v>
      </c>
      <c r="E1381" s="4" t="s">
        <v>1132</v>
      </c>
      <c r="F1381" s="4" t="s">
        <v>1046</v>
      </c>
      <c r="G1381" s="4" t="s">
        <v>1277</v>
      </c>
      <c r="K1381" s="4">
        <f t="shared" si="105"/>
        <v>62.506410000000002</v>
      </c>
      <c r="L1381" s="4">
        <f t="shared" si="106"/>
        <v>60.756230520000003</v>
      </c>
      <c r="M1381" s="4" t="s">
        <v>1105</v>
      </c>
      <c r="N1381" s="4">
        <f t="shared" si="107"/>
        <v>1042307.89090461</v>
      </c>
      <c r="O1381" s="4">
        <f t="shared" si="108"/>
        <v>-4207692.10909539</v>
      </c>
      <c r="P1381" s="4" t="str">
        <f t="shared" si="109"/>
        <v>Overpaid</v>
      </c>
    </row>
    <row r="1382" spans="1:16" x14ac:dyDescent="0.25">
      <c r="A1382" s="4" t="s">
        <v>108</v>
      </c>
      <c r="B1382" s="4" t="s">
        <v>1099</v>
      </c>
      <c r="C1382" s="4" t="s">
        <v>1275</v>
      </c>
      <c r="D1382" s="4" t="s">
        <v>1276</v>
      </c>
      <c r="E1382" s="4" t="s">
        <v>1132</v>
      </c>
      <c r="F1382" s="4" t="s">
        <v>1046</v>
      </c>
      <c r="G1382" s="4" t="s">
        <v>1277</v>
      </c>
      <c r="K1382" s="4">
        <f t="shared" si="105"/>
        <v>62.506410000000002</v>
      </c>
      <c r="L1382" s="4">
        <f t="shared" si="106"/>
        <v>60.756230520000003</v>
      </c>
      <c r="M1382" s="4" t="s">
        <v>1105</v>
      </c>
      <c r="N1382" s="4">
        <f t="shared" si="107"/>
        <v>1042307.89090461</v>
      </c>
      <c r="O1382" s="4">
        <f t="shared" si="108"/>
        <v>-4207692.10909539</v>
      </c>
      <c r="P1382" s="4" t="str">
        <f t="shared" si="109"/>
        <v>Overpaid</v>
      </c>
    </row>
    <row r="1383" spans="1:16" x14ac:dyDescent="0.25">
      <c r="A1383" s="4" t="s">
        <v>108</v>
      </c>
      <c r="B1383" s="4" t="s">
        <v>1099</v>
      </c>
      <c r="C1383" s="4" t="s">
        <v>834</v>
      </c>
      <c r="D1383" s="4" t="s">
        <v>1027</v>
      </c>
      <c r="E1383" s="4" t="s">
        <v>1294</v>
      </c>
      <c r="F1383" s="4" t="s">
        <v>1107</v>
      </c>
      <c r="G1383" s="4" t="s">
        <v>1295</v>
      </c>
      <c r="K1383" s="4">
        <f t="shared" si="105"/>
        <v>62.242806999999999</v>
      </c>
      <c r="L1383" s="4">
        <f t="shared" si="106"/>
        <v>66.164103840999999</v>
      </c>
      <c r="M1383" s="4" t="s">
        <v>1105</v>
      </c>
      <c r="N1383" s="4">
        <f t="shared" si="107"/>
        <v>2800344.0022603245</v>
      </c>
      <c r="O1383" s="4" t="e">
        <f t="shared" si="108"/>
        <v>#VALUE!</v>
      </c>
      <c r="P1383" s="4" t="e">
        <f t="shared" si="109"/>
        <v>#VALUE!</v>
      </c>
    </row>
    <row r="1384" spans="1:16" x14ac:dyDescent="0.25">
      <c r="A1384" s="4" t="s">
        <v>129</v>
      </c>
      <c r="B1384" s="4" t="s">
        <v>1099</v>
      </c>
      <c r="C1384" s="4" t="s">
        <v>834</v>
      </c>
      <c r="D1384" s="4" t="s">
        <v>1293</v>
      </c>
      <c r="E1384" s="4" t="s">
        <v>1294</v>
      </c>
      <c r="F1384" s="4" t="s">
        <v>1107</v>
      </c>
      <c r="G1384" s="4" t="s">
        <v>1295</v>
      </c>
      <c r="K1384" s="4">
        <f t="shared" si="105"/>
        <v>62.242806999999999</v>
      </c>
      <c r="L1384" s="4">
        <f t="shared" si="106"/>
        <v>66.164103840999999</v>
      </c>
      <c r="M1384" s="4" t="s">
        <v>1105</v>
      </c>
      <c r="N1384" s="4">
        <f t="shared" si="107"/>
        <v>2800344.0022603245</v>
      </c>
      <c r="O1384" s="4">
        <f t="shared" si="108"/>
        <v>1801870.0022603245</v>
      </c>
      <c r="P1384" s="4" t="str">
        <f t="shared" si="109"/>
        <v/>
      </c>
    </row>
    <row r="1385" spans="1:16" x14ac:dyDescent="0.25">
      <c r="A1385" s="4" t="s">
        <v>127</v>
      </c>
      <c r="B1385" s="4" t="s">
        <v>1099</v>
      </c>
      <c r="C1385" s="4" t="s">
        <v>4028</v>
      </c>
      <c r="D1385" s="4" t="s">
        <v>1161</v>
      </c>
      <c r="E1385" s="4" t="s">
        <v>1128</v>
      </c>
      <c r="F1385" s="4" t="s">
        <v>1091</v>
      </c>
      <c r="G1385" s="4" t="s">
        <v>2177</v>
      </c>
      <c r="K1385" s="4">
        <f t="shared" si="105"/>
        <v>61.296725000000002</v>
      </c>
      <c r="L1385" s="4">
        <f t="shared" si="106"/>
        <v>64.484154700000005</v>
      </c>
      <c r="M1385" s="4" t="s">
        <v>1105</v>
      </c>
      <c r="N1385" s="4">
        <f t="shared" si="107"/>
        <v>2254212.2643643501</v>
      </c>
      <c r="O1385" s="4">
        <f t="shared" si="108"/>
        <v>992985.26436435012</v>
      </c>
      <c r="P1385" s="4" t="str">
        <f t="shared" si="109"/>
        <v/>
      </c>
    </row>
    <row r="1386" spans="1:16" x14ac:dyDescent="0.25">
      <c r="A1386" s="4" t="s">
        <v>126</v>
      </c>
      <c r="B1386" s="4" t="s">
        <v>1099</v>
      </c>
      <c r="C1386" s="4" t="s">
        <v>728</v>
      </c>
      <c r="D1386" s="4" t="s">
        <v>3781</v>
      </c>
      <c r="E1386" s="4" t="s">
        <v>1274</v>
      </c>
      <c r="F1386" s="4" t="s">
        <v>1450</v>
      </c>
      <c r="G1386" s="4" t="s">
        <v>1429</v>
      </c>
      <c r="K1386" s="4">
        <f t="shared" si="105"/>
        <v>61.159506999999998</v>
      </c>
      <c r="L1386" s="4">
        <f t="shared" si="106"/>
        <v>65.318353475999999</v>
      </c>
      <c r="M1386" s="4" t="s">
        <v>1105</v>
      </c>
      <c r="N1386" s="4">
        <f t="shared" si="107"/>
        <v>2525400.4903462301</v>
      </c>
      <c r="O1386" s="4">
        <f t="shared" si="108"/>
        <v>415005.4903462301</v>
      </c>
      <c r="P1386" s="4" t="str">
        <f t="shared" si="109"/>
        <v/>
      </c>
    </row>
    <row r="1387" spans="1:16" x14ac:dyDescent="0.25">
      <c r="A1387" s="4" t="s">
        <v>134</v>
      </c>
      <c r="B1387" s="4" t="s">
        <v>1099</v>
      </c>
      <c r="C1387" s="4" t="s">
        <v>513</v>
      </c>
      <c r="D1387" s="4" t="s">
        <v>2454</v>
      </c>
      <c r="E1387" s="4" t="s">
        <v>1870</v>
      </c>
      <c r="F1387" s="4" t="s">
        <v>1062</v>
      </c>
      <c r="G1387" s="4" t="s">
        <v>2455</v>
      </c>
      <c r="K1387" s="4">
        <f t="shared" si="105"/>
        <v>60.950068999999999</v>
      </c>
      <c r="L1387" s="4">
        <f t="shared" si="106"/>
        <v>64.668023208999998</v>
      </c>
      <c r="M1387" s="4" t="s">
        <v>1105</v>
      </c>
      <c r="N1387" s="4">
        <f t="shared" si="107"/>
        <v>2313985.7574504171</v>
      </c>
      <c r="O1387" s="4">
        <f t="shared" si="108"/>
        <v>1195127.7574504171</v>
      </c>
      <c r="P1387" s="4" t="str">
        <f t="shared" si="109"/>
        <v/>
      </c>
    </row>
    <row r="1388" spans="1:16" x14ac:dyDescent="0.25">
      <c r="A1388" s="4" t="s">
        <v>106</v>
      </c>
      <c r="B1388" s="4" t="s">
        <v>1099</v>
      </c>
      <c r="C1388" s="4" t="s">
        <v>2975</v>
      </c>
      <c r="D1388" s="4" t="s">
        <v>2976</v>
      </c>
      <c r="E1388" s="4" t="s">
        <v>1371</v>
      </c>
      <c r="F1388" s="4" t="s">
        <v>1073</v>
      </c>
      <c r="G1388" s="4" t="s">
        <v>1701</v>
      </c>
      <c r="K1388" s="4">
        <f t="shared" si="105"/>
        <v>60.942847</v>
      </c>
      <c r="L1388" s="4">
        <f t="shared" si="106"/>
        <v>64.294703584999993</v>
      </c>
      <c r="M1388" s="4" t="s">
        <v>1105</v>
      </c>
      <c r="N1388" s="4">
        <f t="shared" si="107"/>
        <v>2192623.9316248852</v>
      </c>
      <c r="O1388" s="4">
        <f t="shared" si="108"/>
        <v>649364.93162488518</v>
      </c>
      <c r="P1388" s="4" t="str">
        <f t="shared" si="109"/>
        <v/>
      </c>
    </row>
    <row r="1389" spans="1:16" x14ac:dyDescent="0.25">
      <c r="A1389" s="4" t="s">
        <v>125</v>
      </c>
      <c r="B1389" s="4" t="s">
        <v>1099</v>
      </c>
      <c r="C1389" s="4" t="s">
        <v>1481</v>
      </c>
      <c r="D1389" s="4" t="s">
        <v>1482</v>
      </c>
      <c r="E1389" s="4" t="s">
        <v>1102</v>
      </c>
      <c r="F1389" s="4" t="s">
        <v>1107</v>
      </c>
      <c r="G1389" s="4" t="s">
        <v>1483</v>
      </c>
      <c r="K1389" s="4">
        <f t="shared" si="105"/>
        <v>60.892292999999995</v>
      </c>
      <c r="L1389" s="4">
        <f t="shared" si="106"/>
        <v>61.683892808999992</v>
      </c>
      <c r="M1389" s="4" t="s">
        <v>1105</v>
      </c>
      <c r="N1389" s="4">
        <f t="shared" si="107"/>
        <v>1343880.0074096085</v>
      </c>
      <c r="O1389" s="4">
        <f t="shared" si="108"/>
        <v>-3156119.9925903915</v>
      </c>
      <c r="P1389" s="4" t="str">
        <f t="shared" si="109"/>
        <v>Overpaid</v>
      </c>
    </row>
    <row r="1390" spans="1:16" x14ac:dyDescent="0.25">
      <c r="A1390" s="4" t="s">
        <v>110</v>
      </c>
      <c r="B1390" s="4" t="s">
        <v>1099</v>
      </c>
      <c r="C1390" s="4" t="s">
        <v>2378</v>
      </c>
      <c r="D1390" s="4" t="s">
        <v>2379</v>
      </c>
      <c r="E1390" s="4" t="s">
        <v>1572</v>
      </c>
      <c r="F1390" s="4" t="s">
        <v>1103</v>
      </c>
      <c r="G1390" s="4" t="s">
        <v>2380</v>
      </c>
      <c r="K1390" s="4">
        <f t="shared" si="105"/>
        <v>60.498694</v>
      </c>
      <c r="L1390" s="4">
        <f t="shared" si="106"/>
        <v>63.100137841999995</v>
      </c>
      <c r="M1390" s="4" t="s">
        <v>1105</v>
      </c>
      <c r="N1390" s="4">
        <f t="shared" si="107"/>
        <v>1804284.6365035768</v>
      </c>
      <c r="O1390" s="4">
        <f t="shared" si="108"/>
        <v>482826.63650357677</v>
      </c>
      <c r="P1390" s="4" t="str">
        <f t="shared" si="109"/>
        <v/>
      </c>
    </row>
    <row r="1391" spans="1:16" x14ac:dyDescent="0.25">
      <c r="A1391" s="4" t="s">
        <v>111</v>
      </c>
      <c r="B1391" s="4" t="s">
        <v>1099</v>
      </c>
      <c r="C1391" s="4" t="s">
        <v>3758</v>
      </c>
      <c r="D1391" s="4" t="s">
        <v>1559</v>
      </c>
      <c r="E1391" s="4" t="s">
        <v>1027</v>
      </c>
      <c r="F1391" s="4" t="s">
        <v>1201</v>
      </c>
      <c r="G1391" s="4" t="s">
        <v>3759</v>
      </c>
      <c r="K1391" s="4">
        <f t="shared" si="105"/>
        <v>60.495082999999994</v>
      </c>
      <c r="L1391" s="4" t="e">
        <f t="shared" si="106"/>
        <v>#VALUE!</v>
      </c>
      <c r="M1391" s="4" t="s">
        <v>1105</v>
      </c>
      <c r="N1391" s="4" t="e">
        <f t="shared" si="107"/>
        <v>#VALUE!</v>
      </c>
      <c r="O1391" s="4" t="e">
        <f t="shared" si="108"/>
        <v>#VALUE!</v>
      </c>
      <c r="P1391" s="4" t="e">
        <f t="shared" si="109"/>
        <v>#VALUE!</v>
      </c>
    </row>
    <row r="1392" spans="1:16" x14ac:dyDescent="0.25">
      <c r="A1392" s="4" t="s">
        <v>128</v>
      </c>
      <c r="B1392" s="4" t="s">
        <v>1099</v>
      </c>
      <c r="C1392" s="4" t="s">
        <v>3531</v>
      </c>
      <c r="D1392" s="4" t="s">
        <v>1027</v>
      </c>
      <c r="E1392" s="4" t="s">
        <v>1435</v>
      </c>
      <c r="F1392" s="4" t="s">
        <v>1270</v>
      </c>
      <c r="G1392" s="4" t="s">
        <v>1451</v>
      </c>
      <c r="K1392" s="4">
        <f t="shared" si="105"/>
        <v>60.448139999999995</v>
      </c>
      <c r="L1392" s="4">
        <f t="shared" si="106"/>
        <v>62.442928619999989</v>
      </c>
      <c r="M1392" s="4" t="s">
        <v>1105</v>
      </c>
      <c r="N1392" s="4">
        <f t="shared" si="107"/>
        <v>1590633.6361176516</v>
      </c>
      <c r="O1392" s="4" t="e">
        <f t="shared" si="108"/>
        <v>#VALUE!</v>
      </c>
      <c r="P1392" s="4" t="e">
        <f t="shared" si="109"/>
        <v>#VALUE!</v>
      </c>
    </row>
    <row r="1393" spans="1:16" x14ac:dyDescent="0.25">
      <c r="A1393" s="4" t="s">
        <v>136</v>
      </c>
      <c r="B1393" s="4" t="s">
        <v>1099</v>
      </c>
      <c r="C1393" s="4" t="s">
        <v>436</v>
      </c>
      <c r="D1393" s="4" t="s">
        <v>1243</v>
      </c>
      <c r="E1393" s="4" t="s">
        <v>1971</v>
      </c>
      <c r="F1393" s="4" t="s">
        <v>1146</v>
      </c>
      <c r="G1393" s="4" t="s">
        <v>2202</v>
      </c>
      <c r="K1393" s="4">
        <f t="shared" si="105"/>
        <v>60.238702000000004</v>
      </c>
      <c r="L1393" s="4">
        <f t="shared" si="106"/>
        <v>61.563953444000006</v>
      </c>
      <c r="M1393" s="4" t="s">
        <v>1105</v>
      </c>
      <c r="N1393" s="4">
        <f t="shared" si="107"/>
        <v>1304889.1283103807</v>
      </c>
      <c r="O1393" s="4">
        <f t="shared" si="108"/>
        <v>269889.12831038074</v>
      </c>
      <c r="P1393" s="4" t="str">
        <f t="shared" si="109"/>
        <v/>
      </c>
    </row>
    <row r="1394" spans="1:16" x14ac:dyDescent="0.25">
      <c r="A1394" s="4" t="s">
        <v>136</v>
      </c>
      <c r="B1394" s="4" t="s">
        <v>1099</v>
      </c>
      <c r="C1394" s="4" t="s">
        <v>2176</v>
      </c>
      <c r="D1394" s="4" t="s">
        <v>1165</v>
      </c>
      <c r="E1394" s="4" t="s">
        <v>1759</v>
      </c>
      <c r="F1394" s="4" t="s">
        <v>1111</v>
      </c>
      <c r="G1394" s="4" t="s">
        <v>2177</v>
      </c>
      <c r="K1394" s="4">
        <f t="shared" si="105"/>
        <v>60.213425000000001</v>
      </c>
      <c r="L1394" s="4">
        <f t="shared" si="106"/>
        <v>57.804887999999998</v>
      </c>
      <c r="M1394" s="4" t="s">
        <v>1105</v>
      </c>
      <c r="N1394" s="4">
        <f t="shared" si="107"/>
        <v>82861.095619815867</v>
      </c>
      <c r="O1394" s="4">
        <f t="shared" si="108"/>
        <v>-1037138.9043801841</v>
      </c>
      <c r="P1394" s="4" t="str">
        <f t="shared" si="109"/>
        <v/>
      </c>
    </row>
    <row r="1395" spans="1:16" x14ac:dyDescent="0.25">
      <c r="A1395" s="4" t="s">
        <v>120</v>
      </c>
      <c r="B1395" s="4" t="s">
        <v>1099</v>
      </c>
      <c r="C1395" s="4" t="s">
        <v>3141</v>
      </c>
      <c r="D1395" s="4" t="s">
        <v>3142</v>
      </c>
      <c r="E1395" s="4" t="s">
        <v>1170</v>
      </c>
      <c r="F1395" s="4" t="s">
        <v>1428</v>
      </c>
      <c r="G1395" s="4" t="s">
        <v>2761</v>
      </c>
      <c r="K1395" s="4">
        <f t="shared" si="105"/>
        <v>59.993154000000004</v>
      </c>
      <c r="L1395" s="4">
        <f t="shared" si="106"/>
        <v>60.953044464000008</v>
      </c>
      <c r="M1395" s="4" t="s">
        <v>1105</v>
      </c>
      <c r="N1395" s="4">
        <f t="shared" si="107"/>
        <v>1106289.7928893943</v>
      </c>
      <c r="O1395" s="4">
        <f t="shared" si="108"/>
        <v>-11493710.207110606</v>
      </c>
      <c r="P1395" s="4" t="str">
        <f t="shared" si="109"/>
        <v>Overpaid</v>
      </c>
    </row>
    <row r="1396" spans="1:16" x14ac:dyDescent="0.25">
      <c r="A1396" s="4" t="s">
        <v>119</v>
      </c>
      <c r="B1396" s="4" t="s">
        <v>1099</v>
      </c>
      <c r="C1396" s="4" t="s">
        <v>3319</v>
      </c>
      <c r="D1396" s="4" t="s">
        <v>1806</v>
      </c>
      <c r="E1396" s="4" t="s">
        <v>1170</v>
      </c>
      <c r="F1396" s="4" t="s">
        <v>1270</v>
      </c>
      <c r="G1396" s="4" t="s">
        <v>1108</v>
      </c>
      <c r="K1396" s="4">
        <f t="shared" si="105"/>
        <v>59.931767000000001</v>
      </c>
      <c r="L1396" s="4">
        <f t="shared" si="106"/>
        <v>60.890675272000003</v>
      </c>
      <c r="M1396" s="4" t="s">
        <v>1105</v>
      </c>
      <c r="N1396" s="4">
        <f t="shared" si="107"/>
        <v>1086014.3009790527</v>
      </c>
      <c r="O1396" s="4">
        <f t="shared" si="108"/>
        <v>-13913985.699020948</v>
      </c>
      <c r="P1396" s="4" t="str">
        <f t="shared" si="109"/>
        <v>Overpaid</v>
      </c>
    </row>
    <row r="1397" spans="1:16" x14ac:dyDescent="0.25">
      <c r="A1397" s="4" t="s">
        <v>112</v>
      </c>
      <c r="B1397" s="4" t="s">
        <v>1099</v>
      </c>
      <c r="C1397" s="4" t="s">
        <v>2060</v>
      </c>
      <c r="D1397" s="4" t="s">
        <v>1806</v>
      </c>
      <c r="E1397" s="4" t="s">
        <v>1170</v>
      </c>
      <c r="F1397" s="4" t="s">
        <v>1041</v>
      </c>
      <c r="G1397" s="4" t="s">
        <v>2061</v>
      </c>
      <c r="K1397" s="4">
        <f t="shared" si="105"/>
        <v>59.855936</v>
      </c>
      <c r="L1397" s="4">
        <f t="shared" si="106"/>
        <v>60.813630975999999</v>
      </c>
      <c r="M1397" s="4" t="s">
        <v>1105</v>
      </c>
      <c r="N1397" s="4">
        <f t="shared" si="107"/>
        <v>1060968.1050898081</v>
      </c>
      <c r="O1397" s="4">
        <f t="shared" si="108"/>
        <v>-13939031.894910192</v>
      </c>
      <c r="P1397" s="4" t="str">
        <f t="shared" si="109"/>
        <v>Overpaid</v>
      </c>
    </row>
    <row r="1398" spans="1:16" x14ac:dyDescent="0.25">
      <c r="A1398" s="4" t="s">
        <v>317</v>
      </c>
      <c r="B1398" s="4" t="s">
        <v>1099</v>
      </c>
      <c r="C1398" s="4" t="s">
        <v>2263</v>
      </c>
      <c r="D1398" s="4" t="s">
        <v>2264</v>
      </c>
      <c r="E1398" s="4" t="s">
        <v>1226</v>
      </c>
      <c r="F1398" s="4" t="s">
        <v>1073</v>
      </c>
      <c r="G1398" s="4" t="s">
        <v>1362</v>
      </c>
      <c r="K1398" s="4">
        <f t="shared" si="105"/>
        <v>59.790937999999997</v>
      </c>
      <c r="L1398" s="4">
        <f t="shared" si="106"/>
        <v>62.780484899999998</v>
      </c>
      <c r="M1398" s="4" t="s">
        <v>1105</v>
      </c>
      <c r="N1398" s="4">
        <f t="shared" si="107"/>
        <v>1700369.2187819993</v>
      </c>
      <c r="O1398" s="4">
        <f t="shared" si="108"/>
        <v>-434359.78121800069</v>
      </c>
      <c r="P1398" s="4" t="str">
        <f t="shared" si="109"/>
        <v/>
      </c>
    </row>
    <row r="1399" spans="1:16" x14ac:dyDescent="0.25">
      <c r="A1399" s="4" t="s">
        <v>122</v>
      </c>
      <c r="B1399" s="4" t="s">
        <v>1099</v>
      </c>
      <c r="C1399" s="4" t="s">
        <v>3635</v>
      </c>
      <c r="D1399" s="4" t="s">
        <v>1027</v>
      </c>
      <c r="E1399" s="4" t="s">
        <v>1181</v>
      </c>
      <c r="F1399" s="4" t="s">
        <v>1146</v>
      </c>
      <c r="G1399" s="4" t="s">
        <v>2898</v>
      </c>
      <c r="K1399" s="4">
        <f t="shared" si="105"/>
        <v>59.364840000000001</v>
      </c>
      <c r="L1399" s="4">
        <f t="shared" si="106"/>
        <v>61.858163280000007</v>
      </c>
      <c r="M1399" s="4" t="s">
        <v>1105</v>
      </c>
      <c r="N1399" s="4">
        <f t="shared" si="107"/>
        <v>1400533.2910527876</v>
      </c>
      <c r="O1399" s="4" t="e">
        <f t="shared" si="108"/>
        <v>#VALUE!</v>
      </c>
      <c r="P1399" s="4" t="e">
        <f t="shared" si="109"/>
        <v>#VALUE!</v>
      </c>
    </row>
    <row r="1400" spans="1:16" x14ac:dyDescent="0.25">
      <c r="A1400" s="4" t="s">
        <v>117</v>
      </c>
      <c r="B1400" s="4" t="s">
        <v>1099</v>
      </c>
      <c r="C1400" s="4" t="s">
        <v>2545</v>
      </c>
      <c r="D1400" s="4" t="s">
        <v>2546</v>
      </c>
      <c r="E1400" s="4" t="s">
        <v>1226</v>
      </c>
      <c r="F1400" s="4" t="s">
        <v>1441</v>
      </c>
      <c r="G1400" s="4" t="s">
        <v>1549</v>
      </c>
      <c r="K1400" s="4">
        <f t="shared" si="105"/>
        <v>59.350395999999989</v>
      </c>
      <c r="L1400" s="4">
        <f t="shared" si="106"/>
        <v>62.317915799999994</v>
      </c>
      <c r="M1400" s="4" t="s">
        <v>1105</v>
      </c>
      <c r="N1400" s="4">
        <f t="shared" si="107"/>
        <v>1549993.4363761083</v>
      </c>
      <c r="O1400" s="4">
        <f t="shared" si="108"/>
        <v>-407294.56362389168</v>
      </c>
      <c r="P1400" s="4" t="str">
        <f t="shared" si="109"/>
        <v/>
      </c>
    </row>
    <row r="1401" spans="1:16" x14ac:dyDescent="0.25">
      <c r="A1401" s="4" t="s">
        <v>122</v>
      </c>
      <c r="B1401" s="4" t="s">
        <v>1099</v>
      </c>
      <c r="C1401" s="4" t="s">
        <v>3615</v>
      </c>
      <c r="D1401" s="4" t="s">
        <v>3616</v>
      </c>
      <c r="E1401" s="4" t="s">
        <v>1181</v>
      </c>
      <c r="F1401" s="4" t="s">
        <v>1056</v>
      </c>
      <c r="G1401" s="4" t="s">
        <v>2260</v>
      </c>
      <c r="K1401" s="4">
        <f t="shared" si="105"/>
        <v>59.166235</v>
      </c>
      <c r="L1401" s="4">
        <f t="shared" si="106"/>
        <v>61.651216870000006</v>
      </c>
      <c r="M1401" s="4" t="s">
        <v>1105</v>
      </c>
      <c r="N1401" s="4">
        <f t="shared" si="107"/>
        <v>1333257.4433581615</v>
      </c>
      <c r="O1401" s="4">
        <f t="shared" si="108"/>
        <v>-1928604.5566418385</v>
      </c>
      <c r="P1401" s="4" t="str">
        <f t="shared" si="109"/>
        <v/>
      </c>
    </row>
    <row r="1402" spans="1:16" x14ac:dyDescent="0.25">
      <c r="A1402" s="4" t="s">
        <v>317</v>
      </c>
      <c r="B1402" s="4" t="s">
        <v>1099</v>
      </c>
      <c r="C1402" s="4" t="s">
        <v>2259</v>
      </c>
      <c r="D1402" s="4" t="s">
        <v>1027</v>
      </c>
      <c r="E1402" s="4" t="s">
        <v>1197</v>
      </c>
      <c r="F1402" s="4" t="s">
        <v>1056</v>
      </c>
      <c r="G1402" s="4" t="s">
        <v>2260</v>
      </c>
      <c r="K1402" s="4">
        <f t="shared" si="105"/>
        <v>59.166235</v>
      </c>
      <c r="L1402" s="4">
        <f t="shared" si="106"/>
        <v>59.876229819999999</v>
      </c>
      <c r="M1402" s="4" t="s">
        <v>1105</v>
      </c>
      <c r="N1402" s="4">
        <f t="shared" si="107"/>
        <v>756229.99728778307</v>
      </c>
      <c r="O1402" s="4" t="e">
        <f t="shared" si="108"/>
        <v>#VALUE!</v>
      </c>
      <c r="P1402" s="4" t="e">
        <f t="shared" si="109"/>
        <v>#VALUE!</v>
      </c>
    </row>
    <row r="1403" spans="1:16" x14ac:dyDescent="0.25">
      <c r="A1403" s="4" t="s">
        <v>124</v>
      </c>
      <c r="B1403" s="4" t="s">
        <v>1099</v>
      </c>
      <c r="C1403" s="4" t="s">
        <v>337</v>
      </c>
      <c r="D1403" s="4" t="s">
        <v>1027</v>
      </c>
      <c r="E1403" s="4" t="s">
        <v>1395</v>
      </c>
      <c r="F1403" s="4" t="s">
        <v>1073</v>
      </c>
      <c r="G1403" s="4" t="s">
        <v>1536</v>
      </c>
      <c r="K1403" s="4">
        <f t="shared" si="105"/>
        <v>58.956796999999995</v>
      </c>
      <c r="L1403" s="4">
        <f t="shared" si="106"/>
        <v>57.954531450999994</v>
      </c>
      <c r="M1403" s="4" t="s">
        <v>1105</v>
      </c>
      <c r="N1403" s="4">
        <f t="shared" si="107"/>
        <v>131508.42425902211</v>
      </c>
      <c r="O1403" s="4" t="e">
        <f t="shared" si="108"/>
        <v>#VALUE!</v>
      </c>
      <c r="P1403" s="4" t="e">
        <f t="shared" si="109"/>
        <v>#VALUE!</v>
      </c>
    </row>
    <row r="1404" spans="1:16" x14ac:dyDescent="0.25">
      <c r="A1404" s="4" t="s">
        <v>135</v>
      </c>
      <c r="B1404" s="4" t="s">
        <v>1099</v>
      </c>
      <c r="C1404" s="4" t="s">
        <v>2640</v>
      </c>
      <c r="D1404" s="4" t="s">
        <v>2641</v>
      </c>
      <c r="E1404" s="4" t="s">
        <v>1224</v>
      </c>
      <c r="F1404" s="4" t="s">
        <v>1056</v>
      </c>
      <c r="G1404" s="4" t="s">
        <v>2282</v>
      </c>
      <c r="K1404" s="4">
        <f t="shared" si="105"/>
        <v>58.610140999999999</v>
      </c>
      <c r="L1404" s="4">
        <f t="shared" si="106"/>
        <v>61.599258190999997</v>
      </c>
      <c r="M1404" s="4" t="s">
        <v>1105</v>
      </c>
      <c r="N1404" s="4">
        <f t="shared" si="107"/>
        <v>1316366.2869722231</v>
      </c>
      <c r="O1404" s="4">
        <f t="shared" si="108"/>
        <v>-1908159.7130277769</v>
      </c>
      <c r="P1404" s="4" t="str">
        <f t="shared" si="109"/>
        <v/>
      </c>
    </row>
    <row r="1405" spans="1:16" x14ac:dyDescent="0.25">
      <c r="A1405" s="4" t="s">
        <v>125</v>
      </c>
      <c r="B1405" s="4" t="s">
        <v>1099</v>
      </c>
      <c r="C1405" s="4" t="s">
        <v>1476</v>
      </c>
      <c r="D1405" s="4" t="s">
        <v>1477</v>
      </c>
      <c r="E1405" s="4" t="s">
        <v>1226</v>
      </c>
      <c r="F1405" s="4" t="s">
        <v>1103</v>
      </c>
      <c r="G1405" s="4" t="s">
        <v>1478</v>
      </c>
      <c r="K1405" s="4">
        <f t="shared" si="105"/>
        <v>58.433201999999994</v>
      </c>
      <c r="L1405" s="4">
        <f t="shared" si="106"/>
        <v>61.354862099999998</v>
      </c>
      <c r="M1405" s="4" t="s">
        <v>1105</v>
      </c>
      <c r="N1405" s="4">
        <f t="shared" si="107"/>
        <v>1236915.9877605683</v>
      </c>
      <c r="O1405" s="4">
        <f t="shared" si="108"/>
        <v>-195443.01223943173</v>
      </c>
      <c r="P1405" s="4" t="str">
        <f t="shared" si="109"/>
        <v/>
      </c>
    </row>
    <row r="1406" spans="1:16" x14ac:dyDescent="0.25">
      <c r="A1406" s="4" t="s">
        <v>127</v>
      </c>
      <c r="B1406" s="4" t="s">
        <v>1099</v>
      </c>
      <c r="C1406" s="4" t="s">
        <v>4035</v>
      </c>
      <c r="D1406" s="4" t="s">
        <v>4036</v>
      </c>
      <c r="E1406" s="4" t="s">
        <v>1086</v>
      </c>
      <c r="F1406" s="4" t="s">
        <v>1107</v>
      </c>
      <c r="G1406" s="4" t="s">
        <v>4037</v>
      </c>
      <c r="K1406" s="4">
        <f t="shared" si="105"/>
        <v>58.111823000000001</v>
      </c>
      <c r="L1406" s="4">
        <f t="shared" si="106"/>
        <v>60.726855035</v>
      </c>
      <c r="M1406" s="4" t="s">
        <v>1105</v>
      </c>
      <c r="N1406" s="4">
        <f t="shared" si="107"/>
        <v>1032758.265690933</v>
      </c>
      <c r="O1406" s="4">
        <f t="shared" si="108"/>
        <v>-200400.73430906702</v>
      </c>
      <c r="P1406" s="4" t="str">
        <f t="shared" si="109"/>
        <v/>
      </c>
    </row>
    <row r="1407" spans="1:16" x14ac:dyDescent="0.25">
      <c r="A1407" s="4" t="s">
        <v>108</v>
      </c>
      <c r="B1407" s="4" t="s">
        <v>1099</v>
      </c>
      <c r="C1407" s="4" t="s">
        <v>989</v>
      </c>
      <c r="D1407" s="4" t="s">
        <v>1027</v>
      </c>
      <c r="E1407" s="4" t="s">
        <v>1027</v>
      </c>
      <c r="F1407" s="4" t="s">
        <v>1218</v>
      </c>
      <c r="G1407" s="4" t="s">
        <v>1384</v>
      </c>
      <c r="K1407" s="4">
        <f t="shared" si="105"/>
        <v>57.627949000000001</v>
      </c>
      <c r="L1407" s="4" t="e">
        <f t="shared" si="106"/>
        <v>#VALUE!</v>
      </c>
      <c r="M1407" s="4" t="s">
        <v>1105</v>
      </c>
      <c r="N1407" s="4" t="e">
        <f t="shared" si="107"/>
        <v>#VALUE!</v>
      </c>
      <c r="O1407" s="4" t="e">
        <f t="shared" si="108"/>
        <v>#VALUE!</v>
      </c>
      <c r="P1407" s="4" t="e">
        <f t="shared" si="109"/>
        <v>#VALUE!</v>
      </c>
    </row>
    <row r="1408" spans="1:16" x14ac:dyDescent="0.25">
      <c r="A1408" s="4" t="s">
        <v>129</v>
      </c>
      <c r="B1408" s="4" t="s">
        <v>1099</v>
      </c>
      <c r="C1408" s="4" t="s">
        <v>989</v>
      </c>
      <c r="D1408" s="4" t="s">
        <v>1225</v>
      </c>
      <c r="E1408" s="4" t="s">
        <v>1027</v>
      </c>
      <c r="F1408" s="4" t="s">
        <v>1218</v>
      </c>
      <c r="G1408" s="4" t="s">
        <v>1384</v>
      </c>
      <c r="K1408" s="4">
        <f t="shared" si="105"/>
        <v>57.627949000000001</v>
      </c>
      <c r="L1408" s="4" t="e">
        <f t="shared" si="106"/>
        <v>#VALUE!</v>
      </c>
      <c r="M1408" s="4" t="s">
        <v>1105</v>
      </c>
      <c r="N1408" s="4" t="e">
        <f t="shared" si="107"/>
        <v>#VALUE!</v>
      </c>
      <c r="O1408" s="4" t="e">
        <f t="shared" si="108"/>
        <v>#VALUE!</v>
      </c>
      <c r="P1408" s="4" t="e">
        <f t="shared" si="109"/>
        <v>#VALUE!</v>
      </c>
    </row>
    <row r="1409" spans="1:16" x14ac:dyDescent="0.25">
      <c r="A1409" s="4" t="s">
        <v>131</v>
      </c>
      <c r="B1409" s="4" t="s">
        <v>1099</v>
      </c>
      <c r="C1409" s="4" t="s">
        <v>1605</v>
      </c>
      <c r="D1409" s="4" t="s">
        <v>1606</v>
      </c>
      <c r="E1409" s="4" t="s">
        <v>1120</v>
      </c>
      <c r="F1409" s="4" t="s">
        <v>1307</v>
      </c>
      <c r="G1409" s="4" t="s">
        <v>1607</v>
      </c>
      <c r="K1409" s="4">
        <f t="shared" si="105"/>
        <v>57.508786000000001</v>
      </c>
      <c r="L1409" s="4">
        <f t="shared" si="106"/>
        <v>60.614260444000003</v>
      </c>
      <c r="M1409" s="4" t="s">
        <v>1105</v>
      </c>
      <c r="N1409" s="4">
        <f t="shared" si="107"/>
        <v>996155.08636854484</v>
      </c>
      <c r="O1409" s="4">
        <f t="shared" si="108"/>
        <v>-52138.913631455158</v>
      </c>
      <c r="P1409" s="4" t="str">
        <f t="shared" si="109"/>
        <v/>
      </c>
    </row>
    <row r="1410" spans="1:16" x14ac:dyDescent="0.25">
      <c r="A1410" s="4" t="s">
        <v>107</v>
      </c>
      <c r="B1410" s="4" t="s">
        <v>1099</v>
      </c>
      <c r="C1410" s="4" t="s">
        <v>964</v>
      </c>
      <c r="D1410" s="4" t="s">
        <v>2745</v>
      </c>
      <c r="E1410" s="4" t="s">
        <v>2025</v>
      </c>
      <c r="F1410" s="4" t="s">
        <v>1107</v>
      </c>
      <c r="G1410" s="4" t="s">
        <v>2746</v>
      </c>
      <c r="K1410" s="4">
        <f t="shared" ref="K1410:K1473" si="110">(F1410*0.3611)+(G1410*1.1*0.3611)+(H1410*5.2*0.0666)+(I1410*0.2111)</f>
        <v>57.436565999999999</v>
      </c>
      <c r="L1410" s="4">
        <f t="shared" ref="L1410:L1473" si="111">(K1410)*((100+(29-E1410))/100)-(J1410*0.9)</f>
        <v>60.997633092000001</v>
      </c>
      <c r="M1410" s="4" t="s">
        <v>1105</v>
      </c>
      <c r="N1410" s="4">
        <f t="shared" ref="N1410:N1473" si="112">(M1410*((L1410-63)/5.45))+M1410</f>
        <v>1120785.0322426152</v>
      </c>
      <c r="O1410" s="4">
        <f t="shared" ref="O1410:O1473" si="113">(N1410-D1410)</f>
        <v>186008.03224261524</v>
      </c>
      <c r="P1410" s="4" t="str">
        <f t="shared" ref="P1410:P1473" si="114">IF(O1410&lt;(-3000000), "Overpaid", "")</f>
        <v/>
      </c>
    </row>
    <row r="1411" spans="1:16" x14ac:dyDescent="0.25">
      <c r="A1411" s="4" t="s">
        <v>123</v>
      </c>
      <c r="B1411" s="4" t="s">
        <v>1099</v>
      </c>
      <c r="C1411" s="4" t="s">
        <v>1932</v>
      </c>
      <c r="D1411" s="4" t="s">
        <v>1431</v>
      </c>
      <c r="E1411" s="4" t="s">
        <v>1170</v>
      </c>
      <c r="F1411" s="4" t="s">
        <v>1450</v>
      </c>
      <c r="G1411" s="4" t="s">
        <v>1933</v>
      </c>
      <c r="K1411" s="4">
        <f t="shared" si="110"/>
        <v>57.306569999999994</v>
      </c>
      <c r="L1411" s="4">
        <f t="shared" si="111"/>
        <v>58.223475119999996</v>
      </c>
      <c r="M1411" s="4" t="s">
        <v>1105</v>
      </c>
      <c r="N1411" s="4">
        <f t="shared" si="112"/>
        <v>218938.85281334212</v>
      </c>
      <c r="O1411" s="4">
        <f t="shared" si="113"/>
        <v>-5781061.1471866574</v>
      </c>
      <c r="P1411" s="4" t="str">
        <f t="shared" si="114"/>
        <v>Overpaid</v>
      </c>
    </row>
    <row r="1412" spans="1:16" x14ac:dyDescent="0.25">
      <c r="A1412" s="4" t="s">
        <v>133</v>
      </c>
      <c r="B1412" s="4" t="s">
        <v>1099</v>
      </c>
      <c r="C1412" s="4" t="s">
        <v>1686</v>
      </c>
      <c r="D1412" s="4" t="s">
        <v>1027</v>
      </c>
      <c r="E1412" s="4" t="s">
        <v>1045</v>
      </c>
      <c r="F1412" s="4" t="s">
        <v>1046</v>
      </c>
      <c r="G1412" s="4" t="s">
        <v>1069</v>
      </c>
      <c r="K1412" s="4">
        <f t="shared" si="110"/>
        <v>57.302959000000001</v>
      </c>
      <c r="L1412" s="4">
        <f t="shared" si="111"/>
        <v>59.251259606000005</v>
      </c>
      <c r="M1412" s="4" t="s">
        <v>1105</v>
      </c>
      <c r="N1412" s="4">
        <f t="shared" si="112"/>
        <v>553059.51981614577</v>
      </c>
      <c r="O1412" s="4" t="e">
        <f t="shared" si="113"/>
        <v>#VALUE!</v>
      </c>
      <c r="P1412" s="4" t="e">
        <f t="shared" si="114"/>
        <v>#VALUE!</v>
      </c>
    </row>
    <row r="1413" spans="1:16" x14ac:dyDescent="0.25">
      <c r="A1413" s="4" t="s">
        <v>132</v>
      </c>
      <c r="B1413" s="4" t="s">
        <v>1099</v>
      </c>
      <c r="C1413" s="4" t="s">
        <v>506</v>
      </c>
      <c r="D1413" s="4" t="s">
        <v>3460</v>
      </c>
      <c r="E1413" s="4" t="s">
        <v>3461</v>
      </c>
      <c r="F1413" s="4" t="s">
        <v>1068</v>
      </c>
      <c r="G1413" s="4" t="s">
        <v>3085</v>
      </c>
      <c r="K1413" s="4">
        <f t="shared" si="110"/>
        <v>56.974357999999995</v>
      </c>
      <c r="L1413" s="4">
        <f t="shared" si="111"/>
        <v>61.190460492</v>
      </c>
      <c r="M1413" s="4" t="s">
        <v>1105</v>
      </c>
      <c r="N1413" s="4">
        <f t="shared" si="112"/>
        <v>1183470.9555874588</v>
      </c>
      <c r="O1413" s="4">
        <f t="shared" si="113"/>
        <v>-1070223.0444125412</v>
      </c>
      <c r="P1413" s="4" t="str">
        <f t="shared" si="114"/>
        <v/>
      </c>
    </row>
    <row r="1414" spans="1:16" x14ac:dyDescent="0.25">
      <c r="A1414" s="4" t="s">
        <v>133</v>
      </c>
      <c r="B1414" s="4" t="s">
        <v>1099</v>
      </c>
      <c r="C1414" s="4" t="s">
        <v>1696</v>
      </c>
      <c r="D1414" s="4" t="s">
        <v>1697</v>
      </c>
      <c r="E1414" s="4" t="s">
        <v>1572</v>
      </c>
      <c r="F1414" s="4" t="s">
        <v>1103</v>
      </c>
      <c r="G1414" s="4" t="s">
        <v>1698</v>
      </c>
      <c r="K1414" s="4">
        <f t="shared" si="110"/>
        <v>56.963524999999997</v>
      </c>
      <c r="L1414" s="4">
        <f t="shared" si="111"/>
        <v>59.412956574999995</v>
      </c>
      <c r="M1414" s="4" t="s">
        <v>1105</v>
      </c>
      <c r="N1414" s="4">
        <f t="shared" si="112"/>
        <v>605625.30561125092</v>
      </c>
      <c r="O1414" s="4">
        <f t="shared" si="113"/>
        <v>-297051.69438874908</v>
      </c>
      <c r="P1414" s="4" t="str">
        <f t="shared" si="114"/>
        <v/>
      </c>
    </row>
    <row r="1415" spans="1:16" x14ac:dyDescent="0.25">
      <c r="A1415" s="4" t="s">
        <v>114</v>
      </c>
      <c r="B1415" s="4" t="s">
        <v>1099</v>
      </c>
      <c r="C1415" s="4" t="s">
        <v>3278</v>
      </c>
      <c r="D1415" s="4" t="s">
        <v>3279</v>
      </c>
      <c r="E1415" s="4" t="s">
        <v>1662</v>
      </c>
      <c r="F1415" s="4" t="s">
        <v>1162</v>
      </c>
      <c r="G1415" s="4" t="s">
        <v>2225</v>
      </c>
      <c r="K1415" s="4">
        <f t="shared" si="110"/>
        <v>56.891305000000003</v>
      </c>
      <c r="L1415" s="4">
        <f t="shared" si="111"/>
        <v>59.678978945000011</v>
      </c>
      <c r="M1415" s="4" t="s">
        <v>1105</v>
      </c>
      <c r="N1415" s="4">
        <f t="shared" si="112"/>
        <v>692106.05416583759</v>
      </c>
      <c r="O1415" s="4">
        <f t="shared" si="113"/>
        <v>-401251.94583416241</v>
      </c>
      <c r="P1415" s="4" t="str">
        <f t="shared" si="114"/>
        <v/>
      </c>
    </row>
    <row r="1416" spans="1:16" x14ac:dyDescent="0.25">
      <c r="A1416" s="4" t="s">
        <v>109</v>
      </c>
      <c r="B1416" s="4" t="s">
        <v>1099</v>
      </c>
      <c r="C1416" s="4" t="s">
        <v>1878</v>
      </c>
      <c r="D1416" s="4" t="s">
        <v>1247</v>
      </c>
      <c r="E1416" s="4" t="s">
        <v>1179</v>
      </c>
      <c r="F1416" s="4" t="s">
        <v>1201</v>
      </c>
      <c r="G1416" s="4" t="s">
        <v>1879</v>
      </c>
      <c r="K1416" s="4">
        <f t="shared" si="110"/>
        <v>56.761309000000004</v>
      </c>
      <c r="L1416" s="4">
        <f t="shared" si="111"/>
        <v>58.918238742000007</v>
      </c>
      <c r="M1416" s="4" t="s">
        <v>1105</v>
      </c>
      <c r="N1416" s="4">
        <f t="shared" si="112"/>
        <v>444798.34763347055</v>
      </c>
      <c r="O1416" s="4">
        <f t="shared" si="113"/>
        <v>-405201.65236652945</v>
      </c>
      <c r="P1416" s="4" t="str">
        <f t="shared" si="114"/>
        <v/>
      </c>
    </row>
    <row r="1417" spans="1:16" x14ac:dyDescent="0.25">
      <c r="A1417" s="4" t="s">
        <v>109</v>
      </c>
      <c r="B1417" s="4" t="s">
        <v>1099</v>
      </c>
      <c r="C1417" s="4" t="s">
        <v>1830</v>
      </c>
      <c r="D1417" s="4" t="s">
        <v>1831</v>
      </c>
      <c r="E1417" s="4" t="s">
        <v>1122</v>
      </c>
      <c r="F1417" s="4" t="s">
        <v>1103</v>
      </c>
      <c r="G1417" s="4" t="s">
        <v>1832</v>
      </c>
      <c r="K1417" s="4">
        <f t="shared" si="110"/>
        <v>56.645756999999996</v>
      </c>
      <c r="L1417" s="4">
        <f t="shared" si="111"/>
        <v>57.608734869000003</v>
      </c>
      <c r="M1417" s="4" t="s">
        <v>1105</v>
      </c>
      <c r="N1417" s="4">
        <f t="shared" si="112"/>
        <v>19094.016181329265</v>
      </c>
      <c r="O1417" s="4">
        <f t="shared" si="113"/>
        <v>-1630905.9838186707</v>
      </c>
      <c r="P1417" s="4" t="str">
        <f t="shared" si="114"/>
        <v/>
      </c>
    </row>
    <row r="1418" spans="1:16" x14ac:dyDescent="0.25">
      <c r="A1418" s="4" t="s">
        <v>113</v>
      </c>
      <c r="B1418" s="4" t="s">
        <v>1099</v>
      </c>
      <c r="C1418" s="4" t="s">
        <v>103</v>
      </c>
      <c r="D1418" s="4" t="s">
        <v>1101</v>
      </c>
      <c r="E1418" s="4" t="s">
        <v>1207</v>
      </c>
      <c r="F1418" s="4" t="s">
        <v>1062</v>
      </c>
      <c r="G1418" s="4" t="s">
        <v>1851</v>
      </c>
      <c r="K1418" s="4">
        <f t="shared" si="110"/>
        <v>56.620480000000001</v>
      </c>
      <c r="L1418" s="4">
        <f t="shared" si="111"/>
        <v>57.186684800000002</v>
      </c>
      <c r="M1418" s="4" t="s">
        <v>1105</v>
      </c>
      <c r="N1418" s="4">
        <f t="shared" si="112"/>
        <v>-118109.50506627443</v>
      </c>
      <c r="O1418" s="4">
        <f t="shared" si="113"/>
        <v>-7118109.5050662747</v>
      </c>
      <c r="P1418" s="4" t="str">
        <f t="shared" si="114"/>
        <v>Overpaid</v>
      </c>
    </row>
    <row r="1419" spans="1:16" x14ac:dyDescent="0.25">
      <c r="A1419" s="4" t="s">
        <v>131</v>
      </c>
      <c r="B1419" s="4" t="s">
        <v>1099</v>
      </c>
      <c r="C1419" s="4" t="s">
        <v>1596</v>
      </c>
      <c r="D1419" s="4" t="s">
        <v>1419</v>
      </c>
      <c r="E1419" s="4" t="s">
        <v>1168</v>
      </c>
      <c r="F1419" s="4" t="s">
        <v>1111</v>
      </c>
      <c r="G1419" s="4" t="s">
        <v>1597</v>
      </c>
      <c r="K1419" s="4">
        <f t="shared" si="110"/>
        <v>56.47965099999999</v>
      </c>
      <c r="L1419" s="4">
        <f t="shared" si="111"/>
        <v>57.778682972999988</v>
      </c>
      <c r="M1419" s="4" t="s">
        <v>1105</v>
      </c>
      <c r="N1419" s="4">
        <f t="shared" si="112"/>
        <v>74342.149070869898</v>
      </c>
      <c r="O1419" s="4">
        <f t="shared" si="113"/>
        <v>-1925657.8509291301</v>
      </c>
      <c r="P1419" s="4" t="str">
        <f t="shared" si="114"/>
        <v/>
      </c>
    </row>
    <row r="1420" spans="1:16" x14ac:dyDescent="0.25">
      <c r="A1420" s="4" t="s">
        <v>126</v>
      </c>
      <c r="B1420" s="4" t="s">
        <v>1099</v>
      </c>
      <c r="C1420" s="4" t="s">
        <v>3787</v>
      </c>
      <c r="D1420" s="4" t="s">
        <v>3788</v>
      </c>
      <c r="E1420" s="4" t="s">
        <v>1356</v>
      </c>
      <c r="F1420" s="4" t="s">
        <v>1091</v>
      </c>
      <c r="G1420" s="4" t="s">
        <v>1708</v>
      </c>
      <c r="K1420" s="4">
        <f t="shared" si="110"/>
        <v>56.411042000000002</v>
      </c>
      <c r="L1420" s="4">
        <f t="shared" si="111"/>
        <v>57.595673882</v>
      </c>
      <c r="M1420" s="4" t="s">
        <v>1105</v>
      </c>
      <c r="N1420" s="4">
        <f t="shared" si="112"/>
        <v>14848.042684356216</v>
      </c>
      <c r="O1420" s="4">
        <f t="shared" si="113"/>
        <v>-5735151.9573156442</v>
      </c>
      <c r="P1420" s="4" t="str">
        <f t="shared" si="114"/>
        <v>Overpaid</v>
      </c>
    </row>
    <row r="1421" spans="1:16" x14ac:dyDescent="0.25">
      <c r="A1421" s="4" t="s">
        <v>112</v>
      </c>
      <c r="B1421" s="4" t="s">
        <v>1099</v>
      </c>
      <c r="C1421" s="4" t="s">
        <v>2113</v>
      </c>
      <c r="D1421" s="4" t="s">
        <v>1225</v>
      </c>
      <c r="E1421" s="4" t="s">
        <v>1027</v>
      </c>
      <c r="F1421" s="4" t="s">
        <v>1194</v>
      </c>
      <c r="G1421" s="4" t="s">
        <v>1827</v>
      </c>
      <c r="K1421" s="4">
        <f t="shared" si="110"/>
        <v>56.208825999999995</v>
      </c>
      <c r="L1421" s="4" t="e">
        <f t="shared" si="111"/>
        <v>#VALUE!</v>
      </c>
      <c r="M1421" s="4" t="s">
        <v>1105</v>
      </c>
      <c r="N1421" s="4" t="e">
        <f t="shared" si="112"/>
        <v>#VALUE!</v>
      </c>
      <c r="O1421" s="4" t="e">
        <f t="shared" si="113"/>
        <v>#VALUE!</v>
      </c>
      <c r="P1421" s="4" t="e">
        <f t="shared" si="114"/>
        <v>#VALUE!</v>
      </c>
    </row>
    <row r="1422" spans="1:16" x14ac:dyDescent="0.25">
      <c r="A1422" s="4" t="s">
        <v>124</v>
      </c>
      <c r="B1422" s="4" t="s">
        <v>1099</v>
      </c>
      <c r="C1422" s="4" t="s">
        <v>3107</v>
      </c>
      <c r="D1422" s="4" t="s">
        <v>2073</v>
      </c>
      <c r="E1422" s="4" t="s">
        <v>1226</v>
      </c>
      <c r="F1422" s="4" t="s">
        <v>1162</v>
      </c>
      <c r="G1422" s="4" t="s">
        <v>1465</v>
      </c>
      <c r="K1422" s="4">
        <f t="shared" si="110"/>
        <v>55.938000999999993</v>
      </c>
      <c r="L1422" s="4">
        <f t="shared" si="111"/>
        <v>58.734901049999998</v>
      </c>
      <c r="M1422" s="4" t="s">
        <v>1105</v>
      </c>
      <c r="N1422" s="4">
        <f t="shared" si="112"/>
        <v>385197.41692065075</v>
      </c>
      <c r="O1422" s="4">
        <f t="shared" si="113"/>
        <v>-379802.58307934925</v>
      </c>
      <c r="P1422" s="4" t="str">
        <f t="shared" si="114"/>
        <v/>
      </c>
    </row>
    <row r="1423" spans="1:16" x14ac:dyDescent="0.25">
      <c r="A1423" s="4" t="s">
        <v>116</v>
      </c>
      <c r="B1423" s="4" t="s">
        <v>1099</v>
      </c>
      <c r="C1423" s="4" t="s">
        <v>1100</v>
      </c>
      <c r="D1423" s="4" t="s">
        <v>1101</v>
      </c>
      <c r="E1423" s="4" t="s">
        <v>1102</v>
      </c>
      <c r="F1423" s="4" t="s">
        <v>1103</v>
      </c>
      <c r="G1423" s="4" t="s">
        <v>1104</v>
      </c>
      <c r="K1423" s="4">
        <f t="shared" si="110"/>
        <v>55.851337000000001</v>
      </c>
      <c r="L1423" s="4">
        <f t="shared" si="111"/>
        <v>56.577404380999994</v>
      </c>
      <c r="M1423" s="4" t="s">
        <v>1105</v>
      </c>
      <c r="N1423" s="4">
        <f t="shared" si="112"/>
        <v>-316179.41443055053</v>
      </c>
      <c r="O1423" s="4">
        <f t="shared" si="113"/>
        <v>-7316179.4144305503</v>
      </c>
      <c r="P1423" s="4" t="str">
        <f t="shared" si="114"/>
        <v>Overpaid</v>
      </c>
    </row>
    <row r="1424" spans="1:16" x14ac:dyDescent="0.25">
      <c r="A1424" s="4" t="s">
        <v>120</v>
      </c>
      <c r="B1424" s="4" t="s">
        <v>1099</v>
      </c>
      <c r="C1424" s="4" t="s">
        <v>3162</v>
      </c>
      <c r="D1424" s="4" t="s">
        <v>3163</v>
      </c>
      <c r="E1424" s="4" t="s">
        <v>1086</v>
      </c>
      <c r="F1424" s="4" t="s">
        <v>1111</v>
      </c>
      <c r="G1424" s="4" t="s">
        <v>1271</v>
      </c>
      <c r="K1424" s="4">
        <f t="shared" si="110"/>
        <v>55.764673000000002</v>
      </c>
      <c r="L1424" s="4">
        <f t="shared" si="111"/>
        <v>58.274083284999996</v>
      </c>
      <c r="M1424" s="4" t="s">
        <v>1105</v>
      </c>
      <c r="N1424" s="4">
        <f t="shared" si="112"/>
        <v>235390.97295712447</v>
      </c>
      <c r="O1424" s="4">
        <f t="shared" si="113"/>
        <v>-632402.02704287553</v>
      </c>
      <c r="P1424" s="4" t="str">
        <f t="shared" si="114"/>
        <v/>
      </c>
    </row>
    <row r="1425" spans="1:16" x14ac:dyDescent="0.25">
      <c r="A1425" s="4" t="s">
        <v>122</v>
      </c>
      <c r="B1425" s="4" t="s">
        <v>1099</v>
      </c>
      <c r="C1425" s="4" t="s">
        <v>3638</v>
      </c>
      <c r="D1425" s="4" t="s">
        <v>3639</v>
      </c>
      <c r="E1425" s="4" t="s">
        <v>1339</v>
      </c>
      <c r="F1425" s="4" t="s">
        <v>1146</v>
      </c>
      <c r="G1425" s="4" t="s">
        <v>3640</v>
      </c>
      <c r="K1425" s="4">
        <f t="shared" si="110"/>
        <v>55.313298000000003</v>
      </c>
      <c r="L1425" s="4">
        <f t="shared" si="111"/>
        <v>57.968336304000005</v>
      </c>
      <c r="M1425" s="4" t="s">
        <v>1105</v>
      </c>
      <c r="N1425" s="4">
        <f t="shared" si="112"/>
        <v>135996.21985729039</v>
      </c>
      <c r="O1425" s="4">
        <f t="shared" si="113"/>
        <v>-721336.78014270961</v>
      </c>
      <c r="P1425" s="4" t="str">
        <f t="shared" si="114"/>
        <v/>
      </c>
    </row>
    <row r="1426" spans="1:16" x14ac:dyDescent="0.25">
      <c r="A1426" s="4" t="s">
        <v>136</v>
      </c>
      <c r="B1426" s="4" t="s">
        <v>1099</v>
      </c>
      <c r="C1426" s="4" t="s">
        <v>2156</v>
      </c>
      <c r="D1426" s="4" t="s">
        <v>2157</v>
      </c>
      <c r="E1426" s="4" t="s">
        <v>1294</v>
      </c>
      <c r="F1426" s="4" t="s">
        <v>1062</v>
      </c>
      <c r="G1426" s="4" t="s">
        <v>1334</v>
      </c>
      <c r="K1426" s="4">
        <f t="shared" si="110"/>
        <v>55.230244999999996</v>
      </c>
      <c r="L1426" s="4">
        <f t="shared" si="111"/>
        <v>58.709750434999997</v>
      </c>
      <c r="M1426" s="4" t="s">
        <v>1105</v>
      </c>
      <c r="N1426" s="4">
        <f t="shared" si="112"/>
        <v>377021.24733082182</v>
      </c>
      <c r="O1426" s="4">
        <f t="shared" si="113"/>
        <v>-1839416.7526691782</v>
      </c>
      <c r="P1426" s="4" t="str">
        <f t="shared" si="114"/>
        <v/>
      </c>
    </row>
    <row r="1427" spans="1:16" x14ac:dyDescent="0.25">
      <c r="A1427" s="4" t="s">
        <v>117</v>
      </c>
      <c r="B1427" s="4" t="s">
        <v>1099</v>
      </c>
      <c r="C1427" s="4" t="s">
        <v>2575</v>
      </c>
      <c r="D1427" s="4" t="s">
        <v>2576</v>
      </c>
      <c r="E1427" s="4" t="s">
        <v>1061</v>
      </c>
      <c r="F1427" s="4" t="s">
        <v>1312</v>
      </c>
      <c r="G1427" s="4" t="s">
        <v>1820</v>
      </c>
      <c r="K1427" s="4">
        <f t="shared" si="110"/>
        <v>54.963030999999994</v>
      </c>
      <c r="L1427" s="4">
        <f t="shared" si="111"/>
        <v>57.161552239999999</v>
      </c>
      <c r="M1427" s="4" t="s">
        <v>1105</v>
      </c>
      <c r="N1427" s="4">
        <f t="shared" si="112"/>
        <v>-126279.80518762604</v>
      </c>
      <c r="O1427" s="4">
        <f t="shared" si="113"/>
        <v>-1279358.805187626</v>
      </c>
      <c r="P1427" s="4" t="str">
        <f t="shared" si="114"/>
        <v/>
      </c>
    </row>
    <row r="1428" spans="1:16" x14ac:dyDescent="0.25">
      <c r="A1428" s="4" t="s">
        <v>119</v>
      </c>
      <c r="B1428" s="4" t="s">
        <v>1099</v>
      </c>
      <c r="C1428" s="4" t="s">
        <v>3359</v>
      </c>
      <c r="D1428" s="4" t="s">
        <v>3360</v>
      </c>
      <c r="E1428" s="4" t="s">
        <v>1365</v>
      </c>
      <c r="F1428" s="4" t="s">
        <v>1328</v>
      </c>
      <c r="G1428" s="4" t="s">
        <v>3361</v>
      </c>
      <c r="K1428" s="4">
        <f t="shared" si="110"/>
        <v>54.316662000000001</v>
      </c>
      <c r="L1428" s="4">
        <f t="shared" si="111"/>
        <v>57.195445085999999</v>
      </c>
      <c r="M1428" s="4" t="s">
        <v>1105</v>
      </c>
      <c r="N1428" s="4">
        <f t="shared" si="112"/>
        <v>-115261.63896075846</v>
      </c>
      <c r="O1428" s="4">
        <f t="shared" si="113"/>
        <v>-964689.63896075846</v>
      </c>
      <c r="P1428" s="4" t="str">
        <f t="shared" si="114"/>
        <v/>
      </c>
    </row>
    <row r="1429" spans="1:16" x14ac:dyDescent="0.25">
      <c r="A1429" s="4" t="s">
        <v>107</v>
      </c>
      <c r="B1429" s="4" t="s">
        <v>1099</v>
      </c>
      <c r="C1429" s="4" t="s">
        <v>2747</v>
      </c>
      <c r="D1429" s="4" t="s">
        <v>2748</v>
      </c>
      <c r="E1429" s="4" t="s">
        <v>1365</v>
      </c>
      <c r="F1429" s="4" t="s">
        <v>1111</v>
      </c>
      <c r="G1429" s="4" t="s">
        <v>1549</v>
      </c>
      <c r="K1429" s="4">
        <f t="shared" si="110"/>
        <v>54.294995999999998</v>
      </c>
      <c r="L1429" s="4">
        <f t="shared" si="111"/>
        <v>57.172630787999992</v>
      </c>
      <c r="M1429" s="4" t="s">
        <v>1105</v>
      </c>
      <c r="N1429" s="4">
        <f t="shared" si="112"/>
        <v>-122678.29932953836</v>
      </c>
      <c r="O1429" s="4">
        <f t="shared" si="113"/>
        <v>-2828071.2993295384</v>
      </c>
      <c r="P1429" s="4" t="str">
        <f t="shared" si="114"/>
        <v/>
      </c>
    </row>
    <row r="1430" spans="1:16" x14ac:dyDescent="0.25">
      <c r="A1430" s="4" t="s">
        <v>132</v>
      </c>
      <c r="B1430" s="4" t="s">
        <v>1099</v>
      </c>
      <c r="C1430" s="4" t="s">
        <v>3490</v>
      </c>
      <c r="D1430" s="4" t="s">
        <v>3491</v>
      </c>
      <c r="E1430" s="4" t="s">
        <v>1237</v>
      </c>
      <c r="F1430" s="4" t="s">
        <v>1328</v>
      </c>
      <c r="G1430" s="4" t="s">
        <v>3091</v>
      </c>
      <c r="K1430" s="4">
        <f t="shared" si="110"/>
        <v>53.919452</v>
      </c>
      <c r="L1430" s="4">
        <f t="shared" si="111"/>
        <v>55.914471723999995</v>
      </c>
      <c r="M1430" s="4" t="s">
        <v>1105</v>
      </c>
      <c r="N1430" s="4">
        <f t="shared" si="112"/>
        <v>-531691.03632399347</v>
      </c>
      <c r="O1430" s="4">
        <f t="shared" si="113"/>
        <v>-1204667.0363239935</v>
      </c>
      <c r="P1430" s="4" t="str">
        <f t="shared" si="114"/>
        <v/>
      </c>
    </row>
    <row r="1431" spans="1:16" x14ac:dyDescent="0.25">
      <c r="A1431" s="4" t="s">
        <v>132</v>
      </c>
      <c r="B1431" s="4" t="s">
        <v>1099</v>
      </c>
      <c r="C1431" s="4" t="s">
        <v>3498</v>
      </c>
      <c r="D1431" s="4" t="s">
        <v>1225</v>
      </c>
      <c r="E1431" s="4" t="s">
        <v>2445</v>
      </c>
      <c r="F1431" s="4" t="s">
        <v>1157</v>
      </c>
      <c r="G1431" s="4" t="s">
        <v>3320</v>
      </c>
      <c r="K1431" s="4">
        <f t="shared" si="110"/>
        <v>53.796678</v>
      </c>
      <c r="L1431" s="4">
        <f t="shared" si="111"/>
        <v>57.723835493999999</v>
      </c>
      <c r="M1431" s="4" t="s">
        <v>1105</v>
      </c>
      <c r="N1431" s="4">
        <f t="shared" si="112"/>
        <v>56511.877728461055</v>
      </c>
      <c r="O1431" s="4">
        <f t="shared" si="113"/>
        <v>-648488.12227153894</v>
      </c>
      <c r="P1431" s="4" t="str">
        <f t="shared" si="114"/>
        <v/>
      </c>
    </row>
    <row r="1432" spans="1:16" x14ac:dyDescent="0.25">
      <c r="A1432" s="4" t="s">
        <v>124</v>
      </c>
      <c r="B1432" s="4" t="s">
        <v>1099</v>
      </c>
      <c r="C1432" s="4" t="s">
        <v>3082</v>
      </c>
      <c r="D1432" s="4" t="s">
        <v>1027</v>
      </c>
      <c r="E1432" s="4" t="s">
        <v>1297</v>
      </c>
      <c r="F1432" s="4" t="s">
        <v>1307</v>
      </c>
      <c r="G1432" s="4" t="s">
        <v>1732</v>
      </c>
      <c r="K1432" s="4">
        <f t="shared" si="110"/>
        <v>53.655849000000003</v>
      </c>
      <c r="L1432" s="4">
        <f t="shared" si="111"/>
        <v>54.67531013100001</v>
      </c>
      <c r="M1432" s="4" t="s">
        <v>1105</v>
      </c>
      <c r="N1432" s="4">
        <f t="shared" si="112"/>
        <v>-934527.91858591186</v>
      </c>
      <c r="O1432" s="4" t="e">
        <f t="shared" si="113"/>
        <v>#VALUE!</v>
      </c>
      <c r="P1432" s="4" t="e">
        <f t="shared" si="114"/>
        <v>#VALUE!</v>
      </c>
    </row>
    <row r="1433" spans="1:16" x14ac:dyDescent="0.25">
      <c r="A1433" s="4" t="s">
        <v>107</v>
      </c>
      <c r="B1433" s="4" t="s">
        <v>1099</v>
      </c>
      <c r="C1433" s="4" t="s">
        <v>151</v>
      </c>
      <c r="D1433" s="4" t="s">
        <v>1681</v>
      </c>
      <c r="E1433" s="4" t="s">
        <v>1395</v>
      </c>
      <c r="F1433" s="4" t="s">
        <v>1091</v>
      </c>
      <c r="G1433" s="4" t="s">
        <v>1772</v>
      </c>
      <c r="K1433" s="4">
        <f t="shared" si="110"/>
        <v>53.630572000000001</v>
      </c>
      <c r="L1433" s="4">
        <f t="shared" si="111"/>
        <v>52.718852276</v>
      </c>
      <c r="M1433" s="4" t="s">
        <v>1105</v>
      </c>
      <c r="N1433" s="4">
        <f t="shared" si="112"/>
        <v>-1570549.3923284849</v>
      </c>
      <c r="O1433" s="4">
        <f t="shared" si="113"/>
        <v>-2843049.3923284849</v>
      </c>
      <c r="P1433" s="4" t="str">
        <f t="shared" si="114"/>
        <v/>
      </c>
    </row>
    <row r="1434" spans="1:16" x14ac:dyDescent="0.25">
      <c r="A1434" s="4" t="s">
        <v>135</v>
      </c>
      <c r="B1434" s="4" t="s">
        <v>1099</v>
      </c>
      <c r="C1434" s="4" t="s">
        <v>838</v>
      </c>
      <c r="D1434" s="4" t="s">
        <v>2690</v>
      </c>
      <c r="E1434" s="4" t="s">
        <v>1735</v>
      </c>
      <c r="F1434" s="4" t="s">
        <v>1201</v>
      </c>
      <c r="G1434" s="4" t="s">
        <v>2691</v>
      </c>
      <c r="K1434" s="4">
        <f t="shared" si="110"/>
        <v>53.623350000000002</v>
      </c>
      <c r="L1434" s="4">
        <f t="shared" si="111"/>
        <v>57.162491099999997</v>
      </c>
      <c r="M1434" s="4" t="s">
        <v>1105</v>
      </c>
      <c r="N1434" s="4">
        <f t="shared" si="112"/>
        <v>-125974.59282677155</v>
      </c>
      <c r="O1434" s="4">
        <f t="shared" si="113"/>
        <v>-1122540.5928267715</v>
      </c>
      <c r="P1434" s="4" t="str">
        <f t="shared" si="114"/>
        <v/>
      </c>
    </row>
    <row r="1435" spans="1:16" x14ac:dyDescent="0.25">
      <c r="A1435" s="4" t="s">
        <v>128</v>
      </c>
      <c r="B1435" s="4" t="s">
        <v>1099</v>
      </c>
      <c r="C1435" s="4" t="s">
        <v>3576</v>
      </c>
      <c r="D1435" s="4" t="s">
        <v>3577</v>
      </c>
      <c r="E1435" s="4" t="s">
        <v>1224</v>
      </c>
      <c r="F1435" s="4" t="s">
        <v>1157</v>
      </c>
      <c r="G1435" s="4" t="s">
        <v>1820</v>
      </c>
      <c r="K1435" s="4">
        <f t="shared" si="110"/>
        <v>53.518630999999992</v>
      </c>
      <c r="L1435" s="4">
        <f t="shared" si="111"/>
        <v>56.248081180999989</v>
      </c>
      <c r="M1435" s="4" t="s">
        <v>1105</v>
      </c>
      <c r="N1435" s="4">
        <f t="shared" si="112"/>
        <v>-423238.51946893707</v>
      </c>
      <c r="O1435" s="4">
        <f t="shared" si="113"/>
        <v>-1641472.5194689371</v>
      </c>
      <c r="P1435" s="4" t="str">
        <f t="shared" si="114"/>
        <v/>
      </c>
    </row>
    <row r="1436" spans="1:16" x14ac:dyDescent="0.25">
      <c r="A1436" s="4" t="s">
        <v>113</v>
      </c>
      <c r="B1436" s="4" t="s">
        <v>1099</v>
      </c>
      <c r="C1436" s="4" t="s">
        <v>509</v>
      </c>
      <c r="D1436" s="4" t="s">
        <v>3892</v>
      </c>
      <c r="E1436" s="4" t="s">
        <v>1226</v>
      </c>
      <c r="F1436" s="4" t="s">
        <v>1312</v>
      </c>
      <c r="G1436" s="4" t="s">
        <v>1509</v>
      </c>
      <c r="K1436" s="4">
        <f t="shared" si="110"/>
        <v>53.096143999999995</v>
      </c>
      <c r="L1436" s="4">
        <f t="shared" si="111"/>
        <v>55.750951199999996</v>
      </c>
      <c r="M1436" s="4" t="s">
        <v>1105</v>
      </c>
      <c r="N1436" s="4">
        <f t="shared" si="112"/>
        <v>-584849.63843537727</v>
      </c>
      <c r="O1436" s="4">
        <f t="shared" si="113"/>
        <v>-1867349.6384353773</v>
      </c>
      <c r="P1436" s="4" t="str">
        <f t="shared" si="114"/>
        <v/>
      </c>
    </row>
    <row r="1437" spans="1:16" x14ac:dyDescent="0.25">
      <c r="A1437" s="4" t="s">
        <v>119</v>
      </c>
      <c r="B1437" s="4" t="s">
        <v>1099</v>
      </c>
      <c r="C1437" s="4" t="s">
        <v>3325</v>
      </c>
      <c r="D1437" s="4" t="s">
        <v>1027</v>
      </c>
      <c r="E1437" s="4" t="s">
        <v>1280</v>
      </c>
      <c r="F1437" s="4" t="s">
        <v>1107</v>
      </c>
      <c r="G1437" s="4" t="s">
        <v>2689</v>
      </c>
      <c r="K1437" s="4">
        <f t="shared" si="110"/>
        <v>52.948092999999993</v>
      </c>
      <c r="L1437" s="4">
        <f t="shared" si="111"/>
        <v>50.671325001</v>
      </c>
      <c r="M1437" s="4" t="s">
        <v>1105</v>
      </c>
      <c r="N1437" s="4">
        <f t="shared" si="112"/>
        <v>-2236176.4650739948</v>
      </c>
      <c r="O1437" s="4" t="e">
        <f t="shared" si="113"/>
        <v>#VALUE!</v>
      </c>
      <c r="P1437" s="4" t="e">
        <f t="shared" si="114"/>
        <v>#VALUE!</v>
      </c>
    </row>
    <row r="1438" spans="1:16" x14ac:dyDescent="0.25">
      <c r="A1438" s="4" t="s">
        <v>123</v>
      </c>
      <c r="B1438" s="4" t="s">
        <v>1099</v>
      </c>
      <c r="C1438" s="4" t="s">
        <v>1969</v>
      </c>
      <c r="D1438" s="4" t="s">
        <v>1970</v>
      </c>
      <c r="E1438" s="4" t="s">
        <v>1971</v>
      </c>
      <c r="F1438" s="4" t="s">
        <v>1125</v>
      </c>
      <c r="G1438" s="4" t="s">
        <v>1972</v>
      </c>
      <c r="K1438" s="4">
        <f t="shared" si="110"/>
        <v>52.615880999999995</v>
      </c>
      <c r="L1438" s="4">
        <f t="shared" si="111"/>
        <v>53.773430381999994</v>
      </c>
      <c r="M1438" s="4" t="s">
        <v>1105</v>
      </c>
      <c r="N1438" s="4">
        <f t="shared" si="112"/>
        <v>-1227718.4341043611</v>
      </c>
      <c r="O1438" s="4">
        <f t="shared" si="113"/>
        <v>-2444218.4341043611</v>
      </c>
      <c r="P1438" s="4" t="str">
        <f t="shared" si="114"/>
        <v/>
      </c>
    </row>
    <row r="1439" spans="1:16" x14ac:dyDescent="0.25">
      <c r="A1439" s="4" t="s">
        <v>130</v>
      </c>
      <c r="B1439" s="4" t="s">
        <v>1099</v>
      </c>
      <c r="C1439" s="4" t="s">
        <v>387</v>
      </c>
      <c r="D1439" s="4" t="s">
        <v>1216</v>
      </c>
      <c r="E1439" s="4" t="s">
        <v>1197</v>
      </c>
      <c r="F1439" s="4" t="s">
        <v>1146</v>
      </c>
      <c r="G1439" s="4" t="s">
        <v>3408</v>
      </c>
      <c r="K1439" s="4">
        <f t="shared" si="110"/>
        <v>52.532827999999995</v>
      </c>
      <c r="L1439" s="4">
        <f t="shared" si="111"/>
        <v>53.163221935999992</v>
      </c>
      <c r="M1439" s="4" t="s">
        <v>1105</v>
      </c>
      <c r="N1439" s="4">
        <f t="shared" si="112"/>
        <v>-1426090.034148403</v>
      </c>
      <c r="O1439" s="4">
        <f t="shared" si="113"/>
        <v>-2613590.034148403</v>
      </c>
      <c r="P1439" s="4" t="str">
        <f t="shared" si="114"/>
        <v/>
      </c>
    </row>
    <row r="1440" spans="1:16" x14ac:dyDescent="0.25">
      <c r="A1440" s="4" t="s">
        <v>115</v>
      </c>
      <c r="B1440" s="4" t="s">
        <v>1099</v>
      </c>
      <c r="C1440" s="4" t="s">
        <v>3989</v>
      </c>
      <c r="D1440" s="4" t="s">
        <v>2406</v>
      </c>
      <c r="E1440" s="4" t="s">
        <v>1027</v>
      </c>
      <c r="F1440" s="4" t="s">
        <v>1208</v>
      </c>
      <c r="G1440" s="4" t="s">
        <v>1597</v>
      </c>
      <c r="K1440" s="4">
        <f t="shared" si="110"/>
        <v>52.507550999999992</v>
      </c>
      <c r="L1440" s="4" t="e">
        <f t="shared" si="111"/>
        <v>#VALUE!</v>
      </c>
      <c r="M1440" s="4" t="s">
        <v>1105</v>
      </c>
      <c r="N1440" s="4" t="e">
        <f t="shared" si="112"/>
        <v>#VALUE!</v>
      </c>
      <c r="O1440" s="4" t="e">
        <f t="shared" si="113"/>
        <v>#VALUE!</v>
      </c>
      <c r="P1440" s="4" t="e">
        <f t="shared" si="114"/>
        <v>#VALUE!</v>
      </c>
    </row>
    <row r="1441" spans="1:16" x14ac:dyDescent="0.25">
      <c r="A1441" s="4" t="s">
        <v>131</v>
      </c>
      <c r="B1441" s="4" t="s">
        <v>1099</v>
      </c>
      <c r="C1441" s="4" t="s">
        <v>1647</v>
      </c>
      <c r="D1441" s="4" t="s">
        <v>1225</v>
      </c>
      <c r="E1441" s="4" t="s">
        <v>1027</v>
      </c>
      <c r="F1441" s="4" t="s">
        <v>1186</v>
      </c>
      <c r="G1441" s="4" t="s">
        <v>1648</v>
      </c>
      <c r="K1441" s="4">
        <f t="shared" si="110"/>
        <v>52.478662999999997</v>
      </c>
      <c r="L1441" s="4" t="e">
        <f t="shared" si="111"/>
        <v>#VALUE!</v>
      </c>
      <c r="M1441" s="4" t="s">
        <v>1105</v>
      </c>
      <c r="N1441" s="4" t="e">
        <f t="shared" si="112"/>
        <v>#VALUE!</v>
      </c>
      <c r="O1441" s="4" t="e">
        <f t="shared" si="113"/>
        <v>#VALUE!</v>
      </c>
      <c r="P1441" s="4" t="e">
        <f t="shared" si="114"/>
        <v>#VALUE!</v>
      </c>
    </row>
    <row r="1442" spans="1:16" x14ac:dyDescent="0.25">
      <c r="A1442" s="4" t="s">
        <v>2800</v>
      </c>
      <c r="B1442" s="4" t="s">
        <v>1099</v>
      </c>
      <c r="C1442" s="4" t="s">
        <v>2832</v>
      </c>
      <c r="D1442" s="4" t="s">
        <v>1216</v>
      </c>
      <c r="E1442" s="4" t="s">
        <v>1076</v>
      </c>
      <c r="F1442" s="4" t="s">
        <v>1146</v>
      </c>
      <c r="G1442" s="4" t="s">
        <v>1509</v>
      </c>
      <c r="K1442" s="4">
        <f t="shared" si="110"/>
        <v>52.373943999999995</v>
      </c>
      <c r="L1442" s="4">
        <f t="shared" si="111"/>
        <v>52.059700335999999</v>
      </c>
      <c r="M1442" s="4" t="s">
        <v>1105</v>
      </c>
      <c r="N1442" s="4">
        <f t="shared" si="112"/>
        <v>-1784831.9475226398</v>
      </c>
      <c r="O1442" s="4">
        <f t="shared" si="113"/>
        <v>-2972331.9475226398</v>
      </c>
      <c r="P1442" s="4" t="str">
        <f t="shared" si="114"/>
        <v/>
      </c>
    </row>
    <row r="1443" spans="1:16" x14ac:dyDescent="0.25">
      <c r="A1443" s="4" t="s">
        <v>124</v>
      </c>
      <c r="B1443" s="4" t="s">
        <v>1099</v>
      </c>
      <c r="C1443" s="4" t="s">
        <v>3089</v>
      </c>
      <c r="D1443" s="4" t="s">
        <v>3090</v>
      </c>
      <c r="E1443" s="4" t="s">
        <v>1318</v>
      </c>
      <c r="F1443" s="4" t="s">
        <v>1125</v>
      </c>
      <c r="G1443" s="4" t="s">
        <v>1087</v>
      </c>
      <c r="K1443" s="4">
        <f t="shared" si="110"/>
        <v>52.17895</v>
      </c>
      <c r="L1443" s="4">
        <f t="shared" si="111"/>
        <v>53.796497449999997</v>
      </c>
      <c r="M1443" s="4" t="s">
        <v>1105</v>
      </c>
      <c r="N1443" s="4">
        <f t="shared" si="112"/>
        <v>-1220219.6011768905</v>
      </c>
      <c r="O1443" s="4">
        <f t="shared" si="113"/>
        <v>-1871913.6011768905</v>
      </c>
      <c r="P1443" s="4" t="str">
        <f t="shared" si="114"/>
        <v/>
      </c>
    </row>
    <row r="1444" spans="1:16" x14ac:dyDescent="0.25">
      <c r="A1444" s="4" t="s">
        <v>114</v>
      </c>
      <c r="B1444" s="4" t="s">
        <v>1099</v>
      </c>
      <c r="C1444" s="4" t="s">
        <v>3266</v>
      </c>
      <c r="D1444" s="4" t="s">
        <v>3267</v>
      </c>
      <c r="E1444" s="4" t="s">
        <v>1150</v>
      </c>
      <c r="F1444" s="4" t="s">
        <v>1312</v>
      </c>
      <c r="G1444" s="4" t="s">
        <v>1160</v>
      </c>
      <c r="K1444" s="4">
        <f t="shared" si="110"/>
        <v>52.103119</v>
      </c>
      <c r="L1444" s="4">
        <f t="shared" si="111"/>
        <v>51.634190928999999</v>
      </c>
      <c r="M1444" s="4" t="s">
        <v>1105</v>
      </c>
      <c r="N1444" s="4">
        <f t="shared" si="112"/>
        <v>-1923160.0589306243</v>
      </c>
      <c r="O1444" s="4">
        <f t="shared" si="113"/>
        <v>-3723160.0589306243</v>
      </c>
      <c r="P1444" s="4" t="str">
        <f t="shared" si="114"/>
        <v>Overpaid</v>
      </c>
    </row>
    <row r="1445" spans="1:16" x14ac:dyDescent="0.25">
      <c r="A1445" s="4" t="s">
        <v>116</v>
      </c>
      <c r="B1445" s="4" t="s">
        <v>1099</v>
      </c>
      <c r="C1445" s="4" t="s">
        <v>148</v>
      </c>
      <c r="D1445" s="4" t="s">
        <v>1027</v>
      </c>
      <c r="E1445" s="4" t="s">
        <v>1102</v>
      </c>
      <c r="F1445" s="4" t="s">
        <v>1146</v>
      </c>
      <c r="G1445" s="4" t="s">
        <v>1148</v>
      </c>
      <c r="K1445" s="4">
        <f t="shared" si="110"/>
        <v>51.778129000000007</v>
      </c>
      <c r="L1445" s="4">
        <f t="shared" si="111"/>
        <v>52.451244677000005</v>
      </c>
      <c r="M1445" s="4" t="s">
        <v>1105</v>
      </c>
      <c r="N1445" s="4">
        <f t="shared" si="112"/>
        <v>-1657545.4802154317</v>
      </c>
      <c r="O1445" s="4" t="e">
        <f t="shared" si="113"/>
        <v>#VALUE!</v>
      </c>
      <c r="P1445" s="4" t="e">
        <f t="shared" si="114"/>
        <v>#VALUE!</v>
      </c>
    </row>
    <row r="1446" spans="1:16" x14ac:dyDescent="0.25">
      <c r="A1446" s="4" t="s">
        <v>128</v>
      </c>
      <c r="B1446" s="4" t="s">
        <v>1099</v>
      </c>
      <c r="C1446" s="4" t="s">
        <v>3563</v>
      </c>
      <c r="D1446" s="4" t="s">
        <v>2112</v>
      </c>
      <c r="E1446" s="4" t="s">
        <v>1102</v>
      </c>
      <c r="F1446" s="4" t="s">
        <v>1312</v>
      </c>
      <c r="G1446" s="4" t="s">
        <v>1755</v>
      </c>
      <c r="K1446" s="4">
        <f t="shared" si="110"/>
        <v>51.745630000000006</v>
      </c>
      <c r="L1446" s="4">
        <f t="shared" si="111"/>
        <v>52.418323190000002</v>
      </c>
      <c r="M1446" s="4" t="s">
        <v>1105</v>
      </c>
      <c r="N1446" s="4">
        <f t="shared" si="112"/>
        <v>-1668247.8690381846</v>
      </c>
      <c r="O1446" s="4">
        <f t="shared" si="113"/>
        <v>-3418247.8690381846</v>
      </c>
      <c r="P1446" s="4" t="str">
        <f t="shared" si="114"/>
        <v>Overpaid</v>
      </c>
    </row>
    <row r="1447" spans="1:16" x14ac:dyDescent="0.25">
      <c r="A1447" s="4" t="s">
        <v>115</v>
      </c>
      <c r="B1447" s="4" t="s">
        <v>1099</v>
      </c>
      <c r="C1447" s="4" t="s">
        <v>3972</v>
      </c>
      <c r="D1447" s="4" t="s">
        <v>1027</v>
      </c>
      <c r="E1447" s="4" t="s">
        <v>1197</v>
      </c>
      <c r="F1447" s="4" t="s">
        <v>1162</v>
      </c>
      <c r="G1447" s="4" t="s">
        <v>1097</v>
      </c>
      <c r="K1447" s="4">
        <f t="shared" si="110"/>
        <v>51.568691000000001</v>
      </c>
      <c r="L1447" s="4">
        <f t="shared" si="111"/>
        <v>52.187515292</v>
      </c>
      <c r="M1447" s="4" t="s">
        <v>1105</v>
      </c>
      <c r="N1447" s="4">
        <f t="shared" si="112"/>
        <v>-1743280.8062733114</v>
      </c>
      <c r="O1447" s="4" t="e">
        <f t="shared" si="113"/>
        <v>#VALUE!</v>
      </c>
      <c r="P1447" s="4" t="e">
        <f t="shared" si="114"/>
        <v>#VALUE!</v>
      </c>
    </row>
    <row r="1448" spans="1:16" x14ac:dyDescent="0.25">
      <c r="A1448" s="4" t="s">
        <v>317</v>
      </c>
      <c r="B1448" s="4" t="s">
        <v>1099</v>
      </c>
      <c r="C1448" s="4" t="s">
        <v>2320</v>
      </c>
      <c r="D1448" s="4" t="s">
        <v>1027</v>
      </c>
      <c r="E1448" s="4" t="s">
        <v>1427</v>
      </c>
      <c r="F1448" s="4" t="s">
        <v>1194</v>
      </c>
      <c r="G1448" s="4" t="s">
        <v>2321</v>
      </c>
      <c r="K1448" s="4">
        <f t="shared" si="110"/>
        <v>51.561469000000002</v>
      </c>
      <c r="L1448" s="4">
        <f t="shared" si="111"/>
        <v>52.850505724999998</v>
      </c>
      <c r="M1448" s="4" t="s">
        <v>1105</v>
      </c>
      <c r="N1448" s="4">
        <f t="shared" si="112"/>
        <v>-1527750.4020807389</v>
      </c>
      <c r="O1448" s="4" t="e">
        <f t="shared" si="113"/>
        <v>#VALUE!</v>
      </c>
      <c r="P1448" s="4" t="e">
        <f t="shared" si="114"/>
        <v>#VALUE!</v>
      </c>
    </row>
    <row r="1449" spans="1:16" x14ac:dyDescent="0.25">
      <c r="A1449" s="4" t="s">
        <v>132</v>
      </c>
      <c r="B1449" s="4" t="s">
        <v>1099</v>
      </c>
      <c r="C1449" s="4" t="s">
        <v>3479</v>
      </c>
      <c r="D1449" s="4" t="s">
        <v>3478</v>
      </c>
      <c r="E1449" s="4" t="s">
        <v>1365</v>
      </c>
      <c r="F1449" s="4" t="s">
        <v>1307</v>
      </c>
      <c r="G1449" s="4" t="s">
        <v>2574</v>
      </c>
      <c r="K1449" s="4">
        <f t="shared" si="110"/>
        <v>51.431472999999997</v>
      </c>
      <c r="L1449" s="4">
        <f t="shared" si="111"/>
        <v>54.15734106899999</v>
      </c>
      <c r="M1449" s="4" t="s">
        <v>1105</v>
      </c>
      <c r="N1449" s="4">
        <f t="shared" si="112"/>
        <v>-1102913.5780696473</v>
      </c>
      <c r="O1449" s="4">
        <f t="shared" si="113"/>
        <v>-2055145.5780696473</v>
      </c>
      <c r="P1449" s="4" t="str">
        <f t="shared" si="114"/>
        <v/>
      </c>
    </row>
    <row r="1450" spans="1:16" x14ac:dyDescent="0.25">
      <c r="A1450" s="4" t="s">
        <v>2800</v>
      </c>
      <c r="B1450" s="4" t="s">
        <v>1099</v>
      </c>
      <c r="C1450" s="4" t="s">
        <v>797</v>
      </c>
      <c r="D1450" s="4" t="s">
        <v>2842</v>
      </c>
      <c r="E1450" s="4" t="s">
        <v>1346</v>
      </c>
      <c r="F1450" s="4" t="s">
        <v>1157</v>
      </c>
      <c r="G1450" s="4" t="s">
        <v>1824</v>
      </c>
      <c r="K1450" s="4">
        <f t="shared" si="110"/>
        <v>51.413418</v>
      </c>
      <c r="L1450" s="4">
        <f t="shared" si="111"/>
        <v>54.343982825999994</v>
      </c>
      <c r="M1450" s="4" t="s">
        <v>1105</v>
      </c>
      <c r="N1450" s="4">
        <f t="shared" si="112"/>
        <v>-1042238.5346253584</v>
      </c>
      <c r="O1450" s="4">
        <f t="shared" si="113"/>
        <v>-2143221.5346253584</v>
      </c>
      <c r="P1450" s="4" t="str">
        <f t="shared" si="114"/>
        <v/>
      </c>
    </row>
    <row r="1451" spans="1:16" x14ac:dyDescent="0.25">
      <c r="A1451" s="4" t="s">
        <v>132</v>
      </c>
      <c r="B1451" s="4" t="s">
        <v>1099</v>
      </c>
      <c r="C1451" s="4" t="s">
        <v>3475</v>
      </c>
      <c r="D1451" s="4" t="s">
        <v>1027</v>
      </c>
      <c r="E1451" s="4" t="s">
        <v>1067</v>
      </c>
      <c r="F1451" s="4" t="s">
        <v>1111</v>
      </c>
      <c r="G1451" s="4" t="s">
        <v>3130</v>
      </c>
      <c r="K1451" s="4">
        <f t="shared" si="110"/>
        <v>51.157036999999995</v>
      </c>
      <c r="L1451" s="4">
        <f t="shared" si="111"/>
        <v>53.510260701999997</v>
      </c>
      <c r="M1451" s="4" t="s">
        <v>1105</v>
      </c>
      <c r="N1451" s="4">
        <f t="shared" si="112"/>
        <v>-1313271.8066394208</v>
      </c>
      <c r="O1451" s="4" t="e">
        <f t="shared" si="113"/>
        <v>#VALUE!</v>
      </c>
      <c r="P1451" s="4" t="e">
        <f t="shared" si="114"/>
        <v>#VALUE!</v>
      </c>
    </row>
    <row r="1452" spans="1:16" x14ac:dyDescent="0.25">
      <c r="A1452" s="4" t="s">
        <v>126</v>
      </c>
      <c r="B1452" s="4" t="s">
        <v>1099</v>
      </c>
      <c r="C1452" s="4" t="s">
        <v>3831</v>
      </c>
      <c r="D1452" s="4" t="s">
        <v>2088</v>
      </c>
      <c r="E1452" s="4" t="s">
        <v>1193</v>
      </c>
      <c r="F1452" s="4" t="s">
        <v>1186</v>
      </c>
      <c r="G1452" s="4" t="s">
        <v>1063</v>
      </c>
      <c r="K1452" s="4">
        <f t="shared" si="110"/>
        <v>51.048707</v>
      </c>
      <c r="L1452" s="4">
        <f t="shared" si="111"/>
        <v>53.447996228999997</v>
      </c>
      <c r="M1452" s="4" t="s">
        <v>1105</v>
      </c>
      <c r="N1452" s="4">
        <f t="shared" si="112"/>
        <v>-1333513.2556325882</v>
      </c>
      <c r="O1452" s="4">
        <f t="shared" si="113"/>
        <v>-2280863.2556325882</v>
      </c>
      <c r="P1452" s="4" t="str">
        <f t="shared" si="114"/>
        <v/>
      </c>
    </row>
    <row r="1453" spans="1:16" x14ac:dyDescent="0.25">
      <c r="A1453" s="4" t="s">
        <v>116</v>
      </c>
      <c r="B1453" s="4" t="s">
        <v>1099</v>
      </c>
      <c r="C1453" s="4" t="s">
        <v>1158</v>
      </c>
      <c r="D1453" s="4" t="s">
        <v>1027</v>
      </c>
      <c r="E1453" s="4" t="s">
        <v>1159</v>
      </c>
      <c r="F1453" s="4" t="s">
        <v>1157</v>
      </c>
      <c r="G1453" s="4" t="s">
        <v>1160</v>
      </c>
      <c r="K1453" s="4">
        <f t="shared" si="110"/>
        <v>50.658718999999998</v>
      </c>
      <c r="L1453" s="4">
        <f t="shared" si="111"/>
        <v>51.063988752</v>
      </c>
      <c r="M1453" s="4" t="s">
        <v>1105</v>
      </c>
      <c r="N1453" s="4">
        <f t="shared" si="112"/>
        <v>-2108526.0907211537</v>
      </c>
      <c r="O1453" s="4" t="e">
        <f t="shared" si="113"/>
        <v>#VALUE!</v>
      </c>
      <c r="P1453" s="4" t="e">
        <f t="shared" si="114"/>
        <v>#VALUE!</v>
      </c>
    </row>
    <row r="1454" spans="1:16" x14ac:dyDescent="0.25">
      <c r="A1454" s="4" t="s">
        <v>125</v>
      </c>
      <c r="B1454" s="4" t="s">
        <v>1099</v>
      </c>
      <c r="C1454" s="4" t="s">
        <v>1497</v>
      </c>
      <c r="D1454" s="4" t="s">
        <v>1027</v>
      </c>
      <c r="E1454" s="4" t="s">
        <v>1301</v>
      </c>
      <c r="F1454" s="4" t="s">
        <v>1125</v>
      </c>
      <c r="G1454" s="4" t="s">
        <v>1498</v>
      </c>
      <c r="K1454" s="4">
        <f t="shared" si="110"/>
        <v>50.312062999999995</v>
      </c>
      <c r="L1454" s="4">
        <f t="shared" si="111"/>
        <v>52.274233457000001</v>
      </c>
      <c r="M1454" s="4" t="s">
        <v>1105</v>
      </c>
      <c r="N1454" s="4">
        <f t="shared" si="112"/>
        <v>-1715089.7491735653</v>
      </c>
      <c r="O1454" s="4" t="e">
        <f t="shared" si="113"/>
        <v>#VALUE!</v>
      </c>
      <c r="P1454" s="4" t="e">
        <f t="shared" si="114"/>
        <v>#VALUE!</v>
      </c>
    </row>
    <row r="1455" spans="1:16" x14ac:dyDescent="0.25">
      <c r="A1455" s="4" t="s">
        <v>121</v>
      </c>
      <c r="B1455" s="4" t="s">
        <v>1099</v>
      </c>
      <c r="C1455" s="4" t="s">
        <v>2923</v>
      </c>
      <c r="D1455" s="4" t="s">
        <v>2924</v>
      </c>
      <c r="E1455" s="4" t="s">
        <v>1301</v>
      </c>
      <c r="F1455" s="4" t="s">
        <v>1157</v>
      </c>
      <c r="G1455" s="4" t="s">
        <v>1755</v>
      </c>
      <c r="K1455" s="4">
        <f t="shared" si="110"/>
        <v>50.301230000000004</v>
      </c>
      <c r="L1455" s="4">
        <f t="shared" si="111"/>
        <v>52.262977970000009</v>
      </c>
      <c r="M1455" s="4" t="s">
        <v>1105</v>
      </c>
      <c r="N1455" s="4">
        <f t="shared" si="112"/>
        <v>-1718748.7758227363</v>
      </c>
      <c r="O1455" s="4">
        <f t="shared" si="113"/>
        <v>-2737583.7758227363</v>
      </c>
      <c r="P1455" s="4" t="str">
        <f t="shared" si="114"/>
        <v/>
      </c>
    </row>
    <row r="1456" spans="1:16" x14ac:dyDescent="0.25">
      <c r="A1456" s="4" t="s">
        <v>106</v>
      </c>
      <c r="B1456" s="4" t="s">
        <v>1099</v>
      </c>
      <c r="C1456" s="4" t="s">
        <v>853</v>
      </c>
      <c r="D1456" s="4" t="s">
        <v>3017</v>
      </c>
      <c r="E1456" s="4" t="s">
        <v>1735</v>
      </c>
      <c r="F1456" s="4" t="s">
        <v>1208</v>
      </c>
      <c r="G1456" s="4" t="s">
        <v>2173</v>
      </c>
      <c r="K1456" s="4">
        <f t="shared" si="110"/>
        <v>50.164012</v>
      </c>
      <c r="L1456" s="4">
        <f t="shared" si="111"/>
        <v>53.474836791999991</v>
      </c>
      <c r="M1456" s="4" t="s">
        <v>1105</v>
      </c>
      <c r="N1456" s="4">
        <f t="shared" si="112"/>
        <v>-1324787.7037932226</v>
      </c>
      <c r="O1456" s="4">
        <f t="shared" si="113"/>
        <v>-2317388.7037932226</v>
      </c>
      <c r="P1456" s="4" t="str">
        <f t="shared" si="114"/>
        <v/>
      </c>
    </row>
    <row r="1457" spans="1:16" x14ac:dyDescent="0.25">
      <c r="A1457" s="4" t="s">
        <v>126</v>
      </c>
      <c r="B1457" s="4" t="s">
        <v>1099</v>
      </c>
      <c r="C1457" s="4" t="s">
        <v>3826</v>
      </c>
      <c r="D1457" s="4" t="s">
        <v>3827</v>
      </c>
      <c r="E1457" s="4" t="s">
        <v>1067</v>
      </c>
      <c r="F1457" s="4" t="s">
        <v>1162</v>
      </c>
      <c r="G1457" s="4" t="s">
        <v>1772</v>
      </c>
      <c r="K1457" s="4">
        <f t="shared" si="110"/>
        <v>50.019571999999997</v>
      </c>
      <c r="L1457" s="4">
        <f t="shared" si="111"/>
        <v>52.320472312</v>
      </c>
      <c r="M1457" s="4" t="s">
        <v>1105</v>
      </c>
      <c r="N1457" s="4">
        <f t="shared" si="112"/>
        <v>-1700058.0404014545</v>
      </c>
      <c r="O1457" s="4">
        <f t="shared" si="113"/>
        <v>-2365762.0404014545</v>
      </c>
      <c r="P1457" s="4" t="str">
        <f t="shared" si="114"/>
        <v/>
      </c>
    </row>
    <row r="1458" spans="1:16" x14ac:dyDescent="0.25">
      <c r="A1458" s="4" t="s">
        <v>134</v>
      </c>
      <c r="B1458" s="4" t="s">
        <v>1099</v>
      </c>
      <c r="C1458" s="4" t="s">
        <v>2516</v>
      </c>
      <c r="D1458" s="4" t="s">
        <v>1306</v>
      </c>
      <c r="E1458" s="4" t="s">
        <v>1421</v>
      </c>
      <c r="F1458" s="4" t="s">
        <v>1194</v>
      </c>
      <c r="G1458" s="4" t="s">
        <v>1087</v>
      </c>
      <c r="K1458" s="4">
        <f t="shared" si="110"/>
        <v>50.012349999999998</v>
      </c>
      <c r="L1458" s="4">
        <f t="shared" si="111"/>
        <v>50.162387049999992</v>
      </c>
      <c r="M1458" s="4" t="s">
        <v>1105</v>
      </c>
      <c r="N1458" s="4">
        <f t="shared" si="112"/>
        <v>-2401626.2164250389</v>
      </c>
      <c r="O1458" s="4">
        <f t="shared" si="113"/>
        <v>-3901626.2164250389</v>
      </c>
      <c r="P1458" s="4" t="str">
        <f t="shared" si="114"/>
        <v>Overpaid</v>
      </c>
    </row>
    <row r="1459" spans="1:16" x14ac:dyDescent="0.25">
      <c r="A1459" s="4" t="s">
        <v>130</v>
      </c>
      <c r="B1459" s="4" t="s">
        <v>1099</v>
      </c>
      <c r="C1459" s="4" t="s">
        <v>574</v>
      </c>
      <c r="D1459" s="4" t="s">
        <v>3436</v>
      </c>
      <c r="E1459" s="4" t="s">
        <v>1027</v>
      </c>
      <c r="F1459" s="4" t="s">
        <v>1208</v>
      </c>
      <c r="G1459" s="4" t="s">
        <v>1063</v>
      </c>
      <c r="K1459" s="4">
        <f t="shared" si="110"/>
        <v>49.965406999999999</v>
      </c>
      <c r="L1459" s="4" t="e">
        <f t="shared" si="111"/>
        <v>#VALUE!</v>
      </c>
      <c r="M1459" s="4" t="s">
        <v>1105</v>
      </c>
      <c r="N1459" s="4" t="e">
        <f t="shared" si="112"/>
        <v>#VALUE!</v>
      </c>
      <c r="O1459" s="4" t="e">
        <f t="shared" si="113"/>
        <v>#VALUE!</v>
      </c>
      <c r="P1459" s="4" t="e">
        <f t="shared" si="114"/>
        <v>#VALUE!</v>
      </c>
    </row>
    <row r="1460" spans="1:16" x14ac:dyDescent="0.25">
      <c r="A1460" s="4" t="s">
        <v>128</v>
      </c>
      <c r="B1460" s="4" t="s">
        <v>1099</v>
      </c>
      <c r="C1460" s="4" t="s">
        <v>3558</v>
      </c>
      <c r="D1460" s="4" t="s">
        <v>3559</v>
      </c>
      <c r="E1460" s="4" t="s">
        <v>1128</v>
      </c>
      <c r="F1460" s="4" t="s">
        <v>1307</v>
      </c>
      <c r="G1460" s="4" t="s">
        <v>1214</v>
      </c>
      <c r="K1460" s="4">
        <f t="shared" si="110"/>
        <v>49.723469999999999</v>
      </c>
      <c r="L1460" s="4">
        <f t="shared" si="111"/>
        <v>52.309090439999999</v>
      </c>
      <c r="M1460" s="4" t="s">
        <v>1105</v>
      </c>
      <c r="N1460" s="4">
        <f t="shared" si="112"/>
        <v>-1703758.153329975</v>
      </c>
      <c r="O1460" s="4">
        <f t="shared" si="113"/>
        <v>-2657640.153329975</v>
      </c>
      <c r="P1460" s="4" t="str">
        <f t="shared" si="114"/>
        <v/>
      </c>
    </row>
    <row r="1461" spans="1:16" x14ac:dyDescent="0.25">
      <c r="A1461" s="4" t="s">
        <v>317</v>
      </c>
      <c r="B1461" s="4" t="s">
        <v>1099</v>
      </c>
      <c r="C1461" s="4" t="s">
        <v>2290</v>
      </c>
      <c r="D1461" s="4" t="s">
        <v>1027</v>
      </c>
      <c r="E1461" s="4" t="s">
        <v>1168</v>
      </c>
      <c r="F1461" s="4" t="s">
        <v>1125</v>
      </c>
      <c r="G1461" s="4" t="s">
        <v>1844</v>
      </c>
      <c r="K1461" s="4">
        <f t="shared" si="110"/>
        <v>49.636806</v>
      </c>
      <c r="L1461" s="4">
        <f t="shared" si="111"/>
        <v>50.778452537999996</v>
      </c>
      <c r="M1461" s="4" t="s">
        <v>1105</v>
      </c>
      <c r="N1461" s="4">
        <f t="shared" si="112"/>
        <v>-2201350.5608067396</v>
      </c>
      <c r="O1461" s="4" t="e">
        <f t="shared" si="113"/>
        <v>#VALUE!</v>
      </c>
      <c r="P1461" s="4" t="e">
        <f t="shared" si="114"/>
        <v>#VALUE!</v>
      </c>
    </row>
    <row r="1462" spans="1:16" x14ac:dyDescent="0.25">
      <c r="A1462" s="4" t="s">
        <v>126</v>
      </c>
      <c r="B1462" s="4" t="s">
        <v>1099</v>
      </c>
      <c r="C1462" s="4" t="s">
        <v>3851</v>
      </c>
      <c r="D1462" s="4" t="s">
        <v>1412</v>
      </c>
      <c r="E1462" s="4" t="s">
        <v>1184</v>
      </c>
      <c r="F1462" s="4" t="s">
        <v>1218</v>
      </c>
      <c r="G1462" s="4" t="s">
        <v>1509</v>
      </c>
      <c r="K1462" s="4">
        <f t="shared" si="110"/>
        <v>49.485143999999998</v>
      </c>
      <c r="L1462" s="4">
        <f t="shared" si="111"/>
        <v>49.831540008000005</v>
      </c>
      <c r="M1462" s="4" t="s">
        <v>1105</v>
      </c>
      <c r="N1462" s="4">
        <f t="shared" si="112"/>
        <v>-2509180.7046029624</v>
      </c>
      <c r="O1462" s="4">
        <f t="shared" si="113"/>
        <v>-3404180.7046029624</v>
      </c>
      <c r="P1462" s="4" t="str">
        <f t="shared" si="114"/>
        <v>Overpaid</v>
      </c>
    </row>
    <row r="1463" spans="1:16" x14ac:dyDescent="0.25">
      <c r="A1463" s="4" t="s">
        <v>119</v>
      </c>
      <c r="B1463" s="4" t="s">
        <v>1099</v>
      </c>
      <c r="C1463" s="4" t="s">
        <v>3372</v>
      </c>
      <c r="D1463" s="4" t="s">
        <v>1027</v>
      </c>
      <c r="E1463" s="4" t="s">
        <v>1421</v>
      </c>
      <c r="F1463" s="4" t="s">
        <v>1201</v>
      </c>
      <c r="G1463" s="4" t="s">
        <v>1142</v>
      </c>
      <c r="K1463" s="4">
        <f t="shared" si="110"/>
        <v>49.333482000000004</v>
      </c>
      <c r="L1463" s="4">
        <f t="shared" si="111"/>
        <v>49.481482446000001</v>
      </c>
      <c r="M1463" s="4" t="s">
        <v>1105</v>
      </c>
      <c r="N1463" s="4">
        <f t="shared" si="112"/>
        <v>-2622980.3072414631</v>
      </c>
      <c r="O1463" s="4" t="e">
        <f t="shared" si="113"/>
        <v>#VALUE!</v>
      </c>
      <c r="P1463" s="4" t="e">
        <f t="shared" si="114"/>
        <v>#VALUE!</v>
      </c>
    </row>
    <row r="1464" spans="1:16" x14ac:dyDescent="0.25">
      <c r="A1464" s="4" t="s">
        <v>112</v>
      </c>
      <c r="B1464" s="4" t="s">
        <v>1099</v>
      </c>
      <c r="C1464" s="4" t="s">
        <v>2058</v>
      </c>
      <c r="D1464" s="4" t="s">
        <v>2059</v>
      </c>
      <c r="E1464" s="4" t="s">
        <v>1435</v>
      </c>
      <c r="F1464" s="4" t="s">
        <v>1041</v>
      </c>
      <c r="G1464" s="4">
        <v>45</v>
      </c>
      <c r="K1464" s="4">
        <f t="shared" si="110"/>
        <v>49.290149999999997</v>
      </c>
      <c r="L1464" s="4">
        <f t="shared" si="111"/>
        <v>50.916724949999995</v>
      </c>
      <c r="M1464" s="4" t="s">
        <v>1105</v>
      </c>
      <c r="N1464" s="4">
        <f t="shared" si="112"/>
        <v>-2156399.8234149646</v>
      </c>
      <c r="O1464" s="4">
        <f t="shared" si="113"/>
        <v>-2953344.8234149646</v>
      </c>
      <c r="P1464" s="4" t="str">
        <f t="shared" si="114"/>
        <v/>
      </c>
    </row>
    <row r="1465" spans="1:16" x14ac:dyDescent="0.25">
      <c r="A1465" s="4" t="s">
        <v>114</v>
      </c>
      <c r="B1465" s="4" t="s">
        <v>1099</v>
      </c>
      <c r="C1465" s="4" t="s">
        <v>878</v>
      </c>
      <c r="D1465" s="4" t="s">
        <v>1225</v>
      </c>
      <c r="E1465" s="4" t="s">
        <v>2098</v>
      </c>
      <c r="F1465" s="4" t="s">
        <v>1234</v>
      </c>
      <c r="G1465" s="4" t="s">
        <v>3259</v>
      </c>
      <c r="K1465" s="4">
        <f t="shared" si="110"/>
        <v>49.199874999999992</v>
      </c>
      <c r="L1465" s="4">
        <f t="shared" si="111"/>
        <v>52.594666374999989</v>
      </c>
      <c r="M1465" s="4" t="s">
        <v>1105</v>
      </c>
      <c r="N1465" s="4">
        <f t="shared" si="112"/>
        <v>-1610920.7704137419</v>
      </c>
      <c r="O1465" s="4">
        <f t="shared" si="113"/>
        <v>-2315920.7704137419</v>
      </c>
      <c r="P1465" s="4" t="str">
        <f t="shared" si="114"/>
        <v/>
      </c>
    </row>
    <row r="1466" spans="1:16" x14ac:dyDescent="0.25">
      <c r="A1466" s="4" t="s">
        <v>134</v>
      </c>
      <c r="B1466" s="4" t="s">
        <v>1099</v>
      </c>
      <c r="C1466" s="4" t="s">
        <v>2492</v>
      </c>
      <c r="D1466" s="4" t="s">
        <v>2493</v>
      </c>
      <c r="E1466" s="4" t="s">
        <v>1670</v>
      </c>
      <c r="F1466" s="4" t="s">
        <v>1328</v>
      </c>
      <c r="G1466" s="4" t="s">
        <v>1363</v>
      </c>
      <c r="K1466" s="4">
        <f t="shared" si="110"/>
        <v>49.113211</v>
      </c>
      <c r="L1466" s="4">
        <f t="shared" si="111"/>
        <v>47.394248614999995</v>
      </c>
      <c r="M1466" s="4" t="s">
        <v>1105</v>
      </c>
      <c r="N1466" s="4">
        <f t="shared" si="112"/>
        <v>-3301515.5150637515</v>
      </c>
      <c r="O1466" s="4">
        <f t="shared" si="113"/>
        <v>-5651515.5150637515</v>
      </c>
      <c r="P1466" s="4" t="str">
        <f t="shared" si="114"/>
        <v>Overpaid</v>
      </c>
    </row>
    <row r="1467" spans="1:16" x14ac:dyDescent="0.25">
      <c r="A1467" s="4" t="s">
        <v>115</v>
      </c>
      <c r="B1467" s="4" t="s">
        <v>1099</v>
      </c>
      <c r="C1467" s="4" t="s">
        <v>3987</v>
      </c>
      <c r="D1467" s="4" t="s">
        <v>1225</v>
      </c>
      <c r="E1467" s="4" t="s">
        <v>1027</v>
      </c>
      <c r="F1467" s="4" t="s">
        <v>1201</v>
      </c>
      <c r="G1467" s="4" t="s">
        <v>1074</v>
      </c>
      <c r="K1467" s="4">
        <f t="shared" si="110"/>
        <v>49.015714000000003</v>
      </c>
      <c r="L1467" s="4" t="e">
        <f t="shared" si="111"/>
        <v>#VALUE!</v>
      </c>
      <c r="M1467" s="4" t="s">
        <v>1105</v>
      </c>
      <c r="N1467" s="4" t="e">
        <f t="shared" si="112"/>
        <v>#VALUE!</v>
      </c>
      <c r="O1467" s="4" t="e">
        <f t="shared" si="113"/>
        <v>#VALUE!</v>
      </c>
      <c r="P1467" s="4" t="e">
        <f t="shared" si="114"/>
        <v>#VALUE!</v>
      </c>
    </row>
    <row r="1468" spans="1:16" x14ac:dyDescent="0.25">
      <c r="A1468" s="4" t="s">
        <v>136</v>
      </c>
      <c r="B1468" s="4" t="s">
        <v>1099</v>
      </c>
      <c r="C1468" s="4" t="s">
        <v>896</v>
      </c>
      <c r="D1468" s="4" t="s">
        <v>2222</v>
      </c>
      <c r="E1468" s="4" t="s">
        <v>1870</v>
      </c>
      <c r="F1468" s="4" t="s">
        <v>1186</v>
      </c>
      <c r="G1468" s="4" t="s">
        <v>1409</v>
      </c>
      <c r="K1468" s="4">
        <f t="shared" si="110"/>
        <v>48.864052000000001</v>
      </c>
      <c r="L1468" s="4">
        <f t="shared" si="111"/>
        <v>51.844759171999996</v>
      </c>
      <c r="M1468" s="4" t="s">
        <v>1105</v>
      </c>
      <c r="N1468" s="4">
        <f t="shared" si="112"/>
        <v>-1854706.7958593164</v>
      </c>
      <c r="O1468" s="4">
        <f t="shared" si="113"/>
        <v>-2813361.7958593164</v>
      </c>
      <c r="P1468" s="4" t="str">
        <f t="shared" si="114"/>
        <v/>
      </c>
    </row>
    <row r="1469" spans="1:16" x14ac:dyDescent="0.25">
      <c r="A1469" s="4" t="s">
        <v>127</v>
      </c>
      <c r="B1469" s="4" t="s">
        <v>1099</v>
      </c>
      <c r="C1469" s="4" t="s">
        <v>4041</v>
      </c>
      <c r="D1469" s="4" t="s">
        <v>1296</v>
      </c>
      <c r="E1469" s="4" t="s">
        <v>1183</v>
      </c>
      <c r="F1469" s="4" t="s">
        <v>1307</v>
      </c>
      <c r="G1469" s="4" t="s">
        <v>1749</v>
      </c>
      <c r="K1469" s="4">
        <f t="shared" si="110"/>
        <v>48.611282000000003</v>
      </c>
      <c r="L1469" s="4">
        <f t="shared" si="111"/>
        <v>48.416836872000005</v>
      </c>
      <c r="M1469" s="4" t="s">
        <v>1105</v>
      </c>
      <c r="N1469" s="4">
        <f t="shared" si="112"/>
        <v>-2969084.0810889099</v>
      </c>
      <c r="O1469" s="4">
        <f t="shared" si="113"/>
        <v>-6469084.0810889099</v>
      </c>
      <c r="P1469" s="4" t="str">
        <f t="shared" si="114"/>
        <v>Overpaid</v>
      </c>
    </row>
    <row r="1470" spans="1:16" x14ac:dyDescent="0.25">
      <c r="A1470" s="4" t="s">
        <v>125</v>
      </c>
      <c r="B1470" s="4" t="s">
        <v>1099</v>
      </c>
      <c r="C1470" s="4" t="s">
        <v>1486</v>
      </c>
      <c r="D1470" s="4" t="s">
        <v>1027</v>
      </c>
      <c r="E1470" s="4" t="s">
        <v>1487</v>
      </c>
      <c r="F1470" s="4" t="s">
        <v>1111</v>
      </c>
      <c r="G1470" s="4" t="s">
        <v>1488</v>
      </c>
      <c r="K1470" s="4">
        <f t="shared" si="110"/>
        <v>48.535450999999995</v>
      </c>
      <c r="L1470" s="4">
        <f t="shared" si="111"/>
        <v>48.583986450999987</v>
      </c>
      <c r="M1470" s="4" t="s">
        <v>1105</v>
      </c>
      <c r="N1470" s="4">
        <f t="shared" si="112"/>
        <v>-2914745.715813457</v>
      </c>
      <c r="O1470" s="4" t="e">
        <f t="shared" si="113"/>
        <v>#VALUE!</v>
      </c>
      <c r="P1470" s="4" t="e">
        <f t="shared" si="114"/>
        <v>#VALUE!</v>
      </c>
    </row>
    <row r="1471" spans="1:16" x14ac:dyDescent="0.25">
      <c r="A1471" s="4" t="s">
        <v>115</v>
      </c>
      <c r="B1471" s="4" t="s">
        <v>1099</v>
      </c>
      <c r="C1471" s="4" t="s">
        <v>806</v>
      </c>
      <c r="D1471" s="4" t="s">
        <v>3971</v>
      </c>
      <c r="E1471" s="4" t="s">
        <v>1213</v>
      </c>
      <c r="F1471" s="4" t="s">
        <v>1162</v>
      </c>
      <c r="G1471" s="4" t="s">
        <v>1555</v>
      </c>
      <c r="K1471" s="4">
        <f t="shared" si="110"/>
        <v>48.430731999999992</v>
      </c>
      <c r="L1471" s="4">
        <f t="shared" si="111"/>
        <v>51.288145188000001</v>
      </c>
      <c r="M1471" s="4" t="s">
        <v>1105</v>
      </c>
      <c r="N1471" s="4">
        <f t="shared" si="112"/>
        <v>-2035655.4656733158</v>
      </c>
      <c r="O1471" s="4">
        <f t="shared" si="113"/>
        <v>-3123710.4656733158</v>
      </c>
      <c r="P1471" s="4" t="str">
        <f t="shared" si="114"/>
        <v>Overpaid</v>
      </c>
    </row>
    <row r="1472" spans="1:16" x14ac:dyDescent="0.25">
      <c r="A1472" s="4" t="s">
        <v>134</v>
      </c>
      <c r="B1472" s="4" t="s">
        <v>1099</v>
      </c>
      <c r="C1472" s="4" t="s">
        <v>2505</v>
      </c>
      <c r="D1472" s="4" t="s">
        <v>1216</v>
      </c>
      <c r="E1472" s="4" t="s">
        <v>1356</v>
      </c>
      <c r="F1472" s="4" t="s">
        <v>1162</v>
      </c>
      <c r="G1472" s="4" t="s">
        <v>1555</v>
      </c>
      <c r="K1472" s="4">
        <f t="shared" si="110"/>
        <v>48.430731999999992</v>
      </c>
      <c r="L1472" s="4">
        <f t="shared" si="111"/>
        <v>49.44777737199999</v>
      </c>
      <c r="M1472" s="4" t="s">
        <v>1105</v>
      </c>
      <c r="N1472" s="4">
        <f t="shared" si="112"/>
        <v>-2633937.4309961628</v>
      </c>
      <c r="O1472" s="4">
        <f t="shared" si="113"/>
        <v>-3821437.4309961628</v>
      </c>
      <c r="P1472" s="4" t="str">
        <f t="shared" si="114"/>
        <v>Overpaid</v>
      </c>
    </row>
    <row r="1473" spans="1:16" x14ac:dyDescent="0.25">
      <c r="A1473" s="4" t="s">
        <v>106</v>
      </c>
      <c r="B1473" s="4" t="s">
        <v>1099</v>
      </c>
      <c r="C1473" s="4" t="s">
        <v>3027</v>
      </c>
      <c r="D1473" s="4" t="s">
        <v>1225</v>
      </c>
      <c r="E1473" s="4" t="s">
        <v>1224</v>
      </c>
      <c r="F1473" s="4" t="s">
        <v>1221</v>
      </c>
      <c r="G1473" s="4" t="s">
        <v>1336</v>
      </c>
      <c r="K1473" s="4">
        <f t="shared" si="110"/>
        <v>48.409065999999996</v>
      </c>
      <c r="L1473" s="4">
        <f t="shared" si="111"/>
        <v>50.877928365999992</v>
      </c>
      <c r="M1473" s="4" t="s">
        <v>1105</v>
      </c>
      <c r="N1473" s="4">
        <f t="shared" si="112"/>
        <v>-2169012.137280453</v>
      </c>
      <c r="O1473" s="4">
        <f t="shared" si="113"/>
        <v>-2874012.137280453</v>
      </c>
      <c r="P1473" s="4" t="str">
        <f t="shared" si="114"/>
        <v/>
      </c>
    </row>
    <row r="1474" spans="1:16" x14ac:dyDescent="0.25">
      <c r="A1474" s="4" t="s">
        <v>113</v>
      </c>
      <c r="B1474" s="4" t="s">
        <v>1099</v>
      </c>
      <c r="C1474" s="4" t="s">
        <v>3905</v>
      </c>
      <c r="D1474" s="4" t="s">
        <v>3906</v>
      </c>
      <c r="E1474" s="4" t="s">
        <v>1435</v>
      </c>
      <c r="F1474" s="4" t="s">
        <v>1157</v>
      </c>
      <c r="G1474" s="4" t="s">
        <v>2712</v>
      </c>
      <c r="K1474" s="4">
        <f t="shared" ref="K1474:K1537" si="115">(F1474*0.3611)+(G1474*1.1*0.3611)+(H1474*5.2*0.0666)+(I1474*0.2111)</f>
        <v>48.156295999999998</v>
      </c>
      <c r="L1474" s="4">
        <f t="shared" ref="L1474:L1537" si="116">(K1474)*((100+(29-E1474))/100)-(J1474*0.9)</f>
        <v>49.74545376799999</v>
      </c>
      <c r="M1474" s="4" t="s">
        <v>1105</v>
      </c>
      <c r="N1474" s="4">
        <f t="shared" ref="N1474:N1537" si="117">(M1474*((L1474-63)/5.45))+M1474</f>
        <v>-2537166.3303059833</v>
      </c>
      <c r="O1474" s="4">
        <f t="shared" ref="O1474:O1537" si="118">(N1474-D1474)</f>
        <v>-3726165.3303059833</v>
      </c>
      <c r="P1474" s="4" t="str">
        <f t="shared" ref="P1474:P1537" si="119">IF(O1474&lt;(-3000000), "Overpaid", "")</f>
        <v>Overpaid</v>
      </c>
    </row>
    <row r="1475" spans="1:16" x14ac:dyDescent="0.25">
      <c r="A1475" s="4" t="s">
        <v>127</v>
      </c>
      <c r="B1475" s="4" t="s">
        <v>1099</v>
      </c>
      <c r="C1475" s="4" t="s">
        <v>4075</v>
      </c>
      <c r="D1475" s="4" t="s">
        <v>2485</v>
      </c>
      <c r="E1475" s="4" t="s">
        <v>1487</v>
      </c>
      <c r="F1475" s="4" t="s">
        <v>1208</v>
      </c>
      <c r="G1475" s="4" t="s">
        <v>1383</v>
      </c>
      <c r="K1475" s="4">
        <f t="shared" si="115"/>
        <v>48.098519999999994</v>
      </c>
      <c r="L1475" s="4">
        <f t="shared" si="116"/>
        <v>48.14661851999999</v>
      </c>
      <c r="M1475" s="4" t="s">
        <v>1105</v>
      </c>
      <c r="N1475" s="4">
        <f t="shared" si="117"/>
        <v>-3056928.8941177791</v>
      </c>
      <c r="O1475" s="4">
        <f t="shared" si="118"/>
        <v>-4111928.8941177791</v>
      </c>
      <c r="P1475" s="4" t="str">
        <f t="shared" si="119"/>
        <v>Overpaid</v>
      </c>
    </row>
    <row r="1476" spans="1:16" x14ac:dyDescent="0.25">
      <c r="A1476" s="4" t="s">
        <v>120</v>
      </c>
      <c r="B1476" s="4" t="s">
        <v>1099</v>
      </c>
      <c r="C1476" s="4" t="s">
        <v>3185</v>
      </c>
      <c r="D1476" s="4" t="s">
        <v>3186</v>
      </c>
      <c r="E1476" s="4" t="s">
        <v>1537</v>
      </c>
      <c r="F1476" s="4" t="s">
        <v>1162</v>
      </c>
      <c r="G1476" s="4" t="s">
        <v>1491</v>
      </c>
      <c r="K1476" s="4">
        <f t="shared" si="115"/>
        <v>47.318544000000003</v>
      </c>
      <c r="L1476" s="4">
        <f t="shared" si="116"/>
        <v>49.258604304000002</v>
      </c>
      <c r="M1476" s="4" t="s">
        <v>1105</v>
      </c>
      <c r="N1476" s="4">
        <f t="shared" si="117"/>
        <v>-2695435.3739210591</v>
      </c>
      <c r="O1476" s="4">
        <f t="shared" si="118"/>
        <v>-3753635.3739210591</v>
      </c>
      <c r="P1476" s="4" t="str">
        <f t="shared" si="119"/>
        <v>Overpaid</v>
      </c>
    </row>
    <row r="1477" spans="1:16" x14ac:dyDescent="0.25">
      <c r="A1477" s="4" t="s">
        <v>114</v>
      </c>
      <c r="B1477" s="4" t="s">
        <v>1099</v>
      </c>
      <c r="C1477" s="4" t="s">
        <v>3233</v>
      </c>
      <c r="D1477" s="4" t="s">
        <v>3234</v>
      </c>
      <c r="E1477" s="4" t="s">
        <v>1318</v>
      </c>
      <c r="F1477" s="4" t="s">
        <v>1068</v>
      </c>
      <c r="G1477" s="4">
        <v>45</v>
      </c>
      <c r="K1477" s="4">
        <f t="shared" si="115"/>
        <v>47.123550000000002</v>
      </c>
      <c r="L1477" s="4">
        <f t="shared" si="116"/>
        <v>48.58438005</v>
      </c>
      <c r="M1477" s="4" t="s">
        <v>1105</v>
      </c>
      <c r="N1477" s="4">
        <f t="shared" si="117"/>
        <v>-2914617.7614006326</v>
      </c>
      <c r="O1477" s="4">
        <f t="shared" si="118"/>
        <v>-3822401.7614006326</v>
      </c>
      <c r="P1477" s="4" t="str">
        <f t="shared" si="119"/>
        <v>Overpaid</v>
      </c>
    </row>
    <row r="1478" spans="1:16" x14ac:dyDescent="0.25">
      <c r="A1478" s="4" t="s">
        <v>111</v>
      </c>
      <c r="B1478" s="4" t="s">
        <v>1099</v>
      </c>
      <c r="C1478" s="4" t="s">
        <v>508</v>
      </c>
      <c r="D1478" s="4" t="s">
        <v>1027</v>
      </c>
      <c r="E1478" s="4" t="s">
        <v>1274</v>
      </c>
      <c r="F1478" s="4" t="s">
        <v>1328</v>
      </c>
      <c r="G1478" s="4" t="s">
        <v>2928</v>
      </c>
      <c r="K1478" s="4">
        <f t="shared" si="115"/>
        <v>46.928556</v>
      </c>
      <c r="L1478" s="4">
        <f t="shared" si="116"/>
        <v>50.119697808000005</v>
      </c>
      <c r="M1478" s="4" t="s">
        <v>1105</v>
      </c>
      <c r="N1478" s="4">
        <f t="shared" si="117"/>
        <v>-2415503.9876943743</v>
      </c>
      <c r="O1478" s="4" t="e">
        <f t="shared" si="118"/>
        <v>#VALUE!</v>
      </c>
      <c r="P1478" s="4" t="e">
        <f t="shared" si="119"/>
        <v>#VALUE!</v>
      </c>
    </row>
    <row r="1479" spans="1:16" x14ac:dyDescent="0.25">
      <c r="A1479" s="4" t="s">
        <v>136</v>
      </c>
      <c r="B1479" s="4" t="s">
        <v>1099</v>
      </c>
      <c r="C1479" s="4" t="s">
        <v>193</v>
      </c>
      <c r="D1479" s="4" t="s">
        <v>2185</v>
      </c>
      <c r="E1479" s="4" t="s">
        <v>1168</v>
      </c>
      <c r="F1479" s="4" t="s">
        <v>1312</v>
      </c>
      <c r="G1479" s="4" t="s">
        <v>1979</v>
      </c>
      <c r="K1479" s="4">
        <f t="shared" si="115"/>
        <v>46.899667999999998</v>
      </c>
      <c r="L1479" s="4">
        <f t="shared" si="116"/>
        <v>47.978360363999997</v>
      </c>
      <c r="M1479" s="4" t="s">
        <v>1105</v>
      </c>
      <c r="N1479" s="4">
        <f t="shared" si="117"/>
        <v>-3111627.644757784</v>
      </c>
      <c r="O1479" s="4">
        <f t="shared" si="118"/>
        <v>-9161627.6447577849</v>
      </c>
      <c r="P1479" s="4" t="str">
        <f t="shared" si="119"/>
        <v>Overpaid</v>
      </c>
    </row>
    <row r="1480" spans="1:16" x14ac:dyDescent="0.25">
      <c r="A1480" s="4" t="s">
        <v>129</v>
      </c>
      <c r="B1480" s="4" t="s">
        <v>1099</v>
      </c>
      <c r="C1480" s="4" t="s">
        <v>1399</v>
      </c>
      <c r="D1480" s="4" t="s">
        <v>1379</v>
      </c>
      <c r="E1480" s="4" t="s">
        <v>1027</v>
      </c>
      <c r="F1480" s="4" t="s">
        <v>1234</v>
      </c>
      <c r="G1480" s="4" t="s">
        <v>1400</v>
      </c>
      <c r="K1480" s="4">
        <f t="shared" si="115"/>
        <v>46.657730999999998</v>
      </c>
      <c r="L1480" s="4" t="e">
        <f t="shared" si="116"/>
        <v>#VALUE!</v>
      </c>
      <c r="M1480" s="4" t="s">
        <v>1105</v>
      </c>
      <c r="N1480" s="4" t="e">
        <f t="shared" si="117"/>
        <v>#VALUE!</v>
      </c>
      <c r="O1480" s="4" t="e">
        <f t="shared" si="118"/>
        <v>#VALUE!</v>
      </c>
      <c r="P1480" s="4" t="e">
        <f t="shared" si="119"/>
        <v>#VALUE!</v>
      </c>
    </row>
    <row r="1481" spans="1:16" x14ac:dyDescent="0.25">
      <c r="A1481" s="4" t="s">
        <v>108</v>
      </c>
      <c r="B1481" s="4" t="s">
        <v>1099</v>
      </c>
      <c r="C1481" s="4" t="s">
        <v>1399</v>
      </c>
      <c r="D1481" s="4" t="s">
        <v>1379</v>
      </c>
      <c r="E1481" s="4" t="s">
        <v>1027</v>
      </c>
      <c r="F1481" s="4" t="s">
        <v>1234</v>
      </c>
      <c r="G1481" s="4" t="s">
        <v>1400</v>
      </c>
      <c r="K1481" s="4">
        <f t="shared" si="115"/>
        <v>46.657730999999998</v>
      </c>
      <c r="L1481" s="4" t="e">
        <f t="shared" si="116"/>
        <v>#VALUE!</v>
      </c>
      <c r="M1481" s="4" t="s">
        <v>1105</v>
      </c>
      <c r="N1481" s="4" t="e">
        <f t="shared" si="117"/>
        <v>#VALUE!</v>
      </c>
      <c r="O1481" s="4" t="e">
        <f t="shared" si="118"/>
        <v>#VALUE!</v>
      </c>
      <c r="P1481" s="4" t="e">
        <f t="shared" si="119"/>
        <v>#VALUE!</v>
      </c>
    </row>
    <row r="1482" spans="1:16" x14ac:dyDescent="0.25">
      <c r="A1482" s="4" t="s">
        <v>133</v>
      </c>
      <c r="B1482" s="4" t="s">
        <v>1099</v>
      </c>
      <c r="C1482" s="4" t="s">
        <v>1748</v>
      </c>
      <c r="D1482" s="4" t="s">
        <v>1412</v>
      </c>
      <c r="E1482" s="4" t="s">
        <v>1086</v>
      </c>
      <c r="F1482" s="4" t="s">
        <v>1162</v>
      </c>
      <c r="G1482" s="4" t="s">
        <v>1749</v>
      </c>
      <c r="K1482" s="4">
        <f t="shared" si="115"/>
        <v>46.444682</v>
      </c>
      <c r="L1482" s="4">
        <f t="shared" si="116"/>
        <v>48.53469269</v>
      </c>
      <c r="M1482" s="4" t="s">
        <v>1105</v>
      </c>
      <c r="N1482" s="4">
        <f t="shared" si="117"/>
        <v>-2930770.5386520382</v>
      </c>
      <c r="O1482" s="4">
        <f t="shared" si="118"/>
        <v>-3825770.5386520382</v>
      </c>
      <c r="P1482" s="4" t="str">
        <f t="shared" si="119"/>
        <v>Overpaid</v>
      </c>
    </row>
    <row r="1483" spans="1:16" x14ac:dyDescent="0.25">
      <c r="A1483" s="4" t="s">
        <v>114</v>
      </c>
      <c r="B1483" s="4" t="s">
        <v>1099</v>
      </c>
      <c r="C1483" s="4" t="s">
        <v>3243</v>
      </c>
      <c r="D1483" s="4" t="s">
        <v>3244</v>
      </c>
      <c r="E1483" s="4" t="s">
        <v>1537</v>
      </c>
      <c r="F1483" s="4" t="s">
        <v>1091</v>
      </c>
      <c r="G1483" s="4">
        <v>45</v>
      </c>
      <c r="K1483" s="4">
        <f t="shared" si="115"/>
        <v>46.401350000000001</v>
      </c>
      <c r="L1483" s="4">
        <f t="shared" si="116"/>
        <v>48.303805349999998</v>
      </c>
      <c r="M1483" s="4" t="s">
        <v>1105</v>
      </c>
      <c r="N1483" s="4">
        <f t="shared" si="117"/>
        <v>-3005829.3015484689</v>
      </c>
      <c r="O1483" s="4">
        <f t="shared" si="118"/>
        <v>-4063093.3015484689</v>
      </c>
      <c r="P1483" s="4" t="str">
        <f t="shared" si="119"/>
        <v>Overpaid</v>
      </c>
    </row>
    <row r="1484" spans="1:16" x14ac:dyDescent="0.25">
      <c r="A1484" s="4" t="s">
        <v>119</v>
      </c>
      <c r="B1484" s="4" t="s">
        <v>1099</v>
      </c>
      <c r="C1484" s="4" t="s">
        <v>3355</v>
      </c>
      <c r="D1484" s="4" t="s">
        <v>1027</v>
      </c>
      <c r="E1484" s="4" t="s">
        <v>1784</v>
      </c>
      <c r="F1484" s="4" t="s">
        <v>1146</v>
      </c>
      <c r="G1484" s="4" t="s">
        <v>1173</v>
      </c>
      <c r="K1484" s="4">
        <f t="shared" si="115"/>
        <v>46.376072999999998</v>
      </c>
      <c r="L1484" s="4">
        <f t="shared" si="116"/>
        <v>45.448551539999997</v>
      </c>
      <c r="M1484" s="4" t="s">
        <v>1105</v>
      </c>
      <c r="N1484" s="4">
        <f t="shared" si="117"/>
        <v>-3934038.7855934436</v>
      </c>
      <c r="O1484" s="4" t="e">
        <f t="shared" si="118"/>
        <v>#VALUE!</v>
      </c>
      <c r="P1484" s="4" t="e">
        <f t="shared" si="119"/>
        <v>#VALUE!</v>
      </c>
    </row>
    <row r="1485" spans="1:16" x14ac:dyDescent="0.25">
      <c r="A1485" s="4" t="s">
        <v>113</v>
      </c>
      <c r="B1485" s="4" t="s">
        <v>1099</v>
      </c>
      <c r="C1485" s="4" t="s">
        <v>3893</v>
      </c>
      <c r="D1485" s="4" t="s">
        <v>1681</v>
      </c>
      <c r="E1485" s="4" t="s">
        <v>1220</v>
      </c>
      <c r="F1485" s="4" t="s">
        <v>1312</v>
      </c>
      <c r="G1485" s="4" t="s">
        <v>1202</v>
      </c>
      <c r="K1485" s="4">
        <f t="shared" si="115"/>
        <v>45.827201000000002</v>
      </c>
      <c r="L1485" s="4">
        <f t="shared" si="116"/>
        <v>44.864829779000004</v>
      </c>
      <c r="M1485" s="4" t="s">
        <v>1105</v>
      </c>
      <c r="N1485" s="4">
        <f t="shared" si="117"/>
        <v>-4123799.8753802823</v>
      </c>
      <c r="O1485" s="4">
        <f t="shared" si="118"/>
        <v>-5396299.8753802823</v>
      </c>
      <c r="P1485" s="4" t="str">
        <f t="shared" si="119"/>
        <v>Overpaid</v>
      </c>
    </row>
    <row r="1486" spans="1:16" x14ac:dyDescent="0.25">
      <c r="A1486" s="4" t="s">
        <v>121</v>
      </c>
      <c r="B1486" s="4" t="s">
        <v>1099</v>
      </c>
      <c r="C1486" s="4" t="s">
        <v>512</v>
      </c>
      <c r="D1486" s="4" t="s">
        <v>2918</v>
      </c>
      <c r="E1486" s="4" t="s">
        <v>1291</v>
      </c>
      <c r="F1486" s="4" t="s">
        <v>1146</v>
      </c>
      <c r="G1486" s="4" t="s">
        <v>1863</v>
      </c>
      <c r="K1486" s="4">
        <f t="shared" si="115"/>
        <v>45.780257999999996</v>
      </c>
      <c r="L1486" s="4">
        <f t="shared" si="116"/>
        <v>49.259557607999987</v>
      </c>
      <c r="M1486" s="4" t="s">
        <v>1105</v>
      </c>
      <c r="N1486" s="4">
        <f t="shared" si="117"/>
        <v>-2695125.4659854267</v>
      </c>
      <c r="O1486" s="4">
        <f t="shared" si="118"/>
        <v>-3794363.4659854267</v>
      </c>
      <c r="P1486" s="4" t="str">
        <f t="shared" si="119"/>
        <v>Overpaid</v>
      </c>
    </row>
    <row r="1487" spans="1:16" x14ac:dyDescent="0.25">
      <c r="A1487" s="4" t="s">
        <v>2800</v>
      </c>
      <c r="B1487" s="4" t="s">
        <v>1099</v>
      </c>
      <c r="C1487" s="4" t="s">
        <v>2845</v>
      </c>
      <c r="D1487" s="4" t="s">
        <v>2846</v>
      </c>
      <c r="E1487" s="4" t="s">
        <v>1569</v>
      </c>
      <c r="F1487" s="4" t="s">
        <v>1157</v>
      </c>
      <c r="G1487" s="4" t="s">
        <v>1420</v>
      </c>
      <c r="K1487" s="4">
        <f t="shared" si="115"/>
        <v>45.494988999999997</v>
      </c>
      <c r="L1487" s="4">
        <f t="shared" si="116"/>
        <v>43.720684428999995</v>
      </c>
      <c r="M1487" s="4" t="s">
        <v>1105</v>
      </c>
      <c r="N1487" s="4">
        <f t="shared" si="117"/>
        <v>-4495748.0928299837</v>
      </c>
      <c r="O1487" s="4">
        <f t="shared" si="118"/>
        <v>-7000748.0928299837</v>
      </c>
      <c r="P1487" s="4" t="str">
        <f t="shared" si="119"/>
        <v>Overpaid</v>
      </c>
    </row>
    <row r="1488" spans="1:16" x14ac:dyDescent="0.25">
      <c r="A1488" s="4" t="s">
        <v>123</v>
      </c>
      <c r="B1488" s="4" t="s">
        <v>1099</v>
      </c>
      <c r="C1488" s="4" t="s">
        <v>1977</v>
      </c>
      <c r="D1488" s="4" t="s">
        <v>1978</v>
      </c>
      <c r="E1488" s="4" t="s">
        <v>1086</v>
      </c>
      <c r="F1488" s="4" t="s">
        <v>1157</v>
      </c>
      <c r="G1488" s="4" t="s">
        <v>1979</v>
      </c>
      <c r="K1488" s="4">
        <f t="shared" si="115"/>
        <v>45.455267999999997</v>
      </c>
      <c r="L1488" s="4">
        <f t="shared" si="116"/>
        <v>47.500755059999996</v>
      </c>
      <c r="M1488" s="4" t="s">
        <v>1105</v>
      </c>
      <c r="N1488" s="4">
        <f t="shared" si="117"/>
        <v>-3266891.5205121366</v>
      </c>
      <c r="O1488" s="4">
        <f t="shared" si="118"/>
        <v>-4177176.5205121366</v>
      </c>
      <c r="P1488" s="4" t="str">
        <f t="shared" si="119"/>
        <v>Overpaid</v>
      </c>
    </row>
    <row r="1489" spans="1:16" x14ac:dyDescent="0.25">
      <c r="A1489" s="4" t="s">
        <v>110</v>
      </c>
      <c r="B1489" s="4" t="s">
        <v>1099</v>
      </c>
      <c r="C1489" s="4" t="s">
        <v>2443</v>
      </c>
      <c r="D1489" s="4" t="s">
        <v>2212</v>
      </c>
      <c r="E1489" s="4" t="s">
        <v>1572</v>
      </c>
      <c r="F1489" s="4" t="s">
        <v>1244</v>
      </c>
      <c r="G1489" s="4" t="s">
        <v>1472</v>
      </c>
      <c r="K1489" s="4">
        <f t="shared" si="115"/>
        <v>45.411935999999997</v>
      </c>
      <c r="L1489" s="4">
        <f t="shared" si="116"/>
        <v>47.364649247999992</v>
      </c>
      <c r="M1489" s="4" t="s">
        <v>1105</v>
      </c>
      <c r="N1489" s="4">
        <f t="shared" si="117"/>
        <v>-3311137.9216865553</v>
      </c>
      <c r="O1489" s="4">
        <f t="shared" si="118"/>
        <v>-3971137.9216865553</v>
      </c>
      <c r="P1489" s="4" t="str">
        <f t="shared" si="119"/>
        <v>Overpaid</v>
      </c>
    </row>
    <row r="1490" spans="1:16" x14ac:dyDescent="0.25">
      <c r="A1490" s="4" t="s">
        <v>136</v>
      </c>
      <c r="B1490" s="4" t="s">
        <v>1099</v>
      </c>
      <c r="C1490" s="4" t="s">
        <v>2226</v>
      </c>
      <c r="D1490" s="4" t="s">
        <v>2227</v>
      </c>
      <c r="E1490" s="4" t="s">
        <v>1170</v>
      </c>
      <c r="F1490" s="4" t="s">
        <v>1194</v>
      </c>
      <c r="G1490" s="4" t="s">
        <v>2228</v>
      </c>
      <c r="K1490" s="4">
        <f t="shared" si="115"/>
        <v>45.325271999999998</v>
      </c>
      <c r="L1490" s="4">
        <f t="shared" si="116"/>
        <v>46.050476351999997</v>
      </c>
      <c r="M1490" s="4" t="s">
        <v>1105</v>
      </c>
      <c r="N1490" s="4">
        <f t="shared" si="117"/>
        <v>-3738360.0976870991</v>
      </c>
      <c r="O1490" s="4">
        <f t="shared" si="118"/>
        <v>-5663360.0976870991</v>
      </c>
      <c r="P1490" s="4" t="str">
        <f t="shared" si="119"/>
        <v>Overpaid</v>
      </c>
    </row>
    <row r="1491" spans="1:16" x14ac:dyDescent="0.25">
      <c r="A1491" s="4" t="s">
        <v>120</v>
      </c>
      <c r="B1491" s="4" t="s">
        <v>1099</v>
      </c>
      <c r="C1491" s="4" t="s">
        <v>861</v>
      </c>
      <c r="D1491" s="4" t="s">
        <v>3203</v>
      </c>
      <c r="E1491" s="4" t="s">
        <v>1141</v>
      </c>
      <c r="F1491" s="4" t="s">
        <v>1201</v>
      </c>
      <c r="G1491" s="4" t="s">
        <v>1653</v>
      </c>
      <c r="K1491" s="4">
        <f t="shared" si="115"/>
        <v>45.281939999999999</v>
      </c>
      <c r="L1491" s="4">
        <f t="shared" si="116"/>
        <v>47.274345359999998</v>
      </c>
      <c r="M1491" s="4" t="s">
        <v>1105</v>
      </c>
      <c r="N1491" s="4">
        <f t="shared" si="117"/>
        <v>-3340494.6552260267</v>
      </c>
      <c r="O1491" s="4">
        <f t="shared" si="118"/>
        <v>-4330204.6552260267</v>
      </c>
      <c r="P1491" s="4" t="str">
        <f t="shared" si="119"/>
        <v>Overpaid</v>
      </c>
    </row>
    <row r="1492" spans="1:16" x14ac:dyDescent="0.25">
      <c r="A1492" s="4" t="s">
        <v>133</v>
      </c>
      <c r="B1492" s="4" t="s">
        <v>1099</v>
      </c>
      <c r="C1492" s="4" t="s">
        <v>905</v>
      </c>
      <c r="D1492" s="4" t="s">
        <v>1771</v>
      </c>
      <c r="E1492" s="4" t="s">
        <v>1226</v>
      </c>
      <c r="F1492" s="4" t="s">
        <v>1208</v>
      </c>
      <c r="G1492" s="4" t="s">
        <v>1531</v>
      </c>
      <c r="K1492" s="4">
        <f t="shared" si="115"/>
        <v>44.325024999999997</v>
      </c>
      <c r="L1492" s="4">
        <f t="shared" si="116"/>
        <v>46.541276249999996</v>
      </c>
      <c r="M1492" s="4" t="s">
        <v>1105</v>
      </c>
      <c r="N1492" s="4">
        <f t="shared" si="117"/>
        <v>-3578806.8143690377</v>
      </c>
      <c r="O1492" s="4">
        <f t="shared" si="118"/>
        <v>-4535290.8143690377</v>
      </c>
      <c r="P1492" s="4" t="str">
        <f t="shared" si="119"/>
        <v>Overpaid</v>
      </c>
    </row>
    <row r="1493" spans="1:16" x14ac:dyDescent="0.25">
      <c r="A1493" s="4" t="s">
        <v>107</v>
      </c>
      <c r="B1493" s="4" t="s">
        <v>1099</v>
      </c>
      <c r="C1493" s="4" t="s">
        <v>174</v>
      </c>
      <c r="D1493" s="4" t="s">
        <v>1306</v>
      </c>
      <c r="E1493" s="4" t="s">
        <v>1027</v>
      </c>
      <c r="F1493" s="4" t="s">
        <v>1125</v>
      </c>
      <c r="G1493" s="4">
        <v>45</v>
      </c>
      <c r="K1493" s="4">
        <f t="shared" si="115"/>
        <v>44.234750000000005</v>
      </c>
      <c r="L1493" s="4" t="e">
        <f t="shared" si="116"/>
        <v>#VALUE!</v>
      </c>
      <c r="M1493" s="4" t="s">
        <v>1105</v>
      </c>
      <c r="N1493" s="4" t="e">
        <f t="shared" si="117"/>
        <v>#VALUE!</v>
      </c>
      <c r="O1493" s="4" t="e">
        <f t="shared" si="118"/>
        <v>#VALUE!</v>
      </c>
      <c r="P1493" s="4" t="e">
        <f t="shared" si="119"/>
        <v>#VALUE!</v>
      </c>
    </row>
    <row r="1494" spans="1:16" x14ac:dyDescent="0.25">
      <c r="A1494" s="4" t="s">
        <v>126</v>
      </c>
      <c r="B1494" s="4" t="s">
        <v>1099</v>
      </c>
      <c r="C1494" s="4" t="s">
        <v>3840</v>
      </c>
      <c r="D1494" s="4" t="s">
        <v>3841</v>
      </c>
      <c r="E1494" s="4" t="s">
        <v>1301</v>
      </c>
      <c r="F1494" s="4" t="s">
        <v>1201</v>
      </c>
      <c r="G1494" s="4" t="s">
        <v>1979</v>
      </c>
      <c r="K1494" s="4">
        <f t="shared" si="115"/>
        <v>44.010868000000002</v>
      </c>
      <c r="L1494" s="4">
        <f t="shared" si="116"/>
        <v>45.727291852000008</v>
      </c>
      <c r="M1494" s="4" t="s">
        <v>1105</v>
      </c>
      <c r="N1494" s="4">
        <f t="shared" si="117"/>
        <v>-3843423.5834429674</v>
      </c>
      <c r="O1494" s="4">
        <f t="shared" si="118"/>
        <v>-4050423.5834429674</v>
      </c>
      <c r="P1494" s="4" t="str">
        <f t="shared" si="119"/>
        <v>Overpaid</v>
      </c>
    </row>
    <row r="1495" spans="1:16" x14ac:dyDescent="0.25">
      <c r="A1495" s="4" t="s">
        <v>123</v>
      </c>
      <c r="B1495" s="4" t="s">
        <v>1099</v>
      </c>
      <c r="C1495" s="4" t="s">
        <v>841</v>
      </c>
      <c r="D1495" s="4" t="s">
        <v>1996</v>
      </c>
      <c r="E1495" s="4" t="s">
        <v>1346</v>
      </c>
      <c r="F1495" s="4" t="s">
        <v>1194</v>
      </c>
      <c r="G1495" s="4" t="s">
        <v>1997</v>
      </c>
      <c r="K1495" s="4">
        <f t="shared" si="115"/>
        <v>43.815874000000001</v>
      </c>
      <c r="L1495" s="4">
        <f t="shared" si="116"/>
        <v>46.313378817999997</v>
      </c>
      <c r="M1495" s="4" t="s">
        <v>1105</v>
      </c>
      <c r="N1495" s="4">
        <f t="shared" si="117"/>
        <v>-3652893.5932855131</v>
      </c>
      <c r="O1495" s="4">
        <f t="shared" si="118"/>
        <v>-4648430.5932855131</v>
      </c>
      <c r="P1495" s="4" t="str">
        <f t="shared" si="119"/>
        <v>Overpaid</v>
      </c>
    </row>
    <row r="1496" spans="1:16" x14ac:dyDescent="0.25">
      <c r="A1496" s="4" t="s">
        <v>106</v>
      </c>
      <c r="B1496" s="4" t="s">
        <v>1099</v>
      </c>
      <c r="C1496" s="4" t="s">
        <v>2998</v>
      </c>
      <c r="D1496" s="4" t="s">
        <v>1243</v>
      </c>
      <c r="E1496" s="4" t="s">
        <v>1487</v>
      </c>
      <c r="F1496" s="4" t="s">
        <v>1328</v>
      </c>
      <c r="G1496" s="4">
        <v>45</v>
      </c>
      <c r="K1496" s="4">
        <f t="shared" si="115"/>
        <v>43.512550000000005</v>
      </c>
      <c r="L1496" s="4">
        <f t="shared" si="116"/>
        <v>43.55606255</v>
      </c>
      <c r="M1496" s="4" t="s">
        <v>1105</v>
      </c>
      <c r="N1496" s="4">
        <f t="shared" si="117"/>
        <v>-4549264.7325185221</v>
      </c>
      <c r="O1496" s="4">
        <f t="shared" si="118"/>
        <v>-5584264.7325185221</v>
      </c>
      <c r="P1496" s="4" t="str">
        <f t="shared" si="119"/>
        <v>Overpaid</v>
      </c>
    </row>
    <row r="1497" spans="1:16" x14ac:dyDescent="0.25">
      <c r="A1497" s="4" t="s">
        <v>135</v>
      </c>
      <c r="B1497" s="4" t="s">
        <v>1099</v>
      </c>
      <c r="C1497" s="4" t="s">
        <v>2671</v>
      </c>
      <c r="D1497" s="4" t="s">
        <v>1027</v>
      </c>
      <c r="E1497" s="4" t="s">
        <v>1027</v>
      </c>
      <c r="F1497" s="4" t="s">
        <v>1157</v>
      </c>
      <c r="G1497" s="4">
        <v>45</v>
      </c>
      <c r="K1497" s="4">
        <f t="shared" si="115"/>
        <v>43.151449999999997</v>
      </c>
      <c r="L1497" s="4" t="e">
        <f t="shared" si="116"/>
        <v>#VALUE!</v>
      </c>
      <c r="M1497" s="4" t="s">
        <v>1105</v>
      </c>
      <c r="N1497" s="4" t="e">
        <f t="shared" si="117"/>
        <v>#VALUE!</v>
      </c>
      <c r="O1497" s="4" t="e">
        <f t="shared" si="118"/>
        <v>#VALUE!</v>
      </c>
      <c r="P1497" s="4" t="e">
        <f t="shared" si="119"/>
        <v>#VALUE!</v>
      </c>
    </row>
    <row r="1498" spans="1:16" x14ac:dyDescent="0.25">
      <c r="A1498" s="4" t="s">
        <v>116</v>
      </c>
      <c r="B1498" s="4" t="s">
        <v>1099</v>
      </c>
      <c r="C1498" s="4" t="s">
        <v>903</v>
      </c>
      <c r="D1498" s="4" t="s">
        <v>1199</v>
      </c>
      <c r="E1498" s="4" t="s">
        <v>1200</v>
      </c>
      <c r="F1498" s="4" t="s">
        <v>1201</v>
      </c>
      <c r="G1498" s="4" t="s">
        <v>1202</v>
      </c>
      <c r="K1498" s="4">
        <f t="shared" si="115"/>
        <v>42.938400999999999</v>
      </c>
      <c r="L1498" s="4">
        <f t="shared" si="116"/>
        <v>45.428828258000003</v>
      </c>
      <c r="M1498" s="4" t="s">
        <v>1105</v>
      </c>
      <c r="N1498" s="4">
        <f t="shared" si="117"/>
        <v>-3940450.5929587884</v>
      </c>
      <c r="O1498" s="4">
        <f t="shared" si="118"/>
        <v>-4898098.5929587884</v>
      </c>
      <c r="P1498" s="4" t="str">
        <f t="shared" si="119"/>
        <v>Overpaid</v>
      </c>
    </row>
    <row r="1499" spans="1:16" x14ac:dyDescent="0.25">
      <c r="A1499" s="4" t="s">
        <v>115</v>
      </c>
      <c r="B1499" s="4" t="s">
        <v>1099</v>
      </c>
      <c r="C1499" s="4" t="s">
        <v>3979</v>
      </c>
      <c r="D1499" s="4" t="s">
        <v>1027</v>
      </c>
      <c r="E1499" s="4" t="s">
        <v>1207</v>
      </c>
      <c r="F1499" s="4" t="s">
        <v>1186</v>
      </c>
      <c r="G1499" s="4">
        <v>45</v>
      </c>
      <c r="K1499" s="4">
        <f t="shared" si="115"/>
        <v>42.429250000000003</v>
      </c>
      <c r="L1499" s="4">
        <f t="shared" si="116"/>
        <v>42.853542500000003</v>
      </c>
      <c r="M1499" s="4" t="s">
        <v>1105</v>
      </c>
      <c r="N1499" s="4">
        <f t="shared" si="117"/>
        <v>-4777645.7509967871</v>
      </c>
      <c r="O1499" s="4" t="e">
        <f t="shared" si="118"/>
        <v>#VALUE!</v>
      </c>
      <c r="P1499" s="4" t="e">
        <f t="shared" si="119"/>
        <v>#VALUE!</v>
      </c>
    </row>
    <row r="1500" spans="1:16" x14ac:dyDescent="0.25">
      <c r="A1500" s="4" t="s">
        <v>109</v>
      </c>
      <c r="B1500" s="4" t="s">
        <v>1099</v>
      </c>
      <c r="C1500" s="4" t="s">
        <v>1864</v>
      </c>
      <c r="D1500" s="4" t="s">
        <v>1865</v>
      </c>
      <c r="E1500" s="4" t="s">
        <v>1179</v>
      </c>
      <c r="F1500" s="4" t="s">
        <v>1194</v>
      </c>
      <c r="G1500" s="4">
        <v>45</v>
      </c>
      <c r="K1500" s="4">
        <f t="shared" si="115"/>
        <v>42.068150000000003</v>
      </c>
      <c r="L1500" s="4">
        <f t="shared" si="116"/>
        <v>43.666739700000001</v>
      </c>
      <c r="M1500" s="4" t="s">
        <v>1105</v>
      </c>
      <c r="N1500" s="4">
        <f t="shared" si="117"/>
        <v>-4513284.8907484952</v>
      </c>
      <c r="O1500" s="4">
        <f t="shared" si="118"/>
        <v>-5426506.8907484952</v>
      </c>
      <c r="P1500" s="4" t="str">
        <f t="shared" si="119"/>
        <v>Overpaid</v>
      </c>
    </row>
    <row r="1501" spans="1:16" x14ac:dyDescent="0.25">
      <c r="A1501" s="4" t="s">
        <v>112</v>
      </c>
      <c r="B1501" s="4" t="s">
        <v>1099</v>
      </c>
      <c r="C1501" s="4" t="s">
        <v>2123</v>
      </c>
      <c r="D1501" s="4" t="s">
        <v>1027</v>
      </c>
      <c r="E1501" s="4" t="s">
        <v>1141</v>
      </c>
      <c r="F1501" s="4" t="s">
        <v>1201</v>
      </c>
      <c r="G1501" s="4">
        <v>45</v>
      </c>
      <c r="K1501" s="4">
        <f t="shared" si="115"/>
        <v>41.707050000000002</v>
      </c>
      <c r="L1501" s="4">
        <f t="shared" si="116"/>
        <v>43.542160200000005</v>
      </c>
      <c r="M1501" s="4" t="s">
        <v>1105</v>
      </c>
      <c r="N1501" s="4">
        <f t="shared" si="117"/>
        <v>-4553784.223246567</v>
      </c>
      <c r="O1501" s="4" t="e">
        <f t="shared" si="118"/>
        <v>#VALUE!</v>
      </c>
      <c r="P1501" s="4" t="e">
        <f t="shared" si="119"/>
        <v>#VALUE!</v>
      </c>
    </row>
    <row r="1502" spans="1:16" x14ac:dyDescent="0.25">
      <c r="A1502" s="4" t="s">
        <v>134</v>
      </c>
      <c r="B1502" s="4" t="s">
        <v>1099</v>
      </c>
      <c r="C1502" s="4" t="s">
        <v>2524</v>
      </c>
      <c r="D1502" s="4" t="s">
        <v>1027</v>
      </c>
      <c r="E1502" s="4" t="s">
        <v>1237</v>
      </c>
      <c r="F1502" s="4" t="s">
        <v>1218</v>
      </c>
      <c r="G1502" s="4">
        <v>45</v>
      </c>
      <c r="K1502" s="4">
        <f t="shared" si="115"/>
        <v>40.984850000000002</v>
      </c>
      <c r="L1502" s="4">
        <f t="shared" si="116"/>
        <v>42.501289450000002</v>
      </c>
      <c r="M1502" s="4" t="s">
        <v>1105</v>
      </c>
      <c r="N1502" s="4">
        <f t="shared" si="117"/>
        <v>-4892159.0810022103</v>
      </c>
      <c r="O1502" s="4" t="e">
        <f t="shared" si="118"/>
        <v>#VALUE!</v>
      </c>
      <c r="P1502" s="4" t="e">
        <f t="shared" si="119"/>
        <v>#VALUE!</v>
      </c>
    </row>
    <row r="1503" spans="1:16" x14ac:dyDescent="0.25">
      <c r="A1503" s="4" t="s">
        <v>122</v>
      </c>
      <c r="B1503" s="4" t="s">
        <v>1099</v>
      </c>
      <c r="C1503" s="4" t="s">
        <v>3671</v>
      </c>
      <c r="D1503" s="4" t="s">
        <v>1374</v>
      </c>
      <c r="E1503" s="4" t="s">
        <v>1033</v>
      </c>
      <c r="F1503" s="4" t="s">
        <v>1218</v>
      </c>
      <c r="G1503" s="4">
        <v>45</v>
      </c>
      <c r="K1503" s="4">
        <f t="shared" si="115"/>
        <v>40.984850000000002</v>
      </c>
      <c r="L1503" s="4">
        <f t="shared" si="116"/>
        <v>41.804546999999999</v>
      </c>
      <c r="M1503" s="4" t="s">
        <v>1105</v>
      </c>
      <c r="N1503" s="4">
        <f t="shared" si="117"/>
        <v>-5118661.8695675228</v>
      </c>
      <c r="O1503" s="4">
        <f t="shared" si="118"/>
        <v>-6083661.8695675228</v>
      </c>
      <c r="P1503" s="4" t="str">
        <f t="shared" si="119"/>
        <v>Overpaid</v>
      </c>
    </row>
    <row r="1504" spans="1:16" x14ac:dyDescent="0.25">
      <c r="A1504" s="4" t="s">
        <v>117</v>
      </c>
      <c r="B1504" s="4" t="s">
        <v>1099</v>
      </c>
      <c r="C1504" s="4" t="s">
        <v>2614</v>
      </c>
      <c r="D1504" s="4" t="s">
        <v>2212</v>
      </c>
      <c r="E1504" s="4" t="s">
        <v>1027</v>
      </c>
      <c r="F1504" s="4" t="s">
        <v>1218</v>
      </c>
      <c r="G1504" s="4">
        <v>45</v>
      </c>
      <c r="K1504" s="4">
        <f t="shared" si="115"/>
        <v>40.984850000000002</v>
      </c>
      <c r="L1504" s="4" t="e">
        <f t="shared" si="116"/>
        <v>#VALUE!</v>
      </c>
      <c r="M1504" s="4" t="s">
        <v>1105</v>
      </c>
      <c r="N1504" s="4" t="e">
        <f t="shared" si="117"/>
        <v>#VALUE!</v>
      </c>
      <c r="O1504" s="4" t="e">
        <f t="shared" si="118"/>
        <v>#VALUE!</v>
      </c>
      <c r="P1504" s="4" t="e">
        <f t="shared" si="119"/>
        <v>#VALUE!</v>
      </c>
    </row>
    <row r="1505" spans="1:16" x14ac:dyDescent="0.25">
      <c r="A1505" s="4" t="s">
        <v>109</v>
      </c>
      <c r="B1505" s="4" t="s">
        <v>1099</v>
      </c>
      <c r="C1505" s="4" t="s">
        <v>1888</v>
      </c>
      <c r="D1505" s="4" t="s">
        <v>1225</v>
      </c>
      <c r="E1505" s="4" t="s">
        <v>1027</v>
      </c>
      <c r="F1505" s="4" t="s">
        <v>1221</v>
      </c>
      <c r="G1505" s="4">
        <v>45</v>
      </c>
      <c r="K1505" s="4">
        <f t="shared" si="115"/>
        <v>40.623750000000001</v>
      </c>
      <c r="L1505" s="4" t="e">
        <f t="shared" si="116"/>
        <v>#VALUE!</v>
      </c>
      <c r="M1505" s="4" t="s">
        <v>1105</v>
      </c>
      <c r="N1505" s="4" t="e">
        <f t="shared" si="117"/>
        <v>#VALUE!</v>
      </c>
      <c r="O1505" s="4" t="e">
        <f t="shared" si="118"/>
        <v>#VALUE!</v>
      </c>
      <c r="P1505" s="4" t="e">
        <f t="shared" si="119"/>
        <v>#VALUE!</v>
      </c>
    </row>
    <row r="1506" spans="1:16" x14ac:dyDescent="0.25">
      <c r="A1506" s="4" t="s">
        <v>136</v>
      </c>
      <c r="B1506" s="4" t="s">
        <v>1099</v>
      </c>
      <c r="C1506" s="4" t="s">
        <v>2248</v>
      </c>
      <c r="D1506" s="4" t="s">
        <v>2249</v>
      </c>
      <c r="E1506" s="4" t="s">
        <v>1061</v>
      </c>
      <c r="F1506" s="4" t="s">
        <v>1408</v>
      </c>
      <c r="G1506" s="4">
        <v>45</v>
      </c>
      <c r="K1506" s="4">
        <f t="shared" si="115"/>
        <v>39.179349999999999</v>
      </c>
      <c r="L1506" s="4">
        <f t="shared" si="116"/>
        <v>40.746524000000001</v>
      </c>
      <c r="M1506" s="4" t="s">
        <v>1105</v>
      </c>
      <c r="N1506" s="4">
        <f t="shared" si="117"/>
        <v>-5462612.7223772462</v>
      </c>
      <c r="O1506" s="4">
        <f t="shared" si="118"/>
        <v>-6205112.7223772462</v>
      </c>
      <c r="P1506" s="4" t="str">
        <f t="shared" si="119"/>
        <v>Overpaid</v>
      </c>
    </row>
    <row r="1507" spans="1:16" x14ac:dyDescent="0.25">
      <c r="A1507" s="4" t="s">
        <v>2800</v>
      </c>
      <c r="B1507" s="4" t="s">
        <v>1099</v>
      </c>
      <c r="C1507" s="4" t="s">
        <v>963</v>
      </c>
      <c r="D1507" s="4" t="s">
        <v>2878</v>
      </c>
      <c r="E1507" s="4" t="s">
        <v>1027</v>
      </c>
      <c r="F1507" s="4" t="s">
        <v>1408</v>
      </c>
      <c r="G1507" s="4">
        <v>45</v>
      </c>
      <c r="K1507" s="4">
        <f t="shared" si="115"/>
        <v>39.179349999999999</v>
      </c>
      <c r="L1507" s="4" t="e">
        <f t="shared" si="116"/>
        <v>#VALUE!</v>
      </c>
      <c r="M1507" s="4" t="s">
        <v>1105</v>
      </c>
      <c r="N1507" s="4" t="e">
        <f t="shared" si="117"/>
        <v>#VALUE!</v>
      </c>
      <c r="O1507" s="4" t="e">
        <f t="shared" si="118"/>
        <v>#VALUE!</v>
      </c>
      <c r="P1507" s="4" t="e">
        <f t="shared" si="119"/>
        <v>#VALUE!</v>
      </c>
    </row>
    <row r="1508" spans="1:16" x14ac:dyDescent="0.25">
      <c r="A1508" s="4" t="s">
        <v>122</v>
      </c>
      <c r="B1508" s="4" t="s">
        <v>1083</v>
      </c>
      <c r="C1508" s="4" t="s">
        <v>3610</v>
      </c>
      <c r="D1508" s="4" t="s">
        <v>3611</v>
      </c>
      <c r="E1508" s="4" t="s">
        <v>1288</v>
      </c>
      <c r="F1508" s="4" t="s">
        <v>1428</v>
      </c>
      <c r="G1508" s="4" t="s">
        <v>3612</v>
      </c>
      <c r="K1508" s="4">
        <f t="shared" si="115"/>
        <v>65.951303999999993</v>
      </c>
      <c r="L1508" s="4">
        <f t="shared" si="116"/>
        <v>67.863891816000006</v>
      </c>
      <c r="M1508" s="4" t="s">
        <v>1088</v>
      </c>
      <c r="N1508" s="4">
        <f t="shared" si="117"/>
        <v>6715091.0928155119</v>
      </c>
      <c r="O1508" s="4">
        <f t="shared" si="118"/>
        <v>-11687967.907184489</v>
      </c>
      <c r="P1508" s="4" t="str">
        <f t="shared" si="119"/>
        <v>Overpaid</v>
      </c>
    </row>
    <row r="1509" spans="1:16" x14ac:dyDescent="0.25">
      <c r="A1509" s="4" t="s">
        <v>119</v>
      </c>
      <c r="B1509" s="4" t="s">
        <v>1083</v>
      </c>
      <c r="C1509" s="4" t="s">
        <v>142</v>
      </c>
      <c r="D1509" s="4" t="s">
        <v>3314</v>
      </c>
      <c r="E1509" s="4" t="s">
        <v>1501</v>
      </c>
      <c r="F1509" s="4" t="s">
        <v>1441</v>
      </c>
      <c r="G1509" s="4" t="s">
        <v>1924</v>
      </c>
      <c r="K1509" s="4">
        <f t="shared" si="115"/>
        <v>64.752452000000005</v>
      </c>
      <c r="L1509" s="4">
        <f t="shared" si="116"/>
        <v>63.716412768000012</v>
      </c>
      <c r="M1509" s="4" t="s">
        <v>1088</v>
      </c>
      <c r="N1509" s="4">
        <f t="shared" si="117"/>
        <v>4014781.6354622021</v>
      </c>
      <c r="O1509" s="4">
        <f t="shared" si="118"/>
        <v>-5418551.3645377979</v>
      </c>
      <c r="P1509" s="4" t="str">
        <f t="shared" si="119"/>
        <v>Overpaid</v>
      </c>
    </row>
    <row r="1510" spans="1:16" x14ac:dyDescent="0.25">
      <c r="A1510" s="4" t="s">
        <v>115</v>
      </c>
      <c r="B1510" s="4" t="s">
        <v>1083</v>
      </c>
      <c r="C1510" s="4" t="s">
        <v>3932</v>
      </c>
      <c r="D1510" s="4" t="s">
        <v>3933</v>
      </c>
      <c r="E1510" s="4" t="s">
        <v>1183</v>
      </c>
      <c r="F1510" s="4" t="s">
        <v>1428</v>
      </c>
      <c r="G1510" s="4" t="s">
        <v>2423</v>
      </c>
      <c r="K1510" s="4">
        <f t="shared" si="115"/>
        <v>64.481627000000003</v>
      </c>
      <c r="L1510" s="4">
        <f t="shared" si="116"/>
        <v>64.223700492000006</v>
      </c>
      <c r="M1510" s="4" t="s">
        <v>1088</v>
      </c>
      <c r="N1510" s="4">
        <f t="shared" si="117"/>
        <v>4345062.7105111489</v>
      </c>
      <c r="O1510" s="4">
        <f t="shared" si="118"/>
        <v>-9754937.289488852</v>
      </c>
      <c r="P1510" s="4" t="str">
        <f t="shared" si="119"/>
        <v>Overpaid</v>
      </c>
    </row>
    <row r="1511" spans="1:16" x14ac:dyDescent="0.25">
      <c r="A1511" s="4" t="s">
        <v>109</v>
      </c>
      <c r="B1511" s="4" t="s">
        <v>1083</v>
      </c>
      <c r="C1511" s="4" t="s">
        <v>1796</v>
      </c>
      <c r="D1511" s="4" t="s">
        <v>1797</v>
      </c>
      <c r="E1511" s="4" t="s">
        <v>1204</v>
      </c>
      <c r="F1511" s="4" t="s">
        <v>1428</v>
      </c>
      <c r="G1511" s="4" t="s">
        <v>1798</v>
      </c>
      <c r="K1511" s="4">
        <f t="shared" si="115"/>
        <v>63.726927999999994</v>
      </c>
      <c r="L1511" s="4">
        <f t="shared" si="116"/>
        <v>65.511281983999993</v>
      </c>
      <c r="M1511" s="4" t="s">
        <v>1088</v>
      </c>
      <c r="N1511" s="4">
        <f t="shared" si="117"/>
        <v>5183371.581929625</v>
      </c>
      <c r="O1511" s="4">
        <f t="shared" si="118"/>
        <v>-7727628.418070375</v>
      </c>
      <c r="P1511" s="4" t="str">
        <f t="shared" si="119"/>
        <v>Overpaid</v>
      </c>
    </row>
    <row r="1512" spans="1:16" x14ac:dyDescent="0.25">
      <c r="A1512" s="4" t="s">
        <v>113</v>
      </c>
      <c r="B1512" s="4" t="s">
        <v>1083</v>
      </c>
      <c r="C1512" s="4" t="s">
        <v>3878</v>
      </c>
      <c r="D1512" s="4" t="s">
        <v>3879</v>
      </c>
      <c r="E1512" s="4" t="s">
        <v>1067</v>
      </c>
      <c r="F1512" s="4" t="s">
        <v>1041</v>
      </c>
      <c r="G1512" s="4" t="s">
        <v>1362</v>
      </c>
      <c r="K1512" s="4">
        <f t="shared" si="115"/>
        <v>62.318637999999993</v>
      </c>
      <c r="L1512" s="4">
        <f t="shared" si="116"/>
        <v>65.185295347999997</v>
      </c>
      <c r="M1512" s="4" t="s">
        <v>1088</v>
      </c>
      <c r="N1512" s="4">
        <f t="shared" si="117"/>
        <v>4971130.6553392746</v>
      </c>
      <c r="O1512" s="4">
        <f t="shared" si="118"/>
        <v>3144334.6553392746</v>
      </c>
      <c r="P1512" s="4" t="str">
        <f t="shared" si="119"/>
        <v/>
      </c>
    </row>
    <row r="1513" spans="1:16" x14ac:dyDescent="0.25">
      <c r="A1513" s="4" t="s">
        <v>136</v>
      </c>
      <c r="B1513" s="4" t="s">
        <v>1083</v>
      </c>
      <c r="C1513" s="4" t="s">
        <v>2148</v>
      </c>
      <c r="D1513" s="4" t="s">
        <v>2149</v>
      </c>
      <c r="E1513" s="4" t="s">
        <v>1542</v>
      </c>
      <c r="F1513" s="4" t="s">
        <v>1794</v>
      </c>
      <c r="G1513" s="4" t="s">
        <v>2150</v>
      </c>
      <c r="K1513" s="4">
        <f t="shared" si="115"/>
        <v>61.665047000000001</v>
      </c>
      <c r="L1513" s="4">
        <f t="shared" si="116"/>
        <v>61.60338195300001</v>
      </c>
      <c r="M1513" s="4" t="s">
        <v>1088</v>
      </c>
      <c r="N1513" s="4">
        <f t="shared" si="117"/>
        <v>2639045.4286271231</v>
      </c>
      <c r="O1513" s="4">
        <f t="shared" si="118"/>
        <v>-12610954.571372878</v>
      </c>
      <c r="P1513" s="4" t="str">
        <f t="shared" si="119"/>
        <v>Overpaid</v>
      </c>
    </row>
    <row r="1514" spans="1:16" x14ac:dyDescent="0.25">
      <c r="A1514" s="4" t="s">
        <v>133</v>
      </c>
      <c r="B1514" s="4" t="s">
        <v>1083</v>
      </c>
      <c r="C1514" s="4" t="s">
        <v>1684</v>
      </c>
      <c r="D1514" s="4" t="s">
        <v>1685</v>
      </c>
      <c r="E1514" s="4" t="s">
        <v>1620</v>
      </c>
      <c r="F1514" s="4" t="s">
        <v>1270</v>
      </c>
      <c r="G1514" s="4" t="s">
        <v>1478</v>
      </c>
      <c r="K1514" s="4">
        <f t="shared" si="115"/>
        <v>61.322001999999998</v>
      </c>
      <c r="L1514" s="4">
        <f t="shared" si="116"/>
        <v>61.873900018000008</v>
      </c>
      <c r="M1514" s="4" t="s">
        <v>1088</v>
      </c>
      <c r="N1514" s="4">
        <f t="shared" si="117"/>
        <v>2815172.2952972911</v>
      </c>
      <c r="O1514" s="4">
        <f t="shared" si="118"/>
        <v>-11784827.704702709</v>
      </c>
      <c r="P1514" s="4" t="str">
        <f t="shared" si="119"/>
        <v>Overpaid</v>
      </c>
    </row>
    <row r="1515" spans="1:16" x14ac:dyDescent="0.25">
      <c r="A1515" s="4" t="s">
        <v>125</v>
      </c>
      <c r="B1515" s="4" t="s">
        <v>1083</v>
      </c>
      <c r="C1515" s="4" t="s">
        <v>231</v>
      </c>
      <c r="D1515" s="4" t="s">
        <v>1416</v>
      </c>
      <c r="E1515" s="4" t="s">
        <v>1303</v>
      </c>
      <c r="F1515" s="4" t="s">
        <v>1041</v>
      </c>
      <c r="G1515" s="4" t="s">
        <v>1443</v>
      </c>
      <c r="K1515" s="4">
        <f t="shared" si="115"/>
        <v>60.769519000000003</v>
      </c>
      <c r="L1515" s="4">
        <f t="shared" si="116"/>
        <v>62.410296013000014</v>
      </c>
      <c r="M1515" s="4" t="s">
        <v>1088</v>
      </c>
      <c r="N1515" s="4">
        <f t="shared" si="117"/>
        <v>3164404.9644492725</v>
      </c>
      <c r="O1515" s="4">
        <f t="shared" si="118"/>
        <v>-10835595.035550728</v>
      </c>
      <c r="P1515" s="4" t="str">
        <f t="shared" si="119"/>
        <v>Overpaid</v>
      </c>
    </row>
    <row r="1516" spans="1:16" x14ac:dyDescent="0.25">
      <c r="A1516" s="4" t="s">
        <v>122</v>
      </c>
      <c r="B1516" s="4" t="s">
        <v>1083</v>
      </c>
      <c r="C1516" s="4" t="s">
        <v>202</v>
      </c>
      <c r="D1516" s="4" t="s">
        <v>1216</v>
      </c>
      <c r="E1516" s="4" t="s">
        <v>1076</v>
      </c>
      <c r="F1516" s="4" t="s">
        <v>1107</v>
      </c>
      <c r="G1516" s="4" t="s">
        <v>1277</v>
      </c>
      <c r="K1516" s="4">
        <f t="shared" si="115"/>
        <v>59.97871</v>
      </c>
      <c r="L1516" s="4">
        <f t="shared" si="116"/>
        <v>59.618837740000004</v>
      </c>
      <c r="M1516" s="4" t="s">
        <v>1088</v>
      </c>
      <c r="N1516" s="4">
        <f t="shared" si="117"/>
        <v>1346963.3120257454</v>
      </c>
      <c r="O1516" s="4">
        <f t="shared" si="118"/>
        <v>159463.3120257454</v>
      </c>
      <c r="P1516" s="4" t="str">
        <f t="shared" si="119"/>
        <v/>
      </c>
    </row>
    <row r="1517" spans="1:16" x14ac:dyDescent="0.25">
      <c r="A1517" s="4" t="s">
        <v>114</v>
      </c>
      <c r="B1517" s="4" t="s">
        <v>1083</v>
      </c>
      <c r="C1517" s="4" t="s">
        <v>289</v>
      </c>
      <c r="D1517" s="4" t="s">
        <v>1419</v>
      </c>
      <c r="E1517" s="4" t="s">
        <v>1172</v>
      </c>
      <c r="F1517" s="4" t="s">
        <v>1056</v>
      </c>
      <c r="G1517" s="4" t="s">
        <v>2691</v>
      </c>
      <c r="K1517" s="4">
        <f t="shared" si="115"/>
        <v>59.762050000000002</v>
      </c>
      <c r="L1517" s="4">
        <f t="shared" si="116"/>
        <v>60.837766900000005</v>
      </c>
      <c r="M1517" s="4" t="s">
        <v>1088</v>
      </c>
      <c r="N1517" s="4">
        <f t="shared" si="117"/>
        <v>2140574.539592756</v>
      </c>
      <c r="O1517" s="4">
        <f t="shared" si="118"/>
        <v>140574.53959275596</v>
      </c>
      <c r="P1517" s="4" t="str">
        <f t="shared" si="119"/>
        <v/>
      </c>
    </row>
    <row r="1518" spans="1:16" x14ac:dyDescent="0.25">
      <c r="A1518" s="4" t="s">
        <v>112</v>
      </c>
      <c r="B1518" s="4" t="s">
        <v>1083</v>
      </c>
      <c r="C1518" s="4" t="s">
        <v>2071</v>
      </c>
      <c r="D1518" s="4" t="s">
        <v>1296</v>
      </c>
      <c r="E1518" s="4" t="s">
        <v>1971</v>
      </c>
      <c r="F1518" s="4" t="s">
        <v>1068</v>
      </c>
      <c r="G1518" s="4" t="s">
        <v>1443</v>
      </c>
      <c r="K1518" s="4">
        <f t="shared" si="115"/>
        <v>58.602919</v>
      </c>
      <c r="L1518" s="4">
        <f t="shared" si="116"/>
        <v>59.892183218</v>
      </c>
      <c r="M1518" s="4" t="s">
        <v>1088</v>
      </c>
      <c r="N1518" s="4">
        <f t="shared" si="117"/>
        <v>1524931.0294815062</v>
      </c>
      <c r="O1518" s="4">
        <f t="shared" si="118"/>
        <v>-1975068.9705184938</v>
      </c>
      <c r="P1518" s="4" t="str">
        <f t="shared" si="119"/>
        <v/>
      </c>
    </row>
    <row r="1519" spans="1:16" x14ac:dyDescent="0.25">
      <c r="A1519" s="4" t="s">
        <v>114</v>
      </c>
      <c r="B1519" s="4" t="s">
        <v>1083</v>
      </c>
      <c r="C1519" s="4" t="s">
        <v>3223</v>
      </c>
      <c r="D1519" s="4" t="s">
        <v>2309</v>
      </c>
      <c r="E1519" s="4" t="s">
        <v>3217</v>
      </c>
      <c r="F1519" s="4" t="s">
        <v>1450</v>
      </c>
      <c r="G1519" s="4" t="s">
        <v>1463</v>
      </c>
      <c r="K1519" s="4">
        <f t="shared" si="115"/>
        <v>58.498199999999997</v>
      </c>
      <c r="L1519" s="4">
        <f t="shared" si="116"/>
        <v>54.754315199999994</v>
      </c>
      <c r="M1519" s="4" t="s">
        <v>1088</v>
      </c>
      <c r="N1519" s="4">
        <f t="shared" si="117"/>
        <v>-1820193.4278267929</v>
      </c>
      <c r="O1519" s="4">
        <f t="shared" si="118"/>
        <v>-10820193.427826792</v>
      </c>
      <c r="P1519" s="4" t="str">
        <f t="shared" si="119"/>
        <v>Overpaid</v>
      </c>
    </row>
    <row r="1520" spans="1:16" x14ac:dyDescent="0.25">
      <c r="A1520" s="4" t="s">
        <v>135</v>
      </c>
      <c r="B1520" s="4" t="s">
        <v>1083</v>
      </c>
      <c r="C1520" s="4" t="s">
        <v>2657</v>
      </c>
      <c r="D1520" s="4" t="s">
        <v>2658</v>
      </c>
      <c r="E1520" s="4" t="s">
        <v>1288</v>
      </c>
      <c r="F1520" s="4" t="s">
        <v>1312</v>
      </c>
      <c r="G1520" s="4" t="s">
        <v>2659</v>
      </c>
      <c r="K1520" s="4">
        <f t="shared" si="115"/>
        <v>58.458479000000004</v>
      </c>
      <c r="L1520" s="4">
        <f t="shared" si="116"/>
        <v>60.153774891000012</v>
      </c>
      <c r="M1520" s="4" t="s">
        <v>1088</v>
      </c>
      <c r="N1520" s="4">
        <f t="shared" si="117"/>
        <v>1695246.1680009977</v>
      </c>
      <c r="O1520" s="4">
        <f t="shared" si="118"/>
        <v>1108579.1680009977</v>
      </c>
      <c r="P1520" s="4" t="str">
        <f t="shared" si="119"/>
        <v/>
      </c>
    </row>
    <row r="1521" spans="1:16" x14ac:dyDescent="0.25">
      <c r="A1521" s="4" t="s">
        <v>110</v>
      </c>
      <c r="B1521" s="4" t="s">
        <v>1083</v>
      </c>
      <c r="C1521" s="4" t="s">
        <v>2399</v>
      </c>
      <c r="D1521" s="4" t="s">
        <v>1027</v>
      </c>
      <c r="E1521" s="4" t="s">
        <v>1159</v>
      </c>
      <c r="F1521" s="4" t="s">
        <v>1312</v>
      </c>
      <c r="G1521" s="4" t="s">
        <v>2179</v>
      </c>
      <c r="K1521" s="4">
        <f t="shared" si="115"/>
        <v>57.584617000000001</v>
      </c>
      <c r="L1521" s="4">
        <f t="shared" si="116"/>
        <v>58.045293936</v>
      </c>
      <c r="M1521" s="4" t="s">
        <v>1088</v>
      </c>
      <c r="N1521" s="4">
        <f t="shared" si="117"/>
        <v>322472.24978640769</v>
      </c>
      <c r="O1521" s="4" t="e">
        <f t="shared" si="118"/>
        <v>#VALUE!</v>
      </c>
      <c r="P1521" s="4" t="e">
        <f t="shared" si="119"/>
        <v>#VALUE!</v>
      </c>
    </row>
    <row r="1522" spans="1:16" x14ac:dyDescent="0.25">
      <c r="A1522" s="4" t="s">
        <v>317</v>
      </c>
      <c r="B1522" s="4" t="s">
        <v>1083</v>
      </c>
      <c r="C1522" s="4" t="s">
        <v>2273</v>
      </c>
      <c r="D1522" s="4" t="s">
        <v>2274</v>
      </c>
      <c r="E1522" s="4" t="s">
        <v>1310</v>
      </c>
      <c r="F1522" s="4" t="s">
        <v>1107</v>
      </c>
      <c r="G1522" s="4" t="s">
        <v>2275</v>
      </c>
      <c r="K1522" s="4">
        <f t="shared" si="115"/>
        <v>57.317402999999999</v>
      </c>
      <c r="L1522" s="4">
        <f t="shared" si="116"/>
        <v>57.947894432999995</v>
      </c>
      <c r="M1522" s="4" t="s">
        <v>1088</v>
      </c>
      <c r="N1522" s="4">
        <f t="shared" si="117"/>
        <v>259058.11410336988</v>
      </c>
      <c r="O1522" s="4">
        <f t="shared" si="118"/>
        <v>-8074274.8858966306</v>
      </c>
      <c r="P1522" s="4" t="str">
        <f t="shared" si="119"/>
        <v>Overpaid</v>
      </c>
    </row>
    <row r="1523" spans="1:16" x14ac:dyDescent="0.25">
      <c r="A1523" s="4" t="s">
        <v>136</v>
      </c>
      <c r="B1523" s="4" t="s">
        <v>1083</v>
      </c>
      <c r="C1523" s="4" t="s">
        <v>2193</v>
      </c>
      <c r="D1523" s="4" t="s">
        <v>2194</v>
      </c>
      <c r="E1523" s="4" t="s">
        <v>1200</v>
      </c>
      <c r="F1523" s="4" t="s">
        <v>1125</v>
      </c>
      <c r="G1523" s="4" t="s">
        <v>1429</v>
      </c>
      <c r="K1523" s="4">
        <f t="shared" si="115"/>
        <v>56.826307</v>
      </c>
      <c r="L1523" s="4">
        <f t="shared" si="116"/>
        <v>60.122232806</v>
      </c>
      <c r="M1523" s="4" t="s">
        <v>1088</v>
      </c>
      <c r="N1523" s="4">
        <f t="shared" si="117"/>
        <v>1674709.9845882694</v>
      </c>
      <c r="O1523" s="4">
        <f t="shared" si="118"/>
        <v>722062.98458826938</v>
      </c>
      <c r="P1523" s="4" t="str">
        <f t="shared" si="119"/>
        <v/>
      </c>
    </row>
    <row r="1524" spans="1:16" x14ac:dyDescent="0.25">
      <c r="A1524" s="4" t="s">
        <v>2800</v>
      </c>
      <c r="B1524" s="4" t="s">
        <v>1083</v>
      </c>
      <c r="C1524" s="4" t="s">
        <v>278</v>
      </c>
      <c r="D1524" s="4" t="s">
        <v>1681</v>
      </c>
      <c r="E1524" s="4" t="s">
        <v>2411</v>
      </c>
      <c r="F1524" s="4" t="s">
        <v>1107</v>
      </c>
      <c r="G1524" s="4" t="s">
        <v>1092</v>
      </c>
      <c r="K1524" s="4">
        <f t="shared" si="115"/>
        <v>56.522982999999996</v>
      </c>
      <c r="L1524" s="4">
        <f t="shared" si="116"/>
        <v>54.883816492999998</v>
      </c>
      <c r="M1524" s="4" t="s">
        <v>1088</v>
      </c>
      <c r="N1524" s="4">
        <f t="shared" si="117"/>
        <v>-1735878.7002102612</v>
      </c>
      <c r="O1524" s="4">
        <f t="shared" si="118"/>
        <v>-3008378.7002102612</v>
      </c>
      <c r="P1524" s="4" t="str">
        <f t="shared" si="119"/>
        <v>Overpaid</v>
      </c>
    </row>
    <row r="1525" spans="1:16" x14ac:dyDescent="0.25">
      <c r="A1525" s="4" t="s">
        <v>124</v>
      </c>
      <c r="B1525" s="4" t="s">
        <v>1083</v>
      </c>
      <c r="C1525" s="4" t="s">
        <v>3052</v>
      </c>
      <c r="D1525" s="4" t="s">
        <v>3053</v>
      </c>
      <c r="E1525" s="4" t="s">
        <v>2025</v>
      </c>
      <c r="F1525" s="4" t="s">
        <v>1046</v>
      </c>
      <c r="G1525" s="4" t="s">
        <v>1359</v>
      </c>
      <c r="K1525" s="4">
        <f t="shared" si="115"/>
        <v>56.349654999999998</v>
      </c>
      <c r="L1525" s="4">
        <f t="shared" si="116"/>
        <v>59.843333610000002</v>
      </c>
      <c r="M1525" s="4" t="s">
        <v>1088</v>
      </c>
      <c r="N1525" s="4">
        <f t="shared" si="117"/>
        <v>1493126.3941973317</v>
      </c>
      <c r="O1525" s="4">
        <f t="shared" si="118"/>
        <v>-685976.60580266826</v>
      </c>
      <c r="P1525" s="4" t="str">
        <f t="shared" si="119"/>
        <v/>
      </c>
    </row>
    <row r="1526" spans="1:16" x14ac:dyDescent="0.25">
      <c r="A1526" s="4" t="s">
        <v>107</v>
      </c>
      <c r="B1526" s="4" t="s">
        <v>1083</v>
      </c>
      <c r="C1526" s="4" t="s">
        <v>2784</v>
      </c>
      <c r="D1526" s="4" t="s">
        <v>1216</v>
      </c>
      <c r="E1526" s="4" t="s">
        <v>1183</v>
      </c>
      <c r="F1526" s="4" t="s">
        <v>1208</v>
      </c>
      <c r="G1526" s="4" t="s">
        <v>1965</v>
      </c>
      <c r="K1526" s="4">
        <f t="shared" si="115"/>
        <v>56.281045999999996</v>
      </c>
      <c r="L1526" s="4">
        <f t="shared" si="116"/>
        <v>56.055921815999994</v>
      </c>
      <c r="M1526" s="4" t="s">
        <v>1088</v>
      </c>
      <c r="N1526" s="4">
        <f t="shared" si="117"/>
        <v>-972753.18418449536</v>
      </c>
      <c r="O1526" s="4">
        <f t="shared" si="118"/>
        <v>-2160253.1841844954</v>
      </c>
      <c r="P1526" s="4" t="str">
        <f t="shared" si="119"/>
        <v/>
      </c>
    </row>
    <row r="1527" spans="1:16" x14ac:dyDescent="0.25">
      <c r="A1527" s="4" t="s">
        <v>113</v>
      </c>
      <c r="B1527" s="4" t="s">
        <v>1083</v>
      </c>
      <c r="C1527" s="4" t="s">
        <v>351</v>
      </c>
      <c r="D1527" s="4" t="s">
        <v>1039</v>
      </c>
      <c r="E1527" s="4" t="s">
        <v>2411</v>
      </c>
      <c r="F1527" s="4" t="s">
        <v>1103</v>
      </c>
      <c r="G1527" s="4" t="s">
        <v>1588</v>
      </c>
      <c r="K1527" s="4">
        <f t="shared" si="115"/>
        <v>55.613011</v>
      </c>
      <c r="L1527" s="4">
        <f t="shared" si="116"/>
        <v>54.000233680999997</v>
      </c>
      <c r="M1527" s="4" t="s">
        <v>1088</v>
      </c>
      <c r="N1527" s="4">
        <f t="shared" si="117"/>
        <v>-2311155.1503104698</v>
      </c>
      <c r="O1527" s="4">
        <f t="shared" si="118"/>
        <v>-12311155.15031047</v>
      </c>
      <c r="P1527" s="4" t="str">
        <f t="shared" si="119"/>
        <v>Overpaid</v>
      </c>
    </row>
    <row r="1528" spans="1:16" x14ac:dyDescent="0.25">
      <c r="A1528" s="4" t="s">
        <v>111</v>
      </c>
      <c r="B1528" s="4" t="s">
        <v>1083</v>
      </c>
      <c r="C1528" s="4" t="s">
        <v>3718</v>
      </c>
      <c r="D1528" s="4" t="s">
        <v>1165</v>
      </c>
      <c r="E1528" s="4" t="s">
        <v>1115</v>
      </c>
      <c r="F1528" s="4" t="s">
        <v>1103</v>
      </c>
      <c r="G1528" s="4" t="s">
        <v>2173</v>
      </c>
      <c r="K1528" s="4">
        <f t="shared" si="115"/>
        <v>54.858311999999998</v>
      </c>
      <c r="L1528" s="4">
        <f t="shared" si="116"/>
        <v>52.993129391999993</v>
      </c>
      <c r="M1528" s="4" t="s">
        <v>1088</v>
      </c>
      <c r="N1528" s="4">
        <f t="shared" si="117"/>
        <v>-2966853.0344117032</v>
      </c>
      <c r="O1528" s="4">
        <f t="shared" si="118"/>
        <v>-4086853.0344117032</v>
      </c>
      <c r="P1528" s="4" t="str">
        <f t="shared" si="119"/>
        <v>Overpaid</v>
      </c>
    </row>
    <row r="1529" spans="1:16" x14ac:dyDescent="0.25">
      <c r="A1529" s="4" t="s">
        <v>116</v>
      </c>
      <c r="B1529" s="4" t="s">
        <v>1083</v>
      </c>
      <c r="C1529" s="4" t="s">
        <v>1084</v>
      </c>
      <c r="D1529" s="4" t="s">
        <v>1085</v>
      </c>
      <c r="E1529" s="4" t="s">
        <v>1086</v>
      </c>
      <c r="F1529" s="4" t="s">
        <v>1073</v>
      </c>
      <c r="G1529" s="4" t="s">
        <v>1087</v>
      </c>
      <c r="K1529" s="4">
        <f t="shared" si="115"/>
        <v>54.706649999999996</v>
      </c>
      <c r="L1529" s="4">
        <f t="shared" si="116"/>
        <v>57.168449249999995</v>
      </c>
      <c r="M1529" s="4" t="s">
        <v>1088</v>
      </c>
      <c r="N1529" s="4">
        <f t="shared" si="117"/>
        <v>-248417.19192821486</v>
      </c>
      <c r="O1529" s="4">
        <f t="shared" si="118"/>
        <v>-12248417.191928215</v>
      </c>
      <c r="P1529" s="4" t="str">
        <f t="shared" si="119"/>
        <v>Overpaid</v>
      </c>
    </row>
    <row r="1530" spans="1:16" x14ac:dyDescent="0.25">
      <c r="A1530" s="4" t="s">
        <v>135</v>
      </c>
      <c r="B1530" s="4" t="s">
        <v>1083</v>
      </c>
      <c r="C1530" s="4" t="s">
        <v>2651</v>
      </c>
      <c r="D1530" s="4" t="s">
        <v>2652</v>
      </c>
      <c r="E1530" s="4" t="s">
        <v>2025</v>
      </c>
      <c r="F1530" s="4" t="s">
        <v>1111</v>
      </c>
      <c r="G1530" s="4" t="s">
        <v>1097</v>
      </c>
      <c r="K1530" s="4">
        <f t="shared" si="115"/>
        <v>54.096390999999997</v>
      </c>
      <c r="L1530" s="4">
        <f t="shared" si="116"/>
        <v>57.450367241999999</v>
      </c>
      <c r="M1530" s="4" t="s">
        <v>1088</v>
      </c>
      <c r="N1530" s="4">
        <f t="shared" si="117"/>
        <v>-64868.146547801327</v>
      </c>
      <c r="O1530" s="4">
        <f t="shared" si="118"/>
        <v>-1373993.1465478013</v>
      </c>
      <c r="P1530" s="4" t="str">
        <f t="shared" si="119"/>
        <v/>
      </c>
    </row>
    <row r="1531" spans="1:16" x14ac:dyDescent="0.25">
      <c r="A1531" s="4" t="s">
        <v>107</v>
      </c>
      <c r="B1531" s="4" t="s">
        <v>1083</v>
      </c>
      <c r="C1531" s="4" t="s">
        <v>2750</v>
      </c>
      <c r="D1531" s="4" t="s">
        <v>2751</v>
      </c>
      <c r="E1531" s="4" t="s">
        <v>1172</v>
      </c>
      <c r="F1531" s="4" t="s">
        <v>1111</v>
      </c>
      <c r="G1531" s="4" t="s">
        <v>1097</v>
      </c>
      <c r="K1531" s="4">
        <f t="shared" si="115"/>
        <v>54.096390999999997</v>
      </c>
      <c r="L1531" s="4">
        <f t="shared" si="116"/>
        <v>55.070126037999998</v>
      </c>
      <c r="M1531" s="4" t="s">
        <v>1088</v>
      </c>
      <c r="N1531" s="4">
        <f t="shared" si="117"/>
        <v>-1614577.683246403</v>
      </c>
      <c r="O1531" s="4">
        <f t="shared" si="118"/>
        <v>-2774644.683246403</v>
      </c>
      <c r="P1531" s="4" t="str">
        <f t="shared" si="119"/>
        <v/>
      </c>
    </row>
    <row r="1532" spans="1:16" x14ac:dyDescent="0.25">
      <c r="A1532" s="4" t="s">
        <v>125</v>
      </c>
      <c r="B1532" s="4" t="s">
        <v>1083</v>
      </c>
      <c r="C1532" s="4" t="s">
        <v>1517</v>
      </c>
      <c r="D1532" s="4" t="s">
        <v>1412</v>
      </c>
      <c r="E1532" s="4" t="s">
        <v>1365</v>
      </c>
      <c r="F1532" s="4" t="s">
        <v>1328</v>
      </c>
      <c r="G1532" s="4" t="s">
        <v>1518</v>
      </c>
      <c r="K1532" s="4">
        <f t="shared" si="115"/>
        <v>53.998894</v>
      </c>
      <c r="L1532" s="4">
        <f t="shared" si="116"/>
        <v>56.860835381999998</v>
      </c>
      <c r="M1532" s="4" t="s">
        <v>1088</v>
      </c>
      <c r="N1532" s="4">
        <f t="shared" si="117"/>
        <v>-448696.11494627828</v>
      </c>
      <c r="O1532" s="4">
        <f t="shared" si="118"/>
        <v>-1343696.1149462783</v>
      </c>
      <c r="P1532" s="4" t="str">
        <f t="shared" si="119"/>
        <v/>
      </c>
    </row>
    <row r="1533" spans="1:16" x14ac:dyDescent="0.25">
      <c r="A1533" s="4" t="s">
        <v>123</v>
      </c>
      <c r="B1533" s="4" t="s">
        <v>1083</v>
      </c>
      <c r="C1533" s="4" t="s">
        <v>1936</v>
      </c>
      <c r="D1533" s="4" t="s">
        <v>1937</v>
      </c>
      <c r="E1533" s="4" t="s">
        <v>1207</v>
      </c>
      <c r="F1533" s="4" t="s">
        <v>1073</v>
      </c>
      <c r="G1533" s="4" t="s">
        <v>1182</v>
      </c>
      <c r="K1533" s="4">
        <f t="shared" si="115"/>
        <v>53.832787999999994</v>
      </c>
      <c r="L1533" s="4">
        <f t="shared" si="116"/>
        <v>54.371115879999991</v>
      </c>
      <c r="M1533" s="4" t="s">
        <v>1088</v>
      </c>
      <c r="N1533" s="4">
        <f t="shared" si="117"/>
        <v>-2069683.9583085198</v>
      </c>
      <c r="O1533" s="4">
        <f t="shared" si="118"/>
        <v>-13319683.95830852</v>
      </c>
      <c r="P1533" s="4" t="str">
        <f t="shared" si="119"/>
        <v>Overpaid</v>
      </c>
    </row>
    <row r="1534" spans="1:16" x14ac:dyDescent="0.25">
      <c r="A1534" s="4" t="s">
        <v>115</v>
      </c>
      <c r="B1534" s="4" t="s">
        <v>1083</v>
      </c>
      <c r="C1534" s="4" t="s">
        <v>3963</v>
      </c>
      <c r="D1534" s="4" t="s">
        <v>1027</v>
      </c>
      <c r="E1534" s="4" t="s">
        <v>1454</v>
      </c>
      <c r="F1534" s="4" t="s">
        <v>1328</v>
      </c>
      <c r="G1534" s="4" t="s">
        <v>1442</v>
      </c>
      <c r="K1534" s="4">
        <f t="shared" si="115"/>
        <v>53.800288999999999</v>
      </c>
      <c r="L1534" s="4">
        <f t="shared" si="116"/>
        <v>53.154685532000002</v>
      </c>
      <c r="M1534" s="4" t="s">
        <v>1088</v>
      </c>
      <c r="N1534" s="4">
        <f t="shared" si="117"/>
        <v>-2861668.2781569641</v>
      </c>
      <c r="O1534" s="4" t="e">
        <f t="shared" si="118"/>
        <v>#VALUE!</v>
      </c>
      <c r="P1534" s="4" t="e">
        <f t="shared" si="119"/>
        <v>#VALUE!</v>
      </c>
    </row>
    <row r="1535" spans="1:16" x14ac:dyDescent="0.25">
      <c r="A1535" s="4" t="s">
        <v>108</v>
      </c>
      <c r="B1535" s="4" t="s">
        <v>1083</v>
      </c>
      <c r="C1535" s="4" t="s">
        <v>1299</v>
      </c>
      <c r="D1535" s="4" t="s">
        <v>1027</v>
      </c>
      <c r="E1535" s="4" t="s">
        <v>1301</v>
      </c>
      <c r="F1535" s="4" t="s">
        <v>1107</v>
      </c>
      <c r="G1535" s="4" t="s">
        <v>1148</v>
      </c>
      <c r="K1535" s="4">
        <f t="shared" si="115"/>
        <v>53.583629000000002</v>
      </c>
      <c r="L1535" s="4">
        <f t="shared" si="116"/>
        <v>55.67339053100001</v>
      </c>
      <c r="M1535" s="4" t="s">
        <v>1088</v>
      </c>
      <c r="N1535" s="4">
        <f t="shared" si="117"/>
        <v>-1221808.7754639946</v>
      </c>
      <c r="O1535" s="4" t="e">
        <f t="shared" si="118"/>
        <v>#VALUE!</v>
      </c>
      <c r="P1535" s="4" t="e">
        <f t="shared" si="119"/>
        <v>#VALUE!</v>
      </c>
    </row>
    <row r="1536" spans="1:16" x14ac:dyDescent="0.25">
      <c r="A1536" s="4" t="s">
        <v>129</v>
      </c>
      <c r="B1536" s="4" t="s">
        <v>1083</v>
      </c>
      <c r="C1536" s="4" t="s">
        <v>1299</v>
      </c>
      <c r="D1536" s="4" t="s">
        <v>1300</v>
      </c>
      <c r="E1536" s="4" t="s">
        <v>1301</v>
      </c>
      <c r="F1536" s="4" t="s">
        <v>1107</v>
      </c>
      <c r="G1536" s="4" t="s">
        <v>1148</v>
      </c>
      <c r="K1536" s="4">
        <f t="shared" si="115"/>
        <v>53.583629000000002</v>
      </c>
      <c r="L1536" s="4">
        <f t="shared" si="116"/>
        <v>55.67339053100001</v>
      </c>
      <c r="M1536" s="4" t="s">
        <v>1088</v>
      </c>
      <c r="N1536" s="4">
        <f t="shared" si="117"/>
        <v>-1221808.7754639946</v>
      </c>
      <c r="O1536" s="4">
        <f t="shared" si="118"/>
        <v>-3288899.7754639946</v>
      </c>
      <c r="P1536" s="4" t="str">
        <f t="shared" si="119"/>
        <v>Overpaid</v>
      </c>
    </row>
    <row r="1537" spans="1:16" x14ac:dyDescent="0.25">
      <c r="A1537" s="4" t="s">
        <v>131</v>
      </c>
      <c r="B1537" s="4" t="s">
        <v>1083</v>
      </c>
      <c r="C1537" s="4" t="s">
        <v>235</v>
      </c>
      <c r="D1537" s="4" t="s">
        <v>1464</v>
      </c>
      <c r="E1537" s="4" t="s">
        <v>1170</v>
      </c>
      <c r="F1537" s="4" t="s">
        <v>1103</v>
      </c>
      <c r="G1537" s="4" t="s">
        <v>1594</v>
      </c>
      <c r="K1537" s="4">
        <f t="shared" si="115"/>
        <v>53.388634999999994</v>
      </c>
      <c r="L1537" s="4">
        <f t="shared" si="116"/>
        <v>54.242853159999996</v>
      </c>
      <c r="M1537" s="4" t="s">
        <v>1088</v>
      </c>
      <c r="N1537" s="4">
        <f t="shared" si="117"/>
        <v>-2153192.2851339104</v>
      </c>
      <c r="O1537" s="4">
        <f t="shared" si="118"/>
        <v>-7153192.2851339104</v>
      </c>
      <c r="P1537" s="4" t="str">
        <f t="shared" si="119"/>
        <v>Overpaid</v>
      </c>
    </row>
    <row r="1538" spans="1:16" x14ac:dyDescent="0.25">
      <c r="A1538" s="4" t="s">
        <v>134</v>
      </c>
      <c r="B1538" s="4" t="s">
        <v>1083</v>
      </c>
      <c r="C1538" s="4" t="s">
        <v>2497</v>
      </c>
      <c r="D1538" s="4" t="s">
        <v>1599</v>
      </c>
      <c r="E1538" s="4" t="s">
        <v>1122</v>
      </c>
      <c r="F1538" s="4" t="s">
        <v>1157</v>
      </c>
      <c r="G1538" s="4" t="s">
        <v>2066</v>
      </c>
      <c r="K1538" s="4">
        <f t="shared" ref="K1538:K1601" si="120">(F1538*0.3611)+(G1538*1.1*0.3611)+(H1538*5.2*0.0666)+(I1538*0.2111)</f>
        <v>53.121420999999998</v>
      </c>
      <c r="L1538" s="4">
        <f t="shared" ref="L1538:L1601" si="121">(K1538)*((100+(29-E1538))/100)-(J1538*0.9)</f>
        <v>54.024485157000008</v>
      </c>
      <c r="M1538" s="4" t="s">
        <v>1088</v>
      </c>
      <c r="N1538" s="4">
        <f t="shared" ref="N1538:N1601" si="122">(M1538*((L1538-63)/5.45))+M1538</f>
        <v>-2295365.6817586804</v>
      </c>
      <c r="O1538" s="4">
        <f t="shared" ref="O1538:O1601" si="123">(N1538-D1538)</f>
        <v>-4545365.6817586804</v>
      </c>
      <c r="P1538" s="4" t="str">
        <f t="shared" ref="P1538:P1601" si="124">IF(O1538&lt;(-3000000), "Overpaid", "")</f>
        <v>Overpaid</v>
      </c>
    </row>
    <row r="1539" spans="1:16" x14ac:dyDescent="0.25">
      <c r="A1539" s="4" t="s">
        <v>317</v>
      </c>
      <c r="B1539" s="4" t="s">
        <v>1083</v>
      </c>
      <c r="C1539" s="4" t="s">
        <v>777</v>
      </c>
      <c r="D1539" s="4" t="s">
        <v>2276</v>
      </c>
      <c r="E1539" s="4" t="s">
        <v>2098</v>
      </c>
      <c r="F1539" s="4" t="s">
        <v>1111</v>
      </c>
      <c r="G1539" s="4" t="s">
        <v>2277</v>
      </c>
      <c r="K1539" s="4">
        <f t="shared" si="120"/>
        <v>52.865039999999993</v>
      </c>
      <c r="L1539" s="4">
        <f t="shared" si="121"/>
        <v>56.51272775999999</v>
      </c>
      <c r="M1539" s="4" t="s">
        <v>1088</v>
      </c>
      <c r="N1539" s="4">
        <f t="shared" si="122"/>
        <v>-675339.40668675862</v>
      </c>
      <c r="O1539" s="4">
        <f t="shared" si="123"/>
        <v>-1936565.4066867586</v>
      </c>
      <c r="P1539" s="4" t="str">
        <f t="shared" si="124"/>
        <v/>
      </c>
    </row>
    <row r="1540" spans="1:16" x14ac:dyDescent="0.25">
      <c r="A1540" s="4" t="s">
        <v>130</v>
      </c>
      <c r="B1540" s="4" t="s">
        <v>1083</v>
      </c>
      <c r="C1540" s="4" t="s">
        <v>543</v>
      </c>
      <c r="D1540" s="4" t="s">
        <v>3395</v>
      </c>
      <c r="E1540" s="4" t="s">
        <v>1067</v>
      </c>
      <c r="F1540" s="4" t="s">
        <v>1062</v>
      </c>
      <c r="G1540" s="4" t="s">
        <v>2023</v>
      </c>
      <c r="K1540" s="4">
        <f t="shared" si="120"/>
        <v>52.568938000000003</v>
      </c>
      <c r="L1540" s="4">
        <f t="shared" si="121"/>
        <v>54.987109148000002</v>
      </c>
      <c r="M1540" s="4" t="s">
        <v>1088</v>
      </c>
      <c r="N1540" s="4">
        <f t="shared" si="122"/>
        <v>-1668627.695456868</v>
      </c>
      <c r="O1540" s="4">
        <f t="shared" si="123"/>
        <v>-3766389.695456868</v>
      </c>
      <c r="P1540" s="4" t="str">
        <f t="shared" si="124"/>
        <v>Overpaid</v>
      </c>
    </row>
    <row r="1541" spans="1:16" x14ac:dyDescent="0.25">
      <c r="A1541" s="4" t="s">
        <v>127</v>
      </c>
      <c r="B1541" s="4" t="s">
        <v>1083</v>
      </c>
      <c r="C1541" s="4" t="s">
        <v>4034</v>
      </c>
      <c r="D1541" s="4" t="s">
        <v>1464</v>
      </c>
      <c r="E1541" s="4" t="s">
        <v>1183</v>
      </c>
      <c r="F1541" s="4" t="s">
        <v>1103</v>
      </c>
      <c r="G1541" s="4" t="s">
        <v>2020</v>
      </c>
      <c r="K1541" s="4">
        <f t="shared" si="120"/>
        <v>52.554493999999998</v>
      </c>
      <c r="L1541" s="4">
        <f t="shared" si="121"/>
        <v>52.344276023999996</v>
      </c>
      <c r="M1541" s="4" t="s">
        <v>1088</v>
      </c>
      <c r="N1541" s="4">
        <f t="shared" si="122"/>
        <v>-3389303.6039669234</v>
      </c>
      <c r="O1541" s="4">
        <f t="shared" si="123"/>
        <v>-8389303.6039669234</v>
      </c>
      <c r="P1541" s="4" t="str">
        <f t="shared" si="124"/>
        <v>Overpaid</v>
      </c>
    </row>
    <row r="1542" spans="1:16" x14ac:dyDescent="0.25">
      <c r="A1542" s="4" t="s">
        <v>127</v>
      </c>
      <c r="B1542" s="4" t="s">
        <v>1083</v>
      </c>
      <c r="C1542" s="4" t="s">
        <v>4078</v>
      </c>
      <c r="D1542" s="4" t="s">
        <v>1027</v>
      </c>
      <c r="E1542" s="4" t="s">
        <v>1303</v>
      </c>
      <c r="F1542" s="4" t="s">
        <v>1208</v>
      </c>
      <c r="G1542" s="4" t="s">
        <v>1829</v>
      </c>
      <c r="K1542" s="4">
        <f t="shared" si="120"/>
        <v>52.229504000000006</v>
      </c>
      <c r="L1542" s="4">
        <f t="shared" si="121"/>
        <v>53.639700608000012</v>
      </c>
      <c r="M1542" s="4" t="s">
        <v>1088</v>
      </c>
      <c r="N1542" s="4">
        <f t="shared" si="122"/>
        <v>-2545888.3112121457</v>
      </c>
      <c r="O1542" s="4" t="e">
        <f t="shared" si="123"/>
        <v>#VALUE!</v>
      </c>
      <c r="P1542" s="4" t="e">
        <f t="shared" si="124"/>
        <v>#VALUE!</v>
      </c>
    </row>
    <row r="1543" spans="1:16" x14ac:dyDescent="0.25">
      <c r="A1543" s="4" t="s">
        <v>117</v>
      </c>
      <c r="B1543" s="4" t="s">
        <v>1083</v>
      </c>
      <c r="C1543" s="4" t="s">
        <v>2569</v>
      </c>
      <c r="D1543" s="4" t="s">
        <v>2570</v>
      </c>
      <c r="E1543" s="4" t="s">
        <v>1067</v>
      </c>
      <c r="F1543" s="4" t="s">
        <v>1111</v>
      </c>
      <c r="G1543" s="4" t="s">
        <v>2324</v>
      </c>
      <c r="K1543" s="4">
        <f t="shared" si="120"/>
        <v>52.189782999999991</v>
      </c>
      <c r="L1543" s="4">
        <f t="shared" si="121"/>
        <v>54.590513017999996</v>
      </c>
      <c r="M1543" s="4" t="s">
        <v>1088</v>
      </c>
      <c r="N1543" s="4">
        <f t="shared" si="122"/>
        <v>-1926840.5202100556</v>
      </c>
      <c r="O1543" s="4">
        <f t="shared" si="123"/>
        <v>-3084052.5202100556</v>
      </c>
      <c r="P1543" s="4" t="str">
        <f t="shared" si="124"/>
        <v>Overpaid</v>
      </c>
    </row>
    <row r="1544" spans="1:16" x14ac:dyDescent="0.25">
      <c r="A1544" s="4" t="s">
        <v>119</v>
      </c>
      <c r="B1544" s="4" t="s">
        <v>1083</v>
      </c>
      <c r="C1544" s="4" t="s">
        <v>3338</v>
      </c>
      <c r="D1544" s="4" t="s">
        <v>1027</v>
      </c>
      <c r="E1544" s="4" t="s">
        <v>1076</v>
      </c>
      <c r="F1544" s="4" t="s">
        <v>1312</v>
      </c>
      <c r="G1544" s="4" t="s">
        <v>2277</v>
      </c>
      <c r="K1544" s="4">
        <f t="shared" si="120"/>
        <v>52.14284</v>
      </c>
      <c r="L1544" s="4">
        <f t="shared" si="121"/>
        <v>51.829982960000002</v>
      </c>
      <c r="M1544" s="4" t="s">
        <v>1088</v>
      </c>
      <c r="N1544" s="4">
        <f t="shared" si="122"/>
        <v>-3724145.6630823473</v>
      </c>
      <c r="O1544" s="4" t="e">
        <f t="shared" si="123"/>
        <v>#VALUE!</v>
      </c>
      <c r="P1544" s="4" t="e">
        <f t="shared" si="124"/>
        <v>#VALUE!</v>
      </c>
    </row>
    <row r="1545" spans="1:16" x14ac:dyDescent="0.25">
      <c r="A1545" s="4" t="s">
        <v>2800</v>
      </c>
      <c r="B1545" s="4" t="s">
        <v>1083</v>
      </c>
      <c r="C1545" s="4" t="s">
        <v>2833</v>
      </c>
      <c r="D1545" s="4" t="s">
        <v>1243</v>
      </c>
      <c r="E1545" s="4" t="s">
        <v>1691</v>
      </c>
      <c r="F1545" s="4" t="s">
        <v>1146</v>
      </c>
      <c r="G1545" s="4" t="s">
        <v>2108</v>
      </c>
      <c r="K1545" s="4">
        <f t="shared" si="120"/>
        <v>52.095897000000001</v>
      </c>
      <c r="L1545" s="4">
        <f t="shared" si="121"/>
        <v>51.314458545000001</v>
      </c>
      <c r="M1545" s="4" t="s">
        <v>1088</v>
      </c>
      <c r="N1545" s="4">
        <f t="shared" si="122"/>
        <v>-4059789.4209434809</v>
      </c>
      <c r="O1545" s="4">
        <f t="shared" si="123"/>
        <v>-5094789.4209434809</v>
      </c>
      <c r="P1545" s="4" t="str">
        <f t="shared" si="124"/>
        <v>Overpaid</v>
      </c>
    </row>
    <row r="1546" spans="1:16" x14ac:dyDescent="0.25">
      <c r="A1546" s="4" t="s">
        <v>121</v>
      </c>
      <c r="B1546" s="4" t="s">
        <v>1083</v>
      </c>
      <c r="C1546" s="4" t="s">
        <v>2907</v>
      </c>
      <c r="D1546" s="4" t="s">
        <v>2908</v>
      </c>
      <c r="E1546" s="4" t="s">
        <v>1045</v>
      </c>
      <c r="F1546" s="4" t="s">
        <v>1307</v>
      </c>
      <c r="G1546" s="4" t="s">
        <v>1155</v>
      </c>
      <c r="K1546" s="4">
        <f t="shared" si="120"/>
        <v>51.788961999999998</v>
      </c>
      <c r="L1546" s="4">
        <f t="shared" si="121"/>
        <v>53.549786707999999</v>
      </c>
      <c r="M1546" s="4" t="s">
        <v>1088</v>
      </c>
      <c r="N1546" s="4">
        <f t="shared" si="122"/>
        <v>-2604428.7768076593</v>
      </c>
      <c r="O1546" s="4">
        <f t="shared" si="123"/>
        <v>-3787456.7768076593</v>
      </c>
      <c r="P1546" s="4" t="str">
        <f t="shared" si="124"/>
        <v>Overpaid</v>
      </c>
    </row>
    <row r="1547" spans="1:16" x14ac:dyDescent="0.25">
      <c r="A1547" s="4" t="s">
        <v>119</v>
      </c>
      <c r="B1547" s="4" t="s">
        <v>1083</v>
      </c>
      <c r="C1547" s="4" t="s">
        <v>3352</v>
      </c>
      <c r="D1547" s="4" t="s">
        <v>1027</v>
      </c>
      <c r="E1547" s="4" t="s">
        <v>1449</v>
      </c>
      <c r="F1547" s="4" t="s">
        <v>1146</v>
      </c>
      <c r="G1547" s="4" t="s">
        <v>1329</v>
      </c>
      <c r="K1547" s="4">
        <f t="shared" si="120"/>
        <v>51.539802999999999</v>
      </c>
      <c r="L1547" s="4">
        <f t="shared" si="121"/>
        <v>49.581290486</v>
      </c>
      <c r="M1547" s="4" t="s">
        <v>1088</v>
      </c>
      <c r="N1547" s="4">
        <f t="shared" si="122"/>
        <v>-5188207.4422851969</v>
      </c>
      <c r="O1547" s="4" t="e">
        <f t="shared" si="123"/>
        <v>#VALUE!</v>
      </c>
      <c r="P1547" s="4" t="e">
        <f t="shared" si="124"/>
        <v>#VALUE!</v>
      </c>
    </row>
    <row r="1548" spans="1:16" x14ac:dyDescent="0.25">
      <c r="A1548" s="4" t="s">
        <v>120</v>
      </c>
      <c r="B1548" s="4" t="s">
        <v>1083</v>
      </c>
      <c r="C1548" s="4" t="s">
        <v>483</v>
      </c>
      <c r="D1548" s="4" t="s">
        <v>3168</v>
      </c>
      <c r="E1548" s="4" t="s">
        <v>1200</v>
      </c>
      <c r="F1548" s="4" t="s">
        <v>1307</v>
      </c>
      <c r="G1548" s="4" t="s">
        <v>1769</v>
      </c>
      <c r="K1548" s="4">
        <f t="shared" si="120"/>
        <v>50.954821000000003</v>
      </c>
      <c r="L1548" s="4">
        <f t="shared" si="121"/>
        <v>53.910200618000005</v>
      </c>
      <c r="M1548" s="4" t="s">
        <v>1088</v>
      </c>
      <c r="N1548" s="4">
        <f t="shared" si="122"/>
        <v>-2369773.1996555543</v>
      </c>
      <c r="O1548" s="4">
        <f t="shared" si="123"/>
        <v>-5243311.1996555543</v>
      </c>
      <c r="P1548" s="4" t="str">
        <f t="shared" si="124"/>
        <v>Overpaid</v>
      </c>
    </row>
    <row r="1549" spans="1:16" x14ac:dyDescent="0.25">
      <c r="A1549" s="4" t="s">
        <v>132</v>
      </c>
      <c r="B1549" s="4" t="s">
        <v>1083</v>
      </c>
      <c r="C1549" s="4" t="s">
        <v>3467</v>
      </c>
      <c r="D1549" s="4" t="s">
        <v>1638</v>
      </c>
      <c r="E1549" s="4" t="s">
        <v>1051</v>
      </c>
      <c r="F1549" s="4" t="s">
        <v>1103</v>
      </c>
      <c r="G1549" s="4" t="s">
        <v>1214</v>
      </c>
      <c r="K1549" s="4">
        <f t="shared" si="120"/>
        <v>50.80677</v>
      </c>
      <c r="L1549" s="4">
        <f t="shared" si="121"/>
        <v>49.231760130000005</v>
      </c>
      <c r="M1549" s="4" t="s">
        <v>1088</v>
      </c>
      <c r="N1549" s="4">
        <f t="shared" si="122"/>
        <v>-5415777.0369752534</v>
      </c>
      <c r="O1549" s="4">
        <f t="shared" si="123"/>
        <v>-8015777.0369752534</v>
      </c>
      <c r="P1549" s="4" t="str">
        <f t="shared" si="124"/>
        <v>Overpaid</v>
      </c>
    </row>
    <row r="1550" spans="1:16" x14ac:dyDescent="0.25">
      <c r="A1550" s="4" t="s">
        <v>109</v>
      </c>
      <c r="B1550" s="4" t="s">
        <v>1083</v>
      </c>
      <c r="C1550" s="4" t="s">
        <v>715</v>
      </c>
      <c r="D1550" s="4" t="s">
        <v>1838</v>
      </c>
      <c r="E1550" s="4" t="s">
        <v>1839</v>
      </c>
      <c r="F1550" s="4" t="s">
        <v>1307</v>
      </c>
      <c r="G1550" s="4" t="s">
        <v>1840</v>
      </c>
      <c r="K1550" s="4">
        <f t="shared" si="120"/>
        <v>50.160401</v>
      </c>
      <c r="L1550" s="4">
        <f t="shared" si="121"/>
        <v>53.521147866999996</v>
      </c>
      <c r="M1550" s="4" t="s">
        <v>1088</v>
      </c>
      <c r="N1550" s="4">
        <f t="shared" si="122"/>
        <v>-2623074.7379577793</v>
      </c>
      <c r="O1550" s="4">
        <f t="shared" si="123"/>
        <v>-5539827.7379577793</v>
      </c>
      <c r="P1550" s="4" t="str">
        <f t="shared" si="124"/>
        <v>Overpaid</v>
      </c>
    </row>
    <row r="1551" spans="1:16" x14ac:dyDescent="0.25">
      <c r="A1551" s="4" t="s">
        <v>115</v>
      </c>
      <c r="B1551" s="4" t="s">
        <v>1083</v>
      </c>
      <c r="C1551" s="4" t="s">
        <v>3994</v>
      </c>
      <c r="D1551" s="4" t="s">
        <v>1027</v>
      </c>
      <c r="E1551" s="4" t="s">
        <v>1122</v>
      </c>
      <c r="F1551" s="4" t="s">
        <v>1218</v>
      </c>
      <c r="G1551" s="4" t="s">
        <v>1851</v>
      </c>
      <c r="K1551" s="4">
        <f t="shared" si="120"/>
        <v>50.12068</v>
      </c>
      <c r="L1551" s="4">
        <f t="shared" si="121"/>
        <v>50.972731560000007</v>
      </c>
      <c r="M1551" s="4" t="s">
        <v>1088</v>
      </c>
      <c r="N1551" s="4">
        <f t="shared" si="122"/>
        <v>-4282278.4555471158</v>
      </c>
      <c r="O1551" s="4" t="e">
        <f t="shared" si="123"/>
        <v>#VALUE!</v>
      </c>
      <c r="P1551" s="4" t="e">
        <f t="shared" si="124"/>
        <v>#VALUE!</v>
      </c>
    </row>
    <row r="1552" spans="1:16" x14ac:dyDescent="0.25">
      <c r="A1552" s="4" t="s">
        <v>132</v>
      </c>
      <c r="B1552" s="4" t="s">
        <v>1083</v>
      </c>
      <c r="C1552" s="4" t="s">
        <v>3518</v>
      </c>
      <c r="D1552" s="4" t="s">
        <v>1559</v>
      </c>
      <c r="E1552" s="4" t="s">
        <v>1027</v>
      </c>
      <c r="F1552" s="4" t="s">
        <v>1240</v>
      </c>
      <c r="G1552" s="4" t="s">
        <v>1515</v>
      </c>
      <c r="K1552" s="4">
        <f t="shared" si="120"/>
        <v>49.633195000000001</v>
      </c>
      <c r="L1552" s="4" t="e">
        <f t="shared" si="121"/>
        <v>#VALUE!</v>
      </c>
      <c r="M1552" s="4" t="s">
        <v>1088</v>
      </c>
      <c r="N1552" s="4" t="e">
        <f t="shared" si="122"/>
        <v>#VALUE!</v>
      </c>
      <c r="O1552" s="4" t="e">
        <f t="shared" si="123"/>
        <v>#VALUE!</v>
      </c>
      <c r="P1552" s="4" t="e">
        <f t="shared" si="124"/>
        <v>#VALUE!</v>
      </c>
    </row>
    <row r="1553" spans="1:16" x14ac:dyDescent="0.25">
      <c r="A1553" s="4" t="s">
        <v>120</v>
      </c>
      <c r="B1553" s="4" t="s">
        <v>1083</v>
      </c>
      <c r="C1553" s="4" t="s">
        <v>3171</v>
      </c>
      <c r="D1553" s="4" t="s">
        <v>3172</v>
      </c>
      <c r="E1553" s="4" t="s">
        <v>1086</v>
      </c>
      <c r="F1553" s="4" t="s">
        <v>1125</v>
      </c>
      <c r="G1553" s="4" t="s">
        <v>2230</v>
      </c>
      <c r="K1553" s="4">
        <f t="shared" si="120"/>
        <v>49.477922</v>
      </c>
      <c r="L1553" s="4">
        <f t="shared" si="121"/>
        <v>51.704428489999998</v>
      </c>
      <c r="M1553" s="4" t="s">
        <v>1088</v>
      </c>
      <c r="N1553" s="4">
        <f t="shared" si="122"/>
        <v>-3805890.7228717348</v>
      </c>
      <c r="O1553" s="4">
        <f t="shared" si="123"/>
        <v>-4855343.7228717348</v>
      </c>
      <c r="P1553" s="4" t="str">
        <f t="shared" si="124"/>
        <v>Overpaid</v>
      </c>
    </row>
    <row r="1554" spans="1:16" x14ac:dyDescent="0.25">
      <c r="A1554" s="4" t="s">
        <v>128</v>
      </c>
      <c r="B1554" s="4" t="s">
        <v>1083</v>
      </c>
      <c r="C1554" s="4" t="s">
        <v>3562</v>
      </c>
      <c r="D1554" s="4" t="s">
        <v>1027</v>
      </c>
      <c r="E1554" s="4" t="s">
        <v>1356</v>
      </c>
      <c r="F1554" s="4" t="s">
        <v>1307</v>
      </c>
      <c r="G1554" s="4" t="s">
        <v>2206</v>
      </c>
      <c r="K1554" s="4">
        <f t="shared" si="120"/>
        <v>49.445422999999998</v>
      </c>
      <c r="L1554" s="4">
        <f t="shared" si="121"/>
        <v>50.48377688299999</v>
      </c>
      <c r="M1554" s="4" t="s">
        <v>1088</v>
      </c>
      <c r="N1554" s="4">
        <f t="shared" si="122"/>
        <v>-4600623.3882736508</v>
      </c>
      <c r="O1554" s="4" t="e">
        <f t="shared" si="123"/>
        <v>#VALUE!</v>
      </c>
      <c r="P1554" s="4" t="e">
        <f t="shared" si="124"/>
        <v>#VALUE!</v>
      </c>
    </row>
    <row r="1555" spans="1:16" x14ac:dyDescent="0.25">
      <c r="A1555" s="4" t="s">
        <v>124</v>
      </c>
      <c r="B1555" s="4" t="s">
        <v>1083</v>
      </c>
      <c r="C1555" s="4" t="s">
        <v>3132</v>
      </c>
      <c r="D1555" s="4" t="s">
        <v>1412</v>
      </c>
      <c r="E1555" s="4" t="s">
        <v>1170</v>
      </c>
      <c r="F1555" s="4" t="s">
        <v>1234</v>
      </c>
      <c r="G1555" s="4" t="s">
        <v>1851</v>
      </c>
      <c r="K1555" s="4">
        <f t="shared" si="120"/>
        <v>49.398479999999999</v>
      </c>
      <c r="L1555" s="4">
        <f t="shared" si="121"/>
        <v>50.188855680000003</v>
      </c>
      <c r="M1555" s="4" t="s">
        <v>1088</v>
      </c>
      <c r="N1555" s="4">
        <f t="shared" si="122"/>
        <v>-4792638.4664496118</v>
      </c>
      <c r="O1555" s="4">
        <f t="shared" si="123"/>
        <v>-5687638.4664496118</v>
      </c>
      <c r="P1555" s="4" t="str">
        <f t="shared" si="124"/>
        <v>Overpaid</v>
      </c>
    </row>
    <row r="1556" spans="1:16" x14ac:dyDescent="0.25">
      <c r="A1556" s="4" t="s">
        <v>126</v>
      </c>
      <c r="B1556" s="4" t="s">
        <v>1083</v>
      </c>
      <c r="C1556" s="4" t="s">
        <v>3780</v>
      </c>
      <c r="D1556" s="4" t="s">
        <v>2396</v>
      </c>
      <c r="E1556" s="4" t="s">
        <v>1150</v>
      </c>
      <c r="F1556" s="4" t="s">
        <v>1270</v>
      </c>
      <c r="G1556" s="4">
        <v>45</v>
      </c>
      <c r="K1556" s="4">
        <f t="shared" si="120"/>
        <v>48.929050000000004</v>
      </c>
      <c r="L1556" s="4">
        <f t="shared" si="121"/>
        <v>48.488688550000006</v>
      </c>
      <c r="M1556" s="4" t="s">
        <v>1088</v>
      </c>
      <c r="N1556" s="4">
        <f t="shared" si="122"/>
        <v>-5899570.4912018757</v>
      </c>
      <c r="O1556" s="4">
        <f t="shared" si="123"/>
        <v>-18899570.491201878</v>
      </c>
      <c r="P1556" s="4" t="str">
        <f t="shared" si="124"/>
        <v>Overpaid</v>
      </c>
    </row>
    <row r="1557" spans="1:16" x14ac:dyDescent="0.25">
      <c r="A1557" s="4" t="s">
        <v>130</v>
      </c>
      <c r="B1557" s="4" t="s">
        <v>1083</v>
      </c>
      <c r="C1557" s="4" t="s">
        <v>3422</v>
      </c>
      <c r="D1557" s="4" t="s">
        <v>3423</v>
      </c>
      <c r="E1557" s="4" t="s">
        <v>1371</v>
      </c>
      <c r="F1557" s="4" t="s">
        <v>1186</v>
      </c>
      <c r="G1557" s="4" t="s">
        <v>2574</v>
      </c>
      <c r="K1557" s="4">
        <f t="shared" si="120"/>
        <v>48.903773000000001</v>
      </c>
      <c r="L1557" s="4">
        <f t="shared" si="121"/>
        <v>51.593480514999996</v>
      </c>
      <c r="M1557" s="4" t="s">
        <v>1088</v>
      </c>
      <c r="N1557" s="4">
        <f t="shared" si="122"/>
        <v>-3878125.8957802448</v>
      </c>
      <c r="O1557" s="4">
        <f t="shared" si="123"/>
        <v>-4815738.8957802448</v>
      </c>
      <c r="P1557" s="4" t="str">
        <f t="shared" si="124"/>
        <v>Overpaid</v>
      </c>
    </row>
    <row r="1558" spans="1:16" x14ac:dyDescent="0.25">
      <c r="A1558" s="4" t="s">
        <v>133</v>
      </c>
      <c r="B1558" s="4" t="s">
        <v>1083</v>
      </c>
      <c r="C1558" s="4" t="s">
        <v>967</v>
      </c>
      <c r="D1558" s="4" t="s">
        <v>1223</v>
      </c>
      <c r="E1558" s="4" t="s">
        <v>1027</v>
      </c>
      <c r="F1558" s="4" t="s">
        <v>1208</v>
      </c>
      <c r="G1558" s="4" t="s">
        <v>1772</v>
      </c>
      <c r="K1558" s="4">
        <f t="shared" si="120"/>
        <v>48.575172000000002</v>
      </c>
      <c r="L1558" s="4" t="e">
        <f t="shared" si="121"/>
        <v>#VALUE!</v>
      </c>
      <c r="M1558" s="4" t="s">
        <v>1088</v>
      </c>
      <c r="N1558" s="4" t="e">
        <f t="shared" si="122"/>
        <v>#VALUE!</v>
      </c>
      <c r="O1558" s="4" t="e">
        <f t="shared" si="123"/>
        <v>#VALUE!</v>
      </c>
      <c r="P1558" s="4" t="e">
        <f t="shared" si="124"/>
        <v>#VALUE!</v>
      </c>
    </row>
    <row r="1559" spans="1:16" x14ac:dyDescent="0.25">
      <c r="A1559" s="4" t="s">
        <v>110</v>
      </c>
      <c r="B1559" s="4" t="s">
        <v>1083</v>
      </c>
      <c r="C1559" s="4" t="s">
        <v>934</v>
      </c>
      <c r="D1559" s="4" t="s">
        <v>2430</v>
      </c>
      <c r="E1559" s="4" t="s">
        <v>1027</v>
      </c>
      <c r="F1559" s="4" t="s">
        <v>1218</v>
      </c>
      <c r="G1559" s="4" t="s">
        <v>1074</v>
      </c>
      <c r="K1559" s="4">
        <f t="shared" si="120"/>
        <v>48.293514000000002</v>
      </c>
      <c r="L1559" s="4" t="e">
        <f t="shared" si="121"/>
        <v>#VALUE!</v>
      </c>
      <c r="M1559" s="4" t="s">
        <v>1088</v>
      </c>
      <c r="N1559" s="4" t="e">
        <f t="shared" si="122"/>
        <v>#VALUE!</v>
      </c>
      <c r="O1559" s="4" t="e">
        <f t="shared" si="123"/>
        <v>#VALUE!</v>
      </c>
      <c r="P1559" s="4" t="e">
        <f t="shared" si="124"/>
        <v>#VALUE!</v>
      </c>
    </row>
    <row r="1560" spans="1:16" x14ac:dyDescent="0.25">
      <c r="A1560" s="4" t="s">
        <v>133</v>
      </c>
      <c r="B1560" s="4" t="s">
        <v>1083</v>
      </c>
      <c r="C1560" s="4" t="s">
        <v>1721</v>
      </c>
      <c r="D1560" s="4" t="s">
        <v>1722</v>
      </c>
      <c r="E1560" s="4" t="s">
        <v>1269</v>
      </c>
      <c r="F1560" s="4" t="s">
        <v>1125</v>
      </c>
      <c r="G1560" s="4" t="s">
        <v>1562</v>
      </c>
      <c r="K1560" s="4">
        <f t="shared" si="120"/>
        <v>48.206850000000003</v>
      </c>
      <c r="L1560" s="4">
        <f t="shared" si="121"/>
        <v>47.869402050000005</v>
      </c>
      <c r="M1560" s="4" t="s">
        <v>1088</v>
      </c>
      <c r="N1560" s="4">
        <f t="shared" si="122"/>
        <v>-6302770.8867693078</v>
      </c>
      <c r="O1560" s="4">
        <f t="shared" si="123"/>
        <v>-8072770.8867693078</v>
      </c>
      <c r="P1560" s="4" t="str">
        <f t="shared" si="124"/>
        <v>Overpaid</v>
      </c>
    </row>
    <row r="1561" spans="1:16" x14ac:dyDescent="0.25">
      <c r="A1561" s="4" t="s">
        <v>106</v>
      </c>
      <c r="B1561" s="4" t="s">
        <v>1083</v>
      </c>
      <c r="C1561" s="4" t="s">
        <v>2993</v>
      </c>
      <c r="D1561" s="4" t="s">
        <v>1027</v>
      </c>
      <c r="E1561" s="4" t="s">
        <v>1407</v>
      </c>
      <c r="F1561" s="4" t="s">
        <v>1146</v>
      </c>
      <c r="G1561" s="4" t="s">
        <v>1562</v>
      </c>
      <c r="K1561" s="4">
        <f t="shared" si="120"/>
        <v>47.845749999999995</v>
      </c>
      <c r="L1561" s="4">
        <f t="shared" si="121"/>
        <v>48.515590499999995</v>
      </c>
      <c r="M1561" s="4" t="s">
        <v>1088</v>
      </c>
      <c r="N1561" s="4">
        <f t="shared" si="122"/>
        <v>-5882055.3719775267</v>
      </c>
      <c r="O1561" s="4" t="e">
        <f t="shared" si="123"/>
        <v>#VALUE!</v>
      </c>
      <c r="P1561" s="4" t="e">
        <f t="shared" si="124"/>
        <v>#VALUE!</v>
      </c>
    </row>
    <row r="1562" spans="1:16" x14ac:dyDescent="0.25">
      <c r="A1562" s="4" t="s">
        <v>110</v>
      </c>
      <c r="B1562" s="4" t="s">
        <v>1083</v>
      </c>
      <c r="C1562" s="4" t="s">
        <v>2383</v>
      </c>
      <c r="D1562" s="4" t="s">
        <v>2384</v>
      </c>
      <c r="E1562" s="4" t="s">
        <v>1096</v>
      </c>
      <c r="F1562" s="4" t="s">
        <v>1103</v>
      </c>
      <c r="G1562" s="4" t="s">
        <v>2385</v>
      </c>
      <c r="K1562" s="4">
        <f t="shared" si="120"/>
        <v>47.033275000000003</v>
      </c>
      <c r="L1562" s="4">
        <f t="shared" si="121"/>
        <v>48.726472900000005</v>
      </c>
      <c r="M1562" s="4" t="s">
        <v>1088</v>
      </c>
      <c r="N1562" s="4">
        <f t="shared" si="122"/>
        <v>-5744755.6454402711</v>
      </c>
      <c r="O1562" s="4">
        <f t="shared" si="123"/>
        <v>-8874177.6454402711</v>
      </c>
      <c r="P1562" s="4" t="str">
        <f t="shared" si="124"/>
        <v>Overpaid</v>
      </c>
    </row>
    <row r="1563" spans="1:16" x14ac:dyDescent="0.25">
      <c r="A1563" s="4" t="s">
        <v>117</v>
      </c>
      <c r="B1563" s="4" t="s">
        <v>1083</v>
      </c>
      <c r="C1563" s="4" t="s">
        <v>949</v>
      </c>
      <c r="D1563" s="4" t="s">
        <v>2594</v>
      </c>
      <c r="E1563" s="4" t="s">
        <v>1027</v>
      </c>
      <c r="F1563" s="4" t="s">
        <v>1157</v>
      </c>
      <c r="G1563" s="4" t="s">
        <v>1504</v>
      </c>
      <c r="K1563" s="4">
        <f t="shared" si="120"/>
        <v>46.845502999999994</v>
      </c>
      <c r="L1563" s="4" t="e">
        <f t="shared" si="121"/>
        <v>#VALUE!</v>
      </c>
      <c r="M1563" s="4" t="s">
        <v>1088</v>
      </c>
      <c r="N1563" s="4" t="e">
        <f t="shared" si="122"/>
        <v>#VALUE!</v>
      </c>
      <c r="O1563" s="4" t="e">
        <f t="shared" si="123"/>
        <v>#VALUE!</v>
      </c>
      <c r="P1563" s="4" t="e">
        <f t="shared" si="124"/>
        <v>#VALUE!</v>
      </c>
    </row>
    <row r="1564" spans="1:16" x14ac:dyDescent="0.25">
      <c r="A1564" s="4" t="s">
        <v>132</v>
      </c>
      <c r="B1564" s="4" t="s">
        <v>1083</v>
      </c>
      <c r="C1564" s="4" t="s">
        <v>3482</v>
      </c>
      <c r="D1564" s="4" t="s">
        <v>3483</v>
      </c>
      <c r="E1564" s="4" t="s">
        <v>1204</v>
      </c>
      <c r="F1564" s="4" t="s">
        <v>1312</v>
      </c>
      <c r="G1564" s="4" t="s">
        <v>1252</v>
      </c>
      <c r="K1564" s="4">
        <f t="shared" si="120"/>
        <v>46.701062999999998</v>
      </c>
      <c r="L1564" s="4">
        <f t="shared" si="121"/>
        <v>48.008692763999996</v>
      </c>
      <c r="M1564" s="4" t="s">
        <v>1088</v>
      </c>
      <c r="N1564" s="4">
        <f t="shared" si="122"/>
        <v>-6212082.5365732908</v>
      </c>
      <c r="O1564" s="4">
        <f t="shared" si="123"/>
        <v>-7441428.5365732908</v>
      </c>
      <c r="P1564" s="4" t="str">
        <f t="shared" si="124"/>
        <v>Overpaid</v>
      </c>
    </row>
    <row r="1565" spans="1:16" x14ac:dyDescent="0.25">
      <c r="A1565" s="4" t="s">
        <v>129</v>
      </c>
      <c r="B1565" s="4" t="s">
        <v>1083</v>
      </c>
      <c r="C1565" s="4" t="s">
        <v>1324</v>
      </c>
      <c r="D1565" s="4" t="s">
        <v>1027</v>
      </c>
      <c r="E1565" s="4" t="s">
        <v>1325</v>
      </c>
      <c r="F1565" s="4" t="s">
        <v>1146</v>
      </c>
      <c r="G1565" s="4" t="s">
        <v>1326</v>
      </c>
      <c r="K1565" s="4">
        <f t="shared" si="120"/>
        <v>46.455514999999998</v>
      </c>
      <c r="L1565" s="4">
        <f t="shared" si="121"/>
        <v>44.736660944999997</v>
      </c>
      <c r="M1565" s="4" t="s">
        <v>1088</v>
      </c>
      <c r="N1565" s="4">
        <f t="shared" si="122"/>
        <v>-8342412.3980025649</v>
      </c>
      <c r="O1565" s="4" t="e">
        <f t="shared" si="123"/>
        <v>#VALUE!</v>
      </c>
      <c r="P1565" s="4" t="e">
        <f t="shared" si="124"/>
        <v>#VALUE!</v>
      </c>
    </row>
    <row r="1566" spans="1:16" x14ac:dyDescent="0.25">
      <c r="A1566" s="4" t="s">
        <v>108</v>
      </c>
      <c r="B1566" s="4" t="s">
        <v>1083</v>
      </c>
      <c r="C1566" s="4" t="s">
        <v>1324</v>
      </c>
      <c r="D1566" s="4" t="s">
        <v>1568</v>
      </c>
      <c r="E1566" s="4" t="s">
        <v>1449</v>
      </c>
      <c r="F1566" s="4" t="s">
        <v>1146</v>
      </c>
      <c r="G1566" s="4" t="s">
        <v>1326</v>
      </c>
      <c r="K1566" s="4">
        <f t="shared" si="120"/>
        <v>46.455514999999998</v>
      </c>
      <c r="L1566" s="4">
        <f t="shared" si="121"/>
        <v>44.690205429999999</v>
      </c>
      <c r="M1566" s="4" t="s">
        <v>1088</v>
      </c>
      <c r="N1566" s="4">
        <f t="shared" si="122"/>
        <v>-8372658.3052269071</v>
      </c>
      <c r="O1566" s="4">
        <f t="shared" si="123"/>
        <v>-10872658.305226907</v>
      </c>
      <c r="P1566" s="4" t="str">
        <f t="shared" si="124"/>
        <v>Overpaid</v>
      </c>
    </row>
    <row r="1567" spans="1:16" x14ac:dyDescent="0.25">
      <c r="A1567" s="4" t="s">
        <v>106</v>
      </c>
      <c r="B1567" s="4" t="s">
        <v>1083</v>
      </c>
      <c r="C1567" s="4" t="s">
        <v>966</v>
      </c>
      <c r="D1567" s="4" t="s">
        <v>1223</v>
      </c>
      <c r="E1567" s="4" t="s">
        <v>1027</v>
      </c>
      <c r="F1567" s="4" t="s">
        <v>1218</v>
      </c>
      <c r="G1567" s="4" t="s">
        <v>2871</v>
      </c>
      <c r="K1567" s="4">
        <f t="shared" si="120"/>
        <v>45.910253999999995</v>
      </c>
      <c r="L1567" s="4" t="e">
        <f t="shared" si="121"/>
        <v>#VALUE!</v>
      </c>
      <c r="M1567" s="4" t="s">
        <v>1088</v>
      </c>
      <c r="N1567" s="4" t="e">
        <f t="shared" si="122"/>
        <v>#VALUE!</v>
      </c>
      <c r="O1567" s="4" t="e">
        <f t="shared" si="123"/>
        <v>#VALUE!</v>
      </c>
      <c r="P1567" s="4" t="e">
        <f t="shared" si="124"/>
        <v>#VALUE!</v>
      </c>
    </row>
    <row r="1568" spans="1:16" x14ac:dyDescent="0.25">
      <c r="A1568" s="4" t="s">
        <v>317</v>
      </c>
      <c r="B1568" s="4" t="s">
        <v>1083</v>
      </c>
      <c r="C1568" s="4" t="s">
        <v>2327</v>
      </c>
      <c r="D1568" s="4" t="s">
        <v>1530</v>
      </c>
      <c r="E1568" s="4" t="s">
        <v>1365</v>
      </c>
      <c r="F1568" s="4" t="s">
        <v>1194</v>
      </c>
      <c r="G1568" s="4" t="s">
        <v>2328</v>
      </c>
      <c r="K1568" s="4">
        <f t="shared" si="120"/>
        <v>45.881366</v>
      </c>
      <c r="L1568" s="4">
        <f t="shared" si="121"/>
        <v>48.313078397999995</v>
      </c>
      <c r="M1568" s="4" t="s">
        <v>1088</v>
      </c>
      <c r="N1568" s="4">
        <f t="shared" si="122"/>
        <v>-6013905.4278621487</v>
      </c>
      <c r="O1568" s="4">
        <f t="shared" si="123"/>
        <v>-7210368.4278621487</v>
      </c>
      <c r="P1568" s="4" t="str">
        <f t="shared" si="124"/>
        <v>Overpaid</v>
      </c>
    </row>
    <row r="1569" spans="1:16" x14ac:dyDescent="0.25">
      <c r="A1569" s="4" t="s">
        <v>121</v>
      </c>
      <c r="B1569" s="4" t="s">
        <v>1083</v>
      </c>
      <c r="C1569" s="4" t="s">
        <v>761</v>
      </c>
      <c r="D1569" s="4" t="s">
        <v>2927</v>
      </c>
      <c r="E1569" s="4" t="s">
        <v>1072</v>
      </c>
      <c r="F1569" s="4" t="s">
        <v>1186</v>
      </c>
      <c r="G1569" s="4" t="s">
        <v>2928</v>
      </c>
      <c r="K1569" s="4">
        <f t="shared" si="120"/>
        <v>45.845256000000006</v>
      </c>
      <c r="L1569" s="4">
        <f t="shared" si="121"/>
        <v>48.779352384000006</v>
      </c>
      <c r="M1569" s="4" t="s">
        <v>1088</v>
      </c>
      <c r="N1569" s="4">
        <f t="shared" si="122"/>
        <v>-5710327.2688065134</v>
      </c>
      <c r="O1569" s="4">
        <f t="shared" si="123"/>
        <v>-7029438.2688065134</v>
      </c>
      <c r="P1569" s="4" t="str">
        <f t="shared" si="124"/>
        <v>Overpaid</v>
      </c>
    </row>
    <row r="1570" spans="1:16" x14ac:dyDescent="0.25">
      <c r="A1570" s="4" t="s">
        <v>131</v>
      </c>
      <c r="B1570" s="4" t="s">
        <v>1083</v>
      </c>
      <c r="C1570" s="4" t="s">
        <v>1639</v>
      </c>
      <c r="D1570" s="4" t="s">
        <v>1027</v>
      </c>
      <c r="E1570" s="4" t="s">
        <v>1027</v>
      </c>
      <c r="F1570" s="4" t="s">
        <v>1162</v>
      </c>
      <c r="G1570" s="4" t="s">
        <v>1640</v>
      </c>
      <c r="K1570" s="4">
        <f t="shared" si="120"/>
        <v>45.570819999999998</v>
      </c>
      <c r="L1570" s="4" t="e">
        <f t="shared" si="121"/>
        <v>#VALUE!</v>
      </c>
      <c r="M1570" s="4" t="s">
        <v>1088</v>
      </c>
      <c r="N1570" s="4" t="e">
        <f t="shared" si="122"/>
        <v>#VALUE!</v>
      </c>
      <c r="O1570" s="4" t="e">
        <f t="shared" si="123"/>
        <v>#VALUE!</v>
      </c>
      <c r="P1570" s="4" t="e">
        <f t="shared" si="124"/>
        <v>#VALUE!</v>
      </c>
    </row>
    <row r="1571" spans="1:16" x14ac:dyDescent="0.25">
      <c r="A1571" s="4" t="s">
        <v>125</v>
      </c>
      <c r="B1571" s="4" t="s">
        <v>1083</v>
      </c>
      <c r="C1571" s="4" t="s">
        <v>1554</v>
      </c>
      <c r="D1571" s="4" t="s">
        <v>1140</v>
      </c>
      <c r="E1571" s="4" t="s">
        <v>1204</v>
      </c>
      <c r="F1571" s="4" t="s">
        <v>1240</v>
      </c>
      <c r="G1571" s="4" t="s">
        <v>1555</v>
      </c>
      <c r="K1571" s="4">
        <f t="shared" si="120"/>
        <v>45.541931999999996</v>
      </c>
      <c r="L1571" s="4">
        <f t="shared" si="121"/>
        <v>46.817106095999996</v>
      </c>
      <c r="M1571" s="4" t="s">
        <v>1088</v>
      </c>
      <c r="N1571" s="4">
        <f t="shared" si="122"/>
        <v>-6987891.8201447502</v>
      </c>
      <c r="O1571" s="4">
        <f t="shared" si="123"/>
        <v>-7767891.8201447502</v>
      </c>
      <c r="P1571" s="4" t="str">
        <f t="shared" si="124"/>
        <v>Overpaid</v>
      </c>
    </row>
    <row r="1572" spans="1:16" x14ac:dyDescent="0.25">
      <c r="A1572" s="4" t="s">
        <v>134</v>
      </c>
      <c r="B1572" s="4" t="s">
        <v>1083</v>
      </c>
      <c r="C1572" s="4" t="s">
        <v>2488</v>
      </c>
      <c r="D1572" s="4" t="s">
        <v>2489</v>
      </c>
      <c r="E1572" s="4" t="s">
        <v>1170</v>
      </c>
      <c r="F1572" s="4" t="s">
        <v>1146</v>
      </c>
      <c r="G1572" s="4" t="s">
        <v>1950</v>
      </c>
      <c r="K1572" s="4">
        <f t="shared" si="120"/>
        <v>45.184443000000002</v>
      </c>
      <c r="L1572" s="4">
        <f t="shared" si="121"/>
        <v>45.907394088000004</v>
      </c>
      <c r="M1572" s="4" t="s">
        <v>1088</v>
      </c>
      <c r="N1572" s="4">
        <f t="shared" si="122"/>
        <v>-7580180.270608373</v>
      </c>
      <c r="O1572" s="4">
        <f t="shared" si="123"/>
        <v>-8167680.270608373</v>
      </c>
      <c r="P1572" s="4" t="str">
        <f t="shared" si="124"/>
        <v>Overpaid</v>
      </c>
    </row>
    <row r="1573" spans="1:16" x14ac:dyDescent="0.25">
      <c r="A1573" s="4" t="s">
        <v>126</v>
      </c>
      <c r="B1573" s="4" t="s">
        <v>1083</v>
      </c>
      <c r="C1573" s="4" t="s">
        <v>1143</v>
      </c>
      <c r="D1573" s="4" t="s">
        <v>2870</v>
      </c>
      <c r="E1573" s="4" t="s">
        <v>1184</v>
      </c>
      <c r="F1573" s="4" t="s">
        <v>1194</v>
      </c>
      <c r="G1573" s="4" t="s">
        <v>1640</v>
      </c>
      <c r="K1573" s="4">
        <f t="shared" si="120"/>
        <v>44.848619999999997</v>
      </c>
      <c r="L1573" s="4">
        <f t="shared" si="121"/>
        <v>45.162560339999999</v>
      </c>
      <c r="M1573" s="4" t="s">
        <v>1088</v>
      </c>
      <c r="N1573" s="4">
        <f t="shared" si="122"/>
        <v>-8065121.0239197612</v>
      </c>
      <c r="O1573" s="4">
        <f t="shared" si="123"/>
        <v>-9150121.0239197612</v>
      </c>
      <c r="P1573" s="4" t="str">
        <f t="shared" si="124"/>
        <v>Overpaid</v>
      </c>
    </row>
    <row r="1574" spans="1:16" x14ac:dyDescent="0.25">
      <c r="A1574" s="4" t="s">
        <v>127</v>
      </c>
      <c r="B1574" s="4" t="s">
        <v>1083</v>
      </c>
      <c r="C1574" s="4" t="s">
        <v>481</v>
      </c>
      <c r="D1574" s="4" t="s">
        <v>4073</v>
      </c>
      <c r="E1574" s="4" t="s">
        <v>1072</v>
      </c>
      <c r="F1574" s="4" t="s">
        <v>1201</v>
      </c>
      <c r="G1574" s="4" t="s">
        <v>2695</v>
      </c>
      <c r="K1574" s="4">
        <f t="shared" si="120"/>
        <v>43.176727</v>
      </c>
      <c r="L1574" s="4">
        <f t="shared" si="121"/>
        <v>45.940037528000005</v>
      </c>
      <c r="M1574" s="4" t="s">
        <v>1088</v>
      </c>
      <c r="N1574" s="4">
        <f t="shared" si="122"/>
        <v>-7558927.0252676737</v>
      </c>
      <c r="O1574" s="4">
        <f t="shared" si="123"/>
        <v>-8671181.0252676737</v>
      </c>
      <c r="P1574" s="4" t="str">
        <f t="shared" si="124"/>
        <v>Overpaid</v>
      </c>
    </row>
    <row r="1575" spans="1:16" x14ac:dyDescent="0.25">
      <c r="A1575" s="4" t="s">
        <v>111</v>
      </c>
      <c r="B1575" s="4" t="s">
        <v>1083</v>
      </c>
      <c r="C1575" s="4" t="s">
        <v>3748</v>
      </c>
      <c r="D1575" s="4" t="s">
        <v>3749</v>
      </c>
      <c r="E1575" s="4" t="s">
        <v>1027</v>
      </c>
      <c r="F1575" s="4" t="s">
        <v>1162</v>
      </c>
      <c r="G1575" s="4">
        <v>45</v>
      </c>
      <c r="K1575" s="4">
        <f t="shared" si="120"/>
        <v>42.790350000000004</v>
      </c>
      <c r="L1575" s="4" t="e">
        <f t="shared" si="121"/>
        <v>#VALUE!</v>
      </c>
      <c r="M1575" s="4" t="s">
        <v>1088</v>
      </c>
      <c r="N1575" s="4" t="e">
        <f t="shared" si="122"/>
        <v>#VALUE!</v>
      </c>
      <c r="O1575" s="4" t="e">
        <f t="shared" si="123"/>
        <v>#VALUE!</v>
      </c>
      <c r="P1575" s="4" t="e">
        <f t="shared" si="124"/>
        <v>#VALUE!</v>
      </c>
    </row>
    <row r="1576" spans="1:16" x14ac:dyDescent="0.25">
      <c r="A1576" s="4" t="s">
        <v>110</v>
      </c>
      <c r="B1576" s="4" t="s">
        <v>1083</v>
      </c>
      <c r="C1576" s="4" t="s">
        <v>2435</v>
      </c>
      <c r="D1576" s="4" t="s">
        <v>1225</v>
      </c>
      <c r="E1576" s="4" t="s">
        <v>1027</v>
      </c>
      <c r="F1576" s="4" t="s">
        <v>1234</v>
      </c>
      <c r="G1576" s="4" t="s">
        <v>2436</v>
      </c>
      <c r="K1576" s="4">
        <f t="shared" si="120"/>
        <v>42.129536999999999</v>
      </c>
      <c r="L1576" s="4" t="e">
        <f t="shared" si="121"/>
        <v>#VALUE!</v>
      </c>
      <c r="M1576" s="4" t="s">
        <v>1088</v>
      </c>
      <c r="N1576" s="4" t="e">
        <f t="shared" si="122"/>
        <v>#VALUE!</v>
      </c>
      <c r="O1576" s="4" t="e">
        <f t="shared" si="123"/>
        <v>#VALUE!</v>
      </c>
      <c r="P1576" s="4" t="e">
        <f t="shared" si="124"/>
        <v>#VALUE!</v>
      </c>
    </row>
    <row r="1577" spans="1:16" x14ac:dyDescent="0.25">
      <c r="A1577" s="4" t="s">
        <v>124</v>
      </c>
      <c r="B1577" s="4" t="s">
        <v>1083</v>
      </c>
      <c r="C1577" s="4" t="s">
        <v>3128</v>
      </c>
      <c r="D1577" s="4" t="s">
        <v>1225</v>
      </c>
      <c r="E1577" s="4" t="s">
        <v>2091</v>
      </c>
      <c r="F1577" s="4" t="s">
        <v>1208</v>
      </c>
      <c r="G1577" s="4">
        <v>45</v>
      </c>
      <c r="K1577" s="4">
        <f t="shared" si="120"/>
        <v>41.345950000000002</v>
      </c>
      <c r="L1577" s="4">
        <f t="shared" si="121"/>
        <v>44.03343675</v>
      </c>
      <c r="M1577" s="4" t="s">
        <v>1088</v>
      </c>
      <c r="N1577" s="4">
        <f t="shared" si="122"/>
        <v>-8800262.3165727053</v>
      </c>
      <c r="O1577" s="4">
        <f t="shared" si="123"/>
        <v>-9505262.3165727053</v>
      </c>
      <c r="P1577" s="4" t="str">
        <f t="shared" si="124"/>
        <v>Overpaid</v>
      </c>
    </row>
    <row r="1578" spans="1:16" x14ac:dyDescent="0.25">
      <c r="A1578" s="4" t="s">
        <v>112</v>
      </c>
      <c r="B1578" s="4" t="s">
        <v>1083</v>
      </c>
      <c r="C1578" s="4" t="s">
        <v>2133</v>
      </c>
      <c r="D1578" s="4" t="s">
        <v>1674</v>
      </c>
      <c r="E1578" s="4" t="s">
        <v>1226</v>
      </c>
      <c r="F1578" s="4" t="s">
        <v>1221</v>
      </c>
      <c r="G1578" s="4" t="s">
        <v>2134</v>
      </c>
      <c r="K1578" s="4">
        <f t="shared" si="120"/>
        <v>41.219565000000003</v>
      </c>
      <c r="L1578" s="4">
        <f t="shared" si="121"/>
        <v>43.280543250000008</v>
      </c>
      <c r="M1578" s="4" t="s">
        <v>1088</v>
      </c>
      <c r="N1578" s="4">
        <f t="shared" si="122"/>
        <v>-9290450.5525832511</v>
      </c>
      <c r="O1578" s="4">
        <f t="shared" si="123"/>
        <v>-10148783.552583251</v>
      </c>
      <c r="P1578" s="4" t="str">
        <f t="shared" si="124"/>
        <v>Overpaid</v>
      </c>
    </row>
    <row r="1579" spans="1:16" x14ac:dyDescent="0.25">
      <c r="A1579" s="4" t="s">
        <v>116</v>
      </c>
      <c r="B1579" s="4" t="s">
        <v>1083</v>
      </c>
      <c r="C1579" s="4" t="s">
        <v>1215</v>
      </c>
      <c r="D1579" s="4" t="s">
        <v>1216</v>
      </c>
      <c r="E1579" s="4" t="s">
        <v>1217</v>
      </c>
      <c r="F1579" s="4" t="s">
        <v>1218</v>
      </c>
      <c r="G1579" s="4">
        <v>45</v>
      </c>
      <c r="K1579" s="4">
        <f t="shared" si="120"/>
        <v>40.984850000000002</v>
      </c>
      <c r="L1579" s="4">
        <f t="shared" si="121"/>
        <v>40.656971200000001</v>
      </c>
      <c r="M1579" s="4" t="s">
        <v>1088</v>
      </c>
      <c r="N1579" s="4">
        <f t="shared" si="122"/>
        <v>-10998586.10593321</v>
      </c>
      <c r="O1579" s="4">
        <f t="shared" si="123"/>
        <v>-12186086.10593321</v>
      </c>
      <c r="P1579" s="4" t="str">
        <f t="shared" si="124"/>
        <v>Overpaid</v>
      </c>
    </row>
    <row r="1580" spans="1:16" x14ac:dyDescent="0.25">
      <c r="A1580" s="4" t="s">
        <v>117</v>
      </c>
      <c r="B1580" s="4" t="s">
        <v>1083</v>
      </c>
      <c r="C1580" s="4" t="s">
        <v>2619</v>
      </c>
      <c r="D1580" s="4" t="s">
        <v>1216</v>
      </c>
      <c r="E1580" s="4" t="s">
        <v>1027</v>
      </c>
      <c r="F1580" s="4" t="s">
        <v>1218</v>
      </c>
      <c r="G1580" s="4">
        <v>45</v>
      </c>
      <c r="K1580" s="4">
        <f t="shared" si="120"/>
        <v>40.984850000000002</v>
      </c>
      <c r="L1580" s="4" t="e">
        <f t="shared" si="121"/>
        <v>#VALUE!</v>
      </c>
      <c r="M1580" s="4" t="s">
        <v>1088</v>
      </c>
      <c r="N1580" s="4" t="e">
        <f t="shared" si="122"/>
        <v>#VALUE!</v>
      </c>
      <c r="O1580" s="4" t="e">
        <f t="shared" si="123"/>
        <v>#VALUE!</v>
      </c>
      <c r="P1580" s="4" t="e">
        <f t="shared" si="124"/>
        <v>#VALUE!</v>
      </c>
    </row>
    <row r="1581" spans="1:16" x14ac:dyDescent="0.25">
      <c r="A1581" s="4" t="s">
        <v>109</v>
      </c>
      <c r="B1581" s="4" t="s">
        <v>1083</v>
      </c>
      <c r="C1581" s="4" t="s">
        <v>1896</v>
      </c>
      <c r="D1581" s="4" t="s">
        <v>1897</v>
      </c>
      <c r="E1581" s="4" t="s">
        <v>1154</v>
      </c>
      <c r="F1581" s="4" t="s">
        <v>1234</v>
      </c>
      <c r="G1581" s="4">
        <v>45</v>
      </c>
      <c r="K1581" s="4">
        <f t="shared" si="120"/>
        <v>40.262650000000001</v>
      </c>
      <c r="L1581" s="4">
        <f t="shared" si="121"/>
        <v>40.504225900000002</v>
      </c>
      <c r="M1581" s="4" t="s">
        <v>1088</v>
      </c>
      <c r="N1581" s="4">
        <f t="shared" si="122"/>
        <v>-11098034.366764126</v>
      </c>
      <c r="O1581" s="4">
        <f t="shared" si="123"/>
        <v>-13160534.366764126</v>
      </c>
      <c r="P1581" s="4" t="str">
        <f t="shared" si="124"/>
        <v>Overpaid</v>
      </c>
    </row>
    <row r="1582" spans="1:16" x14ac:dyDescent="0.25">
      <c r="A1582" s="4" t="s">
        <v>126</v>
      </c>
      <c r="B1582" s="4" t="s">
        <v>1083</v>
      </c>
      <c r="C1582" s="4" t="s">
        <v>3858</v>
      </c>
      <c r="D1582" s="4" t="s">
        <v>3859</v>
      </c>
      <c r="E1582" s="4" t="s">
        <v>1027</v>
      </c>
      <c r="F1582" s="4" t="s">
        <v>1234</v>
      </c>
      <c r="G1582" s="4">
        <v>45</v>
      </c>
      <c r="K1582" s="4">
        <f t="shared" si="120"/>
        <v>40.262650000000001</v>
      </c>
      <c r="L1582" s="4" t="e">
        <f t="shared" si="121"/>
        <v>#VALUE!</v>
      </c>
      <c r="M1582" s="4" t="s">
        <v>1088</v>
      </c>
      <c r="N1582" s="4" t="e">
        <f t="shared" si="122"/>
        <v>#VALUE!</v>
      </c>
      <c r="O1582" s="4" t="e">
        <f t="shared" si="123"/>
        <v>#VALUE!</v>
      </c>
      <c r="P1582" s="4" t="e">
        <f t="shared" si="124"/>
        <v>#VALUE!</v>
      </c>
    </row>
    <row r="1583" spans="1:16" x14ac:dyDescent="0.25">
      <c r="A1583" s="4" t="s">
        <v>110</v>
      </c>
      <c r="B1583" s="4" t="s">
        <v>1083</v>
      </c>
      <c r="C1583" s="4" t="s">
        <v>2439</v>
      </c>
      <c r="D1583" s="4" t="s">
        <v>2440</v>
      </c>
      <c r="E1583" s="4" t="s">
        <v>1027</v>
      </c>
      <c r="F1583" s="4" t="s">
        <v>1240</v>
      </c>
      <c r="G1583" s="4">
        <v>45</v>
      </c>
      <c r="K1583" s="4">
        <f t="shared" si="120"/>
        <v>39.90155</v>
      </c>
      <c r="L1583" s="4" t="e">
        <f t="shared" si="121"/>
        <v>#VALUE!</v>
      </c>
      <c r="M1583" s="4" t="s">
        <v>1088</v>
      </c>
      <c r="N1583" s="4" t="e">
        <f t="shared" si="122"/>
        <v>#VALUE!</v>
      </c>
      <c r="O1583" s="4" t="e">
        <f t="shared" si="123"/>
        <v>#VALUE!</v>
      </c>
      <c r="P1583" s="4" t="e">
        <f t="shared" si="124"/>
        <v>#VALUE!</v>
      </c>
    </row>
    <row r="1584" spans="1:16" x14ac:dyDescent="0.25">
      <c r="A1584" s="4" t="s">
        <v>115</v>
      </c>
      <c r="B1584" s="4" t="s">
        <v>1083</v>
      </c>
      <c r="C1584" s="4" t="s">
        <v>4007</v>
      </c>
      <c r="D1584" s="4" t="s">
        <v>1027</v>
      </c>
      <c r="E1584" s="4" t="s">
        <v>2606</v>
      </c>
      <c r="F1584" s="4" t="s">
        <v>1408</v>
      </c>
      <c r="G1584" s="4">
        <v>45</v>
      </c>
      <c r="K1584" s="4">
        <f t="shared" si="120"/>
        <v>39.179349999999999</v>
      </c>
      <c r="L1584" s="4">
        <f t="shared" si="121"/>
        <v>32.949833349999999</v>
      </c>
      <c r="M1584" s="4" t="s">
        <v>1088</v>
      </c>
      <c r="N1584" s="4">
        <f t="shared" si="122"/>
        <v>-16016491.43700812</v>
      </c>
      <c r="O1584" s="4" t="e">
        <f t="shared" si="123"/>
        <v>#VALUE!</v>
      </c>
      <c r="P1584" s="4" t="e">
        <f t="shared" si="124"/>
        <v>#VALUE!</v>
      </c>
    </row>
    <row r="1585" spans="1:16" x14ac:dyDescent="0.25">
      <c r="A1585" s="4" t="s">
        <v>113</v>
      </c>
      <c r="B1585" s="4" t="s">
        <v>1083</v>
      </c>
      <c r="C1585" s="4" t="s">
        <v>3924</v>
      </c>
      <c r="D1585" s="4" t="s">
        <v>3925</v>
      </c>
      <c r="E1585" s="4" t="s">
        <v>1181</v>
      </c>
      <c r="F1585" s="4" t="s">
        <v>1405</v>
      </c>
      <c r="G1585" s="4" t="s">
        <v>3926</v>
      </c>
      <c r="K1585" s="4">
        <f t="shared" si="120"/>
        <v>38.785750999999998</v>
      </c>
      <c r="L1585" s="4">
        <f t="shared" si="121"/>
        <v>40.414752542000002</v>
      </c>
      <c r="M1585" s="4" t="s">
        <v>1088</v>
      </c>
      <c r="N1585" s="4">
        <f t="shared" si="122"/>
        <v>-11156288.007588441</v>
      </c>
      <c r="O1585" s="4">
        <f t="shared" si="123"/>
        <v>-12540122.007588441</v>
      </c>
      <c r="P1585" s="4" t="str">
        <f t="shared" si="124"/>
        <v>Overpaid</v>
      </c>
    </row>
    <row r="1586" spans="1:16" x14ac:dyDescent="0.25">
      <c r="A1586" s="4" t="s">
        <v>122</v>
      </c>
      <c r="B1586" s="4" t="s">
        <v>1083</v>
      </c>
      <c r="C1586" s="4" t="s">
        <v>3667</v>
      </c>
      <c r="D1586" s="4" t="s">
        <v>3668</v>
      </c>
      <c r="E1586" s="4" t="s">
        <v>1027</v>
      </c>
      <c r="F1586" s="4" t="s">
        <v>1208</v>
      </c>
      <c r="G1586" s="4" t="s">
        <v>1776</v>
      </c>
      <c r="K1586" s="4">
        <f t="shared" si="120"/>
        <v>37.493012999999998</v>
      </c>
      <c r="L1586" s="4" t="e">
        <f t="shared" si="121"/>
        <v>#VALUE!</v>
      </c>
      <c r="M1586" s="4" t="s">
        <v>1088</v>
      </c>
      <c r="N1586" s="4" t="e">
        <f t="shared" si="122"/>
        <v>#VALUE!</v>
      </c>
      <c r="O1586" s="4" t="e">
        <f t="shared" si="123"/>
        <v>#VALUE!</v>
      </c>
      <c r="P1586" s="4" t="e">
        <f t="shared" si="124"/>
        <v>#VALUE!</v>
      </c>
    </row>
    <row r="1587" spans="1:16" x14ac:dyDescent="0.25">
      <c r="A1587" s="4" t="s">
        <v>114</v>
      </c>
      <c r="B1587" s="4" t="s">
        <v>1083</v>
      </c>
      <c r="C1587" s="4" t="s">
        <v>3290</v>
      </c>
      <c r="D1587" s="4" t="s">
        <v>3291</v>
      </c>
      <c r="E1587" s="4" t="s">
        <v>1027</v>
      </c>
      <c r="F1587" s="4" t="s">
        <v>1208</v>
      </c>
      <c r="G1587" s="4" t="s">
        <v>1055</v>
      </c>
      <c r="K1587" s="4">
        <f t="shared" si="120"/>
        <v>36.936918999999996</v>
      </c>
      <c r="L1587" s="4" t="e">
        <f t="shared" si="121"/>
        <v>#VALUE!</v>
      </c>
      <c r="M1587" s="4" t="s">
        <v>1088</v>
      </c>
      <c r="N1587" s="4" t="e">
        <f t="shared" si="122"/>
        <v>#VALUE!</v>
      </c>
      <c r="O1587" s="4" t="e">
        <f t="shared" si="123"/>
        <v>#VALUE!</v>
      </c>
      <c r="P1587" s="4" t="e">
        <f t="shared" si="124"/>
        <v>#VALUE!</v>
      </c>
    </row>
    <row r="1588" spans="1:16" x14ac:dyDescent="0.25">
      <c r="A1588" s="4" t="s">
        <v>125</v>
      </c>
      <c r="B1588" s="4" t="s">
        <v>1393</v>
      </c>
      <c r="C1588" s="4" t="s">
        <v>1455</v>
      </c>
      <c r="D1588" s="4" t="s">
        <v>1229</v>
      </c>
      <c r="E1588" s="4" t="s">
        <v>1166</v>
      </c>
      <c r="F1588" s="4" t="s">
        <v>1068</v>
      </c>
      <c r="G1588" s="4" t="s">
        <v>1442</v>
      </c>
      <c r="K1588" s="4">
        <f t="shared" si="120"/>
        <v>57.411288999999996</v>
      </c>
      <c r="L1588" s="4">
        <f t="shared" si="121"/>
        <v>57.640934156</v>
      </c>
      <c r="M1588" s="4" t="s">
        <v>1397</v>
      </c>
      <c r="N1588" s="4">
        <f t="shared" si="122"/>
        <v>21124.888752610888</v>
      </c>
      <c r="O1588" s="4">
        <f t="shared" si="123"/>
        <v>-3728875.1112473891</v>
      </c>
      <c r="P1588" s="4" t="str">
        <f t="shared" si="124"/>
        <v>Overpaid</v>
      </c>
    </row>
    <row r="1589" spans="1:16" x14ac:dyDescent="0.25">
      <c r="A1589" s="4" t="s">
        <v>111</v>
      </c>
      <c r="B1589" s="4" t="s">
        <v>1393</v>
      </c>
      <c r="C1589" s="4" t="s">
        <v>3699</v>
      </c>
      <c r="D1589" s="4" t="s">
        <v>3700</v>
      </c>
      <c r="E1589" s="4" t="s">
        <v>1495</v>
      </c>
      <c r="F1589" s="4" t="s">
        <v>1041</v>
      </c>
      <c r="G1589" s="4" t="s">
        <v>2089</v>
      </c>
      <c r="K1589" s="4">
        <f t="shared" si="120"/>
        <v>55.923557000000002</v>
      </c>
      <c r="L1589" s="4">
        <f t="shared" si="121"/>
        <v>54.413620960999999</v>
      </c>
      <c r="M1589" s="4" t="s">
        <v>1397</v>
      </c>
      <c r="N1589" s="4">
        <f t="shared" si="122"/>
        <v>-728611.35132650123</v>
      </c>
      <c r="O1589" s="4">
        <f t="shared" si="123"/>
        <v>-6128611.351326501</v>
      </c>
      <c r="P1589" s="4" t="str">
        <f t="shared" si="124"/>
        <v>Overpaid</v>
      </c>
    </row>
    <row r="1590" spans="1:16" x14ac:dyDescent="0.25">
      <c r="A1590" s="4" t="s">
        <v>122</v>
      </c>
      <c r="B1590" s="4" t="s">
        <v>1393</v>
      </c>
      <c r="C1590" s="4" t="s">
        <v>3656</v>
      </c>
      <c r="D1590" s="4" t="s">
        <v>1080</v>
      </c>
      <c r="E1590" s="4" t="s">
        <v>1454</v>
      </c>
      <c r="F1590" s="4" t="s">
        <v>1162</v>
      </c>
      <c r="G1590" s="4" t="s">
        <v>1817</v>
      </c>
      <c r="K1590" s="4">
        <f t="shared" si="120"/>
        <v>54.071113999999994</v>
      </c>
      <c r="L1590" s="4">
        <f t="shared" si="121"/>
        <v>53.422260631999997</v>
      </c>
      <c r="M1590" s="4" t="s">
        <v>1397</v>
      </c>
      <c r="N1590" s="4">
        <f t="shared" si="122"/>
        <v>-958913.99650502531</v>
      </c>
      <c r="O1590" s="4">
        <f t="shared" si="123"/>
        <v>-4208913.9965050258</v>
      </c>
      <c r="P1590" s="4" t="str">
        <f t="shared" si="124"/>
        <v>Overpaid</v>
      </c>
    </row>
    <row r="1591" spans="1:16" x14ac:dyDescent="0.25">
      <c r="A1591" s="4" t="s">
        <v>107</v>
      </c>
      <c r="B1591" s="4" t="s">
        <v>1393</v>
      </c>
      <c r="C1591" s="4" t="s">
        <v>2763</v>
      </c>
      <c r="D1591" s="4" t="s">
        <v>1681</v>
      </c>
      <c r="E1591" s="4" t="s">
        <v>1284</v>
      </c>
      <c r="F1591" s="4" t="s">
        <v>1328</v>
      </c>
      <c r="G1591" s="4" t="s">
        <v>2702</v>
      </c>
      <c r="K1591" s="4">
        <f t="shared" si="120"/>
        <v>53.760567999999999</v>
      </c>
      <c r="L1591" s="4">
        <f t="shared" si="121"/>
        <v>52.739117207999996</v>
      </c>
      <c r="M1591" s="4" t="s">
        <v>1397</v>
      </c>
      <c r="N1591" s="4">
        <f t="shared" si="122"/>
        <v>-1117614.8573133396</v>
      </c>
      <c r="O1591" s="4">
        <f t="shared" si="123"/>
        <v>-2390114.8573133396</v>
      </c>
      <c r="P1591" s="4" t="str">
        <f t="shared" si="124"/>
        <v/>
      </c>
    </row>
    <row r="1592" spans="1:16" x14ac:dyDescent="0.25">
      <c r="A1592" s="4" t="s">
        <v>120</v>
      </c>
      <c r="B1592" s="4" t="s">
        <v>1393</v>
      </c>
      <c r="C1592" s="4" t="s">
        <v>3167</v>
      </c>
      <c r="D1592" s="4" t="s">
        <v>1710</v>
      </c>
      <c r="E1592" s="4" t="s">
        <v>1183</v>
      </c>
      <c r="F1592" s="4" t="s">
        <v>1307</v>
      </c>
      <c r="G1592" s="4" t="s">
        <v>1498</v>
      </c>
      <c r="K1592" s="4">
        <f t="shared" si="120"/>
        <v>51.034262999999996</v>
      </c>
      <c r="L1592" s="4">
        <f t="shared" si="121"/>
        <v>50.830125947999996</v>
      </c>
      <c r="M1592" s="4" t="s">
        <v>1397</v>
      </c>
      <c r="N1592" s="4">
        <f t="shared" si="122"/>
        <v>-1561092.0915135015</v>
      </c>
      <c r="O1592" s="4">
        <f t="shared" si="123"/>
        <v>-4561092.0915135015</v>
      </c>
      <c r="P1592" s="4" t="str">
        <f t="shared" si="124"/>
        <v>Overpaid</v>
      </c>
    </row>
    <row r="1593" spans="1:16" x14ac:dyDescent="0.25">
      <c r="A1593" s="4" t="s">
        <v>124</v>
      </c>
      <c r="B1593" s="4" t="s">
        <v>1393</v>
      </c>
      <c r="C1593" s="4" t="s">
        <v>429</v>
      </c>
      <c r="D1593" s="4" t="s">
        <v>1080</v>
      </c>
      <c r="E1593" s="4" t="s">
        <v>1427</v>
      </c>
      <c r="F1593" s="4" t="s">
        <v>1107</v>
      </c>
      <c r="G1593" s="4" t="s">
        <v>2712</v>
      </c>
      <c r="K1593" s="4">
        <f t="shared" si="120"/>
        <v>50.683995999999993</v>
      </c>
      <c r="L1593" s="4">
        <f t="shared" si="121"/>
        <v>51.951095899999991</v>
      </c>
      <c r="M1593" s="4" t="s">
        <v>1397</v>
      </c>
      <c r="N1593" s="4">
        <f t="shared" si="122"/>
        <v>-1300679.8704882222</v>
      </c>
      <c r="O1593" s="4">
        <f t="shared" si="123"/>
        <v>-4550679.8704882227</v>
      </c>
      <c r="P1593" s="4" t="str">
        <f t="shared" si="124"/>
        <v>Overpaid</v>
      </c>
    </row>
    <row r="1594" spans="1:16" x14ac:dyDescent="0.25">
      <c r="A1594" s="4" t="s">
        <v>131</v>
      </c>
      <c r="B1594" s="4" t="s">
        <v>1393</v>
      </c>
      <c r="C1594" s="4" t="s">
        <v>1675</v>
      </c>
      <c r="D1594" s="4" t="s">
        <v>1027</v>
      </c>
      <c r="E1594" s="4" t="s">
        <v>1027</v>
      </c>
      <c r="F1594" s="4" t="s">
        <v>1234</v>
      </c>
      <c r="G1594" s="4" t="s">
        <v>1255</v>
      </c>
      <c r="K1594" s="4">
        <f t="shared" si="120"/>
        <v>47.650756000000001</v>
      </c>
      <c r="L1594" s="4" t="e">
        <f t="shared" si="121"/>
        <v>#VALUE!</v>
      </c>
      <c r="M1594" s="4" t="s">
        <v>1397</v>
      </c>
      <c r="N1594" s="4" t="e">
        <f t="shared" si="122"/>
        <v>#VALUE!</v>
      </c>
      <c r="O1594" s="4" t="e">
        <f t="shared" si="123"/>
        <v>#VALUE!</v>
      </c>
      <c r="P1594" s="4" t="e">
        <f t="shared" si="124"/>
        <v>#VALUE!</v>
      </c>
    </row>
    <row r="1595" spans="1:16" x14ac:dyDescent="0.25">
      <c r="A1595" s="4" t="s">
        <v>121</v>
      </c>
      <c r="B1595" s="4" t="s">
        <v>1393</v>
      </c>
      <c r="C1595" s="4" t="s">
        <v>974</v>
      </c>
      <c r="D1595" s="4" t="s">
        <v>1223</v>
      </c>
      <c r="E1595" s="4" t="s">
        <v>1027</v>
      </c>
      <c r="F1595" s="4" t="s">
        <v>1194</v>
      </c>
      <c r="G1595" s="4" t="s">
        <v>2313</v>
      </c>
      <c r="K1595" s="4">
        <f t="shared" si="120"/>
        <v>46.079971</v>
      </c>
      <c r="L1595" s="4" t="e">
        <f t="shared" si="121"/>
        <v>#VALUE!</v>
      </c>
      <c r="M1595" s="4" t="s">
        <v>1397</v>
      </c>
      <c r="N1595" s="4" t="e">
        <f t="shared" si="122"/>
        <v>#VALUE!</v>
      </c>
      <c r="O1595" s="4" t="e">
        <f t="shared" si="123"/>
        <v>#VALUE!</v>
      </c>
      <c r="P1595" s="4" t="e">
        <f t="shared" si="124"/>
        <v>#VALUE!</v>
      </c>
    </row>
    <row r="1596" spans="1:16" x14ac:dyDescent="0.25">
      <c r="A1596" s="4" t="s">
        <v>136</v>
      </c>
      <c r="B1596" s="4" t="s">
        <v>1393</v>
      </c>
      <c r="C1596" s="4" t="s">
        <v>2208</v>
      </c>
      <c r="D1596" s="4" t="s">
        <v>2209</v>
      </c>
      <c r="E1596" s="4" t="s">
        <v>1254</v>
      </c>
      <c r="F1596" s="4" t="s">
        <v>1157</v>
      </c>
      <c r="G1596" s="4" t="s">
        <v>2210</v>
      </c>
      <c r="K1596" s="4">
        <f t="shared" si="120"/>
        <v>44.501964000000001</v>
      </c>
      <c r="L1596" s="4">
        <f t="shared" si="121"/>
        <v>45.570011136000005</v>
      </c>
      <c r="M1596" s="4" t="s">
        <v>1397</v>
      </c>
      <c r="N1596" s="4">
        <f t="shared" si="122"/>
        <v>-2783067.9157511969</v>
      </c>
      <c r="O1596" s="4">
        <f t="shared" si="123"/>
        <v>-4033067.9157511969</v>
      </c>
      <c r="P1596" s="4" t="str">
        <f t="shared" si="124"/>
        <v>Overpaid</v>
      </c>
    </row>
    <row r="1597" spans="1:16" x14ac:dyDescent="0.25">
      <c r="A1597" s="4" t="s">
        <v>129</v>
      </c>
      <c r="B1597" s="4" t="s">
        <v>1393</v>
      </c>
      <c r="C1597" s="4" t="s">
        <v>1394</v>
      </c>
      <c r="D1597" s="4" t="s">
        <v>1027</v>
      </c>
      <c r="E1597" s="4" t="s">
        <v>1395</v>
      </c>
      <c r="F1597" s="4" t="s">
        <v>1221</v>
      </c>
      <c r="G1597" s="4" t="s">
        <v>1396</v>
      </c>
      <c r="K1597" s="4">
        <f t="shared" si="120"/>
        <v>44.119197999999997</v>
      </c>
      <c r="L1597" s="4">
        <f t="shared" si="121"/>
        <v>43.369171633999997</v>
      </c>
      <c r="M1597" s="4" t="s">
        <v>1397</v>
      </c>
      <c r="N1597" s="4">
        <f t="shared" si="122"/>
        <v>-3294344.3347251769</v>
      </c>
      <c r="O1597" s="4" t="e">
        <f t="shared" si="123"/>
        <v>#VALUE!</v>
      </c>
      <c r="P1597" s="4" t="e">
        <f t="shared" si="124"/>
        <v>#VALUE!</v>
      </c>
    </row>
    <row r="1598" spans="1:16" x14ac:dyDescent="0.25">
      <c r="A1598" s="4" t="s">
        <v>133</v>
      </c>
      <c r="B1598" s="4" t="s">
        <v>1393</v>
      </c>
      <c r="C1598" s="4" t="s">
        <v>1727</v>
      </c>
      <c r="D1598" s="4" t="s">
        <v>1374</v>
      </c>
      <c r="E1598" s="4" t="s">
        <v>1427</v>
      </c>
      <c r="F1598" s="4" t="s">
        <v>1146</v>
      </c>
      <c r="G1598" s="4">
        <v>45</v>
      </c>
      <c r="K1598" s="4">
        <f t="shared" si="120"/>
        <v>43.873649999999998</v>
      </c>
      <c r="L1598" s="4">
        <f t="shared" si="121"/>
        <v>44.970491249999995</v>
      </c>
      <c r="M1598" s="4" t="s">
        <v>1397</v>
      </c>
      <c r="N1598" s="4">
        <f t="shared" si="122"/>
        <v>-2922342.2154623866</v>
      </c>
      <c r="O1598" s="4">
        <f t="shared" si="123"/>
        <v>-3887342.2154623866</v>
      </c>
      <c r="P1598" s="4" t="str">
        <f t="shared" si="124"/>
        <v>Overpaid</v>
      </c>
    </row>
    <row r="1599" spans="1:16" x14ac:dyDescent="0.25">
      <c r="A1599" s="4" t="s">
        <v>119</v>
      </c>
      <c r="B1599" s="4" t="s">
        <v>1393</v>
      </c>
      <c r="C1599" s="4" t="s">
        <v>3379</v>
      </c>
      <c r="D1599" s="4" t="s">
        <v>2212</v>
      </c>
      <c r="E1599" s="4" t="s">
        <v>1027</v>
      </c>
      <c r="F1599" s="4" t="s">
        <v>1234</v>
      </c>
      <c r="G1599" s="4" t="s">
        <v>1653</v>
      </c>
      <c r="K1599" s="4">
        <f t="shared" si="120"/>
        <v>43.837539999999997</v>
      </c>
      <c r="L1599" s="4" t="e">
        <f t="shared" si="121"/>
        <v>#VALUE!</v>
      </c>
      <c r="M1599" s="4" t="s">
        <v>1397</v>
      </c>
      <c r="N1599" s="4" t="e">
        <f t="shared" si="122"/>
        <v>#VALUE!</v>
      </c>
      <c r="O1599" s="4" t="e">
        <f t="shared" si="123"/>
        <v>#VALUE!</v>
      </c>
      <c r="P1599" s="4" t="e">
        <f t="shared" si="124"/>
        <v>#VALUE!</v>
      </c>
    </row>
    <row r="1600" spans="1:16" x14ac:dyDescent="0.25">
      <c r="A1600" s="4" t="s">
        <v>124</v>
      </c>
      <c r="B1600" s="4" t="s">
        <v>1393</v>
      </c>
      <c r="C1600" s="4" t="s">
        <v>3105</v>
      </c>
      <c r="D1600" s="4" t="s">
        <v>1638</v>
      </c>
      <c r="E1600" s="4" t="s">
        <v>2014</v>
      </c>
      <c r="F1600" s="4" t="s">
        <v>1162</v>
      </c>
      <c r="G1600" s="4">
        <v>45</v>
      </c>
      <c r="K1600" s="4">
        <f t="shared" si="120"/>
        <v>42.790350000000004</v>
      </c>
      <c r="L1600" s="4">
        <f t="shared" si="121"/>
        <v>42.661978950000005</v>
      </c>
      <c r="M1600" s="4" t="s">
        <v>1397</v>
      </c>
      <c r="N1600" s="4">
        <f t="shared" si="122"/>
        <v>-3458632.0725050261</v>
      </c>
      <c r="O1600" s="4">
        <f t="shared" si="123"/>
        <v>-6058632.0725050261</v>
      </c>
      <c r="P1600" s="4" t="str">
        <f t="shared" si="124"/>
        <v>Overpaid</v>
      </c>
    </row>
    <row r="1601" spans="1:16" x14ac:dyDescent="0.25">
      <c r="A1601" s="4" t="s">
        <v>317</v>
      </c>
      <c r="B1601" s="4" t="s">
        <v>1393</v>
      </c>
      <c r="C1601" s="4" t="s">
        <v>2333</v>
      </c>
      <c r="D1601" s="4" t="s">
        <v>2334</v>
      </c>
      <c r="E1601" s="4" t="s">
        <v>1971</v>
      </c>
      <c r="F1601" s="4" t="s">
        <v>1208</v>
      </c>
      <c r="G1601" s="4" t="s">
        <v>1763</v>
      </c>
      <c r="K1601" s="4">
        <f t="shared" si="120"/>
        <v>42.736184999999999</v>
      </c>
      <c r="L1601" s="4">
        <f t="shared" si="121"/>
        <v>43.676381069999998</v>
      </c>
      <c r="M1601" s="4" t="s">
        <v>1397</v>
      </c>
      <c r="N1601" s="4">
        <f t="shared" si="122"/>
        <v>-3222976.5952010723</v>
      </c>
      <c r="O1601" s="4">
        <f t="shared" si="123"/>
        <v>-5272976.5952010723</v>
      </c>
      <c r="P1601" s="4" t="str">
        <f t="shared" si="124"/>
        <v>Overpaid</v>
      </c>
    </row>
    <row r="1602" spans="1:16" x14ac:dyDescent="0.25">
      <c r="A1602" s="4" t="s">
        <v>2800</v>
      </c>
      <c r="B1602" s="4" t="s">
        <v>1393</v>
      </c>
      <c r="C1602" s="4" t="s">
        <v>2849</v>
      </c>
      <c r="D1602" s="4" t="s">
        <v>1306</v>
      </c>
      <c r="E1602" s="4" t="s">
        <v>1207</v>
      </c>
      <c r="F1602" s="4" t="s">
        <v>1186</v>
      </c>
      <c r="G1602" s="4">
        <v>45</v>
      </c>
      <c r="K1602" s="4">
        <f t="shared" ref="K1602:K1665" si="125">(F1602*0.3611)+(G1602*1.1*0.3611)+(H1602*5.2*0.0666)+(I1602*0.2111)</f>
        <v>42.429250000000003</v>
      </c>
      <c r="L1602" s="4">
        <f t="shared" ref="L1602:L1665" si="126">(K1602)*((100+(29-E1602))/100)-(J1602*0.9)</f>
        <v>42.853542500000003</v>
      </c>
      <c r="M1602" s="4" t="s">
        <v>1397</v>
      </c>
      <c r="N1602" s="4">
        <f t="shared" ref="N1602:N1665" si="127">(M1602*((L1602-63)/5.45))+M1602</f>
        <v>-3414129.9969284395</v>
      </c>
      <c r="O1602" s="4">
        <f t="shared" ref="O1602:O1665" si="128">(N1602-D1602)</f>
        <v>-4914129.9969284395</v>
      </c>
      <c r="P1602" s="4" t="str">
        <f t="shared" ref="P1602:P1665" si="129">IF(O1602&lt;(-3000000), "Overpaid", "")</f>
        <v>Overpaid</v>
      </c>
    </row>
    <row r="1603" spans="1:16" x14ac:dyDescent="0.25">
      <c r="A1603" s="4" t="s">
        <v>124</v>
      </c>
      <c r="B1603" s="4" t="s">
        <v>1393</v>
      </c>
      <c r="C1603" s="4" t="s">
        <v>3122</v>
      </c>
      <c r="D1603" s="4" t="s">
        <v>1027</v>
      </c>
      <c r="E1603" s="4" t="s">
        <v>1168</v>
      </c>
      <c r="F1603" s="4" t="s">
        <v>1201</v>
      </c>
      <c r="G1603" s="4">
        <v>45</v>
      </c>
      <c r="K1603" s="4">
        <f t="shared" si="125"/>
        <v>41.707050000000002</v>
      </c>
      <c r="L1603" s="4">
        <f t="shared" si="126"/>
        <v>42.666312149999996</v>
      </c>
      <c r="M1603" s="4" t="s">
        <v>1397</v>
      </c>
      <c r="N1603" s="4">
        <f t="shared" si="127"/>
        <v>-3457625.4280056525</v>
      </c>
      <c r="O1603" s="4" t="e">
        <f t="shared" si="128"/>
        <v>#VALUE!</v>
      </c>
      <c r="P1603" s="4" t="e">
        <f t="shared" si="129"/>
        <v>#VALUE!</v>
      </c>
    </row>
    <row r="1604" spans="1:16" x14ac:dyDescent="0.25">
      <c r="A1604" s="4" t="s">
        <v>132</v>
      </c>
      <c r="B1604" s="4" t="s">
        <v>1393</v>
      </c>
      <c r="C1604" s="4" t="s">
        <v>3510</v>
      </c>
      <c r="D1604" s="4" t="s">
        <v>1412</v>
      </c>
      <c r="E1604" s="4" t="s">
        <v>1027</v>
      </c>
      <c r="F1604" s="4" t="s">
        <v>1208</v>
      </c>
      <c r="G1604" s="4">
        <v>45</v>
      </c>
      <c r="K1604" s="4">
        <f t="shared" si="125"/>
        <v>41.345950000000002</v>
      </c>
      <c r="L1604" s="4" t="e">
        <f t="shared" si="126"/>
        <v>#VALUE!</v>
      </c>
      <c r="M1604" s="4" t="s">
        <v>1397</v>
      </c>
      <c r="N1604" s="4" t="e">
        <f t="shared" si="127"/>
        <v>#VALUE!</v>
      </c>
      <c r="O1604" s="4" t="e">
        <f t="shared" si="128"/>
        <v>#VALUE!</v>
      </c>
      <c r="P1604" s="4" t="e">
        <f t="shared" si="129"/>
        <v>#VALUE!</v>
      </c>
    </row>
    <row r="1605" spans="1:16" x14ac:dyDescent="0.25">
      <c r="A1605" s="4" t="s">
        <v>126</v>
      </c>
      <c r="B1605" s="4" t="s">
        <v>1393</v>
      </c>
      <c r="C1605" s="4" t="s">
        <v>3853</v>
      </c>
      <c r="D1605" s="4" t="s">
        <v>1374</v>
      </c>
      <c r="E1605" s="4" t="s">
        <v>1027</v>
      </c>
      <c r="F1605" s="4" t="s">
        <v>1218</v>
      </c>
      <c r="G1605" s="4">
        <v>45</v>
      </c>
      <c r="K1605" s="4">
        <f t="shared" si="125"/>
        <v>40.984850000000002</v>
      </c>
      <c r="L1605" s="4" t="e">
        <f t="shared" si="126"/>
        <v>#VALUE!</v>
      </c>
      <c r="M1605" s="4" t="s">
        <v>1397</v>
      </c>
      <c r="N1605" s="4" t="e">
        <f t="shared" si="127"/>
        <v>#VALUE!</v>
      </c>
      <c r="O1605" s="4" t="e">
        <f t="shared" si="128"/>
        <v>#VALUE!</v>
      </c>
      <c r="P1605" s="4" t="e">
        <f t="shared" si="129"/>
        <v>#VALUE!</v>
      </c>
    </row>
    <row r="1606" spans="1:16" x14ac:dyDescent="0.25">
      <c r="A1606" s="4" t="s">
        <v>108</v>
      </c>
      <c r="B1606" s="4" t="s">
        <v>1393</v>
      </c>
      <c r="C1606" s="4" t="s">
        <v>1394</v>
      </c>
      <c r="D1606" s="4" t="s">
        <v>1027</v>
      </c>
      <c r="E1606" s="4" t="s">
        <v>1027</v>
      </c>
      <c r="F1606" s="4" t="s">
        <v>1221</v>
      </c>
      <c r="G1606" s="4">
        <v>45</v>
      </c>
      <c r="K1606" s="4">
        <f t="shared" si="125"/>
        <v>40.623750000000001</v>
      </c>
      <c r="L1606" s="4" t="e">
        <f t="shared" si="126"/>
        <v>#VALUE!</v>
      </c>
      <c r="M1606" s="4" t="s">
        <v>1397</v>
      </c>
      <c r="N1606" s="4" t="e">
        <f t="shared" si="127"/>
        <v>#VALUE!</v>
      </c>
      <c r="O1606" s="4" t="e">
        <f t="shared" si="128"/>
        <v>#VALUE!</v>
      </c>
      <c r="P1606" s="4" t="e">
        <f t="shared" si="129"/>
        <v>#VALUE!</v>
      </c>
    </row>
    <row r="1607" spans="1:16" x14ac:dyDescent="0.25">
      <c r="A1607" s="4" t="s">
        <v>134</v>
      </c>
      <c r="B1607" s="4" t="s">
        <v>1393</v>
      </c>
      <c r="C1607" s="4" t="s">
        <v>2531</v>
      </c>
      <c r="D1607" s="4" t="s">
        <v>2448</v>
      </c>
      <c r="E1607" s="4" t="s">
        <v>1027</v>
      </c>
      <c r="F1607" s="4" t="s">
        <v>1234</v>
      </c>
      <c r="G1607" s="4">
        <v>45</v>
      </c>
      <c r="K1607" s="4">
        <f t="shared" si="125"/>
        <v>40.262650000000001</v>
      </c>
      <c r="L1607" s="4" t="e">
        <f t="shared" si="126"/>
        <v>#VALUE!</v>
      </c>
      <c r="M1607" s="4" t="s">
        <v>1397</v>
      </c>
      <c r="N1607" s="4" t="e">
        <f t="shared" si="127"/>
        <v>#VALUE!</v>
      </c>
      <c r="O1607" s="4" t="e">
        <f t="shared" si="128"/>
        <v>#VALUE!</v>
      </c>
      <c r="P1607" s="4" t="e">
        <f t="shared" si="129"/>
        <v>#VALUE!</v>
      </c>
    </row>
    <row r="1608" spans="1:16" x14ac:dyDescent="0.25">
      <c r="A1608" s="4" t="s">
        <v>107</v>
      </c>
      <c r="B1608" s="4" t="s">
        <v>1187</v>
      </c>
      <c r="C1608" s="4" t="s">
        <v>2721</v>
      </c>
      <c r="D1608" s="4" t="s">
        <v>1434</v>
      </c>
      <c r="E1608" s="4" t="s">
        <v>1387</v>
      </c>
      <c r="F1608" s="4" t="s">
        <v>2047</v>
      </c>
      <c r="G1608" s="4" t="s">
        <v>2722</v>
      </c>
      <c r="K1608" s="4">
        <f t="shared" si="125"/>
        <v>71.208920000000006</v>
      </c>
      <c r="L1608" s="4">
        <f t="shared" si="126"/>
        <v>71.564964599999996</v>
      </c>
      <c r="M1608" s="4" t="s">
        <v>1190</v>
      </c>
      <c r="N1608" s="4">
        <f t="shared" si="127"/>
        <v>7691618.2967310064</v>
      </c>
      <c r="O1608" s="4">
        <f t="shared" si="128"/>
        <v>-12308381.703268994</v>
      </c>
      <c r="P1608" s="4" t="str">
        <f t="shared" si="129"/>
        <v>Overpaid</v>
      </c>
    </row>
    <row r="1609" spans="1:16" x14ac:dyDescent="0.25">
      <c r="A1609" s="4" t="s">
        <v>130</v>
      </c>
      <c r="B1609" s="4" t="s">
        <v>1187</v>
      </c>
      <c r="C1609" s="4" t="s">
        <v>3389</v>
      </c>
      <c r="D1609" s="4" t="s">
        <v>3390</v>
      </c>
      <c r="E1609" s="4" t="s">
        <v>1301</v>
      </c>
      <c r="F1609" s="4" t="s">
        <v>2807</v>
      </c>
      <c r="G1609" s="4" t="s">
        <v>2722</v>
      </c>
      <c r="K1609" s="4">
        <f t="shared" si="125"/>
        <v>70.486719999999991</v>
      </c>
      <c r="L1609" s="4">
        <f t="shared" si="126"/>
        <v>73.235702079999996</v>
      </c>
      <c r="M1609" s="4" t="s">
        <v>1190</v>
      </c>
      <c r="N1609" s="4">
        <f t="shared" si="127"/>
        <v>8608543.5503418706</v>
      </c>
      <c r="O1609" s="4">
        <f t="shared" si="128"/>
        <v>5296533.5503418706</v>
      </c>
      <c r="P1609" s="4" t="str">
        <f t="shared" si="129"/>
        <v/>
      </c>
    </row>
    <row r="1610" spans="1:16" x14ac:dyDescent="0.25">
      <c r="A1610" s="4" t="s">
        <v>132</v>
      </c>
      <c r="B1610" s="4" t="s">
        <v>1187</v>
      </c>
      <c r="C1610" s="4" t="s">
        <v>3452</v>
      </c>
      <c r="D1610" s="4" t="s">
        <v>3453</v>
      </c>
      <c r="E1610" s="4" t="s">
        <v>1301</v>
      </c>
      <c r="F1610" s="4" t="s">
        <v>1794</v>
      </c>
      <c r="G1610" s="4" t="s">
        <v>2802</v>
      </c>
      <c r="K1610" s="4">
        <f t="shared" si="125"/>
        <v>69.370920999999996</v>
      </c>
      <c r="L1610" s="4">
        <f t="shared" si="126"/>
        <v>72.076386919000001</v>
      </c>
      <c r="M1610" s="4" t="s">
        <v>1190</v>
      </c>
      <c r="N1610" s="4">
        <f t="shared" si="127"/>
        <v>7972294.3725148188</v>
      </c>
      <c r="O1610" s="4">
        <f t="shared" si="128"/>
        <v>-160048.6274851812</v>
      </c>
      <c r="P1610" s="4" t="str">
        <f t="shared" si="129"/>
        <v/>
      </c>
    </row>
    <row r="1611" spans="1:16" x14ac:dyDescent="0.25">
      <c r="A1611" s="4" t="s">
        <v>109</v>
      </c>
      <c r="B1611" s="4" t="s">
        <v>1187</v>
      </c>
      <c r="C1611" s="4" t="s">
        <v>1804</v>
      </c>
      <c r="D1611" s="4" t="s">
        <v>1027</v>
      </c>
      <c r="E1611" s="4" t="s">
        <v>1387</v>
      </c>
      <c r="F1611" s="4" t="s">
        <v>1041</v>
      </c>
      <c r="G1611" s="4" t="s">
        <v>1805</v>
      </c>
      <c r="K1611" s="4">
        <f t="shared" si="125"/>
        <v>66.09213299999999</v>
      </c>
      <c r="L1611" s="4">
        <f t="shared" si="126"/>
        <v>66.42259366499998</v>
      </c>
      <c r="M1611" s="4" t="s">
        <v>1190</v>
      </c>
      <c r="N1611" s="4">
        <f t="shared" si="127"/>
        <v>4869409.6432589982</v>
      </c>
      <c r="O1611" s="4" t="e">
        <f t="shared" si="128"/>
        <v>#VALUE!</v>
      </c>
      <c r="P1611" s="4" t="e">
        <f t="shared" si="129"/>
        <v>#VALUE!</v>
      </c>
    </row>
    <row r="1612" spans="1:16" x14ac:dyDescent="0.25">
      <c r="A1612" s="4" t="s">
        <v>127</v>
      </c>
      <c r="B1612" s="4" t="s">
        <v>1187</v>
      </c>
      <c r="C1612" s="4" t="s">
        <v>4016</v>
      </c>
      <c r="D1612" s="4" t="s">
        <v>2635</v>
      </c>
      <c r="E1612" s="4" t="s">
        <v>1207</v>
      </c>
      <c r="F1612" s="4" t="s">
        <v>1428</v>
      </c>
      <c r="G1612" s="4" t="s">
        <v>2572</v>
      </c>
      <c r="K1612" s="4">
        <f t="shared" si="125"/>
        <v>65.037720999999991</v>
      </c>
      <c r="L1612" s="4">
        <f t="shared" si="126"/>
        <v>65.688098209999993</v>
      </c>
      <c r="M1612" s="4" t="s">
        <v>1190</v>
      </c>
      <c r="N1612" s="4">
        <f t="shared" si="127"/>
        <v>4466307.7559703439</v>
      </c>
      <c r="O1612" s="4">
        <f t="shared" si="128"/>
        <v>-13533692.244029656</v>
      </c>
      <c r="P1612" s="4" t="str">
        <f t="shared" si="129"/>
        <v>Overpaid</v>
      </c>
    </row>
    <row r="1613" spans="1:16" x14ac:dyDescent="0.25">
      <c r="A1613" s="4" t="s">
        <v>125</v>
      </c>
      <c r="B1613" s="4" t="s">
        <v>1187</v>
      </c>
      <c r="C1613" s="4" t="s">
        <v>373</v>
      </c>
      <c r="D1613" s="4" t="s">
        <v>1279</v>
      </c>
      <c r="E1613" s="4" t="s">
        <v>1454</v>
      </c>
      <c r="F1613" s="4" t="s">
        <v>1046</v>
      </c>
      <c r="G1613" s="4" t="s">
        <v>1384</v>
      </c>
      <c r="K1613" s="4">
        <f t="shared" si="125"/>
        <v>64.849949000000009</v>
      </c>
      <c r="L1613" s="4">
        <f t="shared" si="126"/>
        <v>64.071749612000005</v>
      </c>
      <c r="M1613" s="4" t="s">
        <v>1190</v>
      </c>
      <c r="N1613" s="4">
        <f t="shared" si="127"/>
        <v>3579231.9191699987</v>
      </c>
      <c r="O1613" s="4">
        <f t="shared" si="128"/>
        <v>-1920768.0808300013</v>
      </c>
      <c r="P1613" s="4" t="str">
        <f t="shared" si="129"/>
        <v/>
      </c>
    </row>
    <row r="1614" spans="1:16" x14ac:dyDescent="0.25">
      <c r="A1614" s="4" t="s">
        <v>131</v>
      </c>
      <c r="B1614" s="4" t="s">
        <v>1187</v>
      </c>
      <c r="C1614" s="4" t="s">
        <v>1574</v>
      </c>
      <c r="D1614" s="4" t="s">
        <v>1575</v>
      </c>
      <c r="E1614" s="4" t="s">
        <v>1572</v>
      </c>
      <c r="F1614" s="4" t="s">
        <v>1450</v>
      </c>
      <c r="G1614" s="4" t="s">
        <v>1576</v>
      </c>
      <c r="K1614" s="4">
        <f t="shared" si="125"/>
        <v>64.218024</v>
      </c>
      <c r="L1614" s="4">
        <f t="shared" si="126"/>
        <v>66.979399031999989</v>
      </c>
      <c r="M1614" s="4" t="s">
        <v>1190</v>
      </c>
      <c r="N1614" s="4">
        <f t="shared" si="127"/>
        <v>5174992.6019583941</v>
      </c>
      <c r="O1614" s="4">
        <f t="shared" si="128"/>
        <v>-730358.39804160595</v>
      </c>
      <c r="P1614" s="4" t="str">
        <f t="shared" si="129"/>
        <v/>
      </c>
    </row>
    <row r="1615" spans="1:16" x14ac:dyDescent="0.25">
      <c r="A1615" s="4" t="s">
        <v>117</v>
      </c>
      <c r="B1615" s="4" t="s">
        <v>1187</v>
      </c>
      <c r="C1615" s="4" t="s">
        <v>2547</v>
      </c>
      <c r="D1615" s="4" t="s">
        <v>2356</v>
      </c>
      <c r="E1615" s="4" t="s">
        <v>1440</v>
      </c>
      <c r="F1615" s="4" t="s">
        <v>1270</v>
      </c>
      <c r="G1615" s="4" t="s">
        <v>1475</v>
      </c>
      <c r="K1615" s="4">
        <f t="shared" si="125"/>
        <v>63.744982999999991</v>
      </c>
      <c r="L1615" s="4">
        <f t="shared" si="126"/>
        <v>63.872472965999989</v>
      </c>
      <c r="M1615" s="4" t="s">
        <v>1190</v>
      </c>
      <c r="N1615" s="4">
        <f t="shared" si="127"/>
        <v>3469865.9706834145</v>
      </c>
      <c r="O1615" s="4">
        <f t="shared" si="128"/>
        <v>-17530134.029316586</v>
      </c>
      <c r="P1615" s="4" t="str">
        <f t="shared" si="129"/>
        <v>Overpaid</v>
      </c>
    </row>
    <row r="1616" spans="1:16" x14ac:dyDescent="0.25">
      <c r="A1616" s="4" t="s">
        <v>128</v>
      </c>
      <c r="B1616" s="4" t="s">
        <v>1187</v>
      </c>
      <c r="C1616" s="4" t="s">
        <v>3544</v>
      </c>
      <c r="D1616" s="4" t="s">
        <v>2396</v>
      </c>
      <c r="E1616" s="4" t="s">
        <v>1150</v>
      </c>
      <c r="F1616" s="4" t="s">
        <v>1062</v>
      </c>
      <c r="G1616" s="4" t="s">
        <v>3545</v>
      </c>
      <c r="K1616" s="4">
        <f t="shared" si="125"/>
        <v>60.672021999999998</v>
      </c>
      <c r="L1616" s="4">
        <f t="shared" si="126"/>
        <v>60.125973801999997</v>
      </c>
      <c r="M1616" s="4" t="s">
        <v>1190</v>
      </c>
      <c r="N1616" s="4">
        <f t="shared" si="127"/>
        <v>1413732.2349970776</v>
      </c>
      <c r="O1616" s="4">
        <f t="shared" si="128"/>
        <v>-11586267.765002923</v>
      </c>
      <c r="P1616" s="4" t="str">
        <f t="shared" si="129"/>
        <v>Overpaid</v>
      </c>
    </row>
    <row r="1617" spans="1:16" x14ac:dyDescent="0.25">
      <c r="A1617" s="4" t="s">
        <v>120</v>
      </c>
      <c r="B1617" s="4" t="s">
        <v>1187</v>
      </c>
      <c r="C1617" s="4" t="s">
        <v>64</v>
      </c>
      <c r="D1617" s="4" t="s">
        <v>2736</v>
      </c>
      <c r="E1617" s="4" t="s">
        <v>1440</v>
      </c>
      <c r="F1617" s="4" t="s">
        <v>1073</v>
      </c>
      <c r="G1617" s="4" t="s">
        <v>1809</v>
      </c>
      <c r="K1617" s="4">
        <f t="shared" si="125"/>
        <v>59.512890999999996</v>
      </c>
      <c r="L1617" s="4">
        <f t="shared" si="126"/>
        <v>59.631916781999998</v>
      </c>
      <c r="M1617" s="4" t="s">
        <v>1190</v>
      </c>
      <c r="N1617" s="4">
        <f t="shared" si="127"/>
        <v>1142586.4902079399</v>
      </c>
      <c r="O1617" s="4">
        <f t="shared" si="128"/>
        <v>-9357413.5097920597</v>
      </c>
      <c r="P1617" s="4" t="str">
        <f t="shared" si="129"/>
        <v>Overpaid</v>
      </c>
    </row>
    <row r="1618" spans="1:16" x14ac:dyDescent="0.25">
      <c r="A1618" s="4" t="s">
        <v>117</v>
      </c>
      <c r="B1618" s="4" t="s">
        <v>1187</v>
      </c>
      <c r="C1618" s="4" t="s">
        <v>2553</v>
      </c>
      <c r="D1618" s="4" t="s">
        <v>1690</v>
      </c>
      <c r="E1618" s="4" t="s">
        <v>1342</v>
      </c>
      <c r="F1618" s="4" t="s">
        <v>1450</v>
      </c>
      <c r="G1618" s="4" t="s">
        <v>1171</v>
      </c>
      <c r="K1618" s="4">
        <f t="shared" si="125"/>
        <v>58.100989999999996</v>
      </c>
      <c r="L1618" s="4">
        <f t="shared" si="126"/>
        <v>57.984788019999996</v>
      </c>
      <c r="M1618" s="4" t="s">
        <v>1190</v>
      </c>
      <c r="N1618" s="4">
        <f t="shared" si="127"/>
        <v>238618.04758546595</v>
      </c>
      <c r="O1618" s="4">
        <f t="shared" si="128"/>
        <v>-10011381.952414535</v>
      </c>
      <c r="P1618" s="4" t="str">
        <f t="shared" si="129"/>
        <v>Overpaid</v>
      </c>
    </row>
    <row r="1619" spans="1:16" x14ac:dyDescent="0.25">
      <c r="A1619" s="4" t="s">
        <v>135</v>
      </c>
      <c r="B1619" s="4" t="s">
        <v>1187</v>
      </c>
      <c r="C1619" s="4" t="s">
        <v>2649</v>
      </c>
      <c r="D1619" s="4" t="s">
        <v>2650</v>
      </c>
      <c r="E1619" s="4" t="s">
        <v>1318</v>
      </c>
      <c r="F1619" s="4" t="s">
        <v>1103</v>
      </c>
      <c r="G1619" s="4" t="s">
        <v>1907</v>
      </c>
      <c r="K1619" s="4">
        <f t="shared" si="125"/>
        <v>57.916829</v>
      </c>
      <c r="L1619" s="4">
        <f t="shared" si="126"/>
        <v>59.712250698999995</v>
      </c>
      <c r="M1619" s="4" t="s">
        <v>1190</v>
      </c>
      <c r="N1619" s="4">
        <f t="shared" si="127"/>
        <v>1186674.9230709991</v>
      </c>
      <c r="O1619" s="4">
        <f t="shared" si="128"/>
        <v>-18454.076929000905</v>
      </c>
      <c r="P1619" s="4" t="str">
        <f t="shared" si="129"/>
        <v/>
      </c>
    </row>
    <row r="1620" spans="1:16" x14ac:dyDescent="0.25">
      <c r="A1620" s="4" t="s">
        <v>115</v>
      </c>
      <c r="B1620" s="4" t="s">
        <v>1187</v>
      </c>
      <c r="C1620" s="4" t="s">
        <v>3945</v>
      </c>
      <c r="D1620" s="4" t="s">
        <v>1027</v>
      </c>
      <c r="E1620" s="4" t="s">
        <v>1027</v>
      </c>
      <c r="F1620" s="4" t="s">
        <v>1103</v>
      </c>
      <c r="G1620" s="4" t="s">
        <v>1597</v>
      </c>
      <c r="K1620" s="4">
        <f t="shared" si="125"/>
        <v>57.201850999999991</v>
      </c>
      <c r="L1620" s="4" t="e">
        <f t="shared" si="126"/>
        <v>#VALUE!</v>
      </c>
      <c r="M1620" s="4" t="s">
        <v>1190</v>
      </c>
      <c r="N1620" s="4" t="e">
        <f t="shared" si="127"/>
        <v>#VALUE!</v>
      </c>
      <c r="O1620" s="4" t="e">
        <f t="shared" si="128"/>
        <v>#VALUE!</v>
      </c>
      <c r="P1620" s="4" t="e">
        <f t="shared" si="129"/>
        <v>#VALUE!</v>
      </c>
    </row>
    <row r="1621" spans="1:16" x14ac:dyDescent="0.25">
      <c r="A1621" s="4" t="s">
        <v>128</v>
      </c>
      <c r="B1621" s="4" t="s">
        <v>1187</v>
      </c>
      <c r="C1621" s="4" t="s">
        <v>517</v>
      </c>
      <c r="D1621" s="4" t="s">
        <v>3547</v>
      </c>
      <c r="E1621" s="4" t="s">
        <v>1176</v>
      </c>
      <c r="F1621" s="4" t="s">
        <v>1091</v>
      </c>
      <c r="G1621" s="4" t="s">
        <v>1518</v>
      </c>
      <c r="K1621" s="4">
        <f t="shared" si="125"/>
        <v>56.887693999999996</v>
      </c>
      <c r="L1621" s="4">
        <f t="shared" si="126"/>
        <v>60.300955639999998</v>
      </c>
      <c r="M1621" s="4" t="s">
        <v>1190</v>
      </c>
      <c r="N1621" s="4">
        <f t="shared" si="127"/>
        <v>1509764.8362322191</v>
      </c>
      <c r="O1621" s="4">
        <f t="shared" si="128"/>
        <v>-2742555.1637677811</v>
      </c>
      <c r="P1621" s="4" t="str">
        <f t="shared" si="129"/>
        <v/>
      </c>
    </row>
    <row r="1622" spans="1:16" x14ac:dyDescent="0.25">
      <c r="A1622" s="4" t="s">
        <v>113</v>
      </c>
      <c r="B1622" s="4" t="s">
        <v>1187</v>
      </c>
      <c r="C1622" s="4" t="s">
        <v>3876</v>
      </c>
      <c r="D1622" s="4" t="s">
        <v>3877</v>
      </c>
      <c r="E1622" s="4" t="s">
        <v>1310</v>
      </c>
      <c r="F1622" s="4" t="s">
        <v>1266</v>
      </c>
      <c r="G1622" s="4" t="s">
        <v>2324</v>
      </c>
      <c r="K1622" s="4">
        <f t="shared" si="125"/>
        <v>56.522982999999996</v>
      </c>
      <c r="L1622" s="4">
        <f t="shared" si="126"/>
        <v>57.14473581299999</v>
      </c>
      <c r="M1622" s="4" t="s">
        <v>1190</v>
      </c>
      <c r="N1622" s="4">
        <f t="shared" si="127"/>
        <v>-222414.93465770828</v>
      </c>
      <c r="O1622" s="4">
        <f t="shared" si="128"/>
        <v>-17972414.934657708</v>
      </c>
      <c r="P1622" s="4" t="str">
        <f t="shared" si="129"/>
        <v>Overpaid</v>
      </c>
    </row>
    <row r="1623" spans="1:16" x14ac:dyDescent="0.25">
      <c r="A1623" s="4" t="s">
        <v>132</v>
      </c>
      <c r="B1623" s="4" t="s">
        <v>1187</v>
      </c>
      <c r="C1623" s="4" t="s">
        <v>3476</v>
      </c>
      <c r="D1623" s="4" t="s">
        <v>1279</v>
      </c>
      <c r="E1623" s="4" t="s">
        <v>1421</v>
      </c>
      <c r="F1623" s="4" t="s">
        <v>1111</v>
      </c>
      <c r="G1623" s="4" t="s">
        <v>1597</v>
      </c>
      <c r="K1623" s="4">
        <f t="shared" si="125"/>
        <v>56.47965099999999</v>
      </c>
      <c r="L1623" s="4">
        <f t="shared" si="126"/>
        <v>56.649089952999987</v>
      </c>
      <c r="M1623" s="4" t="s">
        <v>1190</v>
      </c>
      <c r="N1623" s="4">
        <f t="shared" si="127"/>
        <v>-494432.6581612695</v>
      </c>
      <c r="O1623" s="4">
        <f t="shared" si="128"/>
        <v>-5994432.6581612695</v>
      </c>
      <c r="P1623" s="4" t="str">
        <f t="shared" si="129"/>
        <v>Overpaid</v>
      </c>
    </row>
    <row r="1624" spans="1:16" x14ac:dyDescent="0.25">
      <c r="A1624" s="4" t="s">
        <v>128</v>
      </c>
      <c r="B1624" s="4" t="s">
        <v>1187</v>
      </c>
      <c r="C1624" s="4" t="s">
        <v>3564</v>
      </c>
      <c r="D1624" s="4" t="s">
        <v>3565</v>
      </c>
      <c r="E1624" s="4" t="s">
        <v>1128</v>
      </c>
      <c r="F1624" s="4" t="s">
        <v>1312</v>
      </c>
      <c r="G1624" s="4" t="s">
        <v>2189</v>
      </c>
      <c r="K1624" s="4">
        <f t="shared" si="125"/>
        <v>55.558845999999996</v>
      </c>
      <c r="L1624" s="4">
        <f t="shared" si="126"/>
        <v>58.447905991999995</v>
      </c>
      <c r="M1624" s="4" t="s">
        <v>1190</v>
      </c>
      <c r="N1624" s="4">
        <f t="shared" si="127"/>
        <v>492783.98868103977</v>
      </c>
      <c r="O1624" s="4">
        <f t="shared" si="128"/>
        <v>-784759.01131896023</v>
      </c>
      <c r="P1624" s="4" t="str">
        <f t="shared" si="129"/>
        <v/>
      </c>
    </row>
    <row r="1625" spans="1:16" x14ac:dyDescent="0.25">
      <c r="A1625" s="4" t="s">
        <v>109</v>
      </c>
      <c r="B1625" s="4" t="s">
        <v>1187</v>
      </c>
      <c r="C1625" s="4" t="s">
        <v>1823</v>
      </c>
      <c r="D1625" s="4" t="s">
        <v>1027</v>
      </c>
      <c r="E1625" s="4" t="s">
        <v>1168</v>
      </c>
      <c r="F1625" s="4" t="s">
        <v>1073</v>
      </c>
      <c r="G1625" s="4" t="s">
        <v>1824</v>
      </c>
      <c r="K1625" s="4">
        <f t="shared" si="125"/>
        <v>55.024417999999997</v>
      </c>
      <c r="L1625" s="4">
        <f t="shared" si="126"/>
        <v>56.289979613999989</v>
      </c>
      <c r="M1625" s="4" t="s">
        <v>1190</v>
      </c>
      <c r="N1625" s="4">
        <f t="shared" si="127"/>
        <v>-691517.68354889378</v>
      </c>
      <c r="O1625" s="4" t="e">
        <f t="shared" si="128"/>
        <v>#VALUE!</v>
      </c>
      <c r="P1625" s="4" t="e">
        <f t="shared" si="129"/>
        <v>#VALUE!</v>
      </c>
    </row>
    <row r="1626" spans="1:16" x14ac:dyDescent="0.25">
      <c r="A1626" s="4" t="s">
        <v>126</v>
      </c>
      <c r="B1626" s="4" t="s">
        <v>1187</v>
      </c>
      <c r="C1626" s="4" t="s">
        <v>3798</v>
      </c>
      <c r="D1626" s="4" t="s">
        <v>1482</v>
      </c>
      <c r="E1626" s="4" t="s">
        <v>3654</v>
      </c>
      <c r="F1626" s="4" t="s">
        <v>1107</v>
      </c>
      <c r="G1626" s="4" t="s">
        <v>3183</v>
      </c>
      <c r="K1626" s="4">
        <f t="shared" si="125"/>
        <v>54.894421999999999</v>
      </c>
      <c r="L1626" s="4">
        <f t="shared" si="126"/>
        <v>51.271390148000002</v>
      </c>
      <c r="M1626" s="4" t="s">
        <v>1190</v>
      </c>
      <c r="N1626" s="4">
        <f t="shared" si="127"/>
        <v>-3445793.2498579947</v>
      </c>
      <c r="O1626" s="4">
        <f t="shared" si="128"/>
        <v>-7945793.2498579947</v>
      </c>
      <c r="P1626" s="4" t="str">
        <f t="shared" si="129"/>
        <v>Overpaid</v>
      </c>
    </row>
    <row r="1627" spans="1:16" x14ac:dyDescent="0.25">
      <c r="A1627" s="4" t="s">
        <v>111</v>
      </c>
      <c r="B1627" s="4" t="s">
        <v>1187</v>
      </c>
      <c r="C1627" s="4" t="s">
        <v>3707</v>
      </c>
      <c r="D1627" s="4" t="s">
        <v>1565</v>
      </c>
      <c r="E1627" s="4" t="s">
        <v>1542</v>
      </c>
      <c r="F1627" s="4" t="s">
        <v>1062</v>
      </c>
      <c r="G1627" s="4" t="s">
        <v>2689</v>
      </c>
      <c r="K1627" s="4">
        <f t="shared" si="125"/>
        <v>54.753592999999995</v>
      </c>
      <c r="L1627" s="4">
        <f t="shared" si="126"/>
        <v>54.698839407000001</v>
      </c>
      <c r="M1627" s="4" t="s">
        <v>1190</v>
      </c>
      <c r="N1627" s="4">
        <f t="shared" si="127"/>
        <v>-1564758.7853370123</v>
      </c>
      <c r="O1627" s="4">
        <f t="shared" si="128"/>
        <v>-18564758.785337012</v>
      </c>
      <c r="P1627" s="4" t="str">
        <f t="shared" si="129"/>
        <v>Overpaid</v>
      </c>
    </row>
    <row r="1628" spans="1:16" x14ac:dyDescent="0.25">
      <c r="A1628" s="4" t="s">
        <v>136</v>
      </c>
      <c r="B1628" s="4" t="s">
        <v>1187</v>
      </c>
      <c r="C1628" s="4" t="s">
        <v>188</v>
      </c>
      <c r="D1628" s="4" t="s">
        <v>1039</v>
      </c>
      <c r="E1628" s="4" t="s">
        <v>1207</v>
      </c>
      <c r="F1628" s="4" t="s">
        <v>1091</v>
      </c>
      <c r="G1628" s="4" t="s">
        <v>1255</v>
      </c>
      <c r="K1628" s="4">
        <f t="shared" si="125"/>
        <v>53.789456000000001</v>
      </c>
      <c r="L1628" s="4">
        <f t="shared" si="126"/>
        <v>54.327350559999999</v>
      </c>
      <c r="M1628" s="4" t="s">
        <v>1190</v>
      </c>
      <c r="N1628" s="4">
        <f t="shared" si="127"/>
        <v>-1768637.3176179091</v>
      </c>
      <c r="O1628" s="4">
        <f t="shared" si="128"/>
        <v>-11768637.317617908</v>
      </c>
      <c r="P1628" s="4" t="str">
        <f t="shared" si="129"/>
        <v>Overpaid</v>
      </c>
    </row>
    <row r="1629" spans="1:16" x14ac:dyDescent="0.25">
      <c r="A1629" s="4" t="s">
        <v>125</v>
      </c>
      <c r="B1629" s="4" t="s">
        <v>1187</v>
      </c>
      <c r="C1629" s="4" t="s">
        <v>1513</v>
      </c>
      <c r="D1629" s="4" t="s">
        <v>1514</v>
      </c>
      <c r="E1629" s="4" t="s">
        <v>1027</v>
      </c>
      <c r="F1629" s="4" t="s">
        <v>1146</v>
      </c>
      <c r="G1629" s="4" t="s">
        <v>1515</v>
      </c>
      <c r="K1629" s="4">
        <f t="shared" si="125"/>
        <v>53.605294999999998</v>
      </c>
      <c r="L1629" s="4" t="e">
        <f t="shared" si="126"/>
        <v>#VALUE!</v>
      </c>
      <c r="M1629" s="4" t="s">
        <v>1190</v>
      </c>
      <c r="N1629" s="4" t="e">
        <f t="shared" si="127"/>
        <v>#VALUE!</v>
      </c>
      <c r="O1629" s="4" t="e">
        <f t="shared" si="128"/>
        <v>#VALUE!</v>
      </c>
      <c r="P1629" s="4" t="e">
        <f t="shared" si="129"/>
        <v>#VALUE!</v>
      </c>
    </row>
    <row r="1630" spans="1:16" x14ac:dyDescent="0.25">
      <c r="A1630" s="4" t="s">
        <v>131</v>
      </c>
      <c r="B1630" s="4" t="s">
        <v>1187</v>
      </c>
      <c r="C1630" s="4" t="s">
        <v>368</v>
      </c>
      <c r="D1630" s="4" t="s">
        <v>1611</v>
      </c>
      <c r="E1630" s="4" t="s">
        <v>1090</v>
      </c>
      <c r="F1630" s="4" t="s">
        <v>1307</v>
      </c>
      <c r="G1630" s="4" t="s">
        <v>1509</v>
      </c>
      <c r="K1630" s="4">
        <f t="shared" si="125"/>
        <v>53.457244000000003</v>
      </c>
      <c r="L1630" s="4">
        <f t="shared" si="126"/>
        <v>53.457244000000003</v>
      </c>
      <c r="M1630" s="4" t="s">
        <v>1190</v>
      </c>
      <c r="N1630" s="4">
        <f t="shared" si="127"/>
        <v>-2246164.5699522924</v>
      </c>
      <c r="O1630" s="4">
        <f t="shared" si="128"/>
        <v>-11746164.569952292</v>
      </c>
      <c r="P1630" s="4" t="str">
        <f t="shared" si="129"/>
        <v>Overpaid</v>
      </c>
    </row>
    <row r="1631" spans="1:16" x14ac:dyDescent="0.25">
      <c r="A1631" s="4" t="s">
        <v>132</v>
      </c>
      <c r="B1631" s="4" t="s">
        <v>1187</v>
      </c>
      <c r="C1631" s="4" t="s">
        <v>3488</v>
      </c>
      <c r="D1631" s="4" t="s">
        <v>2870</v>
      </c>
      <c r="E1631" s="4" t="s">
        <v>1342</v>
      </c>
      <c r="F1631" s="4" t="s">
        <v>1146</v>
      </c>
      <c r="G1631" s="4" t="s">
        <v>2321</v>
      </c>
      <c r="K1631" s="4">
        <f t="shared" si="125"/>
        <v>53.366968999999997</v>
      </c>
      <c r="L1631" s="4">
        <f t="shared" si="126"/>
        <v>53.260235062</v>
      </c>
      <c r="M1631" s="4" t="s">
        <v>1190</v>
      </c>
      <c r="N1631" s="4">
        <f t="shared" si="127"/>
        <v>-2354285.9670010135</v>
      </c>
      <c r="O1631" s="4">
        <f t="shared" si="128"/>
        <v>-3439285.9670010135</v>
      </c>
      <c r="P1631" s="4" t="str">
        <f t="shared" si="129"/>
        <v>Overpaid</v>
      </c>
    </row>
    <row r="1632" spans="1:16" x14ac:dyDescent="0.25">
      <c r="A1632" s="4" t="s">
        <v>128</v>
      </c>
      <c r="B1632" s="4" t="s">
        <v>1187</v>
      </c>
      <c r="C1632" s="4" t="s">
        <v>170</v>
      </c>
      <c r="D1632" s="4" t="s">
        <v>1419</v>
      </c>
      <c r="E1632" s="4" t="s">
        <v>3556</v>
      </c>
      <c r="F1632" s="4" t="s">
        <v>1107</v>
      </c>
      <c r="G1632" s="4" t="s">
        <v>1142</v>
      </c>
      <c r="K1632" s="4">
        <f t="shared" si="125"/>
        <v>53.305582000000001</v>
      </c>
      <c r="L1632" s="4">
        <f t="shared" si="126"/>
        <v>49.574191260000006</v>
      </c>
      <c r="M1632" s="4" t="s">
        <v>1190</v>
      </c>
      <c r="N1632" s="4">
        <f t="shared" si="127"/>
        <v>-4377240.9126035916</v>
      </c>
      <c r="O1632" s="4">
        <f t="shared" si="128"/>
        <v>-6377240.9126035916</v>
      </c>
      <c r="P1632" s="4" t="str">
        <f t="shared" si="129"/>
        <v>Overpaid</v>
      </c>
    </row>
    <row r="1633" spans="1:16" x14ac:dyDescent="0.25">
      <c r="A1633" s="4" t="s">
        <v>136</v>
      </c>
      <c r="B1633" s="4" t="s">
        <v>1187</v>
      </c>
      <c r="C1633" s="4" t="s">
        <v>2195</v>
      </c>
      <c r="D1633" s="4" t="s">
        <v>2196</v>
      </c>
      <c r="E1633" s="4" t="s">
        <v>1495</v>
      </c>
      <c r="F1633" s="4" t="s">
        <v>1125</v>
      </c>
      <c r="G1633" s="4" t="s">
        <v>1446</v>
      </c>
      <c r="K1633" s="4">
        <f t="shared" si="125"/>
        <v>53.251417000000004</v>
      </c>
      <c r="L1633" s="4">
        <f t="shared" si="126"/>
        <v>51.813628741000002</v>
      </c>
      <c r="M1633" s="4" t="s">
        <v>1190</v>
      </c>
      <c r="N1633" s="4">
        <f t="shared" si="127"/>
        <v>-3148204.7505540103</v>
      </c>
      <c r="O1633" s="4">
        <f t="shared" si="128"/>
        <v>-6981537.7505540103</v>
      </c>
      <c r="P1633" s="4" t="str">
        <f t="shared" si="129"/>
        <v>Overpaid</v>
      </c>
    </row>
    <row r="1634" spans="1:16" x14ac:dyDescent="0.25">
      <c r="A1634" s="4" t="s">
        <v>131</v>
      </c>
      <c r="B1634" s="4" t="s">
        <v>1187</v>
      </c>
      <c r="C1634" s="4" t="s">
        <v>620</v>
      </c>
      <c r="D1634" s="4" t="s">
        <v>1608</v>
      </c>
      <c r="E1634" s="4" t="s">
        <v>1609</v>
      </c>
      <c r="F1634" s="4" t="s">
        <v>1307</v>
      </c>
      <c r="G1634" s="4" t="s">
        <v>1610</v>
      </c>
      <c r="K1634" s="4">
        <f t="shared" si="125"/>
        <v>52.940871000000001</v>
      </c>
      <c r="L1634" s="4">
        <f t="shared" si="126"/>
        <v>51.670290096000002</v>
      </c>
      <c r="M1634" s="4" t="s">
        <v>1190</v>
      </c>
      <c r="N1634" s="4">
        <f t="shared" si="127"/>
        <v>-3226871.1029835138</v>
      </c>
      <c r="O1634" s="4">
        <f t="shared" si="128"/>
        <v>-11626871.102983514</v>
      </c>
      <c r="P1634" s="4" t="str">
        <f t="shared" si="129"/>
        <v>Overpaid</v>
      </c>
    </row>
    <row r="1635" spans="1:16" x14ac:dyDescent="0.25">
      <c r="A1635" s="4" t="s">
        <v>119</v>
      </c>
      <c r="B1635" s="4" t="s">
        <v>1187</v>
      </c>
      <c r="C1635" s="4" t="s">
        <v>3332</v>
      </c>
      <c r="D1635" s="4" t="s">
        <v>3333</v>
      </c>
      <c r="E1635" s="4" t="s">
        <v>1564</v>
      </c>
      <c r="F1635" s="4" t="s">
        <v>1111</v>
      </c>
      <c r="G1635" s="4" t="s">
        <v>2277</v>
      </c>
      <c r="K1635" s="4">
        <f t="shared" si="125"/>
        <v>52.865039999999993</v>
      </c>
      <c r="L1635" s="4">
        <f t="shared" si="126"/>
        <v>52.283524559999996</v>
      </c>
      <c r="M1635" s="4" t="s">
        <v>1190</v>
      </c>
      <c r="N1635" s="4">
        <f t="shared" si="127"/>
        <v>-2890319.027533507</v>
      </c>
      <c r="O1635" s="4">
        <f t="shared" si="128"/>
        <v>-11556986.027533507</v>
      </c>
      <c r="P1635" s="4" t="str">
        <f t="shared" si="129"/>
        <v>Overpaid</v>
      </c>
    </row>
    <row r="1636" spans="1:16" x14ac:dyDescent="0.25">
      <c r="A1636" s="4" t="s">
        <v>135</v>
      </c>
      <c r="B1636" s="4" t="s">
        <v>1187</v>
      </c>
      <c r="C1636" s="4" t="s">
        <v>194</v>
      </c>
      <c r="D1636" s="4" t="s">
        <v>1165</v>
      </c>
      <c r="E1636" s="4" t="s">
        <v>2662</v>
      </c>
      <c r="F1636" s="4" t="s">
        <v>1125</v>
      </c>
      <c r="G1636" s="4" t="s">
        <v>1509</v>
      </c>
      <c r="K1636" s="4">
        <f t="shared" si="125"/>
        <v>52.735044000000002</v>
      </c>
      <c r="L1636" s="4">
        <f t="shared" si="126"/>
        <v>49.781881536000007</v>
      </c>
      <c r="M1636" s="4" t="s">
        <v>1190</v>
      </c>
      <c r="N1636" s="4">
        <f t="shared" si="127"/>
        <v>-4263257.4404701898</v>
      </c>
      <c r="O1636" s="4">
        <f t="shared" si="128"/>
        <v>-5383257.4404701898</v>
      </c>
      <c r="P1636" s="4" t="str">
        <f t="shared" si="129"/>
        <v>Overpaid</v>
      </c>
    </row>
    <row r="1637" spans="1:16" x14ac:dyDescent="0.25">
      <c r="A1637" s="4" t="s">
        <v>134</v>
      </c>
      <c r="B1637" s="4" t="s">
        <v>1187</v>
      </c>
      <c r="C1637" s="4" t="s">
        <v>2474</v>
      </c>
      <c r="D1637" s="4" t="s">
        <v>2475</v>
      </c>
      <c r="E1637" s="4" t="s">
        <v>1102</v>
      </c>
      <c r="F1637" s="4" t="s">
        <v>1312</v>
      </c>
      <c r="G1637" s="4" t="s">
        <v>1123</v>
      </c>
      <c r="K1637" s="4">
        <f t="shared" si="125"/>
        <v>52.698934000000001</v>
      </c>
      <c r="L1637" s="4">
        <f t="shared" si="126"/>
        <v>53.384020141999997</v>
      </c>
      <c r="M1637" s="4" t="s">
        <v>1190</v>
      </c>
      <c r="N1637" s="4">
        <f t="shared" si="127"/>
        <v>-2286350.8980683172</v>
      </c>
      <c r="O1637" s="4">
        <f t="shared" si="128"/>
        <v>-10786350.898068316</v>
      </c>
      <c r="P1637" s="4" t="str">
        <f t="shared" si="129"/>
        <v>Overpaid</v>
      </c>
    </row>
    <row r="1638" spans="1:16" x14ac:dyDescent="0.25">
      <c r="A1638" s="4" t="s">
        <v>112</v>
      </c>
      <c r="B1638" s="4" t="s">
        <v>1187</v>
      </c>
      <c r="C1638" s="4" t="s">
        <v>2080</v>
      </c>
      <c r="D1638" s="4" t="s">
        <v>2081</v>
      </c>
      <c r="E1638" s="4" t="s">
        <v>1067</v>
      </c>
      <c r="F1638" s="4" t="s">
        <v>1111</v>
      </c>
      <c r="G1638" s="4" t="s">
        <v>1458</v>
      </c>
      <c r="K1638" s="4">
        <f t="shared" si="125"/>
        <v>52.428108999999992</v>
      </c>
      <c r="L1638" s="4">
        <f t="shared" si="126"/>
        <v>54.839802013999993</v>
      </c>
      <c r="M1638" s="4" t="s">
        <v>1190</v>
      </c>
      <c r="N1638" s="4">
        <f t="shared" si="127"/>
        <v>-1487396.4374395339</v>
      </c>
      <c r="O1638" s="4">
        <f t="shared" si="128"/>
        <v>-2758944.4374395339</v>
      </c>
      <c r="P1638" s="4" t="str">
        <f t="shared" si="129"/>
        <v/>
      </c>
    </row>
    <row r="1639" spans="1:16" x14ac:dyDescent="0.25">
      <c r="A1639" s="4" t="s">
        <v>128</v>
      </c>
      <c r="B1639" s="4" t="s">
        <v>1187</v>
      </c>
      <c r="C1639" s="4" t="s">
        <v>227</v>
      </c>
      <c r="D1639" s="4" t="s">
        <v>1419</v>
      </c>
      <c r="E1639" s="4" t="s">
        <v>2068</v>
      </c>
      <c r="F1639" s="4" t="s">
        <v>1103</v>
      </c>
      <c r="G1639" s="4" t="s">
        <v>1837</v>
      </c>
      <c r="K1639" s="4">
        <f t="shared" si="125"/>
        <v>51.561469000000002</v>
      </c>
      <c r="L1639" s="4">
        <f t="shared" si="126"/>
        <v>48.880272611999999</v>
      </c>
      <c r="M1639" s="4" t="s">
        <v>1190</v>
      </c>
      <c r="N1639" s="4">
        <f t="shared" si="127"/>
        <v>-4758073.6525878021</v>
      </c>
      <c r="O1639" s="4">
        <f t="shared" si="128"/>
        <v>-6758073.6525878021</v>
      </c>
      <c r="P1639" s="4" t="str">
        <f t="shared" si="129"/>
        <v>Overpaid</v>
      </c>
    </row>
    <row r="1640" spans="1:16" x14ac:dyDescent="0.25">
      <c r="A1640" s="4" t="s">
        <v>106</v>
      </c>
      <c r="B1640" s="4" t="s">
        <v>1187</v>
      </c>
      <c r="C1640" s="4" t="s">
        <v>2986</v>
      </c>
      <c r="D1640" s="4" t="s">
        <v>1027</v>
      </c>
      <c r="E1640" s="4" t="s">
        <v>1168</v>
      </c>
      <c r="F1640" s="4" t="s">
        <v>1307</v>
      </c>
      <c r="G1640" s="4" t="s">
        <v>1363</v>
      </c>
      <c r="K1640" s="4">
        <f t="shared" si="125"/>
        <v>50.557611000000001</v>
      </c>
      <c r="L1640" s="4">
        <f t="shared" si="126"/>
        <v>51.720436053</v>
      </c>
      <c r="M1640" s="4" t="s">
        <v>1190</v>
      </c>
      <c r="N1640" s="4">
        <f t="shared" si="127"/>
        <v>-3199350.2656944729</v>
      </c>
      <c r="O1640" s="4" t="e">
        <f t="shared" si="128"/>
        <v>#VALUE!</v>
      </c>
      <c r="P1640" s="4" t="e">
        <f t="shared" si="129"/>
        <v>#VALUE!</v>
      </c>
    </row>
    <row r="1641" spans="1:16" x14ac:dyDescent="0.25">
      <c r="A1641" s="4" t="s">
        <v>125</v>
      </c>
      <c r="B1641" s="4" t="s">
        <v>1187</v>
      </c>
      <c r="C1641" s="4" t="s">
        <v>515</v>
      </c>
      <c r="D1641" s="4" t="s">
        <v>1516</v>
      </c>
      <c r="E1641" s="4" t="s">
        <v>1200</v>
      </c>
      <c r="F1641" s="4" t="s">
        <v>1328</v>
      </c>
      <c r="G1641" s="4" t="s">
        <v>1052</v>
      </c>
      <c r="K1641" s="4">
        <f t="shared" si="125"/>
        <v>50.463724999999997</v>
      </c>
      <c r="L1641" s="4">
        <f t="shared" si="126"/>
        <v>53.39062105</v>
      </c>
      <c r="M1641" s="4" t="s">
        <v>1190</v>
      </c>
      <c r="N1641" s="4">
        <f t="shared" si="127"/>
        <v>-2282728.222863853</v>
      </c>
      <c r="O1641" s="4">
        <f t="shared" si="128"/>
        <v>-3608219.222863853</v>
      </c>
      <c r="P1641" s="4" t="str">
        <f t="shared" si="129"/>
        <v>Overpaid</v>
      </c>
    </row>
    <row r="1642" spans="1:16" x14ac:dyDescent="0.25">
      <c r="A1642" s="4" t="s">
        <v>120</v>
      </c>
      <c r="B1642" s="4" t="s">
        <v>1187</v>
      </c>
      <c r="C1642" s="4" t="s">
        <v>3195</v>
      </c>
      <c r="D1642" s="4" t="s">
        <v>3196</v>
      </c>
      <c r="E1642" s="4" t="s">
        <v>1226</v>
      </c>
      <c r="F1642" s="4" t="s">
        <v>1194</v>
      </c>
      <c r="G1642" s="4" t="s">
        <v>1087</v>
      </c>
      <c r="K1642" s="4">
        <f t="shared" si="125"/>
        <v>50.012349999999998</v>
      </c>
      <c r="L1642" s="4">
        <f t="shared" si="126"/>
        <v>52.512967500000002</v>
      </c>
      <c r="M1642" s="4" t="s">
        <v>1190</v>
      </c>
      <c r="N1642" s="4">
        <f t="shared" si="127"/>
        <v>-2764397.3740917416</v>
      </c>
      <c r="O1642" s="4">
        <f t="shared" si="128"/>
        <v>-3760896.3740917416</v>
      </c>
      <c r="P1642" s="4" t="str">
        <f t="shared" si="129"/>
        <v>Overpaid</v>
      </c>
    </row>
    <row r="1643" spans="1:16" x14ac:dyDescent="0.25">
      <c r="A1643" s="4" t="s">
        <v>106</v>
      </c>
      <c r="B1643" s="4" t="s">
        <v>1187</v>
      </c>
      <c r="C1643" s="4" t="s">
        <v>3006</v>
      </c>
      <c r="D1643" s="4" t="s">
        <v>3007</v>
      </c>
      <c r="E1643" s="4" t="s">
        <v>1027</v>
      </c>
      <c r="F1643" s="4" t="s">
        <v>1162</v>
      </c>
      <c r="G1643" s="4" t="s">
        <v>1182</v>
      </c>
      <c r="K1643" s="4">
        <f t="shared" si="125"/>
        <v>49.860687999999996</v>
      </c>
      <c r="L1643" s="4" t="e">
        <f t="shared" si="126"/>
        <v>#VALUE!</v>
      </c>
      <c r="M1643" s="4" t="s">
        <v>1190</v>
      </c>
      <c r="N1643" s="4" t="e">
        <f t="shared" si="127"/>
        <v>#VALUE!</v>
      </c>
      <c r="O1643" s="4" t="e">
        <f t="shared" si="128"/>
        <v>#VALUE!</v>
      </c>
      <c r="P1643" s="4" t="e">
        <f t="shared" si="129"/>
        <v>#VALUE!</v>
      </c>
    </row>
    <row r="1644" spans="1:16" x14ac:dyDescent="0.25">
      <c r="A1644" s="4" t="s">
        <v>116</v>
      </c>
      <c r="B1644" s="4" t="s">
        <v>1187</v>
      </c>
      <c r="C1644" s="4" t="s">
        <v>1191</v>
      </c>
      <c r="D1644" s="4" t="s">
        <v>1192</v>
      </c>
      <c r="E1644" s="4" t="s">
        <v>1193</v>
      </c>
      <c r="F1644" s="4" t="s">
        <v>1194</v>
      </c>
      <c r="G1644" s="4" t="s">
        <v>1195</v>
      </c>
      <c r="K1644" s="4">
        <f t="shared" si="125"/>
        <v>49.654860999999997</v>
      </c>
      <c r="L1644" s="4">
        <f t="shared" si="126"/>
        <v>51.988639466999992</v>
      </c>
      <c r="M1644" s="4" t="s">
        <v>1190</v>
      </c>
      <c r="N1644" s="4">
        <f t="shared" si="127"/>
        <v>-3052156.2951604305</v>
      </c>
      <c r="O1644" s="4">
        <f t="shared" si="128"/>
        <v>-4046927.2951604305</v>
      </c>
      <c r="P1644" s="4" t="str">
        <f t="shared" si="129"/>
        <v>Overpaid</v>
      </c>
    </row>
    <row r="1645" spans="1:16" x14ac:dyDescent="0.25">
      <c r="A1645" s="4" t="s">
        <v>119</v>
      </c>
      <c r="B1645" s="4" t="s">
        <v>1187</v>
      </c>
      <c r="C1645" s="4" t="s">
        <v>3364</v>
      </c>
      <c r="D1645" s="4" t="s">
        <v>1027</v>
      </c>
      <c r="E1645" s="4" t="s">
        <v>1172</v>
      </c>
      <c r="F1645" s="4" t="s">
        <v>1328</v>
      </c>
      <c r="G1645" s="4" t="s">
        <v>1498</v>
      </c>
      <c r="K1645" s="4">
        <f t="shared" si="125"/>
        <v>49.589862999999994</v>
      </c>
      <c r="L1645" s="4">
        <f t="shared" si="126"/>
        <v>50.482480533999997</v>
      </c>
      <c r="M1645" s="4" t="s">
        <v>1190</v>
      </c>
      <c r="N1645" s="4">
        <f t="shared" si="127"/>
        <v>-3878758.4263458075</v>
      </c>
      <c r="O1645" s="4" t="e">
        <f t="shared" si="128"/>
        <v>#VALUE!</v>
      </c>
      <c r="P1645" s="4" t="e">
        <f t="shared" si="129"/>
        <v>#VALUE!</v>
      </c>
    </row>
    <row r="1646" spans="1:16" x14ac:dyDescent="0.25">
      <c r="A1646" s="4" t="s">
        <v>129</v>
      </c>
      <c r="B1646" s="4" t="s">
        <v>1187</v>
      </c>
      <c r="C1646" s="4" t="s">
        <v>1355</v>
      </c>
      <c r="D1646" s="4" t="s">
        <v>1027</v>
      </c>
      <c r="E1646" s="4" t="s">
        <v>1356</v>
      </c>
      <c r="F1646" s="4" t="s">
        <v>1186</v>
      </c>
      <c r="G1646" s="4" t="s">
        <v>1182</v>
      </c>
      <c r="K1646" s="4">
        <f t="shared" si="125"/>
        <v>49.499588000000003</v>
      </c>
      <c r="L1646" s="4">
        <f t="shared" si="126"/>
        <v>50.539079348000001</v>
      </c>
      <c r="M1646" s="4" t="s">
        <v>1190</v>
      </c>
      <c r="N1646" s="4">
        <f t="shared" si="127"/>
        <v>-3847696.1664143261</v>
      </c>
      <c r="O1646" s="4" t="e">
        <f t="shared" si="128"/>
        <v>#VALUE!</v>
      </c>
      <c r="P1646" s="4" t="e">
        <f t="shared" si="129"/>
        <v>#VALUE!</v>
      </c>
    </row>
    <row r="1647" spans="1:16" x14ac:dyDescent="0.25">
      <c r="A1647" s="4" t="s">
        <v>108</v>
      </c>
      <c r="B1647" s="4" t="s">
        <v>1187</v>
      </c>
      <c r="C1647" s="4" t="s">
        <v>1355</v>
      </c>
      <c r="D1647" s="4" t="s">
        <v>1027</v>
      </c>
      <c r="E1647" s="4" t="s">
        <v>1356</v>
      </c>
      <c r="F1647" s="4" t="s">
        <v>1186</v>
      </c>
      <c r="G1647" s="4" t="s">
        <v>1182</v>
      </c>
      <c r="K1647" s="4">
        <f t="shared" si="125"/>
        <v>49.499588000000003</v>
      </c>
      <c r="L1647" s="4">
        <f t="shared" si="126"/>
        <v>50.539079348000001</v>
      </c>
      <c r="M1647" s="4" t="s">
        <v>1190</v>
      </c>
      <c r="N1647" s="4">
        <f t="shared" si="127"/>
        <v>-3847696.1664143261</v>
      </c>
      <c r="O1647" s="4" t="e">
        <f t="shared" si="128"/>
        <v>#VALUE!</v>
      </c>
      <c r="P1647" s="4" t="e">
        <f t="shared" si="129"/>
        <v>#VALUE!</v>
      </c>
    </row>
    <row r="1648" spans="1:16" x14ac:dyDescent="0.25">
      <c r="A1648" s="4" t="s">
        <v>107</v>
      </c>
      <c r="B1648" s="4" t="s">
        <v>1187</v>
      </c>
      <c r="C1648" s="4" t="s">
        <v>2765</v>
      </c>
      <c r="D1648" s="4" t="s">
        <v>2766</v>
      </c>
      <c r="E1648" s="4" t="s">
        <v>1738</v>
      </c>
      <c r="F1648" s="4" t="s">
        <v>1157</v>
      </c>
      <c r="G1648" s="4" t="s">
        <v>2767</v>
      </c>
      <c r="K1648" s="4">
        <f t="shared" si="125"/>
        <v>49.189042000000001</v>
      </c>
      <c r="L1648" s="4">
        <f t="shared" si="126"/>
        <v>50.467957091999999</v>
      </c>
      <c r="M1648" s="4" t="s">
        <v>1190</v>
      </c>
      <c r="N1648" s="4">
        <f t="shared" si="127"/>
        <v>-3886729.1045035459</v>
      </c>
      <c r="O1648" s="4">
        <f t="shared" si="128"/>
        <v>-4805024.1045035459</v>
      </c>
      <c r="P1648" s="4" t="str">
        <f t="shared" si="129"/>
        <v>Overpaid</v>
      </c>
    </row>
    <row r="1649" spans="1:16" x14ac:dyDescent="0.25">
      <c r="A1649" s="4" t="s">
        <v>123</v>
      </c>
      <c r="B1649" s="4" t="s">
        <v>1187</v>
      </c>
      <c r="C1649" s="4" t="s">
        <v>425</v>
      </c>
      <c r="D1649" s="4" t="s">
        <v>1728</v>
      </c>
      <c r="E1649" s="4" t="s">
        <v>1971</v>
      </c>
      <c r="F1649" s="4" t="s">
        <v>1157</v>
      </c>
      <c r="G1649" s="4" t="s">
        <v>1677</v>
      </c>
      <c r="K1649" s="4">
        <f t="shared" si="125"/>
        <v>49.1096</v>
      </c>
      <c r="L1649" s="4">
        <f t="shared" si="126"/>
        <v>50.190011200000001</v>
      </c>
      <c r="M1649" s="4" t="s">
        <v>1190</v>
      </c>
      <c r="N1649" s="4">
        <f t="shared" si="127"/>
        <v>-4039269.8899728442</v>
      </c>
      <c r="O1649" s="4">
        <f t="shared" si="128"/>
        <v>-8039269.8899728442</v>
      </c>
      <c r="P1649" s="4" t="str">
        <f t="shared" si="129"/>
        <v>Overpaid</v>
      </c>
    </row>
    <row r="1650" spans="1:16" x14ac:dyDescent="0.25">
      <c r="A1650" s="4" t="s">
        <v>110</v>
      </c>
      <c r="B1650" s="4" t="s">
        <v>1187</v>
      </c>
      <c r="C1650" s="4" t="s">
        <v>2366</v>
      </c>
      <c r="D1650" s="4" t="s">
        <v>2367</v>
      </c>
      <c r="E1650" s="4" t="s">
        <v>1172</v>
      </c>
      <c r="F1650" s="4" t="s">
        <v>1270</v>
      </c>
      <c r="G1650" s="4">
        <v>45</v>
      </c>
      <c r="K1650" s="4">
        <f t="shared" si="125"/>
        <v>48.929050000000004</v>
      </c>
      <c r="L1650" s="4">
        <f t="shared" si="126"/>
        <v>49.809772900000006</v>
      </c>
      <c r="M1650" s="4" t="s">
        <v>1190</v>
      </c>
      <c r="N1650" s="4">
        <f t="shared" si="127"/>
        <v>-4247950.2504924741</v>
      </c>
      <c r="O1650" s="4">
        <f t="shared" si="128"/>
        <v>-21747950.250492476</v>
      </c>
      <c r="P1650" s="4" t="str">
        <f t="shared" si="129"/>
        <v>Overpaid</v>
      </c>
    </row>
    <row r="1651" spans="1:16" x14ac:dyDescent="0.25">
      <c r="A1651" s="4" t="s">
        <v>124</v>
      </c>
      <c r="B1651" s="4" t="s">
        <v>1187</v>
      </c>
      <c r="C1651" s="4" t="s">
        <v>3101</v>
      </c>
      <c r="D1651" s="4" t="s">
        <v>1027</v>
      </c>
      <c r="E1651" s="4" t="s">
        <v>3102</v>
      </c>
      <c r="F1651" s="4" t="s">
        <v>1157</v>
      </c>
      <c r="G1651" s="4" t="s">
        <v>1844</v>
      </c>
      <c r="K1651" s="4">
        <f t="shared" si="125"/>
        <v>48.553505999999999</v>
      </c>
      <c r="L1651" s="4">
        <f t="shared" si="126"/>
        <v>46.368598229999996</v>
      </c>
      <c r="M1651" s="4" t="s">
        <v>1190</v>
      </c>
      <c r="N1651" s="4">
        <f t="shared" si="127"/>
        <v>-6136517.4220441859</v>
      </c>
      <c r="O1651" s="4" t="e">
        <f t="shared" si="128"/>
        <v>#VALUE!</v>
      </c>
      <c r="P1651" s="4" t="e">
        <f t="shared" si="129"/>
        <v>#VALUE!</v>
      </c>
    </row>
    <row r="1652" spans="1:16" x14ac:dyDescent="0.25">
      <c r="A1652" s="4" t="s">
        <v>121</v>
      </c>
      <c r="B1652" s="4" t="s">
        <v>1187</v>
      </c>
      <c r="C1652" s="4" t="s">
        <v>286</v>
      </c>
      <c r="D1652" s="4" t="s">
        <v>1101</v>
      </c>
      <c r="E1652" s="4" t="s">
        <v>1421</v>
      </c>
      <c r="F1652" s="4" t="s">
        <v>1146</v>
      </c>
      <c r="G1652" s="4" t="s">
        <v>1347</v>
      </c>
      <c r="K1652" s="4">
        <f t="shared" si="125"/>
        <v>48.203238999999996</v>
      </c>
      <c r="L1652" s="4">
        <f t="shared" si="126"/>
        <v>48.347848716999991</v>
      </c>
      <c r="M1652" s="4" t="s">
        <v>1190</v>
      </c>
      <c r="N1652" s="4">
        <f t="shared" si="127"/>
        <v>-5050275.7015604312</v>
      </c>
      <c r="O1652" s="4">
        <f t="shared" si="128"/>
        <v>-12050275.70156043</v>
      </c>
      <c r="P1652" s="4" t="str">
        <f t="shared" si="129"/>
        <v>Overpaid</v>
      </c>
    </row>
    <row r="1653" spans="1:16" x14ac:dyDescent="0.25">
      <c r="A1653" s="4" t="s">
        <v>114</v>
      </c>
      <c r="B1653" s="4" t="s">
        <v>1187</v>
      </c>
      <c r="C1653" s="4" t="s">
        <v>3261</v>
      </c>
      <c r="D1653" s="4" t="s">
        <v>3262</v>
      </c>
      <c r="E1653" s="4" t="s">
        <v>1620</v>
      </c>
      <c r="F1653" s="4" t="s">
        <v>1307</v>
      </c>
      <c r="G1653" s="4" t="s">
        <v>1488</v>
      </c>
      <c r="K1653" s="4">
        <f t="shared" si="125"/>
        <v>48.174351000000001</v>
      </c>
      <c r="L1653" s="4">
        <f t="shared" si="126"/>
        <v>48.60792015900001</v>
      </c>
      <c r="M1653" s="4" t="s">
        <v>1190</v>
      </c>
      <c r="N1653" s="4">
        <f t="shared" si="127"/>
        <v>-4907544.676628368</v>
      </c>
      <c r="O1653" s="4">
        <f t="shared" si="128"/>
        <v>-15307544.676628368</v>
      </c>
      <c r="P1653" s="4" t="str">
        <f t="shared" si="129"/>
        <v>Overpaid</v>
      </c>
    </row>
    <row r="1654" spans="1:16" x14ac:dyDescent="0.25">
      <c r="A1654" s="4" t="s">
        <v>111</v>
      </c>
      <c r="B1654" s="4" t="s">
        <v>1187</v>
      </c>
      <c r="C1654" s="4" t="s">
        <v>3752</v>
      </c>
      <c r="D1654" s="4" t="s">
        <v>3267</v>
      </c>
      <c r="E1654" s="4" t="s">
        <v>1159</v>
      </c>
      <c r="F1654" s="4" t="s">
        <v>1186</v>
      </c>
      <c r="G1654" s="4" t="s">
        <v>3626</v>
      </c>
      <c r="K1654" s="4">
        <f t="shared" si="125"/>
        <v>47.910747999999998</v>
      </c>
      <c r="L1654" s="4">
        <f t="shared" si="126"/>
        <v>48.294033983999995</v>
      </c>
      <c r="M1654" s="4" t="s">
        <v>1190</v>
      </c>
      <c r="N1654" s="4">
        <f t="shared" si="127"/>
        <v>-5079810.0169718629</v>
      </c>
      <c r="O1654" s="4">
        <f t="shared" si="128"/>
        <v>-6879810.0169718629</v>
      </c>
      <c r="P1654" s="4" t="str">
        <f t="shared" si="129"/>
        <v>Overpaid</v>
      </c>
    </row>
    <row r="1655" spans="1:16" x14ac:dyDescent="0.25">
      <c r="A1655" s="4" t="s">
        <v>107</v>
      </c>
      <c r="B1655" s="4" t="s">
        <v>1187</v>
      </c>
      <c r="C1655" s="4" t="s">
        <v>221</v>
      </c>
      <c r="D1655" s="4" t="s">
        <v>1165</v>
      </c>
      <c r="E1655" s="4" t="s">
        <v>1055</v>
      </c>
      <c r="F1655" s="4" t="s">
        <v>1125</v>
      </c>
      <c r="G1655" s="4" t="s">
        <v>1900</v>
      </c>
      <c r="K1655" s="4">
        <f t="shared" si="125"/>
        <v>47.849361000000002</v>
      </c>
      <c r="L1655" s="4">
        <f t="shared" si="126"/>
        <v>45.504742311000001</v>
      </c>
      <c r="M1655" s="4" t="s">
        <v>1190</v>
      </c>
      <c r="N1655" s="4">
        <f t="shared" si="127"/>
        <v>-6610614.230845239</v>
      </c>
      <c r="O1655" s="4">
        <f t="shared" si="128"/>
        <v>-7730614.230845239</v>
      </c>
      <c r="P1655" s="4" t="str">
        <f t="shared" si="129"/>
        <v>Overpaid</v>
      </c>
    </row>
    <row r="1656" spans="1:16" x14ac:dyDescent="0.25">
      <c r="A1656" s="4" t="s">
        <v>127</v>
      </c>
      <c r="B1656" s="4" t="s">
        <v>1187</v>
      </c>
      <c r="C1656" s="4" t="s">
        <v>4020</v>
      </c>
      <c r="D1656" s="4" t="s">
        <v>4021</v>
      </c>
      <c r="E1656" s="4" t="s">
        <v>1027</v>
      </c>
      <c r="F1656" s="4" t="s">
        <v>1056</v>
      </c>
      <c r="G1656" s="4">
        <v>45</v>
      </c>
      <c r="K1656" s="4">
        <f t="shared" si="125"/>
        <v>47.845750000000002</v>
      </c>
      <c r="L1656" s="4" t="e">
        <f t="shared" si="126"/>
        <v>#VALUE!</v>
      </c>
      <c r="M1656" s="4" t="s">
        <v>1190</v>
      </c>
      <c r="N1656" s="4" t="e">
        <f t="shared" si="127"/>
        <v>#VALUE!</v>
      </c>
      <c r="O1656" s="4" t="e">
        <f t="shared" si="128"/>
        <v>#VALUE!</v>
      </c>
      <c r="P1656" s="4" t="e">
        <f t="shared" si="129"/>
        <v>#VALUE!</v>
      </c>
    </row>
    <row r="1657" spans="1:16" x14ac:dyDescent="0.25">
      <c r="A1657" s="4" t="s">
        <v>128</v>
      </c>
      <c r="B1657" s="4" t="s">
        <v>1187</v>
      </c>
      <c r="C1657" s="4" t="s">
        <v>3546</v>
      </c>
      <c r="D1657" s="4" t="s">
        <v>1416</v>
      </c>
      <c r="E1657" s="4" t="s">
        <v>1027</v>
      </c>
      <c r="F1657" s="4" t="s">
        <v>1068</v>
      </c>
      <c r="G1657" s="4">
        <v>45</v>
      </c>
      <c r="K1657" s="4">
        <f t="shared" si="125"/>
        <v>47.123550000000002</v>
      </c>
      <c r="L1657" s="4" t="e">
        <f t="shared" si="126"/>
        <v>#VALUE!</v>
      </c>
      <c r="M1657" s="4" t="s">
        <v>1190</v>
      </c>
      <c r="N1657" s="4" t="e">
        <f t="shared" si="127"/>
        <v>#VALUE!</v>
      </c>
      <c r="O1657" s="4" t="e">
        <f t="shared" si="128"/>
        <v>#VALUE!</v>
      </c>
      <c r="P1657" s="4" t="e">
        <f t="shared" si="129"/>
        <v>#VALUE!</v>
      </c>
    </row>
    <row r="1658" spans="1:16" x14ac:dyDescent="0.25">
      <c r="A1658" s="4" t="s">
        <v>107</v>
      </c>
      <c r="B1658" s="4" t="s">
        <v>1187</v>
      </c>
      <c r="C1658" s="4" t="s">
        <v>2770</v>
      </c>
      <c r="D1658" s="4" t="s">
        <v>2771</v>
      </c>
      <c r="E1658" s="4" t="s">
        <v>1027</v>
      </c>
      <c r="F1658" s="4" t="s">
        <v>1162</v>
      </c>
      <c r="G1658" s="4" t="s">
        <v>2772</v>
      </c>
      <c r="K1658" s="4">
        <f t="shared" si="125"/>
        <v>46.841892000000001</v>
      </c>
      <c r="L1658" s="4" t="e">
        <f t="shared" si="126"/>
        <v>#VALUE!</v>
      </c>
      <c r="M1658" s="4" t="s">
        <v>1190</v>
      </c>
      <c r="N1658" s="4" t="e">
        <f t="shared" si="127"/>
        <v>#VALUE!</v>
      </c>
      <c r="O1658" s="4" t="e">
        <f t="shared" si="128"/>
        <v>#VALUE!</v>
      </c>
      <c r="P1658" s="4" t="e">
        <f t="shared" si="129"/>
        <v>#VALUE!</v>
      </c>
    </row>
    <row r="1659" spans="1:16" x14ac:dyDescent="0.25">
      <c r="A1659" s="4" t="s">
        <v>317</v>
      </c>
      <c r="B1659" s="4" t="s">
        <v>1187</v>
      </c>
      <c r="C1659" s="4" t="s">
        <v>2295</v>
      </c>
      <c r="D1659" s="4" t="s">
        <v>2296</v>
      </c>
      <c r="E1659" s="4" t="s">
        <v>2297</v>
      </c>
      <c r="F1659" s="4" t="s">
        <v>1146</v>
      </c>
      <c r="G1659" s="4" t="s">
        <v>1173</v>
      </c>
      <c r="K1659" s="4">
        <f t="shared" si="125"/>
        <v>46.376072999999998</v>
      </c>
      <c r="L1659" s="4">
        <f t="shared" si="126"/>
        <v>44.98479081</v>
      </c>
      <c r="M1659" s="4" t="s">
        <v>1190</v>
      </c>
      <c r="N1659" s="4">
        <f t="shared" si="127"/>
        <v>-6895971.2469096519</v>
      </c>
      <c r="O1659" s="4">
        <f t="shared" si="128"/>
        <v>-14895971.246909652</v>
      </c>
      <c r="P1659" s="4" t="str">
        <f t="shared" si="129"/>
        <v>Overpaid</v>
      </c>
    </row>
    <row r="1660" spans="1:16" x14ac:dyDescent="0.25">
      <c r="A1660" s="4" t="s">
        <v>123</v>
      </c>
      <c r="B1660" s="4" t="s">
        <v>1187</v>
      </c>
      <c r="C1660" s="4" t="s">
        <v>2036</v>
      </c>
      <c r="D1660" s="4" t="s">
        <v>1027</v>
      </c>
      <c r="E1660" s="4" t="s">
        <v>1027</v>
      </c>
      <c r="F1660" s="4" t="s">
        <v>1405</v>
      </c>
      <c r="G1660" s="4" t="s">
        <v>1383</v>
      </c>
      <c r="K1660" s="4">
        <f t="shared" si="125"/>
        <v>46.293019999999999</v>
      </c>
      <c r="L1660" s="4" t="e">
        <f t="shared" si="126"/>
        <v>#VALUE!</v>
      </c>
      <c r="M1660" s="4" t="s">
        <v>1190</v>
      </c>
      <c r="N1660" s="4" t="e">
        <f t="shared" si="127"/>
        <v>#VALUE!</v>
      </c>
      <c r="O1660" s="4" t="e">
        <f t="shared" si="128"/>
        <v>#VALUE!</v>
      </c>
      <c r="P1660" s="4" t="e">
        <f t="shared" si="129"/>
        <v>#VALUE!</v>
      </c>
    </row>
    <row r="1661" spans="1:16" x14ac:dyDescent="0.25">
      <c r="A1661" s="4" t="s">
        <v>109</v>
      </c>
      <c r="B1661" s="4" t="s">
        <v>1187</v>
      </c>
      <c r="C1661" s="4" t="s">
        <v>1872</v>
      </c>
      <c r="D1661" s="4" t="s">
        <v>1306</v>
      </c>
      <c r="E1661" s="4" t="s">
        <v>1421</v>
      </c>
      <c r="F1661" s="4" t="s">
        <v>1201</v>
      </c>
      <c r="G1661" s="4" t="s">
        <v>1491</v>
      </c>
      <c r="K1661" s="4">
        <f t="shared" si="125"/>
        <v>46.235244000000002</v>
      </c>
      <c r="L1661" s="4">
        <f t="shared" si="126"/>
        <v>46.373949732</v>
      </c>
      <c r="M1661" s="4" t="s">
        <v>1190</v>
      </c>
      <c r="N1661" s="4">
        <f t="shared" si="127"/>
        <v>-6133580.4391924255</v>
      </c>
      <c r="O1661" s="4">
        <f t="shared" si="128"/>
        <v>-7633580.4391924255</v>
      </c>
      <c r="P1661" s="4" t="str">
        <f t="shared" si="129"/>
        <v>Overpaid</v>
      </c>
    </row>
    <row r="1662" spans="1:16" x14ac:dyDescent="0.25">
      <c r="A1662" s="4" t="s">
        <v>134</v>
      </c>
      <c r="B1662" s="4" t="s">
        <v>1187</v>
      </c>
      <c r="C1662" s="4" t="s">
        <v>2495</v>
      </c>
      <c r="D1662" s="4" t="s">
        <v>2496</v>
      </c>
      <c r="E1662" s="4" t="s">
        <v>1027</v>
      </c>
      <c r="F1662" s="4" t="s">
        <v>1157</v>
      </c>
      <c r="G1662" s="4" t="s">
        <v>1760</v>
      </c>
      <c r="K1662" s="4">
        <f t="shared" si="125"/>
        <v>46.209966999999999</v>
      </c>
      <c r="L1662" s="4" t="e">
        <f t="shared" si="126"/>
        <v>#VALUE!</v>
      </c>
      <c r="M1662" s="4" t="s">
        <v>1190</v>
      </c>
      <c r="N1662" s="4" t="e">
        <f t="shared" si="127"/>
        <v>#VALUE!</v>
      </c>
      <c r="O1662" s="4" t="e">
        <f t="shared" si="128"/>
        <v>#VALUE!</v>
      </c>
      <c r="P1662" s="4" t="e">
        <f t="shared" si="129"/>
        <v>#VALUE!</v>
      </c>
    </row>
    <row r="1663" spans="1:16" x14ac:dyDescent="0.25">
      <c r="A1663" s="4" t="s">
        <v>317</v>
      </c>
      <c r="B1663" s="4" t="s">
        <v>1187</v>
      </c>
      <c r="C1663" s="4" t="s">
        <v>2314</v>
      </c>
      <c r="D1663" s="4" t="s">
        <v>1374</v>
      </c>
      <c r="E1663" s="4" t="s">
        <v>1738</v>
      </c>
      <c r="F1663" s="4" t="s">
        <v>1186</v>
      </c>
      <c r="G1663" s="4" t="s">
        <v>1644</v>
      </c>
      <c r="K1663" s="4">
        <f t="shared" si="125"/>
        <v>45.964418999999999</v>
      </c>
      <c r="L1663" s="4">
        <f t="shared" si="126"/>
        <v>47.159493894000001</v>
      </c>
      <c r="M1663" s="4" t="s">
        <v>1190</v>
      </c>
      <c r="N1663" s="4">
        <f t="shared" si="127"/>
        <v>-5702462.2721633464</v>
      </c>
      <c r="O1663" s="4">
        <f t="shared" si="128"/>
        <v>-6667462.2721633464</v>
      </c>
      <c r="P1663" s="4" t="str">
        <f t="shared" si="129"/>
        <v>Overpaid</v>
      </c>
    </row>
    <row r="1664" spans="1:16" x14ac:dyDescent="0.25">
      <c r="A1664" s="4" t="s">
        <v>108</v>
      </c>
      <c r="B1664" s="4" t="s">
        <v>1187</v>
      </c>
      <c r="C1664" s="4" t="s">
        <v>981</v>
      </c>
      <c r="D1664" s="4" t="s">
        <v>1027</v>
      </c>
      <c r="E1664" s="4" t="s">
        <v>1096</v>
      </c>
      <c r="F1664" s="4" t="s">
        <v>1221</v>
      </c>
      <c r="G1664" s="4" t="s">
        <v>1042</v>
      </c>
      <c r="K1664" s="4">
        <f t="shared" si="125"/>
        <v>45.906642999999995</v>
      </c>
      <c r="L1664" s="4">
        <f t="shared" si="126"/>
        <v>47.559282147999994</v>
      </c>
      <c r="M1664" s="4" t="s">
        <v>1190</v>
      </c>
      <c r="N1664" s="4">
        <f t="shared" si="127"/>
        <v>-5483052.609916715</v>
      </c>
      <c r="O1664" s="4" t="e">
        <f t="shared" si="128"/>
        <v>#VALUE!</v>
      </c>
      <c r="P1664" s="4" t="e">
        <f t="shared" si="129"/>
        <v>#VALUE!</v>
      </c>
    </row>
    <row r="1665" spans="1:16" x14ac:dyDescent="0.25">
      <c r="A1665" s="4" t="s">
        <v>129</v>
      </c>
      <c r="B1665" s="4" t="s">
        <v>1187</v>
      </c>
      <c r="C1665" s="4" t="s">
        <v>981</v>
      </c>
      <c r="D1665" s="4" t="s">
        <v>1225</v>
      </c>
      <c r="E1665" s="4" t="s">
        <v>1096</v>
      </c>
      <c r="F1665" s="4" t="s">
        <v>1221</v>
      </c>
      <c r="G1665" s="4" t="s">
        <v>1042</v>
      </c>
      <c r="K1665" s="4">
        <f t="shared" si="125"/>
        <v>45.906642999999995</v>
      </c>
      <c r="L1665" s="4">
        <f t="shared" si="126"/>
        <v>47.559282147999994</v>
      </c>
      <c r="M1665" s="4" t="s">
        <v>1190</v>
      </c>
      <c r="N1665" s="4">
        <f t="shared" si="127"/>
        <v>-5483052.609916715</v>
      </c>
      <c r="O1665" s="4">
        <f t="shared" si="128"/>
        <v>-6188052.609916715</v>
      </c>
      <c r="P1665" s="4" t="str">
        <f t="shared" si="129"/>
        <v>Overpaid</v>
      </c>
    </row>
    <row r="1666" spans="1:16" x14ac:dyDescent="0.25">
      <c r="A1666" s="4" t="s">
        <v>112</v>
      </c>
      <c r="B1666" s="4" t="s">
        <v>1187</v>
      </c>
      <c r="C1666" s="4" t="s">
        <v>2109</v>
      </c>
      <c r="D1666" s="4" t="s">
        <v>1216</v>
      </c>
      <c r="E1666" s="4" t="s">
        <v>1542</v>
      </c>
      <c r="F1666" s="4" t="s">
        <v>1186</v>
      </c>
      <c r="G1666" s="4" t="s">
        <v>1488</v>
      </c>
      <c r="K1666" s="4">
        <f t="shared" ref="K1666:K1729" si="130">(F1666*0.3611)+(G1666*1.1*0.3611)+(H1666*5.2*0.0666)+(I1666*0.2111)</f>
        <v>45.646650999999999</v>
      </c>
      <c r="L1666" s="4">
        <f t="shared" ref="L1666:L1729" si="131">(K1666)*((100+(29-E1666))/100)-(J1666*0.9)</f>
        <v>45.601004349</v>
      </c>
      <c r="M1666" s="4" t="s">
        <v>1190</v>
      </c>
      <c r="N1666" s="4">
        <f t="shared" ref="N1666:N1729" si="132">(M1666*((L1666-63)/5.45))+M1666</f>
        <v>-6557784.2113700993</v>
      </c>
      <c r="O1666" s="4">
        <f t="shared" ref="O1666:O1729" si="133">(N1666-D1666)</f>
        <v>-7745284.2113700993</v>
      </c>
      <c r="P1666" s="4" t="str">
        <f t="shared" ref="P1666:P1729" si="134">IF(O1666&lt;(-3000000), "Overpaid", "")</f>
        <v>Overpaid</v>
      </c>
    </row>
    <row r="1667" spans="1:16" x14ac:dyDescent="0.25">
      <c r="A1667" s="4" t="s">
        <v>132</v>
      </c>
      <c r="B1667" s="4" t="s">
        <v>1187</v>
      </c>
      <c r="C1667" s="4" t="s">
        <v>251</v>
      </c>
      <c r="D1667" s="4" t="s">
        <v>1599</v>
      </c>
      <c r="E1667" s="4" t="s">
        <v>1033</v>
      </c>
      <c r="F1667" s="4" t="s">
        <v>1328</v>
      </c>
      <c r="G1667" s="4" t="s">
        <v>1715</v>
      </c>
      <c r="K1667" s="4">
        <f t="shared" si="130"/>
        <v>45.458878999999996</v>
      </c>
      <c r="L1667" s="4">
        <f t="shared" si="131"/>
        <v>46.368056579999994</v>
      </c>
      <c r="M1667" s="4" t="s">
        <v>1190</v>
      </c>
      <c r="N1667" s="4">
        <f t="shared" si="132"/>
        <v>-6136814.6875150129</v>
      </c>
      <c r="O1667" s="4">
        <f t="shared" si="133"/>
        <v>-8386814.6875150129</v>
      </c>
      <c r="P1667" s="4" t="str">
        <f t="shared" si="134"/>
        <v>Overpaid</v>
      </c>
    </row>
    <row r="1668" spans="1:16" x14ac:dyDescent="0.25">
      <c r="A1668" s="4" t="s">
        <v>131</v>
      </c>
      <c r="B1668" s="4" t="s">
        <v>1187</v>
      </c>
      <c r="C1668" s="4" t="s">
        <v>1651</v>
      </c>
      <c r="D1668" s="4" t="s">
        <v>1652</v>
      </c>
      <c r="E1668" s="4" t="s">
        <v>1179</v>
      </c>
      <c r="F1668" s="4" t="s">
        <v>1201</v>
      </c>
      <c r="G1668" s="4" t="s">
        <v>1653</v>
      </c>
      <c r="K1668" s="4">
        <f t="shared" si="130"/>
        <v>45.281939999999999</v>
      </c>
      <c r="L1668" s="4">
        <f t="shared" si="131"/>
        <v>47.002653719999998</v>
      </c>
      <c r="M1668" s="4" t="s">
        <v>1190</v>
      </c>
      <c r="N1668" s="4">
        <f t="shared" si="132"/>
        <v>-5788538.4618956335</v>
      </c>
      <c r="O1668" s="4">
        <f t="shared" si="133"/>
        <v>-6660782.4618956335</v>
      </c>
      <c r="P1668" s="4" t="str">
        <f t="shared" si="134"/>
        <v>Overpaid</v>
      </c>
    </row>
    <row r="1669" spans="1:16" x14ac:dyDescent="0.25">
      <c r="A1669" s="4" t="s">
        <v>2800</v>
      </c>
      <c r="B1669" s="4" t="s">
        <v>1187</v>
      </c>
      <c r="C1669" s="4" t="s">
        <v>2869</v>
      </c>
      <c r="D1669" s="4" t="s">
        <v>2870</v>
      </c>
      <c r="E1669" s="4" t="s">
        <v>1183</v>
      </c>
      <c r="F1669" s="4" t="s">
        <v>1234</v>
      </c>
      <c r="G1669" s="4" t="s">
        <v>2871</v>
      </c>
      <c r="K1669" s="4">
        <f t="shared" si="130"/>
        <v>45.188053999999994</v>
      </c>
      <c r="L1669" s="4">
        <f t="shared" si="131"/>
        <v>45.007301783999992</v>
      </c>
      <c r="M1669" s="4" t="s">
        <v>1190</v>
      </c>
      <c r="N1669" s="4">
        <f t="shared" si="132"/>
        <v>-6883616.89394214</v>
      </c>
      <c r="O1669" s="4">
        <f t="shared" si="133"/>
        <v>-7968616.89394214</v>
      </c>
      <c r="P1669" s="4" t="str">
        <f t="shared" si="134"/>
        <v>Overpaid</v>
      </c>
    </row>
    <row r="1670" spans="1:16" x14ac:dyDescent="0.25">
      <c r="A1670" s="4" t="s">
        <v>112</v>
      </c>
      <c r="B1670" s="4" t="s">
        <v>1187</v>
      </c>
      <c r="C1670" s="4" t="s">
        <v>2086</v>
      </c>
      <c r="D1670" s="4" t="s">
        <v>1027</v>
      </c>
      <c r="E1670" s="4" t="s">
        <v>1368</v>
      </c>
      <c r="F1670" s="4" t="s">
        <v>1312</v>
      </c>
      <c r="G1670" s="4" t="s">
        <v>1968</v>
      </c>
      <c r="K1670" s="4">
        <f t="shared" si="130"/>
        <v>44.99306</v>
      </c>
      <c r="L1670" s="4">
        <f t="shared" si="131"/>
        <v>44.183184920000002</v>
      </c>
      <c r="M1670" s="4" t="s">
        <v>1190</v>
      </c>
      <c r="N1670" s="4">
        <f t="shared" si="132"/>
        <v>-7335904.3260336127</v>
      </c>
      <c r="O1670" s="4" t="e">
        <f t="shared" si="133"/>
        <v>#VALUE!</v>
      </c>
      <c r="P1670" s="4" t="e">
        <f t="shared" si="134"/>
        <v>#VALUE!</v>
      </c>
    </row>
    <row r="1671" spans="1:16" x14ac:dyDescent="0.25">
      <c r="A1671" s="4" t="s">
        <v>131</v>
      </c>
      <c r="B1671" s="4" t="s">
        <v>1187</v>
      </c>
      <c r="C1671" s="4" t="s">
        <v>1673</v>
      </c>
      <c r="D1671" s="4" t="s">
        <v>1674</v>
      </c>
      <c r="E1671" s="4" t="s">
        <v>1128</v>
      </c>
      <c r="F1671" s="4" t="s">
        <v>1234</v>
      </c>
      <c r="G1671" s="4" t="s">
        <v>1494</v>
      </c>
      <c r="K1671" s="4">
        <f t="shared" si="130"/>
        <v>44.949727999999993</v>
      </c>
      <c r="L1671" s="4">
        <f t="shared" si="131"/>
        <v>47.287113855999998</v>
      </c>
      <c r="M1671" s="4" t="s">
        <v>1190</v>
      </c>
      <c r="N1671" s="4">
        <f t="shared" si="132"/>
        <v>-5632422.5636972059</v>
      </c>
      <c r="O1671" s="4">
        <f t="shared" si="133"/>
        <v>-6490755.5636972059</v>
      </c>
      <c r="P1671" s="4" t="str">
        <f t="shared" si="134"/>
        <v>Overpaid</v>
      </c>
    </row>
    <row r="1672" spans="1:16" x14ac:dyDescent="0.25">
      <c r="A1672" s="4" t="s">
        <v>133</v>
      </c>
      <c r="B1672" s="4" t="s">
        <v>1187</v>
      </c>
      <c r="C1672" s="4" t="s">
        <v>228</v>
      </c>
      <c r="D1672" s="4" t="s">
        <v>1431</v>
      </c>
      <c r="E1672" s="4" t="s">
        <v>1303</v>
      </c>
      <c r="F1672" s="4" t="s">
        <v>1312</v>
      </c>
      <c r="G1672" s="4" t="s">
        <v>1713</v>
      </c>
      <c r="K1672" s="4">
        <f t="shared" si="130"/>
        <v>44.913618</v>
      </c>
      <c r="L1672" s="4">
        <f t="shared" si="131"/>
        <v>46.126285686000003</v>
      </c>
      <c r="M1672" s="4" t="s">
        <v>1190</v>
      </c>
      <c r="N1672" s="4">
        <f t="shared" si="132"/>
        <v>-6269502.1030727606</v>
      </c>
      <c r="O1672" s="4">
        <f t="shared" si="133"/>
        <v>-12269502.103072761</v>
      </c>
      <c r="P1672" s="4" t="str">
        <f t="shared" si="134"/>
        <v>Overpaid</v>
      </c>
    </row>
    <row r="1673" spans="1:16" x14ac:dyDescent="0.25">
      <c r="A1673" s="4" t="s">
        <v>111</v>
      </c>
      <c r="B1673" s="4" t="s">
        <v>1187</v>
      </c>
      <c r="C1673" s="4" t="s">
        <v>3746</v>
      </c>
      <c r="D1673" s="4" t="s">
        <v>1412</v>
      </c>
      <c r="E1673" s="4" t="s">
        <v>1263</v>
      </c>
      <c r="F1673" s="4" t="s">
        <v>1157</v>
      </c>
      <c r="G1673" s="4" t="s">
        <v>1997</v>
      </c>
      <c r="K1673" s="4">
        <f t="shared" si="130"/>
        <v>44.899174000000002</v>
      </c>
      <c r="L1673" s="4">
        <f t="shared" si="131"/>
        <v>46.335947568000002</v>
      </c>
      <c r="M1673" s="4" t="s">
        <v>1190</v>
      </c>
      <c r="N1673" s="4">
        <f t="shared" si="132"/>
        <v>-6154436.5846255552</v>
      </c>
      <c r="O1673" s="4">
        <f t="shared" si="133"/>
        <v>-7049436.5846255552</v>
      </c>
      <c r="P1673" s="4" t="str">
        <f t="shared" si="134"/>
        <v>Overpaid</v>
      </c>
    </row>
    <row r="1674" spans="1:16" x14ac:dyDescent="0.25">
      <c r="A1674" s="4" t="s">
        <v>133</v>
      </c>
      <c r="B1674" s="4" t="s">
        <v>1187</v>
      </c>
      <c r="C1674" s="4" t="s">
        <v>1736</v>
      </c>
      <c r="D1674" s="4" t="s">
        <v>1737</v>
      </c>
      <c r="E1674" s="4" t="s">
        <v>1738</v>
      </c>
      <c r="F1674" s="4" t="s">
        <v>1157</v>
      </c>
      <c r="G1674" s="4" t="s">
        <v>1739</v>
      </c>
      <c r="K1674" s="4">
        <f t="shared" si="130"/>
        <v>44.819732000000002</v>
      </c>
      <c r="L1674" s="4">
        <f t="shared" si="131"/>
        <v>45.985045032000002</v>
      </c>
      <c r="M1674" s="4" t="s">
        <v>1190</v>
      </c>
      <c r="N1674" s="4">
        <f t="shared" si="132"/>
        <v>-6347017.0472452678</v>
      </c>
      <c r="O1674" s="4">
        <f t="shared" si="133"/>
        <v>-7019130.0472452678</v>
      </c>
      <c r="P1674" s="4" t="str">
        <f t="shared" si="134"/>
        <v>Overpaid</v>
      </c>
    </row>
    <row r="1675" spans="1:16" x14ac:dyDescent="0.25">
      <c r="A1675" s="4" t="s">
        <v>126</v>
      </c>
      <c r="B1675" s="4" t="s">
        <v>1187</v>
      </c>
      <c r="C1675" s="4" t="s">
        <v>3847</v>
      </c>
      <c r="D1675" s="4" t="s">
        <v>3848</v>
      </c>
      <c r="E1675" s="4" t="s">
        <v>1172</v>
      </c>
      <c r="F1675" s="4" t="s">
        <v>1201</v>
      </c>
      <c r="G1675" s="4" t="s">
        <v>1760</v>
      </c>
      <c r="K1675" s="4">
        <f t="shared" si="130"/>
        <v>44.765567000000004</v>
      </c>
      <c r="L1675" s="4">
        <f t="shared" si="131"/>
        <v>45.571347206000006</v>
      </c>
      <c r="M1675" s="4" t="s">
        <v>1190</v>
      </c>
      <c r="N1675" s="4">
        <f t="shared" si="132"/>
        <v>-6574060.4867827035</v>
      </c>
      <c r="O1675" s="4">
        <f t="shared" si="133"/>
        <v>-12091560.486782704</v>
      </c>
      <c r="P1675" s="4" t="str">
        <f t="shared" si="134"/>
        <v>Overpaid</v>
      </c>
    </row>
    <row r="1676" spans="1:16" x14ac:dyDescent="0.25">
      <c r="A1676" s="4" t="s">
        <v>119</v>
      </c>
      <c r="B1676" s="4" t="s">
        <v>1187</v>
      </c>
      <c r="C1676" s="4" t="s">
        <v>3367</v>
      </c>
      <c r="D1676" s="4" t="s">
        <v>1027</v>
      </c>
      <c r="E1676" s="4" t="s">
        <v>1263</v>
      </c>
      <c r="F1676" s="4" t="s">
        <v>1162</v>
      </c>
      <c r="G1676" s="4" t="s">
        <v>1739</v>
      </c>
      <c r="K1676" s="4">
        <f t="shared" si="130"/>
        <v>44.458631999999994</v>
      </c>
      <c r="L1676" s="4">
        <f t="shared" si="131"/>
        <v>45.881308223999994</v>
      </c>
      <c r="M1676" s="4" t="s">
        <v>1190</v>
      </c>
      <c r="N1676" s="4">
        <f t="shared" si="132"/>
        <v>-6403949.3302178085</v>
      </c>
      <c r="O1676" s="4" t="e">
        <f t="shared" si="133"/>
        <v>#VALUE!</v>
      </c>
      <c r="P1676" s="4" t="e">
        <f t="shared" si="134"/>
        <v>#VALUE!</v>
      </c>
    </row>
    <row r="1677" spans="1:16" x14ac:dyDescent="0.25">
      <c r="A1677" s="4" t="s">
        <v>109</v>
      </c>
      <c r="B1677" s="4" t="s">
        <v>1187</v>
      </c>
      <c r="C1677" s="4" t="s">
        <v>1861</v>
      </c>
      <c r="D1677" s="4" t="s">
        <v>1862</v>
      </c>
      <c r="E1677" s="4" t="s">
        <v>1462</v>
      </c>
      <c r="F1677" s="4" t="s">
        <v>1186</v>
      </c>
      <c r="G1677" s="4" t="s">
        <v>1863</v>
      </c>
      <c r="K1677" s="4">
        <f t="shared" si="130"/>
        <v>44.335858000000002</v>
      </c>
      <c r="L1677" s="4">
        <f t="shared" si="131"/>
        <v>46.818666048000004</v>
      </c>
      <c r="M1677" s="4" t="s">
        <v>1190</v>
      </c>
      <c r="N1677" s="4">
        <f t="shared" si="132"/>
        <v>-5889513.5970256999</v>
      </c>
      <c r="O1677" s="4">
        <f t="shared" si="133"/>
        <v>-6965935.5970256999</v>
      </c>
      <c r="P1677" s="4" t="str">
        <f t="shared" si="134"/>
        <v>Overpaid</v>
      </c>
    </row>
    <row r="1678" spans="1:16" x14ac:dyDescent="0.25">
      <c r="A1678" s="4" t="s">
        <v>111</v>
      </c>
      <c r="B1678" s="4" t="s">
        <v>1187</v>
      </c>
      <c r="C1678" s="4" t="s">
        <v>3734</v>
      </c>
      <c r="D1678" s="4" t="s">
        <v>1216</v>
      </c>
      <c r="E1678" s="4" t="s">
        <v>1102</v>
      </c>
      <c r="F1678" s="4" t="s">
        <v>1125</v>
      </c>
      <c r="G1678" s="4">
        <v>45</v>
      </c>
      <c r="K1678" s="4">
        <f t="shared" si="130"/>
        <v>44.234750000000005</v>
      </c>
      <c r="L1678" s="4">
        <f t="shared" si="131"/>
        <v>44.809801749999998</v>
      </c>
      <c r="M1678" s="4" t="s">
        <v>1190</v>
      </c>
      <c r="N1678" s="4">
        <f t="shared" si="132"/>
        <v>-6992007.8116844036</v>
      </c>
      <c r="O1678" s="4">
        <f t="shared" si="133"/>
        <v>-8179507.8116844036</v>
      </c>
      <c r="P1678" s="4" t="str">
        <f t="shared" si="134"/>
        <v>Overpaid</v>
      </c>
    </row>
    <row r="1679" spans="1:16" x14ac:dyDescent="0.25">
      <c r="A1679" s="4" t="s">
        <v>133</v>
      </c>
      <c r="B1679" s="4" t="s">
        <v>1187</v>
      </c>
      <c r="C1679" s="4" t="s">
        <v>1725</v>
      </c>
      <c r="D1679" s="4" t="s">
        <v>1027</v>
      </c>
      <c r="E1679" s="4" t="s">
        <v>1495</v>
      </c>
      <c r="F1679" s="4" t="s">
        <v>1146</v>
      </c>
      <c r="G1679" s="4" t="s">
        <v>1713</v>
      </c>
      <c r="K1679" s="4">
        <f t="shared" si="130"/>
        <v>44.191417999999999</v>
      </c>
      <c r="L1679" s="4">
        <f t="shared" si="131"/>
        <v>42.998249713999996</v>
      </c>
      <c r="M1679" s="4" t="s">
        <v>1190</v>
      </c>
      <c r="N1679" s="4">
        <f t="shared" si="132"/>
        <v>-7986214.1606307253</v>
      </c>
      <c r="O1679" s="4" t="e">
        <f t="shared" si="133"/>
        <v>#VALUE!</v>
      </c>
      <c r="P1679" s="4" t="e">
        <f t="shared" si="134"/>
        <v>#VALUE!</v>
      </c>
    </row>
    <row r="1680" spans="1:16" x14ac:dyDescent="0.25">
      <c r="A1680" s="4" t="s">
        <v>317</v>
      </c>
      <c r="B1680" s="4" t="s">
        <v>1187</v>
      </c>
      <c r="C1680" s="4" t="s">
        <v>2299</v>
      </c>
      <c r="D1680" s="4" t="s">
        <v>2300</v>
      </c>
      <c r="E1680" s="4" t="s">
        <v>1027</v>
      </c>
      <c r="F1680" s="4" t="s">
        <v>1146</v>
      </c>
      <c r="G1680" s="4">
        <v>45</v>
      </c>
      <c r="K1680" s="4">
        <f t="shared" si="130"/>
        <v>43.873649999999998</v>
      </c>
      <c r="L1680" s="4" t="e">
        <f t="shared" si="131"/>
        <v>#VALUE!</v>
      </c>
      <c r="M1680" s="4" t="s">
        <v>1190</v>
      </c>
      <c r="N1680" s="4" t="e">
        <f t="shared" si="132"/>
        <v>#VALUE!</v>
      </c>
      <c r="O1680" s="4" t="e">
        <f t="shared" si="133"/>
        <v>#VALUE!</v>
      </c>
      <c r="P1680" s="4" t="e">
        <f t="shared" si="134"/>
        <v>#VALUE!</v>
      </c>
    </row>
    <row r="1681" spans="1:16" x14ac:dyDescent="0.25">
      <c r="A1681" s="4" t="s">
        <v>114</v>
      </c>
      <c r="B1681" s="4" t="s">
        <v>1187</v>
      </c>
      <c r="C1681" s="4" t="s">
        <v>3285</v>
      </c>
      <c r="D1681" s="4" t="s">
        <v>1216</v>
      </c>
      <c r="E1681" s="4" t="s">
        <v>1368</v>
      </c>
      <c r="F1681" s="4" t="s">
        <v>1194</v>
      </c>
      <c r="G1681" s="4" t="s">
        <v>1631</v>
      </c>
      <c r="K1681" s="4">
        <f t="shared" si="130"/>
        <v>43.855595000000001</v>
      </c>
      <c r="L1681" s="4">
        <f t="shared" si="131"/>
        <v>43.066194289999999</v>
      </c>
      <c r="M1681" s="4" t="s">
        <v>1190</v>
      </c>
      <c r="N1681" s="4">
        <f t="shared" si="132"/>
        <v>-7948925.1799703483</v>
      </c>
      <c r="O1681" s="4">
        <f t="shared" si="133"/>
        <v>-9136425.1799703483</v>
      </c>
      <c r="P1681" s="4" t="str">
        <f t="shared" si="134"/>
        <v>Overpaid</v>
      </c>
    </row>
    <row r="1682" spans="1:16" x14ac:dyDescent="0.25">
      <c r="A1682" s="4" t="s">
        <v>111</v>
      </c>
      <c r="B1682" s="4" t="s">
        <v>1187</v>
      </c>
      <c r="C1682" s="4" t="s">
        <v>3736</v>
      </c>
      <c r="D1682" s="4" t="s">
        <v>3737</v>
      </c>
      <c r="E1682" s="4" t="s">
        <v>1179</v>
      </c>
      <c r="F1682" s="4" t="s">
        <v>1125</v>
      </c>
      <c r="G1682" s="4" t="s">
        <v>3738</v>
      </c>
      <c r="K1682" s="4">
        <f t="shared" si="130"/>
        <v>43.638934999999996</v>
      </c>
      <c r="L1682" s="4">
        <f t="shared" si="131"/>
        <v>45.297214529999998</v>
      </c>
      <c r="M1682" s="4" t="s">
        <v>1190</v>
      </c>
      <c r="N1682" s="4">
        <f t="shared" si="132"/>
        <v>-6724508.5233373959</v>
      </c>
      <c r="O1682" s="4">
        <f t="shared" si="133"/>
        <v>-10596681.523337396</v>
      </c>
      <c r="P1682" s="4" t="str">
        <f t="shared" si="134"/>
        <v>Overpaid</v>
      </c>
    </row>
    <row r="1683" spans="1:16" x14ac:dyDescent="0.25">
      <c r="A1683" s="4" t="s">
        <v>317</v>
      </c>
      <c r="B1683" s="4" t="s">
        <v>1187</v>
      </c>
      <c r="C1683" s="4" t="s">
        <v>2341</v>
      </c>
      <c r="D1683" s="4" t="s">
        <v>1027</v>
      </c>
      <c r="E1683" s="4" t="s">
        <v>1301</v>
      </c>
      <c r="F1683" s="4" t="s">
        <v>1234</v>
      </c>
      <c r="G1683" s="4" t="s">
        <v>1720</v>
      </c>
      <c r="K1683" s="4">
        <f t="shared" si="130"/>
        <v>43.559492999999996</v>
      </c>
      <c r="L1683" s="4">
        <f t="shared" si="131"/>
        <v>45.258313227000002</v>
      </c>
      <c r="M1683" s="4" t="s">
        <v>1190</v>
      </c>
      <c r="N1683" s="4">
        <f t="shared" si="132"/>
        <v>-6745858.1294520944</v>
      </c>
      <c r="O1683" s="4" t="e">
        <f t="shared" si="133"/>
        <v>#VALUE!</v>
      </c>
      <c r="P1683" s="4" t="e">
        <f t="shared" si="134"/>
        <v>#VALUE!</v>
      </c>
    </row>
    <row r="1684" spans="1:16" x14ac:dyDescent="0.25">
      <c r="A1684" s="4" t="s">
        <v>127</v>
      </c>
      <c r="B1684" s="4" t="s">
        <v>1187</v>
      </c>
      <c r="C1684" s="4" t="s">
        <v>518</v>
      </c>
      <c r="D1684" s="4" t="s">
        <v>4050</v>
      </c>
      <c r="E1684" s="4" t="s">
        <v>1572</v>
      </c>
      <c r="F1684" s="4" t="s">
        <v>1328</v>
      </c>
      <c r="G1684" s="4">
        <v>45</v>
      </c>
      <c r="K1684" s="4">
        <f t="shared" si="130"/>
        <v>43.512550000000005</v>
      </c>
      <c r="L1684" s="4">
        <f t="shared" si="131"/>
        <v>45.383589650000005</v>
      </c>
      <c r="M1684" s="4" t="s">
        <v>1190</v>
      </c>
      <c r="N1684" s="4">
        <f t="shared" si="132"/>
        <v>-6677104.5895897225</v>
      </c>
      <c r="O1684" s="4">
        <f t="shared" si="133"/>
        <v>-8553697.5895897225</v>
      </c>
      <c r="P1684" s="4" t="str">
        <f t="shared" si="134"/>
        <v>Overpaid</v>
      </c>
    </row>
    <row r="1685" spans="1:16" x14ac:dyDescent="0.25">
      <c r="A1685" s="4" t="s">
        <v>122</v>
      </c>
      <c r="B1685" s="4" t="s">
        <v>1187</v>
      </c>
      <c r="C1685" s="4" t="s">
        <v>3644</v>
      </c>
      <c r="D1685" s="4" t="s">
        <v>1568</v>
      </c>
      <c r="E1685" s="4" t="s">
        <v>1027</v>
      </c>
      <c r="F1685" s="4" t="s">
        <v>1328</v>
      </c>
      <c r="G1685" s="4">
        <v>45</v>
      </c>
      <c r="K1685" s="4">
        <f t="shared" si="130"/>
        <v>43.512550000000005</v>
      </c>
      <c r="L1685" s="4" t="e">
        <f t="shared" si="131"/>
        <v>#VALUE!</v>
      </c>
      <c r="M1685" s="4" t="s">
        <v>1190</v>
      </c>
      <c r="N1685" s="4" t="e">
        <f t="shared" si="132"/>
        <v>#VALUE!</v>
      </c>
      <c r="O1685" s="4" t="e">
        <f t="shared" si="133"/>
        <v>#VALUE!</v>
      </c>
      <c r="P1685" s="4" t="e">
        <f t="shared" si="134"/>
        <v>#VALUE!</v>
      </c>
    </row>
    <row r="1686" spans="1:16" x14ac:dyDescent="0.25">
      <c r="A1686" s="4" t="s">
        <v>317</v>
      </c>
      <c r="B1686" s="4" t="s">
        <v>1187</v>
      </c>
      <c r="C1686" s="4" t="s">
        <v>2306</v>
      </c>
      <c r="D1686" s="4" t="s">
        <v>2307</v>
      </c>
      <c r="E1686" s="4" t="s">
        <v>1027</v>
      </c>
      <c r="F1686" s="4" t="s">
        <v>1328</v>
      </c>
      <c r="G1686" s="4">
        <v>45</v>
      </c>
      <c r="K1686" s="4">
        <f t="shared" si="130"/>
        <v>43.512550000000005</v>
      </c>
      <c r="L1686" s="4" t="e">
        <f t="shared" si="131"/>
        <v>#VALUE!</v>
      </c>
      <c r="M1686" s="4" t="s">
        <v>1190</v>
      </c>
      <c r="N1686" s="4" t="e">
        <f t="shared" si="132"/>
        <v>#VALUE!</v>
      </c>
      <c r="O1686" s="4" t="e">
        <f t="shared" si="133"/>
        <v>#VALUE!</v>
      </c>
      <c r="P1686" s="4" t="e">
        <f t="shared" si="134"/>
        <v>#VALUE!</v>
      </c>
    </row>
    <row r="1687" spans="1:16" x14ac:dyDescent="0.25">
      <c r="A1687" s="4" t="s">
        <v>128</v>
      </c>
      <c r="B1687" s="4" t="s">
        <v>1187</v>
      </c>
      <c r="C1687" s="4" t="s">
        <v>3584</v>
      </c>
      <c r="D1687" s="4" t="s">
        <v>3585</v>
      </c>
      <c r="E1687" s="4" t="s">
        <v>1120</v>
      </c>
      <c r="F1687" s="4" t="s">
        <v>1194</v>
      </c>
      <c r="G1687" s="4" t="s">
        <v>1763</v>
      </c>
      <c r="K1687" s="4">
        <f t="shared" si="130"/>
        <v>43.458385</v>
      </c>
      <c r="L1687" s="4">
        <f t="shared" si="131"/>
        <v>45.805137790000003</v>
      </c>
      <c r="M1687" s="4" t="s">
        <v>1190</v>
      </c>
      <c r="N1687" s="4">
        <f t="shared" si="132"/>
        <v>-6445752.7824951168</v>
      </c>
      <c r="O1687" s="4">
        <f t="shared" si="133"/>
        <v>-7364731.7824951168</v>
      </c>
      <c r="P1687" s="4" t="str">
        <f t="shared" si="134"/>
        <v>Overpaid</v>
      </c>
    </row>
    <row r="1688" spans="1:16" x14ac:dyDescent="0.25">
      <c r="A1688" s="4" t="s">
        <v>119</v>
      </c>
      <c r="B1688" s="4" t="s">
        <v>1187</v>
      </c>
      <c r="C1688" s="4" t="s">
        <v>3371</v>
      </c>
      <c r="D1688" s="4" t="s">
        <v>1027</v>
      </c>
      <c r="E1688" s="4" t="s">
        <v>1141</v>
      </c>
      <c r="F1688" s="4" t="s">
        <v>1194</v>
      </c>
      <c r="G1688" s="4" t="s">
        <v>2911</v>
      </c>
      <c r="K1688" s="4">
        <f t="shared" si="130"/>
        <v>43.180337999999999</v>
      </c>
      <c r="L1688" s="4">
        <f t="shared" si="131"/>
        <v>45.080272872000002</v>
      </c>
      <c r="M1688" s="4" t="s">
        <v>1190</v>
      </c>
      <c r="N1688" s="4">
        <f t="shared" si="132"/>
        <v>-6843569.289712498</v>
      </c>
      <c r="O1688" s="4" t="e">
        <f t="shared" si="133"/>
        <v>#VALUE!</v>
      </c>
      <c r="P1688" s="4" t="e">
        <f t="shared" si="134"/>
        <v>#VALUE!</v>
      </c>
    </row>
    <row r="1689" spans="1:16" x14ac:dyDescent="0.25">
      <c r="A1689" s="4" t="s">
        <v>111</v>
      </c>
      <c r="B1689" s="4" t="s">
        <v>1187</v>
      </c>
      <c r="C1689" s="4" t="s">
        <v>3760</v>
      </c>
      <c r="D1689" s="4" t="s">
        <v>3761</v>
      </c>
      <c r="E1689" s="4" t="s">
        <v>1564</v>
      </c>
      <c r="F1689" s="4" t="s">
        <v>1208</v>
      </c>
      <c r="G1689" s="4" t="s">
        <v>1626</v>
      </c>
      <c r="K1689" s="4">
        <f t="shared" si="130"/>
        <v>43.173116</v>
      </c>
      <c r="L1689" s="4">
        <f t="shared" si="131"/>
        <v>42.698211724000004</v>
      </c>
      <c r="M1689" s="4" t="s">
        <v>1190</v>
      </c>
      <c r="N1689" s="4">
        <f t="shared" si="132"/>
        <v>-8150879.4137700964</v>
      </c>
      <c r="O1689" s="4">
        <f t="shared" si="133"/>
        <v>-8243279.4137700964</v>
      </c>
      <c r="P1689" s="4" t="str">
        <f t="shared" si="134"/>
        <v>Overpaid</v>
      </c>
    </row>
    <row r="1690" spans="1:16" x14ac:dyDescent="0.25">
      <c r="A1690" s="4" t="s">
        <v>124</v>
      </c>
      <c r="B1690" s="4" t="s">
        <v>1187</v>
      </c>
      <c r="C1690" s="4" t="s">
        <v>3093</v>
      </c>
      <c r="D1690" s="4" t="s">
        <v>3094</v>
      </c>
      <c r="E1690" s="4" t="s">
        <v>1045</v>
      </c>
      <c r="F1690" s="4" t="s">
        <v>1328</v>
      </c>
      <c r="G1690" s="4" t="s">
        <v>1238</v>
      </c>
      <c r="K1690" s="4">
        <f t="shared" si="130"/>
        <v>42.877014000000003</v>
      </c>
      <c r="L1690" s="4">
        <f t="shared" si="131"/>
        <v>44.334832476000003</v>
      </c>
      <c r="M1690" s="4" t="s">
        <v>1190</v>
      </c>
      <c r="N1690" s="4">
        <f t="shared" si="132"/>
        <v>-7252677.9212816432</v>
      </c>
      <c r="O1690" s="4">
        <f t="shared" si="133"/>
        <v>-8666552.9212816432</v>
      </c>
      <c r="P1690" s="4" t="str">
        <f t="shared" si="134"/>
        <v>Overpaid</v>
      </c>
    </row>
    <row r="1691" spans="1:16" x14ac:dyDescent="0.25">
      <c r="A1691" s="4" t="s">
        <v>113</v>
      </c>
      <c r="B1691" s="4" t="s">
        <v>1187</v>
      </c>
      <c r="C1691" s="4" t="s">
        <v>3909</v>
      </c>
      <c r="D1691" s="4" t="s">
        <v>1412</v>
      </c>
      <c r="E1691" s="4" t="s">
        <v>1027</v>
      </c>
      <c r="F1691" s="4" t="s">
        <v>1162</v>
      </c>
      <c r="G1691" s="4">
        <v>45</v>
      </c>
      <c r="K1691" s="4">
        <f t="shared" si="130"/>
        <v>42.790350000000004</v>
      </c>
      <c r="L1691" s="4" t="e">
        <f t="shared" si="131"/>
        <v>#VALUE!</v>
      </c>
      <c r="M1691" s="4" t="s">
        <v>1190</v>
      </c>
      <c r="N1691" s="4" t="e">
        <f t="shared" si="132"/>
        <v>#VALUE!</v>
      </c>
      <c r="O1691" s="4" t="e">
        <f t="shared" si="133"/>
        <v>#VALUE!</v>
      </c>
      <c r="P1691" s="4" t="e">
        <f t="shared" si="134"/>
        <v>#VALUE!</v>
      </c>
    </row>
    <row r="1692" spans="1:16" x14ac:dyDescent="0.25">
      <c r="A1692" s="4" t="s">
        <v>107</v>
      </c>
      <c r="B1692" s="4" t="s">
        <v>1187</v>
      </c>
      <c r="C1692" s="4" t="s">
        <v>2757</v>
      </c>
      <c r="D1692" s="4" t="s">
        <v>1628</v>
      </c>
      <c r="E1692" s="4" t="s">
        <v>1254</v>
      </c>
      <c r="F1692" s="4" t="s">
        <v>1125</v>
      </c>
      <c r="G1692" s="4" t="s">
        <v>2758</v>
      </c>
      <c r="K1692" s="4">
        <f t="shared" si="130"/>
        <v>42.765073000000001</v>
      </c>
      <c r="L1692" s="4">
        <f t="shared" si="131"/>
        <v>43.791434752000001</v>
      </c>
      <c r="M1692" s="4" t="s">
        <v>1190</v>
      </c>
      <c r="N1692" s="4">
        <f t="shared" si="132"/>
        <v>-7550902.5686931964</v>
      </c>
      <c r="O1692" s="4">
        <f t="shared" si="133"/>
        <v>-10300902.568693196</v>
      </c>
      <c r="P1692" s="4" t="str">
        <f t="shared" si="134"/>
        <v>Overpaid</v>
      </c>
    </row>
    <row r="1693" spans="1:16" x14ac:dyDescent="0.25">
      <c r="A1693" s="4" t="s">
        <v>117</v>
      </c>
      <c r="B1693" s="4" t="s">
        <v>1187</v>
      </c>
      <c r="C1693" s="4" t="s">
        <v>2617</v>
      </c>
      <c r="D1693" s="4" t="s">
        <v>2618</v>
      </c>
      <c r="E1693" s="4" t="s">
        <v>1027</v>
      </c>
      <c r="F1693" s="4" t="s">
        <v>1218</v>
      </c>
      <c r="G1693" s="4" t="s">
        <v>1403</v>
      </c>
      <c r="K1693" s="4">
        <f t="shared" si="130"/>
        <v>41.938153999999997</v>
      </c>
      <c r="L1693" s="4" t="e">
        <f t="shared" si="131"/>
        <v>#VALUE!</v>
      </c>
      <c r="M1693" s="4" t="s">
        <v>1190</v>
      </c>
      <c r="N1693" s="4" t="e">
        <f t="shared" si="132"/>
        <v>#VALUE!</v>
      </c>
      <c r="O1693" s="4" t="e">
        <f t="shared" si="133"/>
        <v>#VALUE!</v>
      </c>
      <c r="P1693" s="4" t="e">
        <f t="shared" si="134"/>
        <v>#VALUE!</v>
      </c>
    </row>
    <row r="1694" spans="1:16" x14ac:dyDescent="0.25">
      <c r="A1694" s="4" t="s">
        <v>127</v>
      </c>
      <c r="B1694" s="4" t="s">
        <v>1187</v>
      </c>
      <c r="C1694" s="4" t="s">
        <v>872</v>
      </c>
      <c r="D1694" s="4" t="s">
        <v>2090</v>
      </c>
      <c r="E1694" s="4" t="s">
        <v>1027</v>
      </c>
      <c r="F1694" s="4" t="s">
        <v>1201</v>
      </c>
      <c r="G1694" s="4">
        <v>45</v>
      </c>
      <c r="K1694" s="4">
        <f t="shared" si="130"/>
        <v>41.707050000000002</v>
      </c>
      <c r="L1694" s="4" t="e">
        <f t="shared" si="131"/>
        <v>#VALUE!</v>
      </c>
      <c r="M1694" s="4" t="s">
        <v>1190</v>
      </c>
      <c r="N1694" s="4" t="e">
        <f t="shared" si="132"/>
        <v>#VALUE!</v>
      </c>
      <c r="O1694" s="4" t="e">
        <f t="shared" si="133"/>
        <v>#VALUE!</v>
      </c>
      <c r="P1694" s="4" t="e">
        <f t="shared" si="134"/>
        <v>#VALUE!</v>
      </c>
    </row>
    <row r="1695" spans="1:16" x14ac:dyDescent="0.25">
      <c r="A1695" s="4" t="s">
        <v>134</v>
      </c>
      <c r="B1695" s="4" t="s">
        <v>1187</v>
      </c>
      <c r="C1695" s="4" t="s">
        <v>2535</v>
      </c>
      <c r="D1695" s="4" t="s">
        <v>2536</v>
      </c>
      <c r="E1695" s="4" t="s">
        <v>1027</v>
      </c>
      <c r="F1695" s="4" t="s">
        <v>1240</v>
      </c>
      <c r="G1695" s="4" t="s">
        <v>1631</v>
      </c>
      <c r="K1695" s="4">
        <f t="shared" si="130"/>
        <v>41.688994999999998</v>
      </c>
      <c r="L1695" s="4" t="e">
        <f t="shared" si="131"/>
        <v>#VALUE!</v>
      </c>
      <c r="M1695" s="4" t="s">
        <v>1190</v>
      </c>
      <c r="N1695" s="4" t="e">
        <f t="shared" si="132"/>
        <v>#VALUE!</v>
      </c>
      <c r="O1695" s="4" t="e">
        <f t="shared" si="133"/>
        <v>#VALUE!</v>
      </c>
      <c r="P1695" s="4" t="e">
        <f t="shared" si="134"/>
        <v>#VALUE!</v>
      </c>
    </row>
    <row r="1696" spans="1:16" x14ac:dyDescent="0.25">
      <c r="A1696" s="4" t="s">
        <v>115</v>
      </c>
      <c r="B1696" s="4" t="s">
        <v>1187</v>
      </c>
      <c r="C1696" s="4" t="s">
        <v>3998</v>
      </c>
      <c r="D1696" s="4" t="s">
        <v>1027</v>
      </c>
      <c r="E1696" s="4" t="s">
        <v>1537</v>
      </c>
      <c r="F1696" s="4" t="s">
        <v>1221</v>
      </c>
      <c r="G1696" s="4" t="s">
        <v>2134</v>
      </c>
      <c r="K1696" s="4">
        <f t="shared" si="130"/>
        <v>41.219565000000003</v>
      </c>
      <c r="L1696" s="4">
        <f t="shared" si="131"/>
        <v>42.909567164999999</v>
      </c>
      <c r="M1696" s="4" t="s">
        <v>1190</v>
      </c>
      <c r="N1696" s="4">
        <f t="shared" si="132"/>
        <v>-8034884.4452841114</v>
      </c>
      <c r="O1696" s="4" t="e">
        <f t="shared" si="133"/>
        <v>#VALUE!</v>
      </c>
      <c r="P1696" s="4" t="e">
        <f t="shared" si="134"/>
        <v>#VALUE!</v>
      </c>
    </row>
    <row r="1697" spans="1:16" x14ac:dyDescent="0.25">
      <c r="A1697" s="4" t="s">
        <v>121</v>
      </c>
      <c r="B1697" s="4" t="s">
        <v>1187</v>
      </c>
      <c r="C1697" s="4" t="s">
        <v>2925</v>
      </c>
      <c r="D1697" s="4" t="s">
        <v>1165</v>
      </c>
      <c r="E1697" s="4" t="s">
        <v>1905</v>
      </c>
      <c r="F1697" s="4" t="s">
        <v>1162</v>
      </c>
      <c r="G1697" s="4" t="s">
        <v>2550</v>
      </c>
      <c r="K1697" s="4">
        <f t="shared" si="130"/>
        <v>41.042625999999998</v>
      </c>
      <c r="L1697" s="4">
        <f t="shared" si="131"/>
        <v>40.509071861999999</v>
      </c>
      <c r="M1697" s="4" t="s">
        <v>1190</v>
      </c>
      <c r="N1697" s="4">
        <f t="shared" si="132"/>
        <v>-9352311.5041988101</v>
      </c>
      <c r="O1697" s="4">
        <f t="shared" si="133"/>
        <v>-10472311.50419881</v>
      </c>
      <c r="P1697" s="4" t="str">
        <f t="shared" si="134"/>
        <v>Overpaid</v>
      </c>
    </row>
    <row r="1698" spans="1:16" x14ac:dyDescent="0.25">
      <c r="A1698" s="4" t="s">
        <v>111</v>
      </c>
      <c r="B1698" s="4" t="s">
        <v>1187</v>
      </c>
      <c r="C1698" s="4" t="s">
        <v>923</v>
      </c>
      <c r="D1698" s="4" t="s">
        <v>1239</v>
      </c>
      <c r="E1698" s="4" t="s">
        <v>1193</v>
      </c>
      <c r="F1698" s="4" t="s">
        <v>1218</v>
      </c>
      <c r="G1698" s="4">
        <v>45</v>
      </c>
      <c r="K1698" s="4">
        <f t="shared" si="130"/>
        <v>40.984850000000002</v>
      </c>
      <c r="L1698" s="4">
        <f t="shared" si="131"/>
        <v>42.911137949999997</v>
      </c>
      <c r="M1698" s="4" t="s">
        <v>1190</v>
      </c>
      <c r="N1698" s="4">
        <f t="shared" si="132"/>
        <v>-8034022.375418717</v>
      </c>
      <c r="O1698" s="4">
        <f t="shared" si="133"/>
        <v>-8982026.375418717</v>
      </c>
      <c r="P1698" s="4" t="str">
        <f t="shared" si="134"/>
        <v>Overpaid</v>
      </c>
    </row>
    <row r="1699" spans="1:16" x14ac:dyDescent="0.25">
      <c r="A1699" s="4" t="s">
        <v>136</v>
      </c>
      <c r="B1699" s="4" t="s">
        <v>1187</v>
      </c>
      <c r="C1699" s="4" t="s">
        <v>2235</v>
      </c>
      <c r="D1699" s="4" t="s">
        <v>1225</v>
      </c>
      <c r="E1699" s="4" t="s">
        <v>1027</v>
      </c>
      <c r="F1699" s="4" t="s">
        <v>1218</v>
      </c>
      <c r="G1699" s="4">
        <v>45</v>
      </c>
      <c r="K1699" s="4">
        <f t="shared" si="130"/>
        <v>40.984850000000002</v>
      </c>
      <c r="L1699" s="4" t="e">
        <f t="shared" si="131"/>
        <v>#VALUE!</v>
      </c>
      <c r="M1699" s="4" t="s">
        <v>1190</v>
      </c>
      <c r="N1699" s="4" t="e">
        <f t="shared" si="132"/>
        <v>#VALUE!</v>
      </c>
      <c r="O1699" s="4" t="e">
        <f t="shared" si="133"/>
        <v>#VALUE!</v>
      </c>
      <c r="P1699" s="4" t="e">
        <f t="shared" si="134"/>
        <v>#VALUE!</v>
      </c>
    </row>
    <row r="1700" spans="1:16" x14ac:dyDescent="0.25">
      <c r="A1700" s="4" t="s">
        <v>123</v>
      </c>
      <c r="B1700" s="4" t="s">
        <v>1187</v>
      </c>
      <c r="C1700" s="4" t="s">
        <v>516</v>
      </c>
      <c r="D1700" s="4" t="s">
        <v>2004</v>
      </c>
      <c r="E1700" s="4" t="s">
        <v>1735</v>
      </c>
      <c r="F1700" s="4" t="s">
        <v>1194</v>
      </c>
      <c r="G1700" s="4" t="s">
        <v>2005</v>
      </c>
      <c r="K1700" s="4">
        <f t="shared" si="130"/>
        <v>40.717635999999999</v>
      </c>
      <c r="L1700" s="4">
        <f t="shared" si="131"/>
        <v>43.404999975999992</v>
      </c>
      <c r="M1700" s="4" t="s">
        <v>1190</v>
      </c>
      <c r="N1700" s="4">
        <f t="shared" si="132"/>
        <v>-7762983.6461990792</v>
      </c>
      <c r="O1700" s="4">
        <f t="shared" si="133"/>
        <v>-8881182.6461990792</v>
      </c>
      <c r="P1700" s="4" t="str">
        <f t="shared" si="134"/>
        <v>Overpaid</v>
      </c>
    </row>
    <row r="1701" spans="1:16" x14ac:dyDescent="0.25">
      <c r="A1701" s="4" t="s">
        <v>110</v>
      </c>
      <c r="B1701" s="4" t="s">
        <v>1187</v>
      </c>
      <c r="C1701" s="4" t="s">
        <v>943</v>
      </c>
      <c r="D1701" s="4" t="s">
        <v>2432</v>
      </c>
      <c r="E1701" s="4" t="s">
        <v>1193</v>
      </c>
      <c r="F1701" s="4" t="s">
        <v>1221</v>
      </c>
      <c r="G1701" s="4">
        <v>45</v>
      </c>
      <c r="K1701" s="4">
        <f t="shared" si="130"/>
        <v>40.623750000000001</v>
      </c>
      <c r="L1701" s="4">
        <f t="shared" si="131"/>
        <v>42.533066249999997</v>
      </c>
      <c r="M1701" s="4" t="s">
        <v>1190</v>
      </c>
      <c r="N1701" s="4">
        <f t="shared" si="132"/>
        <v>-8241513.6740550473</v>
      </c>
      <c r="O1701" s="4">
        <f t="shared" si="133"/>
        <v>-9181785.6740550473</v>
      </c>
      <c r="P1701" s="4" t="str">
        <f t="shared" si="134"/>
        <v>Overpaid</v>
      </c>
    </row>
    <row r="1702" spans="1:16" x14ac:dyDescent="0.25">
      <c r="A1702" s="4" t="s">
        <v>123</v>
      </c>
      <c r="B1702" s="4" t="s">
        <v>1187</v>
      </c>
      <c r="C1702" s="4" t="s">
        <v>1993</v>
      </c>
      <c r="D1702" s="4" t="s">
        <v>1994</v>
      </c>
      <c r="E1702" s="4" t="s">
        <v>1301</v>
      </c>
      <c r="F1702" s="4" t="s">
        <v>1186</v>
      </c>
      <c r="G1702" s="4" t="s">
        <v>1137</v>
      </c>
      <c r="K1702" s="4">
        <f t="shared" si="130"/>
        <v>40.602084000000005</v>
      </c>
      <c r="L1702" s="4">
        <f t="shared" si="131"/>
        <v>42.185565276000013</v>
      </c>
      <c r="M1702" s="4" t="s">
        <v>1190</v>
      </c>
      <c r="N1702" s="4">
        <f t="shared" si="132"/>
        <v>-8432227.3095179666</v>
      </c>
      <c r="O1702" s="4">
        <f t="shared" si="133"/>
        <v>-9579335.3095179666</v>
      </c>
      <c r="P1702" s="4" t="str">
        <f t="shared" si="134"/>
        <v>Overpaid</v>
      </c>
    </row>
    <row r="1703" spans="1:16" x14ac:dyDescent="0.25">
      <c r="A1703" s="4" t="s">
        <v>112</v>
      </c>
      <c r="B1703" s="4" t="s">
        <v>1187</v>
      </c>
      <c r="C1703" s="4" t="s">
        <v>2114</v>
      </c>
      <c r="D1703" s="4" t="s">
        <v>2115</v>
      </c>
      <c r="E1703" s="4" t="s">
        <v>1027</v>
      </c>
      <c r="F1703" s="4" t="s">
        <v>1194</v>
      </c>
      <c r="G1703" s="4" t="s">
        <v>1209</v>
      </c>
      <c r="K1703" s="4">
        <f t="shared" si="130"/>
        <v>40.519030999999998</v>
      </c>
      <c r="L1703" s="4" t="e">
        <f t="shared" si="131"/>
        <v>#VALUE!</v>
      </c>
      <c r="M1703" s="4" t="s">
        <v>1190</v>
      </c>
      <c r="N1703" s="4" t="e">
        <f t="shared" si="132"/>
        <v>#VALUE!</v>
      </c>
      <c r="O1703" s="4" t="e">
        <f t="shared" si="133"/>
        <v>#VALUE!</v>
      </c>
      <c r="P1703" s="4" t="e">
        <f t="shared" si="134"/>
        <v>#VALUE!</v>
      </c>
    </row>
    <row r="1704" spans="1:16" x14ac:dyDescent="0.25">
      <c r="A1704" s="4" t="s">
        <v>119</v>
      </c>
      <c r="B1704" s="4" t="s">
        <v>1187</v>
      </c>
      <c r="C1704" s="4" t="s">
        <v>3377</v>
      </c>
      <c r="D1704" s="4" t="s">
        <v>1027</v>
      </c>
      <c r="E1704" s="4" t="s">
        <v>1145</v>
      </c>
      <c r="F1704" s="4" t="s">
        <v>1234</v>
      </c>
      <c r="G1704" s="4">
        <v>45</v>
      </c>
      <c r="K1704" s="4">
        <f t="shared" si="130"/>
        <v>40.262650000000001</v>
      </c>
      <c r="L1704" s="4">
        <f t="shared" si="131"/>
        <v>41.671842749999996</v>
      </c>
      <c r="M1704" s="4" t="s">
        <v>1190</v>
      </c>
      <c r="N1704" s="4">
        <f t="shared" si="132"/>
        <v>-8714165.7726678904</v>
      </c>
      <c r="O1704" s="4" t="e">
        <f t="shared" si="133"/>
        <v>#VALUE!</v>
      </c>
      <c r="P1704" s="4" t="e">
        <f t="shared" si="134"/>
        <v>#VALUE!</v>
      </c>
    </row>
    <row r="1705" spans="1:16" x14ac:dyDescent="0.25">
      <c r="A1705" s="4" t="s">
        <v>117</v>
      </c>
      <c r="B1705" s="4" t="s">
        <v>1187</v>
      </c>
      <c r="C1705" s="4" t="s">
        <v>2626</v>
      </c>
      <c r="D1705" s="4" t="s">
        <v>1027</v>
      </c>
      <c r="E1705" s="4" t="s">
        <v>1027</v>
      </c>
      <c r="F1705" s="4" t="s">
        <v>1240</v>
      </c>
      <c r="G1705" s="4" t="s">
        <v>1787</v>
      </c>
      <c r="K1705" s="4">
        <f t="shared" si="130"/>
        <v>40.100155000000001</v>
      </c>
      <c r="L1705" s="4" t="e">
        <f t="shared" si="131"/>
        <v>#VALUE!</v>
      </c>
      <c r="M1705" s="4" t="s">
        <v>1190</v>
      </c>
      <c r="N1705" s="4" t="e">
        <f t="shared" si="132"/>
        <v>#VALUE!</v>
      </c>
      <c r="O1705" s="4" t="e">
        <f t="shared" si="133"/>
        <v>#VALUE!</v>
      </c>
      <c r="P1705" s="4" t="e">
        <f t="shared" si="134"/>
        <v>#VALUE!</v>
      </c>
    </row>
    <row r="1706" spans="1:16" x14ac:dyDescent="0.25">
      <c r="A1706" s="4" t="s">
        <v>121</v>
      </c>
      <c r="B1706" s="4" t="s">
        <v>1187</v>
      </c>
      <c r="C1706" s="4" t="s">
        <v>847</v>
      </c>
      <c r="D1706" s="4" t="s">
        <v>2943</v>
      </c>
      <c r="E1706" s="4" t="s">
        <v>1735</v>
      </c>
      <c r="F1706" s="4" t="s">
        <v>1221</v>
      </c>
      <c r="G1706" s="4" t="s">
        <v>1248</v>
      </c>
      <c r="K1706" s="4">
        <f t="shared" si="130"/>
        <v>39.908771999999999</v>
      </c>
      <c r="L1706" s="4">
        <f t="shared" si="131"/>
        <v>42.542750951999992</v>
      </c>
      <c r="M1706" s="4" t="s">
        <v>1190</v>
      </c>
      <c r="N1706" s="4">
        <f t="shared" si="132"/>
        <v>-8236198.5674366876</v>
      </c>
      <c r="O1706" s="4">
        <f t="shared" si="133"/>
        <v>-9230918.5674366876</v>
      </c>
      <c r="P1706" s="4" t="str">
        <f t="shared" si="134"/>
        <v>Overpaid</v>
      </c>
    </row>
    <row r="1707" spans="1:16" x14ac:dyDescent="0.25">
      <c r="A1707" s="4" t="s">
        <v>112</v>
      </c>
      <c r="B1707" s="4" t="s">
        <v>1187</v>
      </c>
      <c r="C1707" s="4" t="s">
        <v>2099</v>
      </c>
      <c r="D1707" s="4" t="s">
        <v>2100</v>
      </c>
      <c r="E1707" s="4" t="s">
        <v>1174</v>
      </c>
      <c r="F1707" s="4" t="s">
        <v>1157</v>
      </c>
      <c r="G1707" s="4" t="s">
        <v>2101</v>
      </c>
      <c r="K1707" s="4">
        <f t="shared" si="130"/>
        <v>39.814886000000001</v>
      </c>
      <c r="L1707" s="4">
        <f t="shared" si="131"/>
        <v>41.009332580000006</v>
      </c>
      <c r="M1707" s="4" t="s">
        <v>1190</v>
      </c>
      <c r="N1707" s="4">
        <f t="shared" si="132"/>
        <v>-9077761.0788838137</v>
      </c>
      <c r="O1707" s="4">
        <f t="shared" si="133"/>
        <v>-10247873.078883814</v>
      </c>
      <c r="P1707" s="4" t="str">
        <f t="shared" si="134"/>
        <v>Overpaid</v>
      </c>
    </row>
    <row r="1708" spans="1:16" x14ac:dyDescent="0.25">
      <c r="A1708" s="4" t="s">
        <v>121</v>
      </c>
      <c r="B1708" s="4" t="s">
        <v>1187</v>
      </c>
      <c r="C1708" s="4" t="s">
        <v>2922</v>
      </c>
      <c r="D1708" s="4" t="s">
        <v>1681</v>
      </c>
      <c r="E1708" s="4" t="s">
        <v>1342</v>
      </c>
      <c r="F1708" s="4" t="s">
        <v>1157</v>
      </c>
      <c r="G1708" s="4" t="s">
        <v>2166</v>
      </c>
      <c r="K1708" s="4">
        <f t="shared" si="130"/>
        <v>39.060186999999999</v>
      </c>
      <c r="L1708" s="4">
        <f t="shared" si="131"/>
        <v>38.982066625999998</v>
      </c>
      <c r="M1708" s="4" t="s">
        <v>1190</v>
      </c>
      <c r="N1708" s="4">
        <f t="shared" si="132"/>
        <v>-10190354.392471369</v>
      </c>
      <c r="O1708" s="4">
        <f t="shared" si="133"/>
        <v>-11462854.392471369</v>
      </c>
      <c r="P1708" s="4" t="str">
        <f t="shared" si="134"/>
        <v>Overpaid</v>
      </c>
    </row>
    <row r="1709" spans="1:16" x14ac:dyDescent="0.25">
      <c r="A1709" s="4" t="s">
        <v>123</v>
      </c>
      <c r="B1709" s="4" t="s">
        <v>1187</v>
      </c>
      <c r="C1709" s="4" t="s">
        <v>2001</v>
      </c>
      <c r="D1709" s="4" t="s">
        <v>2002</v>
      </c>
      <c r="E1709" s="4" t="s">
        <v>1346</v>
      </c>
      <c r="F1709" s="4" t="s">
        <v>1194</v>
      </c>
      <c r="G1709" s="4" t="s">
        <v>2003</v>
      </c>
      <c r="K1709" s="4">
        <f t="shared" si="130"/>
        <v>39.009633000000001</v>
      </c>
      <c r="L1709" s="4">
        <f t="shared" si="131"/>
        <v>41.233182080999995</v>
      </c>
      <c r="M1709" s="4" t="s">
        <v>1190</v>
      </c>
      <c r="N1709" s="4">
        <f t="shared" si="132"/>
        <v>-8954909.1868707836</v>
      </c>
      <c r="O1709" s="4">
        <f t="shared" si="133"/>
        <v>-9994195.1868707836</v>
      </c>
      <c r="P1709" s="4" t="str">
        <f t="shared" si="134"/>
        <v>Overpaid</v>
      </c>
    </row>
    <row r="1710" spans="1:16" x14ac:dyDescent="0.25">
      <c r="A1710" s="4" t="s">
        <v>133</v>
      </c>
      <c r="B1710" s="4" t="s">
        <v>1187</v>
      </c>
      <c r="C1710" s="4" t="s">
        <v>1750</v>
      </c>
      <c r="D1710" s="4" t="s">
        <v>1628</v>
      </c>
      <c r="E1710" s="4" t="s">
        <v>1564</v>
      </c>
      <c r="F1710" s="4" t="s">
        <v>1162</v>
      </c>
      <c r="G1710" s="4" t="s">
        <v>1751</v>
      </c>
      <c r="K1710" s="4">
        <f t="shared" si="130"/>
        <v>38.897691999999999</v>
      </c>
      <c r="L1710" s="4">
        <f t="shared" si="131"/>
        <v>38.469817388000003</v>
      </c>
      <c r="M1710" s="4" t="s">
        <v>1190</v>
      </c>
      <c r="N1710" s="4">
        <f t="shared" si="132"/>
        <v>-10471484.293540638</v>
      </c>
      <c r="O1710" s="4">
        <f t="shared" si="133"/>
        <v>-13221484.293540638</v>
      </c>
      <c r="P1710" s="4" t="str">
        <f t="shared" si="134"/>
        <v>Overpaid</v>
      </c>
    </row>
    <row r="1711" spans="1:16" x14ac:dyDescent="0.25">
      <c r="A1711" s="4" t="s">
        <v>127</v>
      </c>
      <c r="B1711" s="4" t="s">
        <v>1187</v>
      </c>
      <c r="C1711" s="4" t="s">
        <v>4090</v>
      </c>
      <c r="D1711" s="4" t="s">
        <v>1027</v>
      </c>
      <c r="E1711" s="4" t="s">
        <v>1027</v>
      </c>
      <c r="F1711" s="4" t="s">
        <v>1251</v>
      </c>
      <c r="G1711" s="4" t="s">
        <v>4091</v>
      </c>
      <c r="K1711" s="4">
        <f t="shared" si="130"/>
        <v>38.735196999999999</v>
      </c>
      <c r="L1711" s="4" t="e">
        <f t="shared" si="131"/>
        <v>#VALUE!</v>
      </c>
      <c r="M1711" s="4" t="s">
        <v>1190</v>
      </c>
      <c r="N1711" s="4" t="e">
        <f t="shared" si="132"/>
        <v>#VALUE!</v>
      </c>
      <c r="O1711" s="4" t="e">
        <f t="shared" si="133"/>
        <v>#VALUE!</v>
      </c>
      <c r="P1711" s="4" t="e">
        <f t="shared" si="134"/>
        <v>#VALUE!</v>
      </c>
    </row>
    <row r="1712" spans="1:16" x14ac:dyDescent="0.25">
      <c r="A1712" s="4" t="s">
        <v>134</v>
      </c>
      <c r="B1712" s="4" t="s">
        <v>1187</v>
      </c>
      <c r="C1712" s="4" t="s">
        <v>2518</v>
      </c>
      <c r="D1712" s="4" t="s">
        <v>2519</v>
      </c>
      <c r="E1712" s="4" t="s">
        <v>1213</v>
      </c>
      <c r="F1712" s="4" t="s">
        <v>1201</v>
      </c>
      <c r="G1712" s="4" t="s">
        <v>1776</v>
      </c>
      <c r="K1712" s="4">
        <f t="shared" si="130"/>
        <v>37.854112999999998</v>
      </c>
      <c r="L1712" s="4">
        <f t="shared" si="131"/>
        <v>40.087505667000002</v>
      </c>
      <c r="M1712" s="4" t="s">
        <v>1190</v>
      </c>
      <c r="N1712" s="4">
        <f t="shared" si="132"/>
        <v>-9583673.2201424427</v>
      </c>
      <c r="O1712" s="4">
        <f t="shared" si="133"/>
        <v>-10582776.220142443</v>
      </c>
      <c r="P1712" s="4" t="str">
        <f t="shared" si="134"/>
        <v>Overpaid</v>
      </c>
    </row>
    <row r="1713" spans="1:16" x14ac:dyDescent="0.25">
      <c r="A1713" s="4" t="s">
        <v>134</v>
      </c>
      <c r="B1713" s="4" t="s">
        <v>1187</v>
      </c>
      <c r="C1713" s="4" t="s">
        <v>2517</v>
      </c>
      <c r="D1713" s="4" t="s">
        <v>1216</v>
      </c>
      <c r="E1713" s="4" t="s">
        <v>1170</v>
      </c>
      <c r="F1713" s="4" t="s">
        <v>1201</v>
      </c>
      <c r="G1713" s="4" t="s">
        <v>1776</v>
      </c>
      <c r="K1713" s="4">
        <f t="shared" si="130"/>
        <v>37.854112999999998</v>
      </c>
      <c r="L1713" s="4">
        <f t="shared" si="131"/>
        <v>38.459778807999996</v>
      </c>
      <c r="M1713" s="4" t="s">
        <v>1190</v>
      </c>
      <c r="N1713" s="4">
        <f t="shared" si="132"/>
        <v>-10476993.613599943</v>
      </c>
      <c r="O1713" s="4">
        <f t="shared" si="133"/>
        <v>-11664493.613599943</v>
      </c>
      <c r="P1713" s="4" t="str">
        <f t="shared" si="134"/>
        <v>Overpaid</v>
      </c>
    </row>
    <row r="1714" spans="1:16" x14ac:dyDescent="0.25">
      <c r="A1714" s="4" t="s">
        <v>133</v>
      </c>
      <c r="B1714" s="4" t="s">
        <v>1187</v>
      </c>
      <c r="C1714" s="4" t="s">
        <v>1775</v>
      </c>
      <c r="D1714" s="4" t="s">
        <v>1412</v>
      </c>
      <c r="E1714" s="4" t="s">
        <v>1033</v>
      </c>
      <c r="F1714" s="4" t="s">
        <v>1208</v>
      </c>
      <c r="G1714" s="4" t="s">
        <v>1776</v>
      </c>
      <c r="K1714" s="4">
        <f t="shared" si="130"/>
        <v>37.493012999999998</v>
      </c>
      <c r="L1714" s="4">
        <f t="shared" si="131"/>
        <v>38.242873259999996</v>
      </c>
      <c r="M1714" s="4" t="s">
        <v>1190</v>
      </c>
      <c r="N1714" s="4">
        <f t="shared" si="132"/>
        <v>-10596034.562276993</v>
      </c>
      <c r="O1714" s="4">
        <f t="shared" si="133"/>
        <v>-11491034.562276993</v>
      </c>
      <c r="P1714" s="4" t="str">
        <f t="shared" si="134"/>
        <v>Overpaid</v>
      </c>
    </row>
    <row r="1715" spans="1:16" x14ac:dyDescent="0.25">
      <c r="A1715" s="4" t="s">
        <v>116</v>
      </c>
      <c r="B1715" s="4" t="s">
        <v>1187</v>
      </c>
      <c r="C1715" s="4" t="s">
        <v>1188</v>
      </c>
      <c r="D1715" s="4" t="s">
        <v>1189</v>
      </c>
      <c r="E1715" s="4" t="s">
        <v>1067</v>
      </c>
      <c r="F1715" s="4" t="s">
        <v>1186</v>
      </c>
      <c r="G1715" s="4" t="s">
        <v>1115</v>
      </c>
      <c r="K1715" s="4">
        <f t="shared" si="130"/>
        <v>37.424403999999996</v>
      </c>
      <c r="L1715" s="4">
        <f t="shared" si="131"/>
        <v>39.145926583999994</v>
      </c>
      <c r="M1715" s="4" t="s">
        <v>1190</v>
      </c>
      <c r="N1715" s="4">
        <f t="shared" si="132"/>
        <v>-10100425.642237185</v>
      </c>
      <c r="O1715" s="4">
        <f t="shared" si="133"/>
        <v>-11117543.642237185</v>
      </c>
      <c r="P1715" s="4" t="str">
        <f t="shared" si="134"/>
        <v>Overpaid</v>
      </c>
    </row>
    <row r="1716" spans="1:16" x14ac:dyDescent="0.25">
      <c r="A1716" s="4" t="s">
        <v>2800</v>
      </c>
      <c r="B1716" s="4" t="s">
        <v>1187</v>
      </c>
      <c r="C1716" s="4" t="s">
        <v>2861</v>
      </c>
      <c r="D1716" s="4" t="s">
        <v>2862</v>
      </c>
      <c r="E1716" s="4" t="s">
        <v>1193</v>
      </c>
      <c r="F1716" s="4" t="s">
        <v>1218</v>
      </c>
      <c r="G1716" s="4" t="s">
        <v>2863</v>
      </c>
      <c r="K1716" s="4">
        <f t="shared" si="130"/>
        <v>37.211354999999998</v>
      </c>
      <c r="L1716" s="4">
        <f t="shared" si="131"/>
        <v>38.960288684999995</v>
      </c>
      <c r="M1716" s="4" t="s">
        <v>1190</v>
      </c>
      <c r="N1716" s="4">
        <f t="shared" si="132"/>
        <v>-10202306.446168369</v>
      </c>
      <c r="O1716" s="4">
        <f t="shared" si="133"/>
        <v>-11297382.446168369</v>
      </c>
      <c r="P1716" s="4" t="str">
        <f t="shared" si="134"/>
        <v>Overpaid</v>
      </c>
    </row>
    <row r="1717" spans="1:16" x14ac:dyDescent="0.25">
      <c r="A1717" s="4" t="s">
        <v>122</v>
      </c>
      <c r="B1717" s="4" t="s">
        <v>1187</v>
      </c>
      <c r="C1717" s="4" t="s">
        <v>3653</v>
      </c>
      <c r="D1717" s="4" t="s">
        <v>1628</v>
      </c>
      <c r="E1717" s="4" t="s">
        <v>3654</v>
      </c>
      <c r="F1717" s="4" t="s">
        <v>1162</v>
      </c>
      <c r="G1717" s="4" t="s">
        <v>1643</v>
      </c>
      <c r="K1717" s="4">
        <f t="shared" si="130"/>
        <v>36.991083999999994</v>
      </c>
      <c r="L1717" s="4">
        <f t="shared" si="131"/>
        <v>34.549672455999996</v>
      </c>
      <c r="M1717" s="4" t="s">
        <v>1190</v>
      </c>
      <c r="N1717" s="4">
        <f t="shared" si="132"/>
        <v>-12622917.375634085</v>
      </c>
      <c r="O1717" s="4">
        <f t="shared" si="133"/>
        <v>-15372917.375634085</v>
      </c>
      <c r="P1717" s="4" t="str">
        <f t="shared" si="134"/>
        <v>Overpaid</v>
      </c>
    </row>
    <row r="1718" spans="1:16" x14ac:dyDescent="0.25">
      <c r="A1718" s="4" t="s">
        <v>117</v>
      </c>
      <c r="B1718" s="4" t="s">
        <v>1187</v>
      </c>
      <c r="C1718" s="4" t="s">
        <v>2602</v>
      </c>
      <c r="D1718" s="4" t="s">
        <v>2603</v>
      </c>
      <c r="E1718" s="4" t="s">
        <v>1254</v>
      </c>
      <c r="F1718" s="4" t="s">
        <v>1201</v>
      </c>
      <c r="G1718" s="4" t="s">
        <v>1643</v>
      </c>
      <c r="K1718" s="4">
        <f t="shared" si="130"/>
        <v>35.907783999999999</v>
      </c>
      <c r="L1718" s="4">
        <f t="shared" si="131"/>
        <v>36.769570815999998</v>
      </c>
      <c r="M1718" s="4" t="s">
        <v>1190</v>
      </c>
      <c r="N1718" s="4">
        <f t="shared" si="132"/>
        <v>-11404604.570002086</v>
      </c>
      <c r="O1718" s="4">
        <f t="shared" si="133"/>
        <v>-12109465.570002086</v>
      </c>
      <c r="P1718" s="4" t="str">
        <f t="shared" si="134"/>
        <v>Overpaid</v>
      </c>
    </row>
    <row r="1719" spans="1:16" x14ac:dyDescent="0.25">
      <c r="A1719" s="4" t="s">
        <v>109</v>
      </c>
      <c r="B1719" s="4" t="s">
        <v>1187</v>
      </c>
      <c r="C1719" s="4" t="s">
        <v>775</v>
      </c>
      <c r="D1719" s="4" t="s">
        <v>1027</v>
      </c>
      <c r="E1719" s="4" t="s">
        <v>1365</v>
      </c>
      <c r="F1719" s="4" t="s">
        <v>1218</v>
      </c>
      <c r="G1719" s="4" t="s">
        <v>1051</v>
      </c>
      <c r="K1719" s="4">
        <f t="shared" si="130"/>
        <v>35.860841000000001</v>
      </c>
      <c r="L1719" s="4">
        <f t="shared" si="131"/>
        <v>37.761465572999995</v>
      </c>
      <c r="M1719" s="4" t="s">
        <v>1190</v>
      </c>
      <c r="N1719" s="4">
        <f t="shared" si="132"/>
        <v>-10860238.167437449</v>
      </c>
      <c r="O1719" s="4" t="e">
        <f t="shared" si="133"/>
        <v>#VALUE!</v>
      </c>
      <c r="P1719" s="4" t="e">
        <f t="shared" si="134"/>
        <v>#VALUE!</v>
      </c>
    </row>
    <row r="1720" spans="1:16" x14ac:dyDescent="0.25">
      <c r="A1720" s="4" t="s">
        <v>106</v>
      </c>
      <c r="B1720" s="4" t="s">
        <v>1059</v>
      </c>
      <c r="C1720" s="4" t="s">
        <v>2973</v>
      </c>
      <c r="D1720" s="4" t="s">
        <v>1434</v>
      </c>
      <c r="E1720" s="4" t="s">
        <v>1159</v>
      </c>
      <c r="F1720" s="4" t="s">
        <v>1918</v>
      </c>
      <c r="G1720" s="4" t="s">
        <v>2015</v>
      </c>
      <c r="K1720" s="4">
        <f t="shared" si="130"/>
        <v>69.345643999999993</v>
      </c>
      <c r="L1720" s="4">
        <f t="shared" si="131"/>
        <v>69.900409151999995</v>
      </c>
      <c r="M1720" s="4" t="s">
        <v>1064</v>
      </c>
      <c r="N1720" s="4">
        <f t="shared" si="132"/>
        <v>5000191.1815389572</v>
      </c>
      <c r="O1720" s="4">
        <f t="shared" si="133"/>
        <v>-14999808.818461042</v>
      </c>
      <c r="P1720" s="4" t="str">
        <f t="shared" si="134"/>
        <v>Overpaid</v>
      </c>
    </row>
    <row r="1721" spans="1:16" x14ac:dyDescent="0.25">
      <c r="A1721" s="4" t="s">
        <v>132</v>
      </c>
      <c r="B1721" s="4" t="s">
        <v>1059</v>
      </c>
      <c r="C1721" s="4" t="s">
        <v>522</v>
      </c>
      <c r="D1721" s="4" t="s">
        <v>1027</v>
      </c>
      <c r="E1721" s="4" t="s">
        <v>1839</v>
      </c>
      <c r="F1721" s="4" t="s">
        <v>1802</v>
      </c>
      <c r="G1721" s="4" t="s">
        <v>3454</v>
      </c>
      <c r="K1721" s="4">
        <f t="shared" si="130"/>
        <v>67.290984999999992</v>
      </c>
      <c r="L1721" s="4">
        <f t="shared" si="131"/>
        <v>71.799480994999982</v>
      </c>
      <c r="M1721" s="4" t="s">
        <v>1064</v>
      </c>
      <c r="N1721" s="4">
        <f t="shared" si="132"/>
        <v>5769050.1048030294</v>
      </c>
      <c r="O1721" s="4" t="e">
        <f t="shared" si="133"/>
        <v>#VALUE!</v>
      </c>
      <c r="P1721" s="4" t="e">
        <f t="shared" si="134"/>
        <v>#VALUE!</v>
      </c>
    </row>
    <row r="1722" spans="1:16" x14ac:dyDescent="0.25">
      <c r="A1722" s="4" t="s">
        <v>110</v>
      </c>
      <c r="B1722" s="4" t="s">
        <v>1059</v>
      </c>
      <c r="C1722" s="4" t="s">
        <v>2355</v>
      </c>
      <c r="D1722" s="4" t="s">
        <v>2356</v>
      </c>
      <c r="E1722" s="4" t="s">
        <v>1318</v>
      </c>
      <c r="F1722" s="4" t="s">
        <v>1028</v>
      </c>
      <c r="G1722" s="4" t="s">
        <v>1424</v>
      </c>
      <c r="K1722" s="4">
        <f t="shared" si="130"/>
        <v>66.200462999999999</v>
      </c>
      <c r="L1722" s="4">
        <f t="shared" si="131"/>
        <v>68.252677352999996</v>
      </c>
      <c r="M1722" s="4" t="s">
        <v>1064</v>
      </c>
      <c r="N1722" s="4">
        <f t="shared" si="132"/>
        <v>4333089.8807235975</v>
      </c>
      <c r="O1722" s="4">
        <f t="shared" si="133"/>
        <v>-16666910.119276403</v>
      </c>
      <c r="P1722" s="4" t="str">
        <f t="shared" si="134"/>
        <v>Overpaid</v>
      </c>
    </row>
    <row r="1723" spans="1:16" x14ac:dyDescent="0.25">
      <c r="A1723" s="4" t="s">
        <v>117</v>
      </c>
      <c r="B1723" s="4" t="s">
        <v>1059</v>
      </c>
      <c r="C1723" s="4" t="s">
        <v>361</v>
      </c>
      <c r="D1723" s="4" t="s">
        <v>1039</v>
      </c>
      <c r="E1723" s="4" t="s">
        <v>2544</v>
      </c>
      <c r="F1723" s="4" t="s">
        <v>1441</v>
      </c>
      <c r="G1723" s="4" t="s">
        <v>2169</v>
      </c>
      <c r="K1723" s="4">
        <f t="shared" si="130"/>
        <v>63.918310999999996</v>
      </c>
      <c r="L1723" s="4">
        <f t="shared" si="131"/>
        <v>61.809006737000004</v>
      </c>
      <c r="M1723" s="4" t="s">
        <v>1064</v>
      </c>
      <c r="N1723" s="4">
        <f t="shared" si="132"/>
        <v>1724303.0304800738</v>
      </c>
      <c r="O1723" s="4">
        <f t="shared" si="133"/>
        <v>-8275696.9695199262</v>
      </c>
      <c r="P1723" s="4" t="str">
        <f t="shared" si="134"/>
        <v>Overpaid</v>
      </c>
    </row>
    <row r="1724" spans="1:16" x14ac:dyDescent="0.25">
      <c r="A1724" s="4" t="s">
        <v>111</v>
      </c>
      <c r="B1724" s="4" t="s">
        <v>1059</v>
      </c>
      <c r="C1724" s="4" t="s">
        <v>145</v>
      </c>
      <c r="D1724" s="4" t="s">
        <v>2255</v>
      </c>
      <c r="E1724" s="4" t="s">
        <v>1254</v>
      </c>
      <c r="F1724" s="4" t="s">
        <v>1450</v>
      </c>
      <c r="G1724" s="4" t="s">
        <v>1292</v>
      </c>
      <c r="K1724" s="4">
        <f t="shared" si="130"/>
        <v>63.741371999999998</v>
      </c>
      <c r="L1724" s="4">
        <f t="shared" si="131"/>
        <v>65.271164928000005</v>
      </c>
      <c r="M1724" s="4" t="s">
        <v>1064</v>
      </c>
      <c r="N1724" s="4">
        <f t="shared" si="132"/>
        <v>3125993.6662051012</v>
      </c>
      <c r="O1724" s="4">
        <f t="shared" si="133"/>
        <v>-10374006.333794899</v>
      </c>
      <c r="P1724" s="4" t="str">
        <f t="shared" si="134"/>
        <v>Overpaid</v>
      </c>
    </row>
    <row r="1725" spans="1:16" x14ac:dyDescent="0.25">
      <c r="A1725" s="4" t="s">
        <v>125</v>
      </c>
      <c r="B1725" s="4" t="s">
        <v>1059</v>
      </c>
      <c r="C1725" s="4" t="s">
        <v>1425</v>
      </c>
      <c r="D1725" s="4" t="s">
        <v>1426</v>
      </c>
      <c r="E1725" s="4" t="s">
        <v>1427</v>
      </c>
      <c r="F1725" s="4" t="s">
        <v>1428</v>
      </c>
      <c r="G1725" s="4" t="s">
        <v>1429</v>
      </c>
      <c r="K1725" s="4">
        <f t="shared" si="130"/>
        <v>63.687207000000001</v>
      </c>
      <c r="L1725" s="4">
        <f t="shared" si="131"/>
        <v>65.279387174999997</v>
      </c>
      <c r="M1725" s="4" t="s">
        <v>1064</v>
      </c>
      <c r="N1725" s="4">
        <f t="shared" si="132"/>
        <v>3129322.5281428564</v>
      </c>
      <c r="O1725" s="4">
        <f t="shared" si="133"/>
        <v>-16370677.471857144</v>
      </c>
      <c r="P1725" s="4" t="str">
        <f t="shared" si="134"/>
        <v>Overpaid</v>
      </c>
    </row>
    <row r="1726" spans="1:16" x14ac:dyDescent="0.25">
      <c r="A1726" s="4" t="s">
        <v>135</v>
      </c>
      <c r="B1726" s="4" t="s">
        <v>1059</v>
      </c>
      <c r="C1726" s="4" t="s">
        <v>2638</v>
      </c>
      <c r="D1726" s="4" t="s">
        <v>2639</v>
      </c>
      <c r="E1726" s="4" t="s">
        <v>2025</v>
      </c>
      <c r="F1726" s="4" t="s">
        <v>1046</v>
      </c>
      <c r="G1726" s="4" t="s">
        <v>2561</v>
      </c>
      <c r="K1726" s="4">
        <f t="shared" si="130"/>
        <v>62.943340999999997</v>
      </c>
      <c r="L1726" s="4">
        <f t="shared" si="131"/>
        <v>66.845828142000002</v>
      </c>
      <c r="M1726" s="4" t="s">
        <v>1064</v>
      </c>
      <c r="N1726" s="4">
        <f t="shared" si="132"/>
        <v>3763512.3928832002</v>
      </c>
      <c r="O1726" s="4">
        <f t="shared" si="133"/>
        <v>1509736.3928832002</v>
      </c>
      <c r="P1726" s="4" t="str">
        <f t="shared" si="134"/>
        <v/>
      </c>
    </row>
    <row r="1727" spans="1:16" x14ac:dyDescent="0.25">
      <c r="A1727" s="4" t="s">
        <v>128</v>
      </c>
      <c r="B1727" s="4" t="s">
        <v>1059</v>
      </c>
      <c r="C1727" s="4" t="s">
        <v>3524</v>
      </c>
      <c r="D1727" s="4" t="s">
        <v>3525</v>
      </c>
      <c r="E1727" s="4" t="s">
        <v>2297</v>
      </c>
      <c r="F1727" s="4" t="s">
        <v>1794</v>
      </c>
      <c r="G1727" s="4" t="s">
        <v>1597</v>
      </c>
      <c r="K1727" s="4">
        <f t="shared" si="130"/>
        <v>62.61835099999999</v>
      </c>
      <c r="L1727" s="4">
        <f t="shared" si="131"/>
        <v>60.739800469999992</v>
      </c>
      <c r="M1727" s="4" t="s">
        <v>1064</v>
      </c>
      <c r="N1727" s="4">
        <f t="shared" si="132"/>
        <v>1291423.7888531764</v>
      </c>
      <c r="O1727" s="4">
        <f t="shared" si="133"/>
        <v>-15391909.211146824</v>
      </c>
      <c r="P1727" s="4" t="str">
        <f t="shared" si="134"/>
        <v>Overpaid</v>
      </c>
    </row>
    <row r="1728" spans="1:16" x14ac:dyDescent="0.25">
      <c r="A1728" s="4" t="s">
        <v>120</v>
      </c>
      <c r="B1728" s="4" t="s">
        <v>1059</v>
      </c>
      <c r="C1728" s="4" t="s">
        <v>87</v>
      </c>
      <c r="D1728" s="4" t="s">
        <v>1728</v>
      </c>
      <c r="E1728" s="4" t="s">
        <v>1569</v>
      </c>
      <c r="F1728" s="4" t="s">
        <v>1046</v>
      </c>
      <c r="G1728" s="4" t="s">
        <v>1701</v>
      </c>
      <c r="K1728" s="4">
        <f t="shared" si="130"/>
        <v>62.387247000000002</v>
      </c>
      <c r="L1728" s="4">
        <f t="shared" si="131"/>
        <v>59.954144366999998</v>
      </c>
      <c r="M1728" s="4" t="s">
        <v>1064</v>
      </c>
      <c r="N1728" s="4">
        <f t="shared" si="132"/>
        <v>973342.77067843266</v>
      </c>
      <c r="O1728" s="4">
        <f t="shared" si="133"/>
        <v>-3026657.2293215673</v>
      </c>
      <c r="P1728" s="4" t="str">
        <f t="shared" si="134"/>
        <v>Overpaid</v>
      </c>
    </row>
    <row r="1729" spans="1:16" x14ac:dyDescent="0.25">
      <c r="A1729" s="4" t="s">
        <v>127</v>
      </c>
      <c r="B1729" s="4" t="s">
        <v>1059</v>
      </c>
      <c r="C1729" s="4" t="s">
        <v>4017</v>
      </c>
      <c r="D1729" s="4" t="s">
        <v>1039</v>
      </c>
      <c r="E1729" s="4" t="s">
        <v>1310</v>
      </c>
      <c r="F1729" s="4" t="s">
        <v>1266</v>
      </c>
      <c r="G1729" s="4" t="s">
        <v>1607</v>
      </c>
      <c r="K1729" s="4">
        <f t="shared" si="130"/>
        <v>62.203085999999999</v>
      </c>
      <c r="L1729" s="4">
        <f t="shared" si="131"/>
        <v>62.887319945999991</v>
      </c>
      <c r="M1729" s="4" t="s">
        <v>1064</v>
      </c>
      <c r="N1729" s="4">
        <f t="shared" si="132"/>
        <v>2160869.3119870778</v>
      </c>
      <c r="O1729" s="4">
        <f t="shared" si="133"/>
        <v>-7839130.6880129222</v>
      </c>
      <c r="P1729" s="4" t="str">
        <f t="shared" si="134"/>
        <v>Overpaid</v>
      </c>
    </row>
    <row r="1730" spans="1:16" x14ac:dyDescent="0.25">
      <c r="A1730" s="4" t="s">
        <v>113</v>
      </c>
      <c r="B1730" s="4" t="s">
        <v>1059</v>
      </c>
      <c r="C1730" s="4" t="s">
        <v>3880</v>
      </c>
      <c r="D1730" s="4" t="s">
        <v>3881</v>
      </c>
      <c r="E1730" s="4" t="s">
        <v>1204</v>
      </c>
      <c r="F1730" s="4" t="s">
        <v>1046</v>
      </c>
      <c r="G1730" s="4" t="s">
        <v>1304</v>
      </c>
      <c r="K1730" s="4">
        <f t="shared" ref="K1730:K1793" si="135">(F1730*0.3611)+(G1730*1.1*0.3611)+(H1730*5.2*0.0666)+(I1730*0.2111)</f>
        <v>61.275058999999999</v>
      </c>
      <c r="L1730" s="4">
        <f t="shared" ref="L1730:L1793" si="136">(K1730)*((100+(29-E1730))/100)-(J1730*0.9)</f>
        <v>62.990760651999999</v>
      </c>
      <c r="M1730" s="4" t="s">
        <v>1064</v>
      </c>
      <c r="N1730" s="4">
        <f t="shared" ref="N1730:N1793" si="137">(M1730*((L1730-63)/5.45))+M1730</f>
        <v>2202748.354178133</v>
      </c>
      <c r="O1730" s="4">
        <f t="shared" ref="O1730:O1793" si="138">(N1730-D1730)</f>
        <v>1313035.354178133</v>
      </c>
      <c r="P1730" s="4" t="str">
        <f t="shared" ref="P1730:P1793" si="139">IF(O1730&lt;(-3000000), "Overpaid", "")</f>
        <v/>
      </c>
    </row>
    <row r="1731" spans="1:16" x14ac:dyDescent="0.25">
      <c r="A1731" s="4" t="s">
        <v>117</v>
      </c>
      <c r="B1731" s="4" t="s">
        <v>1059</v>
      </c>
      <c r="C1731" s="4" t="s">
        <v>2559</v>
      </c>
      <c r="D1731" s="4" t="s">
        <v>2560</v>
      </c>
      <c r="E1731" s="4" t="s">
        <v>1027</v>
      </c>
      <c r="F1731" s="4" t="s">
        <v>1091</v>
      </c>
      <c r="G1731" s="4" t="s">
        <v>2561</v>
      </c>
      <c r="K1731" s="4">
        <f t="shared" si="135"/>
        <v>61.137840999999995</v>
      </c>
      <c r="L1731" s="4" t="e">
        <f t="shared" si="136"/>
        <v>#VALUE!</v>
      </c>
      <c r="M1731" s="4" t="s">
        <v>1064</v>
      </c>
      <c r="N1731" s="4" t="e">
        <f t="shared" si="137"/>
        <v>#VALUE!</v>
      </c>
      <c r="O1731" s="4" t="e">
        <f t="shared" si="138"/>
        <v>#VALUE!</v>
      </c>
      <c r="P1731" s="4" t="e">
        <f t="shared" si="139"/>
        <v>#VALUE!</v>
      </c>
    </row>
    <row r="1732" spans="1:16" x14ac:dyDescent="0.25">
      <c r="A1732" s="4" t="s">
        <v>107</v>
      </c>
      <c r="B1732" s="4" t="s">
        <v>1059</v>
      </c>
      <c r="C1732" s="4" t="s">
        <v>2730</v>
      </c>
      <c r="D1732" s="4" t="s">
        <v>2731</v>
      </c>
      <c r="E1732" s="4" t="s">
        <v>1318</v>
      </c>
      <c r="F1732" s="4" t="s">
        <v>1056</v>
      </c>
      <c r="G1732" s="4" t="s">
        <v>1798</v>
      </c>
      <c r="K1732" s="4">
        <f t="shared" si="135"/>
        <v>60.477027999999997</v>
      </c>
      <c r="L1732" s="4">
        <f t="shared" si="136"/>
        <v>62.351815867999989</v>
      </c>
      <c r="M1732" s="4" t="s">
        <v>1064</v>
      </c>
      <c r="N1732" s="4">
        <f t="shared" si="137"/>
        <v>1944064.9344527388</v>
      </c>
      <c r="O1732" s="4">
        <f t="shared" si="138"/>
        <v>961734.93445273885</v>
      </c>
      <c r="P1732" s="4" t="str">
        <f t="shared" si="139"/>
        <v/>
      </c>
    </row>
    <row r="1733" spans="1:16" x14ac:dyDescent="0.25">
      <c r="A1733" s="4" t="s">
        <v>128</v>
      </c>
      <c r="B1733" s="4" t="s">
        <v>1059</v>
      </c>
      <c r="C1733" s="4" t="s">
        <v>3536</v>
      </c>
      <c r="D1733" s="4" t="s">
        <v>1811</v>
      </c>
      <c r="E1733" s="4" t="s">
        <v>1183</v>
      </c>
      <c r="F1733" s="4" t="s">
        <v>1450</v>
      </c>
      <c r="G1733" s="4" t="s">
        <v>3238</v>
      </c>
      <c r="K1733" s="4">
        <f t="shared" si="135"/>
        <v>60.126761000000002</v>
      </c>
      <c r="L1733" s="4">
        <f t="shared" si="136"/>
        <v>59.886253956000004</v>
      </c>
      <c r="M1733" s="4" t="s">
        <v>1064</v>
      </c>
      <c r="N1733" s="4">
        <f t="shared" si="137"/>
        <v>945856.63396706316</v>
      </c>
      <c r="O1733" s="4">
        <f t="shared" si="138"/>
        <v>-6304143.3660329366</v>
      </c>
      <c r="P1733" s="4" t="str">
        <f t="shared" si="139"/>
        <v>Overpaid</v>
      </c>
    </row>
    <row r="1734" spans="1:16" x14ac:dyDescent="0.25">
      <c r="A1734" s="4" t="s">
        <v>132</v>
      </c>
      <c r="B1734" s="4" t="s">
        <v>1059</v>
      </c>
      <c r="C1734" s="4" t="s">
        <v>3456</v>
      </c>
      <c r="D1734" s="4" t="s">
        <v>2187</v>
      </c>
      <c r="E1734" s="4" t="s">
        <v>1288</v>
      </c>
      <c r="F1734" s="4" t="s">
        <v>1056</v>
      </c>
      <c r="G1734" s="4" t="s">
        <v>1698</v>
      </c>
      <c r="K1734" s="4">
        <f t="shared" si="135"/>
        <v>58.769024999999999</v>
      </c>
      <c r="L1734" s="4">
        <f t="shared" si="136"/>
        <v>60.473326725000007</v>
      </c>
      <c r="M1734" s="4" t="s">
        <v>1064</v>
      </c>
      <c r="N1734" s="4">
        <f t="shared" si="137"/>
        <v>1183539.1306639523</v>
      </c>
      <c r="O1734" s="4">
        <f t="shared" si="138"/>
        <v>-9816460.8693360481</v>
      </c>
      <c r="P1734" s="4" t="str">
        <f t="shared" si="139"/>
        <v>Overpaid</v>
      </c>
    </row>
    <row r="1735" spans="1:16" x14ac:dyDescent="0.25">
      <c r="A1735" s="4" t="s">
        <v>109</v>
      </c>
      <c r="B1735" s="4" t="s">
        <v>1059</v>
      </c>
      <c r="C1735" s="4" t="s">
        <v>1816</v>
      </c>
      <c r="D1735" s="4" t="s">
        <v>1431</v>
      </c>
      <c r="E1735" s="4" t="s">
        <v>1440</v>
      </c>
      <c r="F1735" s="4" t="s">
        <v>1062</v>
      </c>
      <c r="G1735" s="4" t="s">
        <v>1817</v>
      </c>
      <c r="K1735" s="4">
        <f t="shared" si="135"/>
        <v>58.765414</v>
      </c>
      <c r="L1735" s="4">
        <f t="shared" si="136"/>
        <v>58.882944827999999</v>
      </c>
      <c r="M1735" s="4" t="s">
        <v>1064</v>
      </c>
      <c r="N1735" s="4">
        <f t="shared" si="137"/>
        <v>539656.53221814521</v>
      </c>
      <c r="O1735" s="4">
        <f t="shared" si="138"/>
        <v>-5460343.4677818548</v>
      </c>
      <c r="P1735" s="4" t="str">
        <f t="shared" si="139"/>
        <v>Overpaid</v>
      </c>
    </row>
    <row r="1736" spans="1:16" x14ac:dyDescent="0.25">
      <c r="A1736" s="4" t="s">
        <v>119</v>
      </c>
      <c r="B1736" s="4" t="s">
        <v>1059</v>
      </c>
      <c r="C1736" s="4" t="s">
        <v>3311</v>
      </c>
      <c r="D1736" s="4" t="s">
        <v>3312</v>
      </c>
      <c r="E1736" s="4" t="s">
        <v>1254</v>
      </c>
      <c r="F1736" s="4" t="s">
        <v>1034</v>
      </c>
      <c r="G1736" s="4" t="s">
        <v>1281</v>
      </c>
      <c r="K1736" s="4">
        <f t="shared" si="135"/>
        <v>58.559587000000001</v>
      </c>
      <c r="L1736" s="4">
        <f t="shared" si="136"/>
        <v>59.965017088000003</v>
      </c>
      <c r="M1736" s="4" t="s">
        <v>1064</v>
      </c>
      <c r="N1736" s="4">
        <f t="shared" si="137"/>
        <v>977744.70449248422</v>
      </c>
      <c r="O1736" s="4">
        <f t="shared" si="138"/>
        <v>-18542855.295507517</v>
      </c>
      <c r="P1736" s="4" t="str">
        <f t="shared" si="139"/>
        <v>Overpaid</v>
      </c>
    </row>
    <row r="1737" spans="1:16" x14ac:dyDescent="0.25">
      <c r="A1737" s="4" t="s">
        <v>129</v>
      </c>
      <c r="B1737" s="4" t="s">
        <v>1059</v>
      </c>
      <c r="C1737" s="4" t="s">
        <v>1302</v>
      </c>
      <c r="D1737" s="4" t="s">
        <v>1027</v>
      </c>
      <c r="E1737" s="4" t="s">
        <v>1303</v>
      </c>
      <c r="F1737" s="4" t="s">
        <v>1111</v>
      </c>
      <c r="G1737" s="4" t="s">
        <v>1304</v>
      </c>
      <c r="K1737" s="4">
        <f t="shared" si="135"/>
        <v>58.386258999999995</v>
      </c>
      <c r="L1737" s="4">
        <f t="shared" si="136"/>
        <v>59.962687993000003</v>
      </c>
      <c r="M1737" s="4" t="s">
        <v>1064</v>
      </c>
      <c r="N1737" s="4">
        <f t="shared" si="137"/>
        <v>976801.74623607029</v>
      </c>
      <c r="O1737" s="4" t="e">
        <f t="shared" si="138"/>
        <v>#VALUE!</v>
      </c>
      <c r="P1737" s="4" t="e">
        <f t="shared" si="139"/>
        <v>#VALUE!</v>
      </c>
    </row>
    <row r="1738" spans="1:16" x14ac:dyDescent="0.25">
      <c r="A1738" s="4" t="s">
        <v>108</v>
      </c>
      <c r="B1738" s="4" t="s">
        <v>1059</v>
      </c>
      <c r="C1738" s="4" t="s">
        <v>1302</v>
      </c>
      <c r="D1738" s="4" t="s">
        <v>1566</v>
      </c>
      <c r="E1738" s="4" t="s">
        <v>1303</v>
      </c>
      <c r="F1738" s="4" t="s">
        <v>1111</v>
      </c>
      <c r="G1738" s="4" t="s">
        <v>1304</v>
      </c>
      <c r="K1738" s="4">
        <f t="shared" si="135"/>
        <v>58.386258999999995</v>
      </c>
      <c r="L1738" s="4">
        <f t="shared" si="136"/>
        <v>59.962687993000003</v>
      </c>
      <c r="M1738" s="4" t="s">
        <v>1064</v>
      </c>
      <c r="N1738" s="4">
        <f t="shared" si="137"/>
        <v>976801.74623607029</v>
      </c>
      <c r="O1738" s="4">
        <f t="shared" si="138"/>
        <v>-1408198.2537639297</v>
      </c>
      <c r="P1738" s="4" t="str">
        <f t="shared" si="139"/>
        <v/>
      </c>
    </row>
    <row r="1739" spans="1:16" x14ac:dyDescent="0.25">
      <c r="A1739" s="4" t="s">
        <v>120</v>
      </c>
      <c r="B1739" s="4" t="s">
        <v>1059</v>
      </c>
      <c r="C1739" s="4" t="s">
        <v>3179</v>
      </c>
      <c r="D1739" s="4" t="s">
        <v>1027</v>
      </c>
      <c r="E1739" s="4" t="s">
        <v>1204</v>
      </c>
      <c r="F1739" s="4" t="s">
        <v>1146</v>
      </c>
      <c r="G1739" s="4" t="s">
        <v>1520</v>
      </c>
      <c r="K1739" s="4">
        <f t="shared" si="135"/>
        <v>58.371814999999998</v>
      </c>
      <c r="L1739" s="4">
        <f t="shared" si="136"/>
        <v>60.006225819999997</v>
      </c>
      <c r="M1739" s="4" t="s">
        <v>1064</v>
      </c>
      <c r="N1739" s="4">
        <f t="shared" si="137"/>
        <v>994428.48685247218</v>
      </c>
      <c r="O1739" s="4" t="e">
        <f t="shared" si="138"/>
        <v>#VALUE!</v>
      </c>
      <c r="P1739" s="4" t="e">
        <f t="shared" si="139"/>
        <v>#VALUE!</v>
      </c>
    </row>
    <row r="1740" spans="1:16" x14ac:dyDescent="0.25">
      <c r="A1740" s="4" t="s">
        <v>130</v>
      </c>
      <c r="B1740" s="4" t="s">
        <v>1059</v>
      </c>
      <c r="C1740" s="4" t="s">
        <v>549</v>
      </c>
      <c r="D1740" s="4" t="s">
        <v>2396</v>
      </c>
      <c r="E1740" s="4" t="s">
        <v>1122</v>
      </c>
      <c r="F1740" s="4" t="s">
        <v>1062</v>
      </c>
      <c r="G1740" s="4" t="s">
        <v>3361</v>
      </c>
      <c r="K1740" s="4">
        <f t="shared" si="135"/>
        <v>58.288762000000006</v>
      </c>
      <c r="L1740" s="4">
        <f t="shared" si="136"/>
        <v>59.279670954000011</v>
      </c>
      <c r="M1740" s="4" t="s">
        <v>1064</v>
      </c>
      <c r="N1740" s="4">
        <f t="shared" si="137"/>
        <v>700275.21717807883</v>
      </c>
      <c r="O1740" s="4">
        <f t="shared" si="138"/>
        <v>-12299724.782821922</v>
      </c>
      <c r="P1740" s="4" t="str">
        <f t="shared" si="139"/>
        <v>Overpaid</v>
      </c>
    </row>
    <row r="1741" spans="1:16" x14ac:dyDescent="0.25">
      <c r="A1741" s="4" t="s">
        <v>125</v>
      </c>
      <c r="B1741" s="4" t="s">
        <v>1059</v>
      </c>
      <c r="C1741" s="4" t="s">
        <v>1444</v>
      </c>
      <c r="D1741" s="4" t="s">
        <v>1027</v>
      </c>
      <c r="E1741" s="4" t="s">
        <v>1445</v>
      </c>
      <c r="F1741" s="4" t="s">
        <v>1270</v>
      </c>
      <c r="G1741" s="4" t="s">
        <v>1446</v>
      </c>
      <c r="K1741" s="4">
        <f t="shared" si="135"/>
        <v>57.945717000000002</v>
      </c>
      <c r="L1741" s="4">
        <f t="shared" si="136"/>
        <v>57.366259830000004</v>
      </c>
      <c r="M1741" s="4" t="s">
        <v>1064</v>
      </c>
      <c r="N1741" s="4">
        <f t="shared" si="137"/>
        <v>-74389.112653783523</v>
      </c>
      <c r="O1741" s="4" t="e">
        <f t="shared" si="138"/>
        <v>#VALUE!</v>
      </c>
      <c r="P1741" s="4" t="e">
        <f t="shared" si="139"/>
        <v>#VALUE!</v>
      </c>
    </row>
    <row r="1742" spans="1:16" x14ac:dyDescent="0.25">
      <c r="A1742" s="4" t="s">
        <v>126</v>
      </c>
      <c r="B1742" s="4" t="s">
        <v>1059</v>
      </c>
      <c r="C1742" s="4" t="s">
        <v>837</v>
      </c>
      <c r="D1742" s="4" t="s">
        <v>3784</v>
      </c>
      <c r="E1742" s="4" t="s">
        <v>1365</v>
      </c>
      <c r="F1742" s="4" t="s">
        <v>1068</v>
      </c>
      <c r="G1742" s="4" t="s">
        <v>2061</v>
      </c>
      <c r="K1742" s="4">
        <f t="shared" si="135"/>
        <v>57.689335999999997</v>
      </c>
      <c r="L1742" s="4">
        <f t="shared" si="136"/>
        <v>60.74687080799999</v>
      </c>
      <c r="M1742" s="4" t="s">
        <v>1064</v>
      </c>
      <c r="N1742" s="4">
        <f t="shared" si="137"/>
        <v>1294286.2884904752</v>
      </c>
      <c r="O1742" s="4">
        <f t="shared" si="138"/>
        <v>296232.28849047516</v>
      </c>
      <c r="P1742" s="4" t="str">
        <f t="shared" si="139"/>
        <v/>
      </c>
    </row>
    <row r="1743" spans="1:16" x14ac:dyDescent="0.25">
      <c r="A1743" s="4" t="s">
        <v>2800</v>
      </c>
      <c r="B1743" s="4" t="s">
        <v>1059</v>
      </c>
      <c r="C1743" s="4" t="s">
        <v>2864</v>
      </c>
      <c r="D1743" s="4" t="s">
        <v>1412</v>
      </c>
      <c r="E1743" s="4" t="s">
        <v>1179</v>
      </c>
      <c r="F1743" s="4" t="s">
        <v>1218</v>
      </c>
      <c r="G1743" s="4" t="s">
        <v>1384</v>
      </c>
      <c r="K1743" s="4">
        <f t="shared" si="135"/>
        <v>57.627949000000001</v>
      </c>
      <c r="L1743" s="4">
        <f t="shared" si="136"/>
        <v>59.817811062000004</v>
      </c>
      <c r="M1743" s="4" t="s">
        <v>1064</v>
      </c>
      <c r="N1743" s="4">
        <f t="shared" si="137"/>
        <v>918146.81878556451</v>
      </c>
      <c r="O1743" s="4">
        <f t="shared" si="138"/>
        <v>23146.818785564508</v>
      </c>
      <c r="P1743" s="4" t="str">
        <f t="shared" si="139"/>
        <v/>
      </c>
    </row>
    <row r="1744" spans="1:16" x14ac:dyDescent="0.25">
      <c r="A1744" s="4" t="s">
        <v>134</v>
      </c>
      <c r="B1744" s="4" t="s">
        <v>1059</v>
      </c>
      <c r="C1744" s="4" t="s">
        <v>2456</v>
      </c>
      <c r="D1744" s="4" t="s">
        <v>1296</v>
      </c>
      <c r="E1744" s="4" t="s">
        <v>1620</v>
      </c>
      <c r="F1744" s="4" t="s">
        <v>1091</v>
      </c>
      <c r="G1744" s="4" t="s">
        <v>2457</v>
      </c>
      <c r="K1744" s="4">
        <f t="shared" si="135"/>
        <v>57.602671999999998</v>
      </c>
      <c r="L1744" s="4">
        <f t="shared" si="136"/>
        <v>58.121096048000005</v>
      </c>
      <c r="M1744" s="4" t="s">
        <v>1064</v>
      </c>
      <c r="N1744" s="4">
        <f t="shared" si="137"/>
        <v>231214.15556981368</v>
      </c>
      <c r="O1744" s="4">
        <f t="shared" si="138"/>
        <v>-3268785.8444301863</v>
      </c>
      <c r="P1744" s="4" t="str">
        <f t="shared" si="139"/>
        <v>Overpaid</v>
      </c>
    </row>
    <row r="1745" spans="1:16" x14ac:dyDescent="0.25">
      <c r="A1745" s="4" t="s">
        <v>110</v>
      </c>
      <c r="B1745" s="4" t="s">
        <v>1059</v>
      </c>
      <c r="C1745" s="4" t="s">
        <v>2372</v>
      </c>
      <c r="D1745" s="4" t="s">
        <v>1101</v>
      </c>
      <c r="E1745" s="4" t="s">
        <v>1122</v>
      </c>
      <c r="F1745" s="4" t="s">
        <v>1068</v>
      </c>
      <c r="G1745" s="4" t="s">
        <v>1820</v>
      </c>
      <c r="K1745" s="4">
        <f t="shared" si="135"/>
        <v>57.490730999999997</v>
      </c>
      <c r="L1745" s="4">
        <f t="shared" si="136"/>
        <v>58.468073427000007</v>
      </c>
      <c r="M1745" s="4" t="s">
        <v>1064</v>
      </c>
      <c r="N1745" s="4">
        <f t="shared" si="137"/>
        <v>371691.54456290277</v>
      </c>
      <c r="O1745" s="4">
        <f t="shared" si="138"/>
        <v>-6628308.4554370977</v>
      </c>
      <c r="P1745" s="4" t="str">
        <f t="shared" si="139"/>
        <v>Overpaid</v>
      </c>
    </row>
    <row r="1746" spans="1:16" x14ac:dyDescent="0.25">
      <c r="A1746" s="4" t="s">
        <v>127</v>
      </c>
      <c r="B1746" s="4" t="s">
        <v>1059</v>
      </c>
      <c r="C1746" s="4" t="s">
        <v>4058</v>
      </c>
      <c r="D1746" s="4" t="s">
        <v>1243</v>
      </c>
      <c r="E1746" s="4" t="s">
        <v>1297</v>
      </c>
      <c r="F1746" s="4" t="s">
        <v>1157</v>
      </c>
      <c r="G1746" s="4" t="s">
        <v>1277</v>
      </c>
      <c r="K1746" s="4">
        <f t="shared" si="135"/>
        <v>57.451009999999997</v>
      </c>
      <c r="L1746" s="4">
        <f t="shared" si="136"/>
        <v>58.542579190000005</v>
      </c>
      <c r="M1746" s="4" t="s">
        <v>1064</v>
      </c>
      <c r="N1746" s="4">
        <f t="shared" si="137"/>
        <v>401855.97511264612</v>
      </c>
      <c r="O1746" s="4">
        <f t="shared" si="138"/>
        <v>-633144.02488735388</v>
      </c>
      <c r="P1746" s="4" t="str">
        <f t="shared" si="139"/>
        <v/>
      </c>
    </row>
    <row r="1747" spans="1:16" x14ac:dyDescent="0.25">
      <c r="A1747" s="4" t="s">
        <v>123</v>
      </c>
      <c r="B1747" s="4" t="s">
        <v>1059</v>
      </c>
      <c r="C1747" s="4" t="s">
        <v>1934</v>
      </c>
      <c r="D1747" s="4" t="s">
        <v>1935</v>
      </c>
      <c r="E1747" s="4" t="s">
        <v>1072</v>
      </c>
      <c r="F1747" s="4" t="s">
        <v>1056</v>
      </c>
      <c r="G1747" s="4" t="s">
        <v>1588</v>
      </c>
      <c r="K1747" s="4">
        <f t="shared" si="135"/>
        <v>57.418510999999995</v>
      </c>
      <c r="L1747" s="4">
        <f t="shared" si="136"/>
        <v>61.093295703999999</v>
      </c>
      <c r="M1747" s="4" t="s">
        <v>1064</v>
      </c>
      <c r="N1747" s="4">
        <f t="shared" si="137"/>
        <v>1434539.9990134411</v>
      </c>
      <c r="O1747" s="4">
        <f t="shared" si="138"/>
        <v>-1752644.0009865589</v>
      </c>
      <c r="P1747" s="4" t="str">
        <f t="shared" si="139"/>
        <v/>
      </c>
    </row>
    <row r="1748" spans="1:16" x14ac:dyDescent="0.25">
      <c r="A1748" s="4" t="s">
        <v>129</v>
      </c>
      <c r="B1748" s="4" t="s">
        <v>1059</v>
      </c>
      <c r="C1748" s="4" t="s">
        <v>1265</v>
      </c>
      <c r="D1748" s="4" t="s">
        <v>1027</v>
      </c>
      <c r="E1748" s="4" t="s">
        <v>1193</v>
      </c>
      <c r="F1748" s="4" t="s">
        <v>1266</v>
      </c>
      <c r="G1748" s="4" t="s">
        <v>1160</v>
      </c>
      <c r="K1748" s="4">
        <f t="shared" si="135"/>
        <v>57.158518999999998</v>
      </c>
      <c r="L1748" s="4">
        <f t="shared" si="136"/>
        <v>59.844969392999992</v>
      </c>
      <c r="M1748" s="4" t="s">
        <v>1064</v>
      </c>
      <c r="N1748" s="4">
        <f t="shared" si="137"/>
        <v>929142.15064057987</v>
      </c>
      <c r="O1748" s="4" t="e">
        <f t="shared" si="138"/>
        <v>#VALUE!</v>
      </c>
      <c r="P1748" s="4" t="e">
        <f t="shared" si="139"/>
        <v>#VALUE!</v>
      </c>
    </row>
    <row r="1749" spans="1:16" x14ac:dyDescent="0.25">
      <c r="A1749" s="4" t="s">
        <v>108</v>
      </c>
      <c r="B1749" s="4" t="s">
        <v>1059</v>
      </c>
      <c r="C1749" s="4" t="s">
        <v>1265</v>
      </c>
      <c r="D1749" s="4" t="s">
        <v>1027</v>
      </c>
      <c r="E1749" s="4" t="s">
        <v>1193</v>
      </c>
      <c r="F1749" s="4" t="s">
        <v>1266</v>
      </c>
      <c r="G1749" s="4" t="s">
        <v>1160</v>
      </c>
      <c r="K1749" s="4">
        <f t="shared" si="135"/>
        <v>57.158518999999998</v>
      </c>
      <c r="L1749" s="4">
        <f t="shared" si="136"/>
        <v>59.844969392999992</v>
      </c>
      <c r="M1749" s="4" t="s">
        <v>1064</v>
      </c>
      <c r="N1749" s="4">
        <f t="shared" si="137"/>
        <v>929142.15064057987</v>
      </c>
      <c r="O1749" s="4" t="e">
        <f t="shared" si="138"/>
        <v>#VALUE!</v>
      </c>
      <c r="P1749" s="4" t="e">
        <f t="shared" si="139"/>
        <v>#VALUE!</v>
      </c>
    </row>
    <row r="1750" spans="1:16" x14ac:dyDescent="0.25">
      <c r="A1750" s="4" t="s">
        <v>114</v>
      </c>
      <c r="B1750" s="4" t="s">
        <v>1059</v>
      </c>
      <c r="C1750" s="4" t="s">
        <v>3229</v>
      </c>
      <c r="D1750" s="4" t="s">
        <v>1101</v>
      </c>
      <c r="E1750" s="4" t="s">
        <v>2014</v>
      </c>
      <c r="F1750" s="4" t="s">
        <v>1056</v>
      </c>
      <c r="G1750" s="4" t="s">
        <v>3230</v>
      </c>
      <c r="K1750" s="4">
        <f t="shared" si="135"/>
        <v>57.021300999999994</v>
      </c>
      <c r="L1750" s="4">
        <f t="shared" si="136"/>
        <v>56.850237096999997</v>
      </c>
      <c r="M1750" s="4" t="s">
        <v>1064</v>
      </c>
      <c r="N1750" s="4">
        <f t="shared" si="137"/>
        <v>-283306.26570230722</v>
      </c>
      <c r="O1750" s="4">
        <f t="shared" si="138"/>
        <v>-7283306.2657023072</v>
      </c>
      <c r="P1750" s="4" t="str">
        <f t="shared" si="139"/>
        <v>Overpaid</v>
      </c>
    </row>
    <row r="1751" spans="1:16" x14ac:dyDescent="0.25">
      <c r="A1751" s="4" t="s">
        <v>106</v>
      </c>
      <c r="B1751" s="4" t="s">
        <v>1059</v>
      </c>
      <c r="C1751" s="4" t="s">
        <v>2989</v>
      </c>
      <c r="D1751" s="4" t="s">
        <v>1027</v>
      </c>
      <c r="E1751" s="4" t="s">
        <v>1204</v>
      </c>
      <c r="F1751" s="4" t="s">
        <v>1312</v>
      </c>
      <c r="G1751" s="4" t="s">
        <v>1478</v>
      </c>
      <c r="K1751" s="4">
        <f t="shared" si="135"/>
        <v>56.988802</v>
      </c>
      <c r="L1751" s="4">
        <f t="shared" si="136"/>
        <v>58.584488456000003</v>
      </c>
      <c r="M1751" s="4" t="s">
        <v>1064</v>
      </c>
      <c r="N1751" s="4">
        <f t="shared" si="137"/>
        <v>418823.3759249521</v>
      </c>
      <c r="O1751" s="4" t="e">
        <f t="shared" si="138"/>
        <v>#VALUE!</v>
      </c>
      <c r="P1751" s="4" t="e">
        <f t="shared" si="139"/>
        <v>#VALUE!</v>
      </c>
    </row>
    <row r="1752" spans="1:16" x14ac:dyDescent="0.25">
      <c r="A1752" s="4" t="s">
        <v>128</v>
      </c>
      <c r="B1752" s="4" t="s">
        <v>1059</v>
      </c>
      <c r="C1752" s="4" t="s">
        <v>3550</v>
      </c>
      <c r="D1752" s="4" t="s">
        <v>1448</v>
      </c>
      <c r="E1752" s="4" t="s">
        <v>1971</v>
      </c>
      <c r="F1752" s="4" t="s">
        <v>1091</v>
      </c>
      <c r="G1752" s="4" t="s">
        <v>1271</v>
      </c>
      <c r="K1752" s="4">
        <f t="shared" si="135"/>
        <v>56.847972999999996</v>
      </c>
      <c r="L1752" s="4">
        <f t="shared" si="136"/>
        <v>58.098628405999996</v>
      </c>
      <c r="M1752" s="4" t="s">
        <v>1064</v>
      </c>
      <c r="N1752" s="4">
        <f t="shared" si="137"/>
        <v>222117.89778468362</v>
      </c>
      <c r="O1752" s="4">
        <f t="shared" si="138"/>
        <v>-7277882.1022153161</v>
      </c>
      <c r="P1752" s="4" t="str">
        <f t="shared" si="139"/>
        <v>Overpaid</v>
      </c>
    </row>
    <row r="1753" spans="1:16" x14ac:dyDescent="0.25">
      <c r="A1753" s="4" t="s">
        <v>121</v>
      </c>
      <c r="B1753" s="4" t="s">
        <v>1059</v>
      </c>
      <c r="C1753" s="4" t="s">
        <v>2901</v>
      </c>
      <c r="D1753" s="4" t="s">
        <v>1608</v>
      </c>
      <c r="E1753" s="4" t="s">
        <v>1207</v>
      </c>
      <c r="F1753" s="4" t="s">
        <v>1107</v>
      </c>
      <c r="G1753" s="4" t="s">
        <v>1108</v>
      </c>
      <c r="K1753" s="4">
        <f t="shared" si="135"/>
        <v>56.681866999999997</v>
      </c>
      <c r="L1753" s="4">
        <f t="shared" si="136"/>
        <v>57.24868567</v>
      </c>
      <c r="M1753" s="4" t="s">
        <v>1064</v>
      </c>
      <c r="N1753" s="4">
        <f t="shared" si="137"/>
        <v>-121990.23021786567</v>
      </c>
      <c r="O1753" s="4">
        <f t="shared" si="138"/>
        <v>-8521990.2302178666</v>
      </c>
      <c r="P1753" s="4" t="str">
        <f t="shared" si="139"/>
        <v>Overpaid</v>
      </c>
    </row>
    <row r="1754" spans="1:16" x14ac:dyDescent="0.25">
      <c r="A1754" s="4" t="s">
        <v>132</v>
      </c>
      <c r="B1754" s="4" t="s">
        <v>1059</v>
      </c>
      <c r="C1754" s="4" t="s">
        <v>3477</v>
      </c>
      <c r="D1754" s="4" t="s">
        <v>3478</v>
      </c>
      <c r="E1754" s="4" t="s">
        <v>1128</v>
      </c>
      <c r="F1754" s="4" t="s">
        <v>1307</v>
      </c>
      <c r="G1754" s="4" t="s">
        <v>2275</v>
      </c>
      <c r="K1754" s="4">
        <f t="shared" si="135"/>
        <v>56.595202999999998</v>
      </c>
      <c r="L1754" s="4">
        <f t="shared" si="136"/>
        <v>59.538153555999997</v>
      </c>
      <c r="M1754" s="4" t="s">
        <v>1064</v>
      </c>
      <c r="N1754" s="4">
        <f t="shared" si="137"/>
        <v>804924.57827979419</v>
      </c>
      <c r="O1754" s="4">
        <f t="shared" si="138"/>
        <v>-147307.42172020581</v>
      </c>
      <c r="P1754" s="4" t="str">
        <f t="shared" si="139"/>
        <v/>
      </c>
    </row>
    <row r="1755" spans="1:16" x14ac:dyDescent="0.25">
      <c r="A1755" s="4" t="s">
        <v>122</v>
      </c>
      <c r="B1755" s="4" t="s">
        <v>1059</v>
      </c>
      <c r="C1755" s="4" t="s">
        <v>3627</v>
      </c>
      <c r="D1755" s="4" t="s">
        <v>1482</v>
      </c>
      <c r="E1755" s="4" t="s">
        <v>1197</v>
      </c>
      <c r="F1755" s="4" t="s">
        <v>1107</v>
      </c>
      <c r="G1755" s="4" t="s">
        <v>3361</v>
      </c>
      <c r="K1755" s="4">
        <f t="shared" si="135"/>
        <v>56.483261999999996</v>
      </c>
      <c r="L1755" s="4">
        <f t="shared" si="136"/>
        <v>57.161061143999994</v>
      </c>
      <c r="M1755" s="4" t="s">
        <v>1064</v>
      </c>
      <c r="N1755" s="4">
        <f t="shared" si="137"/>
        <v>-157465.92797001777</v>
      </c>
      <c r="O1755" s="4">
        <f t="shared" si="138"/>
        <v>-4657465.9279700182</v>
      </c>
      <c r="P1755" s="4" t="str">
        <f t="shared" si="139"/>
        <v>Overpaid</v>
      </c>
    </row>
    <row r="1756" spans="1:16" x14ac:dyDescent="0.25">
      <c r="A1756" s="4" t="s">
        <v>136</v>
      </c>
      <c r="B1756" s="4" t="s">
        <v>1059</v>
      </c>
      <c r="C1756" s="4" t="s">
        <v>66</v>
      </c>
      <c r="D1756" s="4" t="s">
        <v>1039</v>
      </c>
      <c r="E1756" s="4" t="s">
        <v>1090</v>
      </c>
      <c r="F1756" s="4" t="s">
        <v>1103</v>
      </c>
      <c r="G1756" s="4" t="s">
        <v>1820</v>
      </c>
      <c r="K1756" s="4">
        <f t="shared" si="135"/>
        <v>56.407430999999988</v>
      </c>
      <c r="L1756" s="4">
        <f t="shared" si="136"/>
        <v>56.407430999999988</v>
      </c>
      <c r="M1756" s="4" t="s">
        <v>1064</v>
      </c>
      <c r="N1756" s="4">
        <f t="shared" si="137"/>
        <v>-462580.90463138092</v>
      </c>
      <c r="O1756" s="4">
        <f t="shared" si="138"/>
        <v>-10462580.90463138</v>
      </c>
      <c r="P1756" s="4" t="str">
        <f t="shared" si="139"/>
        <v>Overpaid</v>
      </c>
    </row>
    <row r="1757" spans="1:16" x14ac:dyDescent="0.25">
      <c r="A1757" s="4" t="s">
        <v>123</v>
      </c>
      <c r="B1757" s="4" t="s">
        <v>1059</v>
      </c>
      <c r="C1757" s="4" t="s">
        <v>1958</v>
      </c>
      <c r="D1757" s="4" t="s">
        <v>1959</v>
      </c>
      <c r="E1757" s="4" t="s">
        <v>1839</v>
      </c>
      <c r="F1757" s="4" t="s">
        <v>1111</v>
      </c>
      <c r="G1757" s="4" t="s">
        <v>1698</v>
      </c>
      <c r="K1757" s="4">
        <f t="shared" si="135"/>
        <v>56.241324999999996</v>
      </c>
      <c r="L1757" s="4">
        <f t="shared" si="136"/>
        <v>60.009493774999996</v>
      </c>
      <c r="M1757" s="4" t="s">
        <v>1064</v>
      </c>
      <c r="N1757" s="4">
        <f t="shared" si="137"/>
        <v>995751.55231302115</v>
      </c>
      <c r="O1757" s="4">
        <f t="shared" si="138"/>
        <v>-372070.44768697885</v>
      </c>
      <c r="P1757" s="4" t="str">
        <f t="shared" si="139"/>
        <v/>
      </c>
    </row>
    <row r="1758" spans="1:16" x14ac:dyDescent="0.25">
      <c r="A1758" s="4" t="s">
        <v>112</v>
      </c>
      <c r="B1758" s="4" t="s">
        <v>1059</v>
      </c>
      <c r="C1758" s="4" t="s">
        <v>857</v>
      </c>
      <c r="D1758" s="4" t="s">
        <v>2082</v>
      </c>
      <c r="E1758" s="4" t="s">
        <v>1027</v>
      </c>
      <c r="F1758" s="4" t="s">
        <v>1307</v>
      </c>
      <c r="G1758" s="4" t="s">
        <v>1817</v>
      </c>
      <c r="K1758" s="4">
        <f t="shared" si="135"/>
        <v>56.237713999999997</v>
      </c>
      <c r="L1758" s="4" t="e">
        <f t="shared" si="136"/>
        <v>#VALUE!</v>
      </c>
      <c r="M1758" s="4" t="s">
        <v>1064</v>
      </c>
      <c r="N1758" s="4" t="e">
        <f t="shared" si="137"/>
        <v>#VALUE!</v>
      </c>
      <c r="O1758" s="4" t="e">
        <f t="shared" si="138"/>
        <v>#VALUE!</v>
      </c>
      <c r="P1758" s="4" t="e">
        <f t="shared" si="139"/>
        <v>#VALUE!</v>
      </c>
    </row>
    <row r="1759" spans="1:16" x14ac:dyDescent="0.25">
      <c r="A1759" s="4" t="s">
        <v>116</v>
      </c>
      <c r="B1759" s="4" t="s">
        <v>1059</v>
      </c>
      <c r="C1759" s="4" t="s">
        <v>1060</v>
      </c>
      <c r="D1759" s="4" t="s">
        <v>1027</v>
      </c>
      <c r="E1759" s="4" t="s">
        <v>1061</v>
      </c>
      <c r="F1759" s="4" t="s">
        <v>1062</v>
      </c>
      <c r="G1759" s="4" t="s">
        <v>1063</v>
      </c>
      <c r="K1759" s="4">
        <f t="shared" si="135"/>
        <v>56.104106999999999</v>
      </c>
      <c r="L1759" s="4">
        <f t="shared" si="136"/>
        <v>58.348271279999999</v>
      </c>
      <c r="M1759" s="4" t="s">
        <v>1064</v>
      </c>
      <c r="N1759" s="4">
        <f t="shared" si="137"/>
        <v>323188.4033643885</v>
      </c>
      <c r="O1759" s="4" t="e">
        <f t="shared" si="138"/>
        <v>#VALUE!</v>
      </c>
      <c r="P1759" s="4" t="e">
        <f t="shared" si="139"/>
        <v>#VALUE!</v>
      </c>
    </row>
    <row r="1760" spans="1:16" x14ac:dyDescent="0.25">
      <c r="A1760" s="4" t="s">
        <v>129</v>
      </c>
      <c r="B1760" s="4" t="s">
        <v>1059</v>
      </c>
      <c r="C1760" s="4" t="s">
        <v>1278</v>
      </c>
      <c r="D1760" s="4" t="s">
        <v>1279</v>
      </c>
      <c r="E1760" s="4" t="s">
        <v>1280</v>
      </c>
      <c r="F1760" s="4" t="s">
        <v>1046</v>
      </c>
      <c r="G1760" s="4" t="s">
        <v>1281</v>
      </c>
      <c r="K1760" s="4">
        <f t="shared" si="135"/>
        <v>56.031887000000005</v>
      </c>
      <c r="L1760" s="4">
        <f t="shared" si="136"/>
        <v>53.622515859000011</v>
      </c>
      <c r="M1760" s="4" t="s">
        <v>1064</v>
      </c>
      <c r="N1760" s="4">
        <f t="shared" si="137"/>
        <v>-1590082.6706038397</v>
      </c>
      <c r="O1760" s="4">
        <f t="shared" si="138"/>
        <v>-7090082.6706038397</v>
      </c>
      <c r="P1760" s="4" t="str">
        <f t="shared" si="139"/>
        <v>Overpaid</v>
      </c>
    </row>
    <row r="1761" spans="1:16" x14ac:dyDescent="0.25">
      <c r="A1761" s="4" t="s">
        <v>108</v>
      </c>
      <c r="B1761" s="4" t="s">
        <v>1059</v>
      </c>
      <c r="C1761" s="4" t="s">
        <v>1278</v>
      </c>
      <c r="D1761" s="4" t="s">
        <v>1279</v>
      </c>
      <c r="E1761" s="4" t="s">
        <v>1280</v>
      </c>
      <c r="F1761" s="4" t="s">
        <v>1046</v>
      </c>
      <c r="G1761" s="4" t="s">
        <v>1281</v>
      </c>
      <c r="K1761" s="4">
        <f t="shared" si="135"/>
        <v>56.031887000000005</v>
      </c>
      <c r="L1761" s="4">
        <f t="shared" si="136"/>
        <v>53.622515859000011</v>
      </c>
      <c r="M1761" s="4" t="s">
        <v>1064</v>
      </c>
      <c r="N1761" s="4">
        <f t="shared" si="137"/>
        <v>-1590082.6706038397</v>
      </c>
      <c r="O1761" s="4">
        <f t="shared" si="138"/>
        <v>-7090082.6706038397</v>
      </c>
      <c r="P1761" s="4" t="str">
        <f t="shared" si="139"/>
        <v>Overpaid</v>
      </c>
    </row>
    <row r="1762" spans="1:16" x14ac:dyDescent="0.25">
      <c r="A1762" s="4" t="s">
        <v>111</v>
      </c>
      <c r="B1762" s="4" t="s">
        <v>1059</v>
      </c>
      <c r="C1762" s="4" t="s">
        <v>3721</v>
      </c>
      <c r="D1762" s="4" t="s">
        <v>3722</v>
      </c>
      <c r="E1762" s="4" t="s">
        <v>1971</v>
      </c>
      <c r="F1762" s="4" t="s">
        <v>1107</v>
      </c>
      <c r="G1762" s="4" t="s">
        <v>1442</v>
      </c>
      <c r="K1762" s="4">
        <f t="shared" si="135"/>
        <v>55.966888999999995</v>
      </c>
      <c r="L1762" s="4">
        <f t="shared" si="136"/>
        <v>57.198160557999998</v>
      </c>
      <c r="M1762" s="4" t="s">
        <v>1064</v>
      </c>
      <c r="N1762" s="4">
        <f t="shared" si="137"/>
        <v>-142445.84560351213</v>
      </c>
      <c r="O1762" s="4">
        <f t="shared" si="138"/>
        <v>-4834445.8456035126</v>
      </c>
      <c r="P1762" s="4" t="str">
        <f t="shared" si="139"/>
        <v>Overpaid</v>
      </c>
    </row>
    <row r="1763" spans="1:16" x14ac:dyDescent="0.25">
      <c r="A1763" s="4" t="s">
        <v>134</v>
      </c>
      <c r="B1763" s="4" t="s">
        <v>1059</v>
      </c>
      <c r="C1763" s="4" t="s">
        <v>273</v>
      </c>
      <c r="D1763" s="4" t="s">
        <v>1482</v>
      </c>
      <c r="E1763" s="4" t="s">
        <v>1150</v>
      </c>
      <c r="F1763" s="4" t="s">
        <v>1091</v>
      </c>
      <c r="G1763" s="4" t="s">
        <v>1063</v>
      </c>
      <c r="K1763" s="4">
        <f t="shared" si="135"/>
        <v>55.020806999999998</v>
      </c>
      <c r="L1763" s="4">
        <f t="shared" si="136"/>
        <v>54.525619737</v>
      </c>
      <c r="M1763" s="4" t="s">
        <v>1064</v>
      </c>
      <c r="N1763" s="4">
        <f t="shared" si="137"/>
        <v>-1224451.7031424968</v>
      </c>
      <c r="O1763" s="4">
        <f t="shared" si="138"/>
        <v>-5724451.7031424968</v>
      </c>
      <c r="P1763" s="4" t="str">
        <f t="shared" si="139"/>
        <v>Overpaid</v>
      </c>
    </row>
    <row r="1764" spans="1:16" x14ac:dyDescent="0.25">
      <c r="A1764" s="4" t="s">
        <v>121</v>
      </c>
      <c r="B1764" s="4" t="s">
        <v>1059</v>
      </c>
      <c r="C1764" s="4" t="s">
        <v>2899</v>
      </c>
      <c r="D1764" s="4" t="s">
        <v>2900</v>
      </c>
      <c r="E1764" s="4" t="s">
        <v>1200</v>
      </c>
      <c r="F1764" s="4" t="s">
        <v>1062</v>
      </c>
      <c r="G1764" s="4" t="s">
        <v>1255</v>
      </c>
      <c r="K1764" s="4">
        <f t="shared" si="135"/>
        <v>54.872755999999995</v>
      </c>
      <c r="L1764" s="4">
        <f t="shared" si="136"/>
        <v>58.055375847999997</v>
      </c>
      <c r="M1764" s="4" t="s">
        <v>1064</v>
      </c>
      <c r="N1764" s="4">
        <f t="shared" si="137"/>
        <v>204606.65128030558</v>
      </c>
      <c r="O1764" s="4">
        <f t="shared" si="138"/>
        <v>-1601130.3487196944</v>
      </c>
      <c r="P1764" s="4" t="str">
        <f t="shared" si="139"/>
        <v/>
      </c>
    </row>
    <row r="1765" spans="1:16" x14ac:dyDescent="0.25">
      <c r="A1765" s="4" t="s">
        <v>124</v>
      </c>
      <c r="B1765" s="4" t="s">
        <v>1059</v>
      </c>
      <c r="C1765" s="4" t="s">
        <v>3083</v>
      </c>
      <c r="D1765" s="4" t="s">
        <v>3084</v>
      </c>
      <c r="E1765" s="4" t="s">
        <v>1027</v>
      </c>
      <c r="F1765" s="4" t="s">
        <v>1307</v>
      </c>
      <c r="G1765" s="4" t="s">
        <v>3085</v>
      </c>
      <c r="K1765" s="4">
        <f t="shared" si="135"/>
        <v>54.807758</v>
      </c>
      <c r="L1765" s="4" t="e">
        <f t="shared" si="136"/>
        <v>#VALUE!</v>
      </c>
      <c r="M1765" s="4" t="s">
        <v>1064</v>
      </c>
      <c r="N1765" s="4" t="e">
        <f t="shared" si="137"/>
        <v>#VALUE!</v>
      </c>
      <c r="O1765" s="4" t="e">
        <f t="shared" si="138"/>
        <v>#VALUE!</v>
      </c>
      <c r="P1765" s="4" t="e">
        <f t="shared" si="139"/>
        <v>#VALUE!</v>
      </c>
    </row>
    <row r="1766" spans="1:16" x14ac:dyDescent="0.25">
      <c r="A1766" s="4" t="s">
        <v>130</v>
      </c>
      <c r="B1766" s="4" t="s">
        <v>1059</v>
      </c>
      <c r="C1766" s="4" t="s">
        <v>572</v>
      </c>
      <c r="D1766" s="4" t="s">
        <v>3417</v>
      </c>
      <c r="E1766" s="4" t="s">
        <v>1662</v>
      </c>
      <c r="F1766" s="4" t="s">
        <v>1157</v>
      </c>
      <c r="G1766" s="4" t="s">
        <v>2275</v>
      </c>
      <c r="K1766" s="4">
        <f t="shared" si="135"/>
        <v>54.789702999999996</v>
      </c>
      <c r="L1766" s="4">
        <f t="shared" si="136"/>
        <v>57.474398447000006</v>
      </c>
      <c r="M1766" s="4" t="s">
        <v>1064</v>
      </c>
      <c r="N1766" s="4">
        <f t="shared" si="137"/>
        <v>-30608.072491266765</v>
      </c>
      <c r="O1766" s="4">
        <f t="shared" si="138"/>
        <v>-1316431.0724912668</v>
      </c>
      <c r="P1766" s="4" t="str">
        <f t="shared" si="139"/>
        <v/>
      </c>
    </row>
    <row r="1767" spans="1:16" x14ac:dyDescent="0.25">
      <c r="A1767" s="4" t="s">
        <v>113</v>
      </c>
      <c r="B1767" s="4" t="s">
        <v>1059</v>
      </c>
      <c r="C1767" s="4" t="s">
        <v>3882</v>
      </c>
      <c r="D1767" s="4" t="s">
        <v>3883</v>
      </c>
      <c r="E1767" s="4" t="s">
        <v>1174</v>
      </c>
      <c r="F1767" s="4" t="s">
        <v>1068</v>
      </c>
      <c r="G1767" s="4" t="s">
        <v>1195</v>
      </c>
      <c r="K1767" s="4">
        <f t="shared" si="135"/>
        <v>54.710261000000003</v>
      </c>
      <c r="L1767" s="4">
        <f t="shared" si="136"/>
        <v>56.351568830000005</v>
      </c>
      <c r="M1767" s="4" t="s">
        <v>1064</v>
      </c>
      <c r="N1767" s="4">
        <f t="shared" si="137"/>
        <v>-485197.28327745292</v>
      </c>
      <c r="O1767" s="4">
        <f t="shared" si="138"/>
        <v>-15318530.283277452</v>
      </c>
      <c r="P1767" s="4" t="str">
        <f t="shared" si="139"/>
        <v>Overpaid</v>
      </c>
    </row>
    <row r="1768" spans="1:16" x14ac:dyDescent="0.25">
      <c r="A1768" s="4" t="s">
        <v>123</v>
      </c>
      <c r="B1768" s="4" t="s">
        <v>1059</v>
      </c>
      <c r="C1768" s="4" t="s">
        <v>1925</v>
      </c>
      <c r="D1768" s="4" t="s">
        <v>1926</v>
      </c>
      <c r="E1768" s="4" t="s">
        <v>1435</v>
      </c>
      <c r="F1768" s="4" t="s">
        <v>1802</v>
      </c>
      <c r="G1768" s="4" t="s">
        <v>1494</v>
      </c>
      <c r="K1768" s="4">
        <f t="shared" si="135"/>
        <v>54.699427999999997</v>
      </c>
      <c r="L1768" s="4">
        <f t="shared" si="136"/>
        <v>56.504509123999995</v>
      </c>
      <c r="M1768" s="4" t="s">
        <v>1064</v>
      </c>
      <c r="N1768" s="4">
        <f t="shared" si="137"/>
        <v>-423277.81972373836</v>
      </c>
      <c r="O1768" s="4">
        <f t="shared" si="138"/>
        <v>-20523277.81972374</v>
      </c>
      <c r="P1768" s="4" t="str">
        <f t="shared" si="139"/>
        <v>Overpaid</v>
      </c>
    </row>
    <row r="1769" spans="1:16" x14ac:dyDescent="0.25">
      <c r="A1769" s="4" t="s">
        <v>133</v>
      </c>
      <c r="B1769" s="4" t="s">
        <v>1059</v>
      </c>
      <c r="C1769" s="4" t="s">
        <v>1687</v>
      </c>
      <c r="D1769" s="4" t="s">
        <v>1688</v>
      </c>
      <c r="E1769" s="4" t="s">
        <v>1365</v>
      </c>
      <c r="F1769" s="4" t="s">
        <v>1062</v>
      </c>
      <c r="G1769" s="4" t="s">
        <v>1458</v>
      </c>
      <c r="K1769" s="4">
        <f t="shared" si="135"/>
        <v>54.594708999999995</v>
      </c>
      <c r="L1769" s="4">
        <f t="shared" si="136"/>
        <v>57.488228576999994</v>
      </c>
      <c r="M1769" s="4" t="s">
        <v>1064</v>
      </c>
      <c r="N1769" s="4">
        <f t="shared" si="137"/>
        <v>-25008.800984194502</v>
      </c>
      <c r="O1769" s="4">
        <f t="shared" si="138"/>
        <v>-1642201.8009841945</v>
      </c>
      <c r="P1769" s="4" t="str">
        <f t="shared" si="139"/>
        <v/>
      </c>
    </row>
    <row r="1770" spans="1:16" x14ac:dyDescent="0.25">
      <c r="A1770" s="4" t="s">
        <v>106</v>
      </c>
      <c r="B1770" s="4" t="s">
        <v>1059</v>
      </c>
      <c r="C1770" s="4" t="s">
        <v>822</v>
      </c>
      <c r="D1770" s="4" t="s">
        <v>1027</v>
      </c>
      <c r="E1770" s="4" t="s">
        <v>1537</v>
      </c>
      <c r="F1770" s="4" t="s">
        <v>1157</v>
      </c>
      <c r="G1770" s="4" t="s">
        <v>1507</v>
      </c>
      <c r="K1770" s="4">
        <f t="shared" si="135"/>
        <v>54.392493000000002</v>
      </c>
      <c r="L1770" s="4">
        <f t="shared" si="136"/>
        <v>56.622585213000001</v>
      </c>
      <c r="M1770" s="4" t="s">
        <v>1064</v>
      </c>
      <c r="N1770" s="4">
        <f t="shared" si="137"/>
        <v>-375473.491000521</v>
      </c>
      <c r="O1770" s="4" t="e">
        <f t="shared" si="138"/>
        <v>#VALUE!</v>
      </c>
      <c r="P1770" s="4" t="e">
        <f t="shared" si="139"/>
        <v>#VALUE!</v>
      </c>
    </row>
    <row r="1771" spans="1:16" x14ac:dyDescent="0.25">
      <c r="A1771" s="4" t="s">
        <v>134</v>
      </c>
      <c r="B1771" s="4" t="s">
        <v>1059</v>
      </c>
      <c r="C1771" s="4" t="s">
        <v>2478</v>
      </c>
      <c r="D1771" s="4" t="s">
        <v>1419</v>
      </c>
      <c r="E1771" s="4" t="s">
        <v>1971</v>
      </c>
      <c r="F1771" s="4" t="s">
        <v>1125</v>
      </c>
      <c r="G1771" s="4" t="s">
        <v>1463</v>
      </c>
      <c r="K1771" s="4">
        <f t="shared" si="135"/>
        <v>54.164999999999992</v>
      </c>
      <c r="L1771" s="4">
        <f t="shared" si="136"/>
        <v>55.356629999999996</v>
      </c>
      <c r="M1771" s="4" t="s">
        <v>1064</v>
      </c>
      <c r="N1771" s="4">
        <f t="shared" si="137"/>
        <v>-888008.58310642326</v>
      </c>
      <c r="O1771" s="4">
        <f t="shared" si="138"/>
        <v>-2888008.5831064233</v>
      </c>
      <c r="P1771" s="4" t="str">
        <f t="shared" si="139"/>
        <v/>
      </c>
    </row>
    <row r="1772" spans="1:16" x14ac:dyDescent="0.25">
      <c r="A1772" s="4" t="s">
        <v>135</v>
      </c>
      <c r="B1772" s="4" t="s">
        <v>1059</v>
      </c>
      <c r="C1772" s="4" t="s">
        <v>37</v>
      </c>
      <c r="D1772" s="4" t="s">
        <v>2051</v>
      </c>
      <c r="E1772" s="4" t="s">
        <v>1233</v>
      </c>
      <c r="F1772" s="4" t="s">
        <v>1062</v>
      </c>
      <c r="G1772" s="4" t="s">
        <v>1706</v>
      </c>
      <c r="K1772" s="4">
        <f t="shared" si="135"/>
        <v>54.157778</v>
      </c>
      <c r="L1772" s="4">
        <f t="shared" si="136"/>
        <v>54.970144669999996</v>
      </c>
      <c r="M1772" s="4" t="s">
        <v>1064</v>
      </c>
      <c r="N1772" s="4">
        <f t="shared" si="137"/>
        <v>-1044481.1756397025</v>
      </c>
      <c r="O1772" s="4">
        <f t="shared" si="138"/>
        <v>-14377814.175639702</v>
      </c>
      <c r="P1772" s="4" t="str">
        <f t="shared" si="139"/>
        <v>Overpaid</v>
      </c>
    </row>
    <row r="1773" spans="1:16" x14ac:dyDescent="0.25">
      <c r="A1773" s="4" t="s">
        <v>136</v>
      </c>
      <c r="B1773" s="4" t="s">
        <v>1059</v>
      </c>
      <c r="C1773" s="4" t="s">
        <v>186</v>
      </c>
      <c r="D1773" s="4" t="s">
        <v>1638</v>
      </c>
      <c r="E1773" s="4" t="s">
        <v>2172</v>
      </c>
      <c r="F1773" s="4" t="s">
        <v>1111</v>
      </c>
      <c r="G1773" s="4" t="s">
        <v>2173</v>
      </c>
      <c r="K1773" s="4">
        <f t="shared" si="135"/>
        <v>54.136111999999997</v>
      </c>
      <c r="L1773" s="4">
        <f t="shared" si="136"/>
        <v>52.782709199999999</v>
      </c>
      <c r="M1773" s="4" t="s">
        <v>1064</v>
      </c>
      <c r="N1773" s="4">
        <f t="shared" si="137"/>
        <v>-1930087.1027525142</v>
      </c>
      <c r="O1773" s="4">
        <f t="shared" si="138"/>
        <v>-4530087.1027525142</v>
      </c>
      <c r="P1773" s="4" t="str">
        <f t="shared" si="139"/>
        <v>Overpaid</v>
      </c>
    </row>
    <row r="1774" spans="1:16" x14ac:dyDescent="0.25">
      <c r="A1774" s="4" t="s">
        <v>121</v>
      </c>
      <c r="B1774" s="4" t="s">
        <v>1059</v>
      </c>
      <c r="C1774" s="4" t="s">
        <v>265</v>
      </c>
      <c r="D1774" s="4" t="s">
        <v>1681</v>
      </c>
      <c r="E1774" s="4" t="s">
        <v>1922</v>
      </c>
      <c r="F1774" s="4" t="s">
        <v>1091</v>
      </c>
      <c r="G1774" s="4" t="s">
        <v>1142</v>
      </c>
      <c r="K1774" s="4">
        <f t="shared" si="135"/>
        <v>54.027782000000002</v>
      </c>
      <c r="L1774" s="4">
        <f t="shared" si="136"/>
        <v>52.839170795999998</v>
      </c>
      <c r="M1774" s="4" t="s">
        <v>1064</v>
      </c>
      <c r="N1774" s="4">
        <f t="shared" si="137"/>
        <v>-1907228.0402761027</v>
      </c>
      <c r="O1774" s="4">
        <f t="shared" si="138"/>
        <v>-3179728.0402761027</v>
      </c>
      <c r="P1774" s="4" t="str">
        <f t="shared" si="139"/>
        <v>Overpaid</v>
      </c>
    </row>
    <row r="1775" spans="1:16" x14ac:dyDescent="0.25">
      <c r="A1775" s="4" t="s">
        <v>114</v>
      </c>
      <c r="B1775" s="4" t="s">
        <v>1059</v>
      </c>
      <c r="C1775" s="4" t="s">
        <v>766</v>
      </c>
      <c r="D1775" s="4" t="s">
        <v>3260</v>
      </c>
      <c r="E1775" s="4" t="s">
        <v>1339</v>
      </c>
      <c r="F1775" s="4" t="s">
        <v>1307</v>
      </c>
      <c r="G1775" s="4" t="s">
        <v>1549</v>
      </c>
      <c r="K1775" s="4">
        <f t="shared" si="135"/>
        <v>53.933895999999997</v>
      </c>
      <c r="L1775" s="4">
        <f t="shared" si="136"/>
        <v>56.522723008</v>
      </c>
      <c r="M1775" s="4" t="s">
        <v>1064</v>
      </c>
      <c r="N1775" s="4">
        <f t="shared" si="137"/>
        <v>-415903.73996350262</v>
      </c>
      <c r="O1775" s="4">
        <f t="shared" si="138"/>
        <v>-1710141.7399635026</v>
      </c>
      <c r="P1775" s="4" t="str">
        <f t="shared" si="139"/>
        <v/>
      </c>
    </row>
    <row r="1776" spans="1:16" x14ac:dyDescent="0.25">
      <c r="A1776" s="4" t="s">
        <v>124</v>
      </c>
      <c r="B1776" s="4" t="s">
        <v>1059</v>
      </c>
      <c r="C1776" s="4" t="s">
        <v>3051</v>
      </c>
      <c r="D1776" s="4" t="s">
        <v>2635</v>
      </c>
      <c r="E1776" s="4" t="s">
        <v>1538</v>
      </c>
      <c r="F1776" s="4" t="s">
        <v>1450</v>
      </c>
      <c r="G1776" s="4" t="s">
        <v>2625</v>
      </c>
      <c r="K1776" s="4">
        <f t="shared" si="135"/>
        <v>53.890563999999998</v>
      </c>
      <c r="L1776" s="4">
        <f t="shared" si="136"/>
        <v>53.62111118</v>
      </c>
      <c r="M1776" s="4" t="s">
        <v>1064</v>
      </c>
      <c r="N1776" s="4">
        <f t="shared" si="137"/>
        <v>-1590651.3694592626</v>
      </c>
      <c r="O1776" s="4">
        <f t="shared" si="138"/>
        <v>-19590651.369459264</v>
      </c>
      <c r="P1776" s="4" t="str">
        <f t="shared" si="139"/>
        <v>Overpaid</v>
      </c>
    </row>
    <row r="1777" spans="1:16" x14ac:dyDescent="0.25">
      <c r="A1777" s="4" t="s">
        <v>120</v>
      </c>
      <c r="B1777" s="4" t="s">
        <v>1059</v>
      </c>
      <c r="C1777" s="4" t="s">
        <v>3160</v>
      </c>
      <c r="D1777" s="4" t="s">
        <v>3161</v>
      </c>
      <c r="E1777" s="4" t="s">
        <v>1193</v>
      </c>
      <c r="F1777" s="4" t="s">
        <v>1107</v>
      </c>
      <c r="G1777" s="4" t="s">
        <v>1281</v>
      </c>
      <c r="K1777" s="4">
        <f t="shared" si="135"/>
        <v>53.504187000000002</v>
      </c>
      <c r="L1777" s="4">
        <f t="shared" si="136"/>
        <v>56.018883789</v>
      </c>
      <c r="M1777" s="4" t="s">
        <v>1064</v>
      </c>
      <c r="N1777" s="4">
        <f t="shared" si="137"/>
        <v>-619888.27106296876</v>
      </c>
      <c r="O1777" s="4">
        <f t="shared" si="138"/>
        <v>-1741177.2710629688</v>
      </c>
      <c r="P1777" s="4" t="str">
        <f t="shared" si="139"/>
        <v/>
      </c>
    </row>
    <row r="1778" spans="1:16" x14ac:dyDescent="0.25">
      <c r="A1778" s="4" t="s">
        <v>122</v>
      </c>
      <c r="B1778" s="4" t="s">
        <v>1059</v>
      </c>
      <c r="C1778" s="4" t="s">
        <v>156</v>
      </c>
      <c r="D1778" s="4" t="s">
        <v>1728</v>
      </c>
      <c r="E1778" s="4" t="s">
        <v>1407</v>
      </c>
      <c r="F1778" s="4" t="s">
        <v>1091</v>
      </c>
      <c r="G1778" s="4" t="s">
        <v>1182</v>
      </c>
      <c r="K1778" s="4">
        <f t="shared" si="135"/>
        <v>53.471688</v>
      </c>
      <c r="L1778" s="4">
        <f t="shared" si="136"/>
        <v>54.220291631999999</v>
      </c>
      <c r="M1778" s="4" t="s">
        <v>1064</v>
      </c>
      <c r="N1778" s="4">
        <f t="shared" si="137"/>
        <v>-1348066.9517798079</v>
      </c>
      <c r="O1778" s="4">
        <f t="shared" si="138"/>
        <v>-5348066.9517798079</v>
      </c>
      <c r="P1778" s="4" t="str">
        <f t="shared" si="139"/>
        <v>Overpaid</v>
      </c>
    </row>
    <row r="1779" spans="1:16" x14ac:dyDescent="0.25">
      <c r="A1779" s="4" t="s">
        <v>122</v>
      </c>
      <c r="B1779" s="4" t="s">
        <v>1059</v>
      </c>
      <c r="C1779" s="4" t="s">
        <v>3645</v>
      </c>
      <c r="D1779" s="4" t="s">
        <v>3646</v>
      </c>
      <c r="E1779" s="4" t="s">
        <v>1303</v>
      </c>
      <c r="F1779" s="4" t="s">
        <v>1328</v>
      </c>
      <c r="G1779" s="4" t="s">
        <v>1177</v>
      </c>
      <c r="K1779" s="4">
        <f t="shared" si="135"/>
        <v>53.403079000000005</v>
      </c>
      <c r="L1779" s="4">
        <f t="shared" si="136"/>
        <v>54.84496213300001</v>
      </c>
      <c r="M1779" s="4" t="s">
        <v>1064</v>
      </c>
      <c r="N1779" s="4">
        <f t="shared" si="137"/>
        <v>-1095162.6235080627</v>
      </c>
      <c r="O1779" s="4">
        <f t="shared" si="138"/>
        <v>-1859829.6235080627</v>
      </c>
      <c r="P1779" s="4" t="str">
        <f t="shared" si="139"/>
        <v/>
      </c>
    </row>
    <row r="1780" spans="1:16" x14ac:dyDescent="0.25">
      <c r="A1780" s="4" t="s">
        <v>106</v>
      </c>
      <c r="B1780" s="4" t="s">
        <v>1059</v>
      </c>
      <c r="C1780" s="4" t="s">
        <v>3004</v>
      </c>
      <c r="D1780" s="4" t="s">
        <v>1027</v>
      </c>
      <c r="E1780" s="4" t="s">
        <v>1033</v>
      </c>
      <c r="F1780" s="4" t="s">
        <v>1157</v>
      </c>
      <c r="G1780" s="4" t="s">
        <v>2702</v>
      </c>
      <c r="K1780" s="4">
        <f t="shared" si="135"/>
        <v>53.399467999999999</v>
      </c>
      <c r="L1780" s="4">
        <f t="shared" si="136"/>
        <v>54.467457359999997</v>
      </c>
      <c r="M1780" s="4" t="s">
        <v>1064</v>
      </c>
      <c r="N1780" s="4">
        <f t="shared" si="137"/>
        <v>-1247999.3444387093</v>
      </c>
      <c r="O1780" s="4" t="e">
        <f t="shared" si="138"/>
        <v>#VALUE!</v>
      </c>
      <c r="P1780" s="4" t="e">
        <f t="shared" si="139"/>
        <v>#VALUE!</v>
      </c>
    </row>
    <row r="1781" spans="1:16" x14ac:dyDescent="0.25">
      <c r="A1781" s="4" t="s">
        <v>135</v>
      </c>
      <c r="B1781" s="4" t="s">
        <v>1059</v>
      </c>
      <c r="C1781" s="4" t="s">
        <v>138</v>
      </c>
      <c r="D1781" s="4" t="s">
        <v>1039</v>
      </c>
      <c r="E1781" s="4" t="s">
        <v>1217</v>
      </c>
      <c r="F1781" s="4" t="s">
        <v>1073</v>
      </c>
      <c r="G1781" s="4" t="s">
        <v>2020</v>
      </c>
      <c r="K1781" s="4">
        <f t="shared" si="135"/>
        <v>53.276693999999999</v>
      </c>
      <c r="L1781" s="4">
        <f t="shared" si="136"/>
        <v>52.850480447999999</v>
      </c>
      <c r="M1781" s="4" t="s">
        <v>1064</v>
      </c>
      <c r="N1781" s="4">
        <f t="shared" si="137"/>
        <v>-1902649.2104170513</v>
      </c>
      <c r="O1781" s="4">
        <f t="shared" si="138"/>
        <v>-11902649.210417051</v>
      </c>
      <c r="P1781" s="4" t="str">
        <f t="shared" si="139"/>
        <v>Overpaid</v>
      </c>
    </row>
    <row r="1782" spans="1:16" x14ac:dyDescent="0.25">
      <c r="A1782" s="4" t="s">
        <v>111</v>
      </c>
      <c r="B1782" s="4" t="s">
        <v>1059</v>
      </c>
      <c r="C1782" s="4" t="s">
        <v>3753</v>
      </c>
      <c r="D1782" s="4" t="s">
        <v>3754</v>
      </c>
      <c r="E1782" s="4" t="s">
        <v>1027</v>
      </c>
      <c r="F1782" s="4" t="s">
        <v>1186</v>
      </c>
      <c r="G1782" s="4" t="s">
        <v>3361</v>
      </c>
      <c r="K1782" s="4">
        <f t="shared" si="135"/>
        <v>53.233362</v>
      </c>
      <c r="L1782" s="4" t="e">
        <f t="shared" si="136"/>
        <v>#VALUE!</v>
      </c>
      <c r="M1782" s="4" t="s">
        <v>1064</v>
      </c>
      <c r="N1782" s="4" t="e">
        <f t="shared" si="137"/>
        <v>#VALUE!</v>
      </c>
      <c r="O1782" s="4" t="e">
        <f t="shared" si="138"/>
        <v>#VALUE!</v>
      </c>
      <c r="P1782" s="4" t="e">
        <f t="shared" si="139"/>
        <v>#VALUE!</v>
      </c>
    </row>
    <row r="1783" spans="1:16" x14ac:dyDescent="0.25">
      <c r="A1783" s="4" t="s">
        <v>133</v>
      </c>
      <c r="B1783" s="4" t="s">
        <v>1059</v>
      </c>
      <c r="C1783" s="4" t="s">
        <v>1766</v>
      </c>
      <c r="D1783" s="4" t="s">
        <v>1412</v>
      </c>
      <c r="E1783" s="4" t="s">
        <v>1662</v>
      </c>
      <c r="F1783" s="4" t="s">
        <v>1194</v>
      </c>
      <c r="G1783" s="4" t="s">
        <v>1597</v>
      </c>
      <c r="K1783" s="4">
        <f t="shared" si="135"/>
        <v>53.229750999999993</v>
      </c>
      <c r="L1783" s="4">
        <f t="shared" si="136"/>
        <v>55.838008799000001</v>
      </c>
      <c r="M1783" s="4" t="s">
        <v>1064</v>
      </c>
      <c r="N1783" s="4">
        <f t="shared" si="137"/>
        <v>-693117.38589051133</v>
      </c>
      <c r="O1783" s="4">
        <f t="shared" si="138"/>
        <v>-1588117.3858905113</v>
      </c>
      <c r="P1783" s="4" t="str">
        <f t="shared" si="139"/>
        <v/>
      </c>
    </row>
    <row r="1784" spans="1:16" x14ac:dyDescent="0.25">
      <c r="A1784" s="4" t="s">
        <v>116</v>
      </c>
      <c r="B1784" s="4" t="s">
        <v>1059</v>
      </c>
      <c r="C1784" s="4" t="s">
        <v>1149</v>
      </c>
      <c r="D1784" s="4" t="s">
        <v>1027</v>
      </c>
      <c r="E1784" s="4" t="s">
        <v>1150</v>
      </c>
      <c r="F1784" s="4" t="s">
        <v>1146</v>
      </c>
      <c r="G1784" s="4" t="s">
        <v>1151</v>
      </c>
      <c r="K1784" s="4">
        <f t="shared" si="135"/>
        <v>53.208084999999997</v>
      </c>
      <c r="L1784" s="4">
        <f t="shared" si="136"/>
        <v>52.729212234999999</v>
      </c>
      <c r="M1784" s="4" t="s">
        <v>1064</v>
      </c>
      <c r="N1784" s="4">
        <f t="shared" si="137"/>
        <v>-1951745.9036343284</v>
      </c>
      <c r="O1784" s="4" t="e">
        <f t="shared" si="138"/>
        <v>#VALUE!</v>
      </c>
      <c r="P1784" s="4" t="e">
        <f t="shared" si="139"/>
        <v>#VALUE!</v>
      </c>
    </row>
    <row r="1785" spans="1:16" x14ac:dyDescent="0.25">
      <c r="A1785" s="4" t="s">
        <v>117</v>
      </c>
      <c r="B1785" s="4" t="s">
        <v>1059</v>
      </c>
      <c r="C1785" s="4" t="s">
        <v>2551</v>
      </c>
      <c r="D1785" s="4" t="s">
        <v>2552</v>
      </c>
      <c r="E1785" s="4" t="s">
        <v>1090</v>
      </c>
      <c r="F1785" s="4" t="s">
        <v>1270</v>
      </c>
      <c r="G1785" s="4" t="s">
        <v>1205</v>
      </c>
      <c r="K1785" s="4">
        <f t="shared" si="135"/>
        <v>53.179197000000002</v>
      </c>
      <c r="L1785" s="4">
        <f t="shared" si="136"/>
        <v>53.179197000000002</v>
      </c>
      <c r="M1785" s="4" t="s">
        <v>1064</v>
      </c>
      <c r="N1785" s="4">
        <f t="shared" si="137"/>
        <v>-1769564.9065444027</v>
      </c>
      <c r="O1785" s="4">
        <f t="shared" si="138"/>
        <v>-10094564.906544402</v>
      </c>
      <c r="P1785" s="4" t="str">
        <f t="shared" si="139"/>
        <v>Overpaid</v>
      </c>
    </row>
    <row r="1786" spans="1:16" x14ac:dyDescent="0.25">
      <c r="A1786" s="4" t="s">
        <v>136</v>
      </c>
      <c r="B1786" s="4" t="s">
        <v>1059</v>
      </c>
      <c r="C1786" s="4" t="s">
        <v>334</v>
      </c>
      <c r="D1786" s="4" t="s">
        <v>1243</v>
      </c>
      <c r="E1786" s="4" t="s">
        <v>1427</v>
      </c>
      <c r="F1786" s="4" t="s">
        <v>1312</v>
      </c>
      <c r="G1786" s="4" t="s">
        <v>1509</v>
      </c>
      <c r="K1786" s="4">
        <f t="shared" si="135"/>
        <v>53.096143999999995</v>
      </c>
      <c r="L1786" s="4">
        <f t="shared" si="136"/>
        <v>54.423547599999992</v>
      </c>
      <c r="M1786" s="4" t="s">
        <v>1064</v>
      </c>
      <c r="N1786" s="4">
        <f t="shared" si="137"/>
        <v>-1265776.6659859847</v>
      </c>
      <c r="O1786" s="4">
        <f t="shared" si="138"/>
        <v>-2300776.6659859847</v>
      </c>
      <c r="P1786" s="4" t="str">
        <f t="shared" si="139"/>
        <v/>
      </c>
    </row>
    <row r="1787" spans="1:16" x14ac:dyDescent="0.25">
      <c r="A1787" s="4" t="s">
        <v>106</v>
      </c>
      <c r="B1787" s="4" t="s">
        <v>1059</v>
      </c>
      <c r="C1787" s="4" t="s">
        <v>450</v>
      </c>
      <c r="D1787" s="4" t="s">
        <v>1482</v>
      </c>
      <c r="E1787" s="4" t="s">
        <v>2359</v>
      </c>
      <c r="F1787" s="4" t="s">
        <v>1307</v>
      </c>
      <c r="G1787" s="4" t="s">
        <v>1123</v>
      </c>
      <c r="K1787" s="4">
        <f t="shared" si="135"/>
        <v>53.060034000000002</v>
      </c>
      <c r="L1787" s="4">
        <f t="shared" si="136"/>
        <v>51.839653218000002</v>
      </c>
      <c r="M1787" s="4" t="s">
        <v>1064</v>
      </c>
      <c r="N1787" s="4">
        <f t="shared" si="137"/>
        <v>-2311893.0937006231</v>
      </c>
      <c r="O1787" s="4">
        <f t="shared" si="138"/>
        <v>-6811893.0937006231</v>
      </c>
      <c r="P1787" s="4" t="str">
        <f t="shared" si="139"/>
        <v>Overpaid</v>
      </c>
    </row>
    <row r="1788" spans="1:16" x14ac:dyDescent="0.25">
      <c r="A1788" s="4" t="s">
        <v>123</v>
      </c>
      <c r="B1788" s="4" t="s">
        <v>1059</v>
      </c>
      <c r="C1788" s="4" t="s">
        <v>1989</v>
      </c>
      <c r="D1788" s="4" t="s">
        <v>1382</v>
      </c>
      <c r="E1788" s="4" t="s">
        <v>1371</v>
      </c>
      <c r="F1788" s="4" t="s">
        <v>1162</v>
      </c>
      <c r="G1788" s="4" t="s">
        <v>1112</v>
      </c>
      <c r="K1788" s="4">
        <f t="shared" si="135"/>
        <v>52.958925999999991</v>
      </c>
      <c r="L1788" s="4">
        <f t="shared" si="136"/>
        <v>55.871666929999989</v>
      </c>
      <c r="M1788" s="4" t="s">
        <v>1064</v>
      </c>
      <c r="N1788" s="4">
        <f t="shared" si="137"/>
        <v>-679490.54262224818</v>
      </c>
      <c r="O1788" s="4">
        <f t="shared" si="138"/>
        <v>-1504490.5426222482</v>
      </c>
      <c r="P1788" s="4" t="str">
        <f t="shared" si="139"/>
        <v/>
      </c>
    </row>
    <row r="1789" spans="1:16" x14ac:dyDescent="0.25">
      <c r="A1789" s="4" t="s">
        <v>126</v>
      </c>
      <c r="B1789" s="4" t="s">
        <v>1059</v>
      </c>
      <c r="C1789" s="4" t="s">
        <v>366</v>
      </c>
      <c r="D1789" s="4" t="s">
        <v>3819</v>
      </c>
      <c r="E1789" s="4" t="s">
        <v>1102</v>
      </c>
      <c r="F1789" s="4" t="s">
        <v>1157</v>
      </c>
      <c r="G1789" s="4" t="s">
        <v>1515</v>
      </c>
      <c r="K1789" s="4">
        <f t="shared" si="135"/>
        <v>52.883094999999997</v>
      </c>
      <c r="L1789" s="4">
        <f t="shared" si="136"/>
        <v>53.570575234999993</v>
      </c>
      <c r="M1789" s="4" t="s">
        <v>1064</v>
      </c>
      <c r="N1789" s="4">
        <f t="shared" si="137"/>
        <v>-1611111.370697266</v>
      </c>
      <c r="O1789" s="4">
        <f t="shared" si="138"/>
        <v>-3646111.370697266</v>
      </c>
      <c r="P1789" s="4" t="str">
        <f t="shared" si="139"/>
        <v>Overpaid</v>
      </c>
    </row>
    <row r="1790" spans="1:16" x14ac:dyDescent="0.25">
      <c r="A1790" s="4" t="s">
        <v>115</v>
      </c>
      <c r="B1790" s="4" t="s">
        <v>1059</v>
      </c>
      <c r="C1790" s="4" t="s">
        <v>3951</v>
      </c>
      <c r="D1790" s="4" t="s">
        <v>3952</v>
      </c>
      <c r="E1790" s="4" t="s">
        <v>1193</v>
      </c>
      <c r="F1790" s="4" t="s">
        <v>1111</v>
      </c>
      <c r="G1790" s="4" t="s">
        <v>2578</v>
      </c>
      <c r="K1790" s="4">
        <f t="shared" si="135"/>
        <v>52.785597999999993</v>
      </c>
      <c r="L1790" s="4">
        <f t="shared" si="136"/>
        <v>55.266521105999992</v>
      </c>
      <c r="M1790" s="4" t="s">
        <v>1064</v>
      </c>
      <c r="N1790" s="4">
        <f t="shared" si="137"/>
        <v>-924490.10299874889</v>
      </c>
      <c r="O1790" s="4">
        <f t="shared" si="138"/>
        <v>-2257038.1029987489</v>
      </c>
      <c r="P1790" s="4" t="str">
        <f t="shared" si="139"/>
        <v/>
      </c>
    </row>
    <row r="1791" spans="1:16" x14ac:dyDescent="0.25">
      <c r="A1791" s="4" t="s">
        <v>124</v>
      </c>
      <c r="B1791" s="4" t="s">
        <v>1059</v>
      </c>
      <c r="C1791" s="4" t="s">
        <v>3076</v>
      </c>
      <c r="D1791" s="4" t="s">
        <v>2414</v>
      </c>
      <c r="E1791" s="4" t="s">
        <v>1204</v>
      </c>
      <c r="F1791" s="4" t="s">
        <v>1111</v>
      </c>
      <c r="G1791" s="4" t="s">
        <v>2294</v>
      </c>
      <c r="K1791" s="4">
        <f t="shared" si="135"/>
        <v>52.745876999999993</v>
      </c>
      <c r="L1791" s="4">
        <f t="shared" si="136"/>
        <v>54.222761555999995</v>
      </c>
      <c r="M1791" s="4" t="s">
        <v>1064</v>
      </c>
      <c r="N1791" s="4">
        <f t="shared" si="137"/>
        <v>-1347066.9774427759</v>
      </c>
      <c r="O1791" s="4">
        <f t="shared" si="138"/>
        <v>-1887066.9774427759</v>
      </c>
      <c r="P1791" s="4" t="str">
        <f t="shared" si="139"/>
        <v/>
      </c>
    </row>
    <row r="1792" spans="1:16" x14ac:dyDescent="0.25">
      <c r="A1792" s="4" t="s">
        <v>2800</v>
      </c>
      <c r="B1792" s="4" t="s">
        <v>1059</v>
      </c>
      <c r="C1792" s="4" t="s">
        <v>2817</v>
      </c>
      <c r="D1792" s="4" t="s">
        <v>2818</v>
      </c>
      <c r="E1792" s="4" t="s">
        <v>1371</v>
      </c>
      <c r="F1792" s="4" t="s">
        <v>1091</v>
      </c>
      <c r="G1792" s="4" t="s">
        <v>1646</v>
      </c>
      <c r="K1792" s="4">
        <f t="shared" si="135"/>
        <v>52.716988999999998</v>
      </c>
      <c r="L1792" s="4">
        <f t="shared" si="136"/>
        <v>55.616423394999998</v>
      </c>
      <c r="M1792" s="4" t="s">
        <v>1064</v>
      </c>
      <c r="N1792" s="4">
        <f t="shared" si="137"/>
        <v>-782828.53386969678</v>
      </c>
      <c r="O1792" s="4">
        <f t="shared" si="138"/>
        <v>-1728591.5338696968</v>
      </c>
      <c r="P1792" s="4" t="str">
        <f t="shared" si="139"/>
        <v/>
      </c>
    </row>
    <row r="1793" spans="1:16" x14ac:dyDescent="0.25">
      <c r="A1793" s="4" t="s">
        <v>115</v>
      </c>
      <c r="B1793" s="4" t="s">
        <v>1059</v>
      </c>
      <c r="C1793" s="4" t="s">
        <v>3966</v>
      </c>
      <c r="D1793" s="4" t="s">
        <v>1530</v>
      </c>
      <c r="E1793" s="4" t="s">
        <v>1224</v>
      </c>
      <c r="F1793" s="4" t="s">
        <v>1328</v>
      </c>
      <c r="G1793" s="4" t="s">
        <v>3259</v>
      </c>
      <c r="K1793" s="4">
        <f t="shared" si="135"/>
        <v>52.449774999999995</v>
      </c>
      <c r="L1793" s="4">
        <f t="shared" si="136"/>
        <v>55.12471352499999</v>
      </c>
      <c r="M1793" s="4" t="s">
        <v>1064</v>
      </c>
      <c r="N1793" s="4">
        <f t="shared" si="137"/>
        <v>-981902.37228188943</v>
      </c>
      <c r="O1793" s="4">
        <f t="shared" si="138"/>
        <v>-2178365.3722818894</v>
      </c>
      <c r="P1793" s="4" t="str">
        <f t="shared" si="139"/>
        <v/>
      </c>
    </row>
    <row r="1794" spans="1:16" x14ac:dyDescent="0.25">
      <c r="A1794" s="4" t="s">
        <v>112</v>
      </c>
      <c r="B1794" s="4" t="s">
        <v>1059</v>
      </c>
      <c r="C1794" s="4" t="s">
        <v>2111</v>
      </c>
      <c r="D1794" s="4" t="s">
        <v>2112</v>
      </c>
      <c r="E1794" s="4" t="s">
        <v>1569</v>
      </c>
      <c r="F1794" s="4" t="s">
        <v>1194</v>
      </c>
      <c r="G1794" s="4" t="s">
        <v>1112</v>
      </c>
      <c r="K1794" s="4">
        <f t="shared" ref="K1794:K1857" si="140">(F1794*0.3611)+(G1794*1.1*0.3611)+(H1794*5.2*0.0666)+(I1794*0.2111)</f>
        <v>52.236725999999997</v>
      </c>
      <c r="L1794" s="4">
        <f t="shared" ref="L1794:L1857" si="141">(K1794)*((100+(29-E1794))/100)-(J1794*0.9)</f>
        <v>50.199493685999997</v>
      </c>
      <c r="M1794" s="4" t="s">
        <v>1064</v>
      </c>
      <c r="N1794" s="4">
        <f t="shared" ref="N1794:N1857" si="142">(M1794*((L1794-63)/5.45))+M1794</f>
        <v>-2975928.6837195512</v>
      </c>
      <c r="O1794" s="4">
        <f t="shared" ref="O1794:O1857" si="143">(N1794-D1794)</f>
        <v>-4725928.6837195512</v>
      </c>
      <c r="P1794" s="4" t="str">
        <f t="shared" ref="P1794:P1857" si="144">IF(O1794&lt;(-3000000), "Overpaid", "")</f>
        <v>Overpaid</v>
      </c>
    </row>
    <row r="1795" spans="1:16" x14ac:dyDescent="0.25">
      <c r="A1795" s="4" t="s">
        <v>132</v>
      </c>
      <c r="B1795" s="4" t="s">
        <v>1059</v>
      </c>
      <c r="C1795" s="4" t="s">
        <v>3503</v>
      </c>
      <c r="D1795" s="4" t="s">
        <v>3504</v>
      </c>
      <c r="E1795" s="4" t="s">
        <v>1179</v>
      </c>
      <c r="F1795" s="4" t="s">
        <v>1186</v>
      </c>
      <c r="G1795" s="4" t="s">
        <v>1744</v>
      </c>
      <c r="K1795" s="4">
        <f t="shared" si="140"/>
        <v>52.200615999999997</v>
      </c>
      <c r="L1795" s="4">
        <f t="shared" si="141"/>
        <v>54.184239407999996</v>
      </c>
      <c r="M1795" s="4" t="s">
        <v>1064</v>
      </c>
      <c r="N1795" s="4">
        <f t="shared" si="142"/>
        <v>-1362663.0684186229</v>
      </c>
      <c r="O1795" s="4">
        <f t="shared" si="143"/>
        <v>-2276209.0684186229</v>
      </c>
      <c r="P1795" s="4" t="str">
        <f t="shared" si="144"/>
        <v/>
      </c>
    </row>
    <row r="1796" spans="1:16" x14ac:dyDescent="0.25">
      <c r="A1796" s="4" t="s">
        <v>135</v>
      </c>
      <c r="B1796" s="4" t="s">
        <v>1059</v>
      </c>
      <c r="C1796" s="4" t="s">
        <v>897</v>
      </c>
      <c r="D1796" s="4" t="s">
        <v>1225</v>
      </c>
      <c r="E1796" s="4" t="s">
        <v>1027</v>
      </c>
      <c r="F1796" s="4" t="s">
        <v>1208</v>
      </c>
      <c r="G1796" s="4" t="s">
        <v>1518</v>
      </c>
      <c r="K1796" s="4">
        <f t="shared" si="140"/>
        <v>51.832294000000005</v>
      </c>
      <c r="L1796" s="4" t="e">
        <f t="shared" si="141"/>
        <v>#VALUE!</v>
      </c>
      <c r="M1796" s="4" t="s">
        <v>1064</v>
      </c>
      <c r="N1796" s="4" t="e">
        <f t="shared" si="142"/>
        <v>#VALUE!</v>
      </c>
      <c r="O1796" s="4" t="e">
        <f t="shared" si="143"/>
        <v>#VALUE!</v>
      </c>
      <c r="P1796" s="4" t="e">
        <f t="shared" si="144"/>
        <v>#VALUE!</v>
      </c>
    </row>
    <row r="1797" spans="1:16" x14ac:dyDescent="0.25">
      <c r="A1797" s="4" t="s">
        <v>317</v>
      </c>
      <c r="B1797" s="4" t="s">
        <v>1059</v>
      </c>
      <c r="C1797" s="4" t="s">
        <v>2270</v>
      </c>
      <c r="D1797" s="4" t="s">
        <v>2271</v>
      </c>
      <c r="E1797" s="4" t="s">
        <v>1224</v>
      </c>
      <c r="F1797" s="4" t="s">
        <v>1103</v>
      </c>
      <c r="G1797" s="4" t="s">
        <v>1742</v>
      </c>
      <c r="K1797" s="4">
        <f t="shared" si="140"/>
        <v>51.760073999999996</v>
      </c>
      <c r="L1797" s="4">
        <f t="shared" si="141"/>
        <v>54.399837773999991</v>
      </c>
      <c r="M1797" s="4" t="s">
        <v>1064</v>
      </c>
      <c r="N1797" s="4">
        <f t="shared" si="142"/>
        <v>-1275375.8348411988</v>
      </c>
      <c r="O1797" s="4">
        <f t="shared" si="143"/>
        <v>-9657511.8348411992</v>
      </c>
      <c r="P1797" s="4" t="str">
        <f t="shared" si="144"/>
        <v>Overpaid</v>
      </c>
    </row>
    <row r="1798" spans="1:16" x14ac:dyDescent="0.25">
      <c r="A1798" s="4" t="s">
        <v>126</v>
      </c>
      <c r="B1798" s="4" t="s">
        <v>1059</v>
      </c>
      <c r="C1798" s="4" t="s">
        <v>3849</v>
      </c>
      <c r="D1798" s="4" t="s">
        <v>2787</v>
      </c>
      <c r="E1798" s="4" t="s">
        <v>1027</v>
      </c>
      <c r="F1798" s="4" t="s">
        <v>1201</v>
      </c>
      <c r="G1798" s="4" t="s">
        <v>1708</v>
      </c>
      <c r="K1798" s="4">
        <f t="shared" si="140"/>
        <v>51.716742000000004</v>
      </c>
      <c r="L1798" s="4" t="e">
        <f t="shared" si="141"/>
        <v>#VALUE!</v>
      </c>
      <c r="M1798" s="4" t="s">
        <v>1064</v>
      </c>
      <c r="N1798" s="4" t="e">
        <f t="shared" si="142"/>
        <v>#VALUE!</v>
      </c>
      <c r="O1798" s="4" t="e">
        <f t="shared" si="143"/>
        <v>#VALUE!</v>
      </c>
      <c r="P1798" s="4" t="e">
        <f t="shared" si="144"/>
        <v>#VALUE!</v>
      </c>
    </row>
    <row r="1799" spans="1:16" x14ac:dyDescent="0.25">
      <c r="A1799" s="4" t="s">
        <v>136</v>
      </c>
      <c r="B1799" s="4" t="s">
        <v>1059</v>
      </c>
      <c r="C1799" s="4" t="s">
        <v>789</v>
      </c>
      <c r="D1799" s="4" t="s">
        <v>2203</v>
      </c>
      <c r="E1799" s="4" t="s">
        <v>1365</v>
      </c>
      <c r="F1799" s="4" t="s">
        <v>1328</v>
      </c>
      <c r="G1799" s="4" t="s">
        <v>2204</v>
      </c>
      <c r="K1799" s="4">
        <f t="shared" si="140"/>
        <v>51.695076</v>
      </c>
      <c r="L1799" s="4">
        <f t="shared" si="141"/>
        <v>54.434915027999999</v>
      </c>
      <c r="M1799" s="4" t="s">
        <v>1064</v>
      </c>
      <c r="N1799" s="4">
        <f t="shared" si="142"/>
        <v>-1261174.4449143689</v>
      </c>
      <c r="O1799" s="4">
        <f t="shared" si="143"/>
        <v>-2370915.4449143689</v>
      </c>
      <c r="P1799" s="4" t="str">
        <f t="shared" si="144"/>
        <v/>
      </c>
    </row>
    <row r="1800" spans="1:16" x14ac:dyDescent="0.25">
      <c r="A1800" s="4" t="s">
        <v>317</v>
      </c>
      <c r="B1800" s="4" t="s">
        <v>1059</v>
      </c>
      <c r="C1800" s="4" t="s">
        <v>146</v>
      </c>
      <c r="D1800" s="4" t="s">
        <v>1599</v>
      </c>
      <c r="E1800" s="4" t="s">
        <v>1318</v>
      </c>
      <c r="F1800" s="4" t="s">
        <v>1107</v>
      </c>
      <c r="G1800" s="4" t="s">
        <v>1260</v>
      </c>
      <c r="K1800" s="4">
        <f t="shared" si="140"/>
        <v>51.597578999999996</v>
      </c>
      <c r="L1800" s="4">
        <f t="shared" si="141"/>
        <v>53.197103948999988</v>
      </c>
      <c r="M1800" s="4" t="s">
        <v>1064</v>
      </c>
      <c r="N1800" s="4">
        <f t="shared" si="142"/>
        <v>-1762315.0926009109</v>
      </c>
      <c r="O1800" s="4">
        <f t="shared" si="143"/>
        <v>-4012315.0926009109</v>
      </c>
      <c r="P1800" s="4" t="str">
        <f t="shared" si="144"/>
        <v>Overpaid</v>
      </c>
    </row>
    <row r="1801" spans="1:16" x14ac:dyDescent="0.25">
      <c r="A1801" s="4" t="s">
        <v>115</v>
      </c>
      <c r="B1801" s="4" t="s">
        <v>1059</v>
      </c>
      <c r="C1801" s="4" t="s">
        <v>525</v>
      </c>
      <c r="D1801" s="4" t="s">
        <v>3954</v>
      </c>
      <c r="E1801" s="4" t="s">
        <v>1870</v>
      </c>
      <c r="F1801" s="4" t="s">
        <v>1312</v>
      </c>
      <c r="G1801" s="4" t="s">
        <v>1672</v>
      </c>
      <c r="K1801" s="4">
        <f t="shared" si="140"/>
        <v>51.586746000000005</v>
      </c>
      <c r="L1801" s="4">
        <f t="shared" si="141"/>
        <v>54.733537506000005</v>
      </c>
      <c r="M1801" s="4" t="s">
        <v>1064</v>
      </c>
      <c r="N1801" s="4">
        <f t="shared" si="142"/>
        <v>-1140274.038885056</v>
      </c>
      <c r="O1801" s="4">
        <f t="shared" si="143"/>
        <v>-3431676.038885056</v>
      </c>
      <c r="P1801" s="4" t="str">
        <f t="shared" si="144"/>
        <v>Overpaid</v>
      </c>
    </row>
    <row r="1802" spans="1:16" x14ac:dyDescent="0.25">
      <c r="A1802" s="4" t="s">
        <v>131</v>
      </c>
      <c r="B1802" s="4" t="s">
        <v>1059</v>
      </c>
      <c r="C1802" s="4" t="s">
        <v>1582</v>
      </c>
      <c r="D1802" s="4" t="s">
        <v>1583</v>
      </c>
      <c r="E1802" s="4" t="s">
        <v>1172</v>
      </c>
      <c r="F1802" s="4" t="s">
        <v>1062</v>
      </c>
      <c r="G1802" s="4" t="s">
        <v>1562</v>
      </c>
      <c r="K1802" s="4">
        <f t="shared" si="140"/>
        <v>51.45675</v>
      </c>
      <c r="L1802" s="4">
        <f t="shared" si="141"/>
        <v>52.382971500000004</v>
      </c>
      <c r="M1802" s="4" t="s">
        <v>1064</v>
      </c>
      <c r="N1802" s="4">
        <f t="shared" si="142"/>
        <v>-2091925.0546672465</v>
      </c>
      <c r="O1802" s="4">
        <f t="shared" si="143"/>
        <v>-13818592.054667246</v>
      </c>
      <c r="P1802" s="4" t="str">
        <f t="shared" si="144"/>
        <v>Overpaid</v>
      </c>
    </row>
    <row r="1803" spans="1:16" x14ac:dyDescent="0.25">
      <c r="A1803" s="4" t="s">
        <v>130</v>
      </c>
      <c r="B1803" s="4" t="s">
        <v>1059</v>
      </c>
      <c r="C1803" s="4" t="s">
        <v>603</v>
      </c>
      <c r="D1803" s="4" t="s">
        <v>3414</v>
      </c>
      <c r="E1803" s="4" t="s">
        <v>1291</v>
      </c>
      <c r="F1803" s="4" t="s">
        <v>1157</v>
      </c>
      <c r="G1803" s="4" t="s">
        <v>1824</v>
      </c>
      <c r="K1803" s="4">
        <f t="shared" si="140"/>
        <v>51.413418</v>
      </c>
      <c r="L1803" s="4">
        <f t="shared" si="141"/>
        <v>55.32083776799999</v>
      </c>
      <c r="M1803" s="4" t="s">
        <v>1064</v>
      </c>
      <c r="N1803" s="4">
        <f t="shared" si="142"/>
        <v>-902499.43928871024</v>
      </c>
      <c r="O1803" s="4">
        <f t="shared" si="143"/>
        <v>-2212959.4392887102</v>
      </c>
      <c r="P1803" s="4" t="str">
        <f t="shared" si="144"/>
        <v/>
      </c>
    </row>
    <row r="1804" spans="1:16" x14ac:dyDescent="0.25">
      <c r="A1804" s="4" t="s">
        <v>317</v>
      </c>
      <c r="B1804" s="4" t="s">
        <v>1059</v>
      </c>
      <c r="C1804" s="4" t="s">
        <v>2293</v>
      </c>
      <c r="D1804" s="4" t="s">
        <v>1027</v>
      </c>
      <c r="E1804" s="4" t="s">
        <v>1033</v>
      </c>
      <c r="F1804" s="4" t="s">
        <v>1146</v>
      </c>
      <c r="G1804" s="4" t="s">
        <v>2294</v>
      </c>
      <c r="K1804" s="4">
        <f t="shared" si="140"/>
        <v>51.301476999999998</v>
      </c>
      <c r="L1804" s="4">
        <f t="shared" si="141"/>
        <v>52.327506540000002</v>
      </c>
      <c r="M1804" s="4" t="s">
        <v>1064</v>
      </c>
      <c r="N1804" s="4">
        <f t="shared" si="142"/>
        <v>-2114380.6187269604</v>
      </c>
      <c r="O1804" s="4" t="e">
        <f t="shared" si="143"/>
        <v>#VALUE!</v>
      </c>
      <c r="P1804" s="4" t="e">
        <f t="shared" si="144"/>
        <v>#VALUE!</v>
      </c>
    </row>
    <row r="1805" spans="1:16" x14ac:dyDescent="0.25">
      <c r="A1805" s="4" t="s">
        <v>129</v>
      </c>
      <c r="B1805" s="4" t="s">
        <v>1059</v>
      </c>
      <c r="C1805" s="4" t="s">
        <v>1335</v>
      </c>
      <c r="D1805" s="4" t="s">
        <v>1027</v>
      </c>
      <c r="E1805" s="4" t="s">
        <v>1170</v>
      </c>
      <c r="F1805" s="4" t="s">
        <v>1328</v>
      </c>
      <c r="G1805" s="4" t="s">
        <v>1336</v>
      </c>
      <c r="K1805" s="4">
        <f t="shared" si="140"/>
        <v>51.297865999999999</v>
      </c>
      <c r="L1805" s="4">
        <f t="shared" si="141"/>
        <v>52.118631856</v>
      </c>
      <c r="M1805" s="4" t="s">
        <v>1064</v>
      </c>
      <c r="N1805" s="4">
        <f t="shared" si="142"/>
        <v>-2198945.6999424612</v>
      </c>
      <c r="O1805" s="4" t="e">
        <f t="shared" si="143"/>
        <v>#VALUE!</v>
      </c>
      <c r="P1805" s="4" t="e">
        <f t="shared" si="144"/>
        <v>#VALUE!</v>
      </c>
    </row>
    <row r="1806" spans="1:16" x14ac:dyDescent="0.25">
      <c r="A1806" s="4" t="s">
        <v>108</v>
      </c>
      <c r="B1806" s="4" t="s">
        <v>1059</v>
      </c>
      <c r="C1806" s="4" t="s">
        <v>1335</v>
      </c>
      <c r="D1806" s="4" t="s">
        <v>1216</v>
      </c>
      <c r="E1806" s="4" t="s">
        <v>1170</v>
      </c>
      <c r="F1806" s="4" t="s">
        <v>1328</v>
      </c>
      <c r="G1806" s="4" t="s">
        <v>1336</v>
      </c>
      <c r="K1806" s="4">
        <f t="shared" si="140"/>
        <v>51.297865999999999</v>
      </c>
      <c r="L1806" s="4">
        <f t="shared" si="141"/>
        <v>52.118631856</v>
      </c>
      <c r="M1806" s="4" t="s">
        <v>1064</v>
      </c>
      <c r="N1806" s="4">
        <f t="shared" si="142"/>
        <v>-2198945.6999424612</v>
      </c>
      <c r="O1806" s="4">
        <f t="shared" si="143"/>
        <v>-3386445.6999424612</v>
      </c>
      <c r="P1806" s="4" t="str">
        <f t="shared" si="144"/>
        <v>Overpaid</v>
      </c>
    </row>
    <row r="1807" spans="1:16" x14ac:dyDescent="0.25">
      <c r="A1807" s="4" t="s">
        <v>134</v>
      </c>
      <c r="B1807" s="4" t="s">
        <v>1059</v>
      </c>
      <c r="C1807" s="4" t="s">
        <v>2498</v>
      </c>
      <c r="D1807" s="4" t="s">
        <v>2499</v>
      </c>
      <c r="E1807" s="4" t="s">
        <v>1427</v>
      </c>
      <c r="F1807" s="4" t="s">
        <v>1162</v>
      </c>
      <c r="G1807" s="4" t="s">
        <v>1359</v>
      </c>
      <c r="K1807" s="4">
        <f t="shared" si="140"/>
        <v>50.933154999999999</v>
      </c>
      <c r="L1807" s="4">
        <f t="shared" si="141"/>
        <v>52.206483874999996</v>
      </c>
      <c r="M1807" s="4" t="s">
        <v>1064</v>
      </c>
      <c r="N1807" s="4">
        <f t="shared" si="142"/>
        <v>-2163377.8992908504</v>
      </c>
      <c r="O1807" s="4">
        <f t="shared" si="143"/>
        <v>-3273377.8992908504</v>
      </c>
      <c r="P1807" s="4" t="str">
        <f t="shared" si="144"/>
        <v>Overpaid</v>
      </c>
    </row>
    <row r="1808" spans="1:16" x14ac:dyDescent="0.25">
      <c r="A1808" s="4" t="s">
        <v>125</v>
      </c>
      <c r="B1808" s="4" t="s">
        <v>1059</v>
      </c>
      <c r="C1808" s="4" t="s">
        <v>83</v>
      </c>
      <c r="D1808" s="4" t="s">
        <v>1027</v>
      </c>
      <c r="E1808" s="4" t="s">
        <v>1284</v>
      </c>
      <c r="F1808" s="4" t="s">
        <v>1073</v>
      </c>
      <c r="G1808" s="4" t="s">
        <v>1129</v>
      </c>
      <c r="K1808" s="4">
        <f t="shared" si="140"/>
        <v>50.853712999999999</v>
      </c>
      <c r="L1808" s="4">
        <f t="shared" si="141"/>
        <v>49.887492453</v>
      </c>
      <c r="M1808" s="4" t="s">
        <v>1064</v>
      </c>
      <c r="N1808" s="4">
        <f t="shared" si="142"/>
        <v>-3102245.6174077941</v>
      </c>
      <c r="O1808" s="4" t="e">
        <f t="shared" si="143"/>
        <v>#VALUE!</v>
      </c>
      <c r="P1808" s="4" t="e">
        <f t="shared" si="144"/>
        <v>#VALUE!</v>
      </c>
    </row>
    <row r="1809" spans="1:16" x14ac:dyDescent="0.25">
      <c r="A1809" s="4" t="s">
        <v>2800</v>
      </c>
      <c r="B1809" s="4" t="s">
        <v>1059</v>
      </c>
      <c r="C1809" s="4" t="s">
        <v>2843</v>
      </c>
      <c r="D1809" s="4" t="s">
        <v>2088</v>
      </c>
      <c r="E1809" s="4" t="s">
        <v>1086</v>
      </c>
      <c r="F1809" s="4" t="s">
        <v>1157</v>
      </c>
      <c r="G1809" s="4" t="s">
        <v>1195</v>
      </c>
      <c r="K1809" s="4">
        <f t="shared" si="140"/>
        <v>50.738160999999998</v>
      </c>
      <c r="L1809" s="4">
        <f t="shared" si="141"/>
        <v>53.021378244999994</v>
      </c>
      <c r="M1809" s="4" t="s">
        <v>1064</v>
      </c>
      <c r="N1809" s="4">
        <f t="shared" si="142"/>
        <v>-1833459.4656088455</v>
      </c>
      <c r="O1809" s="4">
        <f t="shared" si="143"/>
        <v>-2780809.4656088455</v>
      </c>
      <c r="P1809" s="4" t="str">
        <f t="shared" si="144"/>
        <v/>
      </c>
    </row>
    <row r="1810" spans="1:16" x14ac:dyDescent="0.25">
      <c r="A1810" s="4" t="s">
        <v>136</v>
      </c>
      <c r="B1810" s="4" t="s">
        <v>1059</v>
      </c>
      <c r="C1810" s="4" t="s">
        <v>2151</v>
      </c>
      <c r="D1810" s="4" t="s">
        <v>2152</v>
      </c>
      <c r="E1810" s="4" t="s">
        <v>1027</v>
      </c>
      <c r="F1810" s="4" t="s">
        <v>1034</v>
      </c>
      <c r="G1810" s="4">
        <v>45</v>
      </c>
      <c r="K1810" s="4">
        <f t="shared" si="140"/>
        <v>50.734549999999999</v>
      </c>
      <c r="L1810" s="4" t="e">
        <f t="shared" si="141"/>
        <v>#VALUE!</v>
      </c>
      <c r="M1810" s="4" t="s">
        <v>1064</v>
      </c>
      <c r="N1810" s="4" t="e">
        <f t="shared" si="142"/>
        <v>#VALUE!</v>
      </c>
      <c r="O1810" s="4" t="e">
        <f t="shared" si="143"/>
        <v>#VALUE!</v>
      </c>
      <c r="P1810" s="4" t="e">
        <f t="shared" si="144"/>
        <v>#VALUE!</v>
      </c>
    </row>
    <row r="1811" spans="1:16" x14ac:dyDescent="0.25">
      <c r="A1811" s="4" t="s">
        <v>115</v>
      </c>
      <c r="B1811" s="4" t="s">
        <v>1059</v>
      </c>
      <c r="C1811" s="4" t="s">
        <v>294</v>
      </c>
      <c r="D1811" s="4" t="s">
        <v>1027</v>
      </c>
      <c r="E1811" s="4" t="s">
        <v>1501</v>
      </c>
      <c r="F1811" s="4" t="s">
        <v>1125</v>
      </c>
      <c r="G1811" s="4" t="s">
        <v>1409</v>
      </c>
      <c r="K1811" s="4">
        <f t="shared" si="140"/>
        <v>50.669551999999996</v>
      </c>
      <c r="L1811" s="4">
        <f t="shared" si="141"/>
        <v>49.858839168000003</v>
      </c>
      <c r="M1811" s="4" t="s">
        <v>1064</v>
      </c>
      <c r="N1811" s="4">
        <f t="shared" si="142"/>
        <v>-3113846.196887861</v>
      </c>
      <c r="O1811" s="4" t="e">
        <f t="shared" si="143"/>
        <v>#VALUE!</v>
      </c>
      <c r="P1811" s="4" t="e">
        <f t="shared" si="144"/>
        <v>#VALUE!</v>
      </c>
    </row>
    <row r="1812" spans="1:16" x14ac:dyDescent="0.25">
      <c r="A1812" s="4" t="s">
        <v>129</v>
      </c>
      <c r="B1812" s="4" t="s">
        <v>1059</v>
      </c>
      <c r="C1812" s="4" t="s">
        <v>1357</v>
      </c>
      <c r="D1812" s="4" t="s">
        <v>1358</v>
      </c>
      <c r="E1812" s="4" t="s">
        <v>1294</v>
      </c>
      <c r="F1812" s="4" t="s">
        <v>1186</v>
      </c>
      <c r="G1812" s="4" t="s">
        <v>1359</v>
      </c>
      <c r="K1812" s="4">
        <f t="shared" si="140"/>
        <v>50.572055000000006</v>
      </c>
      <c r="L1812" s="4">
        <f t="shared" si="141"/>
        <v>53.758094465000006</v>
      </c>
      <c r="M1812" s="4" t="s">
        <v>1064</v>
      </c>
      <c r="N1812" s="4">
        <f t="shared" si="142"/>
        <v>-1535192.2664250643</v>
      </c>
      <c r="O1812" s="4">
        <f t="shared" si="143"/>
        <v>-2606379.2664250643</v>
      </c>
      <c r="P1812" s="4" t="str">
        <f t="shared" si="144"/>
        <v/>
      </c>
    </row>
    <row r="1813" spans="1:16" x14ac:dyDescent="0.25">
      <c r="A1813" s="4" t="s">
        <v>108</v>
      </c>
      <c r="B1813" s="4" t="s">
        <v>1059</v>
      </c>
      <c r="C1813" s="4" t="s">
        <v>1357</v>
      </c>
      <c r="D1813" s="4" t="s">
        <v>1358</v>
      </c>
      <c r="E1813" s="4" t="s">
        <v>1294</v>
      </c>
      <c r="F1813" s="4" t="s">
        <v>1186</v>
      </c>
      <c r="G1813" s="4" t="s">
        <v>1359</v>
      </c>
      <c r="K1813" s="4">
        <f t="shared" si="140"/>
        <v>50.572055000000006</v>
      </c>
      <c r="L1813" s="4">
        <f t="shared" si="141"/>
        <v>53.758094465000006</v>
      </c>
      <c r="M1813" s="4" t="s">
        <v>1064</v>
      </c>
      <c r="N1813" s="4">
        <f t="shared" si="142"/>
        <v>-1535192.2664250643</v>
      </c>
      <c r="O1813" s="4">
        <f t="shared" si="143"/>
        <v>-2606379.2664250643</v>
      </c>
      <c r="P1813" s="4" t="str">
        <f t="shared" si="144"/>
        <v/>
      </c>
    </row>
    <row r="1814" spans="1:16" x14ac:dyDescent="0.25">
      <c r="A1814" s="4" t="s">
        <v>130</v>
      </c>
      <c r="B1814" s="4" t="s">
        <v>1059</v>
      </c>
      <c r="C1814" s="4" t="s">
        <v>3433</v>
      </c>
      <c r="D1814" s="4" t="s">
        <v>3015</v>
      </c>
      <c r="E1814" s="4" t="s">
        <v>1086</v>
      </c>
      <c r="F1814" s="4" t="s">
        <v>1201</v>
      </c>
      <c r="G1814" s="4" t="s">
        <v>1933</v>
      </c>
      <c r="K1814" s="4">
        <f t="shared" si="140"/>
        <v>50.44567</v>
      </c>
      <c r="L1814" s="4">
        <f t="shared" si="141"/>
        <v>52.715725149999997</v>
      </c>
      <c r="M1814" s="4" t="s">
        <v>1064</v>
      </c>
      <c r="N1814" s="4">
        <f t="shared" si="142"/>
        <v>-1957206.2898168177</v>
      </c>
      <c r="O1814" s="4">
        <f t="shared" si="143"/>
        <v>-2839706.2898168177</v>
      </c>
      <c r="P1814" s="4" t="str">
        <f t="shared" si="144"/>
        <v/>
      </c>
    </row>
    <row r="1815" spans="1:16" x14ac:dyDescent="0.25">
      <c r="A1815" s="4" t="s">
        <v>126</v>
      </c>
      <c r="B1815" s="4" t="s">
        <v>1059</v>
      </c>
      <c r="C1815" s="4" t="s">
        <v>271</v>
      </c>
      <c r="D1815" s="4" t="s">
        <v>1165</v>
      </c>
      <c r="E1815" s="4" t="s">
        <v>1217</v>
      </c>
      <c r="F1815" s="4" t="s">
        <v>1312</v>
      </c>
      <c r="G1815" s="4" t="s">
        <v>1986</v>
      </c>
      <c r="K1815" s="4">
        <f t="shared" si="140"/>
        <v>50.275953000000001</v>
      </c>
      <c r="L1815" s="4">
        <f t="shared" si="141"/>
        <v>49.873745376000002</v>
      </c>
      <c r="M1815" s="4" t="s">
        <v>1064</v>
      </c>
      <c r="N1815" s="4">
        <f t="shared" si="142"/>
        <v>-3107811.2640468124</v>
      </c>
      <c r="O1815" s="4">
        <f t="shared" si="143"/>
        <v>-4227811.2640468124</v>
      </c>
      <c r="P1815" s="4" t="str">
        <f t="shared" si="144"/>
        <v>Overpaid</v>
      </c>
    </row>
    <row r="1816" spans="1:16" x14ac:dyDescent="0.25">
      <c r="A1816" s="4" t="s">
        <v>127</v>
      </c>
      <c r="B1816" s="4" t="s">
        <v>1059</v>
      </c>
      <c r="C1816" s="4" t="s">
        <v>4043</v>
      </c>
      <c r="D1816" s="4" t="s">
        <v>4044</v>
      </c>
      <c r="E1816" s="4" t="s">
        <v>1237</v>
      </c>
      <c r="F1816" s="4" t="s">
        <v>1307</v>
      </c>
      <c r="G1816" s="4" t="s">
        <v>1042</v>
      </c>
      <c r="K1816" s="4">
        <f t="shared" si="140"/>
        <v>50.239842999999993</v>
      </c>
      <c r="L1816" s="4">
        <f t="shared" si="141"/>
        <v>52.098717190999992</v>
      </c>
      <c r="M1816" s="4" t="s">
        <v>1064</v>
      </c>
      <c r="N1816" s="4">
        <f t="shared" si="142"/>
        <v>-2207008.358522499</v>
      </c>
      <c r="O1816" s="4">
        <f t="shared" si="143"/>
        <v>-3482196.358522499</v>
      </c>
      <c r="P1816" s="4" t="str">
        <f t="shared" si="144"/>
        <v>Overpaid</v>
      </c>
    </row>
    <row r="1817" spans="1:16" x14ac:dyDescent="0.25">
      <c r="A1817" s="4" t="s">
        <v>131</v>
      </c>
      <c r="B1817" s="4" t="s">
        <v>1059</v>
      </c>
      <c r="C1817" s="4" t="s">
        <v>1654</v>
      </c>
      <c r="D1817" s="4" t="s">
        <v>1655</v>
      </c>
      <c r="E1817" s="4" t="s">
        <v>1061</v>
      </c>
      <c r="F1817" s="4" t="s">
        <v>1201</v>
      </c>
      <c r="G1817" s="4" t="s">
        <v>1509</v>
      </c>
      <c r="K1817" s="4">
        <f t="shared" si="140"/>
        <v>50.207343999999999</v>
      </c>
      <c r="L1817" s="4">
        <f t="shared" si="141"/>
        <v>52.21563776</v>
      </c>
      <c r="M1817" s="4" t="s">
        <v>1064</v>
      </c>
      <c r="N1817" s="4">
        <f t="shared" si="142"/>
        <v>-2159671.8540505245</v>
      </c>
      <c r="O1817" s="4">
        <f t="shared" si="143"/>
        <v>-3080466.8540505245</v>
      </c>
      <c r="P1817" s="4" t="str">
        <f t="shared" si="144"/>
        <v>Overpaid</v>
      </c>
    </row>
    <row r="1818" spans="1:16" x14ac:dyDescent="0.25">
      <c r="A1818" s="4" t="s">
        <v>116</v>
      </c>
      <c r="B1818" s="4" t="s">
        <v>1059</v>
      </c>
      <c r="C1818" s="4" t="s">
        <v>1167</v>
      </c>
      <c r="D1818" s="4" t="s">
        <v>1027</v>
      </c>
      <c r="E1818" s="4" t="s">
        <v>1168</v>
      </c>
      <c r="F1818" s="4" t="s">
        <v>1162</v>
      </c>
      <c r="G1818" s="4" t="s">
        <v>1074</v>
      </c>
      <c r="K1818" s="4">
        <f t="shared" si="140"/>
        <v>50.099013999999997</v>
      </c>
      <c r="L1818" s="4">
        <f t="shared" si="141"/>
        <v>51.251291321999993</v>
      </c>
      <c r="M1818" s="4" t="s">
        <v>1064</v>
      </c>
      <c r="N1818" s="4">
        <f t="shared" si="142"/>
        <v>-2550097.5068278089</v>
      </c>
      <c r="O1818" s="4" t="e">
        <f t="shared" si="143"/>
        <v>#VALUE!</v>
      </c>
      <c r="P1818" s="4" t="e">
        <f t="shared" si="144"/>
        <v>#VALUE!</v>
      </c>
    </row>
    <row r="1819" spans="1:16" x14ac:dyDescent="0.25">
      <c r="A1819" s="4" t="s">
        <v>126</v>
      </c>
      <c r="B1819" s="4" t="s">
        <v>1059</v>
      </c>
      <c r="C1819" s="4" t="s">
        <v>3815</v>
      </c>
      <c r="D1819" s="4" t="s">
        <v>1382</v>
      </c>
      <c r="E1819" s="4" t="s">
        <v>1174</v>
      </c>
      <c r="F1819" s="4" t="s">
        <v>1146</v>
      </c>
      <c r="G1819" s="4" t="s">
        <v>2767</v>
      </c>
      <c r="K1819" s="4">
        <f t="shared" si="140"/>
        <v>49.911242000000001</v>
      </c>
      <c r="L1819" s="4">
        <f t="shared" si="141"/>
        <v>51.408579260000003</v>
      </c>
      <c r="M1819" s="4" t="s">
        <v>1064</v>
      </c>
      <c r="N1819" s="4">
        <f t="shared" si="142"/>
        <v>-2486417.8545287801</v>
      </c>
      <c r="O1819" s="4">
        <f t="shared" si="143"/>
        <v>-3311417.8545287801</v>
      </c>
      <c r="P1819" s="4" t="str">
        <f t="shared" si="144"/>
        <v>Overpaid</v>
      </c>
    </row>
    <row r="1820" spans="1:16" x14ac:dyDescent="0.25">
      <c r="A1820" s="4" t="s">
        <v>119</v>
      </c>
      <c r="B1820" s="4" t="s">
        <v>1059</v>
      </c>
      <c r="C1820" s="4" t="s">
        <v>3353</v>
      </c>
      <c r="D1820" s="4" t="s">
        <v>1027</v>
      </c>
      <c r="E1820" s="4" t="s">
        <v>1356</v>
      </c>
      <c r="F1820" s="4" t="s">
        <v>1146</v>
      </c>
      <c r="G1820" s="4" t="s">
        <v>1677</v>
      </c>
      <c r="K1820" s="4">
        <f t="shared" si="140"/>
        <v>49.831800000000001</v>
      </c>
      <c r="L1820" s="4">
        <f t="shared" si="141"/>
        <v>50.878267799999996</v>
      </c>
      <c r="M1820" s="4" t="s">
        <v>1064</v>
      </c>
      <c r="N1820" s="4">
        <f t="shared" si="142"/>
        <v>-2701119.9468340939</v>
      </c>
      <c r="O1820" s="4" t="e">
        <f t="shared" si="143"/>
        <v>#VALUE!</v>
      </c>
      <c r="P1820" s="4" t="e">
        <f t="shared" si="144"/>
        <v>#VALUE!</v>
      </c>
    </row>
    <row r="1821" spans="1:16" x14ac:dyDescent="0.25">
      <c r="A1821" s="4" t="s">
        <v>120</v>
      </c>
      <c r="B1821" s="4" t="s">
        <v>1059</v>
      </c>
      <c r="C1821" s="4" t="s">
        <v>3194</v>
      </c>
      <c r="D1821" s="4" t="s">
        <v>1027</v>
      </c>
      <c r="E1821" s="4" t="s">
        <v>1303</v>
      </c>
      <c r="F1821" s="4" t="s">
        <v>1186</v>
      </c>
      <c r="G1821" s="4" t="s">
        <v>1255</v>
      </c>
      <c r="K1821" s="4">
        <f t="shared" si="140"/>
        <v>49.817356000000004</v>
      </c>
      <c r="L1821" s="4">
        <f t="shared" si="141"/>
        <v>51.162424612000009</v>
      </c>
      <c r="M1821" s="4" t="s">
        <v>1064</v>
      </c>
      <c r="N1821" s="4">
        <f t="shared" si="142"/>
        <v>-2586076.1156500382</v>
      </c>
      <c r="O1821" s="4" t="e">
        <f t="shared" si="143"/>
        <v>#VALUE!</v>
      </c>
      <c r="P1821" s="4" t="e">
        <f t="shared" si="144"/>
        <v>#VALUE!</v>
      </c>
    </row>
    <row r="1822" spans="1:16" x14ac:dyDescent="0.25">
      <c r="A1822" s="4" t="s">
        <v>111</v>
      </c>
      <c r="B1822" s="4" t="s">
        <v>1059</v>
      </c>
      <c r="C1822" s="4" t="s">
        <v>3735</v>
      </c>
      <c r="D1822" s="4" t="s">
        <v>1530</v>
      </c>
      <c r="E1822" s="4" t="s">
        <v>1346</v>
      </c>
      <c r="F1822" s="4" t="s">
        <v>1125</v>
      </c>
      <c r="G1822" s="4" t="s">
        <v>2633</v>
      </c>
      <c r="K1822" s="4">
        <f t="shared" si="140"/>
        <v>49.79569</v>
      </c>
      <c r="L1822" s="4">
        <f t="shared" si="141"/>
        <v>52.634044329999995</v>
      </c>
      <c r="M1822" s="4" t="s">
        <v>1064</v>
      </c>
      <c r="N1822" s="4">
        <f t="shared" si="142"/>
        <v>-1990275.6165766316</v>
      </c>
      <c r="O1822" s="4">
        <f t="shared" si="143"/>
        <v>-3186738.6165766316</v>
      </c>
      <c r="P1822" s="4" t="str">
        <f t="shared" si="144"/>
        <v>Overpaid</v>
      </c>
    </row>
    <row r="1823" spans="1:16" x14ac:dyDescent="0.25">
      <c r="A1823" s="4" t="s">
        <v>126</v>
      </c>
      <c r="B1823" s="4" t="s">
        <v>1059</v>
      </c>
      <c r="C1823" s="4" t="s">
        <v>530</v>
      </c>
      <c r="D1823" s="4" t="s">
        <v>3811</v>
      </c>
      <c r="E1823" s="4" t="s">
        <v>1128</v>
      </c>
      <c r="F1823" s="4" t="s">
        <v>1125</v>
      </c>
      <c r="G1823" s="4" t="s">
        <v>1837</v>
      </c>
      <c r="K1823" s="4">
        <f t="shared" si="140"/>
        <v>49.755969</v>
      </c>
      <c r="L1823" s="4">
        <f t="shared" si="141"/>
        <v>52.343279387999999</v>
      </c>
      <c r="M1823" s="4" t="s">
        <v>1064</v>
      </c>
      <c r="N1823" s="4">
        <f t="shared" si="142"/>
        <v>-2107994.8176974803</v>
      </c>
      <c r="O1823" s="4">
        <f t="shared" si="143"/>
        <v>-3224945.8176974803</v>
      </c>
      <c r="P1823" s="4" t="str">
        <f t="shared" si="144"/>
        <v>Overpaid</v>
      </c>
    </row>
    <row r="1824" spans="1:16" x14ac:dyDescent="0.25">
      <c r="A1824" s="4" t="s">
        <v>110</v>
      </c>
      <c r="B1824" s="4" t="s">
        <v>1059</v>
      </c>
      <c r="C1824" s="4" t="s">
        <v>2420</v>
      </c>
      <c r="D1824" s="4" t="s">
        <v>1374</v>
      </c>
      <c r="E1824" s="4" t="s">
        <v>1145</v>
      </c>
      <c r="F1824" s="4" t="s">
        <v>1194</v>
      </c>
      <c r="G1824" s="4" t="s">
        <v>1160</v>
      </c>
      <c r="K1824" s="4">
        <f t="shared" si="140"/>
        <v>49.575418999999997</v>
      </c>
      <c r="L1824" s="4">
        <f t="shared" si="141"/>
        <v>51.310558664999995</v>
      </c>
      <c r="M1824" s="4" t="s">
        <v>1064</v>
      </c>
      <c r="N1824" s="4">
        <f t="shared" si="142"/>
        <v>-2526102.5085913446</v>
      </c>
      <c r="O1824" s="4">
        <f t="shared" si="143"/>
        <v>-3491102.5085913446</v>
      </c>
      <c r="P1824" s="4" t="str">
        <f t="shared" si="144"/>
        <v>Overpaid</v>
      </c>
    </row>
    <row r="1825" spans="1:16" x14ac:dyDescent="0.25">
      <c r="A1825" s="4" t="s">
        <v>129</v>
      </c>
      <c r="B1825" s="4" t="s">
        <v>1059</v>
      </c>
      <c r="C1825" s="4" t="s">
        <v>1376</v>
      </c>
      <c r="D1825" s="4" t="s">
        <v>1225</v>
      </c>
      <c r="E1825" s="4" t="s">
        <v>1027</v>
      </c>
      <c r="F1825" s="4" t="s">
        <v>1201</v>
      </c>
      <c r="G1825" s="4" t="s">
        <v>1377</v>
      </c>
      <c r="K1825" s="4">
        <f t="shared" si="140"/>
        <v>49.571807999999997</v>
      </c>
      <c r="L1825" s="4" t="e">
        <f t="shared" si="141"/>
        <v>#VALUE!</v>
      </c>
      <c r="M1825" s="4" t="s">
        <v>1064</v>
      </c>
      <c r="N1825" s="4" t="e">
        <f t="shared" si="142"/>
        <v>#VALUE!</v>
      </c>
      <c r="O1825" s="4" t="e">
        <f t="shared" si="143"/>
        <v>#VALUE!</v>
      </c>
      <c r="P1825" s="4" t="e">
        <f t="shared" si="144"/>
        <v>#VALUE!</v>
      </c>
    </row>
    <row r="1826" spans="1:16" x14ac:dyDescent="0.25">
      <c r="A1826" s="4" t="s">
        <v>108</v>
      </c>
      <c r="B1826" s="4" t="s">
        <v>1059</v>
      </c>
      <c r="C1826" s="4" t="s">
        <v>1376</v>
      </c>
      <c r="D1826" s="4" t="s">
        <v>1225</v>
      </c>
      <c r="E1826" s="4" t="s">
        <v>1027</v>
      </c>
      <c r="F1826" s="4" t="s">
        <v>1201</v>
      </c>
      <c r="G1826" s="4" t="s">
        <v>1377</v>
      </c>
      <c r="K1826" s="4">
        <f t="shared" si="140"/>
        <v>49.571807999999997</v>
      </c>
      <c r="L1826" s="4" t="e">
        <f t="shared" si="141"/>
        <v>#VALUE!</v>
      </c>
      <c r="M1826" s="4" t="s">
        <v>1064</v>
      </c>
      <c r="N1826" s="4" t="e">
        <f t="shared" si="142"/>
        <v>#VALUE!</v>
      </c>
      <c r="O1826" s="4" t="e">
        <f t="shared" si="143"/>
        <v>#VALUE!</v>
      </c>
      <c r="P1826" s="4" t="e">
        <f t="shared" si="144"/>
        <v>#VALUE!</v>
      </c>
    </row>
    <row r="1827" spans="1:16" x14ac:dyDescent="0.25">
      <c r="A1827" s="4" t="s">
        <v>133</v>
      </c>
      <c r="B1827" s="4" t="s">
        <v>1059</v>
      </c>
      <c r="C1827" s="4" t="s">
        <v>1745</v>
      </c>
      <c r="D1827" s="4" t="s">
        <v>1746</v>
      </c>
      <c r="E1827" s="4" t="s">
        <v>1237</v>
      </c>
      <c r="F1827" s="4" t="s">
        <v>1157</v>
      </c>
      <c r="G1827" s="4" t="s">
        <v>1747</v>
      </c>
      <c r="K1827" s="4">
        <f t="shared" si="140"/>
        <v>49.347926000000001</v>
      </c>
      <c r="L1827" s="4">
        <f t="shared" si="141"/>
        <v>51.173799261999996</v>
      </c>
      <c r="M1827" s="4" t="s">
        <v>1064</v>
      </c>
      <c r="N1827" s="4">
        <f t="shared" si="142"/>
        <v>-2581470.9706768608</v>
      </c>
      <c r="O1827" s="4">
        <f t="shared" si="143"/>
        <v>-3769318.9706768608</v>
      </c>
      <c r="P1827" s="4" t="str">
        <f t="shared" si="144"/>
        <v>Overpaid</v>
      </c>
    </row>
    <row r="1828" spans="1:16" x14ac:dyDescent="0.25">
      <c r="A1828" s="4" t="s">
        <v>124</v>
      </c>
      <c r="B1828" s="4" t="s">
        <v>1059</v>
      </c>
      <c r="C1828" s="4" t="s">
        <v>3047</v>
      </c>
      <c r="D1828" s="4" t="s">
        <v>2632</v>
      </c>
      <c r="E1828" s="4" t="s">
        <v>1905</v>
      </c>
      <c r="F1828" s="4" t="s">
        <v>1041</v>
      </c>
      <c r="G1828" s="4">
        <v>45</v>
      </c>
      <c r="K1828" s="4">
        <f t="shared" si="140"/>
        <v>49.290149999999997</v>
      </c>
      <c r="L1828" s="4">
        <f t="shared" si="141"/>
        <v>48.649378049999996</v>
      </c>
      <c r="M1828" s="4" t="s">
        <v>1064</v>
      </c>
      <c r="N1828" s="4">
        <f t="shared" si="142"/>
        <v>-3603509.0689602857</v>
      </c>
      <c r="O1828" s="4">
        <f t="shared" si="143"/>
        <v>-20103509.068960287</v>
      </c>
      <c r="P1828" s="4" t="str">
        <f t="shared" si="144"/>
        <v>Overpaid</v>
      </c>
    </row>
    <row r="1829" spans="1:16" x14ac:dyDescent="0.25">
      <c r="A1829" s="4" t="s">
        <v>112</v>
      </c>
      <c r="B1829" s="4" t="s">
        <v>1059</v>
      </c>
      <c r="C1829" s="4" t="s">
        <v>2056</v>
      </c>
      <c r="D1829" s="4" t="s">
        <v>2057</v>
      </c>
      <c r="E1829" s="4" t="s">
        <v>1237</v>
      </c>
      <c r="F1829" s="4" t="s">
        <v>1041</v>
      </c>
      <c r="G1829" s="4">
        <v>45</v>
      </c>
      <c r="K1829" s="4">
        <f t="shared" si="140"/>
        <v>49.290149999999997</v>
      </c>
      <c r="L1829" s="4">
        <f t="shared" si="141"/>
        <v>51.113885549999992</v>
      </c>
      <c r="M1829" s="4" t="s">
        <v>1064</v>
      </c>
      <c r="N1829" s="4">
        <f t="shared" si="142"/>
        <v>-2605727.6581038656</v>
      </c>
      <c r="O1829" s="4">
        <f t="shared" si="143"/>
        <v>-4185954.6581038656</v>
      </c>
      <c r="P1829" s="4" t="str">
        <f t="shared" si="144"/>
        <v>Overpaid</v>
      </c>
    </row>
    <row r="1830" spans="1:16" x14ac:dyDescent="0.25">
      <c r="A1830" s="4" t="s">
        <v>111</v>
      </c>
      <c r="B1830" s="4" t="s">
        <v>1059</v>
      </c>
      <c r="C1830" s="4" t="s">
        <v>3725</v>
      </c>
      <c r="D1830" s="4" t="s">
        <v>3726</v>
      </c>
      <c r="E1830" s="4" t="s">
        <v>1200</v>
      </c>
      <c r="F1830" s="4" t="s">
        <v>1307</v>
      </c>
      <c r="G1830" s="4" t="s">
        <v>1347</v>
      </c>
      <c r="K1830" s="4">
        <f t="shared" si="140"/>
        <v>49.286538999999998</v>
      </c>
      <c r="L1830" s="4">
        <f t="shared" si="141"/>
        <v>52.145158262000002</v>
      </c>
      <c r="M1830" s="4" t="s">
        <v>1064</v>
      </c>
      <c r="N1830" s="4">
        <f t="shared" si="142"/>
        <v>-2188206.2094748393</v>
      </c>
      <c r="O1830" s="4">
        <f t="shared" si="143"/>
        <v>-3129424.2094748393</v>
      </c>
      <c r="P1830" s="4" t="str">
        <f t="shared" si="144"/>
        <v>Overpaid</v>
      </c>
    </row>
    <row r="1831" spans="1:16" x14ac:dyDescent="0.25">
      <c r="A1831" s="4" t="s">
        <v>117</v>
      </c>
      <c r="B1831" s="4" t="s">
        <v>1059</v>
      </c>
      <c r="C1831" s="4" t="s">
        <v>2595</v>
      </c>
      <c r="D1831" s="4" t="s">
        <v>1374</v>
      </c>
      <c r="E1831" s="4" t="s">
        <v>1427</v>
      </c>
      <c r="F1831" s="4" t="s">
        <v>1162</v>
      </c>
      <c r="G1831" s="4" t="s">
        <v>2574</v>
      </c>
      <c r="K1831" s="4">
        <f t="shared" si="140"/>
        <v>49.264872999999994</v>
      </c>
      <c r="L1831" s="4">
        <f t="shared" si="141"/>
        <v>50.496494824999992</v>
      </c>
      <c r="M1831" s="4" t="s">
        <v>1064</v>
      </c>
      <c r="N1831" s="4">
        <f t="shared" si="142"/>
        <v>-2855684.6935927691</v>
      </c>
      <c r="O1831" s="4">
        <f t="shared" si="143"/>
        <v>-3820684.6935927691</v>
      </c>
      <c r="P1831" s="4" t="str">
        <f t="shared" si="144"/>
        <v>Overpaid</v>
      </c>
    </row>
    <row r="1832" spans="1:16" x14ac:dyDescent="0.25">
      <c r="A1832" s="4" t="s">
        <v>114</v>
      </c>
      <c r="B1832" s="4" t="s">
        <v>1059</v>
      </c>
      <c r="C1832" s="4" t="s">
        <v>3271</v>
      </c>
      <c r="D1832" s="4" t="s">
        <v>1027</v>
      </c>
      <c r="E1832" s="4" t="s">
        <v>1061</v>
      </c>
      <c r="F1832" s="4" t="s">
        <v>1146</v>
      </c>
      <c r="G1832" s="4" t="s">
        <v>2625</v>
      </c>
      <c r="K1832" s="4">
        <f t="shared" si="140"/>
        <v>49.196263999999999</v>
      </c>
      <c r="L1832" s="4">
        <f t="shared" si="141"/>
        <v>51.164114560000002</v>
      </c>
      <c r="M1832" s="4" t="s">
        <v>1064</v>
      </c>
      <c r="N1832" s="4">
        <f t="shared" si="142"/>
        <v>-2585391.9226825973</v>
      </c>
      <c r="O1832" s="4" t="e">
        <f t="shared" si="143"/>
        <v>#VALUE!</v>
      </c>
      <c r="P1832" s="4" t="e">
        <f t="shared" si="144"/>
        <v>#VALUE!</v>
      </c>
    </row>
    <row r="1833" spans="1:16" x14ac:dyDescent="0.25">
      <c r="A1833" s="4" t="s">
        <v>122</v>
      </c>
      <c r="B1833" s="4" t="s">
        <v>1059</v>
      </c>
      <c r="C1833" s="4" t="s">
        <v>3620</v>
      </c>
      <c r="D1833" s="4" t="s">
        <v>2255</v>
      </c>
      <c r="E1833" s="4" t="s">
        <v>1454</v>
      </c>
      <c r="F1833" s="4" t="s">
        <v>1068</v>
      </c>
      <c r="G1833" s="4" t="s">
        <v>1626</v>
      </c>
      <c r="K1833" s="4">
        <f t="shared" si="140"/>
        <v>48.950716</v>
      </c>
      <c r="L1833" s="4">
        <f t="shared" si="141"/>
        <v>48.363307407999997</v>
      </c>
      <c r="M1833" s="4" t="s">
        <v>1064</v>
      </c>
      <c r="N1833" s="4">
        <f t="shared" si="142"/>
        <v>-3719327.7340604579</v>
      </c>
      <c r="O1833" s="4">
        <f t="shared" si="143"/>
        <v>-17219327.734060459</v>
      </c>
      <c r="P1833" s="4" t="str">
        <f t="shared" si="144"/>
        <v>Overpaid</v>
      </c>
    </row>
    <row r="1834" spans="1:16" x14ac:dyDescent="0.25">
      <c r="A1834" s="4" t="s">
        <v>109</v>
      </c>
      <c r="B1834" s="4" t="s">
        <v>1059</v>
      </c>
      <c r="C1834" s="4" t="s">
        <v>1810</v>
      </c>
      <c r="D1834" s="4" t="s">
        <v>1811</v>
      </c>
      <c r="E1834" s="4" t="s">
        <v>1027</v>
      </c>
      <c r="F1834" s="4" t="s">
        <v>1270</v>
      </c>
      <c r="G1834" s="4">
        <v>45</v>
      </c>
      <c r="K1834" s="4">
        <f t="shared" si="140"/>
        <v>48.929050000000004</v>
      </c>
      <c r="L1834" s="4" t="e">
        <f t="shared" si="141"/>
        <v>#VALUE!</v>
      </c>
      <c r="M1834" s="4" t="s">
        <v>1064</v>
      </c>
      <c r="N1834" s="4" t="e">
        <f t="shared" si="142"/>
        <v>#VALUE!</v>
      </c>
      <c r="O1834" s="4" t="e">
        <f t="shared" si="143"/>
        <v>#VALUE!</v>
      </c>
      <c r="P1834" s="4" t="e">
        <f t="shared" si="144"/>
        <v>#VALUE!</v>
      </c>
    </row>
    <row r="1835" spans="1:16" x14ac:dyDescent="0.25">
      <c r="A1835" s="4" t="s">
        <v>133</v>
      </c>
      <c r="B1835" s="4" t="s">
        <v>1059</v>
      </c>
      <c r="C1835" s="4" t="s">
        <v>1740</v>
      </c>
      <c r="D1835" s="4" t="s">
        <v>1741</v>
      </c>
      <c r="E1835" s="4" t="s">
        <v>1301</v>
      </c>
      <c r="F1835" s="4" t="s">
        <v>1157</v>
      </c>
      <c r="G1835" s="4" t="s">
        <v>1742</v>
      </c>
      <c r="K1835" s="4">
        <f t="shared" si="140"/>
        <v>48.871274</v>
      </c>
      <c r="L1835" s="4">
        <f t="shared" si="141"/>
        <v>50.777253686000009</v>
      </c>
      <c r="M1835" s="4" t="s">
        <v>1064</v>
      </c>
      <c r="N1835" s="4">
        <f t="shared" si="142"/>
        <v>-2742016.5580975274</v>
      </c>
      <c r="O1835" s="4">
        <f t="shared" si="143"/>
        <v>-3643434.5580975274</v>
      </c>
      <c r="P1835" s="4" t="str">
        <f t="shared" si="144"/>
        <v>Overpaid</v>
      </c>
    </row>
    <row r="1836" spans="1:16" x14ac:dyDescent="0.25">
      <c r="A1836" s="4" t="s">
        <v>129</v>
      </c>
      <c r="B1836" s="4" t="s">
        <v>1059</v>
      </c>
      <c r="C1836" s="4" t="s">
        <v>1317</v>
      </c>
      <c r="D1836" s="4" t="s">
        <v>1027</v>
      </c>
      <c r="E1836" s="4" t="s">
        <v>1318</v>
      </c>
      <c r="F1836" s="4" t="s">
        <v>1125</v>
      </c>
      <c r="G1836" s="4" t="s">
        <v>1319</v>
      </c>
      <c r="K1836" s="4">
        <f t="shared" si="140"/>
        <v>48.842385999999998</v>
      </c>
      <c r="L1836" s="4">
        <f t="shared" si="141"/>
        <v>50.356499965999994</v>
      </c>
      <c r="M1836" s="4" t="s">
        <v>1064</v>
      </c>
      <c r="N1836" s="4">
        <f t="shared" si="142"/>
        <v>-2912363.0635817684</v>
      </c>
      <c r="O1836" s="4" t="e">
        <f t="shared" si="143"/>
        <v>#VALUE!</v>
      </c>
      <c r="P1836" s="4" t="e">
        <f t="shared" si="144"/>
        <v>#VALUE!</v>
      </c>
    </row>
    <row r="1837" spans="1:16" x14ac:dyDescent="0.25">
      <c r="A1837" s="4" t="s">
        <v>108</v>
      </c>
      <c r="B1837" s="4" t="s">
        <v>1059</v>
      </c>
      <c r="C1837" s="4" t="s">
        <v>1317</v>
      </c>
      <c r="D1837" s="4" t="s">
        <v>1567</v>
      </c>
      <c r="E1837" s="4" t="s">
        <v>1318</v>
      </c>
      <c r="F1837" s="4" t="s">
        <v>1125</v>
      </c>
      <c r="G1837" s="4" t="s">
        <v>1319</v>
      </c>
      <c r="K1837" s="4">
        <f t="shared" si="140"/>
        <v>48.842385999999998</v>
      </c>
      <c r="L1837" s="4">
        <f t="shared" si="141"/>
        <v>50.356499965999994</v>
      </c>
      <c r="M1837" s="4" t="s">
        <v>1064</v>
      </c>
      <c r="N1837" s="4">
        <f t="shared" si="142"/>
        <v>-2912363.0635817684</v>
      </c>
      <c r="O1837" s="4">
        <f t="shared" si="143"/>
        <v>-3580568.0635817684</v>
      </c>
      <c r="P1837" s="4" t="str">
        <f t="shared" si="144"/>
        <v>Overpaid</v>
      </c>
    </row>
    <row r="1838" spans="1:16" x14ac:dyDescent="0.25">
      <c r="A1838" s="4" t="s">
        <v>128</v>
      </c>
      <c r="B1838" s="4" t="s">
        <v>1059</v>
      </c>
      <c r="C1838" s="4" t="s">
        <v>3574</v>
      </c>
      <c r="D1838" s="4" t="s">
        <v>3575</v>
      </c>
      <c r="E1838" s="4" t="s">
        <v>1365</v>
      </c>
      <c r="F1838" s="4" t="s">
        <v>1328</v>
      </c>
      <c r="G1838" s="4" t="s">
        <v>2625</v>
      </c>
      <c r="K1838" s="4">
        <f t="shared" si="140"/>
        <v>48.835163999999999</v>
      </c>
      <c r="L1838" s="4">
        <f t="shared" si="141"/>
        <v>51.423427691999997</v>
      </c>
      <c r="M1838" s="4" t="s">
        <v>1064</v>
      </c>
      <c r="N1838" s="4">
        <f t="shared" si="142"/>
        <v>-2480406.3129002964</v>
      </c>
      <c r="O1838" s="4">
        <f t="shared" si="143"/>
        <v>-3465141.3129002964</v>
      </c>
      <c r="P1838" s="4" t="str">
        <f t="shared" si="144"/>
        <v>Overpaid</v>
      </c>
    </row>
    <row r="1839" spans="1:16" x14ac:dyDescent="0.25">
      <c r="A1839" s="4" t="s">
        <v>107</v>
      </c>
      <c r="B1839" s="4" t="s">
        <v>1059</v>
      </c>
      <c r="C1839" s="4" t="s">
        <v>812</v>
      </c>
      <c r="D1839" s="4" t="s">
        <v>2778</v>
      </c>
      <c r="E1839" s="4" t="s">
        <v>1200</v>
      </c>
      <c r="F1839" s="4" t="s">
        <v>1186</v>
      </c>
      <c r="G1839" s="4" t="s">
        <v>1747</v>
      </c>
      <c r="K1839" s="4">
        <f t="shared" si="140"/>
        <v>48.625726</v>
      </c>
      <c r="L1839" s="4">
        <f t="shared" si="141"/>
        <v>51.446018108000004</v>
      </c>
      <c r="M1839" s="4" t="s">
        <v>1064</v>
      </c>
      <c r="N1839" s="4">
        <f t="shared" si="142"/>
        <v>-2471260.3487884738</v>
      </c>
      <c r="O1839" s="4">
        <f t="shared" si="143"/>
        <v>-3552825.3487884738</v>
      </c>
      <c r="P1839" s="4" t="str">
        <f t="shared" si="144"/>
        <v>Overpaid</v>
      </c>
    </row>
    <row r="1840" spans="1:16" x14ac:dyDescent="0.25">
      <c r="A1840" s="4" t="s">
        <v>127</v>
      </c>
      <c r="B1840" s="4" t="s">
        <v>1059</v>
      </c>
      <c r="C1840" s="4" t="s">
        <v>925</v>
      </c>
      <c r="D1840" s="4" t="s">
        <v>1239</v>
      </c>
      <c r="E1840" s="4" t="s">
        <v>1226</v>
      </c>
      <c r="F1840" s="4" t="s">
        <v>1208</v>
      </c>
      <c r="G1840" s="4" t="s">
        <v>1621</v>
      </c>
      <c r="K1840" s="4">
        <f t="shared" si="140"/>
        <v>48.535451000000002</v>
      </c>
      <c r="L1840" s="4">
        <f t="shared" si="141"/>
        <v>50.962223550000004</v>
      </c>
      <c r="M1840" s="4" t="s">
        <v>1064</v>
      </c>
      <c r="N1840" s="4">
        <f t="shared" si="142"/>
        <v>-2667129.5910796411</v>
      </c>
      <c r="O1840" s="4">
        <f t="shared" si="143"/>
        <v>-3615133.5910796411</v>
      </c>
      <c r="P1840" s="4" t="str">
        <f t="shared" si="144"/>
        <v>Overpaid</v>
      </c>
    </row>
    <row r="1841" spans="1:16" x14ac:dyDescent="0.25">
      <c r="A1841" s="4" t="s">
        <v>120</v>
      </c>
      <c r="B1841" s="4" t="s">
        <v>1059</v>
      </c>
      <c r="C1841" s="4" t="s">
        <v>158</v>
      </c>
      <c r="D1841" s="4" t="s">
        <v>1027</v>
      </c>
      <c r="E1841" s="4" t="s">
        <v>1738</v>
      </c>
      <c r="F1841" s="4" t="s">
        <v>1125</v>
      </c>
      <c r="G1841" s="4" t="s">
        <v>2318</v>
      </c>
      <c r="K1841" s="4">
        <f t="shared" si="140"/>
        <v>48.524617999999997</v>
      </c>
      <c r="L1841" s="4">
        <f t="shared" si="141"/>
        <v>49.786258067999995</v>
      </c>
      <c r="M1841" s="4" t="s">
        <v>1064</v>
      </c>
      <c r="N1841" s="4">
        <f t="shared" si="142"/>
        <v>-3143231.4076691298</v>
      </c>
      <c r="O1841" s="4" t="e">
        <f t="shared" si="143"/>
        <v>#VALUE!</v>
      </c>
      <c r="P1841" s="4" t="e">
        <f t="shared" si="144"/>
        <v>#VALUE!</v>
      </c>
    </row>
    <row r="1842" spans="1:16" x14ac:dyDescent="0.25">
      <c r="A1842" s="4" t="s">
        <v>119</v>
      </c>
      <c r="B1842" s="4" t="s">
        <v>1059</v>
      </c>
      <c r="C1842" s="4" t="s">
        <v>529</v>
      </c>
      <c r="D1842" s="4" t="s">
        <v>3341</v>
      </c>
      <c r="E1842" s="4" t="s">
        <v>1662</v>
      </c>
      <c r="F1842" s="4" t="s">
        <v>1312</v>
      </c>
      <c r="G1842" s="4" t="s">
        <v>1222</v>
      </c>
      <c r="K1842" s="4">
        <f t="shared" si="140"/>
        <v>48.369344999999996</v>
      </c>
      <c r="L1842" s="4">
        <f t="shared" si="141"/>
        <v>50.739442905000004</v>
      </c>
      <c r="M1842" s="4" t="s">
        <v>1064</v>
      </c>
      <c r="N1842" s="4">
        <f t="shared" si="142"/>
        <v>-2757324.6447687056</v>
      </c>
      <c r="O1842" s="4">
        <f t="shared" si="143"/>
        <v>-4558499.6447687056</v>
      </c>
      <c r="P1842" s="4" t="str">
        <f t="shared" si="144"/>
        <v>Overpaid</v>
      </c>
    </row>
    <row r="1843" spans="1:16" x14ac:dyDescent="0.25">
      <c r="A1843" s="4" t="s">
        <v>116</v>
      </c>
      <c r="B1843" s="4" t="s">
        <v>1059</v>
      </c>
      <c r="C1843" s="4" t="s">
        <v>1126</v>
      </c>
      <c r="D1843" s="4" t="s">
        <v>1127</v>
      </c>
      <c r="E1843" s="4" t="s">
        <v>1128</v>
      </c>
      <c r="F1843" s="4" t="s">
        <v>1125</v>
      </c>
      <c r="G1843" s="4" t="s">
        <v>1129</v>
      </c>
      <c r="K1843" s="4">
        <f t="shared" si="140"/>
        <v>48.326012999999996</v>
      </c>
      <c r="L1843" s="4">
        <f t="shared" si="141"/>
        <v>50.838965676000001</v>
      </c>
      <c r="M1843" s="4" t="s">
        <v>1064</v>
      </c>
      <c r="N1843" s="4">
        <f t="shared" si="142"/>
        <v>-2717031.8191795293</v>
      </c>
      <c r="O1843" s="4">
        <f t="shared" si="143"/>
        <v>-3749626.8191795293</v>
      </c>
      <c r="P1843" s="4" t="str">
        <f t="shared" si="144"/>
        <v>Overpaid</v>
      </c>
    </row>
    <row r="1844" spans="1:16" x14ac:dyDescent="0.25">
      <c r="A1844" s="4" t="s">
        <v>109</v>
      </c>
      <c r="B1844" s="4" t="s">
        <v>1059</v>
      </c>
      <c r="C1844" s="4" t="s">
        <v>523</v>
      </c>
      <c r="D1844" s="4" t="s">
        <v>1845</v>
      </c>
      <c r="E1844" s="4" t="s">
        <v>1200</v>
      </c>
      <c r="F1844" s="4" t="s">
        <v>1146</v>
      </c>
      <c r="G1844" s="4" t="s">
        <v>1846</v>
      </c>
      <c r="K1844" s="4">
        <f t="shared" si="140"/>
        <v>48.282680999999997</v>
      </c>
      <c r="L1844" s="4">
        <f t="shared" si="141"/>
        <v>51.083076497999997</v>
      </c>
      <c r="M1844" s="4" t="s">
        <v>1064</v>
      </c>
      <c r="N1844" s="4">
        <f t="shared" si="142"/>
        <v>-2618201.0222026575</v>
      </c>
      <c r="O1844" s="4">
        <f t="shared" si="143"/>
        <v>-4106383.0222026575</v>
      </c>
      <c r="P1844" s="4" t="str">
        <f t="shared" si="144"/>
        <v>Overpaid</v>
      </c>
    </row>
    <row r="1845" spans="1:16" x14ac:dyDescent="0.25">
      <c r="A1845" s="4" t="s">
        <v>109</v>
      </c>
      <c r="B1845" s="4" t="s">
        <v>1059</v>
      </c>
      <c r="C1845" s="4" t="s">
        <v>1841</v>
      </c>
      <c r="D1845" s="4" t="s">
        <v>1229</v>
      </c>
      <c r="E1845" s="4" t="s">
        <v>1170</v>
      </c>
      <c r="F1845" s="4" t="s">
        <v>1307</v>
      </c>
      <c r="G1845" s="4" t="s">
        <v>1842</v>
      </c>
      <c r="K1845" s="4">
        <f t="shared" si="140"/>
        <v>48.094909000000001</v>
      </c>
      <c r="L1845" s="4">
        <f t="shared" si="141"/>
        <v>48.864427544000002</v>
      </c>
      <c r="M1845" s="4" t="s">
        <v>1064</v>
      </c>
      <c r="N1845" s="4">
        <f t="shared" si="142"/>
        <v>-3516444.0519021982</v>
      </c>
      <c r="O1845" s="4">
        <f t="shared" si="143"/>
        <v>-7266444.0519021982</v>
      </c>
      <c r="P1845" s="4" t="str">
        <f t="shared" si="144"/>
        <v>Overpaid</v>
      </c>
    </row>
    <row r="1846" spans="1:16" x14ac:dyDescent="0.25">
      <c r="A1846" s="4" t="s">
        <v>135</v>
      </c>
      <c r="B1846" s="4" t="s">
        <v>1059</v>
      </c>
      <c r="C1846" s="4" t="s">
        <v>2667</v>
      </c>
      <c r="D1846" s="4" t="s">
        <v>1216</v>
      </c>
      <c r="E1846" s="4" t="s">
        <v>1971</v>
      </c>
      <c r="F1846" s="4" t="s">
        <v>1146</v>
      </c>
      <c r="G1846" s="4" t="s">
        <v>2215</v>
      </c>
      <c r="K1846" s="4">
        <f t="shared" si="140"/>
        <v>48.004633999999996</v>
      </c>
      <c r="L1846" s="4">
        <f t="shared" si="141"/>
        <v>49.060735947999994</v>
      </c>
      <c r="M1846" s="4" t="s">
        <v>1064</v>
      </c>
      <c r="N1846" s="4">
        <f t="shared" si="142"/>
        <v>-3436966.55941898</v>
      </c>
      <c r="O1846" s="4">
        <f t="shared" si="143"/>
        <v>-4624466.55941898</v>
      </c>
      <c r="P1846" s="4" t="str">
        <f t="shared" si="144"/>
        <v>Overpaid</v>
      </c>
    </row>
    <row r="1847" spans="1:16" x14ac:dyDescent="0.25">
      <c r="A1847" s="4" t="s">
        <v>117</v>
      </c>
      <c r="B1847" s="4" t="s">
        <v>1059</v>
      </c>
      <c r="C1847" s="4" t="s">
        <v>426</v>
      </c>
      <c r="D1847" s="4" t="s">
        <v>2590</v>
      </c>
      <c r="E1847" s="4" t="s">
        <v>1184</v>
      </c>
      <c r="F1847" s="4" t="s">
        <v>1328</v>
      </c>
      <c r="G1847" s="4" t="s">
        <v>2192</v>
      </c>
      <c r="K1847" s="4">
        <f t="shared" si="140"/>
        <v>47.961302000000003</v>
      </c>
      <c r="L1847" s="4">
        <f t="shared" si="141"/>
        <v>48.297031114000006</v>
      </c>
      <c r="M1847" s="4" t="s">
        <v>1064</v>
      </c>
      <c r="N1847" s="4">
        <f t="shared" si="142"/>
        <v>-3746160.3787708692</v>
      </c>
      <c r="O1847" s="4">
        <f t="shared" si="143"/>
        <v>-7586160.3787708692</v>
      </c>
      <c r="P1847" s="4" t="str">
        <f t="shared" si="144"/>
        <v>Overpaid</v>
      </c>
    </row>
    <row r="1848" spans="1:16" x14ac:dyDescent="0.25">
      <c r="A1848" s="4" t="s">
        <v>107</v>
      </c>
      <c r="B1848" s="4" t="s">
        <v>1059</v>
      </c>
      <c r="C1848" s="4" t="s">
        <v>954</v>
      </c>
      <c r="D1848" s="4" t="s">
        <v>2768</v>
      </c>
      <c r="E1848" s="4" t="s">
        <v>1193</v>
      </c>
      <c r="F1848" s="4" t="s">
        <v>1157</v>
      </c>
      <c r="G1848" s="4" t="s">
        <v>1214</v>
      </c>
      <c r="K1848" s="4">
        <f t="shared" si="140"/>
        <v>47.917969999999997</v>
      </c>
      <c r="L1848" s="4">
        <f t="shared" si="141"/>
        <v>50.17011458999999</v>
      </c>
      <c r="M1848" s="4" t="s">
        <v>1064</v>
      </c>
      <c r="N1848" s="4">
        <f t="shared" si="142"/>
        <v>-2987823.1153074335</v>
      </c>
      <c r="O1848" s="4">
        <f t="shared" si="143"/>
        <v>-3924166.1153074335</v>
      </c>
      <c r="P1848" s="4" t="str">
        <f t="shared" si="144"/>
        <v>Overpaid</v>
      </c>
    </row>
    <row r="1849" spans="1:16" x14ac:dyDescent="0.25">
      <c r="A1849" s="4" t="s">
        <v>121</v>
      </c>
      <c r="B1849" s="4" t="s">
        <v>1059</v>
      </c>
      <c r="C1849" s="4" t="s">
        <v>916</v>
      </c>
      <c r="D1849" s="4" t="s">
        <v>2935</v>
      </c>
      <c r="E1849" s="4" t="s">
        <v>1226</v>
      </c>
      <c r="F1849" s="4" t="s">
        <v>1201</v>
      </c>
      <c r="G1849" s="4" t="s">
        <v>1747</v>
      </c>
      <c r="K1849" s="4">
        <f t="shared" si="140"/>
        <v>47.903525999999999</v>
      </c>
      <c r="L1849" s="4">
        <f t="shared" si="141"/>
        <v>50.298702300000002</v>
      </c>
      <c r="M1849" s="4" t="s">
        <v>1064</v>
      </c>
      <c r="N1849" s="4">
        <f t="shared" si="142"/>
        <v>-2935763.0478486782</v>
      </c>
      <c r="O1849" s="4">
        <f t="shared" si="143"/>
        <v>-3883766.0478486782</v>
      </c>
      <c r="P1849" s="4" t="str">
        <f t="shared" si="144"/>
        <v>Overpaid</v>
      </c>
    </row>
    <row r="1850" spans="1:16" x14ac:dyDescent="0.25">
      <c r="A1850" s="4" t="s">
        <v>2800</v>
      </c>
      <c r="B1850" s="4" t="s">
        <v>1059</v>
      </c>
      <c r="C1850" s="4" t="s">
        <v>218</v>
      </c>
      <c r="D1850" s="4" t="s">
        <v>1728</v>
      </c>
      <c r="E1850" s="4" t="s">
        <v>1620</v>
      </c>
      <c r="F1850" s="4" t="s">
        <v>1307</v>
      </c>
      <c r="G1850" s="4" t="s">
        <v>1963</v>
      </c>
      <c r="K1850" s="4">
        <f t="shared" si="140"/>
        <v>47.816862</v>
      </c>
      <c r="L1850" s="4">
        <f t="shared" si="141"/>
        <v>48.247213758000008</v>
      </c>
      <c r="M1850" s="4" t="s">
        <v>1064</v>
      </c>
      <c r="N1850" s="4">
        <f t="shared" si="142"/>
        <v>-3766329.4518026281</v>
      </c>
      <c r="O1850" s="4">
        <f t="shared" si="143"/>
        <v>-7766329.4518026281</v>
      </c>
      <c r="P1850" s="4" t="str">
        <f t="shared" si="144"/>
        <v>Overpaid</v>
      </c>
    </row>
    <row r="1851" spans="1:16" x14ac:dyDescent="0.25">
      <c r="A1851" s="4" t="s">
        <v>130</v>
      </c>
      <c r="B1851" s="4" t="s">
        <v>1059</v>
      </c>
      <c r="C1851" s="4" t="s">
        <v>279</v>
      </c>
      <c r="D1851" s="4" t="s">
        <v>1243</v>
      </c>
      <c r="E1851" s="4" t="s">
        <v>1421</v>
      </c>
      <c r="F1851" s="4" t="s">
        <v>1125</v>
      </c>
      <c r="G1851" s="4" t="s">
        <v>1396</v>
      </c>
      <c r="K1851" s="4">
        <f t="shared" si="140"/>
        <v>47.730198000000001</v>
      </c>
      <c r="L1851" s="4">
        <f t="shared" si="141"/>
        <v>47.873388593999998</v>
      </c>
      <c r="M1851" s="4" t="s">
        <v>1064</v>
      </c>
      <c r="N1851" s="4">
        <f t="shared" si="142"/>
        <v>-3917676.444883218</v>
      </c>
      <c r="O1851" s="4">
        <f t="shared" si="143"/>
        <v>-4952676.444883218</v>
      </c>
      <c r="P1851" s="4" t="str">
        <f t="shared" si="144"/>
        <v>Overpaid</v>
      </c>
    </row>
    <row r="1852" spans="1:16" x14ac:dyDescent="0.25">
      <c r="A1852" s="4" t="s">
        <v>115</v>
      </c>
      <c r="B1852" s="4" t="s">
        <v>1059</v>
      </c>
      <c r="C1852" s="4" t="s">
        <v>4003</v>
      </c>
      <c r="D1852" s="4" t="s">
        <v>2448</v>
      </c>
      <c r="E1852" s="4" t="s">
        <v>1027</v>
      </c>
      <c r="F1852" s="4" t="s">
        <v>1234</v>
      </c>
      <c r="G1852" s="4" t="s">
        <v>2294</v>
      </c>
      <c r="K1852" s="4">
        <f t="shared" si="140"/>
        <v>47.690477000000001</v>
      </c>
      <c r="L1852" s="4" t="e">
        <f t="shared" si="141"/>
        <v>#VALUE!</v>
      </c>
      <c r="M1852" s="4" t="s">
        <v>1064</v>
      </c>
      <c r="N1852" s="4" t="e">
        <f t="shared" si="142"/>
        <v>#VALUE!</v>
      </c>
      <c r="O1852" s="4" t="e">
        <f t="shared" si="143"/>
        <v>#VALUE!</v>
      </c>
      <c r="P1852" s="4" t="e">
        <f t="shared" si="144"/>
        <v>#VALUE!</v>
      </c>
    </row>
    <row r="1853" spans="1:16" x14ac:dyDescent="0.25">
      <c r="A1853" s="4" t="s">
        <v>123</v>
      </c>
      <c r="B1853" s="4" t="s">
        <v>1059</v>
      </c>
      <c r="C1853" s="4" t="s">
        <v>1961</v>
      </c>
      <c r="D1853" s="4" t="s">
        <v>1962</v>
      </c>
      <c r="E1853" s="4" t="s">
        <v>1301</v>
      </c>
      <c r="F1853" s="4" t="s">
        <v>1312</v>
      </c>
      <c r="G1853" s="4" t="s">
        <v>1963</v>
      </c>
      <c r="K1853" s="4">
        <f t="shared" si="140"/>
        <v>47.455762</v>
      </c>
      <c r="L1853" s="4">
        <f t="shared" si="141"/>
        <v>49.306536718000004</v>
      </c>
      <c r="M1853" s="4" t="s">
        <v>1064</v>
      </c>
      <c r="N1853" s="4">
        <f t="shared" si="142"/>
        <v>-3337451.569474658</v>
      </c>
      <c r="O1853" s="4">
        <f t="shared" si="143"/>
        <v>-4952120.569474658</v>
      </c>
      <c r="P1853" s="4" t="str">
        <f t="shared" si="144"/>
        <v>Overpaid</v>
      </c>
    </row>
    <row r="1854" spans="1:16" x14ac:dyDescent="0.25">
      <c r="A1854" s="4" t="s">
        <v>110</v>
      </c>
      <c r="B1854" s="4" t="s">
        <v>1059</v>
      </c>
      <c r="C1854" s="4" t="s">
        <v>2431</v>
      </c>
      <c r="D1854" s="4" t="s">
        <v>1379</v>
      </c>
      <c r="E1854" s="4" t="s">
        <v>1027</v>
      </c>
      <c r="F1854" s="4" t="s">
        <v>1221</v>
      </c>
      <c r="G1854" s="4" t="s">
        <v>1155</v>
      </c>
      <c r="K1854" s="4">
        <f t="shared" si="140"/>
        <v>47.455761999999993</v>
      </c>
      <c r="L1854" s="4" t="e">
        <f t="shared" si="141"/>
        <v>#VALUE!</v>
      </c>
      <c r="M1854" s="4" t="s">
        <v>1064</v>
      </c>
      <c r="N1854" s="4" t="e">
        <f t="shared" si="142"/>
        <v>#VALUE!</v>
      </c>
      <c r="O1854" s="4" t="e">
        <f t="shared" si="143"/>
        <v>#VALUE!</v>
      </c>
      <c r="P1854" s="4" t="e">
        <f t="shared" si="144"/>
        <v>#VALUE!</v>
      </c>
    </row>
    <row r="1855" spans="1:16" x14ac:dyDescent="0.25">
      <c r="A1855" s="4" t="s">
        <v>134</v>
      </c>
      <c r="B1855" s="4" t="s">
        <v>1059</v>
      </c>
      <c r="C1855" s="4" t="s">
        <v>2459</v>
      </c>
      <c r="D1855" s="4" t="s">
        <v>2460</v>
      </c>
      <c r="E1855" s="4" t="s">
        <v>2461</v>
      </c>
      <c r="F1855" s="4" t="s">
        <v>1107</v>
      </c>
      <c r="G1855" s="4" t="s">
        <v>2462</v>
      </c>
      <c r="K1855" s="4">
        <f t="shared" si="140"/>
        <v>47.307710999999998</v>
      </c>
      <c r="L1855" s="4">
        <f t="shared" si="141"/>
        <v>50.855789324999996</v>
      </c>
      <c r="M1855" s="4" t="s">
        <v>1064</v>
      </c>
      <c r="N1855" s="4">
        <f t="shared" si="142"/>
        <v>-2710220.5904715741</v>
      </c>
      <c r="O1855" s="4">
        <f t="shared" si="143"/>
        <v>-11374598.590471573</v>
      </c>
      <c r="P1855" s="4" t="str">
        <f t="shared" si="144"/>
        <v>Overpaid</v>
      </c>
    </row>
    <row r="1856" spans="1:16" x14ac:dyDescent="0.25">
      <c r="A1856" s="4" t="s">
        <v>2800</v>
      </c>
      <c r="B1856" s="4" t="s">
        <v>1059</v>
      </c>
      <c r="C1856" s="4" t="s">
        <v>2853</v>
      </c>
      <c r="D1856" s="4" t="s">
        <v>1674</v>
      </c>
      <c r="E1856" s="4" t="s">
        <v>1141</v>
      </c>
      <c r="F1856" s="4" t="s">
        <v>1201</v>
      </c>
      <c r="G1856" s="4" t="s">
        <v>1363</v>
      </c>
      <c r="K1856" s="4">
        <f t="shared" si="140"/>
        <v>47.307710999999998</v>
      </c>
      <c r="L1856" s="4">
        <f t="shared" si="141"/>
        <v>49.389250283999999</v>
      </c>
      <c r="M1856" s="4" t="s">
        <v>1064</v>
      </c>
      <c r="N1856" s="4">
        <f t="shared" si="142"/>
        <v>-3303964.1247902978</v>
      </c>
      <c r="O1856" s="4">
        <f t="shared" si="143"/>
        <v>-4162297.1247902978</v>
      </c>
      <c r="P1856" s="4" t="str">
        <f t="shared" si="144"/>
        <v>Overpaid</v>
      </c>
    </row>
    <row r="1857" spans="1:16" x14ac:dyDescent="0.25">
      <c r="A1857" s="4" t="s">
        <v>121</v>
      </c>
      <c r="B1857" s="4" t="s">
        <v>1059</v>
      </c>
      <c r="C1857" s="4" t="s">
        <v>946</v>
      </c>
      <c r="D1857" s="4" t="s">
        <v>2939</v>
      </c>
      <c r="E1857" s="4" t="s">
        <v>1027</v>
      </c>
      <c r="F1857" s="4" t="s">
        <v>1208</v>
      </c>
      <c r="G1857" s="4" t="s">
        <v>1677</v>
      </c>
      <c r="K1857" s="4">
        <f t="shared" si="140"/>
        <v>47.304099999999998</v>
      </c>
      <c r="L1857" s="4" t="e">
        <f t="shared" si="141"/>
        <v>#VALUE!</v>
      </c>
      <c r="M1857" s="4" t="s">
        <v>1064</v>
      </c>
      <c r="N1857" s="4" t="e">
        <f t="shared" si="142"/>
        <v>#VALUE!</v>
      </c>
      <c r="O1857" s="4" t="e">
        <f t="shared" si="143"/>
        <v>#VALUE!</v>
      </c>
      <c r="P1857" s="4" t="e">
        <f t="shared" si="144"/>
        <v>#VALUE!</v>
      </c>
    </row>
    <row r="1858" spans="1:16" x14ac:dyDescent="0.25">
      <c r="A1858" s="4" t="s">
        <v>111</v>
      </c>
      <c r="B1858" s="4" t="s">
        <v>1059</v>
      </c>
      <c r="C1858" s="4" t="s">
        <v>3708</v>
      </c>
      <c r="D1858" s="4" t="s">
        <v>1243</v>
      </c>
      <c r="E1858" s="4" t="s">
        <v>2172</v>
      </c>
      <c r="F1858" s="4" t="s">
        <v>1068</v>
      </c>
      <c r="G1858" s="4">
        <v>45</v>
      </c>
      <c r="K1858" s="4">
        <f t="shared" ref="K1858:K1921" si="145">(F1858*0.3611)+(G1858*1.1*0.3611)+(H1858*5.2*0.0666)+(I1858*0.2111)</f>
        <v>47.123550000000002</v>
      </c>
      <c r="L1858" s="4">
        <f t="shared" ref="L1858:L1921" si="146">(K1858)*((100+(29-E1858))/100)-(J1858*0.9)</f>
        <v>45.945461250000001</v>
      </c>
      <c r="M1858" s="4" t="s">
        <v>1064</v>
      </c>
      <c r="N1858" s="4">
        <f t="shared" ref="N1858:N1921" si="147">(M1858*((L1858-63)/5.45))+M1858</f>
        <v>-4698217.8168713292</v>
      </c>
      <c r="O1858" s="4">
        <f t="shared" ref="O1858:O1921" si="148">(N1858-D1858)</f>
        <v>-5733217.8168713292</v>
      </c>
      <c r="P1858" s="4" t="str">
        <f t="shared" ref="P1858:P1921" si="149">IF(O1858&lt;(-3000000), "Overpaid", "")</f>
        <v>Overpaid</v>
      </c>
    </row>
    <row r="1859" spans="1:16" x14ac:dyDescent="0.25">
      <c r="A1859" s="4" t="s">
        <v>125</v>
      </c>
      <c r="B1859" s="4" t="s">
        <v>1059</v>
      </c>
      <c r="C1859" s="4" t="s">
        <v>1524</v>
      </c>
      <c r="D1859" s="4" t="s">
        <v>1243</v>
      </c>
      <c r="E1859" s="4" t="s">
        <v>1310</v>
      </c>
      <c r="F1859" s="4" t="s">
        <v>1157</v>
      </c>
      <c r="G1859" s="4" t="s">
        <v>1525</v>
      </c>
      <c r="K1859" s="4">
        <f t="shared" si="145"/>
        <v>47.004386999999994</v>
      </c>
      <c r="L1859" s="4">
        <f t="shared" si="146"/>
        <v>47.521435256999986</v>
      </c>
      <c r="M1859" s="4" t="s">
        <v>1064</v>
      </c>
      <c r="N1859" s="4">
        <f t="shared" si="147"/>
        <v>-4060168.4020582307</v>
      </c>
      <c r="O1859" s="4">
        <f t="shared" si="148"/>
        <v>-5095168.4020582307</v>
      </c>
      <c r="P1859" s="4" t="str">
        <f t="shared" si="149"/>
        <v>Overpaid</v>
      </c>
    </row>
    <row r="1860" spans="1:16" x14ac:dyDescent="0.25">
      <c r="A1860" s="4" t="s">
        <v>131</v>
      </c>
      <c r="B1860" s="4" t="s">
        <v>1059</v>
      </c>
      <c r="C1860" s="4" t="s">
        <v>1590</v>
      </c>
      <c r="D1860" s="4" t="s">
        <v>1591</v>
      </c>
      <c r="E1860" s="4" t="s">
        <v>1027</v>
      </c>
      <c r="F1860" s="4" t="s">
        <v>1073</v>
      </c>
      <c r="G1860" s="4">
        <v>45</v>
      </c>
      <c r="K1860" s="4">
        <f t="shared" si="145"/>
        <v>46.762450000000001</v>
      </c>
      <c r="L1860" s="4" t="e">
        <f t="shared" si="146"/>
        <v>#VALUE!</v>
      </c>
      <c r="M1860" s="4" t="s">
        <v>1064</v>
      </c>
      <c r="N1860" s="4" t="e">
        <f t="shared" si="147"/>
        <v>#VALUE!</v>
      </c>
      <c r="O1860" s="4" t="e">
        <f t="shared" si="148"/>
        <v>#VALUE!</v>
      </c>
      <c r="P1860" s="4" t="e">
        <f t="shared" si="149"/>
        <v>#VALUE!</v>
      </c>
    </row>
    <row r="1861" spans="1:16" x14ac:dyDescent="0.25">
      <c r="A1861" s="4" t="s">
        <v>109</v>
      </c>
      <c r="B1861" s="4" t="s">
        <v>1059</v>
      </c>
      <c r="C1861" s="4" t="s">
        <v>1894</v>
      </c>
      <c r="D1861" s="4" t="s">
        <v>1027</v>
      </c>
      <c r="E1861" s="4" t="s">
        <v>1356</v>
      </c>
      <c r="F1861" s="4" t="s">
        <v>1221</v>
      </c>
      <c r="G1861" s="4" t="s">
        <v>1895</v>
      </c>
      <c r="K1861" s="4">
        <f t="shared" si="145"/>
        <v>46.740783999999991</v>
      </c>
      <c r="L1861" s="4">
        <f t="shared" si="146"/>
        <v>47.722340463999984</v>
      </c>
      <c r="M1861" s="4" t="s">
        <v>1064</v>
      </c>
      <c r="N1861" s="4">
        <f t="shared" si="147"/>
        <v>-3978829.8462255299</v>
      </c>
      <c r="O1861" s="4" t="e">
        <f t="shared" si="148"/>
        <v>#VALUE!</v>
      </c>
      <c r="P1861" s="4" t="e">
        <f t="shared" si="149"/>
        <v>#VALUE!</v>
      </c>
    </row>
    <row r="1862" spans="1:16" x14ac:dyDescent="0.25">
      <c r="A1862" s="4" t="s">
        <v>129</v>
      </c>
      <c r="B1862" s="4" t="s">
        <v>1059</v>
      </c>
      <c r="C1862" s="4" t="s">
        <v>1373</v>
      </c>
      <c r="D1862" s="4" t="s">
        <v>1374</v>
      </c>
      <c r="E1862" s="4" t="s">
        <v>1122</v>
      </c>
      <c r="F1862" s="4" t="s">
        <v>1201</v>
      </c>
      <c r="G1862" s="4" t="s">
        <v>1375</v>
      </c>
      <c r="K1862" s="4">
        <f t="shared" si="145"/>
        <v>46.553012000000003</v>
      </c>
      <c r="L1862" s="4">
        <f t="shared" si="146"/>
        <v>47.344413204000006</v>
      </c>
      <c r="M1862" s="4" t="s">
        <v>1064</v>
      </c>
      <c r="N1862" s="4">
        <f t="shared" si="147"/>
        <v>-4131837.6153980242</v>
      </c>
      <c r="O1862" s="4">
        <f t="shared" si="148"/>
        <v>-5096837.6153980242</v>
      </c>
      <c r="P1862" s="4" t="str">
        <f t="shared" si="149"/>
        <v>Overpaid</v>
      </c>
    </row>
    <row r="1863" spans="1:16" x14ac:dyDescent="0.25">
      <c r="A1863" s="4" t="s">
        <v>108</v>
      </c>
      <c r="B1863" s="4" t="s">
        <v>1059</v>
      </c>
      <c r="C1863" s="4" t="s">
        <v>1373</v>
      </c>
      <c r="D1863" s="4" t="s">
        <v>1374</v>
      </c>
      <c r="E1863" s="4" t="s">
        <v>1122</v>
      </c>
      <c r="F1863" s="4" t="s">
        <v>1201</v>
      </c>
      <c r="G1863" s="4" t="s">
        <v>1375</v>
      </c>
      <c r="K1863" s="4">
        <f t="shared" si="145"/>
        <v>46.553012000000003</v>
      </c>
      <c r="L1863" s="4">
        <f t="shared" si="146"/>
        <v>47.344413204000006</v>
      </c>
      <c r="M1863" s="4" t="s">
        <v>1064</v>
      </c>
      <c r="N1863" s="4">
        <f t="shared" si="147"/>
        <v>-4131837.6153980242</v>
      </c>
      <c r="O1863" s="4">
        <f t="shared" si="148"/>
        <v>-5096837.6153980242</v>
      </c>
      <c r="P1863" s="4" t="str">
        <f t="shared" si="149"/>
        <v>Overpaid</v>
      </c>
    </row>
    <row r="1864" spans="1:16" x14ac:dyDescent="0.25">
      <c r="A1864" s="4" t="s">
        <v>130</v>
      </c>
      <c r="B1864" s="4" t="s">
        <v>1059</v>
      </c>
      <c r="C1864" s="4" t="s">
        <v>575</v>
      </c>
      <c r="D1864" s="4" t="s">
        <v>3438</v>
      </c>
      <c r="E1864" s="4" t="s">
        <v>1303</v>
      </c>
      <c r="F1864" s="4" t="s">
        <v>1208</v>
      </c>
      <c r="G1864" s="4" t="s">
        <v>1840</v>
      </c>
      <c r="K1864" s="4">
        <f t="shared" si="145"/>
        <v>46.549401000000003</v>
      </c>
      <c r="L1864" s="4">
        <f t="shared" si="146"/>
        <v>47.806234827000011</v>
      </c>
      <c r="M1864" s="4" t="s">
        <v>1064</v>
      </c>
      <c r="N1864" s="4">
        <f t="shared" si="147"/>
        <v>-3944864.3436344163</v>
      </c>
      <c r="O1864" s="4">
        <f t="shared" si="148"/>
        <v>-4858148.3436344163</v>
      </c>
      <c r="P1864" s="4" t="str">
        <f t="shared" si="149"/>
        <v>Overpaid</v>
      </c>
    </row>
    <row r="1865" spans="1:16" x14ac:dyDescent="0.25">
      <c r="A1865" s="4" t="s">
        <v>133</v>
      </c>
      <c r="B1865" s="4" t="s">
        <v>1059</v>
      </c>
      <c r="C1865" s="4" t="s">
        <v>527</v>
      </c>
      <c r="D1865" s="4" t="s">
        <v>1714</v>
      </c>
      <c r="E1865" s="4" t="s">
        <v>1176</v>
      </c>
      <c r="F1865" s="4" t="s">
        <v>1312</v>
      </c>
      <c r="G1865" s="4" t="s">
        <v>1715</v>
      </c>
      <c r="K1865" s="4">
        <f t="shared" si="145"/>
        <v>46.542178999999997</v>
      </c>
      <c r="L1865" s="4">
        <f t="shared" si="146"/>
        <v>49.334709740000001</v>
      </c>
      <c r="M1865" s="4" t="s">
        <v>1064</v>
      </c>
      <c r="N1865" s="4">
        <f t="shared" si="147"/>
        <v>-3326045.4294490162</v>
      </c>
      <c r="O1865" s="4">
        <f t="shared" si="148"/>
        <v>-5496777.4294490162</v>
      </c>
      <c r="P1865" s="4" t="str">
        <f t="shared" si="149"/>
        <v>Overpaid</v>
      </c>
    </row>
    <row r="1866" spans="1:16" x14ac:dyDescent="0.25">
      <c r="A1866" s="4" t="s">
        <v>133</v>
      </c>
      <c r="B1866" s="4" t="s">
        <v>1059</v>
      </c>
      <c r="C1866" s="4" t="s">
        <v>1773</v>
      </c>
      <c r="D1866" s="4" t="s">
        <v>1027</v>
      </c>
      <c r="E1866" s="4" t="s">
        <v>1027</v>
      </c>
      <c r="F1866" s="4" t="s">
        <v>1208</v>
      </c>
      <c r="G1866" s="4" t="s">
        <v>1774</v>
      </c>
      <c r="K1866" s="4">
        <f t="shared" si="145"/>
        <v>46.509680000000003</v>
      </c>
      <c r="L1866" s="4" t="e">
        <f t="shared" si="146"/>
        <v>#VALUE!</v>
      </c>
      <c r="M1866" s="4" t="s">
        <v>1064</v>
      </c>
      <c r="N1866" s="4" t="e">
        <f t="shared" si="147"/>
        <v>#VALUE!</v>
      </c>
      <c r="O1866" s="4" t="e">
        <f t="shared" si="148"/>
        <v>#VALUE!</v>
      </c>
      <c r="P1866" s="4" t="e">
        <f t="shared" si="149"/>
        <v>#VALUE!</v>
      </c>
    </row>
    <row r="1867" spans="1:16" x14ac:dyDescent="0.25">
      <c r="A1867" s="4" t="s">
        <v>112</v>
      </c>
      <c r="B1867" s="4" t="s">
        <v>1059</v>
      </c>
      <c r="C1867" s="4" t="s">
        <v>1560</v>
      </c>
      <c r="D1867" s="4" t="s">
        <v>1561</v>
      </c>
      <c r="E1867" s="4" t="s">
        <v>1090</v>
      </c>
      <c r="F1867" s="4" t="s">
        <v>1091</v>
      </c>
      <c r="G1867" s="4">
        <v>45</v>
      </c>
      <c r="K1867" s="4">
        <f t="shared" si="145"/>
        <v>46.401350000000001</v>
      </c>
      <c r="L1867" s="4">
        <f t="shared" si="146"/>
        <v>46.401350000000001</v>
      </c>
      <c r="M1867" s="4" t="s">
        <v>1064</v>
      </c>
      <c r="N1867" s="4">
        <f t="shared" si="147"/>
        <v>-4513646.530247706</v>
      </c>
      <c r="O1867" s="4">
        <f t="shared" si="148"/>
        <v>-9680313.5302477069</v>
      </c>
      <c r="P1867" s="4" t="str">
        <f t="shared" si="149"/>
        <v>Overpaid</v>
      </c>
    </row>
    <row r="1868" spans="1:16" x14ac:dyDescent="0.25">
      <c r="A1868" s="4" t="s">
        <v>2800</v>
      </c>
      <c r="B1868" s="4" t="s">
        <v>1059</v>
      </c>
      <c r="C1868" s="4" t="s">
        <v>2836</v>
      </c>
      <c r="D1868" s="4" t="s">
        <v>1243</v>
      </c>
      <c r="E1868" s="4" t="s">
        <v>1254</v>
      </c>
      <c r="F1868" s="4" t="s">
        <v>1146</v>
      </c>
      <c r="G1868" s="4" t="s">
        <v>1173</v>
      </c>
      <c r="K1868" s="4">
        <f t="shared" si="145"/>
        <v>46.376072999999998</v>
      </c>
      <c r="L1868" s="4">
        <f t="shared" si="146"/>
        <v>47.489098751999997</v>
      </c>
      <c r="M1868" s="4" t="s">
        <v>1064</v>
      </c>
      <c r="N1868" s="4">
        <f t="shared" si="147"/>
        <v>-4073260.1713391338</v>
      </c>
      <c r="O1868" s="4">
        <f t="shared" si="148"/>
        <v>-5108260.1713391338</v>
      </c>
      <c r="P1868" s="4" t="str">
        <f t="shared" si="149"/>
        <v>Overpaid</v>
      </c>
    </row>
    <row r="1869" spans="1:16" x14ac:dyDescent="0.25">
      <c r="A1869" s="4" t="s">
        <v>317</v>
      </c>
      <c r="B1869" s="4" t="s">
        <v>1059</v>
      </c>
      <c r="C1869" s="4" t="s">
        <v>2316</v>
      </c>
      <c r="D1869" s="4" t="s">
        <v>2317</v>
      </c>
      <c r="E1869" s="4" t="s">
        <v>1237</v>
      </c>
      <c r="F1869" s="4" t="s">
        <v>1194</v>
      </c>
      <c r="G1869" s="4" t="s">
        <v>2318</v>
      </c>
      <c r="K1869" s="4">
        <f t="shared" si="145"/>
        <v>46.358018000000001</v>
      </c>
      <c r="L1869" s="4">
        <f t="shared" si="146"/>
        <v>48.073264666</v>
      </c>
      <c r="M1869" s="4" t="s">
        <v>1064</v>
      </c>
      <c r="N1869" s="4">
        <f t="shared" si="147"/>
        <v>-3836754.5450242795</v>
      </c>
      <c r="O1869" s="4">
        <f t="shared" si="148"/>
        <v>-4646254.5450242795</v>
      </c>
      <c r="P1869" s="4" t="str">
        <f t="shared" si="149"/>
        <v>Overpaid</v>
      </c>
    </row>
    <row r="1870" spans="1:16" x14ac:dyDescent="0.25">
      <c r="A1870" s="4" t="s">
        <v>122</v>
      </c>
      <c r="B1870" s="4" t="s">
        <v>1059</v>
      </c>
      <c r="C1870" s="4" t="s">
        <v>3663</v>
      </c>
      <c r="D1870" s="4" t="s">
        <v>3664</v>
      </c>
      <c r="E1870" s="4" t="s">
        <v>1538</v>
      </c>
      <c r="F1870" s="4" t="s">
        <v>1201</v>
      </c>
      <c r="G1870" s="4" t="s">
        <v>2126</v>
      </c>
      <c r="K1870" s="4">
        <f t="shared" si="145"/>
        <v>46.274965000000002</v>
      </c>
      <c r="L1870" s="4">
        <f t="shared" si="146"/>
        <v>46.043590174999999</v>
      </c>
      <c r="M1870" s="4" t="s">
        <v>1064</v>
      </c>
      <c r="N1870" s="4">
        <f t="shared" si="147"/>
        <v>-4658489.3042852152</v>
      </c>
      <c r="O1870" s="4">
        <f t="shared" si="148"/>
        <v>-6570989.3042852152</v>
      </c>
      <c r="P1870" s="4" t="str">
        <f t="shared" si="149"/>
        <v>Overpaid</v>
      </c>
    </row>
    <row r="1871" spans="1:16" x14ac:dyDescent="0.25">
      <c r="A1871" s="4" t="s">
        <v>124</v>
      </c>
      <c r="B1871" s="4" t="s">
        <v>1059</v>
      </c>
      <c r="C1871" s="4" t="s">
        <v>3095</v>
      </c>
      <c r="D1871" s="4" t="s">
        <v>3096</v>
      </c>
      <c r="E1871" s="4" t="s">
        <v>1213</v>
      </c>
      <c r="F1871" s="4" t="s">
        <v>1328</v>
      </c>
      <c r="G1871" s="4" t="s">
        <v>2119</v>
      </c>
      <c r="K1871" s="4">
        <f t="shared" si="145"/>
        <v>46.213577999999998</v>
      </c>
      <c r="L1871" s="4">
        <f t="shared" si="146"/>
        <v>48.940179102000009</v>
      </c>
      <c r="M1871" s="4" t="s">
        <v>1064</v>
      </c>
      <c r="N1871" s="4">
        <f t="shared" si="147"/>
        <v>-3485775.2483315784</v>
      </c>
      <c r="O1871" s="4">
        <f t="shared" si="148"/>
        <v>-6299328.2483315784</v>
      </c>
      <c r="P1871" s="4" t="str">
        <f t="shared" si="149"/>
        <v>Overpaid</v>
      </c>
    </row>
    <row r="1872" spans="1:16" x14ac:dyDescent="0.25">
      <c r="A1872" s="4" t="s">
        <v>107</v>
      </c>
      <c r="B1872" s="4" t="s">
        <v>1059</v>
      </c>
      <c r="C1872" s="4" t="s">
        <v>526</v>
      </c>
      <c r="D1872" s="4" t="s">
        <v>2744</v>
      </c>
      <c r="E1872" s="4" t="s">
        <v>1839</v>
      </c>
      <c r="F1872" s="4" t="s">
        <v>1103</v>
      </c>
      <c r="G1872" s="4">
        <v>45</v>
      </c>
      <c r="K1872" s="4">
        <f t="shared" si="145"/>
        <v>46.04025</v>
      </c>
      <c r="L1872" s="4">
        <f t="shared" si="146"/>
        <v>49.124946749999999</v>
      </c>
      <c r="M1872" s="4" t="s">
        <v>1064</v>
      </c>
      <c r="N1872" s="4">
        <f t="shared" si="147"/>
        <v>-3410970.1505576605</v>
      </c>
      <c r="O1872" s="4">
        <f t="shared" si="148"/>
        <v>-6909091.1505576605</v>
      </c>
      <c r="P1872" s="4" t="str">
        <f t="shared" si="149"/>
        <v>Overpaid</v>
      </c>
    </row>
    <row r="1873" spans="1:16" x14ac:dyDescent="0.25">
      <c r="A1873" s="4" t="s">
        <v>2800</v>
      </c>
      <c r="B1873" s="4" t="s">
        <v>1059</v>
      </c>
      <c r="C1873" s="4" t="s">
        <v>329</v>
      </c>
      <c r="D1873" s="4" t="s">
        <v>1027</v>
      </c>
      <c r="E1873" s="4" t="s">
        <v>1027</v>
      </c>
      <c r="F1873" s="4" t="s">
        <v>1103</v>
      </c>
      <c r="G1873" s="4">
        <v>45</v>
      </c>
      <c r="K1873" s="4">
        <f t="shared" si="145"/>
        <v>46.04025</v>
      </c>
      <c r="L1873" s="4" t="e">
        <f t="shared" si="146"/>
        <v>#VALUE!</v>
      </c>
      <c r="M1873" s="4" t="s">
        <v>1064</v>
      </c>
      <c r="N1873" s="4" t="e">
        <f t="shared" si="147"/>
        <v>#VALUE!</v>
      </c>
      <c r="O1873" s="4" t="e">
        <f t="shared" si="148"/>
        <v>#VALUE!</v>
      </c>
      <c r="P1873" s="4" t="e">
        <f t="shared" si="149"/>
        <v>#VALUE!</v>
      </c>
    </row>
    <row r="1874" spans="1:16" x14ac:dyDescent="0.25">
      <c r="A1874" s="4" t="s">
        <v>119</v>
      </c>
      <c r="B1874" s="4" t="s">
        <v>1059</v>
      </c>
      <c r="C1874" s="4" t="s">
        <v>3324</v>
      </c>
      <c r="D1874" s="4" t="s">
        <v>1027</v>
      </c>
      <c r="E1874" s="4" t="s">
        <v>1027</v>
      </c>
      <c r="F1874" s="4" t="s">
        <v>1103</v>
      </c>
      <c r="G1874" s="4">
        <v>45</v>
      </c>
      <c r="K1874" s="4">
        <f t="shared" si="145"/>
        <v>46.04025</v>
      </c>
      <c r="L1874" s="4" t="e">
        <f t="shared" si="146"/>
        <v>#VALUE!</v>
      </c>
      <c r="M1874" s="4" t="s">
        <v>1064</v>
      </c>
      <c r="N1874" s="4" t="e">
        <f t="shared" si="147"/>
        <v>#VALUE!</v>
      </c>
      <c r="O1874" s="4" t="e">
        <f t="shared" si="148"/>
        <v>#VALUE!</v>
      </c>
      <c r="P1874" s="4" t="e">
        <f t="shared" si="149"/>
        <v>#VALUE!</v>
      </c>
    </row>
    <row r="1875" spans="1:16" x14ac:dyDescent="0.25">
      <c r="A1875" s="4" t="s">
        <v>116</v>
      </c>
      <c r="B1875" s="4" t="s">
        <v>1059</v>
      </c>
      <c r="C1875" s="4" t="s">
        <v>955</v>
      </c>
      <c r="D1875" s="4" t="s">
        <v>1203</v>
      </c>
      <c r="E1875" s="4" t="s">
        <v>1204</v>
      </c>
      <c r="F1875" s="4" t="s">
        <v>1201</v>
      </c>
      <c r="G1875" s="4" t="s">
        <v>1205</v>
      </c>
      <c r="K1875" s="4">
        <f t="shared" si="145"/>
        <v>45.957197000000001</v>
      </c>
      <c r="L1875" s="4">
        <f t="shared" si="146"/>
        <v>47.243998516000005</v>
      </c>
      <c r="M1875" s="4" t="s">
        <v>1064</v>
      </c>
      <c r="N1875" s="4">
        <f t="shared" si="147"/>
        <v>-4172491.5428311313</v>
      </c>
      <c r="O1875" s="4">
        <f t="shared" si="148"/>
        <v>-5108612.5428311313</v>
      </c>
      <c r="P1875" s="4" t="str">
        <f t="shared" si="149"/>
        <v>Overpaid</v>
      </c>
    </row>
    <row r="1876" spans="1:16" x14ac:dyDescent="0.25">
      <c r="A1876" s="4" t="s">
        <v>119</v>
      </c>
      <c r="B1876" s="4" t="s">
        <v>1059</v>
      </c>
      <c r="C1876" s="4" t="s">
        <v>3346</v>
      </c>
      <c r="D1876" s="4" t="s">
        <v>3347</v>
      </c>
      <c r="E1876" s="4" t="s">
        <v>1027</v>
      </c>
      <c r="F1876" s="4" t="s">
        <v>1125</v>
      </c>
      <c r="G1876" s="4" t="s">
        <v>2462</v>
      </c>
      <c r="K1876" s="4">
        <f t="shared" si="145"/>
        <v>45.863310999999996</v>
      </c>
      <c r="L1876" s="4" t="e">
        <f t="shared" si="146"/>
        <v>#VALUE!</v>
      </c>
      <c r="M1876" s="4" t="s">
        <v>1064</v>
      </c>
      <c r="N1876" s="4" t="e">
        <f t="shared" si="147"/>
        <v>#VALUE!</v>
      </c>
      <c r="O1876" s="4" t="e">
        <f t="shared" si="148"/>
        <v>#VALUE!</v>
      </c>
      <c r="P1876" s="4" t="e">
        <f t="shared" si="149"/>
        <v>#VALUE!</v>
      </c>
    </row>
    <row r="1877" spans="1:16" x14ac:dyDescent="0.25">
      <c r="A1877" s="4" t="s">
        <v>124</v>
      </c>
      <c r="B1877" s="4" t="s">
        <v>1059</v>
      </c>
      <c r="C1877" s="4" t="s">
        <v>335</v>
      </c>
      <c r="D1877" s="4" t="s">
        <v>3098</v>
      </c>
      <c r="E1877" s="4" t="s">
        <v>1421</v>
      </c>
      <c r="F1877" s="4" t="s">
        <v>1328</v>
      </c>
      <c r="G1877" s="4" t="s">
        <v>3099</v>
      </c>
      <c r="K1877" s="4">
        <f t="shared" si="145"/>
        <v>45.776646999999997</v>
      </c>
      <c r="L1877" s="4">
        <f t="shared" si="146"/>
        <v>45.913976940999994</v>
      </c>
      <c r="M1877" s="4" t="s">
        <v>1064</v>
      </c>
      <c r="N1877" s="4">
        <f t="shared" si="147"/>
        <v>-4710964.5657669473</v>
      </c>
      <c r="O1877" s="4">
        <f t="shared" si="148"/>
        <v>-7860964.5657669473</v>
      </c>
      <c r="P1877" s="4" t="str">
        <f t="shared" si="149"/>
        <v>Overpaid</v>
      </c>
    </row>
    <row r="1878" spans="1:16" x14ac:dyDescent="0.25">
      <c r="A1878" s="4" t="s">
        <v>125</v>
      </c>
      <c r="B1878" s="4" t="s">
        <v>1059</v>
      </c>
      <c r="C1878" s="4" t="s">
        <v>1529</v>
      </c>
      <c r="D1878" s="4" t="s">
        <v>1530</v>
      </c>
      <c r="E1878" s="4" t="s">
        <v>1061</v>
      </c>
      <c r="F1878" s="4" t="s">
        <v>1162</v>
      </c>
      <c r="G1878" s="4" t="s">
        <v>1531</v>
      </c>
      <c r="K1878" s="4">
        <f t="shared" si="145"/>
        <v>45.769424999999998</v>
      </c>
      <c r="L1878" s="4">
        <f t="shared" si="146"/>
        <v>47.600202000000003</v>
      </c>
      <c r="M1878" s="4" t="s">
        <v>1064</v>
      </c>
      <c r="N1878" s="4">
        <f t="shared" si="147"/>
        <v>-4028278.869582017</v>
      </c>
      <c r="O1878" s="4">
        <f t="shared" si="148"/>
        <v>-5224741.869582017</v>
      </c>
      <c r="P1878" s="4" t="str">
        <f t="shared" si="149"/>
        <v>Overpaid</v>
      </c>
    </row>
    <row r="1879" spans="1:16" x14ac:dyDescent="0.25">
      <c r="A1879" s="4" t="s">
        <v>112</v>
      </c>
      <c r="B1879" s="4" t="s">
        <v>1059</v>
      </c>
      <c r="C1879" s="4" t="s">
        <v>2076</v>
      </c>
      <c r="D1879" s="4" t="s">
        <v>1482</v>
      </c>
      <c r="E1879" s="4" t="s">
        <v>1122</v>
      </c>
      <c r="F1879" s="4" t="s">
        <v>1107</v>
      </c>
      <c r="G1879" s="4">
        <v>45</v>
      </c>
      <c r="K1879" s="4">
        <f t="shared" si="145"/>
        <v>45.67915</v>
      </c>
      <c r="L1879" s="4">
        <f t="shared" si="146"/>
        <v>46.455695550000009</v>
      </c>
      <c r="M1879" s="4" t="s">
        <v>1064</v>
      </c>
      <c r="N1879" s="4">
        <f t="shared" si="147"/>
        <v>-4491644.1709313812</v>
      </c>
      <c r="O1879" s="4">
        <f t="shared" si="148"/>
        <v>-8991644.1709313802</v>
      </c>
      <c r="P1879" s="4" t="str">
        <f t="shared" si="149"/>
        <v>Overpaid</v>
      </c>
    </row>
    <row r="1880" spans="1:16" x14ac:dyDescent="0.25">
      <c r="A1880" s="4" t="s">
        <v>113</v>
      </c>
      <c r="B1880" s="4" t="s">
        <v>1059</v>
      </c>
      <c r="C1880" s="4" t="s">
        <v>3886</v>
      </c>
      <c r="D1880" s="4" t="s">
        <v>1027</v>
      </c>
      <c r="E1880" s="4" t="s">
        <v>1027</v>
      </c>
      <c r="F1880" s="4" t="s">
        <v>1107</v>
      </c>
      <c r="G1880" s="4">
        <v>45</v>
      </c>
      <c r="K1880" s="4">
        <f t="shared" si="145"/>
        <v>45.67915</v>
      </c>
      <c r="L1880" s="4" t="e">
        <f t="shared" si="146"/>
        <v>#VALUE!</v>
      </c>
      <c r="M1880" s="4" t="s">
        <v>1064</v>
      </c>
      <c r="N1880" s="4" t="e">
        <f t="shared" si="147"/>
        <v>#VALUE!</v>
      </c>
      <c r="O1880" s="4" t="e">
        <f t="shared" si="148"/>
        <v>#VALUE!</v>
      </c>
      <c r="P1880" s="4" t="e">
        <f t="shared" si="149"/>
        <v>#VALUE!</v>
      </c>
    </row>
    <row r="1881" spans="1:16" x14ac:dyDescent="0.25">
      <c r="A1881" s="4" t="s">
        <v>110</v>
      </c>
      <c r="B1881" s="4" t="s">
        <v>1059</v>
      </c>
      <c r="C1881" s="4" t="s">
        <v>2386</v>
      </c>
      <c r="D1881" s="4" t="s">
        <v>2387</v>
      </c>
      <c r="E1881" s="4" t="s">
        <v>1027</v>
      </c>
      <c r="F1881" s="4" t="s">
        <v>1107</v>
      </c>
      <c r="G1881" s="4">
        <v>45</v>
      </c>
      <c r="K1881" s="4">
        <f t="shared" si="145"/>
        <v>45.67915</v>
      </c>
      <c r="L1881" s="4" t="e">
        <f t="shared" si="146"/>
        <v>#VALUE!</v>
      </c>
      <c r="M1881" s="4" t="s">
        <v>1064</v>
      </c>
      <c r="N1881" s="4" t="e">
        <f t="shared" si="147"/>
        <v>#VALUE!</v>
      </c>
      <c r="O1881" s="4" t="e">
        <f t="shared" si="148"/>
        <v>#VALUE!</v>
      </c>
      <c r="P1881" s="4" t="e">
        <f t="shared" si="149"/>
        <v>#VALUE!</v>
      </c>
    </row>
    <row r="1882" spans="1:16" x14ac:dyDescent="0.25">
      <c r="A1882" s="4" t="s">
        <v>122</v>
      </c>
      <c r="B1882" s="4" t="s">
        <v>1059</v>
      </c>
      <c r="C1882" s="4" t="s">
        <v>3630</v>
      </c>
      <c r="D1882" s="4" t="s">
        <v>1728</v>
      </c>
      <c r="E1882" s="4" t="s">
        <v>1197</v>
      </c>
      <c r="F1882" s="4" t="s">
        <v>1111</v>
      </c>
      <c r="G1882" s="4" t="s">
        <v>1344</v>
      </c>
      <c r="K1882" s="4">
        <f t="shared" si="145"/>
        <v>45.476934</v>
      </c>
      <c r="L1882" s="4">
        <f t="shared" si="146"/>
        <v>46.022657207999998</v>
      </c>
      <c r="M1882" s="4" t="s">
        <v>1064</v>
      </c>
      <c r="N1882" s="4">
        <f t="shared" si="147"/>
        <v>-4666964.2329866588</v>
      </c>
      <c r="O1882" s="4">
        <f t="shared" si="148"/>
        <v>-8666964.2329866588</v>
      </c>
      <c r="P1882" s="4" t="str">
        <f t="shared" si="149"/>
        <v>Overpaid</v>
      </c>
    </row>
    <row r="1883" spans="1:16" x14ac:dyDescent="0.25">
      <c r="A1883" s="4" t="s">
        <v>119</v>
      </c>
      <c r="B1883" s="4" t="s">
        <v>1059</v>
      </c>
      <c r="C1883" s="4" t="s">
        <v>3334</v>
      </c>
      <c r="D1883" s="4" t="s">
        <v>2736</v>
      </c>
      <c r="E1883" s="4" t="s">
        <v>1395</v>
      </c>
      <c r="F1883" s="4" t="s">
        <v>1111</v>
      </c>
      <c r="G1883" s="4" t="s">
        <v>1344</v>
      </c>
      <c r="K1883" s="4">
        <f t="shared" si="145"/>
        <v>45.476934</v>
      </c>
      <c r="L1883" s="4">
        <f t="shared" si="146"/>
        <v>44.703826122000002</v>
      </c>
      <c r="M1883" s="4" t="s">
        <v>1064</v>
      </c>
      <c r="N1883" s="4">
        <f t="shared" si="147"/>
        <v>-5200906.6704393271</v>
      </c>
      <c r="O1883" s="4">
        <f t="shared" si="148"/>
        <v>-15700906.670439327</v>
      </c>
      <c r="P1883" s="4" t="str">
        <f t="shared" si="149"/>
        <v>Overpaid</v>
      </c>
    </row>
    <row r="1884" spans="1:16" x14ac:dyDescent="0.25">
      <c r="A1884" s="4" t="s">
        <v>115</v>
      </c>
      <c r="B1884" s="4" t="s">
        <v>1059</v>
      </c>
      <c r="C1884" s="4" t="s">
        <v>3990</v>
      </c>
      <c r="D1884" s="4" t="s">
        <v>1027</v>
      </c>
      <c r="E1884" s="4" t="s">
        <v>1387</v>
      </c>
      <c r="F1884" s="4" t="s">
        <v>1218</v>
      </c>
      <c r="G1884" s="4" t="s">
        <v>2206</v>
      </c>
      <c r="K1884" s="4">
        <f t="shared" si="145"/>
        <v>45.473322999999993</v>
      </c>
      <c r="L1884" s="4">
        <f t="shared" si="146"/>
        <v>45.700689614999987</v>
      </c>
      <c r="M1884" s="4" t="s">
        <v>1064</v>
      </c>
      <c r="N1884" s="4">
        <f t="shared" si="147"/>
        <v>-4797316.150841888</v>
      </c>
      <c r="O1884" s="4" t="e">
        <f t="shared" si="148"/>
        <v>#VALUE!</v>
      </c>
      <c r="P1884" s="4" t="e">
        <f t="shared" si="149"/>
        <v>#VALUE!</v>
      </c>
    </row>
    <row r="1885" spans="1:16" x14ac:dyDescent="0.25">
      <c r="A1885" s="4" t="s">
        <v>128</v>
      </c>
      <c r="B1885" s="4" t="s">
        <v>1059</v>
      </c>
      <c r="C1885" s="4" t="s">
        <v>3593</v>
      </c>
      <c r="D1885" s="4" t="s">
        <v>1559</v>
      </c>
      <c r="E1885" s="4" t="s">
        <v>1572</v>
      </c>
      <c r="F1885" s="4" t="s">
        <v>1221</v>
      </c>
      <c r="G1885" s="4" t="s">
        <v>1214</v>
      </c>
      <c r="K1885" s="4">
        <f t="shared" si="145"/>
        <v>45.390270000000001</v>
      </c>
      <c r="L1885" s="4">
        <f t="shared" si="146"/>
        <v>47.342051609999999</v>
      </c>
      <c r="M1885" s="4" t="s">
        <v>1064</v>
      </c>
      <c r="N1885" s="4">
        <f t="shared" si="147"/>
        <v>-4132793.7312115068</v>
      </c>
      <c r="O1885" s="4">
        <f t="shared" si="148"/>
        <v>-4989460.7312115068</v>
      </c>
      <c r="P1885" s="4" t="str">
        <f t="shared" si="149"/>
        <v>Overpaid</v>
      </c>
    </row>
    <row r="1886" spans="1:16" x14ac:dyDescent="0.25">
      <c r="A1886" s="4" t="s">
        <v>131</v>
      </c>
      <c r="B1886" s="4" t="s">
        <v>1059</v>
      </c>
      <c r="C1886" s="4" t="s">
        <v>1660</v>
      </c>
      <c r="D1886" s="4" t="s">
        <v>1661</v>
      </c>
      <c r="E1886" s="4" t="s">
        <v>1662</v>
      </c>
      <c r="F1886" s="4" t="s">
        <v>1201</v>
      </c>
      <c r="G1886" s="4" t="s">
        <v>1396</v>
      </c>
      <c r="K1886" s="4">
        <f t="shared" si="145"/>
        <v>45.202497999999999</v>
      </c>
      <c r="L1886" s="4">
        <f t="shared" si="146"/>
        <v>47.417420402000005</v>
      </c>
      <c r="M1886" s="4" t="s">
        <v>1064</v>
      </c>
      <c r="N1886" s="4">
        <f t="shared" si="147"/>
        <v>-4102279.8944241125</v>
      </c>
      <c r="O1886" s="4">
        <f t="shared" si="148"/>
        <v>-5048776.8944241125</v>
      </c>
      <c r="P1886" s="4" t="str">
        <f t="shared" si="149"/>
        <v>Overpaid</v>
      </c>
    </row>
    <row r="1887" spans="1:16" x14ac:dyDescent="0.25">
      <c r="A1887" s="4" t="s">
        <v>114</v>
      </c>
      <c r="B1887" s="4" t="s">
        <v>1059</v>
      </c>
      <c r="C1887" s="4" t="s">
        <v>3254</v>
      </c>
      <c r="D1887" s="4" t="s">
        <v>1431</v>
      </c>
      <c r="E1887" s="4" t="s">
        <v>1421</v>
      </c>
      <c r="F1887" s="4" t="s">
        <v>1111</v>
      </c>
      <c r="G1887" s="4" t="s">
        <v>2483</v>
      </c>
      <c r="K1887" s="4">
        <f t="shared" si="145"/>
        <v>45.159165999999999</v>
      </c>
      <c r="L1887" s="4">
        <f t="shared" si="146"/>
        <v>45.294643497999992</v>
      </c>
      <c r="M1887" s="4" t="s">
        <v>1064</v>
      </c>
      <c r="N1887" s="4">
        <f t="shared" si="147"/>
        <v>-4961708.1307782559</v>
      </c>
      <c r="O1887" s="4">
        <f t="shared" si="148"/>
        <v>-10961708.130778257</v>
      </c>
      <c r="P1887" s="4" t="str">
        <f t="shared" si="149"/>
        <v>Overpaid</v>
      </c>
    </row>
    <row r="1888" spans="1:16" x14ac:dyDescent="0.25">
      <c r="A1888" s="4" t="s">
        <v>128</v>
      </c>
      <c r="B1888" s="4" t="s">
        <v>1059</v>
      </c>
      <c r="C1888" s="4" t="s">
        <v>3580</v>
      </c>
      <c r="D1888" s="4" t="s">
        <v>3581</v>
      </c>
      <c r="E1888" s="4" t="s">
        <v>1181</v>
      </c>
      <c r="F1888" s="4" t="s">
        <v>1186</v>
      </c>
      <c r="G1888" s="4" t="s">
        <v>3582</v>
      </c>
      <c r="K1888" s="4">
        <f t="shared" si="145"/>
        <v>45.090557000000004</v>
      </c>
      <c r="L1888" s="4">
        <f t="shared" si="146"/>
        <v>46.984360394000007</v>
      </c>
      <c r="M1888" s="4" t="s">
        <v>1064</v>
      </c>
      <c r="N1888" s="4">
        <f t="shared" si="147"/>
        <v>-4277608.7281840947</v>
      </c>
      <c r="O1888" s="4">
        <f t="shared" si="148"/>
        <v>-5330021.7281840947</v>
      </c>
      <c r="P1888" s="4" t="str">
        <f t="shared" si="149"/>
        <v>Overpaid</v>
      </c>
    </row>
    <row r="1889" spans="1:16" x14ac:dyDescent="0.25">
      <c r="A1889" s="4" t="s">
        <v>124</v>
      </c>
      <c r="B1889" s="4" t="s">
        <v>1059</v>
      </c>
      <c r="C1889" s="4" t="s">
        <v>3109</v>
      </c>
      <c r="D1889" s="4" t="s">
        <v>1165</v>
      </c>
      <c r="E1889" s="4" t="s">
        <v>1670</v>
      </c>
      <c r="F1889" s="4" t="s">
        <v>1186</v>
      </c>
      <c r="G1889" s="4" t="s">
        <v>2568</v>
      </c>
      <c r="K1889" s="4">
        <f t="shared" si="145"/>
        <v>44.971394000000004</v>
      </c>
      <c r="L1889" s="4">
        <f t="shared" si="146"/>
        <v>43.397395209999999</v>
      </c>
      <c r="M1889" s="4" t="s">
        <v>1064</v>
      </c>
      <c r="N1889" s="4">
        <f t="shared" si="147"/>
        <v>-5729828.7688958365</v>
      </c>
      <c r="O1889" s="4">
        <f t="shared" si="148"/>
        <v>-6849828.7688958365</v>
      </c>
      <c r="P1889" s="4" t="str">
        <f t="shared" si="149"/>
        <v>Overpaid</v>
      </c>
    </row>
    <row r="1890" spans="1:16" x14ac:dyDescent="0.25">
      <c r="A1890" s="4" t="s">
        <v>135</v>
      </c>
      <c r="B1890" s="4" t="s">
        <v>1059</v>
      </c>
      <c r="C1890" s="4" t="s">
        <v>2676</v>
      </c>
      <c r="D1890" s="4" t="s">
        <v>2677</v>
      </c>
      <c r="E1890" s="4" t="s">
        <v>1027</v>
      </c>
      <c r="F1890" s="4" t="s">
        <v>1186</v>
      </c>
      <c r="G1890" s="4" t="s">
        <v>2678</v>
      </c>
      <c r="K1890" s="4">
        <f t="shared" si="145"/>
        <v>44.852231000000003</v>
      </c>
      <c r="L1890" s="4" t="e">
        <f t="shared" si="146"/>
        <v>#VALUE!</v>
      </c>
      <c r="M1890" s="4" t="s">
        <v>1064</v>
      </c>
      <c r="N1890" s="4" t="e">
        <f t="shared" si="147"/>
        <v>#VALUE!</v>
      </c>
      <c r="O1890" s="4" t="e">
        <f t="shared" si="148"/>
        <v>#VALUE!</v>
      </c>
      <c r="P1890" s="4" t="e">
        <f t="shared" si="149"/>
        <v>#VALUE!</v>
      </c>
    </row>
    <row r="1891" spans="1:16" x14ac:dyDescent="0.25">
      <c r="A1891" s="4" t="s">
        <v>114</v>
      </c>
      <c r="B1891" s="4" t="s">
        <v>1059</v>
      </c>
      <c r="C1891" s="4" t="s">
        <v>3288</v>
      </c>
      <c r="D1891" s="4" t="s">
        <v>1412</v>
      </c>
      <c r="E1891" s="4" t="s">
        <v>1096</v>
      </c>
      <c r="F1891" s="4" t="s">
        <v>1208</v>
      </c>
      <c r="G1891" s="4" t="s">
        <v>1396</v>
      </c>
      <c r="K1891" s="4">
        <f t="shared" si="145"/>
        <v>44.841397999999998</v>
      </c>
      <c r="L1891" s="4">
        <f t="shared" si="146"/>
        <v>46.455688328000001</v>
      </c>
      <c r="M1891" s="4" t="s">
        <v>1064</v>
      </c>
      <c r="N1891" s="4">
        <f t="shared" si="147"/>
        <v>-4491647.0948329549</v>
      </c>
      <c r="O1891" s="4">
        <f t="shared" si="148"/>
        <v>-5386647.0948329549</v>
      </c>
      <c r="P1891" s="4" t="str">
        <f t="shared" si="149"/>
        <v>Overpaid</v>
      </c>
    </row>
    <row r="1892" spans="1:16" x14ac:dyDescent="0.25">
      <c r="A1892" s="4" t="s">
        <v>112</v>
      </c>
      <c r="B1892" s="4" t="s">
        <v>1059</v>
      </c>
      <c r="C1892" s="4" t="s">
        <v>2096</v>
      </c>
      <c r="D1892" s="4" t="s">
        <v>2097</v>
      </c>
      <c r="E1892" s="4" t="s">
        <v>2098</v>
      </c>
      <c r="F1892" s="4" t="s">
        <v>1157</v>
      </c>
      <c r="G1892" s="4" t="s">
        <v>1739</v>
      </c>
      <c r="K1892" s="4">
        <f t="shared" si="145"/>
        <v>44.819732000000002</v>
      </c>
      <c r="L1892" s="4">
        <f t="shared" si="146"/>
        <v>47.912293507999998</v>
      </c>
      <c r="M1892" s="4" t="s">
        <v>1064</v>
      </c>
      <c r="N1892" s="4">
        <f t="shared" si="147"/>
        <v>-3901925.3871241454</v>
      </c>
      <c r="O1892" s="4">
        <f t="shared" si="148"/>
        <v>-5847216.3871241454</v>
      </c>
      <c r="P1892" s="4" t="str">
        <f t="shared" si="149"/>
        <v>Overpaid</v>
      </c>
    </row>
    <row r="1893" spans="1:16" x14ac:dyDescent="0.25">
      <c r="A1893" s="4" t="s">
        <v>136</v>
      </c>
      <c r="B1893" s="4" t="s">
        <v>1059</v>
      </c>
      <c r="C1893" s="4" t="s">
        <v>2231</v>
      </c>
      <c r="D1893" s="4" t="s">
        <v>1027</v>
      </c>
      <c r="E1893" s="4" t="s">
        <v>1067</v>
      </c>
      <c r="F1893" s="4" t="s">
        <v>1201</v>
      </c>
      <c r="G1893" s="4" t="s">
        <v>1496</v>
      </c>
      <c r="K1893" s="4">
        <f t="shared" si="145"/>
        <v>44.805287999999997</v>
      </c>
      <c r="L1893" s="4">
        <f t="shared" si="146"/>
        <v>46.866331248000002</v>
      </c>
      <c r="M1893" s="4" t="s">
        <v>1064</v>
      </c>
      <c r="N1893" s="4">
        <f t="shared" si="147"/>
        <v>-4325394.0515471054</v>
      </c>
      <c r="O1893" s="4" t="e">
        <f t="shared" si="148"/>
        <v>#VALUE!</v>
      </c>
      <c r="P1893" s="4" t="e">
        <f t="shared" si="149"/>
        <v>#VALUE!</v>
      </c>
    </row>
    <row r="1894" spans="1:16" x14ac:dyDescent="0.25">
      <c r="A1894" s="4" t="s">
        <v>132</v>
      </c>
      <c r="B1894" s="4" t="s">
        <v>1059</v>
      </c>
      <c r="C1894" s="4" t="s">
        <v>3471</v>
      </c>
      <c r="D1894" s="4" t="s">
        <v>3472</v>
      </c>
      <c r="E1894" s="4" t="s">
        <v>1179</v>
      </c>
      <c r="F1894" s="4" t="s">
        <v>1103</v>
      </c>
      <c r="G1894" s="4" t="s">
        <v>3473</v>
      </c>
      <c r="K1894" s="4">
        <f t="shared" si="145"/>
        <v>44.769177999999997</v>
      </c>
      <c r="L1894" s="4">
        <f t="shared" si="146"/>
        <v>46.470406763999996</v>
      </c>
      <c r="M1894" s="4" t="s">
        <v>1064</v>
      </c>
      <c r="N1894" s="4">
        <f t="shared" si="147"/>
        <v>-4485688.1834327364</v>
      </c>
      <c r="O1894" s="4">
        <f t="shared" si="148"/>
        <v>-5388389.1834327364</v>
      </c>
      <c r="P1894" s="4" t="str">
        <f t="shared" si="149"/>
        <v>Overpaid</v>
      </c>
    </row>
    <row r="1895" spans="1:16" x14ac:dyDescent="0.25">
      <c r="A1895" s="4" t="s">
        <v>112</v>
      </c>
      <c r="B1895" s="4" t="s">
        <v>1059</v>
      </c>
      <c r="C1895" s="4" t="s">
        <v>2118</v>
      </c>
      <c r="D1895" s="4" t="s">
        <v>1530</v>
      </c>
      <c r="E1895" s="4" t="s">
        <v>1193</v>
      </c>
      <c r="F1895" s="4" t="s">
        <v>1194</v>
      </c>
      <c r="G1895" s="4" t="s">
        <v>2119</v>
      </c>
      <c r="K1895" s="4">
        <f t="shared" si="145"/>
        <v>44.769177999999997</v>
      </c>
      <c r="L1895" s="4">
        <f t="shared" si="146"/>
        <v>46.873329365999993</v>
      </c>
      <c r="M1895" s="4" t="s">
        <v>1064</v>
      </c>
      <c r="N1895" s="4">
        <f t="shared" si="147"/>
        <v>-4322560.7909255112</v>
      </c>
      <c r="O1895" s="4">
        <f t="shared" si="148"/>
        <v>-5519023.7909255112</v>
      </c>
      <c r="P1895" s="4" t="str">
        <f t="shared" si="149"/>
        <v>Overpaid</v>
      </c>
    </row>
    <row r="1896" spans="1:16" x14ac:dyDescent="0.25">
      <c r="A1896" s="4" t="s">
        <v>131</v>
      </c>
      <c r="B1896" s="4" t="s">
        <v>1059</v>
      </c>
      <c r="C1896" s="4" t="s">
        <v>1612</v>
      </c>
      <c r="D1896" s="4" t="s">
        <v>1027</v>
      </c>
      <c r="E1896" s="4" t="s">
        <v>1027</v>
      </c>
      <c r="F1896" s="4" t="s">
        <v>1312</v>
      </c>
      <c r="G1896" s="4">
        <v>45</v>
      </c>
      <c r="K1896" s="4">
        <f t="shared" si="145"/>
        <v>44.595849999999999</v>
      </c>
      <c r="L1896" s="4" t="e">
        <f t="shared" si="146"/>
        <v>#VALUE!</v>
      </c>
      <c r="M1896" s="4" t="s">
        <v>1064</v>
      </c>
      <c r="N1896" s="4" t="e">
        <f t="shared" si="147"/>
        <v>#VALUE!</v>
      </c>
      <c r="O1896" s="4" t="e">
        <f t="shared" si="148"/>
        <v>#VALUE!</v>
      </c>
      <c r="P1896" s="4" t="e">
        <f t="shared" si="149"/>
        <v>#VALUE!</v>
      </c>
    </row>
    <row r="1897" spans="1:16" x14ac:dyDescent="0.25">
      <c r="A1897" s="4" t="s">
        <v>120</v>
      </c>
      <c r="B1897" s="4" t="s">
        <v>1059</v>
      </c>
      <c r="C1897" s="4" t="s">
        <v>3173</v>
      </c>
      <c r="D1897" s="4" t="s">
        <v>3174</v>
      </c>
      <c r="E1897" s="4" t="s">
        <v>1839</v>
      </c>
      <c r="F1897" s="4" t="s">
        <v>1125</v>
      </c>
      <c r="G1897" s="4" t="s">
        <v>3175</v>
      </c>
      <c r="K1897" s="4">
        <f t="shared" si="145"/>
        <v>44.353912999999999</v>
      </c>
      <c r="L1897" s="4">
        <f t="shared" si="146"/>
        <v>47.325625170999999</v>
      </c>
      <c r="M1897" s="4" t="s">
        <v>1064</v>
      </c>
      <c r="N1897" s="4">
        <f t="shared" si="147"/>
        <v>-4139444.1453330982</v>
      </c>
      <c r="O1897" s="4">
        <f t="shared" si="148"/>
        <v>-6215900.1453330982</v>
      </c>
      <c r="P1897" s="4" t="str">
        <f t="shared" si="149"/>
        <v>Overpaid</v>
      </c>
    </row>
    <row r="1898" spans="1:16" x14ac:dyDescent="0.25">
      <c r="A1898" s="4" t="s">
        <v>114</v>
      </c>
      <c r="B1898" s="4" t="s">
        <v>1059</v>
      </c>
      <c r="C1898" s="4" t="s">
        <v>796</v>
      </c>
      <c r="D1898" s="4" t="s">
        <v>3268</v>
      </c>
      <c r="E1898" s="4" t="s">
        <v>1061</v>
      </c>
      <c r="F1898" s="4" t="s">
        <v>1125</v>
      </c>
      <c r="G1898" s="4">
        <v>45</v>
      </c>
      <c r="K1898" s="4">
        <f t="shared" si="145"/>
        <v>44.234750000000005</v>
      </c>
      <c r="L1898" s="4">
        <f t="shared" si="146"/>
        <v>46.004140000000007</v>
      </c>
      <c r="M1898" s="4" t="s">
        <v>1064</v>
      </c>
      <c r="N1898" s="4">
        <f t="shared" si="147"/>
        <v>-4674461.1166128414</v>
      </c>
      <c r="O1898" s="4">
        <f t="shared" si="148"/>
        <v>-5776207.1166128414</v>
      </c>
      <c r="P1898" s="4" t="str">
        <f t="shared" si="149"/>
        <v>Overpaid</v>
      </c>
    </row>
    <row r="1899" spans="1:16" x14ac:dyDescent="0.25">
      <c r="A1899" s="4" t="s">
        <v>114</v>
      </c>
      <c r="B1899" s="4" t="s">
        <v>1059</v>
      </c>
      <c r="C1899" s="4" t="s">
        <v>3269</v>
      </c>
      <c r="D1899" s="4" t="s">
        <v>3270</v>
      </c>
      <c r="E1899" s="4" t="s">
        <v>1301</v>
      </c>
      <c r="F1899" s="4" t="s">
        <v>1146</v>
      </c>
      <c r="G1899" s="4">
        <v>45</v>
      </c>
      <c r="K1899" s="4">
        <f t="shared" si="145"/>
        <v>43.873649999999998</v>
      </c>
      <c r="L1899" s="4">
        <f t="shared" si="146"/>
        <v>45.584722350000007</v>
      </c>
      <c r="M1899" s="4" t="s">
        <v>1064</v>
      </c>
      <c r="N1899" s="4">
        <f t="shared" si="147"/>
        <v>-4844266.7003065748</v>
      </c>
      <c r="O1899" s="4">
        <f t="shared" si="148"/>
        <v>-6497210.7003065748</v>
      </c>
      <c r="P1899" s="4" t="str">
        <f t="shared" si="149"/>
        <v>Overpaid</v>
      </c>
    </row>
    <row r="1900" spans="1:16" x14ac:dyDescent="0.25">
      <c r="A1900" s="4" t="s">
        <v>112</v>
      </c>
      <c r="B1900" s="4" t="s">
        <v>1059</v>
      </c>
      <c r="C1900" s="4" t="s">
        <v>2093</v>
      </c>
      <c r="D1900" s="4" t="s">
        <v>1027</v>
      </c>
      <c r="E1900" s="4" t="s">
        <v>1027</v>
      </c>
      <c r="F1900" s="4" t="s">
        <v>1146</v>
      </c>
      <c r="G1900" s="4">
        <v>45</v>
      </c>
      <c r="K1900" s="4">
        <f t="shared" si="145"/>
        <v>43.873649999999998</v>
      </c>
      <c r="L1900" s="4" t="e">
        <f t="shared" si="146"/>
        <v>#VALUE!</v>
      </c>
      <c r="M1900" s="4" t="s">
        <v>1064</v>
      </c>
      <c r="N1900" s="4" t="e">
        <f t="shared" si="147"/>
        <v>#VALUE!</v>
      </c>
      <c r="O1900" s="4" t="e">
        <f t="shared" si="148"/>
        <v>#VALUE!</v>
      </c>
      <c r="P1900" s="4" t="e">
        <f t="shared" si="149"/>
        <v>#VALUE!</v>
      </c>
    </row>
    <row r="1901" spans="1:16" x14ac:dyDescent="0.25">
      <c r="A1901" s="4" t="s">
        <v>106</v>
      </c>
      <c r="B1901" s="4" t="s">
        <v>1059</v>
      </c>
      <c r="C1901" s="4" t="s">
        <v>3008</v>
      </c>
      <c r="D1901" s="4" t="s">
        <v>3009</v>
      </c>
      <c r="E1901" s="4" t="s">
        <v>1027</v>
      </c>
      <c r="F1901" s="4" t="s">
        <v>1194</v>
      </c>
      <c r="G1901" s="4" t="s">
        <v>1631</v>
      </c>
      <c r="K1901" s="4">
        <f t="shared" si="145"/>
        <v>43.855595000000001</v>
      </c>
      <c r="L1901" s="4" t="e">
        <f t="shared" si="146"/>
        <v>#VALUE!</v>
      </c>
      <c r="M1901" s="4" t="s">
        <v>1064</v>
      </c>
      <c r="N1901" s="4" t="e">
        <f t="shared" si="147"/>
        <v>#VALUE!</v>
      </c>
      <c r="O1901" s="4" t="e">
        <f t="shared" si="148"/>
        <v>#VALUE!</v>
      </c>
      <c r="P1901" s="4" t="e">
        <f t="shared" si="149"/>
        <v>#VALUE!</v>
      </c>
    </row>
    <row r="1902" spans="1:16" x14ac:dyDescent="0.25">
      <c r="A1902" s="4" t="s">
        <v>133</v>
      </c>
      <c r="B1902" s="4" t="s">
        <v>1059</v>
      </c>
      <c r="C1902" s="4" t="s">
        <v>1761</v>
      </c>
      <c r="D1902" s="4" t="s">
        <v>1762</v>
      </c>
      <c r="E1902" s="4" t="s">
        <v>1027</v>
      </c>
      <c r="F1902" s="4" t="s">
        <v>1186</v>
      </c>
      <c r="G1902" s="4" t="s">
        <v>1763</v>
      </c>
      <c r="K1902" s="4">
        <f t="shared" si="145"/>
        <v>43.819485</v>
      </c>
      <c r="L1902" s="4" t="e">
        <f t="shared" si="146"/>
        <v>#VALUE!</v>
      </c>
      <c r="M1902" s="4" t="s">
        <v>1064</v>
      </c>
      <c r="N1902" s="4" t="e">
        <f t="shared" si="147"/>
        <v>#VALUE!</v>
      </c>
      <c r="O1902" s="4" t="e">
        <f t="shared" si="148"/>
        <v>#VALUE!</v>
      </c>
      <c r="P1902" s="4" t="e">
        <f t="shared" si="149"/>
        <v>#VALUE!</v>
      </c>
    </row>
    <row r="1903" spans="1:16" x14ac:dyDescent="0.25">
      <c r="A1903" s="4" t="s">
        <v>115</v>
      </c>
      <c r="B1903" s="4" t="s">
        <v>1059</v>
      </c>
      <c r="C1903" s="4" t="s">
        <v>3955</v>
      </c>
      <c r="D1903" s="4" t="s">
        <v>3956</v>
      </c>
      <c r="E1903" s="4" t="s">
        <v>1339</v>
      </c>
      <c r="F1903" s="4" t="s">
        <v>1312</v>
      </c>
      <c r="G1903" s="4" t="s">
        <v>1886</v>
      </c>
      <c r="K1903" s="4">
        <f t="shared" si="145"/>
        <v>43.602824999999996</v>
      </c>
      <c r="L1903" s="4">
        <f t="shared" si="146"/>
        <v>45.6957606</v>
      </c>
      <c r="M1903" s="4" t="s">
        <v>1064</v>
      </c>
      <c r="N1903" s="4">
        <f t="shared" si="147"/>
        <v>-4799311.7136635957</v>
      </c>
      <c r="O1903" s="4">
        <f t="shared" si="148"/>
        <v>-8173182.7136635957</v>
      </c>
      <c r="P1903" s="4" t="str">
        <f t="shared" si="149"/>
        <v>Overpaid</v>
      </c>
    </row>
    <row r="1904" spans="1:16" x14ac:dyDescent="0.25">
      <c r="A1904" s="4" t="s">
        <v>120</v>
      </c>
      <c r="B1904" s="4" t="s">
        <v>1059</v>
      </c>
      <c r="C1904" s="4" t="s">
        <v>792</v>
      </c>
      <c r="D1904" s="4" t="s">
        <v>3191</v>
      </c>
      <c r="E1904" s="4" t="s">
        <v>1371</v>
      </c>
      <c r="F1904" s="4" t="s">
        <v>1186</v>
      </c>
      <c r="G1904" s="4" t="s">
        <v>2446</v>
      </c>
      <c r="K1904" s="4">
        <f t="shared" si="145"/>
        <v>43.303111999999999</v>
      </c>
      <c r="L1904" s="4">
        <f t="shared" si="146"/>
        <v>45.684783159999995</v>
      </c>
      <c r="M1904" s="4" t="s">
        <v>1064</v>
      </c>
      <c r="N1904" s="4">
        <f t="shared" si="147"/>
        <v>-4803756.044050416</v>
      </c>
      <c r="O1904" s="4">
        <f t="shared" si="148"/>
        <v>-5909025.044050416</v>
      </c>
      <c r="P1904" s="4" t="str">
        <f t="shared" si="149"/>
        <v>Overpaid</v>
      </c>
    </row>
    <row r="1905" spans="1:16" x14ac:dyDescent="0.25">
      <c r="A1905" s="4" t="s">
        <v>127</v>
      </c>
      <c r="B1905" s="4" t="s">
        <v>1059</v>
      </c>
      <c r="C1905" s="4" t="s">
        <v>4084</v>
      </c>
      <c r="D1905" s="4" t="s">
        <v>1027</v>
      </c>
      <c r="E1905" s="4" t="s">
        <v>1027</v>
      </c>
      <c r="F1905" s="4" t="s">
        <v>1218</v>
      </c>
      <c r="G1905" s="4" t="s">
        <v>3099</v>
      </c>
      <c r="K1905" s="4">
        <f t="shared" si="145"/>
        <v>43.248947000000001</v>
      </c>
      <c r="L1905" s="4" t="e">
        <f t="shared" si="146"/>
        <v>#VALUE!</v>
      </c>
      <c r="M1905" s="4" t="s">
        <v>1064</v>
      </c>
      <c r="N1905" s="4" t="e">
        <f t="shared" si="147"/>
        <v>#VALUE!</v>
      </c>
      <c r="O1905" s="4" t="e">
        <f t="shared" si="148"/>
        <v>#VALUE!</v>
      </c>
      <c r="P1905" s="4" t="e">
        <f t="shared" si="149"/>
        <v>#VALUE!</v>
      </c>
    </row>
    <row r="1906" spans="1:16" x14ac:dyDescent="0.25">
      <c r="A1906" s="4" t="s">
        <v>130</v>
      </c>
      <c r="B1906" s="4" t="s">
        <v>1059</v>
      </c>
      <c r="C1906" s="4" t="s">
        <v>562</v>
      </c>
      <c r="D1906" s="4" t="s">
        <v>3412</v>
      </c>
      <c r="E1906" s="4" t="s">
        <v>1086</v>
      </c>
      <c r="F1906" s="4" t="s">
        <v>1328</v>
      </c>
      <c r="G1906" s="4" t="s">
        <v>2876</v>
      </c>
      <c r="K1906" s="4">
        <f t="shared" si="145"/>
        <v>42.996177000000003</v>
      </c>
      <c r="L1906" s="4">
        <f t="shared" si="146"/>
        <v>44.931004965</v>
      </c>
      <c r="M1906" s="4" t="s">
        <v>1064</v>
      </c>
      <c r="N1906" s="4">
        <f t="shared" si="147"/>
        <v>-5108930.9606939657</v>
      </c>
      <c r="O1906" s="4">
        <f t="shared" si="148"/>
        <v>-6130652.9606939657</v>
      </c>
      <c r="P1906" s="4" t="str">
        <f t="shared" si="149"/>
        <v>Overpaid</v>
      </c>
    </row>
    <row r="1907" spans="1:16" x14ac:dyDescent="0.25">
      <c r="A1907" s="4" t="s">
        <v>121</v>
      </c>
      <c r="B1907" s="4" t="s">
        <v>1059</v>
      </c>
      <c r="C1907" s="4" t="s">
        <v>2895</v>
      </c>
      <c r="D1907" s="4" t="s">
        <v>2632</v>
      </c>
      <c r="E1907" s="4" t="s">
        <v>1297</v>
      </c>
      <c r="F1907" s="4" t="s">
        <v>1270</v>
      </c>
      <c r="G1907" s="4" t="s">
        <v>1421</v>
      </c>
      <c r="K1907" s="4">
        <f t="shared" si="145"/>
        <v>42.454526999999999</v>
      </c>
      <c r="L1907" s="4">
        <f t="shared" si="146"/>
        <v>43.261163013000001</v>
      </c>
      <c r="M1907" s="4" t="s">
        <v>1064</v>
      </c>
      <c r="N1907" s="4">
        <f t="shared" si="147"/>
        <v>-5784983.7861667229</v>
      </c>
      <c r="O1907" s="4">
        <f t="shared" si="148"/>
        <v>-22284983.786166724</v>
      </c>
      <c r="P1907" s="4" t="str">
        <f t="shared" si="149"/>
        <v>Overpaid</v>
      </c>
    </row>
    <row r="1908" spans="1:16" x14ac:dyDescent="0.25">
      <c r="A1908" s="4" t="s">
        <v>113</v>
      </c>
      <c r="B1908" s="4" t="s">
        <v>1059</v>
      </c>
      <c r="C1908" s="4" t="s">
        <v>842</v>
      </c>
      <c r="D1908" s="4" t="s">
        <v>3915</v>
      </c>
      <c r="E1908" s="4" t="s">
        <v>1365</v>
      </c>
      <c r="F1908" s="4" t="s">
        <v>1201</v>
      </c>
      <c r="G1908" s="4" t="s">
        <v>1235</v>
      </c>
      <c r="K1908" s="4">
        <f t="shared" si="145"/>
        <v>42.223422999999997</v>
      </c>
      <c r="L1908" s="4">
        <f t="shared" si="146"/>
        <v>44.461264418999995</v>
      </c>
      <c r="M1908" s="4" t="s">
        <v>1064</v>
      </c>
      <c r="N1908" s="4">
        <f t="shared" si="147"/>
        <v>-5299110.2905293796</v>
      </c>
      <c r="O1908" s="4">
        <f t="shared" si="148"/>
        <v>-6294543.2905293796</v>
      </c>
      <c r="P1908" s="4" t="str">
        <f t="shared" si="149"/>
        <v>Overpaid</v>
      </c>
    </row>
    <row r="1909" spans="1:16" x14ac:dyDescent="0.25">
      <c r="A1909" s="4" t="s">
        <v>135</v>
      </c>
      <c r="B1909" s="4" t="s">
        <v>1059</v>
      </c>
      <c r="C1909" s="4" t="s">
        <v>2679</v>
      </c>
      <c r="D1909" s="4" t="s">
        <v>1027</v>
      </c>
      <c r="E1909" s="4" t="s">
        <v>1076</v>
      </c>
      <c r="F1909" s="4" t="s">
        <v>1186</v>
      </c>
      <c r="G1909" s="4" t="s">
        <v>2680</v>
      </c>
      <c r="K1909" s="4">
        <f t="shared" si="145"/>
        <v>42.190923999999995</v>
      </c>
      <c r="L1909" s="4">
        <f t="shared" si="146"/>
        <v>41.937778455999997</v>
      </c>
      <c r="M1909" s="4" t="s">
        <v>1064</v>
      </c>
      <c r="N1909" s="4">
        <f t="shared" si="147"/>
        <v>-6320769.7435594536</v>
      </c>
      <c r="O1909" s="4" t="e">
        <f t="shared" si="148"/>
        <v>#VALUE!</v>
      </c>
      <c r="P1909" s="4" t="e">
        <f t="shared" si="149"/>
        <v>#VALUE!</v>
      </c>
    </row>
    <row r="1910" spans="1:16" x14ac:dyDescent="0.25">
      <c r="A1910" s="4" t="s">
        <v>127</v>
      </c>
      <c r="B1910" s="4" t="s">
        <v>1059</v>
      </c>
      <c r="C1910" s="4" t="s">
        <v>951</v>
      </c>
      <c r="D1910" s="4" t="s">
        <v>4076</v>
      </c>
      <c r="E1910" s="4" t="s">
        <v>1027</v>
      </c>
      <c r="F1910" s="4" t="s">
        <v>1208</v>
      </c>
      <c r="G1910" s="4" t="s">
        <v>4077</v>
      </c>
      <c r="K1910" s="4">
        <f t="shared" si="145"/>
        <v>42.180090999999997</v>
      </c>
      <c r="L1910" s="4" t="e">
        <f t="shared" si="146"/>
        <v>#VALUE!</v>
      </c>
      <c r="M1910" s="4" t="s">
        <v>1064</v>
      </c>
      <c r="N1910" s="4" t="e">
        <f t="shared" si="147"/>
        <v>#VALUE!</v>
      </c>
      <c r="O1910" s="4" t="e">
        <f t="shared" si="148"/>
        <v>#VALUE!</v>
      </c>
      <c r="P1910" s="4" t="e">
        <f t="shared" si="149"/>
        <v>#VALUE!</v>
      </c>
    </row>
    <row r="1911" spans="1:16" x14ac:dyDescent="0.25">
      <c r="A1911" s="4" t="s">
        <v>110</v>
      </c>
      <c r="B1911" s="4" t="s">
        <v>1059</v>
      </c>
      <c r="C1911" s="4" t="s">
        <v>2424</v>
      </c>
      <c r="D1911" s="4" t="s">
        <v>1374</v>
      </c>
      <c r="E1911" s="4" t="s">
        <v>1027</v>
      </c>
      <c r="F1911" s="4" t="s">
        <v>1194</v>
      </c>
      <c r="G1911" s="4">
        <v>45</v>
      </c>
      <c r="K1911" s="4">
        <f t="shared" si="145"/>
        <v>42.068150000000003</v>
      </c>
      <c r="L1911" s="4" t="e">
        <f t="shared" si="146"/>
        <v>#VALUE!</v>
      </c>
      <c r="M1911" s="4" t="s">
        <v>1064</v>
      </c>
      <c r="N1911" s="4" t="e">
        <f t="shared" si="147"/>
        <v>#VALUE!</v>
      </c>
      <c r="O1911" s="4" t="e">
        <f t="shared" si="148"/>
        <v>#VALUE!</v>
      </c>
      <c r="P1911" s="4" t="e">
        <f t="shared" si="149"/>
        <v>#VALUE!</v>
      </c>
    </row>
    <row r="1912" spans="1:16" x14ac:dyDescent="0.25">
      <c r="A1912" s="4" t="s">
        <v>117</v>
      </c>
      <c r="B1912" s="4" t="s">
        <v>1059</v>
      </c>
      <c r="C1912" s="4" t="s">
        <v>2621</v>
      </c>
      <c r="D1912" s="4" t="s">
        <v>1402</v>
      </c>
      <c r="E1912" s="4" t="s">
        <v>1027</v>
      </c>
      <c r="F1912" s="4" t="s">
        <v>1234</v>
      </c>
      <c r="G1912" s="4" t="s">
        <v>1631</v>
      </c>
      <c r="K1912" s="4">
        <f t="shared" si="145"/>
        <v>42.050094999999999</v>
      </c>
      <c r="L1912" s="4" t="e">
        <f t="shared" si="146"/>
        <v>#VALUE!</v>
      </c>
      <c r="M1912" s="4" t="s">
        <v>1064</v>
      </c>
      <c r="N1912" s="4" t="e">
        <f t="shared" si="147"/>
        <v>#VALUE!</v>
      </c>
      <c r="O1912" s="4" t="e">
        <f t="shared" si="148"/>
        <v>#VALUE!</v>
      </c>
      <c r="P1912" s="4" t="e">
        <f t="shared" si="149"/>
        <v>#VALUE!</v>
      </c>
    </row>
    <row r="1913" spans="1:16" x14ac:dyDescent="0.25">
      <c r="A1913" s="4" t="s">
        <v>123</v>
      </c>
      <c r="B1913" s="4" t="s">
        <v>1059</v>
      </c>
      <c r="C1913" s="4" t="s">
        <v>1995</v>
      </c>
      <c r="D1913" s="4" t="s">
        <v>1027</v>
      </c>
      <c r="E1913" s="4" t="s">
        <v>1141</v>
      </c>
      <c r="F1913" s="4" t="s">
        <v>1186</v>
      </c>
      <c r="G1913" s="4" t="s">
        <v>1388</v>
      </c>
      <c r="K1913" s="4">
        <f t="shared" si="145"/>
        <v>41.873156000000002</v>
      </c>
      <c r="L1913" s="4">
        <f t="shared" si="146"/>
        <v>43.715574864000004</v>
      </c>
      <c r="M1913" s="4" t="s">
        <v>1064</v>
      </c>
      <c r="N1913" s="4">
        <f t="shared" si="147"/>
        <v>-5601010.4374142196</v>
      </c>
      <c r="O1913" s="4" t="e">
        <f t="shared" si="148"/>
        <v>#VALUE!</v>
      </c>
      <c r="P1913" s="4" t="e">
        <f t="shared" si="149"/>
        <v>#VALUE!</v>
      </c>
    </row>
    <row r="1914" spans="1:16" x14ac:dyDescent="0.25">
      <c r="A1914" s="4" t="s">
        <v>133</v>
      </c>
      <c r="B1914" s="4" t="s">
        <v>1059</v>
      </c>
      <c r="C1914" s="4" t="s">
        <v>1770</v>
      </c>
      <c r="D1914" s="4" t="s">
        <v>1027</v>
      </c>
      <c r="E1914" s="4" t="s">
        <v>1170</v>
      </c>
      <c r="F1914" s="4" t="s">
        <v>1201</v>
      </c>
      <c r="G1914" s="4">
        <v>45</v>
      </c>
      <c r="K1914" s="4">
        <f t="shared" si="145"/>
        <v>41.707050000000002</v>
      </c>
      <c r="L1914" s="4">
        <f t="shared" si="146"/>
        <v>42.3743628</v>
      </c>
      <c r="M1914" s="4" t="s">
        <v>1064</v>
      </c>
      <c r="N1914" s="4">
        <f t="shared" si="147"/>
        <v>-6144014.0458331741</v>
      </c>
      <c r="O1914" s="4" t="e">
        <f t="shared" si="148"/>
        <v>#VALUE!</v>
      </c>
      <c r="P1914" s="4" t="e">
        <f t="shared" si="149"/>
        <v>#VALUE!</v>
      </c>
    </row>
    <row r="1915" spans="1:16" x14ac:dyDescent="0.25">
      <c r="A1915" s="4" t="s">
        <v>115</v>
      </c>
      <c r="B1915" s="4" t="s">
        <v>1059</v>
      </c>
      <c r="C1915" s="4" t="s">
        <v>3985</v>
      </c>
      <c r="D1915" s="4" t="s">
        <v>1027</v>
      </c>
      <c r="E1915" s="4" t="s">
        <v>1310</v>
      </c>
      <c r="F1915" s="4" t="s">
        <v>1201</v>
      </c>
      <c r="G1915" s="4">
        <v>45</v>
      </c>
      <c r="K1915" s="4">
        <f t="shared" si="145"/>
        <v>41.707050000000002</v>
      </c>
      <c r="L1915" s="4">
        <f t="shared" si="146"/>
        <v>42.165827549999996</v>
      </c>
      <c r="M1915" s="4" t="s">
        <v>1064</v>
      </c>
      <c r="N1915" s="4">
        <f t="shared" si="147"/>
        <v>-6228441.7036748733</v>
      </c>
      <c r="O1915" s="4" t="e">
        <f t="shared" si="148"/>
        <v>#VALUE!</v>
      </c>
      <c r="P1915" s="4" t="e">
        <f t="shared" si="149"/>
        <v>#VALUE!</v>
      </c>
    </row>
    <row r="1916" spans="1:16" x14ac:dyDescent="0.25">
      <c r="A1916" s="4" t="s">
        <v>132</v>
      </c>
      <c r="B1916" s="4" t="s">
        <v>1059</v>
      </c>
      <c r="C1916" s="4" t="s">
        <v>3508</v>
      </c>
      <c r="D1916" s="4" t="s">
        <v>1599</v>
      </c>
      <c r="E1916" s="4" t="s">
        <v>1487</v>
      </c>
      <c r="F1916" s="4" t="s">
        <v>1201</v>
      </c>
      <c r="G1916" s="4">
        <v>45</v>
      </c>
      <c r="K1916" s="4">
        <f t="shared" si="145"/>
        <v>41.707050000000002</v>
      </c>
      <c r="L1916" s="4">
        <f t="shared" si="146"/>
        <v>41.748757049999995</v>
      </c>
      <c r="M1916" s="4" t="s">
        <v>1064</v>
      </c>
      <c r="N1916" s="4">
        <f t="shared" si="147"/>
        <v>-6397297.019358268</v>
      </c>
      <c r="O1916" s="4">
        <f t="shared" si="148"/>
        <v>-8647297.019358268</v>
      </c>
      <c r="P1916" s="4" t="str">
        <f t="shared" si="149"/>
        <v>Overpaid</v>
      </c>
    </row>
    <row r="1917" spans="1:16" x14ac:dyDescent="0.25">
      <c r="A1917" s="4" t="s">
        <v>106</v>
      </c>
      <c r="B1917" s="4" t="s">
        <v>1059</v>
      </c>
      <c r="C1917" s="4" t="s">
        <v>914</v>
      </c>
      <c r="D1917" s="4" t="s">
        <v>1239</v>
      </c>
      <c r="E1917" s="4" t="s">
        <v>1027</v>
      </c>
      <c r="F1917" s="4" t="s">
        <v>1201</v>
      </c>
      <c r="G1917" s="4">
        <v>45</v>
      </c>
      <c r="K1917" s="4">
        <f t="shared" si="145"/>
        <v>41.707050000000002</v>
      </c>
      <c r="L1917" s="4" t="e">
        <f t="shared" si="146"/>
        <v>#VALUE!</v>
      </c>
      <c r="M1917" s="4" t="s">
        <v>1064</v>
      </c>
      <c r="N1917" s="4" t="e">
        <f t="shared" si="147"/>
        <v>#VALUE!</v>
      </c>
      <c r="O1917" s="4" t="e">
        <f t="shared" si="148"/>
        <v>#VALUE!</v>
      </c>
      <c r="P1917" s="4" t="e">
        <f t="shared" si="149"/>
        <v>#VALUE!</v>
      </c>
    </row>
    <row r="1918" spans="1:16" x14ac:dyDescent="0.25">
      <c r="A1918" s="4" t="s">
        <v>126</v>
      </c>
      <c r="B1918" s="4" t="s">
        <v>1059</v>
      </c>
      <c r="C1918" s="4" t="s">
        <v>3821</v>
      </c>
      <c r="D1918" s="4" t="s">
        <v>3822</v>
      </c>
      <c r="E1918" s="4" t="s">
        <v>1237</v>
      </c>
      <c r="F1918" s="4" t="s">
        <v>1157</v>
      </c>
      <c r="G1918" s="4" t="s">
        <v>3823</v>
      </c>
      <c r="K1918" s="4">
        <f t="shared" si="145"/>
        <v>41.364004999999999</v>
      </c>
      <c r="L1918" s="4">
        <f t="shared" si="146"/>
        <v>42.894473184999995</v>
      </c>
      <c r="M1918" s="4" t="s">
        <v>1064</v>
      </c>
      <c r="N1918" s="4">
        <f t="shared" si="147"/>
        <v>-5933441.9644958796</v>
      </c>
      <c r="O1918" s="4">
        <f t="shared" si="148"/>
        <v>-6963607.9644958796</v>
      </c>
      <c r="P1918" s="4" t="str">
        <f t="shared" si="149"/>
        <v>Overpaid</v>
      </c>
    </row>
    <row r="1919" spans="1:16" x14ac:dyDescent="0.25">
      <c r="A1919" s="4" t="s">
        <v>131</v>
      </c>
      <c r="B1919" s="4" t="s">
        <v>1059</v>
      </c>
      <c r="C1919" s="4" t="s">
        <v>1663</v>
      </c>
      <c r="D1919" s="4" t="s">
        <v>1664</v>
      </c>
      <c r="E1919" s="4" t="s">
        <v>1141</v>
      </c>
      <c r="F1919" s="4" t="s">
        <v>1208</v>
      </c>
      <c r="G1919" s="4">
        <v>45</v>
      </c>
      <c r="K1919" s="4">
        <f t="shared" si="145"/>
        <v>41.345950000000002</v>
      </c>
      <c r="L1919" s="4">
        <f t="shared" si="146"/>
        <v>43.165171800000003</v>
      </c>
      <c r="M1919" s="4" t="s">
        <v>1064</v>
      </c>
      <c r="N1919" s="4">
        <f t="shared" si="147"/>
        <v>-5823846.8238880355</v>
      </c>
      <c r="O1919" s="4">
        <f t="shared" si="148"/>
        <v>-6673390.8238880355</v>
      </c>
      <c r="P1919" s="4" t="str">
        <f t="shared" si="149"/>
        <v>Overpaid</v>
      </c>
    </row>
    <row r="1920" spans="1:16" x14ac:dyDescent="0.25">
      <c r="A1920" s="4" t="s">
        <v>317</v>
      </c>
      <c r="B1920" s="4" t="s">
        <v>1059</v>
      </c>
      <c r="C1920" s="4" t="s">
        <v>947</v>
      </c>
      <c r="D1920" s="4" t="s">
        <v>2331</v>
      </c>
      <c r="E1920" s="4" t="s">
        <v>1263</v>
      </c>
      <c r="F1920" s="4" t="s">
        <v>1208</v>
      </c>
      <c r="G1920" s="4">
        <v>45</v>
      </c>
      <c r="K1920" s="4">
        <f t="shared" si="145"/>
        <v>41.345950000000002</v>
      </c>
      <c r="L1920" s="4">
        <f t="shared" si="146"/>
        <v>42.669020400000001</v>
      </c>
      <c r="M1920" s="4" t="s">
        <v>1064</v>
      </c>
      <c r="N1920" s="4">
        <f t="shared" si="147"/>
        <v>-6024718.8617659444</v>
      </c>
      <c r="O1920" s="4">
        <f t="shared" si="148"/>
        <v>-6964538.8617659444</v>
      </c>
      <c r="P1920" s="4" t="str">
        <f t="shared" si="149"/>
        <v>Overpaid</v>
      </c>
    </row>
    <row r="1921" spans="1:16" x14ac:dyDescent="0.25">
      <c r="A1921" s="4" t="s">
        <v>125</v>
      </c>
      <c r="B1921" s="4" t="s">
        <v>1059</v>
      </c>
      <c r="C1921" s="4" t="s">
        <v>821</v>
      </c>
      <c r="D1921" s="4" t="s">
        <v>1508</v>
      </c>
      <c r="E1921" s="4" t="s">
        <v>1086</v>
      </c>
      <c r="F1921" s="4" t="s">
        <v>1201</v>
      </c>
      <c r="G1921" s="4" t="s">
        <v>1550</v>
      </c>
      <c r="K1921" s="4">
        <f t="shared" si="145"/>
        <v>41.270118999999994</v>
      </c>
      <c r="L1921" s="4">
        <f t="shared" si="146"/>
        <v>43.12727435499999</v>
      </c>
      <c r="M1921" s="4" t="s">
        <v>1064</v>
      </c>
      <c r="N1921" s="4">
        <f t="shared" si="147"/>
        <v>-5839189.9973780597</v>
      </c>
      <c r="O1921" s="4">
        <f t="shared" si="148"/>
        <v>-6880274.9973780597</v>
      </c>
      <c r="P1921" s="4" t="str">
        <f t="shared" si="149"/>
        <v>Overpaid</v>
      </c>
    </row>
    <row r="1922" spans="1:16" x14ac:dyDescent="0.25">
      <c r="A1922" s="4" t="s">
        <v>120</v>
      </c>
      <c r="B1922" s="4" t="s">
        <v>1059</v>
      </c>
      <c r="C1922" s="4" t="s">
        <v>953</v>
      </c>
      <c r="D1922" s="4" t="s">
        <v>1225</v>
      </c>
      <c r="E1922" s="4" t="s">
        <v>1226</v>
      </c>
      <c r="F1922" s="4" t="s">
        <v>1218</v>
      </c>
      <c r="G1922" s="4">
        <v>45</v>
      </c>
      <c r="K1922" s="4">
        <f t="shared" ref="K1922:K1985" si="150">(F1922*0.3611)+(G1922*1.1*0.3611)+(H1922*5.2*0.0666)+(I1922*0.2111)</f>
        <v>40.984850000000002</v>
      </c>
      <c r="L1922" s="4">
        <f t="shared" ref="L1922:L1985" si="151">(K1922)*((100+(29-E1922))/100)-(J1922*0.9)</f>
        <v>43.034092500000007</v>
      </c>
      <c r="M1922" s="4" t="s">
        <v>1064</v>
      </c>
      <c r="N1922" s="4">
        <f t="shared" ref="N1922:N1985" si="152">(M1922*((L1922-63)/5.45))+M1922</f>
        <v>-5876915.6373885283</v>
      </c>
      <c r="O1922" s="4">
        <f t="shared" ref="O1922:O1985" si="153">(N1922-D1922)</f>
        <v>-6581915.6373885283</v>
      </c>
      <c r="P1922" s="4" t="str">
        <f t="shared" ref="P1922:P1985" si="154">IF(O1922&lt;(-3000000), "Overpaid", "")</f>
        <v>Overpaid</v>
      </c>
    </row>
    <row r="1923" spans="1:16" x14ac:dyDescent="0.25">
      <c r="A1923" s="4" t="s">
        <v>109</v>
      </c>
      <c r="B1923" s="4" t="s">
        <v>1059</v>
      </c>
      <c r="C1923" s="4" t="s">
        <v>1887</v>
      </c>
      <c r="D1923" s="4" t="s">
        <v>1027</v>
      </c>
      <c r="E1923" s="4" t="s">
        <v>1027</v>
      </c>
      <c r="F1923" s="4" t="s">
        <v>1218</v>
      </c>
      <c r="G1923" s="4">
        <v>45</v>
      </c>
      <c r="K1923" s="4">
        <f t="shared" si="150"/>
        <v>40.984850000000002</v>
      </c>
      <c r="L1923" s="4" t="e">
        <f t="shared" si="151"/>
        <v>#VALUE!</v>
      </c>
      <c r="M1923" s="4" t="s">
        <v>1064</v>
      </c>
      <c r="N1923" s="4" t="e">
        <f t="shared" si="152"/>
        <v>#VALUE!</v>
      </c>
      <c r="O1923" s="4" t="e">
        <f t="shared" si="153"/>
        <v>#VALUE!</v>
      </c>
      <c r="P1923" s="4" t="e">
        <f t="shared" si="154"/>
        <v>#VALUE!</v>
      </c>
    </row>
    <row r="1924" spans="1:16" x14ac:dyDescent="0.25">
      <c r="A1924" s="4" t="s">
        <v>116</v>
      </c>
      <c r="B1924" s="4" t="s">
        <v>1059</v>
      </c>
      <c r="C1924" s="4" t="s">
        <v>1232</v>
      </c>
      <c r="D1924" s="4" t="s">
        <v>1027</v>
      </c>
      <c r="E1924" s="4" t="s">
        <v>1233</v>
      </c>
      <c r="F1924" s="4" t="s">
        <v>1234</v>
      </c>
      <c r="G1924" s="4" t="s">
        <v>1235</v>
      </c>
      <c r="K1924" s="4">
        <f t="shared" si="150"/>
        <v>40.779022999999995</v>
      </c>
      <c r="L1924" s="4">
        <f t="shared" si="151"/>
        <v>41.390708344999993</v>
      </c>
      <c r="M1924" s="4" t="s">
        <v>1064</v>
      </c>
      <c r="N1924" s="4">
        <f t="shared" si="152"/>
        <v>-6542256.7494585887</v>
      </c>
      <c r="O1924" s="4" t="e">
        <f t="shared" si="153"/>
        <v>#VALUE!</v>
      </c>
      <c r="P1924" s="4" t="e">
        <f t="shared" si="154"/>
        <v>#VALUE!</v>
      </c>
    </row>
    <row r="1925" spans="1:16" x14ac:dyDescent="0.25">
      <c r="A1925" s="4" t="s">
        <v>113</v>
      </c>
      <c r="B1925" s="4" t="s">
        <v>1059</v>
      </c>
      <c r="C1925" s="4" t="s">
        <v>3918</v>
      </c>
      <c r="D1925" s="4" t="s">
        <v>1027</v>
      </c>
      <c r="E1925" s="4" t="s">
        <v>1301</v>
      </c>
      <c r="F1925" s="4" t="s">
        <v>1221</v>
      </c>
      <c r="G1925" s="4">
        <v>45</v>
      </c>
      <c r="K1925" s="4">
        <f t="shared" si="150"/>
        <v>40.623750000000001</v>
      </c>
      <c r="L1925" s="4">
        <f t="shared" si="151"/>
        <v>42.208076250000005</v>
      </c>
      <c r="M1925" s="4" t="s">
        <v>1064</v>
      </c>
      <c r="N1925" s="4">
        <f t="shared" si="152"/>
        <v>-6211336.8794887587</v>
      </c>
      <c r="O1925" s="4" t="e">
        <f t="shared" si="153"/>
        <v>#VALUE!</v>
      </c>
      <c r="P1925" s="4" t="e">
        <f t="shared" si="154"/>
        <v>#VALUE!</v>
      </c>
    </row>
    <row r="1926" spans="1:16" x14ac:dyDescent="0.25">
      <c r="A1926" s="4" t="s">
        <v>106</v>
      </c>
      <c r="B1926" s="4" t="s">
        <v>1059</v>
      </c>
      <c r="C1926" s="4" t="s">
        <v>3026</v>
      </c>
      <c r="D1926" s="4" t="s">
        <v>1027</v>
      </c>
      <c r="E1926" s="4" t="s">
        <v>1027</v>
      </c>
      <c r="F1926" s="4" t="s">
        <v>1221</v>
      </c>
      <c r="G1926" s="4">
        <v>45</v>
      </c>
      <c r="K1926" s="4">
        <f t="shared" si="150"/>
        <v>40.623750000000001</v>
      </c>
      <c r="L1926" s="4" t="e">
        <f t="shared" si="151"/>
        <v>#VALUE!</v>
      </c>
      <c r="M1926" s="4" t="s">
        <v>1064</v>
      </c>
      <c r="N1926" s="4" t="e">
        <f t="shared" si="152"/>
        <v>#VALUE!</v>
      </c>
      <c r="O1926" s="4" t="e">
        <f t="shared" si="153"/>
        <v>#VALUE!</v>
      </c>
      <c r="P1926" s="4" t="e">
        <f t="shared" si="154"/>
        <v>#VALUE!</v>
      </c>
    </row>
    <row r="1927" spans="1:16" x14ac:dyDescent="0.25">
      <c r="A1927" s="4" t="s">
        <v>107</v>
      </c>
      <c r="B1927" s="4" t="s">
        <v>1059</v>
      </c>
      <c r="C1927" s="4" t="s">
        <v>2791</v>
      </c>
      <c r="D1927" s="4" t="s">
        <v>1412</v>
      </c>
      <c r="E1927" s="4" t="s">
        <v>1356</v>
      </c>
      <c r="F1927" s="4" t="s">
        <v>1221</v>
      </c>
      <c r="G1927" s="4" t="s">
        <v>2680</v>
      </c>
      <c r="K1927" s="4">
        <f t="shared" si="150"/>
        <v>40.385424</v>
      </c>
      <c r="L1927" s="4">
        <f t="shared" si="151"/>
        <v>41.233517903999996</v>
      </c>
      <c r="M1927" s="4" t="s">
        <v>1064</v>
      </c>
      <c r="N1927" s="4">
        <f t="shared" si="152"/>
        <v>-6605896.9290864132</v>
      </c>
      <c r="O1927" s="4">
        <f t="shared" si="153"/>
        <v>-7500896.9290864132</v>
      </c>
      <c r="P1927" s="4" t="str">
        <f t="shared" si="154"/>
        <v>Overpaid</v>
      </c>
    </row>
    <row r="1928" spans="1:16" x14ac:dyDescent="0.25">
      <c r="A1928" s="4" t="s">
        <v>115</v>
      </c>
      <c r="B1928" s="4" t="s">
        <v>1059</v>
      </c>
      <c r="C1928" s="4" t="s">
        <v>4005</v>
      </c>
      <c r="D1928" s="4" t="s">
        <v>1225</v>
      </c>
      <c r="E1928" s="4" t="s">
        <v>1339</v>
      </c>
      <c r="F1928" s="4" t="s">
        <v>1234</v>
      </c>
      <c r="G1928" s="4">
        <v>45</v>
      </c>
      <c r="K1928" s="4">
        <f t="shared" si="150"/>
        <v>40.262650000000001</v>
      </c>
      <c r="L1928" s="4">
        <f t="shared" si="151"/>
        <v>42.1952572</v>
      </c>
      <c r="M1928" s="4" t="s">
        <v>1064</v>
      </c>
      <c r="N1928" s="4">
        <f t="shared" si="152"/>
        <v>-6216526.8047759999</v>
      </c>
      <c r="O1928" s="4">
        <f t="shared" si="153"/>
        <v>-6921526.8047759999</v>
      </c>
      <c r="P1928" s="4" t="str">
        <f t="shared" si="154"/>
        <v>Overpaid</v>
      </c>
    </row>
    <row r="1929" spans="1:16" x14ac:dyDescent="0.25">
      <c r="A1929" s="4" t="s">
        <v>121</v>
      </c>
      <c r="B1929" s="4" t="s">
        <v>1059</v>
      </c>
      <c r="C1929" s="4" t="s">
        <v>2947</v>
      </c>
      <c r="D1929" s="4" t="s">
        <v>1412</v>
      </c>
      <c r="E1929" s="4" t="s">
        <v>1045</v>
      </c>
      <c r="F1929" s="4" t="s">
        <v>1234</v>
      </c>
      <c r="G1929" s="4">
        <v>45</v>
      </c>
      <c r="K1929" s="4">
        <f t="shared" si="150"/>
        <v>40.262650000000001</v>
      </c>
      <c r="L1929" s="4">
        <f t="shared" si="151"/>
        <v>41.631580100000001</v>
      </c>
      <c r="M1929" s="4" t="s">
        <v>1064</v>
      </c>
      <c r="N1929" s="4">
        <f t="shared" si="152"/>
        <v>-6444737.3223359808</v>
      </c>
      <c r="O1929" s="4">
        <f t="shared" si="153"/>
        <v>-7339737.3223359808</v>
      </c>
      <c r="P1929" s="4" t="str">
        <f t="shared" si="154"/>
        <v>Overpaid</v>
      </c>
    </row>
    <row r="1930" spans="1:16" x14ac:dyDescent="0.25">
      <c r="A1930" s="4" t="s">
        <v>124</v>
      </c>
      <c r="B1930" s="4" t="s">
        <v>1059</v>
      </c>
      <c r="C1930" s="4" t="s">
        <v>3133</v>
      </c>
      <c r="D1930" s="4" t="s">
        <v>3134</v>
      </c>
      <c r="E1930" s="4" t="s">
        <v>1027</v>
      </c>
      <c r="F1930" s="4" t="s">
        <v>1234</v>
      </c>
      <c r="G1930" s="4">
        <v>45</v>
      </c>
      <c r="K1930" s="4">
        <f t="shared" si="150"/>
        <v>40.262650000000001</v>
      </c>
      <c r="L1930" s="4" t="e">
        <f t="shared" si="151"/>
        <v>#VALUE!</v>
      </c>
      <c r="M1930" s="4" t="s">
        <v>1064</v>
      </c>
      <c r="N1930" s="4" t="e">
        <f t="shared" si="152"/>
        <v>#VALUE!</v>
      </c>
      <c r="O1930" s="4" t="e">
        <f t="shared" si="153"/>
        <v>#VALUE!</v>
      </c>
      <c r="P1930" s="4" t="e">
        <f t="shared" si="154"/>
        <v>#VALUE!</v>
      </c>
    </row>
    <row r="1931" spans="1:16" x14ac:dyDescent="0.25">
      <c r="A1931" s="4" t="s">
        <v>126</v>
      </c>
      <c r="B1931" s="4" t="s">
        <v>1059</v>
      </c>
      <c r="C1931" s="4" t="s">
        <v>3842</v>
      </c>
      <c r="D1931" s="4" t="s">
        <v>3843</v>
      </c>
      <c r="E1931" s="4" t="s">
        <v>1297</v>
      </c>
      <c r="F1931" s="4" t="s">
        <v>1201</v>
      </c>
      <c r="G1931" s="4" t="s">
        <v>1137</v>
      </c>
      <c r="K1931" s="4">
        <f t="shared" si="150"/>
        <v>39.879884000000004</v>
      </c>
      <c r="L1931" s="4">
        <f t="shared" si="151"/>
        <v>40.637601796000013</v>
      </c>
      <c r="M1931" s="4" t="s">
        <v>1064</v>
      </c>
      <c r="N1931" s="4">
        <f t="shared" si="152"/>
        <v>-6847159.7432560977</v>
      </c>
      <c r="O1931" s="4">
        <f t="shared" si="153"/>
        <v>-7016559.7432560977</v>
      </c>
      <c r="P1931" s="4" t="str">
        <f t="shared" si="154"/>
        <v>Overpaid</v>
      </c>
    </row>
    <row r="1932" spans="1:16" x14ac:dyDescent="0.25">
      <c r="A1932" s="4" t="s">
        <v>125</v>
      </c>
      <c r="B1932" s="4" t="s">
        <v>1059</v>
      </c>
      <c r="C1932" s="4" t="s">
        <v>1541</v>
      </c>
      <c r="D1932" s="4" t="s">
        <v>1374</v>
      </c>
      <c r="E1932" s="4" t="s">
        <v>1542</v>
      </c>
      <c r="F1932" s="4" t="s">
        <v>1194</v>
      </c>
      <c r="G1932" s="4" t="s">
        <v>1543</v>
      </c>
      <c r="K1932" s="4">
        <f t="shared" si="150"/>
        <v>39.804052999999996</v>
      </c>
      <c r="L1932" s="4">
        <f t="shared" si="151"/>
        <v>39.764248946999999</v>
      </c>
      <c r="M1932" s="4" t="s">
        <v>1064</v>
      </c>
      <c r="N1932" s="4">
        <f t="shared" si="152"/>
        <v>-7200745.6981987003</v>
      </c>
      <c r="O1932" s="4">
        <f t="shared" si="153"/>
        <v>-8165745.6981987003</v>
      </c>
      <c r="P1932" s="4" t="str">
        <f t="shared" si="154"/>
        <v>Overpaid</v>
      </c>
    </row>
    <row r="1933" spans="1:16" x14ac:dyDescent="0.25">
      <c r="A1933" s="4" t="s">
        <v>115</v>
      </c>
      <c r="B1933" s="4" t="s">
        <v>1059</v>
      </c>
      <c r="C1933" s="4" t="s">
        <v>3970</v>
      </c>
      <c r="D1933" s="4" t="s">
        <v>1412</v>
      </c>
      <c r="E1933" s="4" t="s">
        <v>1027</v>
      </c>
      <c r="F1933" s="4" t="s">
        <v>1162</v>
      </c>
      <c r="G1933" s="4" t="s">
        <v>2945</v>
      </c>
      <c r="K1933" s="4">
        <f t="shared" si="150"/>
        <v>39.294902</v>
      </c>
      <c r="L1933" s="4" t="e">
        <f t="shared" si="151"/>
        <v>#VALUE!</v>
      </c>
      <c r="M1933" s="4" t="s">
        <v>1064</v>
      </c>
      <c r="N1933" s="4" t="e">
        <f t="shared" si="152"/>
        <v>#VALUE!</v>
      </c>
      <c r="O1933" s="4" t="e">
        <f t="shared" si="153"/>
        <v>#VALUE!</v>
      </c>
      <c r="P1933" s="4" t="e">
        <f t="shared" si="154"/>
        <v>#VALUE!</v>
      </c>
    </row>
    <row r="1934" spans="1:16" x14ac:dyDescent="0.25">
      <c r="A1934" s="4" t="s">
        <v>317</v>
      </c>
      <c r="B1934" s="4" t="s">
        <v>1059</v>
      </c>
      <c r="C1934" s="4" t="s">
        <v>2348</v>
      </c>
      <c r="D1934" s="4" t="s">
        <v>1027</v>
      </c>
      <c r="E1934" s="4" t="s">
        <v>1572</v>
      </c>
      <c r="F1934" s="4" t="s">
        <v>1405</v>
      </c>
      <c r="G1934" s="4" t="s">
        <v>2349</v>
      </c>
      <c r="K1934" s="4">
        <f t="shared" si="150"/>
        <v>39.222681999999999</v>
      </c>
      <c r="L1934" s="4">
        <f t="shared" si="151"/>
        <v>40.909257325999995</v>
      </c>
      <c r="M1934" s="4" t="s">
        <v>1064</v>
      </c>
      <c r="N1934" s="4">
        <f t="shared" si="152"/>
        <v>-6737177.1856902018</v>
      </c>
      <c r="O1934" s="4" t="e">
        <f t="shared" si="153"/>
        <v>#VALUE!</v>
      </c>
      <c r="P1934" s="4" t="e">
        <f t="shared" si="154"/>
        <v>#VALUE!</v>
      </c>
    </row>
    <row r="1935" spans="1:16" x14ac:dyDescent="0.25">
      <c r="A1935" s="4" t="s">
        <v>317</v>
      </c>
      <c r="B1935" s="4" t="s">
        <v>1059</v>
      </c>
      <c r="C1935" s="4" t="s">
        <v>2283</v>
      </c>
      <c r="D1935" s="4" t="s">
        <v>2284</v>
      </c>
      <c r="E1935" s="4" t="s">
        <v>1356</v>
      </c>
      <c r="F1935" s="4" t="s">
        <v>1307</v>
      </c>
      <c r="G1935" s="4" t="s">
        <v>1445</v>
      </c>
      <c r="K1935" s="4">
        <f t="shared" si="150"/>
        <v>38.998800000000003</v>
      </c>
      <c r="L1935" s="4">
        <f t="shared" si="151"/>
        <v>39.817774800000002</v>
      </c>
      <c r="M1935" s="4" t="s">
        <v>1064</v>
      </c>
      <c r="N1935" s="4">
        <f t="shared" si="152"/>
        <v>-7179075.2017106041</v>
      </c>
      <c r="O1935" s="4">
        <f t="shared" si="153"/>
        <v>-7889601.2017106041</v>
      </c>
      <c r="P1935" s="4" t="str">
        <f t="shared" si="154"/>
        <v>Overpaid</v>
      </c>
    </row>
    <row r="1936" spans="1:16" x14ac:dyDescent="0.25">
      <c r="A1936" s="4" t="s">
        <v>131</v>
      </c>
      <c r="B1936" s="4" t="s">
        <v>1059</v>
      </c>
      <c r="C1936" s="4" t="s">
        <v>1632</v>
      </c>
      <c r="D1936" s="4" t="s">
        <v>1165</v>
      </c>
      <c r="E1936" s="4" t="s">
        <v>1115</v>
      </c>
      <c r="F1936" s="4" t="s">
        <v>1328</v>
      </c>
      <c r="G1936" s="4" t="s">
        <v>1633</v>
      </c>
      <c r="K1936" s="4">
        <f t="shared" si="150"/>
        <v>38.904913999999998</v>
      </c>
      <c r="L1936" s="4">
        <f t="shared" si="151"/>
        <v>37.582146924</v>
      </c>
      <c r="M1936" s="4" t="s">
        <v>1064</v>
      </c>
      <c r="N1936" s="4">
        <f t="shared" si="152"/>
        <v>-8084192.3240018655</v>
      </c>
      <c r="O1936" s="4">
        <f t="shared" si="153"/>
        <v>-9204192.3240018655</v>
      </c>
      <c r="P1936" s="4" t="str">
        <f t="shared" si="154"/>
        <v>Overpaid</v>
      </c>
    </row>
    <row r="1937" spans="1:16" x14ac:dyDescent="0.25">
      <c r="A1937" s="4" t="s">
        <v>135</v>
      </c>
      <c r="B1937" s="4" t="s">
        <v>1059</v>
      </c>
      <c r="C1937" s="4" t="s">
        <v>926</v>
      </c>
      <c r="D1937" s="4" t="s">
        <v>2696</v>
      </c>
      <c r="E1937" s="4" t="s">
        <v>1462</v>
      </c>
      <c r="F1937" s="4" t="s">
        <v>1218</v>
      </c>
      <c r="G1937" s="4" t="s">
        <v>2003</v>
      </c>
      <c r="K1937" s="4">
        <f t="shared" si="150"/>
        <v>37.926333</v>
      </c>
      <c r="L1937" s="4">
        <f t="shared" si="151"/>
        <v>40.050207648000004</v>
      </c>
      <c r="M1937" s="4" t="s">
        <v>1064</v>
      </c>
      <c r="N1937" s="4">
        <f t="shared" si="152"/>
        <v>-7084972.3535728659</v>
      </c>
      <c r="O1937" s="4">
        <f t="shared" si="153"/>
        <v>-8028967.3535728659</v>
      </c>
      <c r="P1937" s="4" t="str">
        <f t="shared" si="154"/>
        <v>Overpaid</v>
      </c>
    </row>
    <row r="1938" spans="1:16" x14ac:dyDescent="0.25">
      <c r="A1938" s="4" t="s">
        <v>114</v>
      </c>
      <c r="B1938" s="4" t="s">
        <v>1059</v>
      </c>
      <c r="C1938" s="4" t="s">
        <v>3292</v>
      </c>
      <c r="D1938" s="4" t="s">
        <v>3293</v>
      </c>
      <c r="E1938" s="4" t="s">
        <v>1193</v>
      </c>
      <c r="F1938" s="4" t="s">
        <v>1208</v>
      </c>
      <c r="G1938" s="4" t="s">
        <v>1643</v>
      </c>
      <c r="K1938" s="4">
        <f t="shared" si="150"/>
        <v>35.546683999999999</v>
      </c>
      <c r="L1938" s="4">
        <f t="shared" si="151"/>
        <v>37.217378147999995</v>
      </c>
      <c r="M1938" s="4" t="s">
        <v>1064</v>
      </c>
      <c r="N1938" s="4">
        <f t="shared" si="152"/>
        <v>-8231872.7445133291</v>
      </c>
      <c r="O1938" s="4">
        <f t="shared" si="153"/>
        <v>-9181263.7445133291</v>
      </c>
      <c r="P1938" s="4" t="str">
        <f t="shared" si="154"/>
        <v>Overpaid</v>
      </c>
    </row>
    <row r="1939" spans="1:16" x14ac:dyDescent="0.25">
      <c r="A1939" s="4" t="s">
        <v>125</v>
      </c>
      <c r="B1939" s="4" t="s">
        <v>1059</v>
      </c>
      <c r="C1939" s="4" t="s">
        <v>794</v>
      </c>
      <c r="D1939" s="4" t="s">
        <v>1544</v>
      </c>
      <c r="E1939" s="4" t="s">
        <v>1346</v>
      </c>
      <c r="F1939" s="4" t="s">
        <v>1201</v>
      </c>
      <c r="G1939" s="4" t="s">
        <v>1159</v>
      </c>
      <c r="K1939" s="4">
        <f t="shared" si="150"/>
        <v>35.033922000000004</v>
      </c>
      <c r="L1939" s="4">
        <f t="shared" si="151"/>
        <v>37.030855553999999</v>
      </c>
      <c r="M1939" s="4" t="s">
        <v>1064</v>
      </c>
      <c r="N1939" s="4">
        <f t="shared" si="152"/>
        <v>-8307388.3503688239</v>
      </c>
      <c r="O1939" s="4">
        <f t="shared" si="153"/>
        <v>-9412470.3503688239</v>
      </c>
      <c r="P1939" s="4" t="str">
        <f t="shared" si="154"/>
        <v>Overpaid</v>
      </c>
    </row>
    <row r="1940" spans="1:16" x14ac:dyDescent="0.25">
      <c r="A1940" s="4" t="s">
        <v>128</v>
      </c>
      <c r="B1940" s="4" t="s">
        <v>1037</v>
      </c>
      <c r="C1940" s="4" t="s">
        <v>3523</v>
      </c>
      <c r="D1940" s="4" t="s">
        <v>2309</v>
      </c>
      <c r="E1940" s="4" t="s">
        <v>1751</v>
      </c>
      <c r="F1940" s="4" t="s">
        <v>1794</v>
      </c>
      <c r="G1940" s="4" t="s">
        <v>3454</v>
      </c>
      <c r="K1940" s="4">
        <f t="shared" si="150"/>
        <v>68.735384999999994</v>
      </c>
      <c r="L1940" s="4">
        <f t="shared" si="151"/>
        <v>64.473791129999995</v>
      </c>
      <c r="M1940" s="4" t="s">
        <v>1043</v>
      </c>
      <c r="N1940" s="4">
        <f t="shared" si="152"/>
        <v>3249796.3399108676</v>
      </c>
      <c r="O1940" s="4">
        <f t="shared" si="153"/>
        <v>-5750203.6600891324</v>
      </c>
      <c r="P1940" s="4" t="str">
        <f t="shared" si="154"/>
        <v>Overpaid</v>
      </c>
    </row>
    <row r="1941" spans="1:16" x14ac:dyDescent="0.25">
      <c r="A1941" s="4" t="s">
        <v>107</v>
      </c>
      <c r="B1941" s="4" t="s">
        <v>1037</v>
      </c>
      <c r="C1941" s="4" t="s">
        <v>2723</v>
      </c>
      <c r="D1941" s="4" t="s">
        <v>2724</v>
      </c>
      <c r="E1941" s="4" t="s">
        <v>1371</v>
      </c>
      <c r="F1941" s="4" t="s">
        <v>1802</v>
      </c>
      <c r="G1941" s="4" t="s">
        <v>2725</v>
      </c>
      <c r="K1941" s="4">
        <f t="shared" si="150"/>
        <v>67.886799999999994</v>
      </c>
      <c r="L1941" s="4">
        <f t="shared" si="151"/>
        <v>71.620573999999991</v>
      </c>
      <c r="M1941" s="4" t="s">
        <v>1043</v>
      </c>
      <c r="N1941" s="4">
        <f t="shared" si="152"/>
        <v>6604257.5558810961</v>
      </c>
      <c r="O1941" s="4">
        <f t="shared" si="153"/>
        <v>5212955.5558810961</v>
      </c>
      <c r="P1941" s="4" t="str">
        <f t="shared" si="154"/>
        <v/>
      </c>
    </row>
    <row r="1942" spans="1:16" x14ac:dyDescent="0.25">
      <c r="A1942" s="4" t="s">
        <v>317</v>
      </c>
      <c r="B1942" s="4" t="s">
        <v>1037</v>
      </c>
      <c r="C1942" s="4" t="s">
        <v>2254</v>
      </c>
      <c r="D1942" s="4" t="s">
        <v>2255</v>
      </c>
      <c r="E1942" s="4" t="s">
        <v>1254</v>
      </c>
      <c r="F1942" s="4" t="s">
        <v>1266</v>
      </c>
      <c r="G1942" s="4" t="s">
        <v>1304</v>
      </c>
      <c r="K1942" s="4">
        <f t="shared" si="150"/>
        <v>62.719459000000001</v>
      </c>
      <c r="L1942" s="4">
        <f t="shared" si="151"/>
        <v>64.224726016000005</v>
      </c>
      <c r="M1942" s="4" t="s">
        <v>1043</v>
      </c>
      <c r="N1942" s="4">
        <f t="shared" si="152"/>
        <v>3132893.4928030791</v>
      </c>
      <c r="O1942" s="4">
        <f t="shared" si="153"/>
        <v>-10367106.507196922</v>
      </c>
      <c r="P1942" s="4" t="str">
        <f t="shared" si="154"/>
        <v>Overpaid</v>
      </c>
    </row>
    <row r="1943" spans="1:16" x14ac:dyDescent="0.25">
      <c r="A1943" s="4" t="s">
        <v>121</v>
      </c>
      <c r="B1943" s="4" t="s">
        <v>1037</v>
      </c>
      <c r="C1943" s="4" t="s">
        <v>50</v>
      </c>
      <c r="D1943" s="4" t="s">
        <v>1502</v>
      </c>
      <c r="E1943" s="4" t="s">
        <v>1609</v>
      </c>
      <c r="F1943" s="4" t="s">
        <v>1266</v>
      </c>
      <c r="G1943" s="4" t="s">
        <v>2369</v>
      </c>
      <c r="K1943" s="4">
        <f t="shared" si="150"/>
        <v>61.249781999999996</v>
      </c>
      <c r="L1943" s="4">
        <f t="shared" si="151"/>
        <v>59.779787231999997</v>
      </c>
      <c r="M1943" s="4" t="s">
        <v>1043</v>
      </c>
      <c r="N1943" s="4">
        <f t="shared" si="152"/>
        <v>1046587.6640813078</v>
      </c>
      <c r="O1943" s="4">
        <f t="shared" si="153"/>
        <v>-11453412.335918693</v>
      </c>
      <c r="P1943" s="4" t="str">
        <f t="shared" si="154"/>
        <v>Overpaid</v>
      </c>
    </row>
    <row r="1944" spans="1:16" x14ac:dyDescent="0.25">
      <c r="A1944" s="4" t="s">
        <v>124</v>
      </c>
      <c r="B1944" s="4" t="s">
        <v>1037</v>
      </c>
      <c r="C1944" s="4" t="s">
        <v>203</v>
      </c>
      <c r="D1944" s="4" t="s">
        <v>3069</v>
      </c>
      <c r="E1944" s="4" t="s">
        <v>1045</v>
      </c>
      <c r="F1944" s="4" t="s">
        <v>1091</v>
      </c>
      <c r="G1944" s="4" t="s">
        <v>1881</v>
      </c>
      <c r="K1944" s="4">
        <f t="shared" si="150"/>
        <v>59.668163999999997</v>
      </c>
      <c r="L1944" s="4">
        <f t="shared" si="151"/>
        <v>61.696881575999996</v>
      </c>
      <c r="M1944" s="4" t="s">
        <v>1043</v>
      </c>
      <c r="N1944" s="4">
        <f t="shared" si="152"/>
        <v>1946407.7287566308</v>
      </c>
      <c r="O1944" s="4">
        <f t="shared" si="153"/>
        <v>-5071092.2712433692</v>
      </c>
      <c r="P1944" s="4" t="str">
        <f t="shared" si="154"/>
        <v>Overpaid</v>
      </c>
    </row>
    <row r="1945" spans="1:16" x14ac:dyDescent="0.25">
      <c r="A1945" s="4" t="s">
        <v>114</v>
      </c>
      <c r="B1945" s="4" t="s">
        <v>1037</v>
      </c>
      <c r="C1945" s="4" t="s">
        <v>3231</v>
      </c>
      <c r="D1945" s="4" t="s">
        <v>2655</v>
      </c>
      <c r="E1945" s="4" t="s">
        <v>1691</v>
      </c>
      <c r="F1945" s="4" t="s">
        <v>1056</v>
      </c>
      <c r="G1945" s="4" t="s">
        <v>1035</v>
      </c>
      <c r="K1945" s="4">
        <f t="shared" si="150"/>
        <v>59.563445000000002</v>
      </c>
      <c r="L1945" s="4">
        <f t="shared" si="151"/>
        <v>58.669993325</v>
      </c>
      <c r="M1945" s="4" t="s">
        <v>1043</v>
      </c>
      <c r="N1945" s="4">
        <f t="shared" si="152"/>
        <v>525687.46514304611</v>
      </c>
      <c r="O1945" s="4">
        <f t="shared" si="153"/>
        <v>-4224312.5348569537</v>
      </c>
      <c r="P1945" s="4" t="str">
        <f t="shared" si="154"/>
        <v>Overpaid</v>
      </c>
    </row>
    <row r="1946" spans="1:16" x14ac:dyDescent="0.25">
      <c r="A1946" s="4" t="s">
        <v>115</v>
      </c>
      <c r="B1946" s="4" t="s">
        <v>1037</v>
      </c>
      <c r="C1946" s="4" t="s">
        <v>3937</v>
      </c>
      <c r="D1946" s="4" t="s">
        <v>1101</v>
      </c>
      <c r="E1946" s="4" t="s">
        <v>3102</v>
      </c>
      <c r="F1946" s="4" t="s">
        <v>1062</v>
      </c>
      <c r="G1946" s="4" t="s">
        <v>2189</v>
      </c>
      <c r="K1946" s="4">
        <f t="shared" si="150"/>
        <v>58.447645999999992</v>
      </c>
      <c r="L1946" s="4">
        <f t="shared" si="151"/>
        <v>55.817501929999992</v>
      </c>
      <c r="M1946" s="4" t="s">
        <v>1043</v>
      </c>
      <c r="N1946" s="4">
        <f t="shared" si="152"/>
        <v>-813176.73815915268</v>
      </c>
      <c r="O1946" s="4">
        <f t="shared" si="153"/>
        <v>-7813176.7381591527</v>
      </c>
      <c r="P1946" s="4" t="str">
        <f t="shared" si="154"/>
        <v>Overpaid</v>
      </c>
    </row>
    <row r="1947" spans="1:16" x14ac:dyDescent="0.25">
      <c r="A1947" s="4" t="s">
        <v>125</v>
      </c>
      <c r="B1947" s="4" t="s">
        <v>1037</v>
      </c>
      <c r="C1947" s="4" t="s">
        <v>531</v>
      </c>
      <c r="D1947" s="4" t="s">
        <v>1468</v>
      </c>
      <c r="E1947" s="4" t="s">
        <v>1294</v>
      </c>
      <c r="F1947" s="4" t="s">
        <v>1103</v>
      </c>
      <c r="G1947" s="4" t="s">
        <v>1469</v>
      </c>
      <c r="K1947" s="4">
        <f t="shared" si="150"/>
        <v>57.837387</v>
      </c>
      <c r="L1947" s="4">
        <f t="shared" si="151"/>
        <v>61.481142380999998</v>
      </c>
      <c r="M1947" s="4" t="s">
        <v>1043</v>
      </c>
      <c r="N1947" s="4">
        <f t="shared" si="152"/>
        <v>1845146.9551251896</v>
      </c>
      <c r="O1947" s="4">
        <f t="shared" si="153"/>
        <v>-1464425.0448748104</v>
      </c>
      <c r="P1947" s="4" t="str">
        <f t="shared" si="154"/>
        <v/>
      </c>
    </row>
    <row r="1948" spans="1:16" x14ac:dyDescent="0.25">
      <c r="A1948" s="4" t="s">
        <v>123</v>
      </c>
      <c r="B1948" s="4" t="s">
        <v>1037</v>
      </c>
      <c r="C1948" s="4" t="s">
        <v>247</v>
      </c>
      <c r="D1948" s="4" t="s">
        <v>1216</v>
      </c>
      <c r="E1948" s="4" t="s">
        <v>1170</v>
      </c>
      <c r="F1948" s="4" t="s">
        <v>1146</v>
      </c>
      <c r="G1948" s="4" t="s">
        <v>1973</v>
      </c>
      <c r="K1948" s="4">
        <f t="shared" si="150"/>
        <v>57.378789999999995</v>
      </c>
      <c r="L1948" s="4">
        <f t="shared" si="151"/>
        <v>58.296850639999995</v>
      </c>
      <c r="M1948" s="4" t="s">
        <v>1043</v>
      </c>
      <c r="N1948" s="4">
        <f t="shared" si="152"/>
        <v>350546.74971572636</v>
      </c>
      <c r="O1948" s="4">
        <f t="shared" si="153"/>
        <v>-836953.25028427364</v>
      </c>
      <c r="P1948" s="4" t="str">
        <f t="shared" si="154"/>
        <v/>
      </c>
    </row>
    <row r="1949" spans="1:16" x14ac:dyDescent="0.25">
      <c r="A1949" s="4" t="s">
        <v>132</v>
      </c>
      <c r="B1949" s="4" t="s">
        <v>1037</v>
      </c>
      <c r="C1949" s="4" t="s">
        <v>2094</v>
      </c>
      <c r="D1949" s="4" t="s">
        <v>2309</v>
      </c>
      <c r="E1949" s="4" t="s">
        <v>1269</v>
      </c>
      <c r="F1949" s="4" t="s">
        <v>1107</v>
      </c>
      <c r="G1949" s="4" t="s">
        <v>1744</v>
      </c>
      <c r="K1949" s="4">
        <f t="shared" si="150"/>
        <v>55.450515999999993</v>
      </c>
      <c r="L1949" s="4">
        <f t="shared" si="151"/>
        <v>55.06236238799999</v>
      </c>
      <c r="M1949" s="4" t="s">
        <v>1043</v>
      </c>
      <c r="N1949" s="4">
        <f t="shared" si="152"/>
        <v>-1167614.021669982</v>
      </c>
      <c r="O1949" s="4">
        <f t="shared" si="153"/>
        <v>-10167614.021669982</v>
      </c>
      <c r="P1949" s="4" t="str">
        <f t="shared" si="154"/>
        <v>Overpaid</v>
      </c>
    </row>
    <row r="1950" spans="1:16" x14ac:dyDescent="0.25">
      <c r="A1950" s="4" t="s">
        <v>120</v>
      </c>
      <c r="B1950" s="4" t="s">
        <v>1037</v>
      </c>
      <c r="C1950" s="4" t="s">
        <v>3164</v>
      </c>
      <c r="D1950" s="4" t="s">
        <v>3165</v>
      </c>
      <c r="E1950" s="4" t="s">
        <v>1233</v>
      </c>
      <c r="F1950" s="4" t="s">
        <v>1111</v>
      </c>
      <c r="G1950" s="4" t="s">
        <v>1708</v>
      </c>
      <c r="K1950" s="4">
        <f t="shared" si="150"/>
        <v>55.327742000000001</v>
      </c>
      <c r="L1950" s="4">
        <f t="shared" si="151"/>
        <v>56.157658129999994</v>
      </c>
      <c r="M1950" s="4" t="s">
        <v>1043</v>
      </c>
      <c r="N1950" s="4">
        <f t="shared" si="152"/>
        <v>-653518.77722381148</v>
      </c>
      <c r="O1950" s="4">
        <f t="shared" si="153"/>
        <v>-3874236.7772238115</v>
      </c>
      <c r="P1950" s="4" t="str">
        <f t="shared" si="154"/>
        <v>Overpaid</v>
      </c>
    </row>
    <row r="1951" spans="1:16" x14ac:dyDescent="0.25">
      <c r="A1951" s="4" t="s">
        <v>116</v>
      </c>
      <c r="B1951" s="4" t="s">
        <v>1037</v>
      </c>
      <c r="C1951" s="4" t="s">
        <v>1038</v>
      </c>
      <c r="D1951" s="4" t="s">
        <v>1039</v>
      </c>
      <c r="E1951" s="4" t="s">
        <v>1040</v>
      </c>
      <c r="F1951" s="4" t="s">
        <v>1041</v>
      </c>
      <c r="G1951" s="4" t="s">
        <v>1042</v>
      </c>
      <c r="K1951" s="4">
        <f t="shared" si="150"/>
        <v>54.573042999999998</v>
      </c>
      <c r="L1951" s="4">
        <f t="shared" si="151"/>
        <v>52.062683022000002</v>
      </c>
      <c r="M1951" s="4" t="s">
        <v>1043</v>
      </c>
      <c r="N1951" s="4">
        <f t="shared" si="152"/>
        <v>-2575563.3432915481</v>
      </c>
      <c r="O1951" s="4">
        <f t="shared" si="153"/>
        <v>-12575563.343291547</v>
      </c>
      <c r="P1951" s="4" t="str">
        <f t="shared" si="154"/>
        <v>Overpaid</v>
      </c>
    </row>
    <row r="1952" spans="1:16" x14ac:dyDescent="0.25">
      <c r="A1952" s="4" t="s">
        <v>117</v>
      </c>
      <c r="B1952" s="4" t="s">
        <v>1037</v>
      </c>
      <c r="C1952" s="4" t="s">
        <v>2562</v>
      </c>
      <c r="D1952" s="4" t="s">
        <v>1502</v>
      </c>
      <c r="E1952" s="4" t="s">
        <v>1076</v>
      </c>
      <c r="F1952" s="4" t="s">
        <v>1103</v>
      </c>
      <c r="G1952" s="4" t="s">
        <v>1329</v>
      </c>
      <c r="K1952" s="4">
        <f t="shared" si="150"/>
        <v>53.706402999999995</v>
      </c>
      <c r="L1952" s="4">
        <f t="shared" si="151"/>
        <v>53.384164581999997</v>
      </c>
      <c r="M1952" s="4" t="s">
        <v>1043</v>
      </c>
      <c r="N1952" s="4">
        <f t="shared" si="152"/>
        <v>-1955304.0292374445</v>
      </c>
      <c r="O1952" s="4">
        <f t="shared" si="153"/>
        <v>-14455304.029237445</v>
      </c>
      <c r="P1952" s="4" t="str">
        <f t="shared" si="154"/>
        <v>Overpaid</v>
      </c>
    </row>
    <row r="1953" spans="1:16" x14ac:dyDescent="0.25">
      <c r="A1953" s="4" t="s">
        <v>119</v>
      </c>
      <c r="B1953" s="4" t="s">
        <v>1037</v>
      </c>
      <c r="C1953" s="4" t="s">
        <v>3322</v>
      </c>
      <c r="D1953" s="4" t="s">
        <v>1085</v>
      </c>
      <c r="E1953" s="4" t="s">
        <v>1237</v>
      </c>
      <c r="F1953" s="4" t="s">
        <v>1073</v>
      </c>
      <c r="G1953" s="4" t="s">
        <v>1409</v>
      </c>
      <c r="K1953" s="4">
        <f t="shared" si="150"/>
        <v>53.197251999999999</v>
      </c>
      <c r="L1953" s="4">
        <f t="shared" si="151"/>
        <v>55.165550323999994</v>
      </c>
      <c r="M1953" s="4" t="s">
        <v>1043</v>
      </c>
      <c r="N1953" s="4">
        <f t="shared" si="152"/>
        <v>-1119181.0504206349</v>
      </c>
      <c r="O1953" s="4">
        <f t="shared" si="153"/>
        <v>-13119181.050420634</v>
      </c>
      <c r="P1953" s="4" t="str">
        <f t="shared" si="154"/>
        <v>Overpaid</v>
      </c>
    </row>
    <row r="1954" spans="1:16" x14ac:dyDescent="0.25">
      <c r="A1954" s="4" t="s">
        <v>109</v>
      </c>
      <c r="B1954" s="4" t="s">
        <v>1037</v>
      </c>
      <c r="C1954" s="4" t="s">
        <v>181</v>
      </c>
      <c r="D1954" s="4" t="s">
        <v>1431</v>
      </c>
      <c r="E1954" s="4" t="s">
        <v>1217</v>
      </c>
      <c r="F1954" s="4" t="s">
        <v>1107</v>
      </c>
      <c r="G1954" s="4" t="s">
        <v>1672</v>
      </c>
      <c r="K1954" s="4">
        <f t="shared" si="150"/>
        <v>52.670045999999999</v>
      </c>
      <c r="L1954" s="4">
        <f t="shared" si="151"/>
        <v>52.248685631999997</v>
      </c>
      <c r="M1954" s="4" t="s">
        <v>1043</v>
      </c>
      <c r="N1954" s="4">
        <f t="shared" si="152"/>
        <v>-2488259.9296208564</v>
      </c>
      <c r="O1954" s="4">
        <f t="shared" si="153"/>
        <v>-8488259.9296208564</v>
      </c>
      <c r="P1954" s="4" t="str">
        <f t="shared" si="154"/>
        <v>Overpaid</v>
      </c>
    </row>
    <row r="1955" spans="1:16" x14ac:dyDescent="0.25">
      <c r="A1955" s="4" t="s">
        <v>111</v>
      </c>
      <c r="B1955" s="4" t="s">
        <v>1037</v>
      </c>
      <c r="C1955" s="4" t="s">
        <v>3731</v>
      </c>
      <c r="D1955" s="4" t="s">
        <v>1243</v>
      </c>
      <c r="E1955" s="4" t="s">
        <v>1905</v>
      </c>
      <c r="F1955" s="4" t="s">
        <v>1312</v>
      </c>
      <c r="G1955" s="4" t="s">
        <v>1148</v>
      </c>
      <c r="K1955" s="4">
        <f t="shared" si="150"/>
        <v>52.500329000000008</v>
      </c>
      <c r="L1955" s="4">
        <f t="shared" si="151"/>
        <v>51.817824723000008</v>
      </c>
      <c r="M1955" s="4" t="s">
        <v>1043</v>
      </c>
      <c r="N1955" s="4">
        <f t="shared" si="152"/>
        <v>-2690491.6519228024</v>
      </c>
      <c r="O1955" s="4">
        <f t="shared" si="153"/>
        <v>-3725491.6519228024</v>
      </c>
      <c r="P1955" s="4" t="str">
        <f t="shared" si="154"/>
        <v>Overpaid</v>
      </c>
    </row>
    <row r="1956" spans="1:16" x14ac:dyDescent="0.25">
      <c r="A1956" s="4" t="s">
        <v>113</v>
      </c>
      <c r="B1956" s="4" t="s">
        <v>1037</v>
      </c>
      <c r="C1956" s="4" t="s">
        <v>3900</v>
      </c>
      <c r="D1956" s="4" t="s">
        <v>3901</v>
      </c>
      <c r="E1956" s="4" t="s">
        <v>1067</v>
      </c>
      <c r="F1956" s="4" t="s">
        <v>1146</v>
      </c>
      <c r="G1956" s="4" t="s">
        <v>1313</v>
      </c>
      <c r="K1956" s="4">
        <f t="shared" si="150"/>
        <v>52.453385999999995</v>
      </c>
      <c r="L1956" s="4">
        <f t="shared" si="151"/>
        <v>54.866241755999994</v>
      </c>
      <c r="M1956" s="4" t="s">
        <v>1043</v>
      </c>
      <c r="N1956" s="4">
        <f t="shared" si="152"/>
        <v>-1259666.4969812343</v>
      </c>
      <c r="O1956" s="4">
        <f t="shared" si="153"/>
        <v>-2461259.4969812343</v>
      </c>
      <c r="P1956" s="4" t="str">
        <f t="shared" si="154"/>
        <v/>
      </c>
    </row>
    <row r="1957" spans="1:16" x14ac:dyDescent="0.25">
      <c r="A1957" s="4" t="s">
        <v>122</v>
      </c>
      <c r="B1957" s="4" t="s">
        <v>1037</v>
      </c>
      <c r="C1957" s="4" t="s">
        <v>423</v>
      </c>
      <c r="D1957" s="4" t="s">
        <v>1276</v>
      </c>
      <c r="E1957" s="4" t="s">
        <v>1971</v>
      </c>
      <c r="F1957" s="4" t="s">
        <v>1328</v>
      </c>
      <c r="G1957" s="4" t="s">
        <v>1097</v>
      </c>
      <c r="K1957" s="4">
        <f t="shared" si="150"/>
        <v>52.290891000000002</v>
      </c>
      <c r="L1957" s="4">
        <f t="shared" si="151"/>
        <v>53.441290602000002</v>
      </c>
      <c r="M1957" s="4" t="s">
        <v>1043</v>
      </c>
      <c r="N1957" s="4">
        <f t="shared" si="152"/>
        <v>-1928490.9831440551</v>
      </c>
      <c r="O1957" s="4">
        <f t="shared" si="153"/>
        <v>-7178490.9831440551</v>
      </c>
      <c r="P1957" s="4" t="str">
        <f t="shared" si="154"/>
        <v>Overpaid</v>
      </c>
    </row>
    <row r="1958" spans="1:16" x14ac:dyDescent="0.25">
      <c r="A1958" s="4" t="s">
        <v>108</v>
      </c>
      <c r="B1958" s="4" t="s">
        <v>1037</v>
      </c>
      <c r="C1958" s="4" t="s">
        <v>1337</v>
      </c>
      <c r="D1958" s="4" t="s">
        <v>1027</v>
      </c>
      <c r="E1958" s="4" t="s">
        <v>1339</v>
      </c>
      <c r="F1958" s="4" t="s">
        <v>1328</v>
      </c>
      <c r="G1958" s="4" t="s">
        <v>1340</v>
      </c>
      <c r="K1958" s="4">
        <f t="shared" si="150"/>
        <v>51.814239000000001</v>
      </c>
      <c r="L1958" s="4">
        <f t="shared" si="151"/>
        <v>54.301322472000003</v>
      </c>
      <c r="M1958" s="4" t="s">
        <v>1043</v>
      </c>
      <c r="N1958" s="4">
        <f t="shared" si="152"/>
        <v>-1524820.743696392</v>
      </c>
      <c r="O1958" s="4" t="e">
        <f t="shared" si="153"/>
        <v>#VALUE!</v>
      </c>
      <c r="P1958" s="4" t="e">
        <f t="shared" si="154"/>
        <v>#VALUE!</v>
      </c>
    </row>
    <row r="1959" spans="1:16" x14ac:dyDescent="0.25">
      <c r="A1959" s="4" t="s">
        <v>129</v>
      </c>
      <c r="B1959" s="4" t="s">
        <v>1037</v>
      </c>
      <c r="C1959" s="4" t="s">
        <v>1337</v>
      </c>
      <c r="D1959" s="4" t="s">
        <v>1338</v>
      </c>
      <c r="E1959" s="4" t="s">
        <v>1339</v>
      </c>
      <c r="F1959" s="4" t="s">
        <v>1328</v>
      </c>
      <c r="G1959" s="4" t="s">
        <v>1340</v>
      </c>
      <c r="K1959" s="4">
        <f t="shared" si="150"/>
        <v>51.814239000000001</v>
      </c>
      <c r="L1959" s="4">
        <f t="shared" si="151"/>
        <v>54.301322472000003</v>
      </c>
      <c r="M1959" s="4" t="s">
        <v>1043</v>
      </c>
      <c r="N1959" s="4">
        <f t="shared" si="152"/>
        <v>-1524820.743696392</v>
      </c>
      <c r="O1959" s="4">
        <f t="shared" si="153"/>
        <v>-2589000.743696392</v>
      </c>
      <c r="P1959" s="4" t="str">
        <f t="shared" si="154"/>
        <v/>
      </c>
    </row>
    <row r="1960" spans="1:16" x14ac:dyDescent="0.25">
      <c r="A1960" s="4" t="s">
        <v>111</v>
      </c>
      <c r="B1960" s="4" t="s">
        <v>1037</v>
      </c>
      <c r="C1960" s="4" t="s">
        <v>3757</v>
      </c>
      <c r="D1960" s="4" t="s">
        <v>2688</v>
      </c>
      <c r="E1960" s="4" t="s">
        <v>1487</v>
      </c>
      <c r="F1960" s="4" t="s">
        <v>1194</v>
      </c>
      <c r="G1960" s="4" t="s">
        <v>1171</v>
      </c>
      <c r="K1960" s="4">
        <f t="shared" si="150"/>
        <v>51.601190000000003</v>
      </c>
      <c r="L1960" s="4">
        <f t="shared" si="151"/>
        <v>51.652791189999995</v>
      </c>
      <c r="M1960" s="4" t="s">
        <v>1043</v>
      </c>
      <c r="N1960" s="4">
        <f t="shared" si="152"/>
        <v>-2767952.8811014481</v>
      </c>
      <c r="O1960" s="4">
        <f t="shared" si="153"/>
        <v>-3292952.8811014481</v>
      </c>
      <c r="P1960" s="4" t="str">
        <f t="shared" si="154"/>
        <v>Overpaid</v>
      </c>
    </row>
    <row r="1961" spans="1:16" x14ac:dyDescent="0.25">
      <c r="A1961" s="4" t="s">
        <v>112</v>
      </c>
      <c r="B1961" s="4" t="s">
        <v>1037</v>
      </c>
      <c r="C1961" s="4" t="s">
        <v>2087</v>
      </c>
      <c r="D1961" s="4" t="s">
        <v>2088</v>
      </c>
      <c r="E1961" s="4" t="s">
        <v>1301</v>
      </c>
      <c r="F1961" s="4" t="s">
        <v>1312</v>
      </c>
      <c r="G1961" s="4" t="s">
        <v>2089</v>
      </c>
      <c r="K1961" s="4">
        <f t="shared" si="150"/>
        <v>51.229257000000004</v>
      </c>
      <c r="L1961" s="4">
        <f t="shared" si="151"/>
        <v>53.227198023000014</v>
      </c>
      <c r="M1961" s="4" t="s">
        <v>1043</v>
      </c>
      <c r="N1961" s="4">
        <f t="shared" si="152"/>
        <v>-2028978.8902130025</v>
      </c>
      <c r="O1961" s="4">
        <f t="shared" si="153"/>
        <v>-2976328.8902130025</v>
      </c>
      <c r="P1961" s="4" t="str">
        <f t="shared" si="154"/>
        <v/>
      </c>
    </row>
    <row r="1962" spans="1:16" x14ac:dyDescent="0.25">
      <c r="A1962" s="4" t="s">
        <v>131</v>
      </c>
      <c r="B1962" s="4" t="s">
        <v>1037</v>
      </c>
      <c r="C1962" s="4" t="s">
        <v>217</v>
      </c>
      <c r="D1962" s="4" t="s">
        <v>1619</v>
      </c>
      <c r="E1962" s="4" t="s">
        <v>1620</v>
      </c>
      <c r="F1962" s="4" t="s">
        <v>1146</v>
      </c>
      <c r="G1962" s="4" t="s">
        <v>1621</v>
      </c>
      <c r="K1962" s="4">
        <f t="shared" si="150"/>
        <v>51.063151000000005</v>
      </c>
      <c r="L1962" s="4">
        <f t="shared" si="151"/>
        <v>51.522719359000014</v>
      </c>
      <c r="M1962" s="4" t="s">
        <v>1043</v>
      </c>
      <c r="N1962" s="4">
        <f t="shared" si="152"/>
        <v>-2829004.2548896754</v>
      </c>
      <c r="O1962" s="4">
        <f t="shared" si="153"/>
        <v>-5629004.2548896754</v>
      </c>
      <c r="P1962" s="4" t="str">
        <f t="shared" si="154"/>
        <v>Overpaid</v>
      </c>
    </row>
    <row r="1963" spans="1:16" x14ac:dyDescent="0.25">
      <c r="A1963" s="4" t="s">
        <v>106</v>
      </c>
      <c r="B1963" s="4" t="s">
        <v>1037</v>
      </c>
      <c r="C1963" s="4" t="s">
        <v>2996</v>
      </c>
      <c r="D1963" s="4" t="s">
        <v>1431</v>
      </c>
      <c r="E1963" s="4" t="s">
        <v>1172</v>
      </c>
      <c r="F1963" s="4" t="s">
        <v>1328</v>
      </c>
      <c r="G1963" s="4" t="s">
        <v>2578</v>
      </c>
      <c r="K1963" s="4">
        <f t="shared" si="150"/>
        <v>50.980097999999998</v>
      </c>
      <c r="L1963" s="4">
        <f t="shared" si="151"/>
        <v>51.897739764000001</v>
      </c>
      <c r="M1963" s="4" t="s">
        <v>1043</v>
      </c>
      <c r="N1963" s="4">
        <f t="shared" si="152"/>
        <v>-2652982.2003998766</v>
      </c>
      <c r="O1963" s="4">
        <f t="shared" si="153"/>
        <v>-8652982.2003998756</v>
      </c>
      <c r="P1963" s="4" t="str">
        <f t="shared" si="154"/>
        <v>Overpaid</v>
      </c>
    </row>
    <row r="1964" spans="1:16" x14ac:dyDescent="0.25">
      <c r="A1964" s="4" t="s">
        <v>2800</v>
      </c>
      <c r="B1964" s="4" t="s">
        <v>1037</v>
      </c>
      <c r="C1964" s="4" t="s">
        <v>2834</v>
      </c>
      <c r="D1964" s="4" t="s">
        <v>2835</v>
      </c>
      <c r="E1964" s="4" t="s">
        <v>1435</v>
      </c>
      <c r="F1964" s="4" t="s">
        <v>1146</v>
      </c>
      <c r="G1964" s="4" t="s">
        <v>1182</v>
      </c>
      <c r="K1964" s="4">
        <f t="shared" si="150"/>
        <v>50.943987999999997</v>
      </c>
      <c r="L1964" s="4">
        <f t="shared" si="151"/>
        <v>52.62513960399999</v>
      </c>
      <c r="M1964" s="4" t="s">
        <v>1043</v>
      </c>
      <c r="N1964" s="4">
        <f t="shared" si="152"/>
        <v>-2311565.006654501</v>
      </c>
      <c r="O1964" s="4">
        <f t="shared" si="153"/>
        <v>-6636565.006654501</v>
      </c>
      <c r="P1964" s="4" t="str">
        <f t="shared" si="154"/>
        <v>Overpaid</v>
      </c>
    </row>
    <row r="1965" spans="1:16" x14ac:dyDescent="0.25">
      <c r="A1965" s="4" t="s">
        <v>127</v>
      </c>
      <c r="B1965" s="4" t="s">
        <v>1037</v>
      </c>
      <c r="C1965" s="4" t="s">
        <v>4032</v>
      </c>
      <c r="D1965" s="4" t="s">
        <v>4033</v>
      </c>
      <c r="E1965" s="4" t="s">
        <v>1183</v>
      </c>
      <c r="F1965" s="4" t="s">
        <v>1091</v>
      </c>
      <c r="G1965" s="4" t="s">
        <v>2206</v>
      </c>
      <c r="K1965" s="4">
        <f t="shared" si="150"/>
        <v>50.889822999999993</v>
      </c>
      <c r="L1965" s="4">
        <f t="shared" si="151"/>
        <v>50.686263707999991</v>
      </c>
      <c r="M1965" s="4" t="s">
        <v>1043</v>
      </c>
      <c r="N1965" s="4">
        <f t="shared" si="152"/>
        <v>-3221608.604454685</v>
      </c>
      <c r="O1965" s="4">
        <f t="shared" si="153"/>
        <v>-13346608.604454685</v>
      </c>
      <c r="P1965" s="4" t="str">
        <f t="shared" si="154"/>
        <v>Overpaid</v>
      </c>
    </row>
    <row r="1966" spans="1:16" x14ac:dyDescent="0.25">
      <c r="A1966" s="4" t="s">
        <v>110</v>
      </c>
      <c r="B1966" s="4" t="s">
        <v>1037</v>
      </c>
      <c r="C1966" s="4" t="s">
        <v>2403</v>
      </c>
      <c r="D1966" s="4" t="s">
        <v>2404</v>
      </c>
      <c r="E1966" s="4" t="s">
        <v>1086</v>
      </c>
      <c r="F1966" s="4" t="s">
        <v>1125</v>
      </c>
      <c r="G1966" s="4" t="s">
        <v>1895</v>
      </c>
      <c r="K1966" s="4">
        <f t="shared" si="150"/>
        <v>50.351783999999995</v>
      </c>
      <c r="L1966" s="4">
        <f t="shared" si="151"/>
        <v>52.617614279999991</v>
      </c>
      <c r="M1966" s="4" t="s">
        <v>1043</v>
      </c>
      <c r="N1966" s="4">
        <f t="shared" si="152"/>
        <v>-2315097.1424357034</v>
      </c>
      <c r="O1966" s="4">
        <f t="shared" si="153"/>
        <v>-3710131.1424357034</v>
      </c>
      <c r="P1966" s="4" t="str">
        <f t="shared" si="154"/>
        <v>Overpaid</v>
      </c>
    </row>
    <row r="1967" spans="1:16" x14ac:dyDescent="0.25">
      <c r="A1967" s="4" t="s">
        <v>133</v>
      </c>
      <c r="B1967" s="4" t="s">
        <v>1037</v>
      </c>
      <c r="C1967" s="4" t="s">
        <v>1752</v>
      </c>
      <c r="D1967" s="4" t="s">
        <v>1412</v>
      </c>
      <c r="E1967" s="4" t="s">
        <v>1738</v>
      </c>
      <c r="F1967" s="4" t="s">
        <v>1162</v>
      </c>
      <c r="G1967" s="4" t="s">
        <v>1074</v>
      </c>
      <c r="K1967" s="4">
        <f t="shared" si="150"/>
        <v>50.099013999999997</v>
      </c>
      <c r="L1967" s="4">
        <f t="shared" si="151"/>
        <v>51.401588363999998</v>
      </c>
      <c r="M1967" s="4" t="s">
        <v>1043</v>
      </c>
      <c r="N1967" s="4">
        <f t="shared" si="152"/>
        <v>-2885859.0988342259</v>
      </c>
      <c r="O1967" s="4">
        <f t="shared" si="153"/>
        <v>-3780859.0988342259</v>
      </c>
      <c r="P1967" s="4" t="str">
        <f t="shared" si="154"/>
        <v>Overpaid</v>
      </c>
    </row>
    <row r="1968" spans="1:16" x14ac:dyDescent="0.25">
      <c r="A1968" s="4" t="s">
        <v>113</v>
      </c>
      <c r="B1968" s="4" t="s">
        <v>1037</v>
      </c>
      <c r="C1968" s="4" t="s">
        <v>3873</v>
      </c>
      <c r="D1968" s="4" t="s">
        <v>2396</v>
      </c>
      <c r="E1968" s="4" t="s">
        <v>2482</v>
      </c>
      <c r="F1968" s="4" t="s">
        <v>1802</v>
      </c>
      <c r="G1968" s="4">
        <v>45</v>
      </c>
      <c r="K1968" s="4">
        <f t="shared" si="150"/>
        <v>50.012349999999998</v>
      </c>
      <c r="L1968" s="4">
        <f t="shared" si="151"/>
        <v>48.7120289</v>
      </c>
      <c r="M1968" s="4" t="s">
        <v>1043</v>
      </c>
      <c r="N1968" s="4">
        <f t="shared" si="152"/>
        <v>-4148248.4947546422</v>
      </c>
      <c r="O1968" s="4">
        <f t="shared" si="153"/>
        <v>-17148248.494754642</v>
      </c>
      <c r="P1968" s="4" t="str">
        <f t="shared" si="154"/>
        <v>Overpaid</v>
      </c>
    </row>
    <row r="1969" spans="1:16" x14ac:dyDescent="0.25">
      <c r="A1969" s="4" t="s">
        <v>130</v>
      </c>
      <c r="B1969" s="4" t="s">
        <v>1037</v>
      </c>
      <c r="C1969" s="4" t="s">
        <v>153</v>
      </c>
      <c r="D1969" s="4" t="s">
        <v>1080</v>
      </c>
      <c r="E1969" s="4" t="s">
        <v>1284</v>
      </c>
      <c r="F1969" s="4" t="s">
        <v>1312</v>
      </c>
      <c r="G1969" s="4" t="s">
        <v>2374</v>
      </c>
      <c r="K1969" s="4">
        <f t="shared" si="150"/>
        <v>49.640416999999999</v>
      </c>
      <c r="L1969" s="4">
        <f t="shared" si="151"/>
        <v>48.697249076999995</v>
      </c>
      <c r="M1969" s="4" t="s">
        <v>1043</v>
      </c>
      <c r="N1969" s="4">
        <f t="shared" si="152"/>
        <v>-4155185.6501061134</v>
      </c>
      <c r="O1969" s="4">
        <f t="shared" si="153"/>
        <v>-7405185.6501061134</v>
      </c>
      <c r="P1969" s="4" t="str">
        <f t="shared" si="154"/>
        <v>Overpaid</v>
      </c>
    </row>
    <row r="1970" spans="1:16" x14ac:dyDescent="0.25">
      <c r="A1970" s="4" t="s">
        <v>115</v>
      </c>
      <c r="B1970" s="4" t="s">
        <v>1037</v>
      </c>
      <c r="C1970" s="4" t="s">
        <v>4006</v>
      </c>
      <c r="D1970" s="4" t="s">
        <v>1027</v>
      </c>
      <c r="E1970" s="4" t="s">
        <v>1154</v>
      </c>
      <c r="F1970" s="4" t="s">
        <v>1240</v>
      </c>
      <c r="G1970" s="4" t="s">
        <v>1057</v>
      </c>
      <c r="K1970" s="4">
        <f t="shared" si="150"/>
        <v>49.156542999999999</v>
      </c>
      <c r="L1970" s="4">
        <f t="shared" si="151"/>
        <v>49.451482257999999</v>
      </c>
      <c r="M1970" s="4" t="s">
        <v>1043</v>
      </c>
      <c r="N1970" s="4">
        <f t="shared" si="152"/>
        <v>-3801173.7821812136</v>
      </c>
      <c r="O1970" s="4" t="e">
        <f t="shared" si="153"/>
        <v>#VALUE!</v>
      </c>
      <c r="P1970" s="4" t="e">
        <f t="shared" si="154"/>
        <v>#VALUE!</v>
      </c>
    </row>
    <row r="1971" spans="1:16" x14ac:dyDescent="0.25">
      <c r="A1971" s="4" t="s">
        <v>131</v>
      </c>
      <c r="B1971" s="4" t="s">
        <v>1037</v>
      </c>
      <c r="C1971" s="4" t="s">
        <v>1645</v>
      </c>
      <c r="D1971" s="4" t="s">
        <v>1482</v>
      </c>
      <c r="E1971" s="4" t="s">
        <v>1387</v>
      </c>
      <c r="F1971" s="4" t="s">
        <v>1186</v>
      </c>
      <c r="G1971" s="4" t="s">
        <v>1646</v>
      </c>
      <c r="K1971" s="4">
        <f t="shared" si="150"/>
        <v>48.744889000000001</v>
      </c>
      <c r="L1971" s="4">
        <f t="shared" si="151"/>
        <v>48.988613444999999</v>
      </c>
      <c r="M1971" s="4" t="s">
        <v>1043</v>
      </c>
      <c r="N1971" s="4">
        <f t="shared" si="152"/>
        <v>-4018428.9457329623</v>
      </c>
      <c r="O1971" s="4">
        <f t="shared" si="153"/>
        <v>-8518428.9457329623</v>
      </c>
      <c r="P1971" s="4" t="str">
        <f t="shared" si="154"/>
        <v>Overpaid</v>
      </c>
    </row>
    <row r="1972" spans="1:16" x14ac:dyDescent="0.25">
      <c r="A1972" s="4" t="s">
        <v>136</v>
      </c>
      <c r="B1972" s="4" t="s">
        <v>1037</v>
      </c>
      <c r="C1972" s="4" t="s">
        <v>2190</v>
      </c>
      <c r="D1972" s="4" t="s">
        <v>2191</v>
      </c>
      <c r="E1972" s="4" t="s">
        <v>1301</v>
      </c>
      <c r="F1972" s="4" t="s">
        <v>1125</v>
      </c>
      <c r="G1972" s="4" t="s">
        <v>2192</v>
      </c>
      <c r="K1972" s="4">
        <f t="shared" si="150"/>
        <v>48.683502000000004</v>
      </c>
      <c r="L1972" s="4">
        <f t="shared" si="151"/>
        <v>50.582158578000012</v>
      </c>
      <c r="M1972" s="4" t="s">
        <v>1043</v>
      </c>
      <c r="N1972" s="4">
        <f t="shared" si="152"/>
        <v>-3270472.0759383896</v>
      </c>
      <c r="O1972" s="4">
        <f t="shared" si="153"/>
        <v>-4434470.0759383896</v>
      </c>
      <c r="P1972" s="4" t="str">
        <f t="shared" si="154"/>
        <v>Overpaid</v>
      </c>
    </row>
    <row r="1973" spans="1:16" x14ac:dyDescent="0.25">
      <c r="A1973" s="4" t="s">
        <v>130</v>
      </c>
      <c r="B1973" s="4" t="s">
        <v>1037</v>
      </c>
      <c r="C1973" s="4" t="s">
        <v>541</v>
      </c>
      <c r="D1973" s="4" t="s">
        <v>3421</v>
      </c>
      <c r="E1973" s="4" t="s">
        <v>1297</v>
      </c>
      <c r="F1973" s="4" t="s">
        <v>1186</v>
      </c>
      <c r="G1973" s="4" t="s">
        <v>1498</v>
      </c>
      <c r="K1973" s="4">
        <f t="shared" si="150"/>
        <v>48.506563</v>
      </c>
      <c r="L1973" s="4">
        <f t="shared" si="151"/>
        <v>49.428187697000006</v>
      </c>
      <c r="M1973" s="4" t="s">
        <v>1043</v>
      </c>
      <c r="N1973" s="4">
        <f t="shared" si="152"/>
        <v>-3812107.4712045006</v>
      </c>
      <c r="O1973" s="4">
        <f t="shared" si="153"/>
        <v>-7224607.4712045006</v>
      </c>
      <c r="P1973" s="4" t="str">
        <f t="shared" si="154"/>
        <v>Overpaid</v>
      </c>
    </row>
    <row r="1974" spans="1:16" x14ac:dyDescent="0.25">
      <c r="A1974" s="4" t="s">
        <v>128</v>
      </c>
      <c r="B1974" s="4" t="s">
        <v>1037</v>
      </c>
      <c r="C1974" s="4" t="s">
        <v>533</v>
      </c>
      <c r="D1974" s="4" t="s">
        <v>3579</v>
      </c>
      <c r="E1974" s="4" t="s">
        <v>1462</v>
      </c>
      <c r="F1974" s="4" t="s">
        <v>1186</v>
      </c>
      <c r="G1974" s="4" t="s">
        <v>1769</v>
      </c>
      <c r="K1974" s="4">
        <f t="shared" si="150"/>
        <v>48.427121</v>
      </c>
      <c r="L1974" s="4">
        <f t="shared" si="151"/>
        <v>51.139039776000004</v>
      </c>
      <c r="M1974" s="4" t="s">
        <v>1043</v>
      </c>
      <c r="N1974" s="4">
        <f t="shared" si="152"/>
        <v>-3009090.6383638056</v>
      </c>
      <c r="O1974" s="4">
        <f t="shared" si="153"/>
        <v>-4724562.6383638056</v>
      </c>
      <c r="P1974" s="4" t="str">
        <f t="shared" si="154"/>
        <v>Overpaid</v>
      </c>
    </row>
    <row r="1975" spans="1:16" x14ac:dyDescent="0.25">
      <c r="A1975" s="4" t="s">
        <v>133</v>
      </c>
      <c r="B1975" s="4" t="s">
        <v>1037</v>
      </c>
      <c r="C1975" s="4" t="s">
        <v>157</v>
      </c>
      <c r="D1975" s="4" t="s">
        <v>1728</v>
      </c>
      <c r="E1975" s="4" t="s">
        <v>1183</v>
      </c>
      <c r="F1975" s="4" t="s">
        <v>1328</v>
      </c>
      <c r="G1975" s="4" t="s">
        <v>1347</v>
      </c>
      <c r="K1975" s="4">
        <f t="shared" si="150"/>
        <v>47.842138999999996</v>
      </c>
      <c r="L1975" s="4">
        <f t="shared" si="151"/>
        <v>47.650770443999996</v>
      </c>
      <c r="M1975" s="4" t="s">
        <v>1043</v>
      </c>
      <c r="N1975" s="4">
        <f t="shared" si="152"/>
        <v>-4646367.7738104034</v>
      </c>
      <c r="O1975" s="4">
        <f t="shared" si="153"/>
        <v>-8646367.7738104034</v>
      </c>
      <c r="P1975" s="4" t="str">
        <f t="shared" si="154"/>
        <v>Overpaid</v>
      </c>
    </row>
    <row r="1976" spans="1:16" x14ac:dyDescent="0.25">
      <c r="A1976" s="4" t="s">
        <v>122</v>
      </c>
      <c r="B1976" s="4" t="s">
        <v>1037</v>
      </c>
      <c r="C1976" s="4" t="s">
        <v>3678</v>
      </c>
      <c r="D1976" s="4" t="s">
        <v>1140</v>
      </c>
      <c r="E1976" s="4" t="s">
        <v>1122</v>
      </c>
      <c r="F1976" s="4" t="s">
        <v>1234</v>
      </c>
      <c r="G1976" s="4" t="s">
        <v>2277</v>
      </c>
      <c r="K1976" s="4">
        <f t="shared" si="150"/>
        <v>47.809640000000002</v>
      </c>
      <c r="L1976" s="4">
        <f t="shared" si="151"/>
        <v>48.622403880000007</v>
      </c>
      <c r="M1976" s="4" t="s">
        <v>1043</v>
      </c>
      <c r="N1976" s="4">
        <f t="shared" si="152"/>
        <v>-4190315.4861603193</v>
      </c>
      <c r="O1976" s="4">
        <f t="shared" si="153"/>
        <v>-4970315.4861603193</v>
      </c>
      <c r="P1976" s="4" t="str">
        <f t="shared" si="154"/>
        <v>Overpaid</v>
      </c>
    </row>
    <row r="1977" spans="1:16" x14ac:dyDescent="0.25">
      <c r="A1977" s="4" t="s">
        <v>108</v>
      </c>
      <c r="B1977" s="4" t="s">
        <v>1037</v>
      </c>
      <c r="C1977" s="4" t="s">
        <v>986</v>
      </c>
      <c r="D1977" s="4" t="s">
        <v>1027</v>
      </c>
      <c r="E1977" s="4" t="s">
        <v>1027</v>
      </c>
      <c r="F1977" s="4" t="s">
        <v>1251</v>
      </c>
      <c r="G1977" s="4" t="s">
        <v>1410</v>
      </c>
      <c r="K1977" s="4">
        <f t="shared" si="150"/>
        <v>46.997164999999995</v>
      </c>
      <c r="L1977" s="4" t="e">
        <f t="shared" si="151"/>
        <v>#VALUE!</v>
      </c>
      <c r="M1977" s="4" t="s">
        <v>1043</v>
      </c>
      <c r="N1977" s="4" t="e">
        <f t="shared" si="152"/>
        <v>#VALUE!</v>
      </c>
      <c r="O1977" s="4" t="e">
        <f t="shared" si="153"/>
        <v>#VALUE!</v>
      </c>
      <c r="P1977" s="4" t="e">
        <f t="shared" si="154"/>
        <v>#VALUE!</v>
      </c>
    </row>
    <row r="1978" spans="1:16" x14ac:dyDescent="0.25">
      <c r="A1978" s="4" t="s">
        <v>129</v>
      </c>
      <c r="B1978" s="4" t="s">
        <v>1037</v>
      </c>
      <c r="C1978" s="4" t="s">
        <v>986</v>
      </c>
      <c r="D1978" s="4" t="s">
        <v>1225</v>
      </c>
      <c r="E1978" s="4" t="s">
        <v>1027</v>
      </c>
      <c r="F1978" s="4" t="s">
        <v>1251</v>
      </c>
      <c r="G1978" s="4" t="s">
        <v>1410</v>
      </c>
      <c r="K1978" s="4">
        <f t="shared" si="150"/>
        <v>46.997164999999995</v>
      </c>
      <c r="L1978" s="4" t="e">
        <f t="shared" si="151"/>
        <v>#VALUE!</v>
      </c>
      <c r="M1978" s="4" t="s">
        <v>1043</v>
      </c>
      <c r="N1978" s="4" t="e">
        <f t="shared" si="152"/>
        <v>#VALUE!</v>
      </c>
      <c r="O1978" s="4" t="e">
        <f t="shared" si="153"/>
        <v>#VALUE!</v>
      </c>
      <c r="P1978" s="4" t="e">
        <f t="shared" si="154"/>
        <v>#VALUE!</v>
      </c>
    </row>
    <row r="1979" spans="1:16" x14ac:dyDescent="0.25">
      <c r="A1979" s="4" t="s">
        <v>127</v>
      </c>
      <c r="B1979" s="4" t="s">
        <v>1037</v>
      </c>
      <c r="C1979" s="4" t="s">
        <v>4074</v>
      </c>
      <c r="D1979" s="4" t="s">
        <v>3284</v>
      </c>
      <c r="E1979" s="4" t="s">
        <v>2172</v>
      </c>
      <c r="F1979" s="4" t="s">
        <v>1201</v>
      </c>
      <c r="G1979" s="4" t="s">
        <v>2230</v>
      </c>
      <c r="K1979" s="4">
        <f t="shared" si="150"/>
        <v>46.950221999999997</v>
      </c>
      <c r="L1979" s="4">
        <f t="shared" si="151"/>
        <v>45.776466449999994</v>
      </c>
      <c r="M1979" s="4" t="s">
        <v>1043</v>
      </c>
      <c r="N1979" s="4">
        <f t="shared" si="152"/>
        <v>-5526103.477157874</v>
      </c>
      <c r="O1979" s="4">
        <f t="shared" si="153"/>
        <v>-7676103.477157874</v>
      </c>
      <c r="P1979" s="4" t="str">
        <f t="shared" si="154"/>
        <v>Overpaid</v>
      </c>
    </row>
    <row r="1980" spans="1:16" x14ac:dyDescent="0.25">
      <c r="A1980" s="4" t="s">
        <v>126</v>
      </c>
      <c r="B1980" s="4" t="s">
        <v>1037</v>
      </c>
      <c r="C1980" s="4" t="s">
        <v>347</v>
      </c>
      <c r="D1980" s="4" t="s">
        <v>1728</v>
      </c>
      <c r="E1980" s="4" t="s">
        <v>1691</v>
      </c>
      <c r="F1980" s="4" t="s">
        <v>1146</v>
      </c>
      <c r="G1980" s="4" t="s">
        <v>1077</v>
      </c>
      <c r="K1980" s="4">
        <f t="shared" si="150"/>
        <v>46.336351999999998</v>
      </c>
      <c r="L1980" s="4">
        <f t="shared" si="151"/>
        <v>45.641306719999996</v>
      </c>
      <c r="M1980" s="4" t="s">
        <v>1043</v>
      </c>
      <c r="N1980" s="4">
        <f t="shared" si="152"/>
        <v>-5589542.9408288896</v>
      </c>
      <c r="O1980" s="4">
        <f t="shared" si="153"/>
        <v>-9589542.9408288896</v>
      </c>
      <c r="P1980" s="4" t="str">
        <f t="shared" si="154"/>
        <v>Overpaid</v>
      </c>
    </row>
    <row r="1981" spans="1:16" x14ac:dyDescent="0.25">
      <c r="A1981" s="4" t="s">
        <v>109</v>
      </c>
      <c r="B1981" s="4" t="s">
        <v>1037</v>
      </c>
      <c r="C1981" s="4" t="s">
        <v>1889</v>
      </c>
      <c r="D1981" s="4" t="s">
        <v>1890</v>
      </c>
      <c r="E1981" s="4" t="s">
        <v>1870</v>
      </c>
      <c r="F1981" s="4" t="s">
        <v>1221</v>
      </c>
      <c r="G1981" s="4" t="s">
        <v>1214</v>
      </c>
      <c r="K1981" s="4">
        <f t="shared" si="150"/>
        <v>45.390270000000001</v>
      </c>
      <c r="L1981" s="4">
        <f t="shared" si="151"/>
        <v>48.159076469999995</v>
      </c>
      <c r="M1981" s="4" t="s">
        <v>1043</v>
      </c>
      <c r="N1981" s="4">
        <f t="shared" si="152"/>
        <v>-4407785.8998292573</v>
      </c>
      <c r="O1981" s="4">
        <f t="shared" si="153"/>
        <v>-5325873.8998292573</v>
      </c>
      <c r="P1981" s="4" t="str">
        <f t="shared" si="154"/>
        <v>Overpaid</v>
      </c>
    </row>
    <row r="1982" spans="1:16" x14ac:dyDescent="0.25">
      <c r="A1982" s="4" t="s">
        <v>116</v>
      </c>
      <c r="B1982" s="4" t="s">
        <v>1037</v>
      </c>
      <c r="C1982" s="4" t="s">
        <v>284</v>
      </c>
      <c r="D1982" s="4" t="s">
        <v>1027</v>
      </c>
      <c r="E1982" s="4" t="s">
        <v>1172</v>
      </c>
      <c r="F1982" s="4" t="s">
        <v>1162</v>
      </c>
      <c r="G1982" s="4" t="s">
        <v>1173</v>
      </c>
      <c r="K1982" s="4">
        <f t="shared" si="150"/>
        <v>45.292772999999997</v>
      </c>
      <c r="L1982" s="4">
        <f t="shared" si="151"/>
        <v>46.108042913999995</v>
      </c>
      <c r="M1982" s="4" t="s">
        <v>1043</v>
      </c>
      <c r="N1982" s="4">
        <f t="shared" si="152"/>
        <v>-5370472.5577849792</v>
      </c>
      <c r="O1982" s="4" t="e">
        <f t="shared" si="153"/>
        <v>#VALUE!</v>
      </c>
      <c r="P1982" s="4" t="e">
        <f t="shared" si="154"/>
        <v>#VALUE!</v>
      </c>
    </row>
    <row r="1983" spans="1:16" x14ac:dyDescent="0.25">
      <c r="A1983" s="4" t="s">
        <v>2800</v>
      </c>
      <c r="B1983" s="4" t="s">
        <v>1037</v>
      </c>
      <c r="C1983" s="4" t="s">
        <v>2868</v>
      </c>
      <c r="D1983" s="4" t="s">
        <v>1243</v>
      </c>
      <c r="E1983" s="4" t="s">
        <v>1609</v>
      </c>
      <c r="F1983" s="4" t="s">
        <v>1234</v>
      </c>
      <c r="G1983" s="4" t="s">
        <v>1846</v>
      </c>
      <c r="K1983" s="4">
        <f t="shared" si="150"/>
        <v>44.671681</v>
      </c>
      <c r="L1983" s="4">
        <f t="shared" si="151"/>
        <v>43.599560656000001</v>
      </c>
      <c r="M1983" s="4" t="s">
        <v>1043</v>
      </c>
      <c r="N1983" s="4">
        <f t="shared" si="152"/>
        <v>-6547870.3601909187</v>
      </c>
      <c r="O1983" s="4">
        <f t="shared" si="153"/>
        <v>-7582870.3601909187</v>
      </c>
      <c r="P1983" s="4" t="str">
        <f t="shared" si="154"/>
        <v>Overpaid</v>
      </c>
    </row>
    <row r="1984" spans="1:16" x14ac:dyDescent="0.25">
      <c r="A1984" s="4" t="s">
        <v>135</v>
      </c>
      <c r="B1984" s="4" t="s">
        <v>1037</v>
      </c>
      <c r="C1984" s="4" t="s">
        <v>532</v>
      </c>
      <c r="D1984" s="4" t="s">
        <v>2675</v>
      </c>
      <c r="E1984" s="4" t="s">
        <v>1141</v>
      </c>
      <c r="F1984" s="4" t="s">
        <v>1162</v>
      </c>
      <c r="G1984" s="4" t="s">
        <v>1626</v>
      </c>
      <c r="K1984" s="4">
        <f t="shared" si="150"/>
        <v>44.617515999999995</v>
      </c>
      <c r="L1984" s="4">
        <f t="shared" si="151"/>
        <v>46.580686703999994</v>
      </c>
      <c r="M1984" s="4" t="s">
        <v>1043</v>
      </c>
      <c r="N1984" s="4">
        <f t="shared" si="152"/>
        <v>-5148629.3464598572</v>
      </c>
      <c r="O1984" s="4">
        <f t="shared" si="153"/>
        <v>-6523645.3464598572</v>
      </c>
      <c r="P1984" s="4" t="str">
        <f t="shared" si="154"/>
        <v>Overpaid</v>
      </c>
    </row>
    <row r="1985" spans="1:16" x14ac:dyDescent="0.25">
      <c r="A1985" s="4" t="s">
        <v>134</v>
      </c>
      <c r="B1985" s="4" t="s">
        <v>1037</v>
      </c>
      <c r="C1985" s="4" t="s">
        <v>2481</v>
      </c>
      <c r="D1985" s="4" t="s">
        <v>1482</v>
      </c>
      <c r="E1985" s="4" t="s">
        <v>2482</v>
      </c>
      <c r="F1985" s="4" t="s">
        <v>1125</v>
      </c>
      <c r="G1985" s="4" t="s">
        <v>2483</v>
      </c>
      <c r="K1985" s="4">
        <f t="shared" si="150"/>
        <v>44.075865999999998</v>
      </c>
      <c r="L1985" s="4">
        <f t="shared" si="151"/>
        <v>42.929893484000004</v>
      </c>
      <c r="M1985" s="4" t="s">
        <v>1043</v>
      </c>
      <c r="N1985" s="4">
        <f t="shared" si="152"/>
        <v>-6862189.7675304133</v>
      </c>
      <c r="O1985" s="4">
        <f t="shared" si="153"/>
        <v>-11362189.767530413</v>
      </c>
      <c r="P1985" s="4" t="str">
        <f t="shared" si="154"/>
        <v>Overpaid</v>
      </c>
    </row>
    <row r="1986" spans="1:16" x14ac:dyDescent="0.25">
      <c r="A1986" s="4" t="s">
        <v>121</v>
      </c>
      <c r="B1986" s="4" t="s">
        <v>1037</v>
      </c>
      <c r="C1986" s="4" t="s">
        <v>2949</v>
      </c>
      <c r="D1986" s="4" t="s">
        <v>1874</v>
      </c>
      <c r="E1986" s="4" t="s">
        <v>1303</v>
      </c>
      <c r="F1986" s="4" t="s">
        <v>1405</v>
      </c>
      <c r="G1986" s="4" t="s">
        <v>1504</v>
      </c>
      <c r="K1986" s="4">
        <f t="shared" ref="K1986:K2006" si="155">(F1986*0.3611)+(G1986*1.1*0.3611)+(H1986*5.2*0.0666)+(I1986*0.2111)</f>
        <v>43.234502999999997</v>
      </c>
      <c r="L1986" s="4">
        <f t="shared" ref="L1986:L2006" si="156">(K1986)*((100+(29-E1986))/100)-(J1986*0.9)</f>
        <v>44.401834581000003</v>
      </c>
      <c r="M1986" s="4" t="s">
        <v>1043</v>
      </c>
      <c r="N1986" s="4">
        <f t="shared" ref="N1986:N2006" si="157">(M1986*((L1986-63)/5.45))+M1986</f>
        <v>-6171309.7713288255</v>
      </c>
      <c r="O1986" s="4">
        <f t="shared" ref="O1986:O2006" si="158">(N1986-D1986)</f>
        <v>-7306309.7713288255</v>
      </c>
      <c r="P1986" s="4" t="str">
        <f t="shared" ref="P1986:P2006" si="159">IF(O1986&lt;(-3000000), "Overpaid", "")</f>
        <v>Overpaid</v>
      </c>
    </row>
    <row r="1987" spans="1:16" x14ac:dyDescent="0.25">
      <c r="A1987" s="4" t="s">
        <v>134</v>
      </c>
      <c r="B1987" s="4" t="s">
        <v>1037</v>
      </c>
      <c r="C1987" s="4" t="s">
        <v>2538</v>
      </c>
      <c r="D1987" s="4" t="s">
        <v>1382</v>
      </c>
      <c r="E1987" s="4" t="s">
        <v>1141</v>
      </c>
      <c r="F1987" s="4" t="s">
        <v>1408</v>
      </c>
      <c r="G1987" s="4" t="s">
        <v>2539</v>
      </c>
      <c r="K1987" s="4">
        <f t="shared" si="155"/>
        <v>42.913123999999996</v>
      </c>
      <c r="L1987" s="4">
        <f t="shared" si="156"/>
        <v>44.801301455999997</v>
      </c>
      <c r="M1987" s="4" t="s">
        <v>1043</v>
      </c>
      <c r="N1987" s="4">
        <f t="shared" si="157"/>
        <v>-5983813.3601985537</v>
      </c>
      <c r="O1987" s="4">
        <f t="shared" si="158"/>
        <v>-6808813.3601985537</v>
      </c>
      <c r="P1987" s="4" t="str">
        <f t="shared" si="159"/>
        <v>Overpaid</v>
      </c>
    </row>
    <row r="1988" spans="1:16" x14ac:dyDescent="0.25">
      <c r="A1988" s="4" t="s">
        <v>132</v>
      </c>
      <c r="B1988" s="4" t="s">
        <v>1037</v>
      </c>
      <c r="C1988" s="4" t="s">
        <v>3502</v>
      </c>
      <c r="D1988" s="4" t="s">
        <v>1710</v>
      </c>
      <c r="E1988" s="4" t="s">
        <v>1027</v>
      </c>
      <c r="F1988" s="4" t="s">
        <v>1186</v>
      </c>
      <c r="G1988" s="4">
        <v>45</v>
      </c>
      <c r="K1988" s="4">
        <f t="shared" si="155"/>
        <v>42.429250000000003</v>
      </c>
      <c r="L1988" s="4" t="e">
        <f t="shared" si="156"/>
        <v>#VALUE!</v>
      </c>
      <c r="M1988" s="4" t="s">
        <v>1043</v>
      </c>
      <c r="N1988" s="4" t="e">
        <f t="shared" si="157"/>
        <v>#VALUE!</v>
      </c>
      <c r="O1988" s="4" t="e">
        <f t="shared" si="158"/>
        <v>#VALUE!</v>
      </c>
      <c r="P1988" s="4" t="e">
        <f t="shared" si="159"/>
        <v>#VALUE!</v>
      </c>
    </row>
    <row r="1989" spans="1:16" x14ac:dyDescent="0.25">
      <c r="A1989" s="4" t="s">
        <v>106</v>
      </c>
      <c r="B1989" s="4" t="s">
        <v>1037</v>
      </c>
      <c r="C1989" s="4" t="s">
        <v>3022</v>
      </c>
      <c r="D1989" s="4" t="s">
        <v>1243</v>
      </c>
      <c r="E1989" s="4" t="s">
        <v>1150</v>
      </c>
      <c r="F1989" s="4" t="s">
        <v>1218</v>
      </c>
      <c r="G1989" s="4" t="s">
        <v>1950</v>
      </c>
      <c r="K1989" s="4">
        <f t="shared" si="155"/>
        <v>42.295642999999998</v>
      </c>
      <c r="L1989" s="4">
        <f t="shared" si="156"/>
        <v>41.914982212999995</v>
      </c>
      <c r="M1989" s="4" t="s">
        <v>1043</v>
      </c>
      <c r="N1989" s="4">
        <f t="shared" si="157"/>
        <v>-7338555.2256880347</v>
      </c>
      <c r="O1989" s="4">
        <f t="shared" si="158"/>
        <v>-8373555.2256880347</v>
      </c>
      <c r="P1989" s="4" t="str">
        <f t="shared" si="159"/>
        <v>Overpaid</v>
      </c>
    </row>
    <row r="1990" spans="1:16" x14ac:dyDescent="0.25">
      <c r="A1990" s="4" t="s">
        <v>123</v>
      </c>
      <c r="B1990" s="4" t="s">
        <v>1037</v>
      </c>
      <c r="C1990" s="4" t="s">
        <v>2009</v>
      </c>
      <c r="D1990" s="4" t="s">
        <v>2010</v>
      </c>
      <c r="E1990" s="4" t="s">
        <v>1662</v>
      </c>
      <c r="F1990" s="4" t="s">
        <v>1194</v>
      </c>
      <c r="G1990" s="4">
        <v>45</v>
      </c>
      <c r="K1990" s="4">
        <f t="shared" si="155"/>
        <v>42.068150000000003</v>
      </c>
      <c r="L1990" s="4">
        <f t="shared" si="156"/>
        <v>44.129489350000007</v>
      </c>
      <c r="M1990" s="4" t="s">
        <v>1043</v>
      </c>
      <c r="N1990" s="4">
        <f t="shared" si="157"/>
        <v>-6299139.527928656</v>
      </c>
      <c r="O1990" s="4">
        <f t="shared" si="158"/>
        <v>-7201551.527928656</v>
      </c>
      <c r="P1990" s="4" t="str">
        <f t="shared" si="159"/>
        <v>Overpaid</v>
      </c>
    </row>
    <row r="1991" spans="1:16" x14ac:dyDescent="0.25">
      <c r="A1991" s="4" t="s">
        <v>124</v>
      </c>
      <c r="B1991" s="4" t="s">
        <v>1037</v>
      </c>
      <c r="C1991" s="4" t="s">
        <v>3131</v>
      </c>
      <c r="D1991" s="4" t="s">
        <v>1589</v>
      </c>
      <c r="E1991" s="4" t="s">
        <v>1303</v>
      </c>
      <c r="F1991" s="4" t="s">
        <v>1218</v>
      </c>
      <c r="G1991" s="4">
        <v>45</v>
      </c>
      <c r="K1991" s="4">
        <f t="shared" si="155"/>
        <v>40.984850000000002</v>
      </c>
      <c r="L1991" s="4">
        <f t="shared" si="156"/>
        <v>42.091440950000006</v>
      </c>
      <c r="M1991" s="4" t="s">
        <v>1043</v>
      </c>
      <c r="N1991" s="4">
        <f t="shared" si="157"/>
        <v>-7255731.3872907124</v>
      </c>
      <c r="O1991" s="4">
        <f t="shared" si="158"/>
        <v>-9795731.3872907124</v>
      </c>
      <c r="P1991" s="4" t="str">
        <f t="shared" si="159"/>
        <v>Overpaid</v>
      </c>
    </row>
    <row r="1992" spans="1:16" x14ac:dyDescent="0.25">
      <c r="A1992" s="4" t="s">
        <v>120</v>
      </c>
      <c r="B1992" s="4" t="s">
        <v>1037</v>
      </c>
      <c r="C1992" s="4" t="s">
        <v>3213</v>
      </c>
      <c r="D1992" s="4" t="s">
        <v>1027</v>
      </c>
      <c r="E1992" s="4" t="s">
        <v>1122</v>
      </c>
      <c r="F1992" s="4" t="s">
        <v>1408</v>
      </c>
      <c r="G1992" s="4" t="s">
        <v>2695</v>
      </c>
      <c r="K1992" s="4">
        <f t="shared" si="155"/>
        <v>40.649027000000004</v>
      </c>
      <c r="L1992" s="4">
        <f t="shared" si="156"/>
        <v>41.340060459000007</v>
      </c>
      <c r="M1992" s="4" t="s">
        <v>1043</v>
      </c>
      <c r="N1992" s="4">
        <f t="shared" si="157"/>
        <v>-7608404.2977937516</v>
      </c>
      <c r="O1992" s="4" t="e">
        <f t="shared" si="158"/>
        <v>#VALUE!</v>
      </c>
      <c r="P1992" s="4" t="e">
        <f t="shared" si="159"/>
        <v>#VALUE!</v>
      </c>
    </row>
    <row r="1993" spans="1:16" x14ac:dyDescent="0.25">
      <c r="A1993" s="4" t="s">
        <v>123</v>
      </c>
      <c r="B1993" s="4" t="s">
        <v>1037</v>
      </c>
      <c r="C1993" s="4" t="s">
        <v>958</v>
      </c>
      <c r="D1993" s="4" t="s">
        <v>2034</v>
      </c>
      <c r="E1993" s="4" t="s">
        <v>1365</v>
      </c>
      <c r="F1993" s="4" t="s">
        <v>1234</v>
      </c>
      <c r="G1993" s="4">
        <v>45</v>
      </c>
      <c r="K1993" s="4">
        <f t="shared" si="155"/>
        <v>40.262650000000001</v>
      </c>
      <c r="L1993" s="4">
        <f t="shared" si="156"/>
        <v>42.396570449999999</v>
      </c>
      <c r="M1993" s="4" t="s">
        <v>1043</v>
      </c>
      <c r="N1993" s="4">
        <f t="shared" si="157"/>
        <v>-7112513.7896364033</v>
      </c>
      <c r="O1993" s="4">
        <f t="shared" si="158"/>
        <v>-8048248.7896364033</v>
      </c>
      <c r="P1993" s="4" t="str">
        <f t="shared" si="159"/>
        <v>Overpaid</v>
      </c>
    </row>
    <row r="1994" spans="1:16" x14ac:dyDescent="0.25">
      <c r="A1994" s="4" t="s">
        <v>133</v>
      </c>
      <c r="B1994" s="4" t="s">
        <v>1037</v>
      </c>
      <c r="C1994" s="4" t="s">
        <v>909</v>
      </c>
      <c r="D1994" s="4" t="s">
        <v>1781</v>
      </c>
      <c r="E1994" s="4" t="s">
        <v>1141</v>
      </c>
      <c r="F1994" s="4" t="s">
        <v>1234</v>
      </c>
      <c r="G1994" s="4">
        <v>45</v>
      </c>
      <c r="K1994" s="4">
        <f t="shared" si="155"/>
        <v>40.262650000000001</v>
      </c>
      <c r="L1994" s="4">
        <f t="shared" si="156"/>
        <v>42.034206600000005</v>
      </c>
      <c r="M1994" s="4" t="s">
        <v>1043</v>
      </c>
      <c r="N1994" s="4">
        <f t="shared" si="157"/>
        <v>-7282595.2798684742</v>
      </c>
      <c r="O1994" s="4">
        <f t="shared" si="158"/>
        <v>-8237047.2798684742</v>
      </c>
      <c r="P1994" s="4" t="str">
        <f t="shared" si="159"/>
        <v>Overpaid</v>
      </c>
    </row>
    <row r="1995" spans="1:16" x14ac:dyDescent="0.25">
      <c r="A1995" s="4" t="s">
        <v>127</v>
      </c>
      <c r="B1995" s="4" t="s">
        <v>1037</v>
      </c>
      <c r="C1995" s="4" t="s">
        <v>4080</v>
      </c>
      <c r="D1995" s="4" t="s">
        <v>1027</v>
      </c>
      <c r="E1995" s="4" t="s">
        <v>1269</v>
      </c>
      <c r="F1995" s="4" t="s">
        <v>1218</v>
      </c>
      <c r="G1995" s="4" t="s">
        <v>4081</v>
      </c>
      <c r="K1995" s="4">
        <f t="shared" si="155"/>
        <v>40.031545999999999</v>
      </c>
      <c r="L1995" s="4">
        <f t="shared" si="156"/>
        <v>39.751325178000002</v>
      </c>
      <c r="M1995" s="4" t="s">
        <v>1043</v>
      </c>
      <c r="N1995" s="4">
        <f t="shared" si="157"/>
        <v>-8354103.5836821012</v>
      </c>
      <c r="O1995" s="4" t="e">
        <f t="shared" si="158"/>
        <v>#VALUE!</v>
      </c>
      <c r="P1995" s="4" t="e">
        <f t="shared" si="159"/>
        <v>#VALUE!</v>
      </c>
    </row>
    <row r="1996" spans="1:16" x14ac:dyDescent="0.25">
      <c r="A1996" s="4" t="s">
        <v>110</v>
      </c>
      <c r="B1996" s="4" t="s">
        <v>1037</v>
      </c>
      <c r="C1996" s="4" t="s">
        <v>2444</v>
      </c>
      <c r="D1996" s="4" t="s">
        <v>1027</v>
      </c>
      <c r="E1996" s="4" t="s">
        <v>2445</v>
      </c>
      <c r="F1996" s="4" t="s">
        <v>1244</v>
      </c>
      <c r="G1996" s="4" t="s">
        <v>2446</v>
      </c>
      <c r="K1996" s="4">
        <f t="shared" si="155"/>
        <v>39.692112000000002</v>
      </c>
      <c r="L1996" s="4">
        <f t="shared" si="156"/>
        <v>42.589636175999999</v>
      </c>
      <c r="M1996" s="4" t="s">
        <v>1043</v>
      </c>
      <c r="N1996" s="4">
        <f t="shared" si="157"/>
        <v>-7021895.1851845048</v>
      </c>
      <c r="O1996" s="4" t="e">
        <f t="shared" si="158"/>
        <v>#VALUE!</v>
      </c>
      <c r="P1996" s="4" t="e">
        <f t="shared" si="159"/>
        <v>#VALUE!</v>
      </c>
    </row>
    <row r="1997" spans="1:16" x14ac:dyDescent="0.25">
      <c r="A1997" s="4" t="s">
        <v>125</v>
      </c>
      <c r="B1997" s="4" t="s">
        <v>1037</v>
      </c>
      <c r="C1997" s="4" t="s">
        <v>1558</v>
      </c>
      <c r="D1997" s="4" t="s">
        <v>1559</v>
      </c>
      <c r="E1997" s="4" t="s">
        <v>1200</v>
      </c>
      <c r="F1997" s="4" t="s">
        <v>1408</v>
      </c>
      <c r="G1997" s="4">
        <v>45</v>
      </c>
      <c r="K1997" s="4">
        <f t="shared" si="155"/>
        <v>39.179349999999999</v>
      </c>
      <c r="L1997" s="4">
        <f t="shared" si="156"/>
        <v>41.451752300000003</v>
      </c>
      <c r="M1997" s="4" t="s">
        <v>1043</v>
      </c>
      <c r="N1997" s="4">
        <f t="shared" si="157"/>
        <v>-7555979.8775210269</v>
      </c>
      <c r="O1997" s="4">
        <f t="shared" si="158"/>
        <v>-8412646.8775210269</v>
      </c>
      <c r="P1997" s="4" t="str">
        <f t="shared" si="159"/>
        <v>Overpaid</v>
      </c>
    </row>
    <row r="1998" spans="1:16" x14ac:dyDescent="0.25">
      <c r="A1998" s="4" t="s">
        <v>114</v>
      </c>
      <c r="B1998" s="4" t="s">
        <v>1037</v>
      </c>
      <c r="C1998" s="4" t="s">
        <v>3306</v>
      </c>
      <c r="D1998" s="4" t="s">
        <v>1243</v>
      </c>
      <c r="E1998" s="4" t="s">
        <v>1040</v>
      </c>
      <c r="F1998" s="4" t="s">
        <v>1408</v>
      </c>
      <c r="G1998" s="4">
        <v>45</v>
      </c>
      <c r="K1998" s="4">
        <f t="shared" si="155"/>
        <v>39.179349999999999</v>
      </c>
      <c r="L1998" s="4">
        <f t="shared" si="156"/>
        <v>37.377099900000005</v>
      </c>
      <c r="M1998" s="4" t="s">
        <v>1043</v>
      </c>
      <c r="N1998" s="4">
        <f t="shared" si="157"/>
        <v>-9468485.6431201436</v>
      </c>
      <c r="O1998" s="4">
        <f t="shared" si="158"/>
        <v>-10503485.643120144</v>
      </c>
      <c r="P1998" s="4" t="str">
        <f t="shared" si="159"/>
        <v>Overpaid</v>
      </c>
    </row>
    <row r="1999" spans="1:16" x14ac:dyDescent="0.25">
      <c r="A1999" s="4" t="s">
        <v>133</v>
      </c>
      <c r="B1999" s="4" t="s">
        <v>1037</v>
      </c>
      <c r="C1999" s="4" t="s">
        <v>1786</v>
      </c>
      <c r="D1999" s="4" t="s">
        <v>1225</v>
      </c>
      <c r="E1999" s="4" t="s">
        <v>1027</v>
      </c>
      <c r="F1999" s="4" t="s">
        <v>1251</v>
      </c>
      <c r="G1999" s="4" t="s">
        <v>1787</v>
      </c>
      <c r="K1999" s="4">
        <f t="shared" si="155"/>
        <v>38.655754999999999</v>
      </c>
      <c r="L1999" s="4" t="e">
        <f t="shared" si="156"/>
        <v>#VALUE!</v>
      </c>
      <c r="M1999" s="4" t="s">
        <v>1043</v>
      </c>
      <c r="N1999" s="4" t="e">
        <f t="shared" si="157"/>
        <v>#VALUE!</v>
      </c>
      <c r="O1999" s="4" t="e">
        <f t="shared" si="158"/>
        <v>#VALUE!</v>
      </c>
      <c r="P1999" s="4" t="e">
        <f t="shared" si="159"/>
        <v>#VALUE!</v>
      </c>
    </row>
    <row r="2000" spans="1:16" x14ac:dyDescent="0.25">
      <c r="A2000" s="4" t="s">
        <v>116</v>
      </c>
      <c r="B2000" s="4" t="s">
        <v>1037</v>
      </c>
      <c r="C2000" s="4" t="s">
        <v>1246</v>
      </c>
      <c r="D2000" s="4" t="s">
        <v>1247</v>
      </c>
      <c r="E2000" s="4" t="s">
        <v>1197</v>
      </c>
      <c r="F2000" s="4" t="s">
        <v>1244</v>
      </c>
      <c r="G2000" s="4" t="s">
        <v>1248</v>
      </c>
      <c r="K2000" s="4">
        <f t="shared" si="155"/>
        <v>38.103272000000004</v>
      </c>
      <c r="L2000" s="4">
        <f t="shared" si="156"/>
        <v>38.560511264000006</v>
      </c>
      <c r="M2000" s="4" t="s">
        <v>1043</v>
      </c>
      <c r="N2000" s="4">
        <f t="shared" si="157"/>
        <v>-8913031.8682839107</v>
      </c>
      <c r="O2000" s="4">
        <f t="shared" si="158"/>
        <v>-9763031.8682839107</v>
      </c>
      <c r="P2000" s="4" t="str">
        <f t="shared" si="159"/>
        <v>Overpaid</v>
      </c>
    </row>
    <row r="2001" spans="1:16" x14ac:dyDescent="0.25">
      <c r="A2001" s="4" t="s">
        <v>117</v>
      </c>
      <c r="B2001" s="4" t="s">
        <v>1037</v>
      </c>
      <c r="C2001" s="4" t="s">
        <v>2629</v>
      </c>
      <c r="D2001" s="4" t="s">
        <v>1559</v>
      </c>
      <c r="E2001" s="4" t="s">
        <v>1027</v>
      </c>
      <c r="F2001" s="4" t="s">
        <v>1422</v>
      </c>
      <c r="G2001" s="4">
        <v>45</v>
      </c>
      <c r="K2001" s="4">
        <f t="shared" si="155"/>
        <v>38.096050000000005</v>
      </c>
      <c r="L2001" s="4" t="e">
        <f t="shared" si="156"/>
        <v>#VALUE!</v>
      </c>
      <c r="M2001" s="4" t="s">
        <v>1043</v>
      </c>
      <c r="N2001" s="4" t="e">
        <f t="shared" si="157"/>
        <v>#VALUE!</v>
      </c>
      <c r="O2001" s="4" t="e">
        <f t="shared" si="158"/>
        <v>#VALUE!</v>
      </c>
      <c r="P2001" s="4" t="e">
        <f t="shared" si="159"/>
        <v>#VALUE!</v>
      </c>
    </row>
    <row r="2002" spans="1:16" x14ac:dyDescent="0.25">
      <c r="A2002" s="4" t="s">
        <v>114</v>
      </c>
      <c r="B2002" s="4" t="s">
        <v>1037</v>
      </c>
      <c r="C2002" s="4" t="s">
        <v>3307</v>
      </c>
      <c r="D2002" s="4" t="s">
        <v>1225</v>
      </c>
      <c r="E2002" s="4" t="s">
        <v>1027</v>
      </c>
      <c r="F2002" s="4" t="s">
        <v>1422</v>
      </c>
      <c r="G2002" s="4">
        <v>45</v>
      </c>
      <c r="K2002" s="4">
        <f t="shared" si="155"/>
        <v>38.096050000000005</v>
      </c>
      <c r="L2002" s="4" t="e">
        <f t="shared" si="156"/>
        <v>#VALUE!</v>
      </c>
      <c r="M2002" s="4" t="s">
        <v>1043</v>
      </c>
      <c r="N2002" s="4" t="e">
        <f t="shared" si="157"/>
        <v>#VALUE!</v>
      </c>
      <c r="O2002" s="4" t="e">
        <f t="shared" si="158"/>
        <v>#VALUE!</v>
      </c>
      <c r="P2002" s="4" t="e">
        <f t="shared" si="159"/>
        <v>#VALUE!</v>
      </c>
    </row>
    <row r="2003" spans="1:16" x14ac:dyDescent="0.25">
      <c r="A2003" s="4" t="s">
        <v>113</v>
      </c>
      <c r="B2003" s="4" t="s">
        <v>1037</v>
      </c>
      <c r="C2003" s="4" t="s">
        <v>3929</v>
      </c>
      <c r="D2003" s="4" t="s">
        <v>3930</v>
      </c>
      <c r="E2003" s="4" t="s">
        <v>2411</v>
      </c>
      <c r="F2003" s="4" t="s">
        <v>1679</v>
      </c>
      <c r="G2003" s="4">
        <v>45</v>
      </c>
      <c r="K2003" s="4">
        <f t="shared" si="155"/>
        <v>37.734949999999998</v>
      </c>
      <c r="L2003" s="4">
        <f t="shared" si="156"/>
        <v>36.640636449999995</v>
      </c>
      <c r="M2003" s="4" t="s">
        <v>1043</v>
      </c>
      <c r="N2003" s="4">
        <f t="shared" si="157"/>
        <v>-9814156.9927248452</v>
      </c>
      <c r="O2003" s="4">
        <f t="shared" si="158"/>
        <v>-10986656.992724845</v>
      </c>
      <c r="P2003" s="4" t="str">
        <f t="shared" si="159"/>
        <v>Overpaid</v>
      </c>
    </row>
    <row r="2004" spans="1:16" x14ac:dyDescent="0.25">
      <c r="A2004" s="4" t="s">
        <v>115</v>
      </c>
      <c r="B2004" s="4" t="s">
        <v>1037</v>
      </c>
      <c r="C2004" s="4" t="s">
        <v>4012</v>
      </c>
      <c r="D2004" s="4" t="s">
        <v>1027</v>
      </c>
      <c r="E2004" s="4" t="s">
        <v>1368</v>
      </c>
      <c r="F2004" s="4" t="s">
        <v>1906</v>
      </c>
      <c r="G2004" s="4">
        <v>45</v>
      </c>
      <c r="K2004" s="4">
        <f t="shared" si="155"/>
        <v>37.373850000000004</v>
      </c>
      <c r="L2004" s="4">
        <f t="shared" si="156"/>
        <v>36.701120700000004</v>
      </c>
      <c r="M2004" s="4" t="s">
        <v>1043</v>
      </c>
      <c r="N2004" s="4">
        <f t="shared" si="157"/>
        <v>-9785767.7056158502</v>
      </c>
      <c r="O2004" s="4" t="e">
        <f t="shared" si="158"/>
        <v>#VALUE!</v>
      </c>
      <c r="P2004" s="4" t="e">
        <f t="shared" si="159"/>
        <v>#VALUE!</v>
      </c>
    </row>
    <row r="2005" spans="1:16" x14ac:dyDescent="0.25">
      <c r="A2005" s="4" t="s">
        <v>134</v>
      </c>
      <c r="B2005" s="4" t="s">
        <v>1037</v>
      </c>
      <c r="C2005" s="4" t="s">
        <v>2537</v>
      </c>
      <c r="D2005" s="4" t="s">
        <v>1216</v>
      </c>
      <c r="E2005" s="4" t="s">
        <v>1197</v>
      </c>
      <c r="F2005" s="4" t="s">
        <v>1240</v>
      </c>
      <c r="G2005" s="4" t="s">
        <v>2101</v>
      </c>
      <c r="K2005" s="4">
        <f t="shared" si="155"/>
        <v>36.564985999999998</v>
      </c>
      <c r="L2005" s="4">
        <f t="shared" si="156"/>
        <v>37.003765831999999</v>
      </c>
      <c r="M2005" s="4" t="s">
        <v>1043</v>
      </c>
      <c r="N2005" s="4">
        <f t="shared" si="157"/>
        <v>-9643716.1873365249</v>
      </c>
      <c r="O2005" s="4">
        <f t="shared" si="158"/>
        <v>-10831216.187336525</v>
      </c>
      <c r="P2005" s="4" t="str">
        <f t="shared" si="159"/>
        <v>Overpaid</v>
      </c>
    </row>
    <row r="2006" spans="1:16" x14ac:dyDescent="0.25">
      <c r="A2006" s="4" t="s">
        <v>126</v>
      </c>
      <c r="B2006" s="4" t="s">
        <v>1037</v>
      </c>
      <c r="C2006" s="4" t="s">
        <v>3862</v>
      </c>
      <c r="D2006" s="4" t="s">
        <v>3863</v>
      </c>
      <c r="E2006" s="4" t="s">
        <v>1027</v>
      </c>
      <c r="F2006" s="4" t="s">
        <v>1408</v>
      </c>
      <c r="G2006" s="4" t="s">
        <v>3864</v>
      </c>
      <c r="K2006" s="4">
        <f t="shared" si="155"/>
        <v>36.001670000000004</v>
      </c>
      <c r="L2006" s="4" t="e">
        <f t="shared" si="156"/>
        <v>#VALUE!</v>
      </c>
      <c r="M2006" s="4" t="s">
        <v>1043</v>
      </c>
      <c r="N2006" s="4" t="e">
        <f t="shared" si="157"/>
        <v>#VALUE!</v>
      </c>
      <c r="O2006" s="4" t="e">
        <f t="shared" si="158"/>
        <v>#VALUE!</v>
      </c>
      <c r="P2006" s="4" t="e">
        <f t="shared" si="159"/>
        <v>#VALUE!</v>
      </c>
    </row>
  </sheetData>
  <sortState xmlns:xlrd2="http://schemas.microsoft.com/office/spreadsheetml/2017/richdata2" ref="A2:U2011">
    <sortCondition descending="1" ref="B2:B2011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1BD53-A656-40CB-AE25-3308858494E6}">
  <dimension ref="A1:AF32"/>
  <sheetViews>
    <sheetView topLeftCell="B1" zoomScale="90" zoomScaleNormal="90" workbookViewId="0">
      <selection activeCell="O9" sqref="O9"/>
    </sheetView>
  </sheetViews>
  <sheetFormatPr defaultColWidth="5.140625" defaultRowHeight="15.75" x14ac:dyDescent="0.25"/>
  <cols>
    <col min="1" max="1" width="8.28515625" style="200" bestFit="1" customWidth="1"/>
    <col min="2" max="2" width="4.5703125" style="200" bestFit="1" customWidth="1"/>
    <col min="3" max="5" width="4.140625" style="200" bestFit="1" customWidth="1"/>
    <col min="6" max="9" width="3.28515625" style="200" bestFit="1" customWidth="1"/>
    <col min="10" max="11" width="4" style="200" bestFit="1" customWidth="1"/>
    <col min="12" max="16" width="4.42578125" style="200" bestFit="1" customWidth="1"/>
    <col min="17" max="18" width="5" style="200" bestFit="1" customWidth="1"/>
    <col min="19" max="31" width="4.42578125" style="200" bestFit="1" customWidth="1"/>
    <col min="32" max="32" width="5.5703125" style="200" bestFit="1" customWidth="1"/>
    <col min="33" max="16384" width="5.140625" style="200"/>
  </cols>
  <sheetData>
    <row r="1" spans="1:32" x14ac:dyDescent="0.25">
      <c r="C1" s="200" t="s">
        <v>682</v>
      </c>
      <c r="D1" s="200" t="s">
        <v>682</v>
      </c>
      <c r="E1" s="200" t="s">
        <v>682</v>
      </c>
      <c r="F1" s="200" t="s">
        <v>682</v>
      </c>
      <c r="G1" s="200" t="s">
        <v>682</v>
      </c>
      <c r="H1" s="200" t="s">
        <v>682</v>
      </c>
      <c r="I1" s="200" t="s">
        <v>682</v>
      </c>
      <c r="J1" s="200" t="s">
        <v>682</v>
      </c>
      <c r="K1" s="200" t="s">
        <v>4121</v>
      </c>
      <c r="L1" s="200" t="s">
        <v>4121</v>
      </c>
      <c r="M1" s="200" t="s">
        <v>4121</v>
      </c>
      <c r="N1" s="200" t="s">
        <v>4122</v>
      </c>
      <c r="O1" s="200" t="s">
        <v>4122</v>
      </c>
      <c r="P1" s="200" t="s">
        <v>4122</v>
      </c>
      <c r="Q1" s="200" t="s">
        <v>4122</v>
      </c>
      <c r="R1" s="200" t="s">
        <v>4122</v>
      </c>
      <c r="S1" s="200" t="s">
        <v>663</v>
      </c>
      <c r="T1" s="200" t="s">
        <v>663</v>
      </c>
      <c r="U1" s="200" t="s">
        <v>663</v>
      </c>
      <c r="V1" s="200" t="s">
        <v>4123</v>
      </c>
      <c r="W1" s="200" t="s">
        <v>4123</v>
      </c>
      <c r="X1" s="200" t="s">
        <v>4123</v>
      </c>
      <c r="Y1" s="200" t="s">
        <v>4123</v>
      </c>
      <c r="Z1" s="200" t="s">
        <v>4123</v>
      </c>
      <c r="AA1" s="200" t="s">
        <v>4123</v>
      </c>
      <c r="AB1" s="200" t="s">
        <v>4124</v>
      </c>
      <c r="AC1" s="200" t="s">
        <v>4124</v>
      </c>
      <c r="AD1" s="200" t="s">
        <v>4124</v>
      </c>
      <c r="AE1" s="200" t="s">
        <v>4124</v>
      </c>
      <c r="AF1" s="200" t="s">
        <v>4124</v>
      </c>
    </row>
    <row r="2" spans="1:32" x14ac:dyDescent="0.25">
      <c r="A2" s="200" t="s">
        <v>4094</v>
      </c>
      <c r="B2" s="200" t="s">
        <v>7</v>
      </c>
      <c r="C2" s="200">
        <v>-12</v>
      </c>
      <c r="D2" s="200">
        <v>-11</v>
      </c>
      <c r="E2" s="200">
        <v>-10</v>
      </c>
      <c r="F2" s="200">
        <v>-9</v>
      </c>
      <c r="G2" s="200">
        <v>-8</v>
      </c>
      <c r="H2" s="200">
        <v>-7</v>
      </c>
      <c r="I2" s="200">
        <v>-6</v>
      </c>
      <c r="J2" s="200">
        <v>-5</v>
      </c>
      <c r="K2" s="200">
        <v>-4</v>
      </c>
      <c r="L2" s="200">
        <v>-3</v>
      </c>
      <c r="M2" s="200">
        <v>-2</v>
      </c>
      <c r="N2" s="200">
        <v>-1</v>
      </c>
      <c r="O2" s="200">
        <v>0</v>
      </c>
      <c r="P2" s="200">
        <v>1</v>
      </c>
      <c r="Q2" s="200">
        <v>2</v>
      </c>
      <c r="R2" s="200">
        <v>3</v>
      </c>
      <c r="S2" s="200">
        <v>4</v>
      </c>
      <c r="T2" s="200">
        <v>5</v>
      </c>
      <c r="U2" s="200">
        <v>6</v>
      </c>
      <c r="V2" s="200">
        <v>7</v>
      </c>
      <c r="W2" s="200">
        <v>8</v>
      </c>
      <c r="X2" s="200">
        <v>9</v>
      </c>
      <c r="Y2" s="200">
        <v>10</v>
      </c>
      <c r="Z2" s="200">
        <v>11</v>
      </c>
      <c r="AA2" s="200">
        <v>12</v>
      </c>
      <c r="AB2" s="200">
        <v>13</v>
      </c>
      <c r="AC2" s="200">
        <v>14</v>
      </c>
      <c r="AD2" s="200">
        <v>15</v>
      </c>
      <c r="AE2" s="200" t="s">
        <v>4110</v>
      </c>
      <c r="AF2" s="200" t="s">
        <v>4104</v>
      </c>
    </row>
    <row r="3" spans="1:32" x14ac:dyDescent="0.25">
      <c r="B3" s="200">
        <v>20</v>
      </c>
      <c r="C3" s="200" t="s">
        <v>4096</v>
      </c>
      <c r="D3" s="200" t="s">
        <v>4098</v>
      </c>
      <c r="E3" s="200" t="s">
        <v>4102</v>
      </c>
      <c r="F3" s="200" t="s">
        <v>4125</v>
      </c>
      <c r="G3" s="200" t="s">
        <v>4118</v>
      </c>
      <c r="H3" s="200" t="s">
        <v>4101</v>
      </c>
      <c r="I3" s="200" t="s">
        <v>4106</v>
      </c>
      <c r="J3" s="201" t="s">
        <v>3138</v>
      </c>
      <c r="K3" s="200" t="s">
        <v>1405</v>
      </c>
      <c r="L3" s="200" t="s">
        <v>4129</v>
      </c>
      <c r="M3" s="200" t="s">
        <v>4130</v>
      </c>
      <c r="N3" s="200" t="s">
        <v>4131</v>
      </c>
      <c r="O3" s="200" t="s">
        <v>4132</v>
      </c>
      <c r="P3" s="200" t="s">
        <v>4133</v>
      </c>
      <c r="Q3" s="200" t="s">
        <v>4134</v>
      </c>
      <c r="R3" s="200" t="s">
        <v>4135</v>
      </c>
      <c r="S3" s="200" t="s">
        <v>4136</v>
      </c>
      <c r="T3" s="200" t="s">
        <v>4137</v>
      </c>
      <c r="U3" s="200" t="s">
        <v>4138</v>
      </c>
      <c r="V3" s="200" t="s">
        <v>4139</v>
      </c>
      <c r="W3" s="200" t="s">
        <v>4140</v>
      </c>
      <c r="X3" s="200" t="s">
        <v>4141</v>
      </c>
      <c r="Y3" s="200" t="s">
        <v>4142</v>
      </c>
      <c r="Z3" s="200" t="s">
        <v>4143</v>
      </c>
      <c r="AA3" s="200" t="s">
        <v>4144</v>
      </c>
      <c r="AB3" s="200" t="s">
        <v>4107</v>
      </c>
      <c r="AC3" s="200" t="s">
        <v>4108</v>
      </c>
      <c r="AD3" s="200" t="s">
        <v>4109</v>
      </c>
      <c r="AE3" s="200" t="s">
        <v>4111</v>
      </c>
      <c r="AF3" s="200" t="s">
        <v>4112</v>
      </c>
    </row>
    <row r="4" spans="1:32" x14ac:dyDescent="0.25">
      <c r="F4" s="202"/>
      <c r="J4" s="200" t="s">
        <v>4097</v>
      </c>
      <c r="M4" s="200" t="s">
        <v>4103</v>
      </c>
      <c r="R4" s="200" t="s">
        <v>4126</v>
      </c>
      <c r="U4" s="200" t="s">
        <v>3138</v>
      </c>
      <c r="AA4" s="200" t="s">
        <v>4097</v>
      </c>
      <c r="AF4" s="200" t="s">
        <v>4095</v>
      </c>
    </row>
    <row r="5" spans="1:32" x14ac:dyDescent="0.25">
      <c r="C5" s="200" t="s">
        <v>4117</v>
      </c>
      <c r="D5" s="200" t="s">
        <v>4117</v>
      </c>
      <c r="E5" s="200" t="s">
        <v>4113</v>
      </c>
      <c r="F5" s="202" t="s">
        <v>4114</v>
      </c>
      <c r="G5" s="200" t="s">
        <v>4114</v>
      </c>
      <c r="H5" s="200" t="s">
        <v>4115</v>
      </c>
      <c r="I5" s="200" t="s">
        <v>4115</v>
      </c>
      <c r="J5" s="200" t="s">
        <v>4115</v>
      </c>
      <c r="K5" s="200" t="s">
        <v>4097</v>
      </c>
      <c r="L5" s="200" t="s">
        <v>4127</v>
      </c>
      <c r="M5" s="200" t="s">
        <v>4128</v>
      </c>
      <c r="N5" s="200" t="s">
        <v>4099</v>
      </c>
      <c r="O5" s="200" t="s">
        <v>4099</v>
      </c>
      <c r="P5" s="200" t="s">
        <v>4100</v>
      </c>
      <c r="Q5" s="200" t="s">
        <v>4103</v>
      </c>
      <c r="R5" s="200" t="s">
        <v>4105</v>
      </c>
      <c r="S5" s="200" t="s">
        <v>4101</v>
      </c>
      <c r="T5" s="200" t="s">
        <v>4100</v>
      </c>
      <c r="U5" s="200" t="s">
        <v>4095</v>
      </c>
      <c r="V5" s="200" t="s">
        <v>4116</v>
      </c>
      <c r="W5" s="200" t="s">
        <v>4116</v>
      </c>
      <c r="X5" s="200" t="s">
        <v>4115</v>
      </c>
      <c r="Y5" s="200" t="s">
        <v>4115</v>
      </c>
      <c r="Z5" s="200" t="s">
        <v>4113</v>
      </c>
      <c r="AA5" s="200" t="s">
        <v>4113</v>
      </c>
      <c r="AB5" s="200" t="s">
        <v>4113</v>
      </c>
      <c r="AC5" s="200" t="s">
        <v>4113</v>
      </c>
      <c r="AD5" s="200" t="s">
        <v>4117</v>
      </c>
      <c r="AE5" s="200" t="s">
        <v>4120</v>
      </c>
      <c r="AF5" s="200" t="s">
        <v>4120</v>
      </c>
    </row>
    <row r="6" spans="1:32" x14ac:dyDescent="0.25">
      <c r="B6" s="200" t="s">
        <v>4119</v>
      </c>
      <c r="F6" s="202"/>
    </row>
    <row r="7" spans="1:32" x14ac:dyDescent="0.25">
      <c r="F7" s="202"/>
    </row>
    <row r="8" spans="1:32" x14ac:dyDescent="0.25">
      <c r="B8" s="200">
        <v>22</v>
      </c>
      <c r="F8" s="202"/>
    </row>
    <row r="9" spans="1:32" x14ac:dyDescent="0.25">
      <c r="B9" s="200">
        <v>23</v>
      </c>
      <c r="F9" s="202"/>
    </row>
    <row r="10" spans="1:32" x14ac:dyDescent="0.25">
      <c r="B10" s="200">
        <v>24</v>
      </c>
      <c r="F10" s="202"/>
    </row>
    <row r="11" spans="1:32" x14ac:dyDescent="0.25">
      <c r="B11" s="200">
        <v>25</v>
      </c>
      <c r="F11" s="202"/>
    </row>
    <row r="12" spans="1:32" x14ac:dyDescent="0.25">
      <c r="B12" s="200">
        <v>26</v>
      </c>
      <c r="F12" s="202"/>
    </row>
    <row r="13" spans="1:32" x14ac:dyDescent="0.25">
      <c r="B13" s="200">
        <v>27</v>
      </c>
      <c r="F13" s="202"/>
    </row>
    <row r="14" spans="1:32" x14ac:dyDescent="0.25">
      <c r="B14" s="200">
        <v>28</v>
      </c>
      <c r="F14" s="202"/>
    </row>
    <row r="15" spans="1:32" x14ac:dyDescent="0.25">
      <c r="B15" s="200">
        <v>29</v>
      </c>
      <c r="F15" s="203"/>
    </row>
    <row r="16" spans="1:32" x14ac:dyDescent="0.25">
      <c r="B16" s="200">
        <v>30</v>
      </c>
      <c r="F16" s="203"/>
    </row>
    <row r="17" spans="2:6" x14ac:dyDescent="0.25">
      <c r="B17" s="200">
        <v>31</v>
      </c>
      <c r="F17" s="203"/>
    </row>
    <row r="18" spans="2:6" x14ac:dyDescent="0.25">
      <c r="B18" s="200">
        <v>32</v>
      </c>
      <c r="F18" s="203"/>
    </row>
    <row r="19" spans="2:6" x14ac:dyDescent="0.25">
      <c r="B19" s="200">
        <v>33</v>
      </c>
      <c r="F19" s="203"/>
    </row>
    <row r="20" spans="2:6" x14ac:dyDescent="0.25">
      <c r="B20" s="200">
        <v>34</v>
      </c>
      <c r="F20" s="202"/>
    </row>
    <row r="21" spans="2:6" x14ac:dyDescent="0.25">
      <c r="B21" s="200">
        <v>35</v>
      </c>
      <c r="F21" s="203"/>
    </row>
    <row r="22" spans="2:6" x14ac:dyDescent="0.25">
      <c r="B22" s="200">
        <v>36</v>
      </c>
      <c r="F22" s="203"/>
    </row>
    <row r="23" spans="2:6" x14ac:dyDescent="0.25">
      <c r="B23" s="200">
        <v>37</v>
      </c>
      <c r="F23" s="204"/>
    </row>
    <row r="24" spans="2:6" x14ac:dyDescent="0.25">
      <c r="B24" s="200">
        <v>38</v>
      </c>
      <c r="F24" s="203"/>
    </row>
    <row r="25" spans="2:6" s="205" customFormat="1" x14ac:dyDescent="0.25">
      <c r="B25" s="205">
        <v>39</v>
      </c>
      <c r="F25" s="206"/>
    </row>
    <row r="26" spans="2:6" s="205" customFormat="1" x14ac:dyDescent="0.25">
      <c r="B26" s="205">
        <v>40</v>
      </c>
      <c r="F26" s="206"/>
    </row>
    <row r="27" spans="2:6" s="205" customFormat="1" x14ac:dyDescent="0.25">
      <c r="B27" s="205">
        <v>41</v>
      </c>
      <c r="F27" s="206"/>
    </row>
    <row r="28" spans="2:6" s="205" customFormat="1" x14ac:dyDescent="0.25">
      <c r="B28" s="205">
        <v>42</v>
      </c>
      <c r="F28" s="204"/>
    </row>
    <row r="29" spans="2:6" s="205" customFormat="1" x14ac:dyDescent="0.25">
      <c r="B29" s="205">
        <v>43</v>
      </c>
      <c r="F29" s="206"/>
    </row>
    <row r="30" spans="2:6" s="205" customFormat="1" x14ac:dyDescent="0.25">
      <c r="B30" s="205">
        <v>44</v>
      </c>
      <c r="F30" s="206"/>
    </row>
    <row r="31" spans="2:6" s="205" customFormat="1" x14ac:dyDescent="0.25">
      <c r="B31" s="205">
        <v>45</v>
      </c>
      <c r="F31" s="206"/>
    </row>
    <row r="32" spans="2:6" x14ac:dyDescent="0.25">
      <c r="B32" s="200">
        <v>46</v>
      </c>
    </row>
  </sheetData>
  <conditionalFormatting sqref="T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1AA76-AC69-4465-8C16-0AB222124B88}">
  <dimension ref="A1:M25"/>
  <sheetViews>
    <sheetView workbookViewId="0">
      <selection activeCell="M26" sqref="M19:M26"/>
    </sheetView>
  </sheetViews>
  <sheetFormatPr defaultRowHeight="15" x14ac:dyDescent="0.25"/>
  <cols>
    <col min="1" max="1" width="3" bestFit="1" customWidth="1"/>
    <col min="2" max="2" width="18.85546875" bestFit="1" customWidth="1"/>
    <col min="3" max="3" width="3" bestFit="1" customWidth="1"/>
    <col min="4" max="4" width="4.28515625" bestFit="1" customWidth="1"/>
    <col min="5" max="6" width="3" bestFit="1" customWidth="1"/>
    <col min="7" max="7" width="4" bestFit="1" customWidth="1"/>
    <col min="8" max="8" width="7" bestFit="1" customWidth="1"/>
    <col min="9" max="9" width="18.140625" bestFit="1" customWidth="1"/>
    <col min="10" max="10" width="10.42578125" bestFit="1" customWidth="1"/>
    <col min="11" max="11" width="5.140625" bestFit="1" customWidth="1"/>
    <col min="13" max="13" width="36.140625" bestFit="1" customWidth="1"/>
  </cols>
  <sheetData>
    <row r="1" spans="1:13" x14ac:dyDescent="0.25">
      <c r="A1" s="160">
        <v>37</v>
      </c>
      <c r="B1" s="161" t="s">
        <v>978</v>
      </c>
      <c r="C1" s="162">
        <v>25</v>
      </c>
      <c r="D1" s="163" t="s">
        <v>716</v>
      </c>
      <c r="E1" s="162">
        <v>11</v>
      </c>
      <c r="F1" s="162">
        <v>0</v>
      </c>
      <c r="G1" s="162">
        <v>175</v>
      </c>
      <c r="H1" s="164">
        <v>44692</v>
      </c>
      <c r="I1" s="161" t="s">
        <v>979</v>
      </c>
      <c r="J1" s="165">
        <v>35739</v>
      </c>
      <c r="K1" s="162" t="s">
        <v>980</v>
      </c>
      <c r="L1" s="162"/>
      <c r="M1" s="166"/>
    </row>
    <row r="2" spans="1:13" x14ac:dyDescent="0.25">
      <c r="A2" s="167">
        <v>79</v>
      </c>
      <c r="B2" s="123" t="s">
        <v>981</v>
      </c>
      <c r="C2" s="121">
        <v>25</v>
      </c>
      <c r="D2" s="120" t="s">
        <v>63</v>
      </c>
      <c r="E2" s="121">
        <v>4</v>
      </c>
      <c r="F2" s="121">
        <v>0</v>
      </c>
      <c r="G2" s="121">
        <v>288</v>
      </c>
      <c r="H2" s="157">
        <v>44717</v>
      </c>
      <c r="I2" s="123" t="s">
        <v>749</v>
      </c>
      <c r="J2" s="158">
        <v>35646</v>
      </c>
      <c r="K2" s="121" t="s">
        <v>980</v>
      </c>
      <c r="L2" s="121"/>
      <c r="M2" s="168"/>
    </row>
    <row r="3" spans="1:13" x14ac:dyDescent="0.25">
      <c r="A3" s="167">
        <v>93</v>
      </c>
      <c r="B3" s="123" t="s">
        <v>982</v>
      </c>
      <c r="C3" s="121">
        <v>25</v>
      </c>
      <c r="D3" s="120" t="s">
        <v>63</v>
      </c>
      <c r="E3" s="121">
        <v>12</v>
      </c>
      <c r="F3" s="121">
        <v>1</v>
      </c>
      <c r="G3" s="121">
        <v>323</v>
      </c>
      <c r="H3" s="157">
        <v>44716</v>
      </c>
      <c r="I3" s="122" t="s">
        <v>983</v>
      </c>
      <c r="J3" s="158">
        <v>35728</v>
      </c>
      <c r="K3" s="121" t="s">
        <v>980</v>
      </c>
      <c r="L3" s="121"/>
      <c r="M3" s="168"/>
    </row>
    <row r="4" spans="1:13" x14ac:dyDescent="0.25">
      <c r="A4" s="167">
        <v>48</v>
      </c>
      <c r="B4" s="123" t="s">
        <v>984</v>
      </c>
      <c r="C4" s="121">
        <v>25</v>
      </c>
      <c r="D4" s="120" t="s">
        <v>985</v>
      </c>
      <c r="E4" s="121">
        <v>12</v>
      </c>
      <c r="F4" s="121">
        <v>0</v>
      </c>
      <c r="G4" s="121">
        <v>237</v>
      </c>
      <c r="H4" s="157">
        <v>44714</v>
      </c>
      <c r="I4" s="123" t="s">
        <v>689</v>
      </c>
      <c r="J4" s="158">
        <v>35586</v>
      </c>
      <c r="K4" s="121" t="s">
        <v>980</v>
      </c>
      <c r="L4" s="121"/>
      <c r="M4" s="168"/>
    </row>
    <row r="5" spans="1:13" x14ac:dyDescent="0.25">
      <c r="A5" s="167">
        <v>64</v>
      </c>
      <c r="B5" s="123" t="s">
        <v>986</v>
      </c>
      <c r="C5" s="121">
        <v>25</v>
      </c>
      <c r="D5" s="120" t="s">
        <v>663</v>
      </c>
      <c r="E5" s="121">
        <v>4</v>
      </c>
      <c r="F5" s="121">
        <v>0</v>
      </c>
      <c r="G5" s="121">
        <v>290</v>
      </c>
      <c r="H5" s="157">
        <v>44715</v>
      </c>
      <c r="I5" s="123" t="s">
        <v>849</v>
      </c>
      <c r="J5" s="158">
        <v>35642</v>
      </c>
      <c r="K5" s="121" t="s">
        <v>980</v>
      </c>
      <c r="L5" s="121"/>
      <c r="M5" s="168"/>
    </row>
    <row r="6" spans="1:13" x14ac:dyDescent="0.25">
      <c r="A6" s="167">
        <v>83</v>
      </c>
      <c r="B6" s="123" t="s">
        <v>987</v>
      </c>
      <c r="C6" s="121">
        <v>25</v>
      </c>
      <c r="D6" s="120" t="s">
        <v>12</v>
      </c>
      <c r="E6" s="121">
        <v>2</v>
      </c>
      <c r="F6" s="121">
        <v>0</v>
      </c>
      <c r="G6" s="121">
        <v>195</v>
      </c>
      <c r="H6" s="157">
        <v>44713</v>
      </c>
      <c r="I6" s="122" t="s">
        <v>988</v>
      </c>
      <c r="J6" s="158">
        <v>35685</v>
      </c>
      <c r="K6" s="121" t="s">
        <v>980</v>
      </c>
      <c r="L6" s="121"/>
      <c r="M6" s="168"/>
    </row>
    <row r="7" spans="1:13" x14ac:dyDescent="0.25">
      <c r="A7" s="167">
        <v>42</v>
      </c>
      <c r="B7" s="123" t="s">
        <v>989</v>
      </c>
      <c r="C7" s="121">
        <v>24</v>
      </c>
      <c r="D7" s="120" t="s">
        <v>722</v>
      </c>
      <c r="E7" s="121">
        <v>10</v>
      </c>
      <c r="F7" s="121">
        <v>0</v>
      </c>
      <c r="G7" s="121">
        <v>229</v>
      </c>
      <c r="H7" s="157">
        <v>44691</v>
      </c>
      <c r="I7" s="123" t="s">
        <v>990</v>
      </c>
      <c r="J7" s="158">
        <v>36053</v>
      </c>
      <c r="K7" s="121" t="s">
        <v>980</v>
      </c>
      <c r="L7" s="121"/>
      <c r="M7" s="168"/>
    </row>
    <row r="8" spans="1:13" x14ac:dyDescent="0.25">
      <c r="A8" s="167">
        <v>55</v>
      </c>
      <c r="B8" s="123" t="s">
        <v>991</v>
      </c>
      <c r="C8" s="121">
        <v>24</v>
      </c>
      <c r="D8" s="120" t="s">
        <v>702</v>
      </c>
      <c r="E8" s="121">
        <v>7</v>
      </c>
      <c r="F8" s="121">
        <v>0</v>
      </c>
      <c r="G8" s="121">
        <v>235</v>
      </c>
      <c r="H8" s="157">
        <v>44715</v>
      </c>
      <c r="I8" s="123" t="s">
        <v>992</v>
      </c>
      <c r="J8" s="158">
        <v>36118</v>
      </c>
      <c r="K8" s="121" t="s">
        <v>980</v>
      </c>
      <c r="L8" s="121"/>
      <c r="M8" s="168"/>
    </row>
    <row r="9" spans="1:13" x14ac:dyDescent="0.25">
      <c r="A9" s="167">
        <v>75</v>
      </c>
      <c r="B9" s="123" t="s">
        <v>993</v>
      </c>
      <c r="C9" s="121">
        <v>24</v>
      </c>
      <c r="D9" s="120" t="s">
        <v>685</v>
      </c>
      <c r="E9" s="121">
        <v>0</v>
      </c>
      <c r="F9" s="121">
        <v>0</v>
      </c>
      <c r="G9" s="121">
        <v>330</v>
      </c>
      <c r="H9" s="157">
        <v>44716</v>
      </c>
      <c r="I9" s="123" t="s">
        <v>675</v>
      </c>
      <c r="J9" s="158">
        <v>35966</v>
      </c>
      <c r="K9" s="121" t="s">
        <v>980</v>
      </c>
      <c r="L9" s="121"/>
      <c r="M9" s="169" t="s">
        <v>994</v>
      </c>
    </row>
    <row r="10" spans="1:13" x14ac:dyDescent="0.25">
      <c r="A10" s="167">
        <v>44</v>
      </c>
      <c r="B10" s="123" t="s">
        <v>742</v>
      </c>
      <c r="C10" s="121">
        <v>23</v>
      </c>
      <c r="D10" s="120" t="s">
        <v>702</v>
      </c>
      <c r="E10" s="121">
        <v>12</v>
      </c>
      <c r="F10" s="121">
        <v>1</v>
      </c>
      <c r="G10" s="121">
        <v>235</v>
      </c>
      <c r="H10" s="157">
        <v>44716</v>
      </c>
      <c r="I10" s="123" t="s">
        <v>743</v>
      </c>
      <c r="J10" s="158">
        <v>36273</v>
      </c>
      <c r="K10" s="121" t="s">
        <v>980</v>
      </c>
      <c r="L10" s="121"/>
      <c r="M10" s="169" t="s">
        <v>995</v>
      </c>
    </row>
    <row r="11" spans="1:13" x14ac:dyDescent="0.25">
      <c r="A11" s="167">
        <v>47</v>
      </c>
      <c r="B11" s="123" t="s">
        <v>725</v>
      </c>
      <c r="C11" s="121">
        <v>23</v>
      </c>
      <c r="D11" s="120" t="s">
        <v>20</v>
      </c>
      <c r="E11" s="121">
        <v>12</v>
      </c>
      <c r="F11" s="121">
        <v>1</v>
      </c>
      <c r="G11" s="121">
        <v>256</v>
      </c>
      <c r="H11" s="157">
        <v>44715</v>
      </c>
      <c r="I11" s="122" t="s">
        <v>996</v>
      </c>
      <c r="J11" s="158">
        <v>36183</v>
      </c>
      <c r="K11" s="121" t="s">
        <v>980</v>
      </c>
      <c r="L11" s="121"/>
      <c r="M11" s="169" t="s">
        <v>997</v>
      </c>
    </row>
    <row r="12" spans="1:13" x14ac:dyDescent="0.25">
      <c r="A12" s="167">
        <v>51</v>
      </c>
      <c r="B12" s="123" t="s">
        <v>763</v>
      </c>
      <c r="C12" s="121">
        <v>23</v>
      </c>
      <c r="D12" s="120" t="s">
        <v>20</v>
      </c>
      <c r="E12" s="121">
        <v>10</v>
      </c>
      <c r="F12" s="121">
        <v>0</v>
      </c>
      <c r="G12" s="121">
        <v>240</v>
      </c>
      <c r="H12" s="157">
        <v>44716</v>
      </c>
      <c r="I12" s="123" t="s">
        <v>764</v>
      </c>
      <c r="J12" s="158">
        <v>36353</v>
      </c>
      <c r="K12" s="121" t="s">
        <v>980</v>
      </c>
      <c r="L12" s="121"/>
      <c r="M12" s="169" t="s">
        <v>998</v>
      </c>
    </row>
    <row r="13" spans="1:13" x14ac:dyDescent="0.25">
      <c r="A13" s="167">
        <v>4</v>
      </c>
      <c r="B13" s="123" t="s">
        <v>486</v>
      </c>
      <c r="C13" s="121">
        <v>23</v>
      </c>
      <c r="D13" s="120" t="s">
        <v>67</v>
      </c>
      <c r="E13" s="121">
        <v>0</v>
      </c>
      <c r="F13" s="121">
        <v>0</v>
      </c>
      <c r="G13" s="121">
        <v>215</v>
      </c>
      <c r="H13" s="157">
        <v>44716</v>
      </c>
      <c r="I13" s="123" t="s">
        <v>680</v>
      </c>
      <c r="J13" s="158">
        <v>36403</v>
      </c>
      <c r="K13" s="121" t="s">
        <v>980</v>
      </c>
      <c r="L13" s="121"/>
      <c r="M13" s="169" t="s">
        <v>999</v>
      </c>
    </row>
    <row r="14" spans="1:13" x14ac:dyDescent="0.25">
      <c r="A14" s="167">
        <v>99</v>
      </c>
      <c r="B14" s="123" t="s">
        <v>1000</v>
      </c>
      <c r="C14" s="121">
        <v>23</v>
      </c>
      <c r="D14" s="120" t="s">
        <v>63</v>
      </c>
      <c r="E14" s="121">
        <v>0</v>
      </c>
      <c r="F14" s="121">
        <v>0</v>
      </c>
      <c r="G14" s="121">
        <v>296</v>
      </c>
      <c r="H14" s="157">
        <v>44713</v>
      </c>
      <c r="I14" s="120" t="s">
        <v>1001</v>
      </c>
      <c r="J14" s="158">
        <v>36294</v>
      </c>
      <c r="K14" s="121" t="s">
        <v>980</v>
      </c>
      <c r="L14" s="121"/>
      <c r="M14" s="168"/>
    </row>
    <row r="15" spans="1:13" x14ac:dyDescent="0.25">
      <c r="A15" s="167">
        <v>25</v>
      </c>
      <c r="B15" s="123" t="s">
        <v>834</v>
      </c>
      <c r="C15" s="121">
        <v>22</v>
      </c>
      <c r="D15" s="120" t="s">
        <v>722</v>
      </c>
      <c r="E15" s="121">
        <v>11</v>
      </c>
      <c r="F15" s="121">
        <v>4</v>
      </c>
      <c r="G15" s="121">
        <v>220</v>
      </c>
      <c r="H15" s="157">
        <v>44692</v>
      </c>
      <c r="I15" s="123" t="s">
        <v>835</v>
      </c>
      <c r="J15" s="158">
        <v>36631</v>
      </c>
      <c r="K15" s="121" t="s">
        <v>980</v>
      </c>
      <c r="L15" s="121"/>
      <c r="M15" s="169" t="s">
        <v>1002</v>
      </c>
    </row>
    <row r="16" spans="1:13" x14ac:dyDescent="0.25">
      <c r="A16" s="167">
        <v>87</v>
      </c>
      <c r="B16" s="123" t="s">
        <v>1003</v>
      </c>
      <c r="C16" s="121">
        <v>22</v>
      </c>
      <c r="D16" s="120" t="s">
        <v>52</v>
      </c>
      <c r="E16" s="121">
        <v>0</v>
      </c>
      <c r="F16" s="121">
        <v>0</v>
      </c>
      <c r="G16" s="121">
        <v>250</v>
      </c>
      <c r="H16" s="157">
        <v>44719</v>
      </c>
      <c r="I16" s="123" t="s">
        <v>675</v>
      </c>
      <c r="J16" s="158">
        <v>36594</v>
      </c>
      <c r="K16" s="121" t="s">
        <v>980</v>
      </c>
      <c r="L16" s="121"/>
      <c r="M16" s="169" t="s">
        <v>1004</v>
      </c>
    </row>
    <row r="17" spans="1:13" x14ac:dyDescent="0.25">
      <c r="A17" s="170">
        <v>73</v>
      </c>
      <c r="B17" s="126" t="s">
        <v>1005</v>
      </c>
      <c r="C17" s="125">
        <v>22</v>
      </c>
      <c r="D17" s="124" t="s">
        <v>685</v>
      </c>
      <c r="E17" s="125">
        <v>0</v>
      </c>
      <c r="F17" s="125">
        <v>0</v>
      </c>
      <c r="G17" s="125">
        <v>307</v>
      </c>
      <c r="H17" s="125"/>
      <c r="I17" s="126" t="s">
        <v>696</v>
      </c>
      <c r="J17" s="159">
        <v>36701</v>
      </c>
      <c r="K17" s="125" t="s">
        <v>980</v>
      </c>
      <c r="L17" s="125"/>
      <c r="M17" s="171"/>
    </row>
    <row r="18" spans="1:13" ht="15.75" thickBot="1" x14ac:dyDescent="0.3">
      <c r="A18" s="127">
        <v>5</v>
      </c>
      <c r="B18" s="128" t="s">
        <v>473</v>
      </c>
      <c r="C18" s="172">
        <v>21</v>
      </c>
      <c r="D18" s="173" t="s">
        <v>12</v>
      </c>
      <c r="E18" s="172">
        <v>12</v>
      </c>
      <c r="F18" s="172">
        <v>10</v>
      </c>
      <c r="G18" s="172">
        <v>210</v>
      </c>
      <c r="H18" s="174">
        <v>44717</v>
      </c>
      <c r="I18" s="128" t="s">
        <v>687</v>
      </c>
      <c r="J18" s="175">
        <v>37096</v>
      </c>
      <c r="K18" s="172" t="s">
        <v>980</v>
      </c>
      <c r="L18" s="172"/>
      <c r="M18" s="129" t="s">
        <v>1006</v>
      </c>
    </row>
    <row r="19" spans="1:13" x14ac:dyDescent="0.25">
      <c r="A19" s="160">
        <v>47</v>
      </c>
      <c r="B19" s="161" t="s">
        <v>1007</v>
      </c>
      <c r="C19" s="162">
        <v>22</v>
      </c>
      <c r="D19" s="163" t="s">
        <v>36</v>
      </c>
      <c r="E19" s="162">
        <v>9</v>
      </c>
      <c r="F19" s="162">
        <v>5</v>
      </c>
      <c r="G19" s="162">
        <v>205</v>
      </c>
      <c r="H19" s="164">
        <v>44713</v>
      </c>
      <c r="I19" s="161" t="s">
        <v>881</v>
      </c>
      <c r="J19" s="165">
        <v>36790</v>
      </c>
      <c r="K19" s="162" t="s">
        <v>980</v>
      </c>
      <c r="L19" s="162"/>
      <c r="M19" s="177" t="s">
        <v>1008</v>
      </c>
    </row>
    <row r="20" spans="1:13" x14ac:dyDescent="0.25">
      <c r="A20" s="167">
        <v>54</v>
      </c>
      <c r="B20" s="123" t="s">
        <v>939</v>
      </c>
      <c r="C20" s="121">
        <v>24</v>
      </c>
      <c r="D20" s="120" t="s">
        <v>702</v>
      </c>
      <c r="E20" s="121">
        <v>6</v>
      </c>
      <c r="F20" s="121">
        <v>0</v>
      </c>
      <c r="G20" s="121">
        <v>230</v>
      </c>
      <c r="H20" s="157">
        <v>44714</v>
      </c>
      <c r="I20" s="123" t="s">
        <v>730</v>
      </c>
      <c r="J20" s="158">
        <v>36088</v>
      </c>
      <c r="K20" s="121" t="s">
        <v>980</v>
      </c>
      <c r="L20" s="121"/>
      <c r="M20" s="169" t="s">
        <v>1009</v>
      </c>
    </row>
    <row r="21" spans="1:13" x14ac:dyDescent="0.25">
      <c r="A21" s="167">
        <v>10</v>
      </c>
      <c r="B21" s="123" t="s">
        <v>829</v>
      </c>
      <c r="C21" s="121">
        <v>22</v>
      </c>
      <c r="D21" s="120" t="s">
        <v>12</v>
      </c>
      <c r="E21" s="121">
        <v>10</v>
      </c>
      <c r="F21" s="121">
        <v>1</v>
      </c>
      <c r="G21" s="121">
        <v>190</v>
      </c>
      <c r="H21" s="176">
        <v>36678</v>
      </c>
      <c r="I21" s="123" t="s">
        <v>830</v>
      </c>
      <c r="J21" s="158">
        <v>36559</v>
      </c>
      <c r="K21" s="121" t="s">
        <v>980</v>
      </c>
      <c r="L21" s="121"/>
      <c r="M21" s="169" t="s">
        <v>1010</v>
      </c>
    </row>
    <row r="22" spans="1:13" x14ac:dyDescent="0.25">
      <c r="A22" s="167">
        <v>85</v>
      </c>
      <c r="B22" s="123" t="s">
        <v>1011</v>
      </c>
      <c r="C22" s="121">
        <v>23</v>
      </c>
      <c r="D22" s="120" t="s">
        <v>52</v>
      </c>
      <c r="E22" s="121">
        <v>10</v>
      </c>
      <c r="F22" s="121">
        <v>1</v>
      </c>
      <c r="G22" s="121">
        <v>248</v>
      </c>
      <c r="H22" s="157">
        <v>44716</v>
      </c>
      <c r="I22" s="123" t="s">
        <v>1012</v>
      </c>
      <c r="J22" s="158">
        <v>36181</v>
      </c>
      <c r="K22" s="121" t="s">
        <v>980</v>
      </c>
      <c r="L22" s="121"/>
      <c r="M22" s="168"/>
    </row>
    <row r="23" spans="1:13" x14ac:dyDescent="0.25">
      <c r="A23" s="167">
        <v>24</v>
      </c>
      <c r="B23" s="123" t="s">
        <v>460</v>
      </c>
      <c r="C23" s="121">
        <v>21</v>
      </c>
      <c r="D23" s="120" t="s">
        <v>36</v>
      </c>
      <c r="E23" s="121">
        <v>9</v>
      </c>
      <c r="F23" s="121">
        <v>6</v>
      </c>
      <c r="G23" s="121">
        <v>195</v>
      </c>
      <c r="H23" s="157">
        <v>44714</v>
      </c>
      <c r="I23" s="123" t="s">
        <v>703</v>
      </c>
      <c r="J23" s="158">
        <v>37016</v>
      </c>
      <c r="K23" s="121" t="s">
        <v>980</v>
      </c>
      <c r="L23" s="121"/>
      <c r="M23" s="169" t="s">
        <v>1013</v>
      </c>
    </row>
    <row r="24" spans="1:13" x14ac:dyDescent="0.25">
      <c r="A24" s="167">
        <v>28</v>
      </c>
      <c r="B24" s="123" t="s">
        <v>459</v>
      </c>
      <c r="C24" s="121">
        <v>23</v>
      </c>
      <c r="D24" s="120" t="s">
        <v>722</v>
      </c>
      <c r="E24" s="121">
        <v>12</v>
      </c>
      <c r="F24" s="121">
        <v>0</v>
      </c>
      <c r="G24" s="121">
        <v>190</v>
      </c>
      <c r="H24" s="157">
        <v>44692</v>
      </c>
      <c r="I24" s="123" t="s">
        <v>675</v>
      </c>
      <c r="J24" s="158">
        <v>36428</v>
      </c>
      <c r="K24" s="121" t="s">
        <v>980</v>
      </c>
      <c r="L24" s="121"/>
      <c r="M24" s="169" t="s">
        <v>1014</v>
      </c>
    </row>
    <row r="25" spans="1:13" x14ac:dyDescent="0.25">
      <c r="A25" s="178">
        <v>43</v>
      </c>
      <c r="B25" s="179" t="s">
        <v>771</v>
      </c>
      <c r="C25" s="180">
        <v>23</v>
      </c>
      <c r="D25" s="181" t="s">
        <v>702</v>
      </c>
      <c r="E25" s="180">
        <v>12</v>
      </c>
      <c r="F25" s="180">
        <v>1</v>
      </c>
      <c r="G25" s="180">
        <v>222</v>
      </c>
      <c r="H25" s="182">
        <v>44713</v>
      </c>
      <c r="I25" s="179" t="s">
        <v>724</v>
      </c>
      <c r="J25" s="183">
        <v>36287</v>
      </c>
      <c r="K25" s="180" t="s">
        <v>980</v>
      </c>
      <c r="L25" s="180"/>
      <c r="M25" s="184" t="s">
        <v>1015</v>
      </c>
    </row>
  </sheetData>
  <hyperlinks>
    <hyperlink ref="B1" r:id="rId1" display="https://www.pro-football-reference.com/players/A/AlfoDe00.htm" xr:uid="{59FCE0A8-535F-4BD9-AB62-E288D6182989}"/>
    <hyperlink ref="I1" r:id="rId2" display="https://www.pro-football-reference.com/schools/tusculum/" xr:uid="{F049DBC4-1AEF-49ED-B331-A1C296707097}"/>
    <hyperlink ref="B2" r:id="rId3" display="https://www.pro-football-reference.com/players/D/DaltJa00.htm" xr:uid="{1C34B0A9-4894-4BE4-935B-AE6831F4D347}"/>
    <hyperlink ref="I2" r:id="rId4" display="https://www.pro-football-reference.com/schools/nocarolina/" xr:uid="{69030DC0-9431-4200-98BE-63FA3A85734A}"/>
    <hyperlink ref="B3" r:id="rId5" display="https://www.pro-football-reference.com/players/H/HornTi00.htm" xr:uid="{4DAD6B1F-DAAB-41E8-858F-17C952C5725B}"/>
    <hyperlink ref="B4" r:id="rId6" display="https://www.pro-football-reference.com/players/M/McCuLi00.htm" xr:uid="{F48A0BF2-99F2-4C31-8F04-40F32F6B4A2A}"/>
    <hyperlink ref="I4" r:id="rId7" display="https://www.pro-football-reference.com/schools/ohiost/" xr:uid="{95700071-AC64-401D-A8C1-B8E846696D4E}"/>
    <hyperlink ref="B5" r:id="rId8" display="https://www.pro-football-reference.com/players/N/NeuzRy00.htm" xr:uid="{43756031-028F-4324-8255-D12B73B76A00}"/>
    <hyperlink ref="I5" r:id="rId9" display="https://www.pro-football-reference.com/schools/appalachianst/" xr:uid="{746DB9A1-77F2-4280-8983-EC43AA468326}"/>
    <hyperlink ref="B6" r:id="rId10" display="https://www.pro-football-reference.com/players/B/BernJa00.htm" xr:uid="{7AE64576-DB66-46A7-91AB-CA921373F41E}"/>
    <hyperlink ref="B7" r:id="rId11" display="https://www.pro-football-reference.com/players/H/HuntCa02.htm" xr:uid="{B43149CF-7AD6-4D7E-AC75-1CC9CCB477CC}"/>
    <hyperlink ref="I7" r:id="rId12" display="https://www.pro-football-reference.com/schools/ballst/" xr:uid="{89143F71-46FF-41DC-AE2F-1505618AFD19}"/>
    <hyperlink ref="B8" r:id="rId13" display="https://www.pro-football-reference.com/players/L/LandNa01.htm" xr:uid="{3A6C718F-0093-4F39-A110-4B558A84960F}"/>
    <hyperlink ref="I8" r:id="rId14" display="https://www.pro-football-reference.com/schools/colorado/" xr:uid="{C4B9C632-0BA5-44EC-BA6F-BF99C7D89475}"/>
    <hyperlink ref="B9" r:id="rId15" display="https://www.pro-football-reference.com/players/S/ShafJu00.htm" xr:uid="{EC4C2DDD-ED22-4C62-8632-DBB2E6A14199}"/>
    <hyperlink ref="I9" r:id="rId16" display="https://www.pro-football-reference.com/schools/georgia/" xr:uid="{C89E769C-17F4-498C-B849-14ED65D1A2F5}"/>
    <hyperlink ref="M9" r:id="rId17" display="https://www.pro-football-reference.com/years/2022/draft.htm" xr:uid="{127696D9-2552-45AF-A290-22F8F69C7257}"/>
    <hyperlink ref="B10" r:id="rId18" display="https://www.pro-football-reference.com/players/A/AndeTr00.htm" xr:uid="{4BCCC50D-36B8-441C-84D3-B051EF817E2A}"/>
    <hyperlink ref="I10" r:id="rId19" display="https://www.pro-football-reference.com/schools/montanast/" xr:uid="{9DAF8904-238D-41D0-8EA8-87FCD5100F95}"/>
    <hyperlink ref="M10" r:id="rId20" display="https://www.pro-football-reference.com/years/2022/draft.htm" xr:uid="{4D7B2312-9B30-4EB2-AACC-C26F039B5AF2}"/>
    <hyperlink ref="B11" r:id="rId21" display="https://www.pro-football-reference.com/players/E/EbikAr00.htm" xr:uid="{73E9B72F-754F-40C2-887F-A94A8B1081FA}"/>
    <hyperlink ref="M11" r:id="rId22" display="https://www.pro-football-reference.com/years/2022/draft.htm" xr:uid="{68293488-D5DE-4F21-8BAA-7DD9438B371E}"/>
    <hyperlink ref="B12" r:id="rId23" display="https://www.pro-football-reference.com/players/M/MaloDe00.htm" xr:uid="{FFD6498C-E814-4D16-9DDA-07B4B73DB457}"/>
    <hyperlink ref="I12" r:id="rId24" display="https://www.pro-football-reference.com/schools/westkentucky/" xr:uid="{CC608BFF-02A2-4771-B4E1-16DF7BB58C45}"/>
    <hyperlink ref="M12" r:id="rId25" display="https://www.pro-football-reference.com/years/2022/draft.htm" xr:uid="{D68148D0-3C9E-416C-8485-C81D3192C546}"/>
    <hyperlink ref="B13" r:id="rId26" display="https://www.pro-football-reference.com/players/R/RiddDe00.htm" xr:uid="{97B75073-DA0E-4BD1-A5CD-C28283193169}"/>
    <hyperlink ref="I13" r:id="rId27" display="https://www.pro-football-reference.com/schools/cincinnati/" xr:uid="{28496E12-1323-4E75-9C3C-3768B906520F}"/>
    <hyperlink ref="M13" r:id="rId28" display="https://www.pro-football-reference.com/years/2022/draft.htm" xr:uid="{23F16EF6-3B95-4CBB-9FC2-55D65E588CB7}"/>
    <hyperlink ref="B14" r:id="rId29" display="https://www.pro-football-reference.com/players/T/TangDe00.htm" xr:uid="{D72FBF4A-0B00-4251-99F1-C28C66217089}"/>
    <hyperlink ref="B15" r:id="rId30" display="https://www.pro-football-reference.com/players/A/AllgTy00.htm" xr:uid="{6B49FDFC-9843-41E2-8E01-852B64A183E7}"/>
    <hyperlink ref="I15" r:id="rId31" display="https://www.pro-football-reference.com/schools/byu/" xr:uid="{C33C6F6E-71D4-4784-B455-5ACFA94C19EE}"/>
    <hyperlink ref="M15" r:id="rId32" display="https://www.pro-football-reference.com/years/2022/draft.htm" xr:uid="{33515166-D8B6-40DF-BF56-B09665FE9638}"/>
    <hyperlink ref="B16" r:id="rId33" display="https://www.pro-football-reference.com/players/F/FitzJo00.htm" xr:uid="{47D8D210-922C-49CC-859B-F4298B01EAC4}"/>
    <hyperlink ref="I16" r:id="rId34" display="https://www.pro-football-reference.com/schools/georgia/" xr:uid="{C373AC31-245A-4E28-A6E1-24C54089C2D0}"/>
    <hyperlink ref="M16" r:id="rId35" display="https://www.pro-football-reference.com/years/2022/draft.htm" xr:uid="{A4C728EA-DDA9-4FFB-818A-4ABB12B1A33A}"/>
    <hyperlink ref="B17" r:id="rId36" display="https://www.pro-football-reference.com/players/V/VrabTy00.htm" xr:uid="{69E44B46-7BAA-4FDC-8A68-C4FC706299B5}"/>
    <hyperlink ref="I17" r:id="rId37" display="https://www.pro-football-reference.com/schools/bostoncol/" xr:uid="{49D66CF0-A4CB-458A-B638-5227161F7917}"/>
    <hyperlink ref="B18" r:id="rId38" display="https://www.pro-football-reference.com/players/L/LondDr00.htm" xr:uid="{4E8DC9C8-FFB3-479F-99D8-19F9839B880A}"/>
    <hyperlink ref="I18" r:id="rId39" display="https://www.pro-football-reference.com/schools/usc/" xr:uid="{A597BCB5-E288-4D62-AFF2-D23A1B946A5D}"/>
    <hyperlink ref="M18" r:id="rId40" display="https://www.pro-football-reference.com/years/2022/draft.htm" xr:uid="{90751B43-63F7-4983-A807-E95C7E028C63}"/>
    <hyperlink ref="B19" r:id="rId41" display="https://www.pro-football-reference.com/players/B/BenfCh00.htm" xr:uid="{41C31EF8-2B2B-4F35-8CB9-ADB98E72E272}"/>
    <hyperlink ref="I19" r:id="rId42" display="https://www.pro-football-reference.com/schools/villanova/" xr:uid="{000A517A-F339-4A8A-89FE-F2045853FAE6}"/>
    <hyperlink ref="M19" r:id="rId43" display="https://www.pro-football-reference.com/years/2022/draft.htm" xr:uid="{072F699F-B922-4208-ADFE-110276054DDC}"/>
    <hyperlink ref="B20" r:id="rId44" display="https://www.pro-football-reference.com/players/S/SpecBa00.htm" xr:uid="{A2DB169D-E66C-4CAE-A95C-CFD557E331EE}"/>
    <hyperlink ref="I20" r:id="rId45" display="https://www.pro-football-reference.com/schools/clemson/" xr:uid="{BA616232-B152-46DD-AF3A-7EC3FF1B8491}"/>
    <hyperlink ref="M20" r:id="rId46" display="https://www.pro-football-reference.com/years/2022/draft.htm" xr:uid="{2DBB5FA2-BA5B-45F5-B613-B25FA8229F00}"/>
    <hyperlink ref="B21" r:id="rId47" display="https://www.pro-football-reference.com/players/S/ShakKh00.htm" xr:uid="{0C792A21-E6A6-48BF-9B8F-D45AC0B5D1BC}"/>
    <hyperlink ref="I21" r:id="rId48" display="https://www.pro-football-reference.com/schools/boisest/" xr:uid="{C8BD9846-928A-4DF2-A992-B8A2B2A219AB}"/>
    <hyperlink ref="M21" r:id="rId49" display="https://www.pro-football-reference.com/years/2022/draft.htm" xr:uid="{2FB869C6-E5AE-48B2-9AB1-CD879C2EC2A8}"/>
    <hyperlink ref="B22" r:id="rId50" display="https://www.pro-football-reference.com/players/M/MorrQu00.htm" xr:uid="{BF3FC896-ECE0-49F2-A6D9-8B70F1C339A0}"/>
    <hyperlink ref="I22" r:id="rId51" display="https://www.pro-football-reference.com/schools/bowlinggreen/" xr:uid="{C141EEDE-6B6F-47DC-82B5-C60CDA815728}"/>
    <hyperlink ref="B23" r:id="rId52" display="https://www.pro-football-reference.com/players/E/ElamKa00.htm" xr:uid="{4B5DFF46-0BB2-4335-B589-415455475384}"/>
    <hyperlink ref="I23" r:id="rId53" display="https://www.pro-football-reference.com/schools/florida/" xr:uid="{D4F3EDDD-0F6B-4F58-829F-2AE17D5A3DB4}"/>
    <hyperlink ref="M23" r:id="rId54" display="https://www.pro-football-reference.com/years/2022/draft.htm" xr:uid="{E65BADB3-396A-471D-ADE4-0D572674D0F3}"/>
    <hyperlink ref="B24" r:id="rId55" display="https://www.pro-football-reference.com/players/C/CookJa01.htm" xr:uid="{2F38B997-D5F9-4C63-9271-70B3AFF40095}"/>
    <hyperlink ref="I24" r:id="rId56" display="https://www.pro-football-reference.com/schools/georgia/" xr:uid="{90277CAC-5744-4AA6-AEF6-D0BB5F0520D4}"/>
    <hyperlink ref="M24" r:id="rId57" display="https://www.pro-football-reference.com/years/2022/draft.htm" xr:uid="{C6215EB8-61B1-4E4D-9D60-25C5C92CFF8E}"/>
    <hyperlink ref="B25" r:id="rId58" display="https://www.pro-football-reference.com/players/B/BernTe00.htm" xr:uid="{1F0A0671-98D9-4B49-9941-6549D0C5F12E}"/>
    <hyperlink ref="I25" r:id="rId59" display="https://www.pro-football-reference.com/schools/baylor/" xr:uid="{9C76E087-2253-4CBB-8FDE-4251A1F123B5}"/>
    <hyperlink ref="M25" r:id="rId60" display="https://www.pro-football-reference.com/years/2022/draft.htm" xr:uid="{3E1DE94A-3978-4019-A272-F1EB6DD684CB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2F1DF-3840-4446-B273-D03447583CEF}">
  <dimension ref="A1:AB270"/>
  <sheetViews>
    <sheetView workbookViewId="0">
      <selection activeCell="E2" sqref="E1:E1048576"/>
    </sheetView>
  </sheetViews>
  <sheetFormatPr defaultRowHeight="15" x14ac:dyDescent="0.25"/>
  <cols>
    <col min="1" max="1" width="4.42578125" style="130" bestFit="1" customWidth="1"/>
    <col min="2" max="2" width="4.85546875" style="130" bestFit="1" customWidth="1"/>
    <col min="3" max="3" width="5.28515625" style="130" bestFit="1" customWidth="1"/>
    <col min="4" max="4" width="20" style="130" bestFit="1" customWidth="1"/>
    <col min="5" max="5" width="4.28515625" style="130" bestFit="1" customWidth="1"/>
    <col min="6" max="6" width="4.5703125" style="130" bestFit="1" customWidth="1"/>
    <col min="7" max="7" width="5" style="130" bestFit="1" customWidth="1"/>
    <col min="8" max="8" width="4.5703125" style="130" bestFit="1" customWidth="1"/>
    <col min="9" max="9" width="3.28515625" style="130" bestFit="1" customWidth="1"/>
    <col min="10" max="10" width="2.85546875" style="130" bestFit="1" customWidth="1"/>
    <col min="11" max="11" width="4.85546875" style="130" bestFit="1" customWidth="1"/>
    <col min="12" max="12" width="5.5703125" style="130" bestFit="1" customWidth="1"/>
    <col min="13" max="13" width="3" style="130" bestFit="1" customWidth="1"/>
    <col min="14" max="14" width="5" style="130" bestFit="1" customWidth="1"/>
    <col min="15" max="15" width="4" style="130" bestFit="1" customWidth="1"/>
    <col min="16" max="16" width="5" style="130" bestFit="1" customWidth="1"/>
    <col min="17" max="17" width="3.42578125" style="130" bestFit="1" customWidth="1"/>
    <col min="18" max="18" width="3.7109375" style="130" bestFit="1" customWidth="1"/>
    <col min="19" max="19" width="4" style="130" bestFit="1" customWidth="1"/>
    <col min="20" max="20" width="4.28515625" style="130" bestFit="1" customWidth="1"/>
    <col min="21" max="21" width="3.42578125" style="130" bestFit="1" customWidth="1"/>
    <col min="22" max="23" width="4.28515625" style="130" bestFit="1" customWidth="1"/>
    <col min="24" max="24" width="3.42578125" style="130" bestFit="1" customWidth="1"/>
    <col min="25" max="25" width="5" style="130" bestFit="1" customWidth="1"/>
    <col min="26" max="26" width="3.7109375" style="130" bestFit="1" customWidth="1"/>
    <col min="27" max="27" width="4" style="130" bestFit="1" customWidth="1"/>
    <col min="28" max="28" width="17.7109375" style="130" bestFit="1" customWidth="1"/>
    <col min="29" max="16384" width="9.140625" style="130"/>
  </cols>
  <sheetData>
    <row r="1" spans="1:28" ht="15.75" thickBot="1" x14ac:dyDescent="0.3">
      <c r="A1" s="213"/>
      <c r="B1" s="213"/>
      <c r="C1" s="213"/>
      <c r="D1" s="213"/>
      <c r="E1" s="213"/>
      <c r="F1" s="213"/>
      <c r="G1" s="215"/>
      <c r="H1" s="216" t="s">
        <v>648</v>
      </c>
      <c r="I1" s="214"/>
      <c r="J1" s="132"/>
      <c r="K1" s="212" t="s">
        <v>649</v>
      </c>
      <c r="L1" s="214"/>
      <c r="M1" s="132"/>
      <c r="N1" s="212" t="s">
        <v>650</v>
      </c>
      <c r="O1" s="213"/>
      <c r="P1" s="213"/>
      <c r="Q1" s="213"/>
      <c r="R1" s="214"/>
      <c r="S1" s="212" t="s">
        <v>651</v>
      </c>
      <c r="T1" s="213"/>
      <c r="U1" s="214"/>
      <c r="V1" s="212" t="s">
        <v>652</v>
      </c>
      <c r="W1" s="213"/>
      <c r="X1" s="214"/>
      <c r="Y1" s="132"/>
      <c r="Z1" s="132"/>
      <c r="AA1" s="132"/>
      <c r="AB1" s="132"/>
    </row>
    <row r="2" spans="1:28" ht="15.75" thickBot="1" x14ac:dyDescent="0.3">
      <c r="A2" s="133" t="s">
        <v>653</v>
      </c>
      <c r="B2" s="134" t="s">
        <v>654</v>
      </c>
      <c r="C2" s="135" t="s">
        <v>655</v>
      </c>
      <c r="D2" s="136" t="s">
        <v>5</v>
      </c>
      <c r="E2" s="135" t="s">
        <v>656</v>
      </c>
      <c r="F2" s="135" t="s">
        <v>7</v>
      </c>
      <c r="G2" s="135" t="s">
        <v>657</v>
      </c>
      <c r="H2" s="135" t="s">
        <v>658</v>
      </c>
      <c r="I2" s="135" t="s">
        <v>659</v>
      </c>
      <c r="J2" s="135" t="s">
        <v>660</v>
      </c>
      <c r="K2" s="135" t="s">
        <v>661</v>
      </c>
      <c r="L2" s="135" t="s">
        <v>662</v>
      </c>
      <c r="M2" s="135" t="s">
        <v>663</v>
      </c>
      <c r="N2" s="135" t="s">
        <v>664</v>
      </c>
      <c r="O2" s="135" t="s">
        <v>665</v>
      </c>
      <c r="P2" s="135" t="s">
        <v>666</v>
      </c>
      <c r="Q2" s="135" t="s">
        <v>667</v>
      </c>
      <c r="R2" s="135" t="s">
        <v>668</v>
      </c>
      <c r="S2" s="135" t="s">
        <v>665</v>
      </c>
      <c r="T2" s="135" t="s">
        <v>666</v>
      </c>
      <c r="U2" s="135" t="s">
        <v>667</v>
      </c>
      <c r="V2" s="135" t="s">
        <v>669</v>
      </c>
      <c r="W2" s="135" t="s">
        <v>666</v>
      </c>
      <c r="X2" s="135" t="s">
        <v>667</v>
      </c>
      <c r="Y2" s="135" t="s">
        <v>670</v>
      </c>
      <c r="Z2" s="135" t="s">
        <v>668</v>
      </c>
      <c r="AA2" s="135" t="s">
        <v>671</v>
      </c>
      <c r="AB2" s="135" t="s">
        <v>672</v>
      </c>
    </row>
    <row r="3" spans="1:28" ht="15.75" thickBot="1" x14ac:dyDescent="0.3">
      <c r="A3" s="137">
        <v>1</v>
      </c>
      <c r="B3" s="138">
        <v>1</v>
      </c>
      <c r="C3" s="139" t="s">
        <v>673</v>
      </c>
      <c r="D3" s="140" t="s">
        <v>674</v>
      </c>
      <c r="E3" s="141" t="s">
        <v>27</v>
      </c>
      <c r="F3" s="141">
        <v>21</v>
      </c>
      <c r="G3" s="141">
        <v>2022</v>
      </c>
      <c r="H3" s="141">
        <v>0</v>
      </c>
      <c r="I3" s="141">
        <v>0</v>
      </c>
      <c r="J3" s="141">
        <v>0</v>
      </c>
      <c r="K3" s="141">
        <v>0</v>
      </c>
      <c r="L3" s="141">
        <v>0</v>
      </c>
      <c r="M3" s="141">
        <v>11</v>
      </c>
      <c r="N3" s="141">
        <v>0</v>
      </c>
      <c r="O3" s="141">
        <v>0</v>
      </c>
      <c r="P3" s="141">
        <v>0</v>
      </c>
      <c r="Q3" s="141">
        <v>0</v>
      </c>
      <c r="R3" s="141">
        <v>0</v>
      </c>
      <c r="S3" s="141">
        <v>0</v>
      </c>
      <c r="T3" s="141">
        <v>0</v>
      </c>
      <c r="U3" s="141">
        <v>0</v>
      </c>
      <c r="V3" s="141">
        <v>0</v>
      </c>
      <c r="W3" s="141">
        <v>0</v>
      </c>
      <c r="X3" s="141">
        <v>0</v>
      </c>
      <c r="Y3" s="141">
        <v>18</v>
      </c>
      <c r="Z3" s="141">
        <v>1</v>
      </c>
      <c r="AA3" s="141">
        <v>2.5</v>
      </c>
      <c r="AB3" s="142" t="s">
        <v>675</v>
      </c>
    </row>
    <row r="4" spans="1:28" ht="15.75" thickBot="1" x14ac:dyDescent="0.3">
      <c r="A4" s="137">
        <v>1</v>
      </c>
      <c r="B4" s="138">
        <v>2</v>
      </c>
      <c r="C4" s="139" t="s">
        <v>317</v>
      </c>
      <c r="D4" s="140" t="s">
        <v>676</v>
      </c>
      <c r="E4" s="141" t="s">
        <v>27</v>
      </c>
      <c r="F4" s="141">
        <v>22</v>
      </c>
      <c r="G4" s="141">
        <v>2022</v>
      </c>
      <c r="H4" s="141">
        <v>0</v>
      </c>
      <c r="I4" s="141">
        <v>0</v>
      </c>
      <c r="J4" s="141">
        <v>0</v>
      </c>
      <c r="K4" s="141">
        <v>0</v>
      </c>
      <c r="L4" s="141">
        <v>0</v>
      </c>
      <c r="M4" s="141">
        <v>11</v>
      </c>
      <c r="N4" s="141">
        <v>0</v>
      </c>
      <c r="O4" s="141">
        <v>0</v>
      </c>
      <c r="P4" s="141">
        <v>0</v>
      </c>
      <c r="Q4" s="141">
        <v>0</v>
      </c>
      <c r="R4" s="141">
        <v>0</v>
      </c>
      <c r="S4" s="141">
        <v>0</v>
      </c>
      <c r="T4" s="141">
        <v>0</v>
      </c>
      <c r="U4" s="141">
        <v>0</v>
      </c>
      <c r="V4" s="141">
        <v>0</v>
      </c>
      <c r="W4" s="141">
        <v>0</v>
      </c>
      <c r="X4" s="141">
        <v>0</v>
      </c>
      <c r="Y4" s="141">
        <v>20</v>
      </c>
      <c r="Z4" s="141">
        <v>2</v>
      </c>
      <c r="AA4" s="141">
        <v>5.5</v>
      </c>
      <c r="AB4" s="142" t="s">
        <v>677</v>
      </c>
    </row>
    <row r="5" spans="1:28" ht="15.75" thickBot="1" x14ac:dyDescent="0.3">
      <c r="A5" s="137">
        <v>1</v>
      </c>
      <c r="B5" s="138">
        <v>3</v>
      </c>
      <c r="C5" s="139" t="s">
        <v>134</v>
      </c>
      <c r="D5" s="140" t="s">
        <v>678</v>
      </c>
      <c r="E5" s="141" t="s">
        <v>36</v>
      </c>
      <c r="F5" s="141">
        <v>21</v>
      </c>
      <c r="G5" s="141">
        <v>2022</v>
      </c>
      <c r="H5" s="141">
        <v>0</v>
      </c>
      <c r="I5" s="141">
        <v>0</v>
      </c>
      <c r="J5" s="141">
        <v>0</v>
      </c>
      <c r="K5" s="141">
        <v>0</v>
      </c>
      <c r="L5" s="141">
        <v>0</v>
      </c>
      <c r="M5" s="141">
        <v>9</v>
      </c>
      <c r="N5" s="141">
        <v>0</v>
      </c>
      <c r="O5" s="141">
        <v>0</v>
      </c>
      <c r="P5" s="141">
        <v>0</v>
      </c>
      <c r="Q5" s="141">
        <v>0</v>
      </c>
      <c r="R5" s="141">
        <v>0</v>
      </c>
      <c r="S5" s="141">
        <v>0</v>
      </c>
      <c r="T5" s="141">
        <v>0</v>
      </c>
      <c r="U5" s="141">
        <v>0</v>
      </c>
      <c r="V5" s="141">
        <v>0</v>
      </c>
      <c r="W5" s="141">
        <v>0</v>
      </c>
      <c r="X5" s="141">
        <v>0</v>
      </c>
      <c r="Y5" s="141">
        <v>35</v>
      </c>
      <c r="Z5" s="141">
        <v>1</v>
      </c>
      <c r="AA5" s="141">
        <v>1</v>
      </c>
      <c r="AB5" s="142" t="s">
        <v>679</v>
      </c>
    </row>
    <row r="6" spans="1:28" ht="15.75" thickBot="1" x14ac:dyDescent="0.3">
      <c r="A6" s="137">
        <v>1</v>
      </c>
      <c r="B6" s="138">
        <v>4</v>
      </c>
      <c r="C6" s="139" t="s">
        <v>132</v>
      </c>
      <c r="D6" s="140" t="s">
        <v>522</v>
      </c>
      <c r="E6" s="141" t="s">
        <v>36</v>
      </c>
      <c r="F6" s="141">
        <v>22</v>
      </c>
      <c r="G6" s="141">
        <v>2022</v>
      </c>
      <c r="H6" s="141">
        <v>0</v>
      </c>
      <c r="I6" s="141">
        <v>0</v>
      </c>
      <c r="J6" s="141">
        <v>0</v>
      </c>
      <c r="K6" s="141">
        <v>0</v>
      </c>
      <c r="L6" s="141">
        <v>0</v>
      </c>
      <c r="M6" s="141">
        <v>11</v>
      </c>
      <c r="N6" s="141">
        <v>0</v>
      </c>
      <c r="O6" s="141">
        <v>0</v>
      </c>
      <c r="P6" s="141">
        <v>0</v>
      </c>
      <c r="Q6" s="141">
        <v>0</v>
      </c>
      <c r="R6" s="141">
        <v>0</v>
      </c>
      <c r="S6" s="141">
        <v>0</v>
      </c>
      <c r="T6" s="141">
        <v>0</v>
      </c>
      <c r="U6" s="141">
        <v>0</v>
      </c>
      <c r="V6" s="141">
        <v>0</v>
      </c>
      <c r="W6" s="141">
        <v>0</v>
      </c>
      <c r="X6" s="141">
        <v>0</v>
      </c>
      <c r="Y6" s="141">
        <v>32</v>
      </c>
      <c r="Z6" s="141">
        <v>2</v>
      </c>
      <c r="AA6" s="141"/>
      <c r="AB6" s="142" t="s">
        <v>680</v>
      </c>
    </row>
    <row r="7" spans="1:28" ht="15.75" thickBot="1" x14ac:dyDescent="0.3">
      <c r="A7" s="137">
        <v>1</v>
      </c>
      <c r="B7" s="138">
        <v>5</v>
      </c>
      <c r="C7" s="139" t="s">
        <v>130</v>
      </c>
      <c r="D7" s="140" t="s">
        <v>458</v>
      </c>
      <c r="E7" s="141" t="s">
        <v>27</v>
      </c>
      <c r="F7" s="141">
        <v>21</v>
      </c>
      <c r="G7" s="141">
        <v>2022</v>
      </c>
      <c r="H7" s="141">
        <v>0</v>
      </c>
      <c r="I7" s="141">
        <v>0</v>
      </c>
      <c r="J7" s="141">
        <v>0</v>
      </c>
      <c r="K7" s="141">
        <v>0</v>
      </c>
      <c r="L7" s="141">
        <v>0</v>
      </c>
      <c r="M7" s="141">
        <v>9</v>
      </c>
      <c r="N7" s="141">
        <v>0</v>
      </c>
      <c r="O7" s="141">
        <v>0</v>
      </c>
      <c r="P7" s="141">
        <v>0</v>
      </c>
      <c r="Q7" s="141">
        <v>0</v>
      </c>
      <c r="R7" s="141">
        <v>0</v>
      </c>
      <c r="S7" s="141">
        <v>0</v>
      </c>
      <c r="T7" s="141">
        <v>0</v>
      </c>
      <c r="U7" s="141">
        <v>0</v>
      </c>
      <c r="V7" s="141">
        <v>0</v>
      </c>
      <c r="W7" s="141">
        <v>0</v>
      </c>
      <c r="X7" s="141">
        <v>0</v>
      </c>
      <c r="Y7" s="141">
        <v>14</v>
      </c>
      <c r="Z7" s="141"/>
      <c r="AA7" s="141">
        <v>1</v>
      </c>
      <c r="AB7" s="142" t="s">
        <v>681</v>
      </c>
    </row>
    <row r="8" spans="1:28" ht="15.75" thickBot="1" x14ac:dyDescent="0.3">
      <c r="A8" s="137">
        <v>1</v>
      </c>
      <c r="B8" s="138">
        <v>6</v>
      </c>
      <c r="C8" s="139" t="s">
        <v>131</v>
      </c>
      <c r="D8" s="140" t="s">
        <v>491</v>
      </c>
      <c r="E8" s="141" t="s">
        <v>682</v>
      </c>
      <c r="F8" s="141">
        <v>21</v>
      </c>
      <c r="G8" s="141">
        <v>2022</v>
      </c>
      <c r="H8" s="141">
        <v>0</v>
      </c>
      <c r="I8" s="141">
        <v>0</v>
      </c>
      <c r="J8" s="141">
        <v>0</v>
      </c>
      <c r="K8" s="141">
        <v>0</v>
      </c>
      <c r="L8" s="141">
        <v>0</v>
      </c>
      <c r="M8" s="141">
        <v>12</v>
      </c>
      <c r="N8" s="141">
        <v>0</v>
      </c>
      <c r="O8" s="141">
        <v>0</v>
      </c>
      <c r="P8" s="141">
        <v>0</v>
      </c>
      <c r="Q8" s="141">
        <v>0</v>
      </c>
      <c r="R8" s="141">
        <v>0</v>
      </c>
      <c r="S8" s="141">
        <v>0</v>
      </c>
      <c r="T8" s="141">
        <v>0</v>
      </c>
      <c r="U8" s="141">
        <v>0</v>
      </c>
      <c r="V8" s="141">
        <v>0</v>
      </c>
      <c r="W8" s="141">
        <v>0</v>
      </c>
      <c r="X8" s="141">
        <v>0</v>
      </c>
      <c r="Y8" s="141"/>
      <c r="Z8" s="141"/>
      <c r="AA8" s="141"/>
      <c r="AB8" s="142" t="s">
        <v>683</v>
      </c>
    </row>
    <row r="9" spans="1:28" ht="15.75" thickBot="1" x14ac:dyDescent="0.3">
      <c r="A9" s="137">
        <v>1</v>
      </c>
      <c r="B9" s="138">
        <v>7</v>
      </c>
      <c r="C9" s="139" t="s">
        <v>130</v>
      </c>
      <c r="D9" s="140" t="s">
        <v>684</v>
      </c>
      <c r="E9" s="141" t="s">
        <v>685</v>
      </c>
      <c r="F9" s="141">
        <v>21</v>
      </c>
      <c r="G9" s="141">
        <v>2022</v>
      </c>
      <c r="H9" s="141">
        <v>0</v>
      </c>
      <c r="I9" s="141">
        <v>0</v>
      </c>
      <c r="J9" s="141">
        <v>0</v>
      </c>
      <c r="K9" s="141">
        <v>0</v>
      </c>
      <c r="L9" s="141">
        <v>0</v>
      </c>
      <c r="M9" s="141">
        <v>7</v>
      </c>
      <c r="N9" s="141">
        <v>0</v>
      </c>
      <c r="O9" s="141">
        <v>0</v>
      </c>
      <c r="P9" s="141">
        <v>0</v>
      </c>
      <c r="Q9" s="141">
        <v>0</v>
      </c>
      <c r="R9" s="141">
        <v>0</v>
      </c>
      <c r="S9" s="141">
        <v>0</v>
      </c>
      <c r="T9" s="141">
        <v>0</v>
      </c>
      <c r="U9" s="141">
        <v>0</v>
      </c>
      <c r="V9" s="141">
        <v>0</v>
      </c>
      <c r="W9" s="141">
        <v>0</v>
      </c>
      <c r="X9" s="141">
        <v>0</v>
      </c>
      <c r="Y9" s="141">
        <v>1</v>
      </c>
      <c r="Z9" s="141"/>
      <c r="AA9" s="141"/>
      <c r="AB9" s="142" t="s">
        <v>686</v>
      </c>
    </row>
    <row r="10" spans="1:28" ht="15.75" thickBot="1" x14ac:dyDescent="0.3">
      <c r="A10" s="137">
        <v>1</v>
      </c>
      <c r="B10" s="138">
        <v>8</v>
      </c>
      <c r="C10" s="139" t="s">
        <v>129</v>
      </c>
      <c r="D10" s="140" t="s">
        <v>473</v>
      </c>
      <c r="E10" s="141" t="s">
        <v>12</v>
      </c>
      <c r="F10" s="141">
        <v>21</v>
      </c>
      <c r="G10" s="141">
        <v>2022</v>
      </c>
      <c r="H10" s="141">
        <v>0</v>
      </c>
      <c r="I10" s="141">
        <v>0</v>
      </c>
      <c r="J10" s="141">
        <v>0</v>
      </c>
      <c r="K10" s="141">
        <v>0</v>
      </c>
      <c r="L10" s="141">
        <v>0</v>
      </c>
      <c r="M10" s="141">
        <v>12</v>
      </c>
      <c r="N10" s="141">
        <v>0</v>
      </c>
      <c r="O10" s="141">
        <v>0</v>
      </c>
      <c r="P10" s="141">
        <v>0</v>
      </c>
      <c r="Q10" s="141">
        <v>0</v>
      </c>
      <c r="R10" s="141">
        <v>0</v>
      </c>
      <c r="S10" s="141">
        <v>0</v>
      </c>
      <c r="T10" s="141">
        <v>0</v>
      </c>
      <c r="U10" s="141">
        <v>0</v>
      </c>
      <c r="V10" s="141">
        <v>41</v>
      </c>
      <c r="W10" s="141">
        <v>438</v>
      </c>
      <c r="X10" s="141">
        <v>4</v>
      </c>
      <c r="Y10" s="141">
        <v>1</v>
      </c>
      <c r="Z10" s="141"/>
      <c r="AA10" s="141"/>
      <c r="AB10" s="142" t="s">
        <v>687</v>
      </c>
    </row>
    <row r="11" spans="1:28" ht="15.75" thickBot="1" x14ac:dyDescent="0.3">
      <c r="A11" s="137">
        <v>1</v>
      </c>
      <c r="B11" s="138">
        <v>9</v>
      </c>
      <c r="C11" s="139" t="s">
        <v>126</v>
      </c>
      <c r="D11" s="140" t="s">
        <v>493</v>
      </c>
      <c r="E11" s="141" t="s">
        <v>685</v>
      </c>
      <c r="F11" s="141">
        <v>21</v>
      </c>
      <c r="G11" s="141">
        <v>2022</v>
      </c>
      <c r="H11" s="141">
        <v>0</v>
      </c>
      <c r="I11" s="141">
        <v>0</v>
      </c>
      <c r="J11" s="141">
        <v>0</v>
      </c>
      <c r="K11" s="141">
        <v>0</v>
      </c>
      <c r="L11" s="141">
        <v>0</v>
      </c>
      <c r="M11" s="141">
        <v>11</v>
      </c>
      <c r="N11" s="141">
        <v>0</v>
      </c>
      <c r="O11" s="141">
        <v>0</v>
      </c>
      <c r="P11" s="141">
        <v>0</v>
      </c>
      <c r="Q11" s="141">
        <v>0</v>
      </c>
      <c r="R11" s="141">
        <v>0</v>
      </c>
      <c r="S11" s="141">
        <v>0</v>
      </c>
      <c r="T11" s="141">
        <v>0</v>
      </c>
      <c r="U11" s="141">
        <v>0</v>
      </c>
      <c r="V11" s="141">
        <v>0</v>
      </c>
      <c r="W11" s="141">
        <v>0</v>
      </c>
      <c r="X11" s="141">
        <v>0</v>
      </c>
      <c r="Y11" s="141"/>
      <c r="Z11" s="141"/>
      <c r="AA11" s="141"/>
      <c r="AB11" s="142" t="s">
        <v>688</v>
      </c>
    </row>
    <row r="12" spans="1:28" ht="15.75" thickBot="1" x14ac:dyDescent="0.3">
      <c r="A12" s="137">
        <v>1</v>
      </c>
      <c r="B12" s="138">
        <v>10</v>
      </c>
      <c r="C12" s="139" t="s">
        <v>132</v>
      </c>
      <c r="D12" s="140" t="s">
        <v>461</v>
      </c>
      <c r="E12" s="141" t="s">
        <v>12</v>
      </c>
      <c r="F12" s="141">
        <v>22</v>
      </c>
      <c r="G12" s="141">
        <v>2022</v>
      </c>
      <c r="H12" s="141">
        <v>0</v>
      </c>
      <c r="I12" s="141">
        <v>0</v>
      </c>
      <c r="J12" s="141">
        <v>0</v>
      </c>
      <c r="K12" s="141">
        <v>0</v>
      </c>
      <c r="L12" s="141">
        <v>0</v>
      </c>
      <c r="M12" s="141">
        <v>11</v>
      </c>
      <c r="N12" s="141">
        <v>0</v>
      </c>
      <c r="O12" s="141">
        <v>0</v>
      </c>
      <c r="P12" s="141">
        <v>0</v>
      </c>
      <c r="Q12" s="141">
        <v>0</v>
      </c>
      <c r="R12" s="141">
        <v>0</v>
      </c>
      <c r="S12" s="141">
        <v>4</v>
      </c>
      <c r="T12" s="141">
        <v>4</v>
      </c>
      <c r="U12" s="141">
        <v>0</v>
      </c>
      <c r="V12" s="141">
        <v>49</v>
      </c>
      <c r="W12" s="141">
        <v>628</v>
      </c>
      <c r="X12" s="141">
        <v>4</v>
      </c>
      <c r="Y12" s="141"/>
      <c r="Z12" s="141"/>
      <c r="AA12" s="141"/>
      <c r="AB12" s="142" t="s">
        <v>689</v>
      </c>
    </row>
    <row r="13" spans="1:28" ht="15.75" thickBot="1" x14ac:dyDescent="0.3">
      <c r="A13" s="137">
        <v>1</v>
      </c>
      <c r="B13" s="138">
        <v>11</v>
      </c>
      <c r="C13" s="139" t="s">
        <v>690</v>
      </c>
      <c r="D13" s="140" t="s">
        <v>474</v>
      </c>
      <c r="E13" s="141" t="s">
        <v>12</v>
      </c>
      <c r="F13" s="141">
        <v>22</v>
      </c>
      <c r="G13" s="141">
        <v>2022</v>
      </c>
      <c r="H13" s="141">
        <v>0</v>
      </c>
      <c r="I13" s="141">
        <v>0</v>
      </c>
      <c r="J13" s="141">
        <v>0</v>
      </c>
      <c r="K13" s="141">
        <v>0</v>
      </c>
      <c r="L13" s="141">
        <v>0</v>
      </c>
      <c r="M13" s="141">
        <v>11</v>
      </c>
      <c r="N13" s="141">
        <v>0</v>
      </c>
      <c r="O13" s="141">
        <v>0</v>
      </c>
      <c r="P13" s="141">
        <v>0</v>
      </c>
      <c r="Q13" s="141">
        <v>0</v>
      </c>
      <c r="R13" s="141">
        <v>0</v>
      </c>
      <c r="S13" s="141">
        <v>0</v>
      </c>
      <c r="T13" s="141">
        <v>0</v>
      </c>
      <c r="U13" s="141">
        <v>0</v>
      </c>
      <c r="V13" s="141">
        <v>56</v>
      </c>
      <c r="W13" s="141">
        <v>822</v>
      </c>
      <c r="X13" s="141">
        <v>3</v>
      </c>
      <c r="Y13" s="141">
        <v>3</v>
      </c>
      <c r="Z13" s="141"/>
      <c r="AA13" s="141"/>
      <c r="AB13" s="142" t="s">
        <v>689</v>
      </c>
    </row>
    <row r="14" spans="1:28" ht="15.75" thickBot="1" x14ac:dyDescent="0.3">
      <c r="A14" s="137">
        <v>1</v>
      </c>
      <c r="B14" s="138">
        <v>12</v>
      </c>
      <c r="C14" s="139" t="s">
        <v>317</v>
      </c>
      <c r="D14" s="140" t="s">
        <v>691</v>
      </c>
      <c r="E14" s="141" t="s">
        <v>12</v>
      </c>
      <c r="F14" s="141">
        <v>21</v>
      </c>
      <c r="G14" s="141"/>
      <c r="H14" s="141">
        <v>0</v>
      </c>
      <c r="I14" s="141">
        <v>0</v>
      </c>
      <c r="J14" s="141">
        <v>0</v>
      </c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2" t="s">
        <v>686</v>
      </c>
    </row>
    <row r="15" spans="1:28" ht="15.75" thickBot="1" x14ac:dyDescent="0.3">
      <c r="A15" s="137">
        <v>1</v>
      </c>
      <c r="B15" s="138">
        <v>13</v>
      </c>
      <c r="C15" s="139" t="s">
        <v>128</v>
      </c>
      <c r="D15" s="140" t="s">
        <v>517</v>
      </c>
      <c r="E15" s="141" t="s">
        <v>63</v>
      </c>
      <c r="F15" s="141">
        <v>22</v>
      </c>
      <c r="G15" s="141">
        <v>2022</v>
      </c>
      <c r="H15" s="141">
        <v>0</v>
      </c>
      <c r="I15" s="141">
        <v>0</v>
      </c>
      <c r="J15" s="141">
        <v>0</v>
      </c>
      <c r="K15" s="141">
        <v>0</v>
      </c>
      <c r="L15" s="141">
        <v>0</v>
      </c>
      <c r="M15" s="141">
        <v>7</v>
      </c>
      <c r="N15" s="141">
        <v>0</v>
      </c>
      <c r="O15" s="141">
        <v>0</v>
      </c>
      <c r="P15" s="141">
        <v>0</v>
      </c>
      <c r="Q15" s="141">
        <v>0</v>
      </c>
      <c r="R15" s="141">
        <v>0</v>
      </c>
      <c r="S15" s="141">
        <v>0</v>
      </c>
      <c r="T15" s="141">
        <v>0</v>
      </c>
      <c r="U15" s="141">
        <v>0</v>
      </c>
      <c r="V15" s="141">
        <v>0</v>
      </c>
      <c r="W15" s="141">
        <v>0</v>
      </c>
      <c r="X15" s="141">
        <v>0</v>
      </c>
      <c r="Y15" s="141">
        <v>8</v>
      </c>
      <c r="Z15" s="141"/>
      <c r="AA15" s="141"/>
      <c r="AB15" s="142" t="s">
        <v>675</v>
      </c>
    </row>
    <row r="16" spans="1:28" ht="15.75" thickBot="1" x14ac:dyDescent="0.3">
      <c r="A16" s="137">
        <v>1</v>
      </c>
      <c r="B16" s="138">
        <v>14</v>
      </c>
      <c r="C16" s="139" t="s">
        <v>125</v>
      </c>
      <c r="D16" s="140" t="s">
        <v>476</v>
      </c>
      <c r="E16" s="141" t="s">
        <v>692</v>
      </c>
      <c r="F16" s="141">
        <v>21</v>
      </c>
      <c r="G16" s="141">
        <v>2022</v>
      </c>
      <c r="H16" s="141">
        <v>0</v>
      </c>
      <c r="I16" s="141">
        <v>0</v>
      </c>
      <c r="J16" s="141">
        <v>0</v>
      </c>
      <c r="K16" s="141">
        <v>0</v>
      </c>
      <c r="L16" s="141">
        <v>0</v>
      </c>
      <c r="M16" s="141">
        <v>10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0</v>
      </c>
      <c r="U16" s="141">
        <v>0</v>
      </c>
      <c r="V16" s="141">
        <v>0</v>
      </c>
      <c r="W16" s="141">
        <v>0</v>
      </c>
      <c r="X16" s="141">
        <v>0</v>
      </c>
      <c r="Y16" s="141">
        <v>21</v>
      </c>
      <c r="Z16" s="141"/>
      <c r="AA16" s="141">
        <v>1</v>
      </c>
      <c r="AB16" s="142" t="s">
        <v>693</v>
      </c>
    </row>
    <row r="17" spans="1:28" ht="15.75" thickBot="1" x14ac:dyDescent="0.3">
      <c r="A17" s="137">
        <v>1</v>
      </c>
      <c r="B17" s="138">
        <v>15</v>
      </c>
      <c r="C17" s="139" t="s">
        <v>134</v>
      </c>
      <c r="D17" s="140" t="s">
        <v>496</v>
      </c>
      <c r="E17" s="141" t="s">
        <v>685</v>
      </c>
      <c r="F17" s="141">
        <v>21</v>
      </c>
      <c r="G17" s="141">
        <v>2022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11</v>
      </c>
      <c r="N17" s="141">
        <v>0</v>
      </c>
      <c r="O17" s="141">
        <v>0</v>
      </c>
      <c r="P17" s="141">
        <v>0</v>
      </c>
      <c r="Q17" s="141">
        <v>0</v>
      </c>
      <c r="R17" s="141">
        <v>0</v>
      </c>
      <c r="S17" s="141">
        <v>0</v>
      </c>
      <c r="T17" s="141">
        <v>0</v>
      </c>
      <c r="U17" s="141">
        <v>0</v>
      </c>
      <c r="V17" s="141">
        <v>0</v>
      </c>
      <c r="W17" s="141">
        <v>0</v>
      </c>
      <c r="X17" s="141">
        <v>0</v>
      </c>
      <c r="Y17" s="141"/>
      <c r="Z17" s="141"/>
      <c r="AA17" s="141"/>
      <c r="AB17" s="142" t="s">
        <v>694</v>
      </c>
    </row>
    <row r="18" spans="1:28" ht="15.75" thickBot="1" x14ac:dyDescent="0.3">
      <c r="A18" s="137">
        <v>1</v>
      </c>
      <c r="B18" s="138">
        <v>16</v>
      </c>
      <c r="C18" s="139" t="s">
        <v>127</v>
      </c>
      <c r="D18" s="140" t="s">
        <v>469</v>
      </c>
      <c r="E18" s="141" t="s">
        <v>12</v>
      </c>
      <c r="F18" s="141">
        <v>22</v>
      </c>
      <c r="G18" s="141">
        <v>2022</v>
      </c>
      <c r="H18" s="141">
        <v>0</v>
      </c>
      <c r="I18" s="141">
        <v>0</v>
      </c>
      <c r="J18" s="141">
        <v>0</v>
      </c>
      <c r="K18" s="141">
        <v>0</v>
      </c>
      <c r="L18" s="141">
        <v>0</v>
      </c>
      <c r="M18" s="141">
        <v>7</v>
      </c>
      <c r="N18" s="141">
        <v>0</v>
      </c>
      <c r="O18" s="141">
        <v>0</v>
      </c>
      <c r="P18" s="141">
        <v>0</v>
      </c>
      <c r="Q18" s="141">
        <v>0</v>
      </c>
      <c r="R18" s="141">
        <v>0</v>
      </c>
      <c r="S18" s="141">
        <v>2</v>
      </c>
      <c r="T18" s="141">
        <v>-7</v>
      </c>
      <c r="U18" s="141">
        <v>0</v>
      </c>
      <c r="V18" s="141">
        <v>14</v>
      </c>
      <c r="W18" s="141">
        <v>179</v>
      </c>
      <c r="X18" s="141">
        <v>4</v>
      </c>
      <c r="Y18" s="141">
        <v>2</v>
      </c>
      <c r="Z18" s="141"/>
      <c r="AA18" s="141"/>
      <c r="AB18" s="142" t="s">
        <v>695</v>
      </c>
    </row>
    <row r="19" spans="1:28" ht="15.75" thickBot="1" x14ac:dyDescent="0.3">
      <c r="A19" s="137">
        <v>1</v>
      </c>
      <c r="B19" s="138">
        <v>17</v>
      </c>
      <c r="C19" s="139" t="s">
        <v>121</v>
      </c>
      <c r="D19" s="140" t="s">
        <v>498</v>
      </c>
      <c r="E19" s="141" t="s">
        <v>663</v>
      </c>
      <c r="F19" s="141">
        <v>22</v>
      </c>
      <c r="G19" s="141">
        <v>2022</v>
      </c>
      <c r="H19" s="141">
        <v>0</v>
      </c>
      <c r="I19" s="141">
        <v>0</v>
      </c>
      <c r="J19" s="141">
        <v>0</v>
      </c>
      <c r="K19" s="141">
        <v>0</v>
      </c>
      <c r="L19" s="141">
        <v>0</v>
      </c>
      <c r="M19" s="141">
        <v>11</v>
      </c>
      <c r="N19" s="141">
        <v>0</v>
      </c>
      <c r="O19" s="141">
        <v>0</v>
      </c>
      <c r="P19" s="141">
        <v>0</v>
      </c>
      <c r="Q19" s="141">
        <v>0</v>
      </c>
      <c r="R19" s="141">
        <v>0</v>
      </c>
      <c r="S19" s="141">
        <v>0</v>
      </c>
      <c r="T19" s="141">
        <v>0</v>
      </c>
      <c r="U19" s="141">
        <v>0</v>
      </c>
      <c r="V19" s="141">
        <v>0</v>
      </c>
      <c r="W19" s="141">
        <v>0</v>
      </c>
      <c r="X19" s="141">
        <v>0</v>
      </c>
      <c r="Y19" s="141"/>
      <c r="Z19" s="141"/>
      <c r="AA19" s="141"/>
      <c r="AB19" s="142" t="s">
        <v>696</v>
      </c>
    </row>
    <row r="20" spans="1:28" ht="15.75" thickBot="1" x14ac:dyDescent="0.3">
      <c r="A20" s="137">
        <v>1</v>
      </c>
      <c r="B20" s="138">
        <v>18</v>
      </c>
      <c r="C20" s="139" t="s">
        <v>115</v>
      </c>
      <c r="D20" s="140" t="s">
        <v>466</v>
      </c>
      <c r="E20" s="141" t="s">
        <v>12</v>
      </c>
      <c r="F20" s="141">
        <v>22</v>
      </c>
      <c r="G20" s="141">
        <v>2022</v>
      </c>
      <c r="H20" s="141">
        <v>0</v>
      </c>
      <c r="I20" s="141">
        <v>0</v>
      </c>
      <c r="J20" s="141">
        <v>0</v>
      </c>
      <c r="K20" s="141">
        <v>0</v>
      </c>
      <c r="L20" s="141">
        <v>0</v>
      </c>
      <c r="M20" s="141">
        <v>7</v>
      </c>
      <c r="N20" s="141">
        <v>0</v>
      </c>
      <c r="O20" s="141">
        <v>0</v>
      </c>
      <c r="P20" s="141">
        <v>0</v>
      </c>
      <c r="Q20" s="141">
        <v>0</v>
      </c>
      <c r="R20" s="141">
        <v>0</v>
      </c>
      <c r="S20" s="141">
        <v>2</v>
      </c>
      <c r="T20" s="141">
        <v>12</v>
      </c>
      <c r="U20" s="141">
        <v>0</v>
      </c>
      <c r="V20" s="141">
        <v>24</v>
      </c>
      <c r="W20" s="141">
        <v>334</v>
      </c>
      <c r="X20" s="141">
        <v>0</v>
      </c>
      <c r="Y20" s="141"/>
      <c r="Z20" s="141"/>
      <c r="AA20" s="141"/>
      <c r="AB20" s="142" t="s">
        <v>697</v>
      </c>
    </row>
    <row r="21" spans="1:28" ht="15.75" thickBot="1" x14ac:dyDescent="0.3">
      <c r="A21" s="137">
        <v>1</v>
      </c>
      <c r="B21" s="138">
        <v>19</v>
      </c>
      <c r="C21" s="139" t="s">
        <v>690</v>
      </c>
      <c r="D21" s="140" t="s">
        <v>492</v>
      </c>
      <c r="E21" s="141" t="s">
        <v>682</v>
      </c>
      <c r="F21" s="141">
        <v>23</v>
      </c>
      <c r="G21" s="141">
        <v>2022</v>
      </c>
      <c r="H21" s="141">
        <v>0</v>
      </c>
      <c r="I21" s="141">
        <v>0</v>
      </c>
      <c r="J21" s="141">
        <v>0</v>
      </c>
      <c r="K21" s="141">
        <v>0</v>
      </c>
      <c r="L21" s="141">
        <v>0</v>
      </c>
      <c r="M21" s="141">
        <v>1</v>
      </c>
      <c r="N21" s="141">
        <v>0</v>
      </c>
      <c r="O21" s="141">
        <v>0</v>
      </c>
      <c r="P21" s="141">
        <v>0</v>
      </c>
      <c r="Q21" s="141">
        <v>0</v>
      </c>
      <c r="R21" s="141">
        <v>0</v>
      </c>
      <c r="S21" s="141">
        <v>0</v>
      </c>
      <c r="T21" s="141">
        <v>0</v>
      </c>
      <c r="U21" s="141">
        <v>0</v>
      </c>
      <c r="V21" s="141">
        <v>0</v>
      </c>
      <c r="W21" s="141">
        <v>0</v>
      </c>
      <c r="X21" s="141">
        <v>0</v>
      </c>
      <c r="Y21" s="141"/>
      <c r="Z21" s="141"/>
      <c r="AA21" s="141"/>
      <c r="AB21" s="142" t="s">
        <v>698</v>
      </c>
    </row>
    <row r="22" spans="1:28" ht="15.75" thickBot="1" x14ac:dyDescent="0.3">
      <c r="A22" s="137">
        <v>1</v>
      </c>
      <c r="B22" s="138">
        <v>20</v>
      </c>
      <c r="C22" s="139" t="s">
        <v>122</v>
      </c>
      <c r="D22" s="140" t="s">
        <v>484</v>
      </c>
      <c r="E22" s="141" t="s">
        <v>67</v>
      </c>
      <c r="F22" s="141">
        <v>24</v>
      </c>
      <c r="G22" s="141">
        <v>2022</v>
      </c>
      <c r="H22" s="141">
        <v>0</v>
      </c>
      <c r="I22" s="141">
        <v>0</v>
      </c>
      <c r="J22" s="141">
        <v>0</v>
      </c>
      <c r="K22" s="141">
        <v>0</v>
      </c>
      <c r="L22" s="141">
        <v>0</v>
      </c>
      <c r="M22" s="141">
        <v>8</v>
      </c>
      <c r="N22" s="141">
        <v>175</v>
      </c>
      <c r="O22" s="141">
        <v>265</v>
      </c>
      <c r="P22" s="141">
        <v>1600</v>
      </c>
      <c r="Q22" s="141">
        <v>3</v>
      </c>
      <c r="R22" s="141">
        <v>8</v>
      </c>
      <c r="S22" s="141">
        <v>35</v>
      </c>
      <c r="T22" s="141">
        <v>195</v>
      </c>
      <c r="U22" s="141">
        <v>3</v>
      </c>
      <c r="V22" s="141">
        <v>0</v>
      </c>
      <c r="W22" s="141">
        <v>0</v>
      </c>
      <c r="X22" s="141">
        <v>0</v>
      </c>
      <c r="Y22" s="141">
        <v>2</v>
      </c>
      <c r="Z22" s="141"/>
      <c r="AA22" s="141"/>
      <c r="AB22" s="142" t="s">
        <v>699</v>
      </c>
    </row>
    <row r="23" spans="1:28" ht="15.75" thickBot="1" x14ac:dyDescent="0.3">
      <c r="A23" s="137">
        <v>1</v>
      </c>
      <c r="B23" s="138">
        <v>21</v>
      </c>
      <c r="C23" s="139" t="s">
        <v>700</v>
      </c>
      <c r="D23" s="140" t="s">
        <v>526</v>
      </c>
      <c r="E23" s="141" t="s">
        <v>36</v>
      </c>
      <c r="F23" s="141">
        <v>21</v>
      </c>
      <c r="G23" s="141">
        <v>2022</v>
      </c>
      <c r="H23" s="141">
        <v>0</v>
      </c>
      <c r="I23" s="141">
        <v>0</v>
      </c>
      <c r="J23" s="141">
        <v>0</v>
      </c>
      <c r="K23" s="141">
        <v>0</v>
      </c>
      <c r="L23" s="141">
        <v>0</v>
      </c>
      <c r="M23" s="141">
        <v>5</v>
      </c>
      <c r="N23" s="141">
        <v>0</v>
      </c>
      <c r="O23" s="141">
        <v>0</v>
      </c>
      <c r="P23" s="141">
        <v>0</v>
      </c>
      <c r="Q23" s="141">
        <v>0</v>
      </c>
      <c r="R23" s="141">
        <v>0</v>
      </c>
      <c r="S23" s="141">
        <v>0</v>
      </c>
      <c r="T23" s="141">
        <v>0</v>
      </c>
      <c r="U23" s="141">
        <v>0</v>
      </c>
      <c r="V23" s="141">
        <v>0</v>
      </c>
      <c r="W23" s="141">
        <v>0</v>
      </c>
      <c r="X23" s="141">
        <v>0</v>
      </c>
      <c r="Y23" s="141">
        <v>11</v>
      </c>
      <c r="Z23" s="141"/>
      <c r="AA23" s="141"/>
      <c r="AB23" s="142" t="s">
        <v>39</v>
      </c>
    </row>
    <row r="24" spans="1:28" ht="15.75" thickBot="1" x14ac:dyDescent="0.3">
      <c r="A24" s="137">
        <v>1</v>
      </c>
      <c r="B24" s="138">
        <v>22</v>
      </c>
      <c r="C24" s="139" t="s">
        <v>701</v>
      </c>
      <c r="D24" s="140" t="s">
        <v>504</v>
      </c>
      <c r="E24" s="141" t="s">
        <v>702</v>
      </c>
      <c r="F24" s="141">
        <v>22</v>
      </c>
      <c r="G24" s="141">
        <v>2022</v>
      </c>
      <c r="H24" s="141">
        <v>0</v>
      </c>
      <c r="I24" s="141">
        <v>0</v>
      </c>
      <c r="J24" s="141">
        <v>0</v>
      </c>
      <c r="K24" s="141">
        <v>0</v>
      </c>
      <c r="L24" s="141">
        <v>0</v>
      </c>
      <c r="M24" s="141">
        <v>12</v>
      </c>
      <c r="N24" s="141">
        <v>0</v>
      </c>
      <c r="O24" s="141">
        <v>0</v>
      </c>
      <c r="P24" s="141">
        <v>0</v>
      </c>
      <c r="Q24" s="141">
        <v>0</v>
      </c>
      <c r="R24" s="141">
        <v>0</v>
      </c>
      <c r="S24" s="141">
        <v>0</v>
      </c>
      <c r="T24" s="141">
        <v>0</v>
      </c>
      <c r="U24" s="141">
        <v>0</v>
      </c>
      <c r="V24" s="141">
        <v>0</v>
      </c>
      <c r="W24" s="141">
        <v>0</v>
      </c>
      <c r="X24" s="141">
        <v>0</v>
      </c>
      <c r="Y24" s="141">
        <v>56</v>
      </c>
      <c r="Z24" s="141"/>
      <c r="AA24" s="141">
        <v>0.5</v>
      </c>
      <c r="AB24" s="142" t="s">
        <v>675</v>
      </c>
    </row>
    <row r="25" spans="1:28" ht="15.75" thickBot="1" x14ac:dyDescent="0.3">
      <c r="A25" s="137">
        <v>1</v>
      </c>
      <c r="B25" s="138">
        <v>23</v>
      </c>
      <c r="C25" s="139" t="s">
        <v>108</v>
      </c>
      <c r="D25" s="140" t="s">
        <v>460</v>
      </c>
      <c r="E25" s="141" t="s">
        <v>36</v>
      </c>
      <c r="F25" s="141">
        <v>21</v>
      </c>
      <c r="G25" s="141">
        <v>2022</v>
      </c>
      <c r="H25" s="141">
        <v>0</v>
      </c>
      <c r="I25" s="141">
        <v>0</v>
      </c>
      <c r="J25" s="141">
        <v>0</v>
      </c>
      <c r="K25" s="141">
        <v>0</v>
      </c>
      <c r="L25" s="141">
        <v>0</v>
      </c>
      <c r="M25" s="141">
        <v>9</v>
      </c>
      <c r="N25" s="141">
        <v>0</v>
      </c>
      <c r="O25" s="141">
        <v>0</v>
      </c>
      <c r="P25" s="141">
        <v>0</v>
      </c>
      <c r="Q25" s="141">
        <v>0</v>
      </c>
      <c r="R25" s="141">
        <v>0</v>
      </c>
      <c r="S25" s="141">
        <v>0</v>
      </c>
      <c r="T25" s="141">
        <v>0</v>
      </c>
      <c r="U25" s="141">
        <v>0</v>
      </c>
      <c r="V25" s="141">
        <v>0</v>
      </c>
      <c r="W25" s="141">
        <v>0</v>
      </c>
      <c r="X25" s="141">
        <v>0</v>
      </c>
      <c r="Y25" s="141">
        <v>24</v>
      </c>
      <c r="Z25" s="141">
        <v>2</v>
      </c>
      <c r="AA25" s="141"/>
      <c r="AB25" s="142" t="s">
        <v>703</v>
      </c>
    </row>
    <row r="26" spans="1:28" ht="15.75" thickBot="1" x14ac:dyDescent="0.3">
      <c r="A26" s="137">
        <v>1</v>
      </c>
      <c r="B26" s="138">
        <v>24</v>
      </c>
      <c r="C26" s="139" t="s">
        <v>112</v>
      </c>
      <c r="D26" s="140" t="s">
        <v>499</v>
      </c>
      <c r="E26" s="141" t="s">
        <v>685</v>
      </c>
      <c r="F26" s="141">
        <v>21</v>
      </c>
      <c r="G26" s="141">
        <v>2022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11</v>
      </c>
      <c r="N26" s="141">
        <v>0</v>
      </c>
      <c r="O26" s="141">
        <v>0</v>
      </c>
      <c r="P26" s="141">
        <v>0</v>
      </c>
      <c r="Q26" s="141">
        <v>0</v>
      </c>
      <c r="R26" s="141">
        <v>0</v>
      </c>
      <c r="S26" s="141">
        <v>0</v>
      </c>
      <c r="T26" s="141">
        <v>0</v>
      </c>
      <c r="U26" s="141">
        <v>0</v>
      </c>
      <c r="V26" s="141">
        <v>0</v>
      </c>
      <c r="W26" s="141">
        <v>0</v>
      </c>
      <c r="X26" s="141">
        <v>0</v>
      </c>
      <c r="Y26" s="141"/>
      <c r="Z26" s="141"/>
      <c r="AA26" s="141"/>
      <c r="AB26" s="142" t="s">
        <v>704</v>
      </c>
    </row>
    <row r="27" spans="1:28" ht="15.75" thickBot="1" x14ac:dyDescent="0.3">
      <c r="A27" s="137">
        <v>1</v>
      </c>
      <c r="B27" s="138">
        <v>25</v>
      </c>
      <c r="C27" s="139" t="s">
        <v>125</v>
      </c>
      <c r="D27" s="140" t="s">
        <v>531</v>
      </c>
      <c r="E27" s="141" t="s">
        <v>685</v>
      </c>
      <c r="F27" s="141">
        <v>22</v>
      </c>
      <c r="G27" s="141">
        <v>2022</v>
      </c>
      <c r="H27" s="141">
        <v>0</v>
      </c>
      <c r="I27" s="141">
        <v>0</v>
      </c>
      <c r="J27" s="141">
        <v>0</v>
      </c>
      <c r="K27" s="141">
        <v>0</v>
      </c>
      <c r="L27" s="141">
        <v>0</v>
      </c>
      <c r="M27" s="141">
        <v>11</v>
      </c>
      <c r="N27" s="141">
        <v>0</v>
      </c>
      <c r="O27" s="141">
        <v>0</v>
      </c>
      <c r="P27" s="141">
        <v>0</v>
      </c>
      <c r="Q27" s="141">
        <v>0</v>
      </c>
      <c r="R27" s="141">
        <v>0</v>
      </c>
      <c r="S27" s="141">
        <v>0</v>
      </c>
      <c r="T27" s="141">
        <v>0</v>
      </c>
      <c r="U27" s="141">
        <v>0</v>
      </c>
      <c r="V27" s="141">
        <v>0</v>
      </c>
      <c r="W27" s="141">
        <v>0</v>
      </c>
      <c r="X27" s="141">
        <v>0</v>
      </c>
      <c r="Y27" s="141"/>
      <c r="Z27" s="141"/>
      <c r="AA27" s="141"/>
      <c r="AB27" s="142" t="s">
        <v>705</v>
      </c>
    </row>
    <row r="28" spans="1:28" ht="15.75" thickBot="1" x14ac:dyDescent="0.3">
      <c r="A28" s="137">
        <v>1</v>
      </c>
      <c r="B28" s="138">
        <v>26</v>
      </c>
      <c r="C28" s="139" t="s">
        <v>132</v>
      </c>
      <c r="D28" s="140" t="s">
        <v>706</v>
      </c>
      <c r="E28" s="141" t="s">
        <v>702</v>
      </c>
      <c r="F28" s="141">
        <v>23</v>
      </c>
      <c r="G28" s="141">
        <v>2022</v>
      </c>
      <c r="H28" s="141">
        <v>0</v>
      </c>
      <c r="I28" s="141">
        <v>0</v>
      </c>
      <c r="J28" s="141">
        <v>0</v>
      </c>
      <c r="K28" s="141">
        <v>0</v>
      </c>
      <c r="L28" s="141">
        <v>0</v>
      </c>
      <c r="M28" s="141">
        <v>8</v>
      </c>
      <c r="N28" s="141">
        <v>0</v>
      </c>
      <c r="O28" s="141">
        <v>0</v>
      </c>
      <c r="P28" s="141">
        <v>0</v>
      </c>
      <c r="Q28" s="141">
        <v>0</v>
      </c>
      <c r="R28" s="141">
        <v>0</v>
      </c>
      <c r="S28" s="141">
        <v>0</v>
      </c>
      <c r="T28" s="141">
        <v>0</v>
      </c>
      <c r="U28" s="141">
        <v>0</v>
      </c>
      <c r="V28" s="141">
        <v>0</v>
      </c>
      <c r="W28" s="141">
        <v>0</v>
      </c>
      <c r="X28" s="141">
        <v>0</v>
      </c>
      <c r="Y28" s="141">
        <v>12</v>
      </c>
      <c r="Z28" s="141"/>
      <c r="AA28" s="141">
        <v>2.5</v>
      </c>
      <c r="AB28" s="142" t="s">
        <v>707</v>
      </c>
    </row>
    <row r="29" spans="1:28" ht="15.75" thickBot="1" x14ac:dyDescent="0.3">
      <c r="A29" s="137">
        <v>1</v>
      </c>
      <c r="B29" s="138">
        <v>27</v>
      </c>
      <c r="C29" s="139" t="s">
        <v>673</v>
      </c>
      <c r="D29" s="140" t="s">
        <v>708</v>
      </c>
      <c r="E29" s="141" t="s">
        <v>702</v>
      </c>
      <c r="F29" s="141">
        <v>23</v>
      </c>
      <c r="G29" s="141">
        <v>2022</v>
      </c>
      <c r="H29" s="141">
        <v>0</v>
      </c>
      <c r="I29" s="141">
        <v>0</v>
      </c>
      <c r="J29" s="141">
        <v>0</v>
      </c>
      <c r="K29" s="141">
        <v>0</v>
      </c>
      <c r="L29" s="141">
        <v>0</v>
      </c>
      <c r="M29" s="141">
        <v>11</v>
      </c>
      <c r="N29" s="141">
        <v>0</v>
      </c>
      <c r="O29" s="141">
        <v>0</v>
      </c>
      <c r="P29" s="141">
        <v>0</v>
      </c>
      <c r="Q29" s="141">
        <v>0</v>
      </c>
      <c r="R29" s="141">
        <v>0</v>
      </c>
      <c r="S29" s="141">
        <v>0</v>
      </c>
      <c r="T29" s="141">
        <v>0</v>
      </c>
      <c r="U29" s="141">
        <v>0</v>
      </c>
      <c r="V29" s="141">
        <v>0</v>
      </c>
      <c r="W29" s="141">
        <v>0</v>
      </c>
      <c r="X29" s="141">
        <v>0</v>
      </c>
      <c r="Y29" s="141">
        <v>38</v>
      </c>
      <c r="Z29" s="141">
        <v>2</v>
      </c>
      <c r="AA29" s="141"/>
      <c r="AB29" s="142" t="s">
        <v>709</v>
      </c>
    </row>
    <row r="30" spans="1:28" ht="15.75" thickBot="1" x14ac:dyDescent="0.3">
      <c r="A30" s="137">
        <v>1</v>
      </c>
      <c r="B30" s="138">
        <v>28</v>
      </c>
      <c r="C30" s="139" t="s">
        <v>701</v>
      </c>
      <c r="D30" s="140" t="s">
        <v>710</v>
      </c>
      <c r="E30" s="141" t="s">
        <v>63</v>
      </c>
      <c r="F30" s="141">
        <v>24</v>
      </c>
      <c r="G30" s="141">
        <v>2022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11</v>
      </c>
      <c r="N30" s="141">
        <v>0</v>
      </c>
      <c r="O30" s="141">
        <v>0</v>
      </c>
      <c r="P30" s="141">
        <v>0</v>
      </c>
      <c r="Q30" s="141">
        <v>0</v>
      </c>
      <c r="R30" s="141">
        <v>0</v>
      </c>
      <c r="S30" s="141">
        <v>0</v>
      </c>
      <c r="T30" s="141">
        <v>0</v>
      </c>
      <c r="U30" s="141">
        <v>0</v>
      </c>
      <c r="V30" s="141">
        <v>0</v>
      </c>
      <c r="W30" s="141">
        <v>0</v>
      </c>
      <c r="X30" s="141">
        <v>0</v>
      </c>
      <c r="Y30" s="141">
        <v>5</v>
      </c>
      <c r="Z30" s="141"/>
      <c r="AA30" s="141"/>
      <c r="AB30" s="142" t="s">
        <v>675</v>
      </c>
    </row>
    <row r="31" spans="1:28" ht="15.75" thickBot="1" x14ac:dyDescent="0.3">
      <c r="A31" s="137">
        <v>1</v>
      </c>
      <c r="B31" s="138">
        <v>29</v>
      </c>
      <c r="C31" s="139" t="s">
        <v>711</v>
      </c>
      <c r="D31" s="140" t="s">
        <v>495</v>
      </c>
      <c r="E31" s="141" t="s">
        <v>685</v>
      </c>
      <c r="F31" s="141">
        <v>24</v>
      </c>
      <c r="G31" s="141">
        <v>2022</v>
      </c>
      <c r="H31" s="141">
        <v>0</v>
      </c>
      <c r="I31" s="141">
        <v>0</v>
      </c>
      <c r="J31" s="141">
        <v>0</v>
      </c>
      <c r="K31" s="141">
        <v>0</v>
      </c>
      <c r="L31" s="141">
        <v>0</v>
      </c>
      <c r="M31" s="141">
        <v>12</v>
      </c>
      <c r="N31" s="141">
        <v>0</v>
      </c>
      <c r="O31" s="141">
        <v>0</v>
      </c>
      <c r="P31" s="141">
        <v>0</v>
      </c>
      <c r="Q31" s="141">
        <v>0</v>
      </c>
      <c r="R31" s="141">
        <v>0</v>
      </c>
      <c r="S31" s="141">
        <v>0</v>
      </c>
      <c r="T31" s="141">
        <v>0</v>
      </c>
      <c r="U31" s="141">
        <v>0</v>
      </c>
      <c r="V31" s="141">
        <v>0</v>
      </c>
      <c r="W31" s="141">
        <v>0</v>
      </c>
      <c r="X31" s="141">
        <v>0</v>
      </c>
      <c r="Y31" s="141">
        <v>1</v>
      </c>
      <c r="Z31" s="141"/>
      <c r="AA31" s="141"/>
      <c r="AB31" s="142" t="s">
        <v>712</v>
      </c>
    </row>
    <row r="32" spans="1:28" ht="15.75" thickBot="1" x14ac:dyDescent="0.3">
      <c r="A32" s="137">
        <v>1</v>
      </c>
      <c r="B32" s="138">
        <v>30</v>
      </c>
      <c r="C32" s="139" t="s">
        <v>700</v>
      </c>
      <c r="D32" s="140" t="s">
        <v>713</v>
      </c>
      <c r="E32" s="141" t="s">
        <v>27</v>
      </c>
      <c r="F32" s="141">
        <v>21</v>
      </c>
      <c r="G32" s="141">
        <v>2022</v>
      </c>
      <c r="H32" s="141">
        <v>0</v>
      </c>
      <c r="I32" s="141">
        <v>0</v>
      </c>
      <c r="J32" s="141">
        <v>0</v>
      </c>
      <c r="K32" s="141">
        <v>0</v>
      </c>
      <c r="L32" s="141">
        <v>0</v>
      </c>
      <c r="M32" s="141">
        <v>11</v>
      </c>
      <c r="N32" s="141">
        <v>0</v>
      </c>
      <c r="O32" s="141">
        <v>0</v>
      </c>
      <c r="P32" s="141">
        <v>0</v>
      </c>
      <c r="Q32" s="141">
        <v>0</v>
      </c>
      <c r="R32" s="141">
        <v>0</v>
      </c>
      <c r="S32" s="141">
        <v>0</v>
      </c>
      <c r="T32" s="141">
        <v>0</v>
      </c>
      <c r="U32" s="141">
        <v>0</v>
      </c>
      <c r="V32" s="141">
        <v>0</v>
      </c>
      <c r="W32" s="141">
        <v>0</v>
      </c>
      <c r="X32" s="141">
        <v>0</v>
      </c>
      <c r="Y32" s="141">
        <v>8</v>
      </c>
      <c r="Z32" s="141"/>
      <c r="AA32" s="141">
        <v>1.5</v>
      </c>
      <c r="AB32" s="142" t="s">
        <v>714</v>
      </c>
    </row>
    <row r="33" spans="1:28" ht="15.75" thickBot="1" x14ac:dyDescent="0.3">
      <c r="A33" s="137">
        <v>1</v>
      </c>
      <c r="B33" s="138">
        <v>31</v>
      </c>
      <c r="C33" s="139" t="s">
        <v>109</v>
      </c>
      <c r="D33" s="140" t="s">
        <v>715</v>
      </c>
      <c r="E33" s="141" t="s">
        <v>716</v>
      </c>
      <c r="F33" s="141">
        <v>21</v>
      </c>
      <c r="G33" s="141">
        <v>2022</v>
      </c>
      <c r="H33" s="141">
        <v>0</v>
      </c>
      <c r="I33" s="141">
        <v>0</v>
      </c>
      <c r="J33" s="141">
        <v>0</v>
      </c>
      <c r="K33" s="141">
        <v>0</v>
      </c>
      <c r="L33" s="141">
        <v>0</v>
      </c>
      <c r="M33" s="141">
        <v>10</v>
      </c>
      <c r="N33" s="141">
        <v>0</v>
      </c>
      <c r="O33" s="141">
        <v>0</v>
      </c>
      <c r="P33" s="141">
        <v>0</v>
      </c>
      <c r="Q33" s="141">
        <v>0</v>
      </c>
      <c r="R33" s="141">
        <v>0</v>
      </c>
      <c r="S33" s="141">
        <v>0</v>
      </c>
      <c r="T33" s="141">
        <v>0</v>
      </c>
      <c r="U33" s="141">
        <v>0</v>
      </c>
      <c r="V33" s="141">
        <v>0</v>
      </c>
      <c r="W33" s="141">
        <v>0</v>
      </c>
      <c r="X33" s="141">
        <v>0</v>
      </c>
      <c r="Y33" s="141">
        <v>2</v>
      </c>
      <c r="Z33" s="141"/>
      <c r="AA33" s="141"/>
      <c r="AB33" s="142" t="s">
        <v>677</v>
      </c>
    </row>
    <row r="34" spans="1:28" ht="15.75" thickBot="1" x14ac:dyDescent="0.3">
      <c r="A34" s="137">
        <v>1</v>
      </c>
      <c r="B34" s="138">
        <v>32</v>
      </c>
      <c r="C34" s="139" t="s">
        <v>120</v>
      </c>
      <c r="D34" s="140" t="s">
        <v>483</v>
      </c>
      <c r="E34" s="141" t="s">
        <v>716</v>
      </c>
      <c r="F34" s="141">
        <v>22</v>
      </c>
      <c r="G34" s="141">
        <v>2022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3</v>
      </c>
      <c r="N34" s="141">
        <v>0</v>
      </c>
      <c r="O34" s="141">
        <v>0</v>
      </c>
      <c r="P34" s="141">
        <v>0</v>
      </c>
      <c r="Q34" s="141">
        <v>0</v>
      </c>
      <c r="R34" s="141">
        <v>0</v>
      </c>
      <c r="S34" s="141">
        <v>0</v>
      </c>
      <c r="T34" s="141">
        <v>0</v>
      </c>
      <c r="U34" s="141">
        <v>0</v>
      </c>
      <c r="V34" s="141">
        <v>0</v>
      </c>
      <c r="W34" s="141">
        <v>0</v>
      </c>
      <c r="X34" s="141">
        <v>0</v>
      </c>
      <c r="Y34" s="141"/>
      <c r="Z34" s="141"/>
      <c r="AA34" s="141"/>
      <c r="AB34" s="142" t="s">
        <v>675</v>
      </c>
    </row>
    <row r="35" spans="1:28" ht="15.75" thickBot="1" x14ac:dyDescent="0.3">
      <c r="A35" s="143" t="s">
        <v>653</v>
      </c>
      <c r="B35" s="144" t="s">
        <v>654</v>
      </c>
      <c r="C35" s="145" t="s">
        <v>655</v>
      </c>
      <c r="D35" s="146" t="s">
        <v>5</v>
      </c>
      <c r="E35" s="145" t="s">
        <v>656</v>
      </c>
      <c r="F35" s="145" t="s">
        <v>7</v>
      </c>
      <c r="G35" s="145" t="s">
        <v>657</v>
      </c>
      <c r="H35" s="145" t="s">
        <v>658</v>
      </c>
      <c r="I35" s="145" t="s">
        <v>659</v>
      </c>
      <c r="J35" s="145" t="s">
        <v>660</v>
      </c>
      <c r="K35" s="145" t="s">
        <v>661</v>
      </c>
      <c r="L35" s="145" t="s">
        <v>662</v>
      </c>
      <c r="M35" s="145" t="s">
        <v>663</v>
      </c>
      <c r="N35" s="145" t="s">
        <v>664</v>
      </c>
      <c r="O35" s="145" t="s">
        <v>665</v>
      </c>
      <c r="P35" s="145" t="s">
        <v>666</v>
      </c>
      <c r="Q35" s="145" t="s">
        <v>667</v>
      </c>
      <c r="R35" s="145" t="s">
        <v>668</v>
      </c>
      <c r="S35" s="145" t="s">
        <v>665</v>
      </c>
      <c r="T35" s="145" t="s">
        <v>666</v>
      </c>
      <c r="U35" s="145" t="s">
        <v>667</v>
      </c>
      <c r="V35" s="145" t="s">
        <v>669</v>
      </c>
      <c r="W35" s="145" t="s">
        <v>666</v>
      </c>
      <c r="X35" s="145" t="s">
        <v>667</v>
      </c>
      <c r="Y35" s="145" t="s">
        <v>670</v>
      </c>
      <c r="Z35" s="145" t="s">
        <v>668</v>
      </c>
      <c r="AA35" s="145" t="s">
        <v>671</v>
      </c>
      <c r="AB35" s="145" t="s">
        <v>672</v>
      </c>
    </row>
    <row r="36" spans="1:28" ht="15.75" thickBot="1" x14ac:dyDescent="0.3">
      <c r="A36" s="137">
        <v>2</v>
      </c>
      <c r="B36" s="138">
        <v>33</v>
      </c>
      <c r="C36" s="139" t="s">
        <v>717</v>
      </c>
      <c r="D36" s="140" t="s">
        <v>718</v>
      </c>
      <c r="E36" s="141" t="s">
        <v>27</v>
      </c>
      <c r="F36" s="141">
        <v>22</v>
      </c>
      <c r="G36" s="141">
        <v>2022</v>
      </c>
      <c r="H36" s="141">
        <v>0</v>
      </c>
      <c r="I36" s="141">
        <v>0</v>
      </c>
      <c r="J36" s="141">
        <v>0</v>
      </c>
      <c r="K36" s="141">
        <v>0</v>
      </c>
      <c r="L36" s="141">
        <v>0</v>
      </c>
      <c r="M36" s="141">
        <v>11</v>
      </c>
      <c r="N36" s="141">
        <v>0</v>
      </c>
      <c r="O36" s="141">
        <v>0</v>
      </c>
      <c r="P36" s="141">
        <v>0</v>
      </c>
      <c r="Q36" s="141">
        <v>0</v>
      </c>
      <c r="R36" s="141">
        <v>0</v>
      </c>
      <c r="S36" s="141">
        <v>0</v>
      </c>
      <c r="T36" s="141">
        <v>0</v>
      </c>
      <c r="U36" s="141">
        <v>0</v>
      </c>
      <c r="V36" s="141">
        <v>0</v>
      </c>
      <c r="W36" s="141">
        <v>0</v>
      </c>
      <c r="X36" s="141">
        <v>0</v>
      </c>
      <c r="Y36" s="141">
        <v>6</v>
      </c>
      <c r="Z36" s="141"/>
      <c r="AA36" s="141">
        <v>2.5</v>
      </c>
      <c r="AB36" s="142" t="s">
        <v>719</v>
      </c>
    </row>
    <row r="37" spans="1:28" ht="15.75" thickBot="1" x14ac:dyDescent="0.3">
      <c r="A37" s="137">
        <v>2</v>
      </c>
      <c r="B37" s="138">
        <v>34</v>
      </c>
      <c r="C37" s="139" t="s">
        <v>701</v>
      </c>
      <c r="D37" s="140" t="s">
        <v>472</v>
      </c>
      <c r="E37" s="141" t="s">
        <v>12</v>
      </c>
      <c r="F37" s="141">
        <v>23</v>
      </c>
      <c r="G37" s="141">
        <v>2022</v>
      </c>
      <c r="H37" s="141">
        <v>0</v>
      </c>
      <c r="I37" s="141">
        <v>0</v>
      </c>
      <c r="J37" s="141">
        <v>0</v>
      </c>
      <c r="K37" s="141">
        <v>0</v>
      </c>
      <c r="L37" s="141">
        <v>0</v>
      </c>
      <c r="M37" s="141">
        <v>9</v>
      </c>
      <c r="N37" s="141">
        <v>0</v>
      </c>
      <c r="O37" s="141">
        <v>0</v>
      </c>
      <c r="P37" s="141">
        <v>0</v>
      </c>
      <c r="Q37" s="141">
        <v>0</v>
      </c>
      <c r="R37" s="141">
        <v>0</v>
      </c>
      <c r="S37" s="141">
        <v>4</v>
      </c>
      <c r="T37" s="141">
        <v>22</v>
      </c>
      <c r="U37" s="141">
        <v>1</v>
      </c>
      <c r="V37" s="141">
        <v>22</v>
      </c>
      <c r="W37" s="141">
        <v>353</v>
      </c>
      <c r="X37" s="141">
        <v>6</v>
      </c>
      <c r="Y37" s="141"/>
      <c r="Z37" s="141"/>
      <c r="AA37" s="141"/>
      <c r="AB37" s="142" t="s">
        <v>720</v>
      </c>
    </row>
    <row r="38" spans="1:28" ht="15.75" thickBot="1" x14ac:dyDescent="0.3">
      <c r="A38" s="137">
        <v>2</v>
      </c>
      <c r="B38" s="138">
        <v>35</v>
      </c>
      <c r="C38" s="139" t="s">
        <v>115</v>
      </c>
      <c r="D38" s="140" t="s">
        <v>525</v>
      </c>
      <c r="E38" s="141" t="s">
        <v>36</v>
      </c>
      <c r="F38" s="141">
        <v>22</v>
      </c>
      <c r="G38" s="141">
        <v>2022</v>
      </c>
      <c r="H38" s="141">
        <v>0</v>
      </c>
      <c r="I38" s="141">
        <v>0</v>
      </c>
      <c r="J38" s="141">
        <v>0</v>
      </c>
      <c r="K38" s="141">
        <v>0</v>
      </c>
      <c r="L38" s="141">
        <v>0</v>
      </c>
      <c r="M38" s="141">
        <v>11</v>
      </c>
      <c r="N38" s="141">
        <v>0</v>
      </c>
      <c r="O38" s="141">
        <v>0</v>
      </c>
      <c r="P38" s="141">
        <v>0</v>
      </c>
      <c r="Q38" s="141">
        <v>0</v>
      </c>
      <c r="R38" s="141">
        <v>0</v>
      </c>
      <c r="S38" s="141">
        <v>0</v>
      </c>
      <c r="T38" s="141">
        <v>0</v>
      </c>
      <c r="U38" s="141">
        <v>0</v>
      </c>
      <c r="V38" s="141">
        <v>0</v>
      </c>
      <c r="W38" s="141">
        <v>0</v>
      </c>
      <c r="X38" s="141">
        <v>0</v>
      </c>
      <c r="Y38" s="141">
        <v>52</v>
      </c>
      <c r="Z38" s="141">
        <v>1</v>
      </c>
      <c r="AA38" s="141"/>
      <c r="AB38" s="142" t="s">
        <v>721</v>
      </c>
    </row>
    <row r="39" spans="1:28" ht="15.75" thickBot="1" x14ac:dyDescent="0.3">
      <c r="A39" s="137">
        <v>2</v>
      </c>
      <c r="B39" s="138">
        <v>36</v>
      </c>
      <c r="C39" s="139" t="s">
        <v>132</v>
      </c>
      <c r="D39" s="140" t="s">
        <v>506</v>
      </c>
      <c r="E39" s="141" t="s">
        <v>722</v>
      </c>
      <c r="F39" s="141">
        <v>21</v>
      </c>
      <c r="G39" s="141">
        <v>2022</v>
      </c>
      <c r="H39" s="141">
        <v>0</v>
      </c>
      <c r="I39" s="141">
        <v>0</v>
      </c>
      <c r="J39" s="141">
        <v>0</v>
      </c>
      <c r="K39" s="141">
        <v>0</v>
      </c>
      <c r="L39" s="141">
        <v>0</v>
      </c>
      <c r="M39" s="141">
        <v>7</v>
      </c>
      <c r="N39" s="141">
        <v>0</v>
      </c>
      <c r="O39" s="141">
        <v>0</v>
      </c>
      <c r="P39" s="141">
        <v>0</v>
      </c>
      <c r="Q39" s="141">
        <v>0</v>
      </c>
      <c r="R39" s="141">
        <v>0</v>
      </c>
      <c r="S39" s="141">
        <v>80</v>
      </c>
      <c r="T39" s="141">
        <v>463</v>
      </c>
      <c r="U39" s="141">
        <v>4</v>
      </c>
      <c r="V39" s="141">
        <v>19</v>
      </c>
      <c r="W39" s="141">
        <v>218</v>
      </c>
      <c r="X39" s="141">
        <v>1</v>
      </c>
      <c r="Y39" s="141">
        <v>1</v>
      </c>
      <c r="Z39" s="141"/>
      <c r="AA39" s="141"/>
      <c r="AB39" s="142" t="s">
        <v>723</v>
      </c>
    </row>
    <row r="40" spans="1:28" ht="15.75" thickBot="1" x14ac:dyDescent="0.3">
      <c r="A40" s="137">
        <v>2</v>
      </c>
      <c r="B40" s="138">
        <v>37</v>
      </c>
      <c r="C40" s="139" t="s">
        <v>134</v>
      </c>
      <c r="D40" s="140" t="s">
        <v>477</v>
      </c>
      <c r="E40" s="141" t="s">
        <v>692</v>
      </c>
      <c r="F40" s="141">
        <v>23</v>
      </c>
      <c r="G40" s="141">
        <v>2022</v>
      </c>
      <c r="H40" s="141">
        <v>0</v>
      </c>
      <c r="I40" s="141">
        <v>0</v>
      </c>
      <c r="J40" s="141">
        <v>0</v>
      </c>
      <c r="K40" s="141">
        <v>0</v>
      </c>
      <c r="L40" s="141">
        <v>0</v>
      </c>
      <c r="M40" s="141">
        <v>11</v>
      </c>
      <c r="N40" s="141">
        <v>0</v>
      </c>
      <c r="O40" s="141">
        <v>0</v>
      </c>
      <c r="P40" s="141">
        <v>0</v>
      </c>
      <c r="Q40" s="141">
        <v>0</v>
      </c>
      <c r="R40" s="141">
        <v>0</v>
      </c>
      <c r="S40" s="141">
        <v>0</v>
      </c>
      <c r="T40" s="141">
        <v>0</v>
      </c>
      <c r="U40" s="141">
        <v>0</v>
      </c>
      <c r="V40" s="141">
        <v>0</v>
      </c>
      <c r="W40" s="141">
        <v>0</v>
      </c>
      <c r="X40" s="141">
        <v>0</v>
      </c>
      <c r="Y40" s="141">
        <v>48</v>
      </c>
      <c r="Z40" s="141">
        <v>2</v>
      </c>
      <c r="AA40" s="141">
        <v>1</v>
      </c>
      <c r="AB40" s="142" t="s">
        <v>724</v>
      </c>
    </row>
    <row r="41" spans="1:28" ht="15.75" thickBot="1" x14ac:dyDescent="0.3">
      <c r="A41" s="137">
        <v>2</v>
      </c>
      <c r="B41" s="138">
        <v>38</v>
      </c>
      <c r="C41" s="139" t="s">
        <v>129</v>
      </c>
      <c r="D41" s="140" t="s">
        <v>725</v>
      </c>
      <c r="E41" s="141" t="s">
        <v>27</v>
      </c>
      <c r="F41" s="141">
        <v>23</v>
      </c>
      <c r="G41" s="141">
        <v>2022</v>
      </c>
      <c r="H41" s="141">
        <v>0</v>
      </c>
      <c r="I41" s="141">
        <v>0</v>
      </c>
      <c r="J41" s="141">
        <v>0</v>
      </c>
      <c r="K41" s="141">
        <v>0</v>
      </c>
      <c r="L41" s="141">
        <v>0</v>
      </c>
      <c r="M41" s="141">
        <v>12</v>
      </c>
      <c r="N41" s="141">
        <v>0</v>
      </c>
      <c r="O41" s="141">
        <v>0</v>
      </c>
      <c r="P41" s="141">
        <v>0</v>
      </c>
      <c r="Q41" s="141">
        <v>0</v>
      </c>
      <c r="R41" s="141">
        <v>0</v>
      </c>
      <c r="S41" s="141">
        <v>0</v>
      </c>
      <c r="T41" s="141">
        <v>0</v>
      </c>
      <c r="U41" s="141">
        <v>0</v>
      </c>
      <c r="V41" s="141">
        <v>0</v>
      </c>
      <c r="W41" s="141">
        <v>0</v>
      </c>
      <c r="X41" s="141">
        <v>0</v>
      </c>
      <c r="Y41" s="141">
        <v>19</v>
      </c>
      <c r="Z41" s="141"/>
      <c r="AA41" s="141">
        <v>2.5</v>
      </c>
      <c r="AB41" s="142" t="s">
        <v>695</v>
      </c>
    </row>
    <row r="42" spans="1:28" ht="15.75" thickBot="1" x14ac:dyDescent="0.3">
      <c r="A42" s="137">
        <v>2</v>
      </c>
      <c r="B42" s="138">
        <v>39</v>
      </c>
      <c r="C42" s="139" t="s">
        <v>133</v>
      </c>
      <c r="D42" s="140" t="s">
        <v>527</v>
      </c>
      <c r="E42" s="141" t="s">
        <v>36</v>
      </c>
      <c r="F42" s="141">
        <v>22</v>
      </c>
      <c r="G42" s="141">
        <v>2022</v>
      </c>
      <c r="H42" s="141">
        <v>0</v>
      </c>
      <c r="I42" s="141">
        <v>0</v>
      </c>
      <c r="J42" s="141">
        <v>0</v>
      </c>
      <c r="K42" s="141">
        <v>0</v>
      </c>
      <c r="L42" s="141">
        <v>0</v>
      </c>
      <c r="M42" s="141">
        <v>11</v>
      </c>
      <c r="N42" s="141">
        <v>0</v>
      </c>
      <c r="O42" s="141">
        <v>0</v>
      </c>
      <c r="P42" s="141">
        <v>0</v>
      </c>
      <c r="Q42" s="141">
        <v>0</v>
      </c>
      <c r="R42" s="141">
        <v>0</v>
      </c>
      <c r="S42" s="141">
        <v>0</v>
      </c>
      <c r="T42" s="141">
        <v>0</v>
      </c>
      <c r="U42" s="141">
        <v>0</v>
      </c>
      <c r="V42" s="141">
        <v>0</v>
      </c>
      <c r="W42" s="141">
        <v>0</v>
      </c>
      <c r="X42" s="141">
        <v>0</v>
      </c>
      <c r="Y42" s="141">
        <v>41</v>
      </c>
      <c r="Z42" s="141">
        <v>1</v>
      </c>
      <c r="AA42" s="141"/>
      <c r="AB42" s="142" t="s">
        <v>39</v>
      </c>
    </row>
    <row r="43" spans="1:28" ht="15.75" thickBot="1" x14ac:dyDescent="0.3">
      <c r="A43" s="137">
        <v>2</v>
      </c>
      <c r="B43" s="138">
        <v>40</v>
      </c>
      <c r="C43" s="139" t="s">
        <v>126</v>
      </c>
      <c r="D43" s="140" t="s">
        <v>726</v>
      </c>
      <c r="E43" s="141" t="s">
        <v>27</v>
      </c>
      <c r="F43" s="141">
        <v>23</v>
      </c>
      <c r="G43" s="141">
        <v>2022</v>
      </c>
      <c r="H43" s="141">
        <v>0</v>
      </c>
      <c r="I43" s="141">
        <v>0</v>
      </c>
      <c r="J43" s="141">
        <v>0</v>
      </c>
      <c r="K43" s="141">
        <v>0</v>
      </c>
      <c r="L43" s="141">
        <v>0</v>
      </c>
      <c r="M43" s="141">
        <v>11</v>
      </c>
      <c r="N43" s="141">
        <v>0</v>
      </c>
      <c r="O43" s="141">
        <v>0</v>
      </c>
      <c r="P43" s="141">
        <v>0</v>
      </c>
      <c r="Q43" s="141">
        <v>0</v>
      </c>
      <c r="R43" s="141">
        <v>0</v>
      </c>
      <c r="S43" s="141">
        <v>0</v>
      </c>
      <c r="T43" s="141">
        <v>0</v>
      </c>
      <c r="U43" s="141">
        <v>0</v>
      </c>
      <c r="V43" s="141">
        <v>0</v>
      </c>
      <c r="W43" s="141">
        <v>0</v>
      </c>
      <c r="X43" s="141">
        <v>0</v>
      </c>
      <c r="Y43" s="141">
        <v>21</v>
      </c>
      <c r="Z43" s="141"/>
      <c r="AA43" s="141">
        <v>2</v>
      </c>
      <c r="AB43" s="142" t="s">
        <v>727</v>
      </c>
    </row>
    <row r="44" spans="1:28" ht="15.75" thickBot="1" x14ac:dyDescent="0.3">
      <c r="A44" s="137">
        <v>2</v>
      </c>
      <c r="B44" s="138">
        <v>41</v>
      </c>
      <c r="C44" s="139" t="s">
        <v>126</v>
      </c>
      <c r="D44" s="140" t="s">
        <v>728</v>
      </c>
      <c r="E44" s="141" t="s">
        <v>722</v>
      </c>
      <c r="F44" s="141">
        <v>21</v>
      </c>
      <c r="G44" s="141">
        <v>2022</v>
      </c>
      <c r="H44" s="141">
        <v>0</v>
      </c>
      <c r="I44" s="141">
        <v>0</v>
      </c>
      <c r="J44" s="141">
        <v>0</v>
      </c>
      <c r="K44" s="141">
        <v>0</v>
      </c>
      <c r="L44" s="141">
        <v>0</v>
      </c>
      <c r="M44" s="141">
        <v>10</v>
      </c>
      <c r="N44" s="141">
        <v>0</v>
      </c>
      <c r="O44" s="141">
        <v>0</v>
      </c>
      <c r="P44" s="141">
        <v>0</v>
      </c>
      <c r="Q44" s="141">
        <v>0</v>
      </c>
      <c r="R44" s="141">
        <v>0</v>
      </c>
      <c r="S44" s="141">
        <v>135</v>
      </c>
      <c r="T44" s="141">
        <v>613</v>
      </c>
      <c r="U44" s="141">
        <v>9</v>
      </c>
      <c r="V44" s="141">
        <v>19</v>
      </c>
      <c r="W44" s="141">
        <v>116</v>
      </c>
      <c r="X44" s="141">
        <v>0</v>
      </c>
      <c r="Y44" s="141"/>
      <c r="Z44" s="141"/>
      <c r="AA44" s="141"/>
      <c r="AB44" s="142" t="s">
        <v>729</v>
      </c>
    </row>
    <row r="45" spans="1:28" ht="15.75" thickBot="1" x14ac:dyDescent="0.3">
      <c r="A45" s="137">
        <v>2</v>
      </c>
      <c r="B45" s="138">
        <v>42</v>
      </c>
      <c r="C45" s="139" t="s">
        <v>120</v>
      </c>
      <c r="D45" s="140" t="s">
        <v>528</v>
      </c>
      <c r="E45" s="141" t="s">
        <v>36</v>
      </c>
      <c r="F45" s="141">
        <v>21</v>
      </c>
      <c r="G45" s="141">
        <v>2022</v>
      </c>
      <c r="H45" s="141">
        <v>0</v>
      </c>
      <c r="I45" s="141">
        <v>0</v>
      </c>
      <c r="J45" s="141">
        <v>0</v>
      </c>
      <c r="K45" s="141">
        <v>0</v>
      </c>
      <c r="L45" s="141">
        <v>0</v>
      </c>
      <c r="M45" s="141">
        <v>6</v>
      </c>
      <c r="N45" s="141">
        <v>0</v>
      </c>
      <c r="O45" s="141">
        <v>0</v>
      </c>
      <c r="P45" s="141">
        <v>0</v>
      </c>
      <c r="Q45" s="141">
        <v>0</v>
      </c>
      <c r="R45" s="141">
        <v>0</v>
      </c>
      <c r="S45" s="141">
        <v>0</v>
      </c>
      <c r="T45" s="141">
        <v>0</v>
      </c>
      <c r="U45" s="141">
        <v>0</v>
      </c>
      <c r="V45" s="141">
        <v>0</v>
      </c>
      <c r="W45" s="141">
        <v>0</v>
      </c>
      <c r="X45" s="141">
        <v>0</v>
      </c>
      <c r="Y45" s="141">
        <v>12</v>
      </c>
      <c r="Z45" s="141"/>
      <c r="AA45" s="141"/>
      <c r="AB45" s="142" t="s">
        <v>730</v>
      </c>
    </row>
    <row r="46" spans="1:28" ht="15.75" thickBot="1" x14ac:dyDescent="0.3">
      <c r="A46" s="137">
        <v>2</v>
      </c>
      <c r="B46" s="138">
        <v>43</v>
      </c>
      <c r="C46" s="139" t="s">
        <v>130</v>
      </c>
      <c r="D46" s="140" t="s">
        <v>457</v>
      </c>
      <c r="E46" s="141" t="s">
        <v>12</v>
      </c>
      <c r="F46" s="141">
        <v>21</v>
      </c>
      <c r="G46" s="141">
        <v>2022</v>
      </c>
      <c r="H46" s="141">
        <v>0</v>
      </c>
      <c r="I46" s="141">
        <v>0</v>
      </c>
      <c r="J46" s="141">
        <v>0</v>
      </c>
      <c r="K46" s="141">
        <v>0</v>
      </c>
      <c r="L46" s="141">
        <v>0</v>
      </c>
      <c r="M46" s="141">
        <v>6</v>
      </c>
      <c r="N46" s="141">
        <v>0</v>
      </c>
      <c r="O46" s="141">
        <v>0</v>
      </c>
      <c r="P46" s="141">
        <v>0</v>
      </c>
      <c r="Q46" s="141">
        <v>0</v>
      </c>
      <c r="R46" s="141">
        <v>0</v>
      </c>
      <c r="S46" s="141">
        <v>2</v>
      </c>
      <c r="T46" s="141">
        <v>-1</v>
      </c>
      <c r="U46" s="141">
        <v>0</v>
      </c>
      <c r="V46" s="141">
        <v>23</v>
      </c>
      <c r="W46" s="141">
        <v>227</v>
      </c>
      <c r="X46" s="141">
        <v>1</v>
      </c>
      <c r="Y46" s="141"/>
      <c r="Z46" s="141"/>
      <c r="AA46" s="141"/>
      <c r="AB46" s="142" t="s">
        <v>731</v>
      </c>
    </row>
    <row r="47" spans="1:28" ht="15.75" thickBot="1" x14ac:dyDescent="0.3">
      <c r="A47" s="137">
        <v>2</v>
      </c>
      <c r="B47" s="138">
        <v>44</v>
      </c>
      <c r="C47" s="139" t="s">
        <v>134</v>
      </c>
      <c r="D47" s="140" t="s">
        <v>464</v>
      </c>
      <c r="E47" s="141" t="s">
        <v>12</v>
      </c>
      <c r="F47" s="141">
        <v>22</v>
      </c>
      <c r="G47" s="141"/>
      <c r="H47" s="141">
        <v>0</v>
      </c>
      <c r="I47" s="141">
        <v>0</v>
      </c>
      <c r="J47" s="141">
        <v>0</v>
      </c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2" t="s">
        <v>686</v>
      </c>
    </row>
    <row r="48" spans="1:28" ht="15.75" thickBot="1" x14ac:dyDescent="0.3">
      <c r="A48" s="137">
        <v>2</v>
      </c>
      <c r="B48" s="138">
        <v>45</v>
      </c>
      <c r="C48" s="139" t="s">
        <v>125</v>
      </c>
      <c r="D48" s="140" t="s">
        <v>732</v>
      </c>
      <c r="E48" s="141" t="s">
        <v>702</v>
      </c>
      <c r="F48" s="141">
        <v>22</v>
      </c>
      <c r="G48" s="141"/>
      <c r="H48" s="141">
        <v>0</v>
      </c>
      <c r="I48" s="141">
        <v>0</v>
      </c>
      <c r="J48" s="141">
        <v>0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2" t="s">
        <v>677</v>
      </c>
    </row>
    <row r="49" spans="1:28" ht="15.75" thickBot="1" x14ac:dyDescent="0.3">
      <c r="A49" s="137">
        <v>2</v>
      </c>
      <c r="B49" s="138">
        <v>46</v>
      </c>
      <c r="C49" s="139" t="s">
        <v>317</v>
      </c>
      <c r="D49" s="140" t="s">
        <v>733</v>
      </c>
      <c r="E49" s="141" t="s">
        <v>27</v>
      </c>
      <c r="F49" s="141">
        <v>22</v>
      </c>
      <c r="G49" s="141">
        <v>2022</v>
      </c>
      <c r="H49" s="141">
        <v>0</v>
      </c>
      <c r="I49" s="141">
        <v>0</v>
      </c>
      <c r="J49" s="141">
        <v>0</v>
      </c>
      <c r="K49" s="141">
        <v>0</v>
      </c>
      <c r="L49" s="141">
        <v>0</v>
      </c>
      <c r="M49" s="141">
        <v>4</v>
      </c>
      <c r="N49" s="141">
        <v>0</v>
      </c>
      <c r="O49" s="141">
        <v>0</v>
      </c>
      <c r="P49" s="141">
        <v>0</v>
      </c>
      <c r="Q49" s="141">
        <v>0</v>
      </c>
      <c r="R49" s="141">
        <v>0</v>
      </c>
      <c r="S49" s="141">
        <v>0</v>
      </c>
      <c r="T49" s="141">
        <v>0</v>
      </c>
      <c r="U49" s="141">
        <v>0</v>
      </c>
      <c r="V49" s="141">
        <v>0</v>
      </c>
      <c r="W49" s="141">
        <v>0</v>
      </c>
      <c r="X49" s="141">
        <v>0</v>
      </c>
      <c r="Y49" s="141">
        <v>4</v>
      </c>
      <c r="Z49" s="141"/>
      <c r="AA49" s="141"/>
      <c r="AB49" s="142" t="s">
        <v>731</v>
      </c>
    </row>
    <row r="50" spans="1:28" ht="15.75" thickBot="1" x14ac:dyDescent="0.3">
      <c r="A50" s="137">
        <v>2</v>
      </c>
      <c r="B50" s="138">
        <v>47</v>
      </c>
      <c r="C50" s="139" t="s">
        <v>127</v>
      </c>
      <c r="D50" s="140" t="s">
        <v>518</v>
      </c>
      <c r="E50" s="141" t="s">
        <v>63</v>
      </c>
      <c r="F50" s="141">
        <v>24</v>
      </c>
      <c r="G50" s="141">
        <v>2022</v>
      </c>
      <c r="H50" s="141">
        <v>0</v>
      </c>
      <c r="I50" s="141">
        <v>0</v>
      </c>
      <c r="J50" s="141">
        <v>0</v>
      </c>
      <c r="K50" s="141">
        <v>0</v>
      </c>
      <c r="L50" s="141">
        <v>0</v>
      </c>
      <c r="M50" s="141">
        <v>1</v>
      </c>
      <c r="N50" s="141">
        <v>0</v>
      </c>
      <c r="O50" s="141">
        <v>0</v>
      </c>
      <c r="P50" s="141">
        <v>0</v>
      </c>
      <c r="Q50" s="141">
        <v>0</v>
      </c>
      <c r="R50" s="141">
        <v>0</v>
      </c>
      <c r="S50" s="141">
        <v>0</v>
      </c>
      <c r="T50" s="141">
        <v>0</v>
      </c>
      <c r="U50" s="141">
        <v>0</v>
      </c>
      <c r="V50" s="141">
        <v>0</v>
      </c>
      <c r="W50" s="141">
        <v>0</v>
      </c>
      <c r="X50" s="141">
        <v>0</v>
      </c>
      <c r="Y50" s="141"/>
      <c r="Z50" s="141"/>
      <c r="AA50" s="141"/>
      <c r="AB50" s="142" t="s">
        <v>686</v>
      </c>
    </row>
    <row r="51" spans="1:28" ht="15.75" thickBot="1" x14ac:dyDescent="0.3">
      <c r="A51" s="137">
        <v>2</v>
      </c>
      <c r="B51" s="138">
        <v>48</v>
      </c>
      <c r="C51" s="139" t="s">
        <v>133</v>
      </c>
      <c r="D51" s="140" t="s">
        <v>482</v>
      </c>
      <c r="E51" s="141" t="s">
        <v>692</v>
      </c>
      <c r="F51" s="141">
        <v>23</v>
      </c>
      <c r="G51" s="141">
        <v>2022</v>
      </c>
      <c r="H51" s="141">
        <v>0</v>
      </c>
      <c r="I51" s="141">
        <v>0</v>
      </c>
      <c r="J51" s="141">
        <v>0</v>
      </c>
      <c r="K51" s="141">
        <v>0</v>
      </c>
      <c r="L51" s="141">
        <v>0</v>
      </c>
      <c r="M51" s="141">
        <v>11</v>
      </c>
      <c r="N51" s="141">
        <v>0</v>
      </c>
      <c r="O51" s="141">
        <v>0</v>
      </c>
      <c r="P51" s="141">
        <v>0</v>
      </c>
      <c r="Q51" s="141">
        <v>0</v>
      </c>
      <c r="R51" s="141">
        <v>0</v>
      </c>
      <c r="S51" s="141">
        <v>0</v>
      </c>
      <c r="T51" s="141">
        <v>0</v>
      </c>
      <c r="U51" s="141">
        <v>0</v>
      </c>
      <c r="V51" s="141">
        <v>0</v>
      </c>
      <c r="W51" s="141">
        <v>0</v>
      </c>
      <c r="X51" s="141">
        <v>0</v>
      </c>
      <c r="Y51" s="141">
        <v>53</v>
      </c>
      <c r="Z51" s="141">
        <v>1</v>
      </c>
      <c r="AA51" s="141">
        <v>3</v>
      </c>
      <c r="AB51" s="142" t="s">
        <v>695</v>
      </c>
    </row>
    <row r="52" spans="1:28" ht="15.75" thickBot="1" x14ac:dyDescent="0.3">
      <c r="A52" s="137">
        <v>2</v>
      </c>
      <c r="B52" s="138">
        <v>49</v>
      </c>
      <c r="C52" s="139" t="s">
        <v>690</v>
      </c>
      <c r="D52" s="140" t="s">
        <v>529</v>
      </c>
      <c r="E52" s="141" t="s">
        <v>716</v>
      </c>
      <c r="F52" s="141">
        <v>23</v>
      </c>
      <c r="G52" s="141">
        <v>2022</v>
      </c>
      <c r="H52" s="141">
        <v>0</v>
      </c>
      <c r="I52" s="141">
        <v>0</v>
      </c>
      <c r="J52" s="141">
        <v>0</v>
      </c>
      <c r="K52" s="141">
        <v>0</v>
      </c>
      <c r="L52" s="141">
        <v>0</v>
      </c>
      <c r="M52" s="141">
        <v>8</v>
      </c>
      <c r="N52" s="141">
        <v>0</v>
      </c>
      <c r="O52" s="141">
        <v>0</v>
      </c>
      <c r="P52" s="141">
        <v>0</v>
      </c>
      <c r="Q52" s="141">
        <v>0</v>
      </c>
      <c r="R52" s="141">
        <v>0</v>
      </c>
      <c r="S52" s="141">
        <v>0</v>
      </c>
      <c r="T52" s="141">
        <v>0</v>
      </c>
      <c r="U52" s="141">
        <v>0</v>
      </c>
      <c r="V52" s="141">
        <v>0</v>
      </c>
      <c r="W52" s="141">
        <v>0</v>
      </c>
      <c r="X52" s="141">
        <v>0</v>
      </c>
      <c r="Y52" s="141">
        <v>23</v>
      </c>
      <c r="Z52" s="141"/>
      <c r="AA52" s="141"/>
      <c r="AB52" s="142" t="s">
        <v>734</v>
      </c>
    </row>
    <row r="53" spans="1:28" ht="15.75" thickBot="1" x14ac:dyDescent="0.3">
      <c r="A53" s="137">
        <v>2</v>
      </c>
      <c r="B53" s="138">
        <v>50</v>
      </c>
      <c r="C53" s="139" t="s">
        <v>711</v>
      </c>
      <c r="D53" s="140" t="s">
        <v>735</v>
      </c>
      <c r="E53" s="141" t="s">
        <v>12</v>
      </c>
      <c r="F53" s="141">
        <v>22</v>
      </c>
      <c r="G53" s="141">
        <v>2022</v>
      </c>
      <c r="H53" s="141">
        <v>0</v>
      </c>
      <c r="I53" s="141">
        <v>0</v>
      </c>
      <c r="J53" s="141">
        <v>0</v>
      </c>
      <c r="K53" s="141">
        <v>0</v>
      </c>
      <c r="L53" s="141">
        <v>0</v>
      </c>
      <c r="M53" s="141">
        <v>8</v>
      </c>
      <c r="N53" s="141">
        <v>0</v>
      </c>
      <c r="O53" s="141">
        <v>0</v>
      </c>
      <c r="P53" s="141">
        <v>0</v>
      </c>
      <c r="Q53" s="141">
        <v>0</v>
      </c>
      <c r="R53" s="141">
        <v>0</v>
      </c>
      <c r="S53" s="141">
        <v>3</v>
      </c>
      <c r="T53" s="141">
        <v>16</v>
      </c>
      <c r="U53" s="141">
        <v>1</v>
      </c>
      <c r="V53" s="141">
        <v>12</v>
      </c>
      <c r="W53" s="141">
        <v>117</v>
      </c>
      <c r="X53" s="141">
        <v>1</v>
      </c>
      <c r="Y53" s="141">
        <v>1</v>
      </c>
      <c r="Z53" s="141"/>
      <c r="AA53" s="141"/>
      <c r="AB53" s="142" t="s">
        <v>724</v>
      </c>
    </row>
    <row r="54" spans="1:28" ht="15.75" thickBot="1" x14ac:dyDescent="0.3">
      <c r="A54" s="137">
        <v>2</v>
      </c>
      <c r="B54" s="138">
        <v>51</v>
      </c>
      <c r="C54" s="139" t="s">
        <v>128</v>
      </c>
      <c r="D54" s="140" t="s">
        <v>533</v>
      </c>
      <c r="E54" s="141" t="s">
        <v>685</v>
      </c>
      <c r="F54" s="141">
        <v>23</v>
      </c>
      <c r="G54" s="141">
        <v>2022</v>
      </c>
      <c r="H54" s="141">
        <v>0</v>
      </c>
      <c r="I54" s="141">
        <v>0</v>
      </c>
      <c r="J54" s="141">
        <v>0</v>
      </c>
      <c r="K54" s="141">
        <v>0</v>
      </c>
      <c r="L54" s="141">
        <v>0</v>
      </c>
      <c r="M54" s="141">
        <v>11</v>
      </c>
      <c r="N54" s="141">
        <v>0</v>
      </c>
      <c r="O54" s="141">
        <v>0</v>
      </c>
      <c r="P54" s="141">
        <v>0</v>
      </c>
      <c r="Q54" s="141">
        <v>0</v>
      </c>
      <c r="R54" s="141">
        <v>0</v>
      </c>
      <c r="S54" s="141">
        <v>0</v>
      </c>
      <c r="T54" s="141">
        <v>0</v>
      </c>
      <c r="U54" s="141">
        <v>0</v>
      </c>
      <c r="V54" s="141">
        <v>0</v>
      </c>
      <c r="W54" s="141">
        <v>0</v>
      </c>
      <c r="X54" s="141">
        <v>0</v>
      </c>
      <c r="Y54" s="141"/>
      <c r="Z54" s="141"/>
      <c r="AA54" s="141"/>
      <c r="AB54" s="142" t="s">
        <v>736</v>
      </c>
    </row>
    <row r="55" spans="1:28" ht="15.75" thickBot="1" x14ac:dyDescent="0.3">
      <c r="A55" s="137">
        <v>2</v>
      </c>
      <c r="B55" s="138">
        <v>52</v>
      </c>
      <c r="C55" s="139" t="s">
        <v>122</v>
      </c>
      <c r="D55" s="140" t="s">
        <v>463</v>
      </c>
      <c r="E55" s="141" t="s">
        <v>12</v>
      </c>
      <c r="F55" s="141">
        <v>21</v>
      </c>
      <c r="G55" s="141">
        <v>2022</v>
      </c>
      <c r="H55" s="141">
        <v>0</v>
      </c>
      <c r="I55" s="141">
        <v>0</v>
      </c>
      <c r="J55" s="141">
        <v>0</v>
      </c>
      <c r="K55" s="141">
        <v>0</v>
      </c>
      <c r="L55" s="141">
        <v>0</v>
      </c>
      <c r="M55" s="141">
        <v>11</v>
      </c>
      <c r="N55" s="141">
        <v>0</v>
      </c>
      <c r="O55" s="141">
        <v>0</v>
      </c>
      <c r="P55" s="141">
        <v>0</v>
      </c>
      <c r="Q55" s="141">
        <v>0</v>
      </c>
      <c r="R55" s="141">
        <v>0</v>
      </c>
      <c r="S55" s="141">
        <v>3</v>
      </c>
      <c r="T55" s="141">
        <v>24</v>
      </c>
      <c r="U55" s="141">
        <v>1</v>
      </c>
      <c r="V55" s="141">
        <v>36</v>
      </c>
      <c r="W55" s="141">
        <v>510</v>
      </c>
      <c r="X55" s="141">
        <v>2</v>
      </c>
      <c r="Y55" s="141">
        <v>1</v>
      </c>
      <c r="Z55" s="141"/>
      <c r="AA55" s="141"/>
      <c r="AB55" s="142" t="s">
        <v>675</v>
      </c>
    </row>
    <row r="56" spans="1:28" ht="15.75" thickBot="1" x14ac:dyDescent="0.3">
      <c r="A56" s="137">
        <v>2</v>
      </c>
      <c r="B56" s="138">
        <v>53</v>
      </c>
      <c r="C56" s="139" t="s">
        <v>117</v>
      </c>
      <c r="D56" s="140" t="s">
        <v>465</v>
      </c>
      <c r="E56" s="141" t="s">
        <v>12</v>
      </c>
      <c r="F56" s="141">
        <v>22</v>
      </c>
      <c r="G56" s="141">
        <v>2022</v>
      </c>
      <c r="H56" s="141">
        <v>0</v>
      </c>
      <c r="I56" s="141">
        <v>0</v>
      </c>
      <c r="J56" s="141">
        <v>0</v>
      </c>
      <c r="K56" s="141">
        <v>0</v>
      </c>
      <c r="L56" s="141">
        <v>0</v>
      </c>
      <c r="M56" s="141">
        <v>11</v>
      </c>
      <c r="N56" s="141">
        <v>0</v>
      </c>
      <c r="O56" s="141">
        <v>0</v>
      </c>
      <c r="P56" s="141">
        <v>0</v>
      </c>
      <c r="Q56" s="141">
        <v>0</v>
      </c>
      <c r="R56" s="141">
        <v>0</v>
      </c>
      <c r="S56" s="141">
        <v>0</v>
      </c>
      <c r="T56" s="141">
        <v>0</v>
      </c>
      <c r="U56" s="141">
        <v>0</v>
      </c>
      <c r="V56" s="141">
        <v>28</v>
      </c>
      <c r="W56" s="141">
        <v>424</v>
      </c>
      <c r="X56" s="141">
        <v>1</v>
      </c>
      <c r="Y56" s="141"/>
      <c r="Z56" s="141"/>
      <c r="AA56" s="141"/>
      <c r="AB56" s="142" t="s">
        <v>680</v>
      </c>
    </row>
    <row r="57" spans="1:28" ht="15.75" thickBot="1" x14ac:dyDescent="0.3">
      <c r="A57" s="137">
        <v>2</v>
      </c>
      <c r="B57" s="138">
        <v>54</v>
      </c>
      <c r="C57" s="139" t="s">
        <v>700</v>
      </c>
      <c r="D57" s="140" t="s">
        <v>467</v>
      </c>
      <c r="E57" s="141" t="s">
        <v>12</v>
      </c>
      <c r="F57" s="141">
        <v>21</v>
      </c>
      <c r="G57" s="141">
        <v>2022</v>
      </c>
      <c r="H57" s="141">
        <v>0</v>
      </c>
      <c r="I57" s="141">
        <v>0</v>
      </c>
      <c r="J57" s="141">
        <v>0</v>
      </c>
      <c r="K57" s="141">
        <v>0</v>
      </c>
      <c r="L57" s="141">
        <v>0</v>
      </c>
      <c r="M57" s="141">
        <v>11</v>
      </c>
      <c r="N57" s="141">
        <v>0</v>
      </c>
      <c r="O57" s="141">
        <v>0</v>
      </c>
      <c r="P57" s="141">
        <v>0</v>
      </c>
      <c r="Q57" s="141">
        <v>0</v>
      </c>
      <c r="R57" s="141">
        <v>0</v>
      </c>
      <c r="S57" s="141">
        <v>0</v>
      </c>
      <c r="T57" s="141">
        <v>0</v>
      </c>
      <c r="U57" s="141">
        <v>0</v>
      </c>
      <c r="V57" s="141">
        <v>17</v>
      </c>
      <c r="W57" s="141">
        <v>205</v>
      </c>
      <c r="X57" s="141">
        <v>0</v>
      </c>
      <c r="Y57" s="141"/>
      <c r="Z57" s="141"/>
      <c r="AA57" s="141"/>
      <c r="AB57" s="142" t="s">
        <v>737</v>
      </c>
    </row>
    <row r="58" spans="1:28" ht="15.75" thickBot="1" x14ac:dyDescent="0.3">
      <c r="A58" s="137">
        <v>2</v>
      </c>
      <c r="B58" s="138">
        <v>55</v>
      </c>
      <c r="C58" s="139" t="s">
        <v>116</v>
      </c>
      <c r="D58" s="140" t="s">
        <v>738</v>
      </c>
      <c r="E58" s="141" t="s">
        <v>52</v>
      </c>
      <c r="F58" s="141">
        <v>22</v>
      </c>
      <c r="G58" s="141">
        <v>2022</v>
      </c>
      <c r="H58" s="141">
        <v>0</v>
      </c>
      <c r="I58" s="141">
        <v>0</v>
      </c>
      <c r="J58" s="141">
        <v>0</v>
      </c>
      <c r="K58" s="141">
        <v>0</v>
      </c>
      <c r="L58" s="141">
        <v>0</v>
      </c>
      <c r="M58" s="141">
        <v>11</v>
      </c>
      <c r="N58" s="141">
        <v>0</v>
      </c>
      <c r="O58" s="141">
        <v>0</v>
      </c>
      <c r="P58" s="141">
        <v>0</v>
      </c>
      <c r="Q58" s="141">
        <v>0</v>
      </c>
      <c r="R58" s="141">
        <v>0</v>
      </c>
      <c r="S58" s="141">
        <v>0</v>
      </c>
      <c r="T58" s="141">
        <v>0</v>
      </c>
      <c r="U58" s="141">
        <v>0</v>
      </c>
      <c r="V58" s="141">
        <v>9</v>
      </c>
      <c r="W58" s="141">
        <v>46</v>
      </c>
      <c r="X58" s="141">
        <v>0</v>
      </c>
      <c r="Y58" s="141">
        <v>3</v>
      </c>
      <c r="Z58" s="141"/>
      <c r="AA58" s="141"/>
      <c r="AB58" s="142" t="s">
        <v>739</v>
      </c>
    </row>
    <row r="59" spans="1:28" ht="15.75" thickBot="1" x14ac:dyDescent="0.3">
      <c r="A59" s="137">
        <v>2</v>
      </c>
      <c r="B59" s="138">
        <v>56</v>
      </c>
      <c r="C59" s="139" t="s">
        <v>112</v>
      </c>
      <c r="D59" s="140" t="s">
        <v>520</v>
      </c>
      <c r="E59" s="141" t="s">
        <v>27</v>
      </c>
      <c r="F59" s="141">
        <v>23</v>
      </c>
      <c r="G59" s="141">
        <v>2022</v>
      </c>
      <c r="H59" s="141">
        <v>0</v>
      </c>
      <c r="I59" s="141">
        <v>0</v>
      </c>
      <c r="J59" s="141">
        <v>0</v>
      </c>
      <c r="K59" s="141">
        <v>0</v>
      </c>
      <c r="L59" s="141">
        <v>0</v>
      </c>
      <c r="M59" s="141">
        <v>10</v>
      </c>
      <c r="N59" s="141">
        <v>0</v>
      </c>
      <c r="O59" s="141">
        <v>0</v>
      </c>
      <c r="P59" s="141">
        <v>0</v>
      </c>
      <c r="Q59" s="141">
        <v>0</v>
      </c>
      <c r="R59" s="141">
        <v>0</v>
      </c>
      <c r="S59" s="141">
        <v>0</v>
      </c>
      <c r="T59" s="141">
        <v>0</v>
      </c>
      <c r="U59" s="141">
        <v>0</v>
      </c>
      <c r="V59" s="141">
        <v>0</v>
      </c>
      <c r="W59" s="141">
        <v>0</v>
      </c>
      <c r="X59" s="141">
        <v>0</v>
      </c>
      <c r="Y59" s="141">
        <v>12</v>
      </c>
      <c r="Z59" s="141"/>
      <c r="AA59" s="141">
        <v>3</v>
      </c>
      <c r="AB59" s="142" t="s">
        <v>740</v>
      </c>
    </row>
    <row r="60" spans="1:28" ht="15.75" thickBot="1" x14ac:dyDescent="0.3">
      <c r="A60" s="137">
        <v>2</v>
      </c>
      <c r="B60" s="138">
        <v>57</v>
      </c>
      <c r="C60" s="139" t="s">
        <v>717</v>
      </c>
      <c r="D60" s="140" t="s">
        <v>500</v>
      </c>
      <c r="E60" s="141" t="s">
        <v>685</v>
      </c>
      <c r="F60" s="141">
        <v>23</v>
      </c>
      <c r="G60" s="141">
        <v>2022</v>
      </c>
      <c r="H60" s="141">
        <v>0</v>
      </c>
      <c r="I60" s="141">
        <v>0</v>
      </c>
      <c r="J60" s="141">
        <v>0</v>
      </c>
      <c r="K60" s="141">
        <v>0</v>
      </c>
      <c r="L60" s="141">
        <v>0</v>
      </c>
      <c r="M60" s="141">
        <v>7</v>
      </c>
      <c r="N60" s="141">
        <v>0</v>
      </c>
      <c r="O60" s="141">
        <v>0</v>
      </c>
      <c r="P60" s="141">
        <v>0</v>
      </c>
      <c r="Q60" s="141">
        <v>0</v>
      </c>
      <c r="R60" s="141">
        <v>0</v>
      </c>
      <c r="S60" s="141">
        <v>0</v>
      </c>
      <c r="T60" s="141">
        <v>0</v>
      </c>
      <c r="U60" s="141">
        <v>0</v>
      </c>
      <c r="V60" s="141">
        <v>0</v>
      </c>
      <c r="W60" s="141">
        <v>0</v>
      </c>
      <c r="X60" s="141">
        <v>0</v>
      </c>
      <c r="Y60" s="141">
        <v>1</v>
      </c>
      <c r="Z60" s="141"/>
      <c r="AA60" s="141"/>
      <c r="AB60" s="142" t="s">
        <v>741</v>
      </c>
    </row>
    <row r="61" spans="1:28" ht="15.75" thickBot="1" x14ac:dyDescent="0.3">
      <c r="A61" s="137">
        <v>2</v>
      </c>
      <c r="B61" s="138">
        <v>58</v>
      </c>
      <c r="C61" s="139" t="s">
        <v>129</v>
      </c>
      <c r="D61" s="140" t="s">
        <v>742</v>
      </c>
      <c r="E61" s="141" t="s">
        <v>702</v>
      </c>
      <c r="F61" s="141">
        <v>23</v>
      </c>
      <c r="G61" s="141">
        <v>2022</v>
      </c>
      <c r="H61" s="141">
        <v>0</v>
      </c>
      <c r="I61" s="141">
        <v>0</v>
      </c>
      <c r="J61" s="141">
        <v>0</v>
      </c>
      <c r="K61" s="141">
        <v>0</v>
      </c>
      <c r="L61" s="141">
        <v>0</v>
      </c>
      <c r="M61" s="141">
        <v>12</v>
      </c>
      <c r="N61" s="141">
        <v>0</v>
      </c>
      <c r="O61" s="141">
        <v>0</v>
      </c>
      <c r="P61" s="141">
        <v>0</v>
      </c>
      <c r="Q61" s="141">
        <v>0</v>
      </c>
      <c r="R61" s="141">
        <v>0</v>
      </c>
      <c r="S61" s="141">
        <v>0</v>
      </c>
      <c r="T61" s="141">
        <v>0</v>
      </c>
      <c r="U61" s="141">
        <v>0</v>
      </c>
      <c r="V61" s="141">
        <v>0</v>
      </c>
      <c r="W61" s="141">
        <v>0</v>
      </c>
      <c r="X61" s="141">
        <v>0</v>
      </c>
      <c r="Y61" s="141">
        <v>25</v>
      </c>
      <c r="Z61" s="141"/>
      <c r="AA61" s="141"/>
      <c r="AB61" s="142" t="s">
        <v>743</v>
      </c>
    </row>
    <row r="62" spans="1:28" ht="15.75" thickBot="1" x14ac:dyDescent="0.3">
      <c r="A62" s="137">
        <v>2</v>
      </c>
      <c r="B62" s="138">
        <v>59</v>
      </c>
      <c r="C62" s="139" t="s">
        <v>120</v>
      </c>
      <c r="D62" s="140" t="s">
        <v>744</v>
      </c>
      <c r="E62" s="141" t="s">
        <v>663</v>
      </c>
      <c r="F62" s="141">
        <v>23</v>
      </c>
      <c r="G62" s="141">
        <v>2022</v>
      </c>
      <c r="H62" s="141">
        <v>0</v>
      </c>
      <c r="I62" s="141">
        <v>0</v>
      </c>
      <c r="J62" s="141">
        <v>0</v>
      </c>
      <c r="K62" s="141">
        <v>0</v>
      </c>
      <c r="L62" s="141">
        <v>0</v>
      </c>
      <c r="M62" s="141">
        <v>11</v>
      </c>
      <c r="N62" s="141">
        <v>0</v>
      </c>
      <c r="O62" s="141">
        <v>0</v>
      </c>
      <c r="P62" s="141">
        <v>0</v>
      </c>
      <c r="Q62" s="141">
        <v>0</v>
      </c>
      <c r="R62" s="141">
        <v>0</v>
      </c>
      <c r="S62" s="141">
        <v>0</v>
      </c>
      <c r="T62" s="141">
        <v>0</v>
      </c>
      <c r="U62" s="141">
        <v>0</v>
      </c>
      <c r="V62" s="141">
        <v>0</v>
      </c>
      <c r="W62" s="141">
        <v>0</v>
      </c>
      <c r="X62" s="141">
        <v>0</v>
      </c>
      <c r="Y62" s="141">
        <v>1</v>
      </c>
      <c r="Z62" s="141"/>
      <c r="AA62" s="141"/>
      <c r="AB62" s="142" t="s">
        <v>679</v>
      </c>
    </row>
    <row r="63" spans="1:28" ht="15.75" thickBot="1" x14ac:dyDescent="0.3">
      <c r="A63" s="137">
        <v>2</v>
      </c>
      <c r="B63" s="138">
        <v>60</v>
      </c>
      <c r="C63" s="139" t="s">
        <v>109</v>
      </c>
      <c r="D63" s="140" t="s">
        <v>523</v>
      </c>
      <c r="E63" s="141" t="s">
        <v>36</v>
      </c>
      <c r="F63" s="141">
        <v>22</v>
      </c>
      <c r="G63" s="141">
        <v>2022</v>
      </c>
      <c r="H63" s="141">
        <v>0</v>
      </c>
      <c r="I63" s="141">
        <v>0</v>
      </c>
      <c r="J63" s="141">
        <v>0</v>
      </c>
      <c r="K63" s="141">
        <v>0</v>
      </c>
      <c r="L63" s="141">
        <v>0</v>
      </c>
      <c r="M63" s="141">
        <v>5</v>
      </c>
      <c r="N63" s="141">
        <v>0</v>
      </c>
      <c r="O63" s="141">
        <v>0</v>
      </c>
      <c r="P63" s="141">
        <v>0</v>
      </c>
      <c r="Q63" s="141">
        <v>0</v>
      </c>
      <c r="R63" s="141">
        <v>0</v>
      </c>
      <c r="S63" s="141">
        <v>0</v>
      </c>
      <c r="T63" s="141">
        <v>0</v>
      </c>
      <c r="U63" s="141">
        <v>0</v>
      </c>
      <c r="V63" s="141">
        <v>0</v>
      </c>
      <c r="W63" s="141">
        <v>0</v>
      </c>
      <c r="X63" s="141">
        <v>0</v>
      </c>
      <c r="Y63" s="141">
        <v>25</v>
      </c>
      <c r="Z63" s="141"/>
      <c r="AA63" s="141"/>
      <c r="AB63" s="142" t="s">
        <v>736</v>
      </c>
    </row>
    <row r="64" spans="1:28" ht="15.75" thickBot="1" x14ac:dyDescent="0.3">
      <c r="A64" s="137">
        <v>2</v>
      </c>
      <c r="B64" s="138">
        <v>61</v>
      </c>
      <c r="C64" s="139" t="s">
        <v>745</v>
      </c>
      <c r="D64" s="140" t="s">
        <v>521</v>
      </c>
      <c r="E64" s="141" t="s">
        <v>20</v>
      </c>
      <c r="F64" s="141">
        <v>21</v>
      </c>
      <c r="G64" s="141">
        <v>2022</v>
      </c>
      <c r="H64" s="141">
        <v>0</v>
      </c>
      <c r="I64" s="141">
        <v>0</v>
      </c>
      <c r="J64" s="141">
        <v>0</v>
      </c>
      <c r="K64" s="141">
        <v>0</v>
      </c>
      <c r="L64" s="141">
        <v>0</v>
      </c>
      <c r="M64" s="141">
        <v>11</v>
      </c>
      <c r="N64" s="141">
        <v>0</v>
      </c>
      <c r="O64" s="141">
        <v>0</v>
      </c>
      <c r="P64" s="141">
        <v>0</v>
      </c>
      <c r="Q64" s="141">
        <v>0</v>
      </c>
      <c r="R64" s="141">
        <v>0</v>
      </c>
      <c r="S64" s="141">
        <v>0</v>
      </c>
      <c r="T64" s="141">
        <v>0</v>
      </c>
      <c r="U64" s="141">
        <v>0</v>
      </c>
      <c r="V64" s="141">
        <v>0</v>
      </c>
      <c r="W64" s="141">
        <v>0</v>
      </c>
      <c r="X64" s="141">
        <v>0</v>
      </c>
      <c r="Y64" s="141">
        <v>8</v>
      </c>
      <c r="Z64" s="141"/>
      <c r="AA64" s="141">
        <v>3</v>
      </c>
      <c r="AB64" s="142" t="s">
        <v>687</v>
      </c>
    </row>
    <row r="65" spans="1:28" ht="15.75" thickBot="1" x14ac:dyDescent="0.3">
      <c r="A65" s="137">
        <v>2</v>
      </c>
      <c r="B65" s="138">
        <v>62</v>
      </c>
      <c r="C65" s="139" t="s">
        <v>700</v>
      </c>
      <c r="D65" s="140" t="s">
        <v>479</v>
      </c>
      <c r="E65" s="141" t="s">
        <v>692</v>
      </c>
      <c r="F65" s="141">
        <v>23</v>
      </c>
      <c r="G65" s="141">
        <v>2022</v>
      </c>
      <c r="H65" s="141">
        <v>0</v>
      </c>
      <c r="I65" s="141">
        <v>0</v>
      </c>
      <c r="J65" s="141">
        <v>0</v>
      </c>
      <c r="K65" s="141">
        <v>0</v>
      </c>
      <c r="L65" s="141">
        <v>0</v>
      </c>
      <c r="M65" s="141">
        <v>10</v>
      </c>
      <c r="N65" s="141">
        <v>0</v>
      </c>
      <c r="O65" s="141">
        <v>0</v>
      </c>
      <c r="P65" s="141">
        <v>0</v>
      </c>
      <c r="Q65" s="141">
        <v>0</v>
      </c>
      <c r="R65" s="141">
        <v>0</v>
      </c>
      <c r="S65" s="141">
        <v>0</v>
      </c>
      <c r="T65" s="141">
        <v>0</v>
      </c>
      <c r="U65" s="141">
        <v>0</v>
      </c>
      <c r="V65" s="141">
        <v>0</v>
      </c>
      <c r="W65" s="141">
        <v>0</v>
      </c>
      <c r="X65" s="141">
        <v>0</v>
      </c>
      <c r="Y65" s="141">
        <v>15</v>
      </c>
      <c r="Z65" s="141"/>
      <c r="AA65" s="141">
        <v>1</v>
      </c>
      <c r="AB65" s="142" t="s">
        <v>680</v>
      </c>
    </row>
    <row r="66" spans="1:28" ht="15.75" thickBot="1" x14ac:dyDescent="0.3">
      <c r="A66" s="137">
        <v>2</v>
      </c>
      <c r="B66" s="138">
        <v>63</v>
      </c>
      <c r="C66" s="139" t="s">
        <v>108</v>
      </c>
      <c r="D66" s="140" t="s">
        <v>459</v>
      </c>
      <c r="E66" s="141" t="s">
        <v>722</v>
      </c>
      <c r="F66" s="141">
        <v>22</v>
      </c>
      <c r="G66" s="141">
        <v>2022</v>
      </c>
      <c r="H66" s="141">
        <v>0</v>
      </c>
      <c r="I66" s="141">
        <v>0</v>
      </c>
      <c r="J66" s="141">
        <v>0</v>
      </c>
      <c r="K66" s="141">
        <v>0</v>
      </c>
      <c r="L66" s="141">
        <v>0</v>
      </c>
      <c r="M66" s="141">
        <v>12</v>
      </c>
      <c r="N66" s="141">
        <v>0</v>
      </c>
      <c r="O66" s="141">
        <v>0</v>
      </c>
      <c r="P66" s="141">
        <v>0</v>
      </c>
      <c r="Q66" s="141">
        <v>0</v>
      </c>
      <c r="R66" s="141">
        <v>0</v>
      </c>
      <c r="S66" s="141">
        <v>60</v>
      </c>
      <c r="T66" s="141">
        <v>323</v>
      </c>
      <c r="U66" s="141">
        <v>1</v>
      </c>
      <c r="V66" s="141">
        <v>15</v>
      </c>
      <c r="W66" s="141">
        <v>151</v>
      </c>
      <c r="X66" s="141">
        <v>0</v>
      </c>
      <c r="Y66" s="141"/>
      <c r="Z66" s="141"/>
      <c r="AA66" s="141"/>
      <c r="AB66" s="142" t="s">
        <v>675</v>
      </c>
    </row>
    <row r="67" spans="1:28" ht="15.75" thickBot="1" x14ac:dyDescent="0.3">
      <c r="A67" s="137">
        <v>2</v>
      </c>
      <c r="B67" s="138">
        <v>64</v>
      </c>
      <c r="C67" s="139" t="s">
        <v>136</v>
      </c>
      <c r="D67" s="140" t="s">
        <v>746</v>
      </c>
      <c r="E67" s="141" t="s">
        <v>20</v>
      </c>
      <c r="F67" s="141">
        <v>22</v>
      </c>
      <c r="G67" s="141">
        <v>2022</v>
      </c>
      <c r="H67" s="141">
        <v>0</v>
      </c>
      <c r="I67" s="141">
        <v>0</v>
      </c>
      <c r="J67" s="141">
        <v>0</v>
      </c>
      <c r="K67" s="141">
        <v>0</v>
      </c>
      <c r="L67" s="141">
        <v>0</v>
      </c>
      <c r="M67" s="141">
        <v>9</v>
      </c>
      <c r="N67" s="141">
        <v>0</v>
      </c>
      <c r="O67" s="141">
        <v>0</v>
      </c>
      <c r="P67" s="141">
        <v>0</v>
      </c>
      <c r="Q67" s="141">
        <v>0</v>
      </c>
      <c r="R67" s="141">
        <v>0</v>
      </c>
      <c r="S67" s="141">
        <v>0</v>
      </c>
      <c r="T67" s="141">
        <v>0</v>
      </c>
      <c r="U67" s="141">
        <v>0</v>
      </c>
      <c r="V67" s="141">
        <v>0</v>
      </c>
      <c r="W67" s="141">
        <v>0</v>
      </c>
      <c r="X67" s="141">
        <v>0</v>
      </c>
      <c r="Y67" s="141">
        <v>5</v>
      </c>
      <c r="Z67" s="141"/>
      <c r="AA67" s="141">
        <v>1.5</v>
      </c>
      <c r="AB67" s="142" t="s">
        <v>747</v>
      </c>
    </row>
    <row r="68" spans="1:28" ht="15.75" thickBot="1" x14ac:dyDescent="0.3">
      <c r="A68" s="143" t="s">
        <v>653</v>
      </c>
      <c r="B68" s="144" t="s">
        <v>654</v>
      </c>
      <c r="C68" s="145" t="s">
        <v>655</v>
      </c>
      <c r="D68" s="146" t="s">
        <v>5</v>
      </c>
      <c r="E68" s="145" t="s">
        <v>656</v>
      </c>
      <c r="F68" s="145" t="s">
        <v>7</v>
      </c>
      <c r="G68" s="145" t="s">
        <v>657</v>
      </c>
      <c r="H68" s="145" t="s">
        <v>658</v>
      </c>
      <c r="I68" s="145" t="s">
        <v>659</v>
      </c>
      <c r="J68" s="145" t="s">
        <v>660</v>
      </c>
      <c r="K68" s="145" t="s">
        <v>661</v>
      </c>
      <c r="L68" s="145" t="s">
        <v>662</v>
      </c>
      <c r="M68" s="145" t="s">
        <v>663</v>
      </c>
      <c r="N68" s="145" t="s">
        <v>664</v>
      </c>
      <c r="O68" s="145" t="s">
        <v>665</v>
      </c>
      <c r="P68" s="145" t="s">
        <v>666</v>
      </c>
      <c r="Q68" s="145" t="s">
        <v>667</v>
      </c>
      <c r="R68" s="145" t="s">
        <v>668</v>
      </c>
      <c r="S68" s="145" t="s">
        <v>665</v>
      </c>
      <c r="T68" s="145" t="s">
        <v>666</v>
      </c>
      <c r="U68" s="145" t="s">
        <v>667</v>
      </c>
      <c r="V68" s="145" t="s">
        <v>669</v>
      </c>
      <c r="W68" s="145" t="s">
        <v>666</v>
      </c>
      <c r="X68" s="145" t="s">
        <v>667</v>
      </c>
      <c r="Y68" s="145" t="s">
        <v>670</v>
      </c>
      <c r="Z68" s="145" t="s">
        <v>668</v>
      </c>
      <c r="AA68" s="145" t="s">
        <v>671</v>
      </c>
      <c r="AB68" s="145" t="s">
        <v>672</v>
      </c>
    </row>
    <row r="69" spans="1:28" ht="15.75" thickBot="1" x14ac:dyDescent="0.3">
      <c r="A69" s="137">
        <v>3</v>
      </c>
      <c r="B69" s="138">
        <v>65</v>
      </c>
      <c r="C69" s="139" t="s">
        <v>673</v>
      </c>
      <c r="D69" s="140" t="s">
        <v>532</v>
      </c>
      <c r="E69" s="141" t="s">
        <v>663</v>
      </c>
      <c r="F69" s="141">
        <v>24</v>
      </c>
      <c r="G69" s="141">
        <v>2022</v>
      </c>
      <c r="H69" s="141">
        <v>0</v>
      </c>
      <c r="I69" s="141">
        <v>0</v>
      </c>
      <c r="J69" s="141">
        <v>0</v>
      </c>
      <c r="K69" s="141">
        <v>0</v>
      </c>
      <c r="L69" s="141">
        <v>0</v>
      </c>
      <c r="M69" s="141">
        <v>11</v>
      </c>
      <c r="N69" s="141">
        <v>0</v>
      </c>
      <c r="O69" s="141">
        <v>0</v>
      </c>
      <c r="P69" s="141">
        <v>0</v>
      </c>
      <c r="Q69" s="141">
        <v>0</v>
      </c>
      <c r="R69" s="141">
        <v>0</v>
      </c>
      <c r="S69" s="141">
        <v>0</v>
      </c>
      <c r="T69" s="141">
        <v>0</v>
      </c>
      <c r="U69" s="141">
        <v>0</v>
      </c>
      <c r="V69" s="141">
        <v>0</v>
      </c>
      <c r="W69" s="141">
        <v>0</v>
      </c>
      <c r="X69" s="141">
        <v>0</v>
      </c>
      <c r="Y69" s="141"/>
      <c r="Z69" s="141"/>
      <c r="AA69" s="141"/>
      <c r="AB69" s="142" t="s">
        <v>731</v>
      </c>
    </row>
    <row r="70" spans="1:28" ht="15.75" thickBot="1" x14ac:dyDescent="0.3">
      <c r="A70" s="137">
        <v>3</v>
      </c>
      <c r="B70" s="138">
        <v>66</v>
      </c>
      <c r="C70" s="139" t="s">
        <v>120</v>
      </c>
      <c r="D70" s="140" t="s">
        <v>748</v>
      </c>
      <c r="E70" s="141" t="s">
        <v>702</v>
      </c>
      <c r="F70" s="141">
        <v>22</v>
      </c>
      <c r="G70" s="141">
        <v>2022</v>
      </c>
      <c r="H70" s="141">
        <v>0</v>
      </c>
      <c r="I70" s="141">
        <v>0</v>
      </c>
      <c r="J70" s="141">
        <v>0</v>
      </c>
      <c r="K70" s="141">
        <v>0</v>
      </c>
      <c r="L70" s="141">
        <v>0</v>
      </c>
      <c r="M70" s="141">
        <v>11</v>
      </c>
      <c r="N70" s="141">
        <v>0</v>
      </c>
      <c r="O70" s="141">
        <v>0</v>
      </c>
      <c r="P70" s="141">
        <v>0</v>
      </c>
      <c r="Q70" s="141">
        <v>0</v>
      </c>
      <c r="R70" s="141">
        <v>0</v>
      </c>
      <c r="S70" s="141">
        <v>0</v>
      </c>
      <c r="T70" s="141">
        <v>0</v>
      </c>
      <c r="U70" s="141">
        <v>0</v>
      </c>
      <c r="V70" s="141">
        <v>0</v>
      </c>
      <c r="W70" s="141">
        <v>0</v>
      </c>
      <c r="X70" s="141">
        <v>0</v>
      </c>
      <c r="Y70" s="141">
        <v>2</v>
      </c>
      <c r="Z70" s="141"/>
      <c r="AA70" s="141"/>
      <c r="AB70" s="142" t="s">
        <v>747</v>
      </c>
    </row>
    <row r="71" spans="1:28" ht="15.75" thickBot="1" x14ac:dyDescent="0.3">
      <c r="A71" s="137">
        <v>3</v>
      </c>
      <c r="B71" s="138">
        <v>67</v>
      </c>
      <c r="C71" s="139" t="s">
        <v>130</v>
      </c>
      <c r="D71" s="140" t="s">
        <v>602</v>
      </c>
      <c r="E71" s="141" t="s">
        <v>685</v>
      </c>
      <c r="F71" s="141">
        <v>22</v>
      </c>
      <c r="G71" s="141">
        <v>2022</v>
      </c>
      <c r="H71" s="141">
        <v>0</v>
      </c>
      <c r="I71" s="141">
        <v>0</v>
      </c>
      <c r="J71" s="141">
        <v>0</v>
      </c>
      <c r="K71" s="141">
        <v>0</v>
      </c>
      <c r="L71" s="141">
        <v>0</v>
      </c>
      <c r="M71" s="141">
        <v>10</v>
      </c>
      <c r="N71" s="141">
        <v>0</v>
      </c>
      <c r="O71" s="141">
        <v>0</v>
      </c>
      <c r="P71" s="141">
        <v>0</v>
      </c>
      <c r="Q71" s="141">
        <v>0</v>
      </c>
      <c r="R71" s="141">
        <v>0</v>
      </c>
      <c r="S71" s="141">
        <v>0</v>
      </c>
      <c r="T71" s="141">
        <v>0</v>
      </c>
      <c r="U71" s="141">
        <v>0</v>
      </c>
      <c r="V71" s="141">
        <v>0</v>
      </c>
      <c r="W71" s="141">
        <v>0</v>
      </c>
      <c r="X71" s="141">
        <v>0</v>
      </c>
      <c r="Y71" s="141"/>
      <c r="Z71" s="141"/>
      <c r="AA71" s="141"/>
      <c r="AB71" s="142" t="s">
        <v>749</v>
      </c>
    </row>
    <row r="72" spans="1:28" ht="15.75" thickBot="1" x14ac:dyDescent="0.3">
      <c r="A72" s="137">
        <v>3</v>
      </c>
      <c r="B72" s="138">
        <v>68</v>
      </c>
      <c r="C72" s="139" t="s">
        <v>123</v>
      </c>
      <c r="D72" s="140" t="s">
        <v>750</v>
      </c>
      <c r="E72" s="141" t="s">
        <v>36</v>
      </c>
      <c r="F72" s="141">
        <v>21</v>
      </c>
      <c r="G72" s="141">
        <v>2022</v>
      </c>
      <c r="H72" s="141">
        <v>0</v>
      </c>
      <c r="I72" s="141">
        <v>0</v>
      </c>
      <c r="J72" s="141">
        <v>0</v>
      </c>
      <c r="K72" s="141">
        <v>0</v>
      </c>
      <c r="L72" s="141">
        <v>0</v>
      </c>
      <c r="M72" s="141">
        <v>11</v>
      </c>
      <c r="N72" s="141">
        <v>0</v>
      </c>
      <c r="O72" s="141">
        <v>0</v>
      </c>
      <c r="P72" s="141">
        <v>0</v>
      </c>
      <c r="Q72" s="141">
        <v>0</v>
      </c>
      <c r="R72" s="141">
        <v>0</v>
      </c>
      <c r="S72" s="141">
        <v>0</v>
      </c>
      <c r="T72" s="141">
        <v>0</v>
      </c>
      <c r="U72" s="141">
        <v>0</v>
      </c>
      <c r="V72" s="141">
        <v>0</v>
      </c>
      <c r="W72" s="141">
        <v>0</v>
      </c>
      <c r="X72" s="141">
        <v>0</v>
      </c>
      <c r="Y72" s="141">
        <v>41</v>
      </c>
      <c r="Z72" s="141"/>
      <c r="AA72" s="141">
        <v>1</v>
      </c>
      <c r="AB72" s="142" t="s">
        <v>688</v>
      </c>
    </row>
    <row r="73" spans="1:28" ht="15.75" thickBot="1" x14ac:dyDescent="0.3">
      <c r="A73" s="137">
        <v>3</v>
      </c>
      <c r="B73" s="138">
        <v>69</v>
      </c>
      <c r="C73" s="139" t="s">
        <v>115</v>
      </c>
      <c r="D73" s="140" t="s">
        <v>490</v>
      </c>
      <c r="E73" s="141" t="s">
        <v>682</v>
      </c>
      <c r="F73" s="141">
        <v>22</v>
      </c>
      <c r="G73" s="141">
        <v>2022</v>
      </c>
      <c r="H73" s="141">
        <v>0</v>
      </c>
      <c r="I73" s="141">
        <v>0</v>
      </c>
      <c r="J73" s="141">
        <v>0</v>
      </c>
      <c r="K73" s="141">
        <v>0</v>
      </c>
      <c r="L73" s="141">
        <v>0</v>
      </c>
      <c r="M73" s="141">
        <v>11</v>
      </c>
      <c r="N73" s="141">
        <v>0</v>
      </c>
      <c r="O73" s="141">
        <v>0</v>
      </c>
      <c r="P73" s="141">
        <v>0</v>
      </c>
      <c r="Q73" s="141">
        <v>0</v>
      </c>
      <c r="R73" s="141">
        <v>0</v>
      </c>
      <c r="S73" s="141">
        <v>0</v>
      </c>
      <c r="T73" s="141">
        <v>0</v>
      </c>
      <c r="U73" s="141">
        <v>0</v>
      </c>
      <c r="V73" s="141">
        <v>0</v>
      </c>
      <c r="W73" s="141">
        <v>0</v>
      </c>
      <c r="X73" s="141">
        <v>0</v>
      </c>
      <c r="Y73" s="141"/>
      <c r="Z73" s="141"/>
      <c r="AA73" s="141"/>
      <c r="AB73" s="142" t="s">
        <v>689</v>
      </c>
    </row>
    <row r="74" spans="1:28" ht="15.75" thickBot="1" x14ac:dyDescent="0.3">
      <c r="A74" s="137">
        <v>3</v>
      </c>
      <c r="B74" s="138">
        <v>70</v>
      </c>
      <c r="C74" s="139" t="s">
        <v>673</v>
      </c>
      <c r="D74" s="140" t="s">
        <v>751</v>
      </c>
      <c r="E74" s="141" t="s">
        <v>702</v>
      </c>
      <c r="F74" s="141">
        <v>23</v>
      </c>
      <c r="G74" s="141">
        <v>2022</v>
      </c>
      <c r="H74" s="141">
        <v>0</v>
      </c>
      <c r="I74" s="141">
        <v>0</v>
      </c>
      <c r="J74" s="141">
        <v>0</v>
      </c>
      <c r="K74" s="141">
        <v>0</v>
      </c>
      <c r="L74" s="141">
        <v>0</v>
      </c>
      <c r="M74" s="141">
        <v>11</v>
      </c>
      <c r="N74" s="141">
        <v>0</v>
      </c>
      <c r="O74" s="141">
        <v>0</v>
      </c>
      <c r="P74" s="141">
        <v>0</v>
      </c>
      <c r="Q74" s="141">
        <v>0</v>
      </c>
      <c r="R74" s="141">
        <v>0</v>
      </c>
      <c r="S74" s="141">
        <v>0</v>
      </c>
      <c r="T74" s="141">
        <v>0</v>
      </c>
      <c r="U74" s="141">
        <v>0</v>
      </c>
      <c r="V74" s="141">
        <v>0</v>
      </c>
      <c r="W74" s="141">
        <v>0</v>
      </c>
      <c r="X74" s="141">
        <v>0</v>
      </c>
      <c r="Y74" s="141">
        <v>11</v>
      </c>
      <c r="Z74" s="141"/>
      <c r="AA74" s="141"/>
      <c r="AB74" s="142" t="s">
        <v>752</v>
      </c>
    </row>
    <row r="75" spans="1:28" ht="15.75" thickBot="1" x14ac:dyDescent="0.3">
      <c r="A75" s="137">
        <v>3</v>
      </c>
      <c r="B75" s="138">
        <v>71</v>
      </c>
      <c r="C75" s="139" t="s">
        <v>133</v>
      </c>
      <c r="D75" s="140" t="s">
        <v>753</v>
      </c>
      <c r="E75" s="141" t="s">
        <v>12</v>
      </c>
      <c r="F75" s="141">
        <v>25</v>
      </c>
      <c r="G75" s="141">
        <v>2022</v>
      </c>
      <c r="H75" s="141">
        <v>0</v>
      </c>
      <c r="I75" s="141">
        <v>0</v>
      </c>
      <c r="J75" s="141">
        <v>0</v>
      </c>
      <c r="K75" s="141">
        <v>0</v>
      </c>
      <c r="L75" s="141">
        <v>0</v>
      </c>
      <c r="M75" s="141">
        <v>7</v>
      </c>
      <c r="N75" s="141">
        <v>0</v>
      </c>
      <c r="O75" s="141">
        <v>0</v>
      </c>
      <c r="P75" s="141">
        <v>0</v>
      </c>
      <c r="Q75" s="141">
        <v>0</v>
      </c>
      <c r="R75" s="141">
        <v>0</v>
      </c>
      <c r="S75" s="141">
        <v>5</v>
      </c>
      <c r="T75" s="141">
        <v>47</v>
      </c>
      <c r="U75" s="141">
        <v>0</v>
      </c>
      <c r="V75" s="141">
        <v>3</v>
      </c>
      <c r="W75" s="141">
        <v>24</v>
      </c>
      <c r="X75" s="141">
        <v>1</v>
      </c>
      <c r="Y75" s="141"/>
      <c r="Z75" s="141"/>
      <c r="AA75" s="141"/>
      <c r="AB75" s="142" t="s">
        <v>734</v>
      </c>
    </row>
    <row r="76" spans="1:28" ht="15.75" thickBot="1" x14ac:dyDescent="0.3">
      <c r="A76" s="137">
        <v>3</v>
      </c>
      <c r="B76" s="138">
        <v>72</v>
      </c>
      <c r="C76" s="139" t="s">
        <v>126</v>
      </c>
      <c r="D76" s="140" t="s">
        <v>494</v>
      </c>
      <c r="E76" s="141" t="s">
        <v>685</v>
      </c>
      <c r="F76" s="141">
        <v>23</v>
      </c>
      <c r="G76" s="141">
        <v>2022</v>
      </c>
      <c r="H76" s="141">
        <v>0</v>
      </c>
      <c r="I76" s="141">
        <v>0</v>
      </c>
      <c r="J76" s="141">
        <v>0</v>
      </c>
      <c r="K76" s="141">
        <v>0</v>
      </c>
      <c r="L76" s="141">
        <v>0</v>
      </c>
      <c r="M76" s="141">
        <v>11</v>
      </c>
      <c r="N76" s="141">
        <v>0</v>
      </c>
      <c r="O76" s="141">
        <v>0</v>
      </c>
      <c r="P76" s="141">
        <v>0</v>
      </c>
      <c r="Q76" s="141">
        <v>0</v>
      </c>
      <c r="R76" s="141">
        <v>0</v>
      </c>
      <c r="S76" s="141">
        <v>0</v>
      </c>
      <c r="T76" s="141">
        <v>0</v>
      </c>
      <c r="U76" s="141">
        <v>0</v>
      </c>
      <c r="V76" s="141">
        <v>0</v>
      </c>
      <c r="W76" s="141">
        <v>0</v>
      </c>
      <c r="X76" s="141">
        <v>0</v>
      </c>
      <c r="Y76" s="141"/>
      <c r="Z76" s="141"/>
      <c r="AA76" s="141"/>
      <c r="AB76" s="142" t="s">
        <v>754</v>
      </c>
    </row>
    <row r="77" spans="1:28" ht="15.75" thickBot="1" x14ac:dyDescent="0.3">
      <c r="A77" s="137">
        <v>3</v>
      </c>
      <c r="B77" s="138">
        <v>73</v>
      </c>
      <c r="C77" s="139" t="s">
        <v>117</v>
      </c>
      <c r="D77" s="140" t="s">
        <v>755</v>
      </c>
      <c r="E77" s="141" t="s">
        <v>52</v>
      </c>
      <c r="F77" s="141">
        <v>23</v>
      </c>
      <c r="G77" s="141">
        <v>2022</v>
      </c>
      <c r="H77" s="141">
        <v>0</v>
      </c>
      <c r="I77" s="141">
        <v>0</v>
      </c>
      <c r="J77" s="141">
        <v>0</v>
      </c>
      <c r="K77" s="141">
        <v>0</v>
      </c>
      <c r="L77" s="141">
        <v>0</v>
      </c>
      <c r="M77" s="141">
        <v>10</v>
      </c>
      <c r="N77" s="141">
        <v>0</v>
      </c>
      <c r="O77" s="141">
        <v>0</v>
      </c>
      <c r="P77" s="141">
        <v>0</v>
      </c>
      <c r="Q77" s="141">
        <v>0</v>
      </c>
      <c r="R77" s="141">
        <v>0</v>
      </c>
      <c r="S77" s="141">
        <v>0</v>
      </c>
      <c r="T77" s="141">
        <v>0</v>
      </c>
      <c r="U77" s="141">
        <v>0</v>
      </c>
      <c r="V77" s="141">
        <v>15</v>
      </c>
      <c r="W77" s="141">
        <v>177</v>
      </c>
      <c r="X77" s="141">
        <v>3</v>
      </c>
      <c r="Y77" s="141"/>
      <c r="Z77" s="141"/>
      <c r="AA77" s="141"/>
      <c r="AB77" s="142" t="s">
        <v>756</v>
      </c>
    </row>
    <row r="78" spans="1:28" ht="15.75" thickBot="1" x14ac:dyDescent="0.3">
      <c r="A78" s="137">
        <v>3</v>
      </c>
      <c r="B78" s="138">
        <v>74</v>
      </c>
      <c r="C78" s="139" t="s">
        <v>129</v>
      </c>
      <c r="D78" s="140" t="s">
        <v>486</v>
      </c>
      <c r="E78" s="141" t="s">
        <v>67</v>
      </c>
      <c r="F78" s="141">
        <v>23</v>
      </c>
      <c r="G78" s="141"/>
      <c r="H78" s="141">
        <v>0</v>
      </c>
      <c r="I78" s="141">
        <v>0</v>
      </c>
      <c r="J78" s="141">
        <v>0</v>
      </c>
      <c r="K78" s="141"/>
      <c r="L78" s="141"/>
      <c r="M78" s="141"/>
      <c r="N78" s="141"/>
      <c r="O78" s="141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41"/>
      <c r="AB78" s="142" t="s">
        <v>680</v>
      </c>
    </row>
    <row r="79" spans="1:28" ht="15.75" thickBot="1" x14ac:dyDescent="0.3">
      <c r="A79" s="137">
        <v>3</v>
      </c>
      <c r="B79" s="138">
        <v>75</v>
      </c>
      <c r="C79" s="139" t="s">
        <v>134</v>
      </c>
      <c r="D79" s="140" t="s">
        <v>757</v>
      </c>
      <c r="E79" s="141" t="s">
        <v>702</v>
      </c>
      <c r="F79" s="141">
        <v>21</v>
      </c>
      <c r="G79" s="141">
        <v>2022</v>
      </c>
      <c r="H79" s="141">
        <v>0</v>
      </c>
      <c r="I79" s="141">
        <v>0</v>
      </c>
      <c r="J79" s="141">
        <v>0</v>
      </c>
      <c r="K79" s="141">
        <v>0</v>
      </c>
      <c r="L79" s="141">
        <v>0</v>
      </c>
      <c r="M79" s="141">
        <v>6</v>
      </c>
      <c r="N79" s="141">
        <v>0</v>
      </c>
      <c r="O79" s="141">
        <v>0</v>
      </c>
      <c r="P79" s="141">
        <v>0</v>
      </c>
      <c r="Q79" s="141">
        <v>0</v>
      </c>
      <c r="R79" s="141">
        <v>0</v>
      </c>
      <c r="S79" s="141">
        <v>0</v>
      </c>
      <c r="T79" s="141">
        <v>0</v>
      </c>
      <c r="U79" s="141">
        <v>0</v>
      </c>
      <c r="V79" s="141">
        <v>0</v>
      </c>
      <c r="W79" s="141">
        <v>0</v>
      </c>
      <c r="X79" s="141">
        <v>0</v>
      </c>
      <c r="Y79" s="141">
        <v>20</v>
      </c>
      <c r="Z79" s="141"/>
      <c r="AA79" s="141"/>
      <c r="AB79" s="142" t="s">
        <v>686</v>
      </c>
    </row>
    <row r="80" spans="1:28" ht="15.75" thickBot="1" x14ac:dyDescent="0.3">
      <c r="A80" s="137">
        <v>3</v>
      </c>
      <c r="B80" s="138">
        <v>76</v>
      </c>
      <c r="C80" s="139" t="s">
        <v>125</v>
      </c>
      <c r="D80" s="140" t="s">
        <v>515</v>
      </c>
      <c r="E80" s="141" t="s">
        <v>63</v>
      </c>
      <c r="F80" s="141">
        <v>22</v>
      </c>
      <c r="G80" s="141">
        <v>2022</v>
      </c>
      <c r="H80" s="141">
        <v>0</v>
      </c>
      <c r="I80" s="141">
        <v>0</v>
      </c>
      <c r="J80" s="141">
        <v>0</v>
      </c>
      <c r="K80" s="141">
        <v>0</v>
      </c>
      <c r="L80" s="141">
        <v>0</v>
      </c>
      <c r="M80" s="141">
        <v>9</v>
      </c>
      <c r="N80" s="141">
        <v>0</v>
      </c>
      <c r="O80" s="141">
        <v>0</v>
      </c>
      <c r="P80" s="141">
        <v>0</v>
      </c>
      <c r="Q80" s="141">
        <v>0</v>
      </c>
      <c r="R80" s="141">
        <v>0</v>
      </c>
      <c r="S80" s="141">
        <v>0</v>
      </c>
      <c r="T80" s="141">
        <v>0</v>
      </c>
      <c r="U80" s="141">
        <v>0</v>
      </c>
      <c r="V80" s="141">
        <v>0</v>
      </c>
      <c r="W80" s="141">
        <v>0</v>
      </c>
      <c r="X80" s="141">
        <v>0</v>
      </c>
      <c r="Y80" s="141">
        <v>8</v>
      </c>
      <c r="Z80" s="141"/>
      <c r="AA80" s="141">
        <v>1</v>
      </c>
      <c r="AB80" s="142" t="s">
        <v>758</v>
      </c>
    </row>
    <row r="81" spans="1:28" ht="15.75" thickBot="1" x14ac:dyDescent="0.3">
      <c r="A81" s="137">
        <v>3</v>
      </c>
      <c r="B81" s="138">
        <v>77</v>
      </c>
      <c r="C81" s="139" t="s">
        <v>117</v>
      </c>
      <c r="D81" s="140" t="s">
        <v>489</v>
      </c>
      <c r="E81" s="141" t="s">
        <v>685</v>
      </c>
      <c r="F81" s="141">
        <v>24</v>
      </c>
      <c r="G81" s="141">
        <v>2022</v>
      </c>
      <c r="H81" s="141">
        <v>0</v>
      </c>
      <c r="I81" s="141">
        <v>0</v>
      </c>
      <c r="J81" s="141">
        <v>0</v>
      </c>
      <c r="K81" s="141">
        <v>0</v>
      </c>
      <c r="L81" s="141">
        <v>0</v>
      </c>
      <c r="M81" s="141">
        <v>11</v>
      </c>
      <c r="N81" s="141">
        <v>0</v>
      </c>
      <c r="O81" s="141">
        <v>0</v>
      </c>
      <c r="P81" s="141">
        <v>0</v>
      </c>
      <c r="Q81" s="141">
        <v>0</v>
      </c>
      <c r="R81" s="141">
        <v>0</v>
      </c>
      <c r="S81" s="141">
        <v>0</v>
      </c>
      <c r="T81" s="141">
        <v>0</v>
      </c>
      <c r="U81" s="141">
        <v>0</v>
      </c>
      <c r="V81" s="141">
        <v>0</v>
      </c>
      <c r="W81" s="141">
        <v>0</v>
      </c>
      <c r="X81" s="141">
        <v>0</v>
      </c>
      <c r="Y81" s="141"/>
      <c r="Z81" s="141"/>
      <c r="AA81" s="141"/>
      <c r="AB81" s="142" t="s">
        <v>741</v>
      </c>
    </row>
    <row r="82" spans="1:28" ht="15.75" thickBot="1" x14ac:dyDescent="0.3">
      <c r="A82" s="137">
        <v>3</v>
      </c>
      <c r="B82" s="138">
        <v>78</v>
      </c>
      <c r="C82" s="139" t="s">
        <v>123</v>
      </c>
      <c r="D82" s="140" t="s">
        <v>759</v>
      </c>
      <c r="E82" s="141" t="s">
        <v>27</v>
      </c>
      <c r="F82" s="141">
        <v>22</v>
      </c>
      <c r="G82" s="141">
        <v>2022</v>
      </c>
      <c r="H82" s="141">
        <v>0</v>
      </c>
      <c r="I82" s="141">
        <v>0</v>
      </c>
      <c r="J82" s="141">
        <v>0</v>
      </c>
      <c r="K82" s="141">
        <v>0</v>
      </c>
      <c r="L82" s="141">
        <v>0</v>
      </c>
      <c r="M82" s="141">
        <v>11</v>
      </c>
      <c r="N82" s="141">
        <v>0</v>
      </c>
      <c r="O82" s="141">
        <v>0</v>
      </c>
      <c r="P82" s="141">
        <v>0</v>
      </c>
      <c r="Q82" s="141">
        <v>0</v>
      </c>
      <c r="R82" s="141">
        <v>0</v>
      </c>
      <c r="S82" s="141">
        <v>0</v>
      </c>
      <c r="T82" s="141">
        <v>0</v>
      </c>
      <c r="U82" s="141">
        <v>0</v>
      </c>
      <c r="V82" s="141">
        <v>0</v>
      </c>
      <c r="W82" s="141">
        <v>0</v>
      </c>
      <c r="X82" s="141">
        <v>0</v>
      </c>
      <c r="Y82" s="141">
        <v>11</v>
      </c>
      <c r="Z82" s="141"/>
      <c r="AA82" s="141"/>
      <c r="AB82" s="142" t="s">
        <v>760</v>
      </c>
    </row>
    <row r="83" spans="1:28" ht="15.75" thickBot="1" x14ac:dyDescent="0.3">
      <c r="A83" s="137">
        <v>3</v>
      </c>
      <c r="B83" s="138">
        <v>79</v>
      </c>
      <c r="C83" s="139" t="s">
        <v>121</v>
      </c>
      <c r="D83" s="140" t="s">
        <v>761</v>
      </c>
      <c r="E83" s="141" t="s">
        <v>692</v>
      </c>
      <c r="F83" s="141">
        <v>22</v>
      </c>
      <c r="G83" s="141">
        <v>2022</v>
      </c>
      <c r="H83" s="141">
        <v>0</v>
      </c>
      <c r="I83" s="141">
        <v>0</v>
      </c>
      <c r="J83" s="141">
        <v>0</v>
      </c>
      <c r="K83" s="141">
        <v>0</v>
      </c>
      <c r="L83" s="141">
        <v>0</v>
      </c>
      <c r="M83" s="141">
        <v>6</v>
      </c>
      <c r="N83" s="141">
        <v>0</v>
      </c>
      <c r="O83" s="141">
        <v>0</v>
      </c>
      <c r="P83" s="141">
        <v>0</v>
      </c>
      <c r="Q83" s="141">
        <v>0</v>
      </c>
      <c r="R83" s="141">
        <v>0</v>
      </c>
      <c r="S83" s="141">
        <v>0</v>
      </c>
      <c r="T83" s="141">
        <v>0</v>
      </c>
      <c r="U83" s="141">
        <v>0</v>
      </c>
      <c r="V83" s="141">
        <v>0</v>
      </c>
      <c r="W83" s="141">
        <v>0</v>
      </c>
      <c r="X83" s="141">
        <v>0</v>
      </c>
      <c r="Y83" s="141">
        <v>1</v>
      </c>
      <c r="Z83" s="141"/>
      <c r="AA83" s="141"/>
      <c r="AB83" s="142" t="s">
        <v>724</v>
      </c>
    </row>
    <row r="84" spans="1:28" ht="15.75" thickBot="1" x14ac:dyDescent="0.3">
      <c r="A84" s="137">
        <v>3</v>
      </c>
      <c r="B84" s="138">
        <v>80</v>
      </c>
      <c r="C84" s="139" t="s">
        <v>136</v>
      </c>
      <c r="D84" s="140" t="s">
        <v>475</v>
      </c>
      <c r="E84" s="141" t="s">
        <v>52</v>
      </c>
      <c r="F84" s="141">
        <v>22</v>
      </c>
      <c r="G84" s="141">
        <v>2022</v>
      </c>
      <c r="H84" s="141">
        <v>0</v>
      </c>
      <c r="I84" s="141">
        <v>0</v>
      </c>
      <c r="J84" s="141">
        <v>0</v>
      </c>
      <c r="K84" s="141">
        <v>0</v>
      </c>
      <c r="L84" s="141">
        <v>0</v>
      </c>
      <c r="M84" s="141">
        <v>6</v>
      </c>
      <c r="N84" s="141">
        <v>0</v>
      </c>
      <c r="O84" s="141">
        <v>0</v>
      </c>
      <c r="P84" s="141">
        <v>0</v>
      </c>
      <c r="Q84" s="141">
        <v>0</v>
      </c>
      <c r="R84" s="141">
        <v>0</v>
      </c>
      <c r="S84" s="141">
        <v>0</v>
      </c>
      <c r="T84" s="141">
        <v>0</v>
      </c>
      <c r="U84" s="141">
        <v>0</v>
      </c>
      <c r="V84" s="141">
        <v>19</v>
      </c>
      <c r="W84" s="141">
        <v>234</v>
      </c>
      <c r="X84" s="141">
        <v>1</v>
      </c>
      <c r="Y84" s="141"/>
      <c r="Z84" s="141"/>
      <c r="AA84" s="141"/>
      <c r="AB84" s="142" t="s">
        <v>762</v>
      </c>
    </row>
    <row r="85" spans="1:28" ht="15.75" thickBot="1" x14ac:dyDescent="0.3">
      <c r="A85" s="137">
        <v>3</v>
      </c>
      <c r="B85" s="138">
        <v>81</v>
      </c>
      <c r="C85" s="139" t="s">
        <v>130</v>
      </c>
      <c r="D85" s="140" t="s">
        <v>603</v>
      </c>
      <c r="E85" s="141" t="s">
        <v>36</v>
      </c>
      <c r="F85" s="141">
        <v>21</v>
      </c>
      <c r="G85" s="141">
        <v>2022</v>
      </c>
      <c r="H85" s="141">
        <v>0</v>
      </c>
      <c r="I85" s="141">
        <v>0</v>
      </c>
      <c r="J85" s="141">
        <v>0</v>
      </c>
      <c r="K85" s="141">
        <v>0</v>
      </c>
      <c r="L85" s="141">
        <v>0</v>
      </c>
      <c r="M85" s="141">
        <v>5</v>
      </c>
      <c r="N85" s="141">
        <v>0</v>
      </c>
      <c r="O85" s="141">
        <v>0</v>
      </c>
      <c r="P85" s="141">
        <v>0</v>
      </c>
      <c r="Q85" s="141">
        <v>0</v>
      </c>
      <c r="R85" s="141">
        <v>0</v>
      </c>
      <c r="S85" s="141">
        <v>0</v>
      </c>
      <c r="T85" s="141">
        <v>0</v>
      </c>
      <c r="U85" s="141">
        <v>0</v>
      </c>
      <c r="V85" s="141">
        <v>0</v>
      </c>
      <c r="W85" s="141">
        <v>0</v>
      </c>
      <c r="X85" s="141">
        <v>0</v>
      </c>
      <c r="Y85" s="141">
        <v>10</v>
      </c>
      <c r="Z85" s="141"/>
      <c r="AA85" s="141"/>
      <c r="AB85" s="142" t="s">
        <v>679</v>
      </c>
    </row>
    <row r="86" spans="1:28" ht="15.75" thickBot="1" x14ac:dyDescent="0.3">
      <c r="A86" s="137">
        <v>3</v>
      </c>
      <c r="B86" s="138">
        <v>82</v>
      </c>
      <c r="C86" s="139" t="s">
        <v>129</v>
      </c>
      <c r="D86" s="140" t="s">
        <v>763</v>
      </c>
      <c r="E86" s="141" t="s">
        <v>27</v>
      </c>
      <c r="F86" s="141">
        <v>23</v>
      </c>
      <c r="G86" s="141">
        <v>2022</v>
      </c>
      <c r="H86" s="141">
        <v>0</v>
      </c>
      <c r="I86" s="141">
        <v>0</v>
      </c>
      <c r="J86" s="141">
        <v>0</v>
      </c>
      <c r="K86" s="141">
        <v>0</v>
      </c>
      <c r="L86" s="141">
        <v>0</v>
      </c>
      <c r="M86" s="141">
        <v>10</v>
      </c>
      <c r="N86" s="141">
        <v>0</v>
      </c>
      <c r="O86" s="141">
        <v>0</v>
      </c>
      <c r="P86" s="141">
        <v>0</v>
      </c>
      <c r="Q86" s="141">
        <v>0</v>
      </c>
      <c r="R86" s="141">
        <v>0</v>
      </c>
      <c r="S86" s="141">
        <v>0</v>
      </c>
      <c r="T86" s="141">
        <v>0</v>
      </c>
      <c r="U86" s="141">
        <v>0</v>
      </c>
      <c r="V86" s="141">
        <v>0</v>
      </c>
      <c r="W86" s="141">
        <v>0</v>
      </c>
      <c r="X86" s="141">
        <v>0</v>
      </c>
      <c r="Y86" s="141">
        <v>13</v>
      </c>
      <c r="Z86" s="141"/>
      <c r="AA86" s="141">
        <v>1</v>
      </c>
      <c r="AB86" s="142" t="s">
        <v>764</v>
      </c>
    </row>
    <row r="87" spans="1:28" ht="15.75" thickBot="1" x14ac:dyDescent="0.3">
      <c r="A87" s="137">
        <v>3</v>
      </c>
      <c r="B87" s="138">
        <v>83</v>
      </c>
      <c r="C87" s="139" t="s">
        <v>128</v>
      </c>
      <c r="D87" s="140" t="s">
        <v>503</v>
      </c>
      <c r="E87" s="141" t="s">
        <v>702</v>
      </c>
      <c r="F87" s="141">
        <v>21</v>
      </c>
      <c r="G87" s="141">
        <v>2022</v>
      </c>
      <c r="H87" s="141">
        <v>0</v>
      </c>
      <c r="I87" s="141">
        <v>0</v>
      </c>
      <c r="J87" s="141">
        <v>0</v>
      </c>
      <c r="K87" s="141">
        <v>0</v>
      </c>
      <c r="L87" s="141">
        <v>0</v>
      </c>
      <c r="M87" s="141">
        <v>11</v>
      </c>
      <c r="N87" s="141">
        <v>0</v>
      </c>
      <c r="O87" s="141">
        <v>0</v>
      </c>
      <c r="P87" s="141">
        <v>0</v>
      </c>
      <c r="Q87" s="141">
        <v>0</v>
      </c>
      <c r="R87" s="141">
        <v>0</v>
      </c>
      <c r="S87" s="141">
        <v>0</v>
      </c>
      <c r="T87" s="141">
        <v>0</v>
      </c>
      <c r="U87" s="141">
        <v>0</v>
      </c>
      <c r="V87" s="141">
        <v>0</v>
      </c>
      <c r="W87" s="141">
        <v>0</v>
      </c>
      <c r="X87" s="141">
        <v>0</v>
      </c>
      <c r="Y87" s="141">
        <v>3</v>
      </c>
      <c r="Z87" s="141"/>
      <c r="AA87" s="141"/>
      <c r="AB87" s="142" t="s">
        <v>675</v>
      </c>
    </row>
    <row r="88" spans="1:28" ht="15.75" thickBot="1" x14ac:dyDescent="0.3">
      <c r="A88" s="137">
        <v>3</v>
      </c>
      <c r="B88" s="138">
        <v>84</v>
      </c>
      <c r="C88" s="139" t="s">
        <v>122</v>
      </c>
      <c r="D88" s="140" t="s">
        <v>765</v>
      </c>
      <c r="E88" s="141" t="s">
        <v>63</v>
      </c>
      <c r="F88" s="141">
        <v>22</v>
      </c>
      <c r="G88" s="141">
        <v>2022</v>
      </c>
      <c r="H88" s="141">
        <v>0</v>
      </c>
      <c r="I88" s="141">
        <v>0</v>
      </c>
      <c r="J88" s="141">
        <v>0</v>
      </c>
      <c r="K88" s="141">
        <v>0</v>
      </c>
      <c r="L88" s="141">
        <v>0</v>
      </c>
      <c r="M88" s="141">
        <v>5</v>
      </c>
      <c r="N88" s="141">
        <v>0</v>
      </c>
      <c r="O88" s="141">
        <v>0</v>
      </c>
      <c r="P88" s="141">
        <v>0</v>
      </c>
      <c r="Q88" s="141">
        <v>0</v>
      </c>
      <c r="R88" s="141">
        <v>0</v>
      </c>
      <c r="S88" s="141">
        <v>0</v>
      </c>
      <c r="T88" s="141">
        <v>0</v>
      </c>
      <c r="U88" s="141">
        <v>0</v>
      </c>
      <c r="V88" s="141">
        <v>0</v>
      </c>
      <c r="W88" s="141">
        <v>0</v>
      </c>
      <c r="X88" s="141">
        <v>0</v>
      </c>
      <c r="Y88" s="141">
        <v>5</v>
      </c>
      <c r="Z88" s="141"/>
      <c r="AA88" s="141"/>
      <c r="AB88" s="142" t="s">
        <v>694</v>
      </c>
    </row>
    <row r="89" spans="1:28" ht="15.75" thickBot="1" x14ac:dyDescent="0.3">
      <c r="A89" s="137">
        <v>3</v>
      </c>
      <c r="B89" s="138">
        <v>85</v>
      </c>
      <c r="C89" s="139" t="s">
        <v>711</v>
      </c>
      <c r="D89" s="140" t="s">
        <v>766</v>
      </c>
      <c r="E89" s="141" t="s">
        <v>36</v>
      </c>
      <c r="F89" s="141">
        <v>23</v>
      </c>
      <c r="G89" s="141">
        <v>2022</v>
      </c>
      <c r="H89" s="141">
        <v>0</v>
      </c>
      <c r="I89" s="141">
        <v>0</v>
      </c>
      <c r="J89" s="141">
        <v>0</v>
      </c>
      <c r="K89" s="141">
        <v>0</v>
      </c>
      <c r="L89" s="141">
        <v>0</v>
      </c>
      <c r="M89" s="141">
        <v>11</v>
      </c>
      <c r="N89" s="141">
        <v>0</v>
      </c>
      <c r="O89" s="141">
        <v>0</v>
      </c>
      <c r="P89" s="141">
        <v>0</v>
      </c>
      <c r="Q89" s="141">
        <v>0</v>
      </c>
      <c r="R89" s="141">
        <v>0</v>
      </c>
      <c r="S89" s="141">
        <v>0</v>
      </c>
      <c r="T89" s="141">
        <v>0</v>
      </c>
      <c r="U89" s="141">
        <v>0</v>
      </c>
      <c r="V89" s="141">
        <v>2</v>
      </c>
      <c r="W89" s="141">
        <v>51</v>
      </c>
      <c r="X89" s="141">
        <v>1</v>
      </c>
      <c r="Y89" s="141">
        <v>5</v>
      </c>
      <c r="Z89" s="141"/>
      <c r="AA89" s="141"/>
      <c r="AB89" s="142" t="s">
        <v>719</v>
      </c>
    </row>
    <row r="90" spans="1:28" ht="15.75" thickBot="1" x14ac:dyDescent="0.3">
      <c r="A90" s="137">
        <v>3</v>
      </c>
      <c r="B90" s="138">
        <v>86</v>
      </c>
      <c r="C90" s="139" t="s">
        <v>115</v>
      </c>
      <c r="D90" s="140" t="s">
        <v>485</v>
      </c>
      <c r="E90" s="141" t="s">
        <v>67</v>
      </c>
      <c r="F90" s="141">
        <v>23</v>
      </c>
      <c r="G90" s="141">
        <v>2022</v>
      </c>
      <c r="H90" s="141">
        <v>0</v>
      </c>
      <c r="I90" s="141">
        <v>0</v>
      </c>
      <c r="J90" s="141">
        <v>0</v>
      </c>
      <c r="K90" s="141">
        <v>0</v>
      </c>
      <c r="L90" s="141">
        <v>0</v>
      </c>
      <c r="M90" s="141">
        <v>5</v>
      </c>
      <c r="N90" s="141">
        <v>12</v>
      </c>
      <c r="O90" s="141">
        <v>30</v>
      </c>
      <c r="P90" s="141">
        <v>141</v>
      </c>
      <c r="Q90" s="141">
        <v>0</v>
      </c>
      <c r="R90" s="141">
        <v>1</v>
      </c>
      <c r="S90" s="141">
        <v>18</v>
      </c>
      <c r="T90" s="141">
        <v>64</v>
      </c>
      <c r="U90" s="141">
        <v>0</v>
      </c>
      <c r="V90" s="141">
        <v>0</v>
      </c>
      <c r="W90" s="141">
        <v>0</v>
      </c>
      <c r="X90" s="141">
        <v>0</v>
      </c>
      <c r="Y90" s="141">
        <v>1</v>
      </c>
      <c r="Z90" s="141"/>
      <c r="AA90" s="141"/>
      <c r="AB90" s="142" t="s">
        <v>767</v>
      </c>
    </row>
    <row r="91" spans="1:28" ht="15.75" thickBot="1" x14ac:dyDescent="0.3">
      <c r="A91" s="137">
        <v>3</v>
      </c>
      <c r="B91" s="138">
        <v>87</v>
      </c>
      <c r="C91" s="139" t="s">
        <v>116</v>
      </c>
      <c r="D91" s="140" t="s">
        <v>768</v>
      </c>
      <c r="E91" s="141" t="s">
        <v>27</v>
      </c>
      <c r="F91" s="141">
        <v>22</v>
      </c>
      <c r="G91" s="141">
        <v>2022</v>
      </c>
      <c r="H91" s="141">
        <v>0</v>
      </c>
      <c r="I91" s="141">
        <v>0</v>
      </c>
      <c r="J91" s="141">
        <v>0</v>
      </c>
      <c r="K91" s="141">
        <v>0</v>
      </c>
      <c r="L91" s="141">
        <v>0</v>
      </c>
      <c r="M91" s="141">
        <v>12</v>
      </c>
      <c r="N91" s="141">
        <v>0</v>
      </c>
      <c r="O91" s="141">
        <v>0</v>
      </c>
      <c r="P91" s="141">
        <v>0</v>
      </c>
      <c r="Q91" s="141">
        <v>0</v>
      </c>
      <c r="R91" s="141">
        <v>0</v>
      </c>
      <c r="S91" s="141">
        <v>0</v>
      </c>
      <c r="T91" s="141">
        <v>0</v>
      </c>
      <c r="U91" s="141">
        <v>0</v>
      </c>
      <c r="V91" s="141">
        <v>0</v>
      </c>
      <c r="W91" s="141">
        <v>0</v>
      </c>
      <c r="X91" s="141">
        <v>0</v>
      </c>
      <c r="Y91" s="141">
        <v>4</v>
      </c>
      <c r="Z91" s="141"/>
      <c r="AA91" s="141">
        <v>2</v>
      </c>
      <c r="AB91" s="142" t="s">
        <v>769</v>
      </c>
    </row>
    <row r="92" spans="1:28" ht="15.75" thickBot="1" x14ac:dyDescent="0.3">
      <c r="A92" s="137">
        <v>3</v>
      </c>
      <c r="B92" s="138">
        <v>88</v>
      </c>
      <c r="C92" s="139" t="s">
        <v>112</v>
      </c>
      <c r="D92" s="140" t="s">
        <v>468</v>
      </c>
      <c r="E92" s="141" t="s">
        <v>12</v>
      </c>
      <c r="F92" s="141">
        <v>23</v>
      </c>
      <c r="G92" s="141">
        <v>2022</v>
      </c>
      <c r="H92" s="141">
        <v>0</v>
      </c>
      <c r="I92" s="141">
        <v>0</v>
      </c>
      <c r="J92" s="141">
        <v>0</v>
      </c>
      <c r="K92" s="141">
        <v>0</v>
      </c>
      <c r="L92" s="141">
        <v>0</v>
      </c>
      <c r="M92" s="141">
        <v>7</v>
      </c>
      <c r="N92" s="141">
        <v>0</v>
      </c>
      <c r="O92" s="141">
        <v>0</v>
      </c>
      <c r="P92" s="141">
        <v>0</v>
      </c>
      <c r="Q92" s="141">
        <v>0</v>
      </c>
      <c r="R92" s="141">
        <v>0</v>
      </c>
      <c r="S92" s="141">
        <v>0</v>
      </c>
      <c r="T92" s="141">
        <v>0</v>
      </c>
      <c r="U92" s="141">
        <v>0</v>
      </c>
      <c r="V92" s="141">
        <v>2</v>
      </c>
      <c r="W92" s="141">
        <v>12</v>
      </c>
      <c r="X92" s="141">
        <v>0</v>
      </c>
      <c r="Y92" s="141"/>
      <c r="Z92" s="141"/>
      <c r="AA92" s="141"/>
      <c r="AB92" s="142" t="s">
        <v>770</v>
      </c>
    </row>
    <row r="93" spans="1:28" ht="15.75" thickBot="1" x14ac:dyDescent="0.3">
      <c r="A93" s="137">
        <v>3</v>
      </c>
      <c r="B93" s="138">
        <v>89</v>
      </c>
      <c r="C93" s="139" t="s">
        <v>108</v>
      </c>
      <c r="D93" s="140" t="s">
        <v>771</v>
      </c>
      <c r="E93" s="141" t="s">
        <v>702</v>
      </c>
      <c r="F93" s="141">
        <v>23</v>
      </c>
      <c r="G93" s="141">
        <v>2022</v>
      </c>
      <c r="H93" s="141">
        <v>0</v>
      </c>
      <c r="I93" s="141">
        <v>0</v>
      </c>
      <c r="J93" s="141">
        <v>0</v>
      </c>
      <c r="K93" s="141">
        <v>0</v>
      </c>
      <c r="L93" s="141">
        <v>0</v>
      </c>
      <c r="M93" s="141">
        <v>12</v>
      </c>
      <c r="N93" s="141">
        <v>0</v>
      </c>
      <c r="O93" s="141">
        <v>0</v>
      </c>
      <c r="P93" s="141">
        <v>0</v>
      </c>
      <c r="Q93" s="141">
        <v>0</v>
      </c>
      <c r="R93" s="141">
        <v>0</v>
      </c>
      <c r="S93" s="141">
        <v>0</v>
      </c>
      <c r="T93" s="141">
        <v>0</v>
      </c>
      <c r="U93" s="141">
        <v>0</v>
      </c>
      <c r="V93" s="141">
        <v>0</v>
      </c>
      <c r="W93" s="141">
        <v>0</v>
      </c>
      <c r="X93" s="141">
        <v>0</v>
      </c>
      <c r="Y93" s="141">
        <v>10</v>
      </c>
      <c r="Z93" s="141"/>
      <c r="AA93" s="141"/>
      <c r="AB93" s="142" t="s">
        <v>724</v>
      </c>
    </row>
    <row r="94" spans="1:28" ht="15.75" thickBot="1" x14ac:dyDescent="0.3">
      <c r="A94" s="137">
        <v>3</v>
      </c>
      <c r="B94" s="138">
        <v>90</v>
      </c>
      <c r="C94" s="139" t="s">
        <v>118</v>
      </c>
      <c r="D94" s="140" t="s">
        <v>497</v>
      </c>
      <c r="E94" s="141" t="s">
        <v>685</v>
      </c>
      <c r="F94" s="141">
        <v>23</v>
      </c>
      <c r="G94" s="141">
        <v>2022</v>
      </c>
      <c r="H94" s="141">
        <v>0</v>
      </c>
      <c r="I94" s="141">
        <v>0</v>
      </c>
      <c r="J94" s="141">
        <v>0</v>
      </c>
      <c r="K94" s="141">
        <v>0</v>
      </c>
      <c r="L94" s="141">
        <v>0</v>
      </c>
      <c r="M94" s="141">
        <v>11</v>
      </c>
      <c r="N94" s="141">
        <v>0</v>
      </c>
      <c r="O94" s="141">
        <v>0</v>
      </c>
      <c r="P94" s="141">
        <v>0</v>
      </c>
      <c r="Q94" s="141">
        <v>0</v>
      </c>
      <c r="R94" s="141">
        <v>0</v>
      </c>
      <c r="S94" s="141">
        <v>0</v>
      </c>
      <c r="T94" s="141">
        <v>0</v>
      </c>
      <c r="U94" s="141">
        <v>0</v>
      </c>
      <c r="V94" s="141">
        <v>0</v>
      </c>
      <c r="W94" s="141">
        <v>0</v>
      </c>
      <c r="X94" s="141">
        <v>0</v>
      </c>
      <c r="Y94" s="141">
        <v>1</v>
      </c>
      <c r="Z94" s="141"/>
      <c r="AA94" s="141"/>
      <c r="AB94" s="142" t="s">
        <v>772</v>
      </c>
    </row>
    <row r="95" spans="1:28" ht="15.75" thickBot="1" x14ac:dyDescent="0.3">
      <c r="A95" s="137">
        <v>3</v>
      </c>
      <c r="B95" s="138">
        <v>91</v>
      </c>
      <c r="C95" s="139" t="s">
        <v>717</v>
      </c>
      <c r="D95" s="140" t="s">
        <v>509</v>
      </c>
      <c r="E95" s="141" t="s">
        <v>722</v>
      </c>
      <c r="F95" s="141">
        <v>23</v>
      </c>
      <c r="G95" s="141">
        <v>2022</v>
      </c>
      <c r="H95" s="141">
        <v>0</v>
      </c>
      <c r="I95" s="141">
        <v>0</v>
      </c>
      <c r="J95" s="141">
        <v>0</v>
      </c>
      <c r="K95" s="141">
        <v>0</v>
      </c>
      <c r="L95" s="141">
        <v>0</v>
      </c>
      <c r="M95" s="141">
        <v>11</v>
      </c>
      <c r="N95" s="141">
        <v>0</v>
      </c>
      <c r="O95" s="141">
        <v>0</v>
      </c>
      <c r="P95" s="141">
        <v>0</v>
      </c>
      <c r="Q95" s="141">
        <v>0</v>
      </c>
      <c r="R95" s="141">
        <v>0</v>
      </c>
      <c r="S95" s="141">
        <v>74</v>
      </c>
      <c r="T95" s="141">
        <v>286</v>
      </c>
      <c r="U95" s="141">
        <v>1</v>
      </c>
      <c r="V95" s="141">
        <v>29</v>
      </c>
      <c r="W95" s="141">
        <v>180</v>
      </c>
      <c r="X95" s="141">
        <v>0</v>
      </c>
      <c r="Y95" s="141">
        <v>2</v>
      </c>
      <c r="Z95" s="141"/>
      <c r="AA95" s="141"/>
      <c r="AB95" s="142" t="s">
        <v>773</v>
      </c>
    </row>
    <row r="96" spans="1:28" ht="15.75" thickBot="1" x14ac:dyDescent="0.3">
      <c r="A96" s="137">
        <v>3</v>
      </c>
      <c r="B96" s="138">
        <v>92</v>
      </c>
      <c r="C96" s="139" t="s">
        <v>701</v>
      </c>
      <c r="D96" s="140" t="s">
        <v>774</v>
      </c>
      <c r="E96" s="141" t="s">
        <v>685</v>
      </c>
      <c r="F96" s="141">
        <v>23</v>
      </c>
      <c r="G96" s="141">
        <v>2022</v>
      </c>
      <c r="H96" s="141">
        <v>0</v>
      </c>
      <c r="I96" s="141">
        <v>0</v>
      </c>
      <c r="J96" s="141">
        <v>0</v>
      </c>
      <c r="K96" s="141">
        <v>0</v>
      </c>
      <c r="L96" s="141">
        <v>0</v>
      </c>
      <c r="M96" s="141">
        <v>1</v>
      </c>
      <c r="N96" s="141">
        <v>0</v>
      </c>
      <c r="O96" s="141">
        <v>0</v>
      </c>
      <c r="P96" s="141">
        <v>0</v>
      </c>
      <c r="Q96" s="141">
        <v>0</v>
      </c>
      <c r="R96" s="141">
        <v>0</v>
      </c>
      <c r="S96" s="141">
        <v>0</v>
      </c>
      <c r="T96" s="141">
        <v>0</v>
      </c>
      <c r="U96" s="141">
        <v>0</v>
      </c>
      <c r="V96" s="141">
        <v>0</v>
      </c>
      <c r="W96" s="141">
        <v>0</v>
      </c>
      <c r="X96" s="141">
        <v>0</v>
      </c>
      <c r="Y96" s="141"/>
      <c r="Z96" s="141"/>
      <c r="AA96" s="141"/>
      <c r="AB96" s="142" t="s">
        <v>762</v>
      </c>
    </row>
    <row r="97" spans="1:28" ht="15.75" thickBot="1" x14ac:dyDescent="0.3">
      <c r="A97" s="137">
        <v>3</v>
      </c>
      <c r="B97" s="138">
        <v>93</v>
      </c>
      <c r="C97" s="139" t="s">
        <v>745</v>
      </c>
      <c r="D97" s="140" t="s">
        <v>508</v>
      </c>
      <c r="E97" s="141" t="s">
        <v>722</v>
      </c>
      <c r="F97" s="141">
        <v>21</v>
      </c>
      <c r="G97" s="141">
        <v>2022</v>
      </c>
      <c r="H97" s="141">
        <v>0</v>
      </c>
      <c r="I97" s="141">
        <v>0</v>
      </c>
      <c r="J97" s="141">
        <v>0</v>
      </c>
      <c r="K97" s="141">
        <v>0</v>
      </c>
      <c r="L97" s="141">
        <v>0</v>
      </c>
      <c r="M97" s="141">
        <v>3</v>
      </c>
      <c r="N97" s="141">
        <v>0</v>
      </c>
      <c r="O97" s="141">
        <v>0</v>
      </c>
      <c r="P97" s="141">
        <v>0</v>
      </c>
      <c r="Q97" s="141">
        <v>0</v>
      </c>
      <c r="R97" s="141">
        <v>0</v>
      </c>
      <c r="S97" s="141">
        <v>16</v>
      </c>
      <c r="T97" s="141">
        <v>37</v>
      </c>
      <c r="U97" s="141">
        <v>0</v>
      </c>
      <c r="V97" s="141">
        <v>0</v>
      </c>
      <c r="W97" s="141">
        <v>0</v>
      </c>
      <c r="X97" s="141">
        <v>0</v>
      </c>
      <c r="Y97" s="141"/>
      <c r="Z97" s="141"/>
      <c r="AA97" s="141"/>
      <c r="AB97" s="142" t="s">
        <v>679</v>
      </c>
    </row>
    <row r="98" spans="1:28" ht="15.75" thickBot="1" x14ac:dyDescent="0.3">
      <c r="A98" s="137">
        <v>3</v>
      </c>
      <c r="B98" s="138">
        <v>94</v>
      </c>
      <c r="C98" s="139" t="s">
        <v>131</v>
      </c>
      <c r="D98" s="140" t="s">
        <v>487</v>
      </c>
      <c r="E98" s="141" t="s">
        <v>67</v>
      </c>
      <c r="F98" s="141">
        <v>23</v>
      </c>
      <c r="G98" s="141"/>
      <c r="H98" s="141">
        <v>0</v>
      </c>
      <c r="I98" s="141">
        <v>0</v>
      </c>
      <c r="J98" s="141">
        <v>0</v>
      </c>
      <c r="K98" s="141"/>
      <c r="L98" s="141"/>
      <c r="M98" s="141"/>
      <c r="N98" s="141"/>
      <c r="O98" s="141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41"/>
      <c r="AB98" s="142" t="s">
        <v>740</v>
      </c>
    </row>
    <row r="99" spans="1:28" ht="15.75" thickBot="1" x14ac:dyDescent="0.3">
      <c r="A99" s="137">
        <v>3</v>
      </c>
      <c r="B99" s="138">
        <v>95</v>
      </c>
      <c r="C99" s="139" t="s">
        <v>109</v>
      </c>
      <c r="D99" s="140" t="s">
        <v>775</v>
      </c>
      <c r="E99" s="141" t="s">
        <v>27</v>
      </c>
      <c r="F99" s="141">
        <v>23</v>
      </c>
      <c r="G99" s="141">
        <v>2022</v>
      </c>
      <c r="H99" s="141">
        <v>0</v>
      </c>
      <c r="I99" s="141">
        <v>0</v>
      </c>
      <c r="J99" s="141">
        <v>0</v>
      </c>
      <c r="K99" s="141">
        <v>0</v>
      </c>
      <c r="L99" s="141">
        <v>0</v>
      </c>
      <c r="M99" s="141">
        <v>11</v>
      </c>
      <c r="N99" s="141">
        <v>0</v>
      </c>
      <c r="O99" s="141">
        <v>0</v>
      </c>
      <c r="P99" s="141">
        <v>0</v>
      </c>
      <c r="Q99" s="141">
        <v>0</v>
      </c>
      <c r="R99" s="141">
        <v>0</v>
      </c>
      <c r="S99" s="141">
        <v>0</v>
      </c>
      <c r="T99" s="141">
        <v>0</v>
      </c>
      <c r="U99" s="141">
        <v>0</v>
      </c>
      <c r="V99" s="141">
        <v>0</v>
      </c>
      <c r="W99" s="141">
        <v>0</v>
      </c>
      <c r="X99" s="141">
        <v>0</v>
      </c>
      <c r="Y99" s="141">
        <v>9</v>
      </c>
      <c r="Z99" s="141"/>
      <c r="AA99" s="141"/>
      <c r="AB99" s="142" t="s">
        <v>703</v>
      </c>
    </row>
    <row r="100" spans="1:28" ht="15.75" thickBot="1" x14ac:dyDescent="0.3">
      <c r="A100" s="137">
        <v>3</v>
      </c>
      <c r="B100" s="138">
        <v>96</v>
      </c>
      <c r="C100" s="139" t="s">
        <v>117</v>
      </c>
      <c r="D100" s="140" t="s">
        <v>478</v>
      </c>
      <c r="E100" s="141" t="s">
        <v>716</v>
      </c>
      <c r="F100" s="141">
        <v>20</v>
      </c>
      <c r="G100" s="141">
        <v>2022</v>
      </c>
      <c r="H100" s="141">
        <v>0</v>
      </c>
      <c r="I100" s="141">
        <v>0</v>
      </c>
      <c r="J100" s="141">
        <v>0</v>
      </c>
      <c r="K100" s="141">
        <v>0</v>
      </c>
      <c r="L100" s="141">
        <v>0</v>
      </c>
      <c r="M100" s="141">
        <v>12</v>
      </c>
      <c r="N100" s="141">
        <v>0</v>
      </c>
      <c r="O100" s="141">
        <v>0</v>
      </c>
      <c r="P100" s="141">
        <v>0</v>
      </c>
      <c r="Q100" s="141">
        <v>0</v>
      </c>
      <c r="R100" s="141">
        <v>0</v>
      </c>
      <c r="S100" s="141">
        <v>0</v>
      </c>
      <c r="T100" s="141">
        <v>0</v>
      </c>
      <c r="U100" s="141">
        <v>0</v>
      </c>
      <c r="V100" s="141">
        <v>0</v>
      </c>
      <c r="W100" s="141">
        <v>0</v>
      </c>
      <c r="X100" s="141">
        <v>0</v>
      </c>
      <c r="Y100" s="141">
        <v>9</v>
      </c>
      <c r="Z100" s="141"/>
      <c r="AA100" s="141"/>
      <c r="AB100" s="142" t="s">
        <v>776</v>
      </c>
    </row>
    <row r="101" spans="1:28" ht="15.75" thickBot="1" x14ac:dyDescent="0.3">
      <c r="A101" s="137">
        <v>3</v>
      </c>
      <c r="B101" s="138">
        <v>97</v>
      </c>
      <c r="C101" s="139" t="s">
        <v>317</v>
      </c>
      <c r="D101" s="140" t="s">
        <v>777</v>
      </c>
      <c r="E101" s="141" t="s">
        <v>716</v>
      </c>
      <c r="F101" s="141">
        <v>21</v>
      </c>
      <c r="G101" s="141">
        <v>2022</v>
      </c>
      <c r="H101" s="141">
        <v>0</v>
      </c>
      <c r="I101" s="141">
        <v>0</v>
      </c>
      <c r="J101" s="141">
        <v>0</v>
      </c>
      <c r="K101" s="141">
        <v>0</v>
      </c>
      <c r="L101" s="141">
        <v>0</v>
      </c>
      <c r="M101" s="141">
        <v>11</v>
      </c>
      <c r="N101" s="141">
        <v>0</v>
      </c>
      <c r="O101" s="141">
        <v>0</v>
      </c>
      <c r="P101" s="141">
        <v>0</v>
      </c>
      <c r="Q101" s="141">
        <v>0</v>
      </c>
      <c r="R101" s="141">
        <v>0</v>
      </c>
      <c r="S101" s="141">
        <v>0</v>
      </c>
      <c r="T101" s="141">
        <v>0</v>
      </c>
      <c r="U101" s="141">
        <v>0</v>
      </c>
      <c r="V101" s="141">
        <v>0</v>
      </c>
      <c r="W101" s="141">
        <v>0</v>
      </c>
      <c r="X101" s="141">
        <v>0</v>
      </c>
      <c r="Y101" s="141">
        <v>27</v>
      </c>
      <c r="Z101" s="141">
        <v>3</v>
      </c>
      <c r="AA101" s="141"/>
      <c r="AB101" s="142" t="s">
        <v>778</v>
      </c>
    </row>
    <row r="102" spans="1:28" ht="15.75" thickBot="1" x14ac:dyDescent="0.3">
      <c r="A102" s="137">
        <v>3</v>
      </c>
      <c r="B102" s="138">
        <v>98</v>
      </c>
      <c r="C102" s="139" t="s">
        <v>127</v>
      </c>
      <c r="D102" s="140" t="s">
        <v>779</v>
      </c>
      <c r="E102" s="141" t="s">
        <v>722</v>
      </c>
      <c r="F102" s="141">
        <v>23</v>
      </c>
      <c r="G102" s="141">
        <v>2022</v>
      </c>
      <c r="H102" s="141">
        <v>0</v>
      </c>
      <c r="I102" s="141">
        <v>0</v>
      </c>
      <c r="J102" s="141">
        <v>0</v>
      </c>
      <c r="K102" s="141">
        <v>0</v>
      </c>
      <c r="L102" s="141">
        <v>0</v>
      </c>
      <c r="M102" s="141">
        <v>8</v>
      </c>
      <c r="N102" s="141">
        <v>0</v>
      </c>
      <c r="O102" s="141">
        <v>0</v>
      </c>
      <c r="P102" s="141">
        <v>0</v>
      </c>
      <c r="Q102" s="141">
        <v>0</v>
      </c>
      <c r="R102" s="141">
        <v>0</v>
      </c>
      <c r="S102" s="141">
        <v>126</v>
      </c>
      <c r="T102" s="141">
        <v>467</v>
      </c>
      <c r="U102" s="141">
        <v>2</v>
      </c>
      <c r="V102" s="141">
        <v>6</v>
      </c>
      <c r="W102" s="141">
        <v>27</v>
      </c>
      <c r="X102" s="141">
        <v>1</v>
      </c>
      <c r="Y102" s="141"/>
      <c r="Z102" s="141"/>
      <c r="AA102" s="141"/>
      <c r="AB102" s="142" t="s">
        <v>686</v>
      </c>
    </row>
    <row r="103" spans="1:28" ht="15.75" thickBot="1" x14ac:dyDescent="0.3">
      <c r="A103" s="137">
        <v>3</v>
      </c>
      <c r="B103" s="138">
        <v>99</v>
      </c>
      <c r="C103" s="139" t="s">
        <v>123</v>
      </c>
      <c r="D103" s="140" t="s">
        <v>462</v>
      </c>
      <c r="E103" s="141" t="s">
        <v>12</v>
      </c>
      <c r="F103" s="141">
        <v>21</v>
      </c>
      <c r="G103" s="141">
        <v>2022</v>
      </c>
      <c r="H103" s="141">
        <v>0</v>
      </c>
      <c r="I103" s="141">
        <v>0</v>
      </c>
      <c r="J103" s="141">
        <v>0</v>
      </c>
      <c r="K103" s="141">
        <v>0</v>
      </c>
      <c r="L103" s="141">
        <v>0</v>
      </c>
      <c r="M103" s="141">
        <v>11</v>
      </c>
      <c r="N103" s="141">
        <v>0</v>
      </c>
      <c r="O103" s="141">
        <v>0</v>
      </c>
      <c r="P103" s="141">
        <v>0</v>
      </c>
      <c r="Q103" s="141">
        <v>0</v>
      </c>
      <c r="R103" s="141">
        <v>0</v>
      </c>
      <c r="S103" s="141">
        <v>0</v>
      </c>
      <c r="T103" s="141">
        <v>0</v>
      </c>
      <c r="U103" s="141">
        <v>0</v>
      </c>
      <c r="V103" s="141">
        <v>20</v>
      </c>
      <c r="W103" s="141">
        <v>169</v>
      </c>
      <c r="X103" s="141">
        <v>0</v>
      </c>
      <c r="Y103" s="141">
        <v>1</v>
      </c>
      <c r="Z103" s="141"/>
      <c r="AA103" s="141"/>
      <c r="AB103" s="142" t="s">
        <v>714</v>
      </c>
    </row>
    <row r="104" spans="1:28" ht="15.75" thickBot="1" x14ac:dyDescent="0.3">
      <c r="A104" s="137">
        <v>3</v>
      </c>
      <c r="B104" s="138">
        <v>100</v>
      </c>
      <c r="C104" s="139" t="s">
        <v>116</v>
      </c>
      <c r="D104" s="140" t="s">
        <v>780</v>
      </c>
      <c r="E104" s="141" t="s">
        <v>27</v>
      </c>
      <c r="F104" s="141">
        <v>24</v>
      </c>
      <c r="G104" s="141">
        <v>2022</v>
      </c>
      <c r="H104" s="141">
        <v>0</v>
      </c>
      <c r="I104" s="141">
        <v>0</v>
      </c>
      <c r="J104" s="141">
        <v>0</v>
      </c>
      <c r="K104" s="141">
        <v>0</v>
      </c>
      <c r="L104" s="141">
        <v>0</v>
      </c>
      <c r="M104" s="141">
        <v>8</v>
      </c>
      <c r="N104" s="141">
        <v>0</v>
      </c>
      <c r="O104" s="141">
        <v>0</v>
      </c>
      <c r="P104" s="141">
        <v>0</v>
      </c>
      <c r="Q104" s="141">
        <v>0</v>
      </c>
      <c r="R104" s="141">
        <v>0</v>
      </c>
      <c r="S104" s="141">
        <v>0</v>
      </c>
      <c r="T104" s="141">
        <v>0</v>
      </c>
      <c r="U104" s="141">
        <v>0</v>
      </c>
      <c r="V104" s="141">
        <v>0</v>
      </c>
      <c r="W104" s="141">
        <v>0</v>
      </c>
      <c r="X104" s="141">
        <v>0</v>
      </c>
      <c r="Y104" s="141">
        <v>9</v>
      </c>
      <c r="Z104" s="141"/>
      <c r="AA104" s="141">
        <v>2</v>
      </c>
      <c r="AB104" s="142" t="s">
        <v>680</v>
      </c>
    </row>
    <row r="105" spans="1:28" ht="15.75" thickBot="1" x14ac:dyDescent="0.3">
      <c r="A105" s="137">
        <v>3</v>
      </c>
      <c r="B105" s="138">
        <v>101</v>
      </c>
      <c r="C105" s="139" t="s">
        <v>132</v>
      </c>
      <c r="D105" s="140" t="s">
        <v>781</v>
      </c>
      <c r="E105" s="141" t="s">
        <v>52</v>
      </c>
      <c r="F105" s="141">
        <v>22</v>
      </c>
      <c r="G105" s="141">
        <v>2022</v>
      </c>
      <c r="H105" s="141">
        <v>0</v>
      </c>
      <c r="I105" s="141">
        <v>0</v>
      </c>
      <c r="J105" s="141">
        <v>0</v>
      </c>
      <c r="K105" s="141">
        <v>0</v>
      </c>
      <c r="L105" s="141">
        <v>0</v>
      </c>
      <c r="M105" s="141">
        <v>7</v>
      </c>
      <c r="N105" s="141">
        <v>0</v>
      </c>
      <c r="O105" s="141">
        <v>0</v>
      </c>
      <c r="P105" s="141">
        <v>0</v>
      </c>
      <c r="Q105" s="141">
        <v>0</v>
      </c>
      <c r="R105" s="141">
        <v>0</v>
      </c>
      <c r="S105" s="141">
        <v>0</v>
      </c>
      <c r="T105" s="141">
        <v>0</v>
      </c>
      <c r="U105" s="141">
        <v>0</v>
      </c>
      <c r="V105" s="141">
        <v>0</v>
      </c>
      <c r="W105" s="141">
        <v>0</v>
      </c>
      <c r="X105" s="141">
        <v>0</v>
      </c>
      <c r="Y105" s="141"/>
      <c r="Z105" s="141"/>
      <c r="AA105" s="141"/>
      <c r="AB105" s="142" t="s">
        <v>689</v>
      </c>
    </row>
    <row r="106" spans="1:28" ht="15.75" thickBot="1" x14ac:dyDescent="0.3">
      <c r="A106" s="137">
        <v>3</v>
      </c>
      <c r="B106" s="138">
        <v>102</v>
      </c>
      <c r="C106" s="139" t="s">
        <v>124</v>
      </c>
      <c r="D106" s="140" t="s">
        <v>502</v>
      </c>
      <c r="E106" s="141" t="s">
        <v>702</v>
      </c>
      <c r="F106" s="141">
        <v>22</v>
      </c>
      <c r="G106" s="141">
        <v>2022</v>
      </c>
      <c r="H106" s="141">
        <v>0</v>
      </c>
      <c r="I106" s="141">
        <v>0</v>
      </c>
      <c r="J106" s="141">
        <v>0</v>
      </c>
      <c r="K106" s="141">
        <v>0</v>
      </c>
      <c r="L106" s="141">
        <v>0</v>
      </c>
      <c r="M106" s="141">
        <v>10</v>
      </c>
      <c r="N106" s="141">
        <v>0</v>
      </c>
      <c r="O106" s="141">
        <v>0</v>
      </c>
      <c r="P106" s="141">
        <v>0</v>
      </c>
      <c r="Q106" s="141">
        <v>0</v>
      </c>
      <c r="R106" s="141">
        <v>0</v>
      </c>
      <c r="S106" s="141">
        <v>0</v>
      </c>
      <c r="T106" s="141">
        <v>0</v>
      </c>
      <c r="U106" s="141">
        <v>0</v>
      </c>
      <c r="V106" s="141">
        <v>0</v>
      </c>
      <c r="W106" s="141">
        <v>0</v>
      </c>
      <c r="X106" s="141">
        <v>0</v>
      </c>
      <c r="Y106" s="141"/>
      <c r="Z106" s="141"/>
      <c r="AA106" s="141"/>
      <c r="AB106" s="142" t="s">
        <v>675</v>
      </c>
    </row>
    <row r="107" spans="1:28" ht="15.75" thickBot="1" x14ac:dyDescent="0.3">
      <c r="A107" s="137">
        <v>3</v>
      </c>
      <c r="B107" s="138">
        <v>103</v>
      </c>
      <c r="C107" s="139" t="s">
        <v>700</v>
      </c>
      <c r="D107" s="140" t="s">
        <v>782</v>
      </c>
      <c r="E107" s="141" t="s">
        <v>702</v>
      </c>
      <c r="F107" s="141">
        <v>21</v>
      </c>
      <c r="G107" s="141">
        <v>2022</v>
      </c>
      <c r="H107" s="141">
        <v>0</v>
      </c>
      <c r="I107" s="141">
        <v>0</v>
      </c>
      <c r="J107" s="141">
        <v>0</v>
      </c>
      <c r="K107" s="141">
        <v>0</v>
      </c>
      <c r="L107" s="141">
        <v>0</v>
      </c>
      <c r="M107" s="141">
        <v>11</v>
      </c>
      <c r="N107" s="141">
        <v>0</v>
      </c>
      <c r="O107" s="141">
        <v>0</v>
      </c>
      <c r="P107" s="141">
        <v>0</v>
      </c>
      <c r="Q107" s="141">
        <v>0</v>
      </c>
      <c r="R107" s="141">
        <v>0</v>
      </c>
      <c r="S107" s="141">
        <v>0</v>
      </c>
      <c r="T107" s="141">
        <v>0</v>
      </c>
      <c r="U107" s="141">
        <v>0</v>
      </c>
      <c r="V107" s="141">
        <v>0</v>
      </c>
      <c r="W107" s="141">
        <v>0</v>
      </c>
      <c r="X107" s="141">
        <v>0</v>
      </c>
      <c r="Y107" s="141">
        <v>6</v>
      </c>
      <c r="Z107" s="141"/>
      <c r="AA107" s="141">
        <v>1</v>
      </c>
      <c r="AB107" s="142" t="s">
        <v>783</v>
      </c>
    </row>
    <row r="108" spans="1:28" ht="15.75" thickBot="1" x14ac:dyDescent="0.3">
      <c r="A108" s="137">
        <v>3</v>
      </c>
      <c r="B108" s="138">
        <v>104</v>
      </c>
      <c r="C108" s="139" t="s">
        <v>106</v>
      </c>
      <c r="D108" s="140" t="s">
        <v>501</v>
      </c>
      <c r="E108" s="141" t="s">
        <v>685</v>
      </c>
      <c r="F108" s="141">
        <v>22</v>
      </c>
      <c r="G108" s="141"/>
      <c r="H108" s="141">
        <v>0</v>
      </c>
      <c r="I108" s="141">
        <v>0</v>
      </c>
      <c r="J108" s="141">
        <v>0</v>
      </c>
      <c r="K108" s="141"/>
      <c r="L108" s="141"/>
      <c r="M108" s="141"/>
      <c r="N108" s="141"/>
      <c r="O108" s="141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41"/>
      <c r="AB108" s="142" t="s">
        <v>783</v>
      </c>
    </row>
    <row r="109" spans="1:28" ht="15.75" thickBot="1" x14ac:dyDescent="0.3">
      <c r="A109" s="137">
        <v>3</v>
      </c>
      <c r="B109" s="138">
        <v>105</v>
      </c>
      <c r="C109" s="139" t="s">
        <v>745</v>
      </c>
      <c r="D109" s="140" t="s">
        <v>784</v>
      </c>
      <c r="E109" s="141" t="s">
        <v>12</v>
      </c>
      <c r="F109" s="141">
        <v>23</v>
      </c>
      <c r="G109" s="141">
        <v>2022</v>
      </c>
      <c r="H109" s="141">
        <v>0</v>
      </c>
      <c r="I109" s="141">
        <v>0</v>
      </c>
      <c r="J109" s="141">
        <v>0</v>
      </c>
      <c r="K109" s="141">
        <v>0</v>
      </c>
      <c r="L109" s="141">
        <v>0</v>
      </c>
      <c r="M109" s="141">
        <v>7</v>
      </c>
      <c r="N109" s="141">
        <v>0</v>
      </c>
      <c r="O109" s="141">
        <v>0</v>
      </c>
      <c r="P109" s="141">
        <v>0</v>
      </c>
      <c r="Q109" s="141">
        <v>0</v>
      </c>
      <c r="R109" s="141">
        <v>0</v>
      </c>
      <c r="S109" s="141">
        <v>0</v>
      </c>
      <c r="T109" s="141">
        <v>0</v>
      </c>
      <c r="U109" s="141">
        <v>0</v>
      </c>
      <c r="V109" s="141">
        <v>0</v>
      </c>
      <c r="W109" s="141">
        <v>0</v>
      </c>
      <c r="X109" s="141">
        <v>0</v>
      </c>
      <c r="Y109" s="141"/>
      <c r="Z109" s="141"/>
      <c r="AA109" s="141"/>
      <c r="AB109" s="142" t="s">
        <v>785</v>
      </c>
    </row>
    <row r="110" spans="1:28" ht="15.75" thickBot="1" x14ac:dyDescent="0.3">
      <c r="A110" s="143" t="s">
        <v>653</v>
      </c>
      <c r="B110" s="144" t="s">
        <v>654</v>
      </c>
      <c r="C110" s="145" t="s">
        <v>655</v>
      </c>
      <c r="D110" s="146" t="s">
        <v>5</v>
      </c>
      <c r="E110" s="145" t="s">
        <v>656</v>
      </c>
      <c r="F110" s="145" t="s">
        <v>7</v>
      </c>
      <c r="G110" s="145" t="s">
        <v>657</v>
      </c>
      <c r="H110" s="145" t="s">
        <v>658</v>
      </c>
      <c r="I110" s="145" t="s">
        <v>659</v>
      </c>
      <c r="J110" s="145" t="s">
        <v>660</v>
      </c>
      <c r="K110" s="145" t="s">
        <v>661</v>
      </c>
      <c r="L110" s="145" t="s">
        <v>662</v>
      </c>
      <c r="M110" s="145" t="s">
        <v>663</v>
      </c>
      <c r="N110" s="145" t="s">
        <v>664</v>
      </c>
      <c r="O110" s="145" t="s">
        <v>665</v>
      </c>
      <c r="P110" s="145" t="s">
        <v>666</v>
      </c>
      <c r="Q110" s="145" t="s">
        <v>667</v>
      </c>
      <c r="R110" s="145" t="s">
        <v>668</v>
      </c>
      <c r="S110" s="145" t="s">
        <v>665</v>
      </c>
      <c r="T110" s="145" t="s">
        <v>666</v>
      </c>
      <c r="U110" s="145" t="s">
        <v>667</v>
      </c>
      <c r="V110" s="145" t="s">
        <v>669</v>
      </c>
      <c r="W110" s="145" t="s">
        <v>666</v>
      </c>
      <c r="X110" s="145" t="s">
        <v>667</v>
      </c>
      <c r="Y110" s="145" t="s">
        <v>670</v>
      </c>
      <c r="Z110" s="145" t="s">
        <v>668</v>
      </c>
      <c r="AA110" s="145" t="s">
        <v>671</v>
      </c>
      <c r="AB110" s="145" t="s">
        <v>672</v>
      </c>
    </row>
    <row r="111" spans="1:28" ht="15.75" thickBot="1" x14ac:dyDescent="0.3">
      <c r="A111" s="137">
        <v>4</v>
      </c>
      <c r="B111" s="138">
        <v>106</v>
      </c>
      <c r="C111" s="139" t="s">
        <v>717</v>
      </c>
      <c r="D111" s="140" t="s">
        <v>786</v>
      </c>
      <c r="E111" s="141" t="s">
        <v>52</v>
      </c>
      <c r="F111" s="141">
        <v>23</v>
      </c>
      <c r="G111" s="141">
        <v>2022</v>
      </c>
      <c r="H111" s="141">
        <v>0</v>
      </c>
      <c r="I111" s="141">
        <v>0</v>
      </c>
      <c r="J111" s="141">
        <v>0</v>
      </c>
      <c r="K111" s="141">
        <v>0</v>
      </c>
      <c r="L111" s="141">
        <v>0</v>
      </c>
      <c r="M111" s="141">
        <v>10</v>
      </c>
      <c r="N111" s="141">
        <v>0</v>
      </c>
      <c r="O111" s="141">
        <v>0</v>
      </c>
      <c r="P111" s="141">
        <v>0</v>
      </c>
      <c r="Q111" s="141">
        <v>0</v>
      </c>
      <c r="R111" s="141">
        <v>0</v>
      </c>
      <c r="S111" s="141">
        <v>0</v>
      </c>
      <c r="T111" s="141">
        <v>0</v>
      </c>
      <c r="U111" s="141">
        <v>0</v>
      </c>
      <c r="V111" s="141">
        <v>26</v>
      </c>
      <c r="W111" s="141">
        <v>281</v>
      </c>
      <c r="X111" s="141">
        <v>1</v>
      </c>
      <c r="Y111" s="141">
        <v>4</v>
      </c>
      <c r="Z111" s="141"/>
      <c r="AA111" s="141"/>
      <c r="AB111" s="142" t="s">
        <v>39</v>
      </c>
    </row>
    <row r="112" spans="1:28" ht="15.75" thickBot="1" x14ac:dyDescent="0.3">
      <c r="A112" s="137">
        <v>4</v>
      </c>
      <c r="B112" s="138">
        <v>107</v>
      </c>
      <c r="C112" s="139" t="s">
        <v>134</v>
      </c>
      <c r="D112" s="140" t="s">
        <v>513</v>
      </c>
      <c r="E112" s="141" t="s">
        <v>722</v>
      </c>
      <c r="F112" s="141">
        <v>22</v>
      </c>
      <c r="G112" s="141">
        <v>2022</v>
      </c>
      <c r="H112" s="141">
        <v>0</v>
      </c>
      <c r="I112" s="141">
        <v>0</v>
      </c>
      <c r="J112" s="141">
        <v>0</v>
      </c>
      <c r="K112" s="141">
        <v>0</v>
      </c>
      <c r="L112" s="141">
        <v>0</v>
      </c>
      <c r="M112" s="141">
        <v>11</v>
      </c>
      <c r="N112" s="141">
        <v>0</v>
      </c>
      <c r="O112" s="141">
        <v>0</v>
      </c>
      <c r="P112" s="141">
        <v>0</v>
      </c>
      <c r="Q112" s="141">
        <v>0</v>
      </c>
      <c r="R112" s="141">
        <v>0</v>
      </c>
      <c r="S112" s="141">
        <v>180</v>
      </c>
      <c r="T112" s="141">
        <v>788</v>
      </c>
      <c r="U112" s="141">
        <v>3</v>
      </c>
      <c r="V112" s="141">
        <v>27</v>
      </c>
      <c r="W112" s="141">
        <v>143</v>
      </c>
      <c r="X112" s="141">
        <v>1</v>
      </c>
      <c r="Y112" s="141">
        <v>1</v>
      </c>
      <c r="Z112" s="141"/>
      <c r="AA112" s="141"/>
      <c r="AB112" s="142" t="s">
        <v>703</v>
      </c>
    </row>
    <row r="113" spans="1:28" ht="15.75" thickBot="1" x14ac:dyDescent="0.3">
      <c r="A113" s="137">
        <v>4</v>
      </c>
      <c r="B113" s="138">
        <v>108</v>
      </c>
      <c r="C113" s="139" t="s">
        <v>123</v>
      </c>
      <c r="D113" s="140" t="s">
        <v>516</v>
      </c>
      <c r="E113" s="141" t="s">
        <v>63</v>
      </c>
      <c r="F113" s="141">
        <v>22</v>
      </c>
      <c r="G113" s="141">
        <v>2022</v>
      </c>
      <c r="H113" s="141">
        <v>0</v>
      </c>
      <c r="I113" s="141">
        <v>0</v>
      </c>
      <c r="J113" s="141">
        <v>0</v>
      </c>
      <c r="K113" s="141">
        <v>0</v>
      </c>
      <c r="L113" s="141">
        <v>0</v>
      </c>
      <c r="M113" s="141">
        <v>7</v>
      </c>
      <c r="N113" s="141">
        <v>0</v>
      </c>
      <c r="O113" s="141">
        <v>0</v>
      </c>
      <c r="P113" s="141">
        <v>0</v>
      </c>
      <c r="Q113" s="141">
        <v>0</v>
      </c>
      <c r="R113" s="141">
        <v>0</v>
      </c>
      <c r="S113" s="141">
        <v>0</v>
      </c>
      <c r="T113" s="141">
        <v>0</v>
      </c>
      <c r="U113" s="141">
        <v>0</v>
      </c>
      <c r="V113" s="141">
        <v>0</v>
      </c>
      <c r="W113" s="141">
        <v>0</v>
      </c>
      <c r="X113" s="141">
        <v>0</v>
      </c>
      <c r="Y113" s="141">
        <v>1</v>
      </c>
      <c r="Z113" s="141"/>
      <c r="AA113" s="141"/>
      <c r="AB113" s="142" t="s">
        <v>747</v>
      </c>
    </row>
    <row r="114" spans="1:28" ht="15.75" thickBot="1" x14ac:dyDescent="0.3">
      <c r="A114" s="137">
        <v>4</v>
      </c>
      <c r="B114" s="138">
        <v>109</v>
      </c>
      <c r="C114" s="139" t="s">
        <v>126</v>
      </c>
      <c r="D114" s="140" t="s">
        <v>530</v>
      </c>
      <c r="E114" s="141" t="s">
        <v>36</v>
      </c>
      <c r="F114" s="141">
        <v>23</v>
      </c>
      <c r="G114" s="141">
        <v>2022</v>
      </c>
      <c r="H114" s="141">
        <v>0</v>
      </c>
      <c r="I114" s="141">
        <v>0</v>
      </c>
      <c r="J114" s="141">
        <v>0</v>
      </c>
      <c r="K114" s="141">
        <v>0</v>
      </c>
      <c r="L114" s="141">
        <v>0</v>
      </c>
      <c r="M114" s="141">
        <v>11</v>
      </c>
      <c r="N114" s="141">
        <v>0</v>
      </c>
      <c r="O114" s="141">
        <v>0</v>
      </c>
      <c r="P114" s="141">
        <v>0</v>
      </c>
      <c r="Q114" s="141">
        <v>0</v>
      </c>
      <c r="R114" s="141">
        <v>0</v>
      </c>
      <c r="S114" s="141">
        <v>0</v>
      </c>
      <c r="T114" s="141">
        <v>0</v>
      </c>
      <c r="U114" s="141">
        <v>0</v>
      </c>
      <c r="V114" s="141">
        <v>0</v>
      </c>
      <c r="W114" s="141">
        <v>0</v>
      </c>
      <c r="X114" s="141">
        <v>0</v>
      </c>
      <c r="Y114" s="141">
        <v>37</v>
      </c>
      <c r="Z114" s="141"/>
      <c r="AA114" s="141">
        <v>1</v>
      </c>
      <c r="AB114" s="142" t="s">
        <v>680</v>
      </c>
    </row>
    <row r="115" spans="1:28" ht="15.75" thickBot="1" x14ac:dyDescent="0.3">
      <c r="A115" s="137">
        <v>4</v>
      </c>
      <c r="B115" s="138">
        <v>110</v>
      </c>
      <c r="C115" s="139" t="s">
        <v>125</v>
      </c>
      <c r="D115" s="140" t="s">
        <v>488</v>
      </c>
      <c r="E115" s="141" t="s">
        <v>682</v>
      </c>
      <c r="F115" s="141">
        <v>22</v>
      </c>
      <c r="G115" s="141">
        <v>2022</v>
      </c>
      <c r="H115" s="141">
        <v>0</v>
      </c>
      <c r="I115" s="141">
        <v>0</v>
      </c>
      <c r="J115" s="141">
        <v>0</v>
      </c>
      <c r="K115" s="141">
        <v>0</v>
      </c>
      <c r="L115" s="141">
        <v>0</v>
      </c>
      <c r="M115" s="141">
        <v>10</v>
      </c>
      <c r="N115" s="141">
        <v>0</v>
      </c>
      <c r="O115" s="141">
        <v>0</v>
      </c>
      <c r="P115" s="141">
        <v>0</v>
      </c>
      <c r="Q115" s="141">
        <v>0</v>
      </c>
      <c r="R115" s="141">
        <v>0</v>
      </c>
      <c r="S115" s="141">
        <v>0</v>
      </c>
      <c r="T115" s="141">
        <v>0</v>
      </c>
      <c r="U115" s="141">
        <v>0</v>
      </c>
      <c r="V115" s="141">
        <v>0</v>
      </c>
      <c r="W115" s="141">
        <v>0</v>
      </c>
      <c r="X115" s="141">
        <v>0</v>
      </c>
      <c r="Y115" s="141"/>
      <c r="Z115" s="141"/>
      <c r="AA115" s="141"/>
      <c r="AB115" s="142" t="s">
        <v>727</v>
      </c>
    </row>
    <row r="116" spans="1:28" ht="15.75" thickBot="1" x14ac:dyDescent="0.3">
      <c r="A116" s="137">
        <v>4</v>
      </c>
      <c r="B116" s="138">
        <v>111</v>
      </c>
      <c r="C116" s="139" t="s">
        <v>132</v>
      </c>
      <c r="D116" s="140" t="s">
        <v>787</v>
      </c>
      <c r="E116" s="141" t="s">
        <v>682</v>
      </c>
      <c r="F116" s="141">
        <v>22</v>
      </c>
      <c r="G116" s="141">
        <v>2022</v>
      </c>
      <c r="H116" s="141">
        <v>0</v>
      </c>
      <c r="I116" s="141">
        <v>0</v>
      </c>
      <c r="J116" s="141">
        <v>0</v>
      </c>
      <c r="K116" s="141">
        <v>0</v>
      </c>
      <c r="L116" s="141">
        <v>0</v>
      </c>
      <c r="M116" s="141">
        <v>5</v>
      </c>
      <c r="N116" s="141">
        <v>0</v>
      </c>
      <c r="O116" s="141">
        <v>0</v>
      </c>
      <c r="P116" s="141">
        <v>0</v>
      </c>
      <c r="Q116" s="141">
        <v>0</v>
      </c>
      <c r="R116" s="141">
        <v>0</v>
      </c>
      <c r="S116" s="141">
        <v>0</v>
      </c>
      <c r="T116" s="141">
        <v>0</v>
      </c>
      <c r="U116" s="141">
        <v>0</v>
      </c>
      <c r="V116" s="141">
        <v>0</v>
      </c>
      <c r="W116" s="141">
        <v>0</v>
      </c>
      <c r="X116" s="141">
        <v>0</v>
      </c>
      <c r="Y116" s="141"/>
      <c r="Z116" s="141"/>
      <c r="AA116" s="141"/>
      <c r="AB116" s="142" t="s">
        <v>788</v>
      </c>
    </row>
    <row r="117" spans="1:28" ht="15.75" thickBot="1" x14ac:dyDescent="0.3">
      <c r="A117" s="137">
        <v>4</v>
      </c>
      <c r="B117" s="138">
        <v>112</v>
      </c>
      <c r="C117" s="139" t="s">
        <v>130</v>
      </c>
      <c r="D117" s="140" t="s">
        <v>600</v>
      </c>
      <c r="E117" s="141" t="s">
        <v>52</v>
      </c>
      <c r="F117" s="141">
        <v>21</v>
      </c>
      <c r="G117" s="141">
        <v>2022</v>
      </c>
      <c r="H117" s="141">
        <v>0</v>
      </c>
      <c r="I117" s="141">
        <v>0</v>
      </c>
      <c r="J117" s="141">
        <v>0</v>
      </c>
      <c r="K117" s="141">
        <v>0</v>
      </c>
      <c r="L117" s="141">
        <v>0</v>
      </c>
      <c r="M117" s="141">
        <v>7</v>
      </c>
      <c r="N117" s="141">
        <v>0</v>
      </c>
      <c r="O117" s="141">
        <v>0</v>
      </c>
      <c r="P117" s="141">
        <v>0</v>
      </c>
      <c r="Q117" s="141">
        <v>0</v>
      </c>
      <c r="R117" s="141">
        <v>0</v>
      </c>
      <c r="S117" s="141">
        <v>1</v>
      </c>
      <c r="T117" s="141">
        <v>2</v>
      </c>
      <c r="U117" s="141">
        <v>1</v>
      </c>
      <c r="V117" s="141">
        <v>16</v>
      </c>
      <c r="W117" s="141">
        <v>152</v>
      </c>
      <c r="X117" s="141">
        <v>2</v>
      </c>
      <c r="Y117" s="141"/>
      <c r="Z117" s="141"/>
      <c r="AA117" s="141"/>
      <c r="AB117" s="142" t="s">
        <v>769</v>
      </c>
    </row>
    <row r="118" spans="1:28" ht="15.75" thickBot="1" x14ac:dyDescent="0.3">
      <c r="A118" s="137">
        <v>4</v>
      </c>
      <c r="B118" s="138">
        <v>113</v>
      </c>
      <c r="C118" s="139" t="s">
        <v>127</v>
      </c>
      <c r="D118" s="140" t="s">
        <v>481</v>
      </c>
      <c r="E118" s="141" t="s">
        <v>692</v>
      </c>
      <c r="F118" s="141">
        <v>22</v>
      </c>
      <c r="G118" s="141">
        <v>2022</v>
      </c>
      <c r="H118" s="141">
        <v>0</v>
      </c>
      <c r="I118" s="141">
        <v>0</v>
      </c>
      <c r="J118" s="141">
        <v>0</v>
      </c>
      <c r="K118" s="141">
        <v>0</v>
      </c>
      <c r="L118" s="141">
        <v>0</v>
      </c>
      <c r="M118" s="141">
        <v>10</v>
      </c>
      <c r="N118" s="141">
        <v>0</v>
      </c>
      <c r="O118" s="141">
        <v>0</v>
      </c>
      <c r="P118" s="141">
        <v>0</v>
      </c>
      <c r="Q118" s="141">
        <v>0</v>
      </c>
      <c r="R118" s="141">
        <v>0</v>
      </c>
      <c r="S118" s="141">
        <v>0</v>
      </c>
      <c r="T118" s="141">
        <v>0</v>
      </c>
      <c r="U118" s="141">
        <v>0</v>
      </c>
      <c r="V118" s="141">
        <v>0</v>
      </c>
      <c r="W118" s="141">
        <v>0</v>
      </c>
      <c r="X118" s="141">
        <v>0</v>
      </c>
      <c r="Y118" s="141">
        <v>2</v>
      </c>
      <c r="Z118" s="141"/>
      <c r="AA118" s="141"/>
      <c r="AB118" s="142" t="s">
        <v>788</v>
      </c>
    </row>
    <row r="119" spans="1:28" ht="15.75" thickBot="1" x14ac:dyDescent="0.3">
      <c r="A119" s="137">
        <v>4</v>
      </c>
      <c r="B119" s="138">
        <v>114</v>
      </c>
      <c r="C119" s="139" t="s">
        <v>130</v>
      </c>
      <c r="D119" s="140" t="s">
        <v>480</v>
      </c>
      <c r="E119" s="141" t="s">
        <v>716</v>
      </c>
      <c r="F119" s="141">
        <v>21</v>
      </c>
      <c r="G119" s="141">
        <v>2022</v>
      </c>
      <c r="H119" s="141">
        <v>0</v>
      </c>
      <c r="I119" s="141">
        <v>0</v>
      </c>
      <c r="J119" s="141">
        <v>0</v>
      </c>
      <c r="K119" s="141">
        <v>0</v>
      </c>
      <c r="L119" s="141">
        <v>0</v>
      </c>
      <c r="M119" s="141">
        <v>10</v>
      </c>
      <c r="N119" s="141">
        <v>0</v>
      </c>
      <c r="O119" s="141">
        <v>0</v>
      </c>
      <c r="P119" s="141">
        <v>0</v>
      </c>
      <c r="Q119" s="141">
        <v>0</v>
      </c>
      <c r="R119" s="141">
        <v>0</v>
      </c>
      <c r="S119" s="141">
        <v>0</v>
      </c>
      <c r="T119" s="141">
        <v>0</v>
      </c>
      <c r="U119" s="141">
        <v>0</v>
      </c>
      <c r="V119" s="141">
        <v>0</v>
      </c>
      <c r="W119" s="141">
        <v>0</v>
      </c>
      <c r="X119" s="141">
        <v>0</v>
      </c>
      <c r="Y119" s="141">
        <v>19</v>
      </c>
      <c r="Z119" s="141">
        <v>1</v>
      </c>
      <c r="AA119" s="141"/>
      <c r="AB119" s="142" t="s">
        <v>705</v>
      </c>
    </row>
    <row r="120" spans="1:28" ht="15.75" thickBot="1" x14ac:dyDescent="0.3">
      <c r="A120" s="137">
        <v>4</v>
      </c>
      <c r="B120" s="138">
        <v>115</v>
      </c>
      <c r="C120" s="139" t="s">
        <v>136</v>
      </c>
      <c r="D120" s="140" t="s">
        <v>789</v>
      </c>
      <c r="E120" s="141" t="s">
        <v>716</v>
      </c>
      <c r="F120" s="141">
        <v>23</v>
      </c>
      <c r="G120" s="141">
        <v>2022</v>
      </c>
      <c r="H120" s="141">
        <v>0</v>
      </c>
      <c r="I120" s="141">
        <v>0</v>
      </c>
      <c r="J120" s="141">
        <v>0</v>
      </c>
      <c r="K120" s="141">
        <v>0</v>
      </c>
      <c r="L120" s="141">
        <v>0</v>
      </c>
      <c r="M120" s="141">
        <v>11</v>
      </c>
      <c r="N120" s="141">
        <v>0</v>
      </c>
      <c r="O120" s="141">
        <v>0</v>
      </c>
      <c r="P120" s="141">
        <v>0</v>
      </c>
      <c r="Q120" s="141">
        <v>0</v>
      </c>
      <c r="R120" s="141">
        <v>0</v>
      </c>
      <c r="S120" s="141">
        <v>0</v>
      </c>
      <c r="T120" s="141">
        <v>0</v>
      </c>
      <c r="U120" s="141">
        <v>0</v>
      </c>
      <c r="V120" s="141">
        <v>0</v>
      </c>
      <c r="W120" s="141">
        <v>0</v>
      </c>
      <c r="X120" s="141">
        <v>0</v>
      </c>
      <c r="Y120" s="141">
        <v>36</v>
      </c>
      <c r="Z120" s="141"/>
      <c r="AA120" s="141"/>
      <c r="AB120" s="142" t="s">
        <v>699</v>
      </c>
    </row>
    <row r="121" spans="1:28" ht="15.75" thickBot="1" x14ac:dyDescent="0.3">
      <c r="A121" s="137">
        <v>4</v>
      </c>
      <c r="B121" s="138">
        <v>116</v>
      </c>
      <c r="C121" s="139" t="s">
        <v>136</v>
      </c>
      <c r="D121" s="140" t="s">
        <v>790</v>
      </c>
      <c r="E121" s="141" t="s">
        <v>27</v>
      </c>
      <c r="F121" s="141">
        <v>24</v>
      </c>
      <c r="G121" s="141">
        <v>2022</v>
      </c>
      <c r="H121" s="141">
        <v>0</v>
      </c>
      <c r="I121" s="141">
        <v>0</v>
      </c>
      <c r="J121" s="141">
        <v>0</v>
      </c>
      <c r="K121" s="141">
        <v>0</v>
      </c>
      <c r="L121" s="141">
        <v>0</v>
      </c>
      <c r="M121" s="141">
        <v>3</v>
      </c>
      <c r="N121" s="141">
        <v>0</v>
      </c>
      <c r="O121" s="141">
        <v>0</v>
      </c>
      <c r="P121" s="141">
        <v>0</v>
      </c>
      <c r="Q121" s="141">
        <v>0</v>
      </c>
      <c r="R121" s="141">
        <v>0</v>
      </c>
      <c r="S121" s="141">
        <v>0</v>
      </c>
      <c r="T121" s="141">
        <v>0</v>
      </c>
      <c r="U121" s="141">
        <v>0</v>
      </c>
      <c r="V121" s="141">
        <v>0</v>
      </c>
      <c r="W121" s="141">
        <v>0</v>
      </c>
      <c r="X121" s="141">
        <v>0</v>
      </c>
      <c r="Y121" s="141">
        <v>4</v>
      </c>
      <c r="Z121" s="141"/>
      <c r="AA121" s="141"/>
      <c r="AB121" s="142" t="s">
        <v>723</v>
      </c>
    </row>
    <row r="122" spans="1:28" ht="15.75" thickBot="1" x14ac:dyDescent="0.3">
      <c r="A122" s="137">
        <v>4</v>
      </c>
      <c r="B122" s="138">
        <v>117</v>
      </c>
      <c r="C122" s="139" t="s">
        <v>132</v>
      </c>
      <c r="D122" s="140" t="s">
        <v>791</v>
      </c>
      <c r="E122" s="141" t="s">
        <v>63</v>
      </c>
      <c r="F122" s="141">
        <v>25</v>
      </c>
      <c r="G122" s="141">
        <v>2022</v>
      </c>
      <c r="H122" s="141">
        <v>0</v>
      </c>
      <c r="I122" s="141">
        <v>0</v>
      </c>
      <c r="J122" s="141">
        <v>0</v>
      </c>
      <c r="K122" s="141">
        <v>0</v>
      </c>
      <c r="L122" s="141">
        <v>0</v>
      </c>
      <c r="M122" s="141">
        <v>11</v>
      </c>
      <c r="N122" s="141">
        <v>0</v>
      </c>
      <c r="O122" s="141">
        <v>0</v>
      </c>
      <c r="P122" s="141">
        <v>0</v>
      </c>
      <c r="Q122" s="141">
        <v>0</v>
      </c>
      <c r="R122" s="141">
        <v>0</v>
      </c>
      <c r="S122" s="141">
        <v>0</v>
      </c>
      <c r="T122" s="141">
        <v>0</v>
      </c>
      <c r="U122" s="141">
        <v>0</v>
      </c>
      <c r="V122" s="141">
        <v>0</v>
      </c>
      <c r="W122" s="141">
        <v>0</v>
      </c>
      <c r="X122" s="141">
        <v>0</v>
      </c>
      <c r="Y122" s="141">
        <v>14</v>
      </c>
      <c r="Z122" s="141"/>
      <c r="AA122" s="141">
        <v>2</v>
      </c>
      <c r="AB122" s="142" t="s">
        <v>694</v>
      </c>
    </row>
    <row r="123" spans="1:28" ht="15.75" thickBot="1" x14ac:dyDescent="0.3">
      <c r="A123" s="137">
        <v>4</v>
      </c>
      <c r="B123" s="138">
        <v>118</v>
      </c>
      <c r="C123" s="139" t="s">
        <v>120</v>
      </c>
      <c r="D123" s="140" t="s">
        <v>792</v>
      </c>
      <c r="E123" s="141" t="s">
        <v>716</v>
      </c>
      <c r="F123" s="141">
        <v>23</v>
      </c>
      <c r="G123" s="141">
        <v>2022</v>
      </c>
      <c r="H123" s="141">
        <v>0</v>
      </c>
      <c r="I123" s="141">
        <v>0</v>
      </c>
      <c r="J123" s="141">
        <v>0</v>
      </c>
      <c r="K123" s="141">
        <v>0</v>
      </c>
      <c r="L123" s="141">
        <v>0</v>
      </c>
      <c r="M123" s="141">
        <v>9</v>
      </c>
      <c r="N123" s="141">
        <v>0</v>
      </c>
      <c r="O123" s="141">
        <v>0</v>
      </c>
      <c r="P123" s="141">
        <v>0</v>
      </c>
      <c r="Q123" s="141">
        <v>0</v>
      </c>
      <c r="R123" s="141">
        <v>0</v>
      </c>
      <c r="S123" s="141">
        <v>0</v>
      </c>
      <c r="T123" s="141">
        <v>0</v>
      </c>
      <c r="U123" s="141">
        <v>0</v>
      </c>
      <c r="V123" s="141">
        <v>0</v>
      </c>
      <c r="W123" s="141">
        <v>0</v>
      </c>
      <c r="X123" s="141">
        <v>0</v>
      </c>
      <c r="Y123" s="141">
        <v>13</v>
      </c>
      <c r="Z123" s="141"/>
      <c r="AA123" s="141"/>
      <c r="AB123" s="142" t="s">
        <v>793</v>
      </c>
    </row>
    <row r="124" spans="1:28" ht="15.75" thickBot="1" x14ac:dyDescent="0.3">
      <c r="A124" s="137">
        <v>4</v>
      </c>
      <c r="B124" s="138">
        <v>119</v>
      </c>
      <c r="C124" s="139" t="s">
        <v>125</v>
      </c>
      <c r="D124" s="140" t="s">
        <v>794</v>
      </c>
      <c r="E124" s="141" t="s">
        <v>716</v>
      </c>
      <c r="F124" s="141">
        <v>23</v>
      </c>
      <c r="G124" s="141">
        <v>2022</v>
      </c>
      <c r="H124" s="141">
        <v>0</v>
      </c>
      <c r="I124" s="141">
        <v>0</v>
      </c>
      <c r="J124" s="141">
        <v>0</v>
      </c>
      <c r="K124" s="141">
        <v>0</v>
      </c>
      <c r="L124" s="141">
        <v>0</v>
      </c>
      <c r="M124" s="141">
        <v>4</v>
      </c>
      <c r="N124" s="141">
        <v>0</v>
      </c>
      <c r="O124" s="141">
        <v>0</v>
      </c>
      <c r="P124" s="141">
        <v>0</v>
      </c>
      <c r="Q124" s="141">
        <v>0</v>
      </c>
      <c r="R124" s="141">
        <v>0</v>
      </c>
      <c r="S124" s="141">
        <v>0</v>
      </c>
      <c r="T124" s="141">
        <v>0</v>
      </c>
      <c r="U124" s="141">
        <v>0</v>
      </c>
      <c r="V124" s="141">
        <v>0</v>
      </c>
      <c r="W124" s="141">
        <v>0</v>
      </c>
      <c r="X124" s="141">
        <v>0</v>
      </c>
      <c r="Y124" s="141">
        <v>4</v>
      </c>
      <c r="Z124" s="141"/>
      <c r="AA124" s="141"/>
      <c r="AB124" s="142" t="s">
        <v>686</v>
      </c>
    </row>
    <row r="125" spans="1:28" ht="15.75" thickBot="1" x14ac:dyDescent="0.3">
      <c r="A125" s="137">
        <v>4</v>
      </c>
      <c r="B125" s="138">
        <v>120</v>
      </c>
      <c r="C125" s="139" t="s">
        <v>131</v>
      </c>
      <c r="D125" s="140" t="s">
        <v>795</v>
      </c>
      <c r="E125" s="141" t="s">
        <v>702</v>
      </c>
      <c r="F125" s="141">
        <v>21</v>
      </c>
      <c r="G125" s="141">
        <v>2022</v>
      </c>
      <c r="H125" s="141">
        <v>0</v>
      </c>
      <c r="I125" s="141">
        <v>0</v>
      </c>
      <c r="J125" s="141">
        <v>0</v>
      </c>
      <c r="K125" s="141">
        <v>0</v>
      </c>
      <c r="L125" s="141">
        <v>0</v>
      </c>
      <c r="M125" s="141">
        <v>11</v>
      </c>
      <c r="N125" s="141">
        <v>0</v>
      </c>
      <c r="O125" s="141">
        <v>0</v>
      </c>
      <c r="P125" s="141">
        <v>0</v>
      </c>
      <c r="Q125" s="141">
        <v>0</v>
      </c>
      <c r="R125" s="141">
        <v>0</v>
      </c>
      <c r="S125" s="141">
        <v>0</v>
      </c>
      <c r="T125" s="141">
        <v>0</v>
      </c>
      <c r="U125" s="141">
        <v>0</v>
      </c>
      <c r="V125" s="141">
        <v>0</v>
      </c>
      <c r="W125" s="141">
        <v>0</v>
      </c>
      <c r="X125" s="141">
        <v>0</v>
      </c>
      <c r="Y125" s="141">
        <v>5</v>
      </c>
      <c r="Z125" s="141"/>
      <c r="AA125" s="141"/>
      <c r="AB125" s="142" t="s">
        <v>695</v>
      </c>
    </row>
    <row r="126" spans="1:28" ht="15.75" thickBot="1" x14ac:dyDescent="0.3">
      <c r="A126" s="137">
        <v>4</v>
      </c>
      <c r="B126" s="138">
        <v>121</v>
      </c>
      <c r="C126" s="139" t="s">
        <v>711</v>
      </c>
      <c r="D126" s="140" t="s">
        <v>796</v>
      </c>
      <c r="E126" s="141" t="s">
        <v>716</v>
      </c>
      <c r="F126" s="141">
        <v>24</v>
      </c>
      <c r="G126" s="141">
        <v>2022</v>
      </c>
      <c r="H126" s="141">
        <v>0</v>
      </c>
      <c r="I126" s="141">
        <v>0</v>
      </c>
      <c r="J126" s="141">
        <v>0</v>
      </c>
      <c r="K126" s="141">
        <v>0</v>
      </c>
      <c r="L126" s="141">
        <v>0</v>
      </c>
      <c r="M126" s="141">
        <v>12</v>
      </c>
      <c r="N126" s="141">
        <v>0</v>
      </c>
      <c r="O126" s="141">
        <v>0</v>
      </c>
      <c r="P126" s="141">
        <v>0</v>
      </c>
      <c r="Q126" s="141">
        <v>0</v>
      </c>
      <c r="R126" s="141">
        <v>0</v>
      </c>
      <c r="S126" s="141">
        <v>0</v>
      </c>
      <c r="T126" s="141">
        <v>0</v>
      </c>
      <c r="U126" s="141">
        <v>0</v>
      </c>
      <c r="V126" s="141">
        <v>0</v>
      </c>
      <c r="W126" s="141">
        <v>0</v>
      </c>
      <c r="X126" s="141">
        <v>0</v>
      </c>
      <c r="Y126" s="141">
        <v>25</v>
      </c>
      <c r="Z126" s="141">
        <v>2</v>
      </c>
      <c r="AA126" s="141"/>
      <c r="AB126" s="142" t="s">
        <v>773</v>
      </c>
    </row>
    <row r="127" spans="1:28" ht="15.75" thickBot="1" x14ac:dyDescent="0.3">
      <c r="A127" s="137">
        <v>4</v>
      </c>
      <c r="B127" s="138">
        <v>122</v>
      </c>
      <c r="C127" s="139" t="s">
        <v>118</v>
      </c>
      <c r="D127" s="140" t="s">
        <v>797</v>
      </c>
      <c r="E127" s="141" t="s">
        <v>722</v>
      </c>
      <c r="F127" s="141">
        <v>22</v>
      </c>
      <c r="G127" s="141">
        <v>2022</v>
      </c>
      <c r="H127" s="141">
        <v>0</v>
      </c>
      <c r="I127" s="141">
        <v>0</v>
      </c>
      <c r="J127" s="141">
        <v>0</v>
      </c>
      <c r="K127" s="141">
        <v>0</v>
      </c>
      <c r="L127" s="141">
        <v>0</v>
      </c>
      <c r="M127" s="141">
        <v>10</v>
      </c>
      <c r="N127" s="141">
        <v>0</v>
      </c>
      <c r="O127" s="141">
        <v>0</v>
      </c>
      <c r="P127" s="141">
        <v>0</v>
      </c>
      <c r="Q127" s="141">
        <v>0</v>
      </c>
      <c r="R127" s="141">
        <v>0</v>
      </c>
      <c r="S127" s="141">
        <v>10</v>
      </c>
      <c r="T127" s="141">
        <v>47</v>
      </c>
      <c r="U127" s="141">
        <v>0</v>
      </c>
      <c r="V127" s="141">
        <v>0</v>
      </c>
      <c r="W127" s="141">
        <v>0</v>
      </c>
      <c r="X127" s="141">
        <v>0</v>
      </c>
      <c r="Y127" s="141"/>
      <c r="Z127" s="141"/>
      <c r="AA127" s="141"/>
      <c r="AB127" s="142" t="s">
        <v>675</v>
      </c>
    </row>
    <row r="128" spans="1:28" ht="15.75" thickBot="1" x14ac:dyDescent="0.3">
      <c r="A128" s="137">
        <v>4</v>
      </c>
      <c r="B128" s="138">
        <v>123</v>
      </c>
      <c r="C128" s="139" t="s">
        <v>121</v>
      </c>
      <c r="D128" s="140" t="s">
        <v>512</v>
      </c>
      <c r="E128" s="141" t="s">
        <v>722</v>
      </c>
      <c r="F128" s="141">
        <v>21</v>
      </c>
      <c r="G128" s="141">
        <v>2022</v>
      </c>
      <c r="H128" s="141">
        <v>0</v>
      </c>
      <c r="I128" s="141">
        <v>0</v>
      </c>
      <c r="J128" s="141">
        <v>0</v>
      </c>
      <c r="K128" s="141">
        <v>0</v>
      </c>
      <c r="L128" s="141">
        <v>0</v>
      </c>
      <c r="M128" s="141">
        <v>5</v>
      </c>
      <c r="N128" s="141">
        <v>0</v>
      </c>
      <c r="O128" s="141">
        <v>0</v>
      </c>
      <c r="P128" s="141">
        <v>0</v>
      </c>
      <c r="Q128" s="141">
        <v>0</v>
      </c>
      <c r="R128" s="141">
        <v>0</v>
      </c>
      <c r="S128" s="141">
        <v>18</v>
      </c>
      <c r="T128" s="141">
        <v>41</v>
      </c>
      <c r="U128" s="141">
        <v>0</v>
      </c>
      <c r="V128" s="141">
        <v>3</v>
      </c>
      <c r="W128" s="141">
        <v>13</v>
      </c>
      <c r="X128" s="141">
        <v>0</v>
      </c>
      <c r="Y128" s="141"/>
      <c r="Z128" s="141"/>
      <c r="AA128" s="141"/>
      <c r="AB128" s="142" t="s">
        <v>694</v>
      </c>
    </row>
    <row r="129" spans="1:28" ht="15.75" thickBot="1" x14ac:dyDescent="0.3">
      <c r="A129" s="137">
        <v>4</v>
      </c>
      <c r="B129" s="138">
        <v>124</v>
      </c>
      <c r="C129" s="139" t="s">
        <v>123</v>
      </c>
      <c r="D129" s="140" t="s">
        <v>798</v>
      </c>
      <c r="E129" s="141" t="s">
        <v>607</v>
      </c>
      <c r="F129" s="141">
        <v>21</v>
      </c>
      <c r="G129" s="141">
        <v>2022</v>
      </c>
      <c r="H129" s="141">
        <v>0</v>
      </c>
      <c r="I129" s="141">
        <v>0</v>
      </c>
      <c r="J129" s="141">
        <v>0</v>
      </c>
      <c r="K129" s="141">
        <v>0</v>
      </c>
      <c r="L129" s="141">
        <v>0</v>
      </c>
      <c r="M129" s="141">
        <v>11</v>
      </c>
      <c r="N129" s="141">
        <v>0</v>
      </c>
      <c r="O129" s="141">
        <v>0</v>
      </c>
      <c r="P129" s="141">
        <v>0</v>
      </c>
      <c r="Q129" s="141">
        <v>0</v>
      </c>
      <c r="R129" s="141">
        <v>0</v>
      </c>
      <c r="S129" s="141">
        <v>0</v>
      </c>
      <c r="T129" s="141">
        <v>0</v>
      </c>
      <c r="U129" s="141">
        <v>0</v>
      </c>
      <c r="V129" s="141">
        <v>0</v>
      </c>
      <c r="W129" s="141">
        <v>0</v>
      </c>
      <c r="X129" s="141">
        <v>0</v>
      </c>
      <c r="Y129" s="141">
        <v>1</v>
      </c>
      <c r="Z129" s="141"/>
      <c r="AA129" s="141"/>
      <c r="AB129" s="142" t="s">
        <v>679</v>
      </c>
    </row>
    <row r="130" spans="1:28" ht="15.75" thickBot="1" x14ac:dyDescent="0.3">
      <c r="A130" s="137">
        <v>4</v>
      </c>
      <c r="B130" s="138">
        <v>125</v>
      </c>
      <c r="C130" s="139" t="s">
        <v>124</v>
      </c>
      <c r="D130" s="140" t="s">
        <v>799</v>
      </c>
      <c r="E130" s="141" t="s">
        <v>12</v>
      </c>
      <c r="F130" s="141">
        <v>22</v>
      </c>
      <c r="G130" s="141"/>
      <c r="H130" s="141">
        <v>0</v>
      </c>
      <c r="I130" s="141">
        <v>0</v>
      </c>
      <c r="J130" s="141">
        <v>0</v>
      </c>
      <c r="K130" s="141"/>
      <c r="L130" s="141"/>
      <c r="M130" s="141"/>
      <c r="N130" s="141"/>
      <c r="O130" s="141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41"/>
      <c r="AB130" s="142" t="s">
        <v>800</v>
      </c>
    </row>
    <row r="131" spans="1:28" ht="15.75" thickBot="1" x14ac:dyDescent="0.3">
      <c r="A131" s="137">
        <v>4</v>
      </c>
      <c r="B131" s="138">
        <v>126</v>
      </c>
      <c r="C131" s="139" t="s">
        <v>118</v>
      </c>
      <c r="D131" s="140" t="s">
        <v>801</v>
      </c>
      <c r="E131" s="141" t="s">
        <v>63</v>
      </c>
      <c r="F131" s="141">
        <v>23</v>
      </c>
      <c r="G131" s="141">
        <v>2022</v>
      </c>
      <c r="H131" s="141">
        <v>0</v>
      </c>
      <c r="I131" s="141">
        <v>0</v>
      </c>
      <c r="J131" s="141">
        <v>0</v>
      </c>
      <c r="K131" s="141">
        <v>0</v>
      </c>
      <c r="L131" s="141">
        <v>0</v>
      </c>
      <c r="M131" s="141">
        <v>5</v>
      </c>
      <c r="N131" s="141">
        <v>0</v>
      </c>
      <c r="O131" s="141">
        <v>0</v>
      </c>
      <c r="P131" s="141">
        <v>0</v>
      </c>
      <c r="Q131" s="141">
        <v>0</v>
      </c>
      <c r="R131" s="141">
        <v>0</v>
      </c>
      <c r="S131" s="141">
        <v>0</v>
      </c>
      <c r="T131" s="141">
        <v>0</v>
      </c>
      <c r="U131" s="141">
        <v>0</v>
      </c>
      <c r="V131" s="141">
        <v>0</v>
      </c>
      <c r="W131" s="141">
        <v>0</v>
      </c>
      <c r="X131" s="141">
        <v>0</v>
      </c>
      <c r="Y131" s="141">
        <v>3</v>
      </c>
      <c r="Z131" s="141"/>
      <c r="AA131" s="141"/>
      <c r="AB131" s="142" t="s">
        <v>679</v>
      </c>
    </row>
    <row r="132" spans="1:28" ht="15.75" thickBot="1" x14ac:dyDescent="0.3">
      <c r="A132" s="137">
        <v>4</v>
      </c>
      <c r="B132" s="138">
        <v>127</v>
      </c>
      <c r="C132" s="139" t="s">
        <v>711</v>
      </c>
      <c r="D132" s="140" t="s">
        <v>514</v>
      </c>
      <c r="E132" s="141" t="s">
        <v>722</v>
      </c>
      <c r="F132" s="141">
        <v>23</v>
      </c>
      <c r="G132" s="141">
        <v>2022</v>
      </c>
      <c r="H132" s="141">
        <v>0</v>
      </c>
      <c r="I132" s="141">
        <v>0</v>
      </c>
      <c r="J132" s="141">
        <v>0</v>
      </c>
      <c r="K132" s="141">
        <v>0</v>
      </c>
      <c r="L132" s="141">
        <v>0</v>
      </c>
      <c r="M132" s="141">
        <v>10</v>
      </c>
      <c r="N132" s="141">
        <v>0</v>
      </c>
      <c r="O132" s="141">
        <v>0</v>
      </c>
      <c r="P132" s="141">
        <v>0</v>
      </c>
      <c r="Q132" s="141">
        <v>0</v>
      </c>
      <c r="R132" s="141">
        <v>0</v>
      </c>
      <c r="S132" s="141">
        <v>1</v>
      </c>
      <c r="T132" s="141">
        <v>5</v>
      </c>
      <c r="U132" s="141">
        <v>0</v>
      </c>
      <c r="V132" s="141">
        <v>0</v>
      </c>
      <c r="W132" s="141">
        <v>0</v>
      </c>
      <c r="X132" s="141">
        <v>0</v>
      </c>
      <c r="Y132" s="141">
        <v>4</v>
      </c>
      <c r="Z132" s="141"/>
      <c r="AA132" s="141"/>
      <c r="AB132" s="142" t="s">
        <v>802</v>
      </c>
    </row>
    <row r="133" spans="1:28" ht="15.75" thickBot="1" x14ac:dyDescent="0.3">
      <c r="A133" s="137">
        <v>4</v>
      </c>
      <c r="B133" s="138">
        <v>128</v>
      </c>
      <c r="C133" s="139" t="s">
        <v>125</v>
      </c>
      <c r="D133" s="140" t="s">
        <v>803</v>
      </c>
      <c r="E133" s="141" t="s">
        <v>52</v>
      </c>
      <c r="F133" s="141">
        <v>23</v>
      </c>
      <c r="G133" s="141"/>
      <c r="H133" s="141">
        <v>0</v>
      </c>
      <c r="I133" s="141">
        <v>0</v>
      </c>
      <c r="J133" s="141">
        <v>0</v>
      </c>
      <c r="K133" s="141"/>
      <c r="L133" s="141"/>
      <c r="M133" s="141"/>
      <c r="N133" s="141"/>
      <c r="O133" s="141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41"/>
      <c r="AB133" s="142" t="s">
        <v>723</v>
      </c>
    </row>
    <row r="134" spans="1:28" ht="15.75" thickBot="1" x14ac:dyDescent="0.3">
      <c r="A134" s="137">
        <v>4</v>
      </c>
      <c r="B134" s="138">
        <v>129</v>
      </c>
      <c r="C134" s="139" t="s">
        <v>112</v>
      </c>
      <c r="D134" s="140" t="s">
        <v>804</v>
      </c>
      <c r="E134" s="141" t="s">
        <v>52</v>
      </c>
      <c r="F134" s="141">
        <v>23</v>
      </c>
      <c r="G134" s="141">
        <v>2022</v>
      </c>
      <c r="H134" s="141">
        <v>0</v>
      </c>
      <c r="I134" s="141">
        <v>0</v>
      </c>
      <c r="J134" s="141">
        <v>0</v>
      </c>
      <c r="K134" s="141">
        <v>0</v>
      </c>
      <c r="L134" s="141">
        <v>0</v>
      </c>
      <c r="M134" s="141">
        <v>11</v>
      </c>
      <c r="N134" s="141">
        <v>0</v>
      </c>
      <c r="O134" s="141">
        <v>0</v>
      </c>
      <c r="P134" s="141">
        <v>0</v>
      </c>
      <c r="Q134" s="141">
        <v>0</v>
      </c>
      <c r="R134" s="141">
        <v>0</v>
      </c>
      <c r="S134" s="141">
        <v>0</v>
      </c>
      <c r="T134" s="141">
        <v>0</v>
      </c>
      <c r="U134" s="141">
        <v>0</v>
      </c>
      <c r="V134" s="141">
        <v>14</v>
      </c>
      <c r="W134" s="141">
        <v>140</v>
      </c>
      <c r="X134" s="141">
        <v>2</v>
      </c>
      <c r="Y134" s="141">
        <v>1</v>
      </c>
      <c r="Z134" s="141"/>
      <c r="AA134" s="141"/>
      <c r="AB134" s="142" t="s">
        <v>783</v>
      </c>
    </row>
    <row r="135" spans="1:28" ht="15.75" thickBot="1" x14ac:dyDescent="0.3">
      <c r="A135" s="137">
        <v>4</v>
      </c>
      <c r="B135" s="138">
        <v>130</v>
      </c>
      <c r="C135" s="139" t="s">
        <v>125</v>
      </c>
      <c r="D135" s="140" t="s">
        <v>805</v>
      </c>
      <c r="E135" s="141" t="s">
        <v>359</v>
      </c>
      <c r="F135" s="141">
        <v>24</v>
      </c>
      <c r="G135" s="141">
        <v>2022</v>
      </c>
      <c r="H135" s="141">
        <v>0</v>
      </c>
      <c r="I135" s="141">
        <v>0</v>
      </c>
      <c r="J135" s="141">
        <v>0</v>
      </c>
      <c r="K135" s="141">
        <v>0</v>
      </c>
      <c r="L135" s="141">
        <v>0</v>
      </c>
      <c r="M135" s="141">
        <v>11</v>
      </c>
      <c r="N135" s="141">
        <v>0</v>
      </c>
      <c r="O135" s="141">
        <v>0</v>
      </c>
      <c r="P135" s="141">
        <v>0</v>
      </c>
      <c r="Q135" s="141">
        <v>0</v>
      </c>
      <c r="R135" s="141">
        <v>0</v>
      </c>
      <c r="S135" s="141">
        <v>0</v>
      </c>
      <c r="T135" s="141">
        <v>0</v>
      </c>
      <c r="U135" s="141">
        <v>0</v>
      </c>
      <c r="V135" s="141">
        <v>0</v>
      </c>
      <c r="W135" s="141">
        <v>0</v>
      </c>
      <c r="X135" s="141">
        <v>0</v>
      </c>
      <c r="Y135" s="141"/>
      <c r="Z135" s="141"/>
      <c r="AA135" s="141"/>
      <c r="AB135" s="142" t="s">
        <v>695</v>
      </c>
    </row>
    <row r="136" spans="1:28" ht="15.75" thickBot="1" x14ac:dyDescent="0.3">
      <c r="A136" s="137">
        <v>4</v>
      </c>
      <c r="B136" s="138">
        <v>131</v>
      </c>
      <c r="C136" s="139" t="s">
        <v>115</v>
      </c>
      <c r="D136" s="140" t="s">
        <v>806</v>
      </c>
      <c r="E136" s="141" t="s">
        <v>722</v>
      </c>
      <c r="F136" s="141">
        <v>22</v>
      </c>
      <c r="G136" s="141">
        <v>2022</v>
      </c>
      <c r="H136" s="141">
        <v>0</v>
      </c>
      <c r="I136" s="141">
        <v>0</v>
      </c>
      <c r="J136" s="141">
        <v>0</v>
      </c>
      <c r="K136" s="141">
        <v>0</v>
      </c>
      <c r="L136" s="141">
        <v>0</v>
      </c>
      <c r="M136" s="141">
        <v>11</v>
      </c>
      <c r="N136" s="141">
        <v>0</v>
      </c>
      <c r="O136" s="141">
        <v>0</v>
      </c>
      <c r="P136" s="141">
        <v>0</v>
      </c>
      <c r="Q136" s="141">
        <v>0</v>
      </c>
      <c r="R136" s="141">
        <v>0</v>
      </c>
      <c r="S136" s="141">
        <v>10</v>
      </c>
      <c r="T136" s="141">
        <v>42</v>
      </c>
      <c r="U136" s="141">
        <v>0</v>
      </c>
      <c r="V136" s="141">
        <v>3</v>
      </c>
      <c r="W136" s="141">
        <v>7</v>
      </c>
      <c r="X136" s="141">
        <v>0</v>
      </c>
      <c r="Y136" s="141">
        <v>9</v>
      </c>
      <c r="Z136" s="141"/>
      <c r="AA136" s="141"/>
      <c r="AB136" s="142" t="s">
        <v>677</v>
      </c>
    </row>
    <row r="137" spans="1:28" ht="15.75" thickBot="1" x14ac:dyDescent="0.3">
      <c r="A137" s="137">
        <v>4</v>
      </c>
      <c r="B137" s="138">
        <v>132</v>
      </c>
      <c r="C137" s="139" t="s">
        <v>701</v>
      </c>
      <c r="D137" s="140" t="s">
        <v>807</v>
      </c>
      <c r="E137" s="141" t="s">
        <v>12</v>
      </c>
      <c r="F137" s="141">
        <v>22</v>
      </c>
      <c r="G137" s="141">
        <v>2022</v>
      </c>
      <c r="H137" s="141">
        <v>0</v>
      </c>
      <c r="I137" s="141">
        <v>0</v>
      </c>
      <c r="J137" s="141">
        <v>0</v>
      </c>
      <c r="K137" s="141">
        <v>0</v>
      </c>
      <c r="L137" s="141">
        <v>0</v>
      </c>
      <c r="M137" s="141">
        <v>9</v>
      </c>
      <c r="N137" s="141">
        <v>0</v>
      </c>
      <c r="O137" s="141">
        <v>0</v>
      </c>
      <c r="P137" s="141">
        <v>0</v>
      </c>
      <c r="Q137" s="141">
        <v>0</v>
      </c>
      <c r="R137" s="141">
        <v>0</v>
      </c>
      <c r="S137" s="141">
        <v>1</v>
      </c>
      <c r="T137" s="141">
        <v>11</v>
      </c>
      <c r="U137" s="141">
        <v>0</v>
      </c>
      <c r="V137" s="141">
        <v>31</v>
      </c>
      <c r="W137" s="141">
        <v>314</v>
      </c>
      <c r="X137" s="141">
        <v>3</v>
      </c>
      <c r="Y137" s="141"/>
      <c r="Z137" s="141"/>
      <c r="AA137" s="141"/>
      <c r="AB137" s="142" t="s">
        <v>808</v>
      </c>
    </row>
    <row r="138" spans="1:28" ht="15.75" thickBot="1" x14ac:dyDescent="0.3">
      <c r="A138" s="137">
        <v>4</v>
      </c>
      <c r="B138" s="138">
        <v>133</v>
      </c>
      <c r="C138" s="139" t="s">
        <v>717</v>
      </c>
      <c r="D138" s="140" t="s">
        <v>809</v>
      </c>
      <c r="E138" s="141" t="s">
        <v>359</v>
      </c>
      <c r="F138" s="141">
        <v>23</v>
      </c>
      <c r="G138" s="141">
        <v>2022</v>
      </c>
      <c r="H138" s="141">
        <v>0</v>
      </c>
      <c r="I138" s="141">
        <v>0</v>
      </c>
      <c r="J138" s="141">
        <v>0</v>
      </c>
      <c r="K138" s="141">
        <v>0</v>
      </c>
      <c r="L138" s="141">
        <v>0</v>
      </c>
      <c r="M138" s="141">
        <v>11</v>
      </c>
      <c r="N138" s="141">
        <v>0</v>
      </c>
      <c r="O138" s="141">
        <v>0</v>
      </c>
      <c r="P138" s="141">
        <v>0</v>
      </c>
      <c r="Q138" s="141">
        <v>0</v>
      </c>
      <c r="R138" s="141">
        <v>0</v>
      </c>
      <c r="S138" s="141">
        <v>0</v>
      </c>
      <c r="T138" s="141">
        <v>0</v>
      </c>
      <c r="U138" s="141">
        <v>0</v>
      </c>
      <c r="V138" s="141">
        <v>0</v>
      </c>
      <c r="W138" s="141">
        <v>0</v>
      </c>
      <c r="X138" s="141">
        <v>0</v>
      </c>
      <c r="Y138" s="141">
        <v>3</v>
      </c>
      <c r="Z138" s="141"/>
      <c r="AA138" s="141"/>
      <c r="AB138" s="142" t="s">
        <v>675</v>
      </c>
    </row>
    <row r="139" spans="1:28" ht="15.75" thickBot="1" x14ac:dyDescent="0.3">
      <c r="A139" s="137">
        <v>4</v>
      </c>
      <c r="B139" s="138">
        <v>134</v>
      </c>
      <c r="C139" s="139" t="s">
        <v>745</v>
      </c>
      <c r="D139" s="140" t="s">
        <v>810</v>
      </c>
      <c r="E139" s="141" t="s">
        <v>685</v>
      </c>
      <c r="F139" s="141">
        <v>23</v>
      </c>
      <c r="G139" s="141">
        <v>2022</v>
      </c>
      <c r="H139" s="141">
        <v>0</v>
      </c>
      <c r="I139" s="141">
        <v>0</v>
      </c>
      <c r="J139" s="141">
        <v>0</v>
      </c>
      <c r="K139" s="141">
        <v>0</v>
      </c>
      <c r="L139" s="141">
        <v>0</v>
      </c>
      <c r="M139" s="141">
        <v>11</v>
      </c>
      <c r="N139" s="141">
        <v>0</v>
      </c>
      <c r="O139" s="141">
        <v>0</v>
      </c>
      <c r="P139" s="141">
        <v>0</v>
      </c>
      <c r="Q139" s="141">
        <v>0</v>
      </c>
      <c r="R139" s="141">
        <v>0</v>
      </c>
      <c r="S139" s="141">
        <v>0</v>
      </c>
      <c r="T139" s="141">
        <v>0</v>
      </c>
      <c r="U139" s="141">
        <v>0</v>
      </c>
      <c r="V139" s="141">
        <v>0</v>
      </c>
      <c r="W139" s="141">
        <v>0</v>
      </c>
      <c r="X139" s="141">
        <v>0</v>
      </c>
      <c r="Y139" s="141">
        <v>1</v>
      </c>
      <c r="Z139" s="141"/>
      <c r="AA139" s="141"/>
      <c r="AB139" s="142" t="s">
        <v>811</v>
      </c>
    </row>
    <row r="140" spans="1:28" ht="15.75" thickBot="1" x14ac:dyDescent="0.3">
      <c r="A140" s="137">
        <v>4</v>
      </c>
      <c r="B140" s="138">
        <v>135</v>
      </c>
      <c r="C140" s="139" t="s">
        <v>700</v>
      </c>
      <c r="D140" s="140" t="s">
        <v>812</v>
      </c>
      <c r="E140" s="141" t="s">
        <v>36</v>
      </c>
      <c r="F140" s="141">
        <v>22</v>
      </c>
      <c r="G140" s="141">
        <v>2022</v>
      </c>
      <c r="H140" s="141">
        <v>0</v>
      </c>
      <c r="I140" s="141">
        <v>0</v>
      </c>
      <c r="J140" s="141">
        <v>0</v>
      </c>
      <c r="K140" s="141">
        <v>0</v>
      </c>
      <c r="L140" s="141">
        <v>0</v>
      </c>
      <c r="M140" s="141">
        <v>11</v>
      </c>
      <c r="N140" s="141">
        <v>0</v>
      </c>
      <c r="O140" s="141">
        <v>0</v>
      </c>
      <c r="P140" s="141">
        <v>0</v>
      </c>
      <c r="Q140" s="141">
        <v>0</v>
      </c>
      <c r="R140" s="141">
        <v>0</v>
      </c>
      <c r="S140" s="141">
        <v>0</v>
      </c>
      <c r="T140" s="141">
        <v>0</v>
      </c>
      <c r="U140" s="141">
        <v>0</v>
      </c>
      <c r="V140" s="141">
        <v>0</v>
      </c>
      <c r="W140" s="141">
        <v>0</v>
      </c>
      <c r="X140" s="141">
        <v>0</v>
      </c>
      <c r="Y140" s="141">
        <v>20</v>
      </c>
      <c r="Z140" s="141">
        <v>1</v>
      </c>
      <c r="AA140" s="141"/>
      <c r="AB140" s="142" t="s">
        <v>813</v>
      </c>
    </row>
    <row r="141" spans="1:28" ht="15.75" thickBot="1" x14ac:dyDescent="0.3">
      <c r="A141" s="137">
        <v>4</v>
      </c>
      <c r="B141" s="138">
        <v>136</v>
      </c>
      <c r="C141" s="139" t="s">
        <v>109</v>
      </c>
      <c r="D141" s="140" t="s">
        <v>814</v>
      </c>
      <c r="E141" s="141" t="s">
        <v>682</v>
      </c>
      <c r="F141" s="141">
        <v>24</v>
      </c>
      <c r="G141" s="141">
        <v>2022</v>
      </c>
      <c r="H141" s="141">
        <v>0</v>
      </c>
      <c r="I141" s="141">
        <v>0</v>
      </c>
      <c r="J141" s="141">
        <v>0</v>
      </c>
      <c r="K141" s="141">
        <v>0</v>
      </c>
      <c r="L141" s="141">
        <v>0</v>
      </c>
      <c r="M141" s="141">
        <v>11</v>
      </c>
      <c r="N141" s="141">
        <v>0</v>
      </c>
      <c r="O141" s="141">
        <v>0</v>
      </c>
      <c r="P141" s="141">
        <v>0</v>
      </c>
      <c r="Q141" s="141">
        <v>0</v>
      </c>
      <c r="R141" s="141">
        <v>0</v>
      </c>
      <c r="S141" s="141">
        <v>0</v>
      </c>
      <c r="T141" s="141">
        <v>0</v>
      </c>
      <c r="U141" s="141">
        <v>0</v>
      </c>
      <c r="V141" s="141">
        <v>0</v>
      </c>
      <c r="W141" s="141">
        <v>0</v>
      </c>
      <c r="X141" s="141">
        <v>0</v>
      </c>
      <c r="Y141" s="141"/>
      <c r="Z141" s="141"/>
      <c r="AA141" s="141"/>
      <c r="AB141" s="142" t="s">
        <v>720</v>
      </c>
    </row>
    <row r="142" spans="1:28" ht="15.75" thickBot="1" x14ac:dyDescent="0.3">
      <c r="A142" s="137">
        <v>4</v>
      </c>
      <c r="B142" s="138">
        <v>137</v>
      </c>
      <c r="C142" s="139" t="s">
        <v>711</v>
      </c>
      <c r="D142" s="140" t="s">
        <v>815</v>
      </c>
      <c r="E142" s="141" t="s">
        <v>67</v>
      </c>
      <c r="F142" s="141">
        <v>23</v>
      </c>
      <c r="G142" s="141">
        <v>2022</v>
      </c>
      <c r="H142" s="141">
        <v>0</v>
      </c>
      <c r="I142" s="141">
        <v>0</v>
      </c>
      <c r="J142" s="141">
        <v>0</v>
      </c>
      <c r="K142" s="141">
        <v>0</v>
      </c>
      <c r="L142" s="141">
        <v>0</v>
      </c>
      <c r="M142" s="141">
        <v>4</v>
      </c>
      <c r="N142" s="141">
        <v>65</v>
      </c>
      <c r="O142" s="141">
        <v>92</v>
      </c>
      <c r="P142" s="141">
        <v>781</v>
      </c>
      <c r="Q142" s="141">
        <v>5</v>
      </c>
      <c r="R142" s="141">
        <v>3</v>
      </c>
      <c r="S142" s="141">
        <v>10</v>
      </c>
      <c r="T142" s="141">
        <v>0</v>
      </c>
      <c r="U142" s="141">
        <v>0</v>
      </c>
      <c r="V142" s="141">
        <v>1</v>
      </c>
      <c r="W142" s="141">
        <v>-6</v>
      </c>
      <c r="X142" s="141">
        <v>0</v>
      </c>
      <c r="Y142" s="141"/>
      <c r="Z142" s="141"/>
      <c r="AA142" s="141"/>
      <c r="AB142" s="142" t="s">
        <v>764</v>
      </c>
    </row>
    <row r="143" spans="1:28" ht="15.75" thickBot="1" x14ac:dyDescent="0.3">
      <c r="A143" s="137">
        <v>4</v>
      </c>
      <c r="B143" s="138">
        <v>138</v>
      </c>
      <c r="C143" s="139" t="s">
        <v>122</v>
      </c>
      <c r="D143" s="140" t="s">
        <v>816</v>
      </c>
      <c r="E143" s="141" t="s">
        <v>12</v>
      </c>
      <c r="F143" s="141">
        <v>23</v>
      </c>
      <c r="G143" s="141"/>
      <c r="H143" s="141">
        <v>0</v>
      </c>
      <c r="I143" s="141">
        <v>0</v>
      </c>
      <c r="J143" s="141">
        <v>0</v>
      </c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2" t="s">
        <v>772</v>
      </c>
    </row>
    <row r="144" spans="1:28" ht="15.75" thickBot="1" x14ac:dyDescent="0.3">
      <c r="A144" s="137">
        <v>4</v>
      </c>
      <c r="B144" s="138">
        <v>139</v>
      </c>
      <c r="C144" s="139" t="s">
        <v>125</v>
      </c>
      <c r="D144" s="140" t="s">
        <v>817</v>
      </c>
      <c r="E144" s="141" t="s">
        <v>52</v>
      </c>
      <c r="F144" s="141">
        <v>22</v>
      </c>
      <c r="G144" s="141">
        <v>2022</v>
      </c>
      <c r="H144" s="141">
        <v>0</v>
      </c>
      <c r="I144" s="141">
        <v>0</v>
      </c>
      <c r="J144" s="141">
        <v>0</v>
      </c>
      <c r="K144" s="141">
        <v>0</v>
      </c>
      <c r="L144" s="141">
        <v>0</v>
      </c>
      <c r="M144" s="141">
        <v>10</v>
      </c>
      <c r="N144" s="141">
        <v>0</v>
      </c>
      <c r="O144" s="141">
        <v>0</v>
      </c>
      <c r="P144" s="141">
        <v>0</v>
      </c>
      <c r="Q144" s="141">
        <v>0</v>
      </c>
      <c r="R144" s="141">
        <v>0</v>
      </c>
      <c r="S144" s="141">
        <v>0</v>
      </c>
      <c r="T144" s="141">
        <v>0</v>
      </c>
      <c r="U144" s="141">
        <v>0</v>
      </c>
      <c r="V144" s="141">
        <v>18</v>
      </c>
      <c r="W144" s="141">
        <v>206</v>
      </c>
      <c r="X144" s="141">
        <v>2</v>
      </c>
      <c r="Y144" s="141"/>
      <c r="Z144" s="141"/>
      <c r="AA144" s="141"/>
      <c r="AB144" s="142" t="s">
        <v>818</v>
      </c>
    </row>
    <row r="145" spans="1:28" ht="15.75" thickBot="1" x14ac:dyDescent="0.3">
      <c r="A145" s="137">
        <v>4</v>
      </c>
      <c r="B145" s="138">
        <v>140</v>
      </c>
      <c r="C145" s="139" t="s">
        <v>701</v>
      </c>
      <c r="D145" s="140" t="s">
        <v>819</v>
      </c>
      <c r="E145" s="141" t="s">
        <v>685</v>
      </c>
      <c r="F145" s="141">
        <v>23</v>
      </c>
      <c r="G145" s="141">
        <v>2022</v>
      </c>
      <c r="H145" s="141">
        <v>0</v>
      </c>
      <c r="I145" s="141">
        <v>0</v>
      </c>
      <c r="J145" s="141">
        <v>0</v>
      </c>
      <c r="K145" s="141">
        <v>0</v>
      </c>
      <c r="L145" s="141">
        <v>0</v>
      </c>
      <c r="M145" s="141">
        <v>4</v>
      </c>
      <c r="N145" s="141">
        <v>0</v>
      </c>
      <c r="O145" s="141">
        <v>0</v>
      </c>
      <c r="P145" s="141">
        <v>0</v>
      </c>
      <c r="Q145" s="141">
        <v>0</v>
      </c>
      <c r="R145" s="141">
        <v>0</v>
      </c>
      <c r="S145" s="141">
        <v>0</v>
      </c>
      <c r="T145" s="141">
        <v>0</v>
      </c>
      <c r="U145" s="141">
        <v>0</v>
      </c>
      <c r="V145" s="141">
        <v>0</v>
      </c>
      <c r="W145" s="141">
        <v>0</v>
      </c>
      <c r="X145" s="141">
        <v>0</v>
      </c>
      <c r="Y145" s="141">
        <v>1</v>
      </c>
      <c r="Z145" s="141"/>
      <c r="AA145" s="141"/>
      <c r="AB145" s="142" t="s">
        <v>820</v>
      </c>
    </row>
    <row r="146" spans="1:28" ht="15.75" thickBot="1" x14ac:dyDescent="0.3">
      <c r="A146" s="137">
        <v>4</v>
      </c>
      <c r="B146" s="138">
        <v>141</v>
      </c>
      <c r="C146" s="139" t="s">
        <v>125</v>
      </c>
      <c r="D146" s="140" t="s">
        <v>821</v>
      </c>
      <c r="E146" s="141" t="s">
        <v>36</v>
      </c>
      <c r="F146" s="141">
        <v>24</v>
      </c>
      <c r="G146" s="141">
        <v>2022</v>
      </c>
      <c r="H146" s="141">
        <v>0</v>
      </c>
      <c r="I146" s="141">
        <v>0</v>
      </c>
      <c r="J146" s="141">
        <v>0</v>
      </c>
      <c r="K146" s="141">
        <v>0</v>
      </c>
      <c r="L146" s="141">
        <v>0</v>
      </c>
      <c r="M146" s="141">
        <v>11</v>
      </c>
      <c r="N146" s="141">
        <v>0</v>
      </c>
      <c r="O146" s="141">
        <v>0</v>
      </c>
      <c r="P146" s="141">
        <v>0</v>
      </c>
      <c r="Q146" s="141">
        <v>0</v>
      </c>
      <c r="R146" s="141">
        <v>0</v>
      </c>
      <c r="S146" s="141">
        <v>0</v>
      </c>
      <c r="T146" s="141">
        <v>0</v>
      </c>
      <c r="U146" s="141">
        <v>0</v>
      </c>
      <c r="V146" s="141">
        <v>0</v>
      </c>
      <c r="W146" s="141">
        <v>0</v>
      </c>
      <c r="X146" s="141">
        <v>0</v>
      </c>
      <c r="Y146" s="141">
        <v>12</v>
      </c>
      <c r="Z146" s="141"/>
      <c r="AA146" s="141"/>
      <c r="AB146" s="142" t="s">
        <v>719</v>
      </c>
    </row>
    <row r="147" spans="1:28" ht="15.75" thickBot="1" x14ac:dyDescent="0.3">
      <c r="A147" s="137">
        <v>4</v>
      </c>
      <c r="B147" s="138">
        <v>142</v>
      </c>
      <c r="C147" s="139" t="s">
        <v>106</v>
      </c>
      <c r="D147" s="140" t="s">
        <v>822</v>
      </c>
      <c r="E147" s="141" t="s">
        <v>716</v>
      </c>
      <c r="F147" s="141">
        <v>24</v>
      </c>
      <c r="G147" s="141">
        <v>2022</v>
      </c>
      <c r="H147" s="141">
        <v>0</v>
      </c>
      <c r="I147" s="141">
        <v>0</v>
      </c>
      <c r="J147" s="141">
        <v>0</v>
      </c>
      <c r="K147" s="141">
        <v>0</v>
      </c>
      <c r="L147" s="141">
        <v>0</v>
      </c>
      <c r="M147" s="141">
        <v>7</v>
      </c>
      <c r="N147" s="141">
        <v>0</v>
      </c>
      <c r="O147" s="141">
        <v>0</v>
      </c>
      <c r="P147" s="141">
        <v>0</v>
      </c>
      <c r="Q147" s="141">
        <v>0</v>
      </c>
      <c r="R147" s="141">
        <v>0</v>
      </c>
      <c r="S147" s="141">
        <v>0</v>
      </c>
      <c r="T147" s="141">
        <v>0</v>
      </c>
      <c r="U147" s="141">
        <v>0</v>
      </c>
      <c r="V147" s="141">
        <v>0</v>
      </c>
      <c r="W147" s="141">
        <v>0</v>
      </c>
      <c r="X147" s="141">
        <v>0</v>
      </c>
      <c r="Y147" s="141">
        <v>2</v>
      </c>
      <c r="Z147" s="141">
        <v>1</v>
      </c>
      <c r="AA147" s="141">
        <v>1</v>
      </c>
      <c r="AB147" s="142" t="s">
        <v>823</v>
      </c>
    </row>
    <row r="148" spans="1:28" ht="15.75" thickBot="1" x14ac:dyDescent="0.3">
      <c r="A148" s="137">
        <v>4</v>
      </c>
      <c r="B148" s="138">
        <v>143</v>
      </c>
      <c r="C148" s="139" t="s">
        <v>115</v>
      </c>
      <c r="D148" s="140" t="s">
        <v>824</v>
      </c>
      <c r="E148" s="141" t="s">
        <v>52</v>
      </c>
      <c r="F148" s="141">
        <v>22</v>
      </c>
      <c r="G148" s="141">
        <v>2022</v>
      </c>
      <c r="H148" s="141">
        <v>0</v>
      </c>
      <c r="I148" s="141">
        <v>0</v>
      </c>
      <c r="J148" s="141">
        <v>0</v>
      </c>
      <c r="K148" s="141">
        <v>0</v>
      </c>
      <c r="L148" s="141">
        <v>0</v>
      </c>
      <c r="M148" s="141">
        <v>11</v>
      </c>
      <c r="N148" s="141">
        <v>0</v>
      </c>
      <c r="O148" s="141">
        <v>0</v>
      </c>
      <c r="P148" s="141">
        <v>0</v>
      </c>
      <c r="Q148" s="141">
        <v>0</v>
      </c>
      <c r="R148" s="141">
        <v>0</v>
      </c>
      <c r="S148" s="141">
        <v>1</v>
      </c>
      <c r="T148" s="141">
        <v>-4</v>
      </c>
      <c r="U148" s="141">
        <v>0</v>
      </c>
      <c r="V148" s="141">
        <v>11</v>
      </c>
      <c r="W148" s="141">
        <v>207</v>
      </c>
      <c r="X148" s="141">
        <v>1</v>
      </c>
      <c r="Y148" s="141">
        <v>1</v>
      </c>
      <c r="Z148" s="141"/>
      <c r="AA148" s="141"/>
      <c r="AB148" s="142" t="s">
        <v>776</v>
      </c>
    </row>
    <row r="149" spans="1:28" ht="15.75" thickBot="1" x14ac:dyDescent="0.3">
      <c r="A149" s="143" t="s">
        <v>653</v>
      </c>
      <c r="B149" s="144" t="s">
        <v>654</v>
      </c>
      <c r="C149" s="145" t="s">
        <v>655</v>
      </c>
      <c r="D149" s="146" t="s">
        <v>5</v>
      </c>
      <c r="E149" s="145" t="s">
        <v>656</v>
      </c>
      <c r="F149" s="145" t="s">
        <v>7</v>
      </c>
      <c r="G149" s="145" t="s">
        <v>657</v>
      </c>
      <c r="H149" s="145" t="s">
        <v>658</v>
      </c>
      <c r="I149" s="145" t="s">
        <v>659</v>
      </c>
      <c r="J149" s="145" t="s">
        <v>660</v>
      </c>
      <c r="K149" s="145" t="s">
        <v>661</v>
      </c>
      <c r="L149" s="145" t="s">
        <v>662</v>
      </c>
      <c r="M149" s="145" t="s">
        <v>663</v>
      </c>
      <c r="N149" s="145" t="s">
        <v>664</v>
      </c>
      <c r="O149" s="145" t="s">
        <v>665</v>
      </c>
      <c r="P149" s="145" t="s">
        <v>666</v>
      </c>
      <c r="Q149" s="145" t="s">
        <v>667</v>
      </c>
      <c r="R149" s="145" t="s">
        <v>668</v>
      </c>
      <c r="S149" s="145" t="s">
        <v>665</v>
      </c>
      <c r="T149" s="145" t="s">
        <v>666</v>
      </c>
      <c r="U149" s="145" t="s">
        <v>667</v>
      </c>
      <c r="V149" s="145" t="s">
        <v>669</v>
      </c>
      <c r="W149" s="145" t="s">
        <v>666</v>
      </c>
      <c r="X149" s="145" t="s">
        <v>667</v>
      </c>
      <c r="Y149" s="145" t="s">
        <v>670</v>
      </c>
      <c r="Z149" s="145" t="s">
        <v>668</v>
      </c>
      <c r="AA149" s="145" t="s">
        <v>671</v>
      </c>
      <c r="AB149" s="145" t="s">
        <v>672</v>
      </c>
    </row>
    <row r="150" spans="1:28" ht="15.75" thickBot="1" x14ac:dyDescent="0.3">
      <c r="A150" s="137">
        <v>5</v>
      </c>
      <c r="B150" s="138">
        <v>144</v>
      </c>
      <c r="C150" s="139" t="s">
        <v>127</v>
      </c>
      <c r="D150" s="140" t="s">
        <v>825</v>
      </c>
      <c r="E150" s="141" t="s">
        <v>67</v>
      </c>
      <c r="F150" s="141">
        <v>21</v>
      </c>
      <c r="G150" s="141"/>
      <c r="H150" s="141">
        <v>0</v>
      </c>
      <c r="I150" s="141">
        <v>0</v>
      </c>
      <c r="J150" s="141">
        <v>0</v>
      </c>
      <c r="K150" s="141"/>
      <c r="L150" s="141"/>
      <c r="M150" s="141"/>
      <c r="N150" s="141"/>
      <c r="O150" s="141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41"/>
      <c r="AB150" s="142" t="s">
        <v>749</v>
      </c>
    </row>
    <row r="151" spans="1:28" ht="15.75" thickBot="1" x14ac:dyDescent="0.3">
      <c r="A151" s="137">
        <v>5</v>
      </c>
      <c r="B151" s="138">
        <v>145</v>
      </c>
      <c r="C151" s="139" t="s">
        <v>700</v>
      </c>
      <c r="D151" s="140" t="s">
        <v>826</v>
      </c>
      <c r="E151" s="141" t="s">
        <v>682</v>
      </c>
      <c r="F151" s="141">
        <v>22</v>
      </c>
      <c r="G151" s="141">
        <v>2022</v>
      </c>
      <c r="H151" s="141">
        <v>0</v>
      </c>
      <c r="I151" s="141">
        <v>0</v>
      </c>
      <c r="J151" s="141">
        <v>0</v>
      </c>
      <c r="K151" s="141">
        <v>0</v>
      </c>
      <c r="L151" s="141">
        <v>0</v>
      </c>
      <c r="M151" s="141">
        <v>1</v>
      </c>
      <c r="N151" s="141">
        <v>0</v>
      </c>
      <c r="O151" s="141">
        <v>0</v>
      </c>
      <c r="P151" s="141">
        <v>0</v>
      </c>
      <c r="Q151" s="141">
        <v>0</v>
      </c>
      <c r="R151" s="141">
        <v>0</v>
      </c>
      <c r="S151" s="141">
        <v>0</v>
      </c>
      <c r="T151" s="141">
        <v>0</v>
      </c>
      <c r="U151" s="141">
        <v>0</v>
      </c>
      <c r="V151" s="141">
        <v>0</v>
      </c>
      <c r="W151" s="141">
        <v>0</v>
      </c>
      <c r="X151" s="141">
        <v>0</v>
      </c>
      <c r="Y151" s="141"/>
      <c r="Z151" s="141"/>
      <c r="AA151" s="141"/>
      <c r="AB151" s="142" t="s">
        <v>731</v>
      </c>
    </row>
    <row r="152" spans="1:28" ht="15.75" thickBot="1" x14ac:dyDescent="0.3">
      <c r="A152" s="137">
        <v>5</v>
      </c>
      <c r="B152" s="138">
        <v>146</v>
      </c>
      <c r="C152" s="139" t="s">
        <v>130</v>
      </c>
      <c r="D152" s="140" t="s">
        <v>604</v>
      </c>
      <c r="E152" s="141" t="s">
        <v>702</v>
      </c>
      <c r="F152" s="141">
        <v>22</v>
      </c>
      <c r="G152" s="141">
        <v>2022</v>
      </c>
      <c r="H152" s="141">
        <v>0</v>
      </c>
      <c r="I152" s="141">
        <v>0</v>
      </c>
      <c r="J152" s="141">
        <v>0</v>
      </c>
      <c r="K152" s="141">
        <v>0</v>
      </c>
      <c r="L152" s="141">
        <v>0</v>
      </c>
      <c r="M152" s="141">
        <v>11</v>
      </c>
      <c r="N152" s="141">
        <v>0</v>
      </c>
      <c r="O152" s="141">
        <v>0</v>
      </c>
      <c r="P152" s="141">
        <v>0</v>
      </c>
      <c r="Q152" s="141">
        <v>0</v>
      </c>
      <c r="R152" s="141">
        <v>0</v>
      </c>
      <c r="S152" s="141">
        <v>0</v>
      </c>
      <c r="T152" s="141">
        <v>0</v>
      </c>
      <c r="U152" s="141">
        <v>0</v>
      </c>
      <c r="V152" s="141">
        <v>0</v>
      </c>
      <c r="W152" s="141">
        <v>0</v>
      </c>
      <c r="X152" s="141">
        <v>0</v>
      </c>
      <c r="Y152" s="141">
        <v>15</v>
      </c>
      <c r="Z152" s="141"/>
      <c r="AA152" s="141">
        <v>1</v>
      </c>
      <c r="AB152" s="142" t="s">
        <v>827</v>
      </c>
    </row>
    <row r="153" spans="1:28" ht="15.75" thickBot="1" x14ac:dyDescent="0.3">
      <c r="A153" s="137">
        <v>5</v>
      </c>
      <c r="B153" s="138">
        <v>147</v>
      </c>
      <c r="C153" s="139" t="s">
        <v>130</v>
      </c>
      <c r="D153" s="140" t="s">
        <v>828</v>
      </c>
      <c r="E153" s="141" t="s">
        <v>63</v>
      </c>
      <c r="F153" s="141">
        <v>24</v>
      </c>
      <c r="G153" s="141">
        <v>2022</v>
      </c>
      <c r="H153" s="141">
        <v>0</v>
      </c>
      <c r="I153" s="141">
        <v>0</v>
      </c>
      <c r="J153" s="141">
        <v>0</v>
      </c>
      <c r="K153" s="141">
        <v>0</v>
      </c>
      <c r="L153" s="141">
        <v>0</v>
      </c>
      <c r="M153" s="141">
        <v>5</v>
      </c>
      <c r="N153" s="141">
        <v>0</v>
      </c>
      <c r="O153" s="141">
        <v>0</v>
      </c>
      <c r="P153" s="141">
        <v>0</v>
      </c>
      <c r="Q153" s="141">
        <v>0</v>
      </c>
      <c r="R153" s="141">
        <v>0</v>
      </c>
      <c r="S153" s="141">
        <v>0</v>
      </c>
      <c r="T153" s="141">
        <v>0</v>
      </c>
      <c r="U153" s="141">
        <v>0</v>
      </c>
      <c r="V153" s="141">
        <v>0</v>
      </c>
      <c r="W153" s="141">
        <v>0</v>
      </c>
      <c r="X153" s="141">
        <v>0</v>
      </c>
      <c r="Y153" s="141">
        <v>2</v>
      </c>
      <c r="Z153" s="141"/>
      <c r="AA153" s="141"/>
      <c r="AB153" s="142" t="s">
        <v>773</v>
      </c>
    </row>
    <row r="154" spans="1:28" ht="15.75" thickBot="1" x14ac:dyDescent="0.3">
      <c r="A154" s="137">
        <v>5</v>
      </c>
      <c r="B154" s="138">
        <v>148</v>
      </c>
      <c r="C154" s="139" t="s">
        <v>108</v>
      </c>
      <c r="D154" s="140" t="s">
        <v>829</v>
      </c>
      <c r="E154" s="141" t="s">
        <v>12</v>
      </c>
      <c r="F154" s="141">
        <v>22</v>
      </c>
      <c r="G154" s="141">
        <v>2022</v>
      </c>
      <c r="H154" s="141">
        <v>0</v>
      </c>
      <c r="I154" s="141">
        <v>0</v>
      </c>
      <c r="J154" s="141">
        <v>0</v>
      </c>
      <c r="K154" s="141">
        <v>0</v>
      </c>
      <c r="L154" s="141">
        <v>0</v>
      </c>
      <c r="M154" s="141">
        <v>10</v>
      </c>
      <c r="N154" s="141">
        <v>0</v>
      </c>
      <c r="O154" s="141">
        <v>0</v>
      </c>
      <c r="P154" s="141">
        <v>0</v>
      </c>
      <c r="Q154" s="141">
        <v>0</v>
      </c>
      <c r="R154" s="141">
        <v>0</v>
      </c>
      <c r="S154" s="141">
        <v>0</v>
      </c>
      <c r="T154" s="141">
        <v>0</v>
      </c>
      <c r="U154" s="141">
        <v>0</v>
      </c>
      <c r="V154" s="141">
        <v>8</v>
      </c>
      <c r="W154" s="141">
        <v>128</v>
      </c>
      <c r="X154" s="141">
        <v>1</v>
      </c>
      <c r="Y154" s="141"/>
      <c r="Z154" s="141"/>
      <c r="AA154" s="141"/>
      <c r="AB154" s="142" t="s">
        <v>830</v>
      </c>
    </row>
    <row r="155" spans="1:28" ht="15.75" thickBot="1" x14ac:dyDescent="0.3">
      <c r="A155" s="137">
        <v>5</v>
      </c>
      <c r="B155" s="138">
        <v>149</v>
      </c>
      <c r="C155" s="139" t="s">
        <v>127</v>
      </c>
      <c r="D155" s="140" t="s">
        <v>831</v>
      </c>
      <c r="E155" s="141" t="s">
        <v>52</v>
      </c>
      <c r="F155" s="141">
        <v>22</v>
      </c>
      <c r="G155" s="141">
        <v>2022</v>
      </c>
      <c r="H155" s="141">
        <v>0</v>
      </c>
      <c r="I155" s="141">
        <v>0</v>
      </c>
      <c r="J155" s="141">
        <v>0</v>
      </c>
      <c r="K155" s="141">
        <v>0</v>
      </c>
      <c r="L155" s="141">
        <v>0</v>
      </c>
      <c r="M155" s="141">
        <v>5</v>
      </c>
      <c r="N155" s="141">
        <v>0</v>
      </c>
      <c r="O155" s="141">
        <v>0</v>
      </c>
      <c r="P155" s="141">
        <v>0</v>
      </c>
      <c r="Q155" s="141">
        <v>0</v>
      </c>
      <c r="R155" s="141">
        <v>0</v>
      </c>
      <c r="S155" s="141">
        <v>0</v>
      </c>
      <c r="T155" s="141">
        <v>0</v>
      </c>
      <c r="U155" s="141">
        <v>0</v>
      </c>
      <c r="V155" s="141">
        <v>2</v>
      </c>
      <c r="W155" s="141">
        <v>23</v>
      </c>
      <c r="X155" s="141">
        <v>0</v>
      </c>
      <c r="Y155" s="141"/>
      <c r="Z155" s="141"/>
      <c r="AA155" s="141"/>
      <c r="AB155" s="142" t="s">
        <v>808</v>
      </c>
    </row>
    <row r="156" spans="1:28" ht="15.75" thickBot="1" x14ac:dyDescent="0.3">
      <c r="A156" s="137">
        <v>5</v>
      </c>
      <c r="B156" s="138">
        <v>150</v>
      </c>
      <c r="C156" s="139" t="s">
        <v>134</v>
      </c>
      <c r="D156" s="140" t="s">
        <v>832</v>
      </c>
      <c r="E156" s="141" t="s">
        <v>27</v>
      </c>
      <c r="F156" s="141">
        <v>22</v>
      </c>
      <c r="G156" s="141">
        <v>2022</v>
      </c>
      <c r="H156" s="141">
        <v>0</v>
      </c>
      <c r="I156" s="141">
        <v>0</v>
      </c>
      <c r="J156" s="141">
        <v>0</v>
      </c>
      <c r="K156" s="141">
        <v>0</v>
      </c>
      <c r="L156" s="141">
        <v>0</v>
      </c>
      <c r="M156" s="141">
        <v>7</v>
      </c>
      <c r="N156" s="141">
        <v>0</v>
      </c>
      <c r="O156" s="141">
        <v>0</v>
      </c>
      <c r="P156" s="141">
        <v>0</v>
      </c>
      <c r="Q156" s="141">
        <v>0</v>
      </c>
      <c r="R156" s="141">
        <v>0</v>
      </c>
      <c r="S156" s="141">
        <v>0</v>
      </c>
      <c r="T156" s="141">
        <v>0</v>
      </c>
      <c r="U156" s="141">
        <v>0</v>
      </c>
      <c r="V156" s="141">
        <v>0</v>
      </c>
      <c r="W156" s="141">
        <v>0</v>
      </c>
      <c r="X156" s="141">
        <v>0</v>
      </c>
      <c r="Y156" s="141">
        <v>8</v>
      </c>
      <c r="Z156" s="141"/>
      <c r="AA156" s="141">
        <v>0.5</v>
      </c>
      <c r="AB156" s="142" t="s">
        <v>833</v>
      </c>
    </row>
    <row r="157" spans="1:28" ht="15.75" thickBot="1" x14ac:dyDescent="0.3">
      <c r="A157" s="137">
        <v>5</v>
      </c>
      <c r="B157" s="138">
        <v>151</v>
      </c>
      <c r="C157" s="139" t="s">
        <v>129</v>
      </c>
      <c r="D157" s="140" t="s">
        <v>834</v>
      </c>
      <c r="E157" s="141" t="s">
        <v>722</v>
      </c>
      <c r="F157" s="141">
        <v>22</v>
      </c>
      <c r="G157" s="141">
        <v>2022</v>
      </c>
      <c r="H157" s="141">
        <v>0</v>
      </c>
      <c r="I157" s="141">
        <v>0</v>
      </c>
      <c r="J157" s="141">
        <v>0</v>
      </c>
      <c r="K157" s="141">
        <v>0</v>
      </c>
      <c r="L157" s="141">
        <v>0</v>
      </c>
      <c r="M157" s="141">
        <v>11</v>
      </c>
      <c r="N157" s="141">
        <v>0</v>
      </c>
      <c r="O157" s="141">
        <v>0</v>
      </c>
      <c r="P157" s="141">
        <v>0</v>
      </c>
      <c r="Q157" s="141">
        <v>0</v>
      </c>
      <c r="R157" s="141">
        <v>0</v>
      </c>
      <c r="S157" s="141">
        <v>121</v>
      </c>
      <c r="T157" s="141">
        <v>552</v>
      </c>
      <c r="U157" s="141">
        <v>1</v>
      </c>
      <c r="V157" s="141">
        <v>10</v>
      </c>
      <c r="W157" s="141">
        <v>87</v>
      </c>
      <c r="X157" s="141">
        <v>1</v>
      </c>
      <c r="Y157" s="141">
        <v>1</v>
      </c>
      <c r="Z157" s="141"/>
      <c r="AA157" s="141"/>
      <c r="AB157" s="142" t="s">
        <v>835</v>
      </c>
    </row>
    <row r="158" spans="1:28" ht="15.75" thickBot="1" x14ac:dyDescent="0.3">
      <c r="A158" s="137">
        <v>5</v>
      </c>
      <c r="B158" s="138">
        <v>152</v>
      </c>
      <c r="C158" s="139" t="s">
        <v>136</v>
      </c>
      <c r="D158" s="140" t="s">
        <v>836</v>
      </c>
      <c r="E158" s="141" t="s">
        <v>692</v>
      </c>
      <c r="F158" s="141">
        <v>22</v>
      </c>
      <c r="G158" s="141">
        <v>2022</v>
      </c>
      <c r="H158" s="141">
        <v>0</v>
      </c>
      <c r="I158" s="141">
        <v>0</v>
      </c>
      <c r="J158" s="141">
        <v>0</v>
      </c>
      <c r="K158" s="141">
        <v>0</v>
      </c>
      <c r="L158" s="141">
        <v>0</v>
      </c>
      <c r="M158" s="141">
        <v>8</v>
      </c>
      <c r="N158" s="141">
        <v>0</v>
      </c>
      <c r="O158" s="141">
        <v>0</v>
      </c>
      <c r="P158" s="141">
        <v>0</v>
      </c>
      <c r="Q158" s="141">
        <v>0</v>
      </c>
      <c r="R158" s="141">
        <v>0</v>
      </c>
      <c r="S158" s="141">
        <v>0</v>
      </c>
      <c r="T158" s="141">
        <v>0</v>
      </c>
      <c r="U158" s="141">
        <v>0</v>
      </c>
      <c r="V158" s="141">
        <v>0</v>
      </c>
      <c r="W158" s="141">
        <v>0</v>
      </c>
      <c r="X158" s="141">
        <v>0</v>
      </c>
      <c r="Y158" s="141">
        <v>3</v>
      </c>
      <c r="Z158" s="141"/>
      <c r="AA158" s="141"/>
      <c r="AB158" s="142" t="s">
        <v>747</v>
      </c>
    </row>
    <row r="159" spans="1:28" ht="15.75" thickBot="1" x14ac:dyDescent="0.3">
      <c r="A159" s="137">
        <v>5</v>
      </c>
      <c r="B159" s="138">
        <v>153</v>
      </c>
      <c r="C159" s="139" t="s">
        <v>126</v>
      </c>
      <c r="D159" s="140" t="s">
        <v>837</v>
      </c>
      <c r="E159" s="141" t="s">
        <v>36</v>
      </c>
      <c r="F159" s="141">
        <v>23</v>
      </c>
      <c r="G159" s="141">
        <v>2022</v>
      </c>
      <c r="H159" s="141">
        <v>0</v>
      </c>
      <c r="I159" s="141">
        <v>0</v>
      </c>
      <c r="J159" s="141">
        <v>0</v>
      </c>
      <c r="K159" s="141">
        <v>0</v>
      </c>
      <c r="L159" s="141">
        <v>0</v>
      </c>
      <c r="M159" s="141">
        <v>11</v>
      </c>
      <c r="N159" s="141">
        <v>0</v>
      </c>
      <c r="O159" s="141">
        <v>0</v>
      </c>
      <c r="P159" s="141">
        <v>0</v>
      </c>
      <c r="Q159" s="141">
        <v>0</v>
      </c>
      <c r="R159" s="141">
        <v>0</v>
      </c>
      <c r="S159" s="141">
        <v>0</v>
      </c>
      <c r="T159" s="141">
        <v>0</v>
      </c>
      <c r="U159" s="141">
        <v>0</v>
      </c>
      <c r="V159" s="141">
        <v>0</v>
      </c>
      <c r="W159" s="141">
        <v>0</v>
      </c>
      <c r="X159" s="141">
        <v>0</v>
      </c>
      <c r="Y159" s="141">
        <v>29</v>
      </c>
      <c r="Z159" s="141">
        <v>5</v>
      </c>
      <c r="AA159" s="141"/>
      <c r="AB159" s="142" t="s">
        <v>811</v>
      </c>
    </row>
    <row r="160" spans="1:28" ht="15.75" thickBot="1" x14ac:dyDescent="0.3">
      <c r="A160" s="137">
        <v>5</v>
      </c>
      <c r="B160" s="138">
        <v>154</v>
      </c>
      <c r="C160" s="139" t="s">
        <v>673</v>
      </c>
      <c r="D160" s="140" t="s">
        <v>838</v>
      </c>
      <c r="E160" s="141" t="s">
        <v>722</v>
      </c>
      <c r="F160" s="141">
        <v>22</v>
      </c>
      <c r="G160" s="141">
        <v>2022</v>
      </c>
      <c r="H160" s="141">
        <v>0</v>
      </c>
      <c r="I160" s="141">
        <v>0</v>
      </c>
      <c r="J160" s="141">
        <v>0</v>
      </c>
      <c r="K160" s="141">
        <v>0</v>
      </c>
      <c r="L160" s="141">
        <v>0</v>
      </c>
      <c r="M160" s="141">
        <v>3</v>
      </c>
      <c r="N160" s="141">
        <v>0</v>
      </c>
      <c r="O160" s="141">
        <v>0</v>
      </c>
      <c r="P160" s="141">
        <v>0</v>
      </c>
      <c r="Q160" s="141">
        <v>0</v>
      </c>
      <c r="R160" s="141">
        <v>0</v>
      </c>
      <c r="S160" s="141">
        <v>3</v>
      </c>
      <c r="T160" s="141">
        <v>11</v>
      </c>
      <c r="U160" s="141">
        <v>0</v>
      </c>
      <c r="V160" s="141">
        <v>0</v>
      </c>
      <c r="W160" s="141">
        <v>0</v>
      </c>
      <c r="X160" s="141">
        <v>0</v>
      </c>
      <c r="Y160" s="141"/>
      <c r="Z160" s="141"/>
      <c r="AA160" s="141"/>
      <c r="AB160" s="142" t="s">
        <v>740</v>
      </c>
    </row>
    <row r="161" spans="1:28" ht="15.75" thickBot="1" x14ac:dyDescent="0.3">
      <c r="A161" s="137">
        <v>5</v>
      </c>
      <c r="B161" s="138">
        <v>155</v>
      </c>
      <c r="C161" s="139" t="s">
        <v>112</v>
      </c>
      <c r="D161" s="140" t="s">
        <v>839</v>
      </c>
      <c r="E161" s="141" t="s">
        <v>685</v>
      </c>
      <c r="F161" s="141">
        <v>22</v>
      </c>
      <c r="G161" s="141">
        <v>2022</v>
      </c>
      <c r="H161" s="141">
        <v>0</v>
      </c>
      <c r="I161" s="141">
        <v>0</v>
      </c>
      <c r="J161" s="141">
        <v>0</v>
      </c>
      <c r="K161" s="141">
        <v>0</v>
      </c>
      <c r="L161" s="141">
        <v>0</v>
      </c>
      <c r="M161" s="141">
        <v>3</v>
      </c>
      <c r="N161" s="141">
        <v>0</v>
      </c>
      <c r="O161" s="141">
        <v>0</v>
      </c>
      <c r="P161" s="141">
        <v>0</v>
      </c>
      <c r="Q161" s="141">
        <v>0</v>
      </c>
      <c r="R161" s="141">
        <v>0</v>
      </c>
      <c r="S161" s="141">
        <v>0</v>
      </c>
      <c r="T161" s="141">
        <v>0</v>
      </c>
      <c r="U161" s="141">
        <v>0</v>
      </c>
      <c r="V161" s="141">
        <v>0</v>
      </c>
      <c r="W161" s="141">
        <v>0</v>
      </c>
      <c r="X161" s="141">
        <v>0</v>
      </c>
      <c r="Y161" s="141"/>
      <c r="Z161" s="141"/>
      <c r="AA161" s="141"/>
      <c r="AB161" s="142" t="s">
        <v>840</v>
      </c>
    </row>
    <row r="162" spans="1:28" ht="15.75" thickBot="1" x14ac:dyDescent="0.3">
      <c r="A162" s="137">
        <v>5</v>
      </c>
      <c r="B162" s="138">
        <v>156</v>
      </c>
      <c r="C162" s="139" t="s">
        <v>123</v>
      </c>
      <c r="D162" s="140" t="s">
        <v>841</v>
      </c>
      <c r="E162" s="141" t="s">
        <v>722</v>
      </c>
      <c r="F162" s="141">
        <v>22</v>
      </c>
      <c r="G162" s="141">
        <v>2022</v>
      </c>
      <c r="H162" s="141">
        <v>0</v>
      </c>
      <c r="I162" s="141">
        <v>0</v>
      </c>
      <c r="J162" s="141">
        <v>0</v>
      </c>
      <c r="K162" s="141">
        <v>0</v>
      </c>
      <c r="L162" s="141">
        <v>0</v>
      </c>
      <c r="M162" s="141">
        <v>7</v>
      </c>
      <c r="N162" s="141">
        <v>0</v>
      </c>
      <c r="O162" s="141">
        <v>0</v>
      </c>
      <c r="P162" s="141">
        <v>0</v>
      </c>
      <c r="Q162" s="141">
        <v>0</v>
      </c>
      <c r="R162" s="141">
        <v>0</v>
      </c>
      <c r="S162" s="141">
        <v>0</v>
      </c>
      <c r="T162" s="141">
        <v>0</v>
      </c>
      <c r="U162" s="141">
        <v>0</v>
      </c>
      <c r="V162" s="141">
        <v>0</v>
      </c>
      <c r="W162" s="141">
        <v>0</v>
      </c>
      <c r="X162" s="141">
        <v>0</v>
      </c>
      <c r="Y162" s="141">
        <v>1</v>
      </c>
      <c r="Z162" s="141"/>
      <c r="AA162" s="141"/>
      <c r="AB162" s="142" t="s">
        <v>680</v>
      </c>
    </row>
    <row r="163" spans="1:28" ht="15.75" thickBot="1" x14ac:dyDescent="0.3">
      <c r="A163" s="137">
        <v>5</v>
      </c>
      <c r="B163" s="138">
        <v>157</v>
      </c>
      <c r="C163" s="139" t="s">
        <v>717</v>
      </c>
      <c r="D163" s="140" t="s">
        <v>842</v>
      </c>
      <c r="E163" s="141" t="s">
        <v>716</v>
      </c>
      <c r="F163" s="141">
        <v>23</v>
      </c>
      <c r="G163" s="141">
        <v>2022</v>
      </c>
      <c r="H163" s="141">
        <v>0</v>
      </c>
      <c r="I163" s="141">
        <v>0</v>
      </c>
      <c r="J163" s="141">
        <v>0</v>
      </c>
      <c r="K163" s="141">
        <v>0</v>
      </c>
      <c r="L163" s="141">
        <v>0</v>
      </c>
      <c r="M163" s="141">
        <v>7</v>
      </c>
      <c r="N163" s="141">
        <v>0</v>
      </c>
      <c r="O163" s="141">
        <v>0</v>
      </c>
      <c r="P163" s="141">
        <v>0</v>
      </c>
      <c r="Q163" s="141">
        <v>0</v>
      </c>
      <c r="R163" s="141">
        <v>0</v>
      </c>
      <c r="S163" s="141">
        <v>0</v>
      </c>
      <c r="T163" s="141">
        <v>0</v>
      </c>
      <c r="U163" s="141">
        <v>0</v>
      </c>
      <c r="V163" s="141">
        <v>0</v>
      </c>
      <c r="W163" s="141">
        <v>0</v>
      </c>
      <c r="X163" s="141">
        <v>0</v>
      </c>
      <c r="Y163" s="141">
        <v>11</v>
      </c>
      <c r="Z163" s="141"/>
      <c r="AA163" s="141"/>
      <c r="AB163" s="142" t="s">
        <v>843</v>
      </c>
    </row>
    <row r="164" spans="1:28" ht="15.75" thickBot="1" x14ac:dyDescent="0.3">
      <c r="A164" s="137">
        <v>5</v>
      </c>
      <c r="B164" s="138">
        <v>158</v>
      </c>
      <c r="C164" s="139" t="s">
        <v>126</v>
      </c>
      <c r="D164" s="140" t="s">
        <v>844</v>
      </c>
      <c r="E164" s="141" t="s">
        <v>27</v>
      </c>
      <c r="F164" s="141">
        <v>22</v>
      </c>
      <c r="G164" s="141"/>
      <c r="H164" s="141">
        <v>0</v>
      </c>
      <c r="I164" s="141">
        <v>0</v>
      </c>
      <c r="J164" s="141">
        <v>0</v>
      </c>
      <c r="K164" s="141"/>
      <c r="L164" s="141"/>
      <c r="M164" s="141"/>
      <c r="N164" s="141"/>
      <c r="O164" s="141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41"/>
      <c r="AB164" s="142" t="s">
        <v>689</v>
      </c>
    </row>
    <row r="165" spans="1:28" ht="15.75" thickBot="1" x14ac:dyDescent="0.3">
      <c r="A165" s="137">
        <v>5</v>
      </c>
      <c r="B165" s="138">
        <v>159</v>
      </c>
      <c r="C165" s="139" t="s">
        <v>117</v>
      </c>
      <c r="D165" s="140" t="s">
        <v>845</v>
      </c>
      <c r="E165" s="141" t="s">
        <v>63</v>
      </c>
      <c r="F165" s="141">
        <v>24</v>
      </c>
      <c r="G165" s="141">
        <v>2022</v>
      </c>
      <c r="H165" s="141">
        <v>0</v>
      </c>
      <c r="I165" s="141">
        <v>0</v>
      </c>
      <c r="J165" s="141">
        <v>0</v>
      </c>
      <c r="K165" s="141">
        <v>0</v>
      </c>
      <c r="L165" s="141">
        <v>0</v>
      </c>
      <c r="M165" s="141">
        <v>10</v>
      </c>
      <c r="N165" s="141">
        <v>0</v>
      </c>
      <c r="O165" s="141">
        <v>0</v>
      </c>
      <c r="P165" s="141">
        <v>0</v>
      </c>
      <c r="Q165" s="141">
        <v>0</v>
      </c>
      <c r="R165" s="141">
        <v>0</v>
      </c>
      <c r="S165" s="141">
        <v>0</v>
      </c>
      <c r="T165" s="141">
        <v>0</v>
      </c>
      <c r="U165" s="141">
        <v>0</v>
      </c>
      <c r="V165" s="141">
        <v>0</v>
      </c>
      <c r="W165" s="141">
        <v>0</v>
      </c>
      <c r="X165" s="141">
        <v>0</v>
      </c>
      <c r="Y165" s="141">
        <v>1</v>
      </c>
      <c r="Z165" s="141"/>
      <c r="AA165" s="141"/>
      <c r="AB165" s="142" t="s">
        <v>846</v>
      </c>
    </row>
    <row r="166" spans="1:28" ht="15.75" thickBot="1" x14ac:dyDescent="0.3">
      <c r="A166" s="137">
        <v>5</v>
      </c>
      <c r="B166" s="138">
        <v>160</v>
      </c>
      <c r="C166" s="139" t="s">
        <v>121</v>
      </c>
      <c r="D166" s="140" t="s">
        <v>847</v>
      </c>
      <c r="E166" s="141" t="s">
        <v>63</v>
      </c>
      <c r="F166" s="141">
        <v>20</v>
      </c>
      <c r="G166" s="141">
        <v>2022</v>
      </c>
      <c r="H166" s="141">
        <v>0</v>
      </c>
      <c r="I166" s="141">
        <v>0</v>
      </c>
      <c r="J166" s="141">
        <v>0</v>
      </c>
      <c r="K166" s="141">
        <v>0</v>
      </c>
      <c r="L166" s="141">
        <v>0</v>
      </c>
      <c r="M166" s="141">
        <v>7</v>
      </c>
      <c r="N166" s="141">
        <v>0</v>
      </c>
      <c r="O166" s="141">
        <v>0</v>
      </c>
      <c r="P166" s="141">
        <v>0</v>
      </c>
      <c r="Q166" s="141">
        <v>0</v>
      </c>
      <c r="R166" s="141">
        <v>0</v>
      </c>
      <c r="S166" s="141">
        <v>0</v>
      </c>
      <c r="T166" s="141">
        <v>0</v>
      </c>
      <c r="U166" s="141">
        <v>0</v>
      </c>
      <c r="V166" s="141">
        <v>0</v>
      </c>
      <c r="W166" s="141">
        <v>0</v>
      </c>
      <c r="X166" s="141">
        <v>0</v>
      </c>
      <c r="Y166" s="141">
        <v>13</v>
      </c>
      <c r="Z166" s="141"/>
      <c r="AA166" s="141"/>
      <c r="AB166" s="142" t="s">
        <v>762</v>
      </c>
    </row>
    <row r="167" spans="1:28" ht="15.75" thickBot="1" x14ac:dyDescent="0.3">
      <c r="A167" s="137">
        <v>5</v>
      </c>
      <c r="B167" s="138">
        <v>161</v>
      </c>
      <c r="C167" s="139" t="s">
        <v>690</v>
      </c>
      <c r="D167" s="140" t="s">
        <v>848</v>
      </c>
      <c r="E167" s="141" t="s">
        <v>702</v>
      </c>
      <c r="F167" s="141">
        <v>24</v>
      </c>
      <c r="G167" s="141"/>
      <c r="H167" s="141">
        <v>0</v>
      </c>
      <c r="I167" s="141">
        <v>0</v>
      </c>
      <c r="J167" s="141">
        <v>0</v>
      </c>
      <c r="K167" s="141"/>
      <c r="L167" s="141"/>
      <c r="M167" s="141"/>
      <c r="N167" s="141"/>
      <c r="O167" s="141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41"/>
      <c r="AB167" s="142" t="s">
        <v>849</v>
      </c>
    </row>
    <row r="168" spans="1:28" ht="15.75" thickBot="1" x14ac:dyDescent="0.3">
      <c r="A168" s="137">
        <v>5</v>
      </c>
      <c r="B168" s="138">
        <v>162</v>
      </c>
      <c r="C168" s="139" t="s">
        <v>136</v>
      </c>
      <c r="D168" s="140" t="s">
        <v>850</v>
      </c>
      <c r="E168" s="141" t="s">
        <v>12</v>
      </c>
      <c r="F168" s="141">
        <v>23</v>
      </c>
      <c r="G168" s="141">
        <v>2022</v>
      </c>
      <c r="H168" s="141">
        <v>0</v>
      </c>
      <c r="I168" s="141">
        <v>0</v>
      </c>
      <c r="J168" s="141">
        <v>0</v>
      </c>
      <c r="K168" s="141">
        <v>0</v>
      </c>
      <c r="L168" s="141">
        <v>0</v>
      </c>
      <c r="M168" s="141">
        <v>11</v>
      </c>
      <c r="N168" s="141">
        <v>0</v>
      </c>
      <c r="O168" s="141">
        <v>0</v>
      </c>
      <c r="P168" s="141">
        <v>0</v>
      </c>
      <c r="Q168" s="141">
        <v>0</v>
      </c>
      <c r="R168" s="141">
        <v>0</v>
      </c>
      <c r="S168" s="141">
        <v>4</v>
      </c>
      <c r="T168" s="141">
        <v>31</v>
      </c>
      <c r="U168" s="141">
        <v>0</v>
      </c>
      <c r="V168" s="141">
        <v>4</v>
      </c>
      <c r="W168" s="141">
        <v>2</v>
      </c>
      <c r="X168" s="141">
        <v>0</v>
      </c>
      <c r="Y168" s="141"/>
      <c r="Z168" s="141"/>
      <c r="AA168" s="141"/>
      <c r="AB168" s="142" t="s">
        <v>851</v>
      </c>
    </row>
    <row r="169" spans="1:28" ht="15.75" thickBot="1" x14ac:dyDescent="0.3">
      <c r="A169" s="137">
        <v>5</v>
      </c>
      <c r="B169" s="138">
        <v>163</v>
      </c>
      <c r="C169" s="139" t="s">
        <v>115</v>
      </c>
      <c r="D169" s="140" t="s">
        <v>852</v>
      </c>
      <c r="E169" s="141" t="s">
        <v>12</v>
      </c>
      <c r="F169" s="141">
        <v>23</v>
      </c>
      <c r="G169" s="141">
        <v>2022</v>
      </c>
      <c r="H169" s="141">
        <v>0</v>
      </c>
      <c r="I169" s="141">
        <v>0</v>
      </c>
      <c r="J169" s="141">
        <v>0</v>
      </c>
      <c r="K169" s="141">
        <v>0</v>
      </c>
      <c r="L169" s="141">
        <v>0</v>
      </c>
      <c r="M169" s="141">
        <v>4</v>
      </c>
      <c r="N169" s="141">
        <v>0</v>
      </c>
      <c r="O169" s="141">
        <v>0</v>
      </c>
      <c r="P169" s="141">
        <v>0</v>
      </c>
      <c r="Q169" s="141">
        <v>0</v>
      </c>
      <c r="R169" s="141">
        <v>0</v>
      </c>
      <c r="S169" s="141">
        <v>0</v>
      </c>
      <c r="T169" s="141">
        <v>0</v>
      </c>
      <c r="U169" s="141">
        <v>0</v>
      </c>
      <c r="V169" s="141">
        <v>8</v>
      </c>
      <c r="W169" s="141">
        <v>78</v>
      </c>
      <c r="X169" s="141">
        <v>0</v>
      </c>
      <c r="Y169" s="141"/>
      <c r="Z169" s="141"/>
      <c r="AA169" s="141"/>
      <c r="AB169" s="142" t="s">
        <v>762</v>
      </c>
    </row>
    <row r="170" spans="1:28" ht="15.75" thickBot="1" x14ac:dyDescent="0.3">
      <c r="A170" s="137">
        <v>5</v>
      </c>
      <c r="B170" s="138">
        <v>164</v>
      </c>
      <c r="C170" s="139" t="s">
        <v>106</v>
      </c>
      <c r="D170" s="140" t="s">
        <v>853</v>
      </c>
      <c r="E170" s="141" t="s">
        <v>722</v>
      </c>
      <c r="F170" s="141">
        <v>22</v>
      </c>
      <c r="G170" s="141">
        <v>2022</v>
      </c>
      <c r="H170" s="141">
        <v>0</v>
      </c>
      <c r="I170" s="141">
        <v>0</v>
      </c>
      <c r="J170" s="141">
        <v>0</v>
      </c>
      <c r="K170" s="141">
        <v>0</v>
      </c>
      <c r="L170" s="141">
        <v>0</v>
      </c>
      <c r="M170" s="141">
        <v>4</v>
      </c>
      <c r="N170" s="141">
        <v>0</v>
      </c>
      <c r="O170" s="141">
        <v>0</v>
      </c>
      <c r="P170" s="141">
        <v>0</v>
      </c>
      <c r="Q170" s="141">
        <v>0</v>
      </c>
      <c r="R170" s="141">
        <v>0</v>
      </c>
      <c r="S170" s="141">
        <v>19</v>
      </c>
      <c r="T170" s="141">
        <v>80</v>
      </c>
      <c r="U170" s="141">
        <v>0</v>
      </c>
      <c r="V170" s="141">
        <v>7</v>
      </c>
      <c r="W170" s="141">
        <v>63</v>
      </c>
      <c r="X170" s="141">
        <v>0</v>
      </c>
      <c r="Y170" s="141"/>
      <c r="Z170" s="141"/>
      <c r="AA170" s="141"/>
      <c r="AB170" s="142" t="s">
        <v>693</v>
      </c>
    </row>
    <row r="171" spans="1:28" ht="15.75" thickBot="1" x14ac:dyDescent="0.3">
      <c r="A171" s="137">
        <v>5</v>
      </c>
      <c r="B171" s="138">
        <v>165</v>
      </c>
      <c r="C171" s="139" t="s">
        <v>120</v>
      </c>
      <c r="D171" s="140" t="s">
        <v>854</v>
      </c>
      <c r="E171" s="141" t="s">
        <v>63</v>
      </c>
      <c r="F171" s="141">
        <v>23</v>
      </c>
      <c r="G171" s="141"/>
      <c r="H171" s="141">
        <v>0</v>
      </c>
      <c r="I171" s="141">
        <v>0</v>
      </c>
      <c r="J171" s="141">
        <v>0</v>
      </c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2" t="s">
        <v>727</v>
      </c>
    </row>
    <row r="172" spans="1:28" ht="15.75" thickBot="1" x14ac:dyDescent="0.3">
      <c r="A172" s="137">
        <v>5</v>
      </c>
      <c r="B172" s="138">
        <v>166</v>
      </c>
      <c r="C172" s="139" t="s">
        <v>109</v>
      </c>
      <c r="D172" s="140" t="s">
        <v>855</v>
      </c>
      <c r="E172" s="141" t="s">
        <v>692</v>
      </c>
      <c r="F172" s="141">
        <v>23</v>
      </c>
      <c r="G172" s="141"/>
      <c r="H172" s="141">
        <v>0</v>
      </c>
      <c r="I172" s="141">
        <v>0</v>
      </c>
      <c r="J172" s="141">
        <v>0</v>
      </c>
      <c r="K172" s="141"/>
      <c r="L172" s="141"/>
      <c r="M172" s="141"/>
      <c r="N172" s="141"/>
      <c r="O172" s="141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41"/>
      <c r="AB172" s="142" t="s">
        <v>856</v>
      </c>
    </row>
    <row r="173" spans="1:28" ht="15.75" thickBot="1" x14ac:dyDescent="0.3">
      <c r="A173" s="137">
        <v>5</v>
      </c>
      <c r="B173" s="138">
        <v>167</v>
      </c>
      <c r="C173" s="139" t="s">
        <v>112</v>
      </c>
      <c r="D173" s="140" t="s">
        <v>857</v>
      </c>
      <c r="E173" s="141" t="s">
        <v>716</v>
      </c>
      <c r="F173" s="141">
        <v>23</v>
      </c>
      <c r="G173" s="141">
        <v>2022</v>
      </c>
      <c r="H173" s="141">
        <v>0</v>
      </c>
      <c r="I173" s="141">
        <v>0</v>
      </c>
      <c r="J173" s="141">
        <v>0</v>
      </c>
      <c r="K173" s="141">
        <v>0</v>
      </c>
      <c r="L173" s="141">
        <v>0</v>
      </c>
      <c r="M173" s="141">
        <v>11</v>
      </c>
      <c r="N173" s="141">
        <v>0</v>
      </c>
      <c r="O173" s="141">
        <v>0</v>
      </c>
      <c r="P173" s="141">
        <v>0</v>
      </c>
      <c r="Q173" s="141">
        <v>0</v>
      </c>
      <c r="R173" s="141">
        <v>0</v>
      </c>
      <c r="S173" s="141">
        <v>0</v>
      </c>
      <c r="T173" s="141">
        <v>0</v>
      </c>
      <c r="U173" s="141">
        <v>0</v>
      </c>
      <c r="V173" s="141">
        <v>0</v>
      </c>
      <c r="W173" s="141">
        <v>0</v>
      </c>
      <c r="X173" s="141">
        <v>0</v>
      </c>
      <c r="Y173" s="141">
        <v>17</v>
      </c>
      <c r="Z173" s="141">
        <v>1</v>
      </c>
      <c r="AA173" s="141"/>
      <c r="AB173" s="142" t="s">
        <v>858</v>
      </c>
    </row>
    <row r="174" spans="1:28" ht="15.75" thickBot="1" x14ac:dyDescent="0.3">
      <c r="A174" s="137">
        <v>5</v>
      </c>
      <c r="B174" s="138">
        <v>168</v>
      </c>
      <c r="C174" s="139" t="s">
        <v>133</v>
      </c>
      <c r="D174" s="140" t="s">
        <v>859</v>
      </c>
      <c r="E174" s="141" t="s">
        <v>685</v>
      </c>
      <c r="F174" s="141">
        <v>23</v>
      </c>
      <c r="G174" s="141">
        <v>2022</v>
      </c>
      <c r="H174" s="141">
        <v>0</v>
      </c>
      <c r="I174" s="141">
        <v>0</v>
      </c>
      <c r="J174" s="141">
        <v>0</v>
      </c>
      <c r="K174" s="141">
        <v>0</v>
      </c>
      <c r="L174" s="141">
        <v>0</v>
      </c>
      <c r="M174" s="141">
        <v>12</v>
      </c>
      <c r="N174" s="141">
        <v>0</v>
      </c>
      <c r="O174" s="141">
        <v>0</v>
      </c>
      <c r="P174" s="141">
        <v>0</v>
      </c>
      <c r="Q174" s="141">
        <v>0</v>
      </c>
      <c r="R174" s="141">
        <v>0</v>
      </c>
      <c r="S174" s="141">
        <v>0</v>
      </c>
      <c r="T174" s="141">
        <v>0</v>
      </c>
      <c r="U174" s="141">
        <v>0</v>
      </c>
      <c r="V174" s="141">
        <v>0</v>
      </c>
      <c r="W174" s="141">
        <v>0</v>
      </c>
      <c r="X174" s="141">
        <v>0</v>
      </c>
      <c r="Y174" s="141"/>
      <c r="Z174" s="141"/>
      <c r="AA174" s="141"/>
      <c r="AB174" s="142" t="s">
        <v>860</v>
      </c>
    </row>
    <row r="175" spans="1:28" ht="15.75" thickBot="1" x14ac:dyDescent="0.3">
      <c r="A175" s="137">
        <v>5</v>
      </c>
      <c r="B175" s="138">
        <v>169</v>
      </c>
      <c r="C175" s="139" t="s">
        <v>120</v>
      </c>
      <c r="D175" s="140" t="s">
        <v>861</v>
      </c>
      <c r="E175" s="141" t="s">
        <v>722</v>
      </c>
      <c r="F175" s="141">
        <v>24</v>
      </c>
      <c r="G175" s="141">
        <v>2022</v>
      </c>
      <c r="H175" s="141">
        <v>0</v>
      </c>
      <c r="I175" s="141">
        <v>0</v>
      </c>
      <c r="J175" s="141">
        <v>0</v>
      </c>
      <c r="K175" s="141">
        <v>0</v>
      </c>
      <c r="L175" s="141">
        <v>0</v>
      </c>
      <c r="M175" s="141">
        <v>2</v>
      </c>
      <c r="N175" s="141">
        <v>0</v>
      </c>
      <c r="O175" s="141">
        <v>0</v>
      </c>
      <c r="P175" s="141">
        <v>0</v>
      </c>
      <c r="Q175" s="141">
        <v>0</v>
      </c>
      <c r="R175" s="141">
        <v>0</v>
      </c>
      <c r="S175" s="141">
        <v>0</v>
      </c>
      <c r="T175" s="141">
        <v>0</v>
      </c>
      <c r="U175" s="141">
        <v>0</v>
      </c>
      <c r="V175" s="141">
        <v>0</v>
      </c>
      <c r="W175" s="141">
        <v>0</v>
      </c>
      <c r="X175" s="141">
        <v>0</v>
      </c>
      <c r="Y175" s="141"/>
      <c r="Z175" s="141"/>
      <c r="AA175" s="141"/>
      <c r="AB175" s="142" t="s">
        <v>749</v>
      </c>
    </row>
    <row r="176" spans="1:28" ht="15.75" thickBot="1" x14ac:dyDescent="0.3">
      <c r="A176" s="137">
        <v>5</v>
      </c>
      <c r="B176" s="138">
        <v>170</v>
      </c>
      <c r="C176" s="139" t="s">
        <v>134</v>
      </c>
      <c r="D176" s="140" t="s">
        <v>862</v>
      </c>
      <c r="E176" s="141" t="s">
        <v>52</v>
      </c>
      <c r="F176" s="141">
        <v>22</v>
      </c>
      <c r="G176" s="141">
        <v>2022</v>
      </c>
      <c r="H176" s="141">
        <v>0</v>
      </c>
      <c r="I176" s="141">
        <v>0</v>
      </c>
      <c r="J176" s="141">
        <v>0</v>
      </c>
      <c r="K176" s="141">
        <v>0</v>
      </c>
      <c r="L176" s="141">
        <v>0</v>
      </c>
      <c r="M176" s="141">
        <v>4</v>
      </c>
      <c r="N176" s="141">
        <v>0</v>
      </c>
      <c r="O176" s="141">
        <v>0</v>
      </c>
      <c r="P176" s="141">
        <v>0</v>
      </c>
      <c r="Q176" s="141">
        <v>0</v>
      </c>
      <c r="R176" s="141">
        <v>0</v>
      </c>
      <c r="S176" s="141">
        <v>0</v>
      </c>
      <c r="T176" s="141">
        <v>0</v>
      </c>
      <c r="U176" s="141">
        <v>0</v>
      </c>
      <c r="V176" s="141">
        <v>3</v>
      </c>
      <c r="W176" s="141">
        <v>22</v>
      </c>
      <c r="X176" s="141">
        <v>1</v>
      </c>
      <c r="Y176" s="141">
        <v>2</v>
      </c>
      <c r="Z176" s="141"/>
      <c r="AA176" s="141"/>
      <c r="AB176" s="142" t="s">
        <v>863</v>
      </c>
    </row>
    <row r="177" spans="1:28" ht="15.75" thickBot="1" x14ac:dyDescent="0.3">
      <c r="A177" s="137">
        <v>5</v>
      </c>
      <c r="B177" s="138">
        <v>171</v>
      </c>
      <c r="C177" s="139" t="s">
        <v>136</v>
      </c>
      <c r="D177" s="140" t="s">
        <v>864</v>
      </c>
      <c r="E177" s="141" t="s">
        <v>685</v>
      </c>
      <c r="F177" s="141">
        <v>24</v>
      </c>
      <c r="G177" s="141">
        <v>2022</v>
      </c>
      <c r="H177" s="141">
        <v>0</v>
      </c>
      <c r="I177" s="141">
        <v>0</v>
      </c>
      <c r="J177" s="141">
        <v>0</v>
      </c>
      <c r="K177" s="141">
        <v>0</v>
      </c>
      <c r="L177" s="141">
        <v>0</v>
      </c>
      <c r="M177" s="141">
        <v>6</v>
      </c>
      <c r="N177" s="141">
        <v>0</v>
      </c>
      <c r="O177" s="141">
        <v>0</v>
      </c>
      <c r="P177" s="141">
        <v>0</v>
      </c>
      <c r="Q177" s="141">
        <v>0</v>
      </c>
      <c r="R177" s="141">
        <v>0</v>
      </c>
      <c r="S177" s="141">
        <v>0</v>
      </c>
      <c r="T177" s="141">
        <v>0</v>
      </c>
      <c r="U177" s="141">
        <v>0</v>
      </c>
      <c r="V177" s="141">
        <v>0</v>
      </c>
      <c r="W177" s="141">
        <v>0</v>
      </c>
      <c r="X177" s="141">
        <v>0</v>
      </c>
      <c r="Y177" s="141"/>
      <c r="Z177" s="141"/>
      <c r="AA177" s="141"/>
      <c r="AB177" s="142" t="s">
        <v>39</v>
      </c>
    </row>
    <row r="178" spans="1:28" ht="15.75" thickBot="1" x14ac:dyDescent="0.3">
      <c r="A178" s="137">
        <v>5</v>
      </c>
      <c r="B178" s="138">
        <v>172</v>
      </c>
      <c r="C178" s="139" t="s">
        <v>745</v>
      </c>
      <c r="D178" s="140" t="s">
        <v>865</v>
      </c>
      <c r="E178" s="141" t="s">
        <v>36</v>
      </c>
      <c r="F178" s="141">
        <v>23</v>
      </c>
      <c r="G178" s="141">
        <v>2022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11</v>
      </c>
      <c r="N178" s="141">
        <v>0</v>
      </c>
      <c r="O178" s="141">
        <v>0</v>
      </c>
      <c r="P178" s="141">
        <v>0</v>
      </c>
      <c r="Q178" s="141">
        <v>0</v>
      </c>
      <c r="R178" s="141">
        <v>0</v>
      </c>
      <c r="S178" s="141">
        <v>0</v>
      </c>
      <c r="T178" s="141">
        <v>0</v>
      </c>
      <c r="U178" s="141">
        <v>0</v>
      </c>
      <c r="V178" s="141">
        <v>0</v>
      </c>
      <c r="W178" s="141">
        <v>0</v>
      </c>
      <c r="X178" s="141">
        <v>0</v>
      </c>
      <c r="Y178" s="141">
        <v>10</v>
      </c>
      <c r="Z178" s="141">
        <v>1</v>
      </c>
      <c r="AA178" s="141"/>
      <c r="AB178" s="142" t="s">
        <v>856</v>
      </c>
    </row>
    <row r="179" spans="1:28" ht="15.75" thickBot="1" x14ac:dyDescent="0.3">
      <c r="A179" s="137">
        <v>5</v>
      </c>
      <c r="B179" s="138">
        <v>173</v>
      </c>
      <c r="C179" s="139" t="s">
        <v>130</v>
      </c>
      <c r="D179" s="140" t="s">
        <v>605</v>
      </c>
      <c r="E179" s="141" t="s">
        <v>685</v>
      </c>
      <c r="F179" s="141">
        <v>23</v>
      </c>
      <c r="G179" s="141"/>
      <c r="H179" s="141">
        <v>0</v>
      </c>
      <c r="I179" s="141">
        <v>0</v>
      </c>
      <c r="J179" s="141">
        <v>0</v>
      </c>
      <c r="K179" s="141"/>
      <c r="L179" s="141"/>
      <c r="M179" s="141"/>
      <c r="N179" s="141"/>
      <c r="O179" s="141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41"/>
      <c r="AB179" s="142" t="s">
        <v>749</v>
      </c>
    </row>
    <row r="180" spans="1:28" ht="15.75" thickBot="1" x14ac:dyDescent="0.3">
      <c r="A180" s="137">
        <v>5</v>
      </c>
      <c r="B180" s="138">
        <v>174</v>
      </c>
      <c r="C180" s="139" t="s">
        <v>133</v>
      </c>
      <c r="D180" s="140" t="s">
        <v>866</v>
      </c>
      <c r="E180" s="141" t="s">
        <v>27</v>
      </c>
      <c r="F180" s="141">
        <v>24</v>
      </c>
      <c r="G180" s="141">
        <v>2022</v>
      </c>
      <c r="H180" s="141">
        <v>0</v>
      </c>
      <c r="I180" s="141">
        <v>0</v>
      </c>
      <c r="J180" s="141">
        <v>0</v>
      </c>
      <c r="K180" s="141">
        <v>0</v>
      </c>
      <c r="L180" s="141">
        <v>0</v>
      </c>
      <c r="M180" s="141">
        <v>12</v>
      </c>
      <c r="N180" s="141">
        <v>0</v>
      </c>
      <c r="O180" s="141">
        <v>0</v>
      </c>
      <c r="P180" s="141">
        <v>0</v>
      </c>
      <c r="Q180" s="141">
        <v>0</v>
      </c>
      <c r="R180" s="141">
        <v>0</v>
      </c>
      <c r="S180" s="141">
        <v>0</v>
      </c>
      <c r="T180" s="141">
        <v>0</v>
      </c>
      <c r="U180" s="141">
        <v>0</v>
      </c>
      <c r="V180" s="141">
        <v>0</v>
      </c>
      <c r="W180" s="141">
        <v>0</v>
      </c>
      <c r="X180" s="141">
        <v>0</v>
      </c>
      <c r="Y180" s="141">
        <v>14</v>
      </c>
      <c r="Z180" s="141"/>
      <c r="AA180" s="141">
        <v>1.5</v>
      </c>
      <c r="AB180" s="142" t="s">
        <v>867</v>
      </c>
    </row>
    <row r="181" spans="1:28" ht="15.75" thickBot="1" x14ac:dyDescent="0.3">
      <c r="A181" s="137">
        <v>5</v>
      </c>
      <c r="B181" s="138">
        <v>175</v>
      </c>
      <c r="C181" s="139" t="s">
        <v>118</v>
      </c>
      <c r="D181" s="140" t="s">
        <v>868</v>
      </c>
      <c r="E181" s="141" t="s">
        <v>63</v>
      </c>
      <c r="F181" s="141">
        <v>23</v>
      </c>
      <c r="G181" s="141">
        <v>2022</v>
      </c>
      <c r="H181" s="141">
        <v>0</v>
      </c>
      <c r="I181" s="141">
        <v>0</v>
      </c>
      <c r="J181" s="141">
        <v>0</v>
      </c>
      <c r="K181" s="141">
        <v>0</v>
      </c>
      <c r="L181" s="141">
        <v>0</v>
      </c>
      <c r="M181" s="141">
        <v>3</v>
      </c>
      <c r="N181" s="141">
        <v>0</v>
      </c>
      <c r="O181" s="141">
        <v>0</v>
      </c>
      <c r="P181" s="141">
        <v>0</v>
      </c>
      <c r="Q181" s="141">
        <v>0</v>
      </c>
      <c r="R181" s="141">
        <v>0</v>
      </c>
      <c r="S181" s="141">
        <v>0</v>
      </c>
      <c r="T181" s="141">
        <v>0</v>
      </c>
      <c r="U181" s="141">
        <v>0</v>
      </c>
      <c r="V181" s="141">
        <v>0</v>
      </c>
      <c r="W181" s="141">
        <v>0</v>
      </c>
      <c r="X181" s="141">
        <v>0</v>
      </c>
      <c r="Y181" s="141">
        <v>1</v>
      </c>
      <c r="Z181" s="141"/>
      <c r="AA181" s="141"/>
      <c r="AB181" s="142" t="s">
        <v>734</v>
      </c>
    </row>
    <row r="182" spans="1:28" ht="15.75" thickBot="1" x14ac:dyDescent="0.3">
      <c r="A182" s="137">
        <v>5</v>
      </c>
      <c r="B182" s="138">
        <v>176</v>
      </c>
      <c r="C182" s="139" t="s">
        <v>112</v>
      </c>
      <c r="D182" s="140" t="s">
        <v>869</v>
      </c>
      <c r="E182" s="141" t="s">
        <v>702</v>
      </c>
      <c r="F182" s="141">
        <v>22</v>
      </c>
      <c r="G182" s="141">
        <v>2022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4</v>
      </c>
      <c r="N182" s="141">
        <v>0</v>
      </c>
      <c r="O182" s="141">
        <v>0</v>
      </c>
      <c r="P182" s="141">
        <v>0</v>
      </c>
      <c r="Q182" s="141">
        <v>0</v>
      </c>
      <c r="R182" s="141">
        <v>0</v>
      </c>
      <c r="S182" s="141">
        <v>0</v>
      </c>
      <c r="T182" s="141">
        <v>0</v>
      </c>
      <c r="U182" s="141">
        <v>0</v>
      </c>
      <c r="V182" s="141">
        <v>0</v>
      </c>
      <c r="W182" s="141">
        <v>0</v>
      </c>
      <c r="X182" s="141">
        <v>0</v>
      </c>
      <c r="Y182" s="141">
        <v>11</v>
      </c>
      <c r="Z182" s="141"/>
      <c r="AA182" s="141"/>
      <c r="AB182" s="142" t="s">
        <v>679</v>
      </c>
    </row>
    <row r="183" spans="1:28" ht="15.75" thickBot="1" x14ac:dyDescent="0.3">
      <c r="A183" s="137">
        <v>5</v>
      </c>
      <c r="B183" s="138">
        <v>177</v>
      </c>
      <c r="C183" s="139" t="s">
        <v>317</v>
      </c>
      <c r="D183" s="140" t="s">
        <v>870</v>
      </c>
      <c r="E183" s="141" t="s">
        <v>52</v>
      </c>
      <c r="F183" s="141">
        <v>23</v>
      </c>
      <c r="G183" s="141">
        <v>2022</v>
      </c>
      <c r="H183" s="141">
        <v>0</v>
      </c>
      <c r="I183" s="141">
        <v>0</v>
      </c>
      <c r="J183" s="141">
        <v>0</v>
      </c>
      <c r="K183" s="141">
        <v>0</v>
      </c>
      <c r="L183" s="141">
        <v>0</v>
      </c>
      <c r="M183" s="141">
        <v>8</v>
      </c>
      <c r="N183" s="141">
        <v>0</v>
      </c>
      <c r="O183" s="141">
        <v>0</v>
      </c>
      <c r="P183" s="141">
        <v>0</v>
      </c>
      <c r="Q183" s="141">
        <v>0</v>
      </c>
      <c r="R183" s="141">
        <v>0</v>
      </c>
      <c r="S183" s="141">
        <v>0</v>
      </c>
      <c r="T183" s="141">
        <v>0</v>
      </c>
      <c r="U183" s="141">
        <v>0</v>
      </c>
      <c r="V183" s="141">
        <v>5</v>
      </c>
      <c r="W183" s="141">
        <v>48</v>
      </c>
      <c r="X183" s="141">
        <v>1</v>
      </c>
      <c r="Y183" s="141"/>
      <c r="Z183" s="141"/>
      <c r="AA183" s="141"/>
      <c r="AB183" s="142" t="s">
        <v>871</v>
      </c>
    </row>
    <row r="184" spans="1:28" ht="15.75" thickBot="1" x14ac:dyDescent="0.3">
      <c r="A184" s="137">
        <v>5</v>
      </c>
      <c r="B184" s="138">
        <v>178</v>
      </c>
      <c r="C184" s="139" t="s">
        <v>112</v>
      </c>
      <c r="D184" s="140" t="s">
        <v>872</v>
      </c>
      <c r="E184" s="141" t="s">
        <v>63</v>
      </c>
      <c r="F184" s="141">
        <v>23</v>
      </c>
      <c r="G184" s="141">
        <v>2022</v>
      </c>
      <c r="H184" s="141">
        <v>0</v>
      </c>
      <c r="I184" s="141">
        <v>0</v>
      </c>
      <c r="J184" s="141">
        <v>0</v>
      </c>
      <c r="K184" s="141">
        <v>0</v>
      </c>
      <c r="L184" s="141"/>
      <c r="M184" s="141">
        <v>10</v>
      </c>
      <c r="N184" s="141">
        <v>0</v>
      </c>
      <c r="O184" s="141">
        <v>0</v>
      </c>
      <c r="P184" s="141">
        <v>0</v>
      </c>
      <c r="Q184" s="141">
        <v>0</v>
      </c>
      <c r="R184" s="141">
        <v>0</v>
      </c>
      <c r="S184" s="141">
        <v>0</v>
      </c>
      <c r="T184" s="141">
        <v>0</v>
      </c>
      <c r="U184" s="141">
        <v>0</v>
      </c>
      <c r="V184" s="141">
        <v>0</v>
      </c>
      <c r="W184" s="141">
        <v>0</v>
      </c>
      <c r="X184" s="141">
        <v>0</v>
      </c>
      <c r="Y184" s="141">
        <v>4</v>
      </c>
      <c r="Z184" s="141"/>
      <c r="AA184" s="141"/>
      <c r="AB184" s="142" t="s">
        <v>697</v>
      </c>
    </row>
    <row r="185" spans="1:28" ht="15.75" thickBot="1" x14ac:dyDescent="0.3">
      <c r="A185" s="137">
        <v>5</v>
      </c>
      <c r="B185" s="138">
        <v>179</v>
      </c>
      <c r="C185" s="139" t="s">
        <v>701</v>
      </c>
      <c r="D185" s="140" t="s">
        <v>873</v>
      </c>
      <c r="E185" s="141" t="s">
        <v>27</v>
      </c>
      <c r="F185" s="141">
        <v>22</v>
      </c>
      <c r="G185" s="141">
        <v>2022</v>
      </c>
      <c r="H185" s="141">
        <v>0</v>
      </c>
      <c r="I185" s="141">
        <v>0</v>
      </c>
      <c r="J185" s="141">
        <v>0</v>
      </c>
      <c r="K185" s="141">
        <v>0</v>
      </c>
      <c r="L185" s="141">
        <v>0</v>
      </c>
      <c r="M185" s="141">
        <v>12</v>
      </c>
      <c r="N185" s="141">
        <v>0</v>
      </c>
      <c r="O185" s="141">
        <v>0</v>
      </c>
      <c r="P185" s="141">
        <v>0</v>
      </c>
      <c r="Q185" s="141">
        <v>0</v>
      </c>
      <c r="R185" s="141">
        <v>0</v>
      </c>
      <c r="S185" s="141">
        <v>0</v>
      </c>
      <c r="T185" s="141">
        <v>0</v>
      </c>
      <c r="U185" s="141">
        <v>0</v>
      </c>
      <c r="V185" s="141">
        <v>0</v>
      </c>
      <c r="W185" s="141">
        <v>0</v>
      </c>
      <c r="X185" s="141">
        <v>0</v>
      </c>
      <c r="Y185" s="141">
        <v>15</v>
      </c>
      <c r="Z185" s="141"/>
      <c r="AA185" s="141">
        <v>2</v>
      </c>
      <c r="AB185" s="142" t="s">
        <v>874</v>
      </c>
    </row>
    <row r="186" spans="1:28" ht="15.75" thickBot="1" x14ac:dyDescent="0.3">
      <c r="A186" s="143" t="s">
        <v>653</v>
      </c>
      <c r="B186" s="144" t="s">
        <v>654</v>
      </c>
      <c r="C186" s="145" t="s">
        <v>655</v>
      </c>
      <c r="D186" s="146" t="s">
        <v>5</v>
      </c>
      <c r="E186" s="145" t="s">
        <v>656</v>
      </c>
      <c r="F186" s="145" t="s">
        <v>7</v>
      </c>
      <c r="G186" s="145" t="s">
        <v>657</v>
      </c>
      <c r="H186" s="145" t="s">
        <v>658</v>
      </c>
      <c r="I186" s="145" t="s">
        <v>659</v>
      </c>
      <c r="J186" s="145" t="s">
        <v>660</v>
      </c>
      <c r="K186" s="145" t="s">
        <v>661</v>
      </c>
      <c r="L186" s="145" t="s">
        <v>662</v>
      </c>
      <c r="M186" s="145" t="s">
        <v>663</v>
      </c>
      <c r="N186" s="145" t="s">
        <v>664</v>
      </c>
      <c r="O186" s="145" t="s">
        <v>665</v>
      </c>
      <c r="P186" s="145" t="s">
        <v>666</v>
      </c>
      <c r="Q186" s="145" t="s">
        <v>667</v>
      </c>
      <c r="R186" s="145" t="s">
        <v>668</v>
      </c>
      <c r="S186" s="145" t="s">
        <v>665</v>
      </c>
      <c r="T186" s="145" t="s">
        <v>666</v>
      </c>
      <c r="U186" s="145" t="s">
        <v>667</v>
      </c>
      <c r="V186" s="145" t="s">
        <v>669</v>
      </c>
      <c r="W186" s="145" t="s">
        <v>666</v>
      </c>
      <c r="X186" s="145" t="s">
        <v>667</v>
      </c>
      <c r="Y186" s="145" t="s">
        <v>670</v>
      </c>
      <c r="Z186" s="145" t="s">
        <v>668</v>
      </c>
      <c r="AA186" s="145" t="s">
        <v>671</v>
      </c>
      <c r="AB186" s="145" t="s">
        <v>672</v>
      </c>
    </row>
    <row r="187" spans="1:28" ht="15.75" thickBot="1" x14ac:dyDescent="0.3">
      <c r="A187" s="137">
        <v>6</v>
      </c>
      <c r="B187" s="138">
        <v>180</v>
      </c>
      <c r="C187" s="139" t="s">
        <v>108</v>
      </c>
      <c r="D187" s="140" t="s">
        <v>875</v>
      </c>
      <c r="E187" s="141" t="s">
        <v>359</v>
      </c>
      <c r="F187" s="141">
        <v>22</v>
      </c>
      <c r="G187" s="141"/>
      <c r="H187" s="141">
        <v>0</v>
      </c>
      <c r="I187" s="141">
        <v>0</v>
      </c>
      <c r="J187" s="141">
        <v>0</v>
      </c>
      <c r="K187" s="141"/>
      <c r="L187" s="141"/>
      <c r="M187" s="141"/>
      <c r="N187" s="141"/>
      <c r="O187" s="141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41"/>
      <c r="AB187" s="142" t="s">
        <v>769</v>
      </c>
    </row>
    <row r="188" spans="1:28" ht="15.75" thickBot="1" x14ac:dyDescent="0.3">
      <c r="A188" s="137">
        <v>6</v>
      </c>
      <c r="B188" s="138">
        <v>181</v>
      </c>
      <c r="C188" s="139" t="s">
        <v>128</v>
      </c>
      <c r="D188" s="140" t="s">
        <v>876</v>
      </c>
      <c r="E188" s="141" t="s">
        <v>27</v>
      </c>
      <c r="F188" s="141">
        <v>24</v>
      </c>
      <c r="G188" s="141">
        <v>2022</v>
      </c>
      <c r="H188" s="141">
        <v>0</v>
      </c>
      <c r="I188" s="141">
        <v>0</v>
      </c>
      <c r="J188" s="141">
        <v>0</v>
      </c>
      <c r="K188" s="141">
        <v>0</v>
      </c>
      <c r="L188" s="141">
        <v>0</v>
      </c>
      <c r="M188" s="141">
        <v>11</v>
      </c>
      <c r="N188" s="141">
        <v>0</v>
      </c>
      <c r="O188" s="141">
        <v>0</v>
      </c>
      <c r="P188" s="141">
        <v>0</v>
      </c>
      <c r="Q188" s="141">
        <v>0</v>
      </c>
      <c r="R188" s="141">
        <v>0</v>
      </c>
      <c r="S188" s="141">
        <v>0</v>
      </c>
      <c r="T188" s="141">
        <v>0</v>
      </c>
      <c r="U188" s="141">
        <v>0</v>
      </c>
      <c r="V188" s="141">
        <v>0</v>
      </c>
      <c r="W188" s="141">
        <v>0</v>
      </c>
      <c r="X188" s="141">
        <v>0</v>
      </c>
      <c r="Y188" s="141">
        <v>5</v>
      </c>
      <c r="Z188" s="141"/>
      <c r="AA188" s="141"/>
      <c r="AB188" s="142" t="s">
        <v>877</v>
      </c>
    </row>
    <row r="189" spans="1:28" ht="15.75" thickBot="1" x14ac:dyDescent="0.3">
      <c r="A189" s="137">
        <v>6</v>
      </c>
      <c r="B189" s="138">
        <v>182</v>
      </c>
      <c r="C189" s="139" t="s">
        <v>130</v>
      </c>
      <c r="D189" s="140" t="s">
        <v>599</v>
      </c>
      <c r="E189" s="141" t="s">
        <v>702</v>
      </c>
      <c r="F189" s="141">
        <v>23</v>
      </c>
      <c r="G189" s="141"/>
      <c r="H189" s="141">
        <v>0</v>
      </c>
      <c r="I189" s="141">
        <v>0</v>
      </c>
      <c r="J189" s="141">
        <v>0</v>
      </c>
      <c r="K189" s="141"/>
      <c r="L189" s="141"/>
      <c r="M189" s="141"/>
      <c r="N189" s="141"/>
      <c r="O189" s="141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41"/>
      <c r="AB189" s="142" t="s">
        <v>680</v>
      </c>
    </row>
    <row r="190" spans="1:28" ht="15.75" thickBot="1" x14ac:dyDescent="0.3">
      <c r="A190" s="137">
        <v>6</v>
      </c>
      <c r="B190" s="138">
        <v>183</v>
      </c>
      <c r="C190" s="139" t="s">
        <v>711</v>
      </c>
      <c r="D190" s="140" t="s">
        <v>878</v>
      </c>
      <c r="E190" s="141" t="s">
        <v>722</v>
      </c>
      <c r="F190" s="141">
        <v>21</v>
      </c>
      <c r="G190" s="141">
        <v>2022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2</v>
      </c>
      <c r="N190" s="141">
        <v>0</v>
      </c>
      <c r="O190" s="141">
        <v>0</v>
      </c>
      <c r="P190" s="141">
        <v>0</v>
      </c>
      <c r="Q190" s="141">
        <v>0</v>
      </c>
      <c r="R190" s="141">
        <v>0</v>
      </c>
      <c r="S190" s="141">
        <v>4</v>
      </c>
      <c r="T190" s="141">
        <v>4</v>
      </c>
      <c r="U190" s="141">
        <v>0</v>
      </c>
      <c r="V190" s="141">
        <v>0</v>
      </c>
      <c r="W190" s="141">
        <v>0</v>
      </c>
      <c r="X190" s="141">
        <v>0</v>
      </c>
      <c r="Y190" s="141"/>
      <c r="Z190" s="141"/>
      <c r="AA190" s="141"/>
      <c r="AB190" s="142" t="s">
        <v>874</v>
      </c>
    </row>
    <row r="191" spans="1:28" ht="15.75" thickBot="1" x14ac:dyDescent="0.3">
      <c r="A191" s="137">
        <v>6</v>
      </c>
      <c r="B191" s="138">
        <v>184</v>
      </c>
      <c r="C191" s="139" t="s">
        <v>120</v>
      </c>
      <c r="D191" s="140" t="s">
        <v>879</v>
      </c>
      <c r="E191" s="141" t="s">
        <v>685</v>
      </c>
      <c r="F191" s="141">
        <v>23</v>
      </c>
      <c r="G191" s="141"/>
      <c r="H191" s="141">
        <v>0</v>
      </c>
      <c r="I191" s="141">
        <v>0</v>
      </c>
      <c r="J191" s="141">
        <v>0</v>
      </c>
      <c r="K191" s="141"/>
      <c r="L191" s="141"/>
      <c r="M191" s="141"/>
      <c r="N191" s="141"/>
      <c r="O191" s="141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41"/>
      <c r="AB191" s="142" t="s">
        <v>778</v>
      </c>
    </row>
    <row r="192" spans="1:28" ht="15.75" thickBot="1" x14ac:dyDescent="0.3">
      <c r="A192" s="137">
        <v>6</v>
      </c>
      <c r="B192" s="138">
        <v>185</v>
      </c>
      <c r="C192" s="139" t="s">
        <v>108</v>
      </c>
      <c r="D192" s="140" t="s">
        <v>880</v>
      </c>
      <c r="E192" s="141" t="s">
        <v>716</v>
      </c>
      <c r="F192" s="141">
        <v>21</v>
      </c>
      <c r="G192" s="141">
        <v>2022</v>
      </c>
      <c r="H192" s="141">
        <v>0</v>
      </c>
      <c r="I192" s="141">
        <v>0</v>
      </c>
      <c r="J192" s="141">
        <v>0</v>
      </c>
      <c r="K192" s="141">
        <v>0</v>
      </c>
      <c r="L192" s="141">
        <v>0</v>
      </c>
      <c r="M192" s="141">
        <v>9</v>
      </c>
      <c r="N192" s="141">
        <v>0</v>
      </c>
      <c r="O192" s="141">
        <v>0</v>
      </c>
      <c r="P192" s="141">
        <v>0</v>
      </c>
      <c r="Q192" s="141">
        <v>0</v>
      </c>
      <c r="R192" s="141">
        <v>0</v>
      </c>
      <c r="S192" s="141">
        <v>0</v>
      </c>
      <c r="T192" s="141">
        <v>0</v>
      </c>
      <c r="U192" s="141">
        <v>0</v>
      </c>
      <c r="V192" s="141">
        <v>0</v>
      </c>
      <c r="W192" s="141">
        <v>0</v>
      </c>
      <c r="X192" s="141">
        <v>0</v>
      </c>
      <c r="Y192" s="141">
        <v>17</v>
      </c>
      <c r="Z192" s="141">
        <v>1</v>
      </c>
      <c r="AA192" s="141"/>
      <c r="AB192" s="142" t="s">
        <v>881</v>
      </c>
    </row>
    <row r="193" spans="1:28" ht="15.75" thickBot="1" x14ac:dyDescent="0.3">
      <c r="A193" s="137">
        <v>6</v>
      </c>
      <c r="B193" s="138">
        <v>186</v>
      </c>
      <c r="C193" s="139" t="s">
        <v>133</v>
      </c>
      <c r="D193" s="140" t="s">
        <v>882</v>
      </c>
      <c r="E193" s="141" t="s">
        <v>685</v>
      </c>
      <c r="F193" s="141">
        <v>24</v>
      </c>
      <c r="G193" s="141"/>
      <c r="H193" s="141">
        <v>0</v>
      </c>
      <c r="I193" s="141">
        <v>0</v>
      </c>
      <c r="J193" s="141">
        <v>0</v>
      </c>
      <c r="K193" s="141"/>
      <c r="L193" s="141"/>
      <c r="M193" s="141"/>
      <c r="N193" s="141"/>
      <c r="O193" s="141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41"/>
      <c r="AB193" s="142" t="s">
        <v>769</v>
      </c>
    </row>
    <row r="194" spans="1:28" ht="15.75" thickBot="1" x14ac:dyDescent="0.3">
      <c r="A194" s="137">
        <v>6</v>
      </c>
      <c r="B194" s="138">
        <v>187</v>
      </c>
      <c r="C194" s="139" t="s">
        <v>745</v>
      </c>
      <c r="D194" s="140" t="s">
        <v>883</v>
      </c>
      <c r="E194" s="141" t="s">
        <v>685</v>
      </c>
      <c r="F194" s="141">
        <v>23</v>
      </c>
      <c r="G194" s="141">
        <v>2022</v>
      </c>
      <c r="H194" s="141">
        <v>0</v>
      </c>
      <c r="I194" s="141">
        <v>0</v>
      </c>
      <c r="J194" s="141">
        <v>0</v>
      </c>
      <c r="K194" s="141">
        <v>0</v>
      </c>
      <c r="L194" s="141">
        <v>0</v>
      </c>
      <c r="M194" s="141">
        <v>3</v>
      </c>
      <c r="N194" s="141">
        <v>0</v>
      </c>
      <c r="O194" s="141">
        <v>0</v>
      </c>
      <c r="P194" s="141">
        <v>0</v>
      </c>
      <c r="Q194" s="141">
        <v>0</v>
      </c>
      <c r="R194" s="141">
        <v>0</v>
      </c>
      <c r="S194" s="141">
        <v>0</v>
      </c>
      <c r="T194" s="141">
        <v>0</v>
      </c>
      <c r="U194" s="141">
        <v>0</v>
      </c>
      <c r="V194" s="141">
        <v>0</v>
      </c>
      <c r="W194" s="141">
        <v>0</v>
      </c>
      <c r="X194" s="141">
        <v>0</v>
      </c>
      <c r="Y194" s="141"/>
      <c r="Z194" s="141"/>
      <c r="AA194" s="141"/>
      <c r="AB194" s="142" t="s">
        <v>884</v>
      </c>
    </row>
    <row r="195" spans="1:28" ht="15.75" thickBot="1" x14ac:dyDescent="0.3">
      <c r="A195" s="137">
        <v>6</v>
      </c>
      <c r="B195" s="138">
        <v>188</v>
      </c>
      <c r="C195" s="139" t="s">
        <v>317</v>
      </c>
      <c r="D195" s="140" t="s">
        <v>885</v>
      </c>
      <c r="E195" s="141" t="s">
        <v>702</v>
      </c>
      <c r="F195" s="141">
        <v>23</v>
      </c>
      <c r="G195" s="141">
        <v>2022</v>
      </c>
      <c r="H195" s="141">
        <v>0</v>
      </c>
      <c r="I195" s="141">
        <v>0</v>
      </c>
      <c r="J195" s="141">
        <v>0</v>
      </c>
      <c r="K195" s="141">
        <v>0</v>
      </c>
      <c r="L195" s="141">
        <v>0</v>
      </c>
      <c r="M195" s="141">
        <v>10</v>
      </c>
      <c r="N195" s="141">
        <v>0</v>
      </c>
      <c r="O195" s="141">
        <v>0</v>
      </c>
      <c r="P195" s="141">
        <v>0</v>
      </c>
      <c r="Q195" s="141">
        <v>0</v>
      </c>
      <c r="R195" s="141">
        <v>0</v>
      </c>
      <c r="S195" s="141">
        <v>0</v>
      </c>
      <c r="T195" s="141">
        <v>0</v>
      </c>
      <c r="U195" s="141">
        <v>0</v>
      </c>
      <c r="V195" s="141">
        <v>0</v>
      </c>
      <c r="W195" s="141">
        <v>0</v>
      </c>
      <c r="X195" s="141">
        <v>0</v>
      </c>
      <c r="Y195" s="141">
        <v>48</v>
      </c>
      <c r="Z195" s="141"/>
      <c r="AA195" s="141">
        <v>1</v>
      </c>
      <c r="AB195" s="142" t="s">
        <v>886</v>
      </c>
    </row>
    <row r="196" spans="1:28" ht="15.75" thickBot="1" x14ac:dyDescent="0.3">
      <c r="A196" s="137">
        <v>6</v>
      </c>
      <c r="B196" s="138">
        <v>189</v>
      </c>
      <c r="C196" s="139" t="s">
        <v>131</v>
      </c>
      <c r="D196" s="140" t="s">
        <v>887</v>
      </c>
      <c r="E196" s="141" t="s">
        <v>27</v>
      </c>
      <c r="F196" s="141">
        <v>23</v>
      </c>
      <c r="G196" s="141">
        <v>2022</v>
      </c>
      <c r="H196" s="141">
        <v>0</v>
      </c>
      <c r="I196" s="141">
        <v>0</v>
      </c>
      <c r="J196" s="141">
        <v>0</v>
      </c>
      <c r="K196" s="141">
        <v>0</v>
      </c>
      <c r="L196" s="141">
        <v>0</v>
      </c>
      <c r="M196" s="141">
        <v>7</v>
      </c>
      <c r="N196" s="141">
        <v>0</v>
      </c>
      <c r="O196" s="141">
        <v>0</v>
      </c>
      <c r="P196" s="141">
        <v>0</v>
      </c>
      <c r="Q196" s="141">
        <v>0</v>
      </c>
      <c r="R196" s="141">
        <v>0</v>
      </c>
      <c r="S196" s="141">
        <v>0</v>
      </c>
      <c r="T196" s="141">
        <v>0</v>
      </c>
      <c r="U196" s="141">
        <v>0</v>
      </c>
      <c r="V196" s="141">
        <v>0</v>
      </c>
      <c r="W196" s="141">
        <v>0</v>
      </c>
      <c r="X196" s="141">
        <v>0</v>
      </c>
      <c r="Y196" s="141">
        <v>6</v>
      </c>
      <c r="Z196" s="141"/>
      <c r="AA196" s="141">
        <v>1</v>
      </c>
      <c r="AB196" s="142" t="s">
        <v>871</v>
      </c>
    </row>
    <row r="197" spans="1:28" ht="15.75" thickBot="1" x14ac:dyDescent="0.3">
      <c r="A197" s="137">
        <v>6</v>
      </c>
      <c r="B197" s="138">
        <v>190</v>
      </c>
      <c r="C197" s="139" t="s">
        <v>129</v>
      </c>
      <c r="D197" s="140" t="s">
        <v>888</v>
      </c>
      <c r="E197" s="141" t="s">
        <v>685</v>
      </c>
      <c r="F197" s="141">
        <v>24</v>
      </c>
      <c r="G197" s="141"/>
      <c r="H197" s="141">
        <v>0</v>
      </c>
      <c r="I197" s="141">
        <v>0</v>
      </c>
      <c r="J197" s="141">
        <v>0</v>
      </c>
      <c r="K197" s="141"/>
      <c r="L197" s="141"/>
      <c r="M197" s="141"/>
      <c r="N197" s="141"/>
      <c r="O197" s="141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41"/>
      <c r="AB197" s="142" t="s">
        <v>675</v>
      </c>
    </row>
    <row r="198" spans="1:28" ht="15.75" thickBot="1" x14ac:dyDescent="0.3">
      <c r="A198" s="137">
        <v>6</v>
      </c>
      <c r="B198" s="138">
        <v>191</v>
      </c>
      <c r="C198" s="139" t="s">
        <v>120</v>
      </c>
      <c r="D198" s="140" t="s">
        <v>889</v>
      </c>
      <c r="E198" s="141" t="s">
        <v>12</v>
      </c>
      <c r="F198" s="141">
        <v>23</v>
      </c>
      <c r="G198" s="141">
        <v>2022</v>
      </c>
      <c r="H198" s="141">
        <v>0</v>
      </c>
      <c r="I198" s="141">
        <v>0</v>
      </c>
      <c r="J198" s="141">
        <v>0</v>
      </c>
      <c r="K198" s="141">
        <v>0</v>
      </c>
      <c r="L198" s="141">
        <v>0</v>
      </c>
      <c r="M198" s="141">
        <v>9</v>
      </c>
      <c r="N198" s="141">
        <v>0</v>
      </c>
      <c r="O198" s="141">
        <v>0</v>
      </c>
      <c r="P198" s="141">
        <v>0</v>
      </c>
      <c r="Q198" s="141">
        <v>0</v>
      </c>
      <c r="R198" s="141">
        <v>0</v>
      </c>
      <c r="S198" s="141">
        <v>0</v>
      </c>
      <c r="T198" s="141">
        <v>0</v>
      </c>
      <c r="U198" s="141">
        <v>0</v>
      </c>
      <c r="V198" s="141">
        <v>2</v>
      </c>
      <c r="W198" s="141">
        <v>28</v>
      </c>
      <c r="X198" s="141">
        <v>0</v>
      </c>
      <c r="Y198" s="141">
        <v>1</v>
      </c>
      <c r="Z198" s="141"/>
      <c r="AA198" s="141"/>
      <c r="AB198" s="142" t="s">
        <v>729</v>
      </c>
    </row>
    <row r="199" spans="1:28" ht="15.75" thickBot="1" x14ac:dyDescent="0.3">
      <c r="A199" s="137">
        <v>6</v>
      </c>
      <c r="B199" s="138">
        <v>192</v>
      </c>
      <c r="C199" s="139" t="s">
        <v>117</v>
      </c>
      <c r="D199" s="140" t="s">
        <v>890</v>
      </c>
      <c r="E199" s="141" t="s">
        <v>52</v>
      </c>
      <c r="F199" s="141">
        <v>24</v>
      </c>
      <c r="G199" s="141"/>
      <c r="H199" s="141">
        <v>0</v>
      </c>
      <c r="I199" s="141">
        <v>0</v>
      </c>
      <c r="J199" s="141">
        <v>0</v>
      </c>
      <c r="K199" s="141"/>
      <c r="L199" s="141"/>
      <c r="M199" s="141"/>
      <c r="N199" s="141"/>
      <c r="O199" s="141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41"/>
      <c r="AB199" s="142" t="s">
        <v>891</v>
      </c>
    </row>
    <row r="200" spans="1:28" ht="15.75" thickBot="1" x14ac:dyDescent="0.3">
      <c r="A200" s="137">
        <v>6</v>
      </c>
      <c r="B200" s="138">
        <v>193</v>
      </c>
      <c r="C200" s="139" t="s">
        <v>112</v>
      </c>
      <c r="D200" s="140" t="s">
        <v>892</v>
      </c>
      <c r="E200" s="141" t="s">
        <v>702</v>
      </c>
      <c r="F200" s="141">
        <v>24</v>
      </c>
      <c r="G200" s="141">
        <v>2022</v>
      </c>
      <c r="H200" s="141">
        <v>0</v>
      </c>
      <c r="I200" s="141">
        <v>0</v>
      </c>
      <c r="J200" s="141">
        <v>0</v>
      </c>
      <c r="K200" s="141">
        <v>0</v>
      </c>
      <c r="L200" s="141">
        <v>0</v>
      </c>
      <c r="M200" s="141">
        <v>3</v>
      </c>
      <c r="N200" s="141">
        <v>0</v>
      </c>
      <c r="O200" s="141">
        <v>0</v>
      </c>
      <c r="P200" s="141">
        <v>0</v>
      </c>
      <c r="Q200" s="141">
        <v>0</v>
      </c>
      <c r="R200" s="141">
        <v>0</v>
      </c>
      <c r="S200" s="141">
        <v>0</v>
      </c>
      <c r="T200" s="141">
        <v>0</v>
      </c>
      <c r="U200" s="141">
        <v>0</v>
      </c>
      <c r="V200" s="141">
        <v>0</v>
      </c>
      <c r="W200" s="141">
        <v>0</v>
      </c>
      <c r="X200" s="141">
        <v>0</v>
      </c>
      <c r="Y200" s="141"/>
      <c r="Z200" s="141"/>
      <c r="AA200" s="141"/>
      <c r="AB200" s="142" t="s">
        <v>886</v>
      </c>
    </row>
    <row r="201" spans="1:28" ht="15.75" thickBot="1" x14ac:dyDescent="0.3">
      <c r="A201" s="137">
        <v>6</v>
      </c>
      <c r="B201" s="138">
        <v>194</v>
      </c>
      <c r="C201" s="139" t="s">
        <v>690</v>
      </c>
      <c r="D201" s="140" t="s">
        <v>893</v>
      </c>
      <c r="E201" s="141" t="s">
        <v>63</v>
      </c>
      <c r="F201" s="141">
        <v>24</v>
      </c>
      <c r="G201" s="141"/>
      <c r="H201" s="141">
        <v>0</v>
      </c>
      <c r="I201" s="141">
        <v>0</v>
      </c>
      <c r="J201" s="141">
        <v>0</v>
      </c>
      <c r="K201" s="141"/>
      <c r="L201" s="141"/>
      <c r="M201" s="141"/>
      <c r="N201" s="141"/>
      <c r="O201" s="141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41"/>
      <c r="AB201" s="142" t="s">
        <v>894</v>
      </c>
    </row>
    <row r="202" spans="1:28" ht="15.75" thickBot="1" x14ac:dyDescent="0.3">
      <c r="A202" s="137">
        <v>6</v>
      </c>
      <c r="B202" s="138">
        <v>195</v>
      </c>
      <c r="C202" s="139" t="s">
        <v>121</v>
      </c>
      <c r="D202" s="140" t="s">
        <v>895</v>
      </c>
      <c r="E202" s="141" t="s">
        <v>685</v>
      </c>
      <c r="F202" s="141">
        <v>22</v>
      </c>
      <c r="G202" s="141">
        <v>2022</v>
      </c>
      <c r="H202" s="141">
        <v>0</v>
      </c>
      <c r="I202" s="141">
        <v>0</v>
      </c>
      <c r="J202" s="141">
        <v>0</v>
      </c>
      <c r="K202" s="141">
        <v>0</v>
      </c>
      <c r="L202" s="141">
        <v>0</v>
      </c>
      <c r="M202" s="141">
        <v>11</v>
      </c>
      <c r="N202" s="141">
        <v>0</v>
      </c>
      <c r="O202" s="141">
        <v>0</v>
      </c>
      <c r="P202" s="141">
        <v>0</v>
      </c>
      <c r="Q202" s="141">
        <v>0</v>
      </c>
      <c r="R202" s="141">
        <v>0</v>
      </c>
      <c r="S202" s="141">
        <v>0</v>
      </c>
      <c r="T202" s="141">
        <v>0</v>
      </c>
      <c r="U202" s="141">
        <v>0</v>
      </c>
      <c r="V202" s="141">
        <v>0</v>
      </c>
      <c r="W202" s="141">
        <v>0</v>
      </c>
      <c r="X202" s="141">
        <v>0</v>
      </c>
      <c r="Y202" s="141"/>
      <c r="Z202" s="141"/>
      <c r="AA202" s="141"/>
      <c r="AB202" s="142" t="s">
        <v>675</v>
      </c>
    </row>
    <row r="203" spans="1:28" ht="15.75" thickBot="1" x14ac:dyDescent="0.3">
      <c r="A203" s="137">
        <v>6</v>
      </c>
      <c r="B203" s="138">
        <v>196</v>
      </c>
      <c r="C203" s="139" t="s">
        <v>125</v>
      </c>
      <c r="D203" s="140" t="s">
        <v>896</v>
      </c>
      <c r="E203" s="141" t="s">
        <v>722</v>
      </c>
      <c r="F203" s="141">
        <v>22</v>
      </c>
      <c r="G203" s="141"/>
      <c r="H203" s="141">
        <v>0</v>
      </c>
      <c r="I203" s="141">
        <v>0</v>
      </c>
      <c r="J203" s="141">
        <v>0</v>
      </c>
      <c r="K203" s="141"/>
      <c r="L203" s="141"/>
      <c r="M203" s="141"/>
      <c r="N203" s="141"/>
      <c r="O203" s="141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41"/>
      <c r="AB203" s="142" t="s">
        <v>793</v>
      </c>
    </row>
    <row r="204" spans="1:28" ht="15.75" thickBot="1" x14ac:dyDescent="0.3">
      <c r="A204" s="137">
        <v>6</v>
      </c>
      <c r="B204" s="138">
        <v>197</v>
      </c>
      <c r="C204" s="139" t="s">
        <v>673</v>
      </c>
      <c r="D204" s="140" t="s">
        <v>897</v>
      </c>
      <c r="E204" s="141" t="s">
        <v>36</v>
      </c>
      <c r="F204" s="141">
        <v>23</v>
      </c>
      <c r="G204" s="141"/>
      <c r="H204" s="141">
        <v>0</v>
      </c>
      <c r="I204" s="141">
        <v>0</v>
      </c>
      <c r="J204" s="141">
        <v>0</v>
      </c>
      <c r="K204" s="141"/>
      <c r="L204" s="141"/>
      <c r="M204" s="141"/>
      <c r="N204" s="141"/>
      <c r="O204" s="141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41"/>
      <c r="AB204" s="142" t="s">
        <v>898</v>
      </c>
    </row>
    <row r="205" spans="1:28" ht="15.75" thickBot="1" x14ac:dyDescent="0.3">
      <c r="A205" s="137">
        <v>6</v>
      </c>
      <c r="B205" s="138">
        <v>198</v>
      </c>
      <c r="C205" s="139" t="s">
        <v>128</v>
      </c>
      <c r="D205" s="140" t="s">
        <v>899</v>
      </c>
      <c r="E205" s="141" t="s">
        <v>52</v>
      </c>
      <c r="F205" s="141">
        <v>23</v>
      </c>
      <c r="G205" s="141">
        <v>2022</v>
      </c>
      <c r="H205" s="141">
        <v>0</v>
      </c>
      <c r="I205" s="141">
        <v>0</v>
      </c>
      <c r="J205" s="141">
        <v>0</v>
      </c>
      <c r="K205" s="141">
        <v>0</v>
      </c>
      <c r="L205" s="141">
        <v>0</v>
      </c>
      <c r="M205" s="141">
        <v>9</v>
      </c>
      <c r="N205" s="141">
        <v>0</v>
      </c>
      <c r="O205" s="141">
        <v>0</v>
      </c>
      <c r="P205" s="141">
        <v>0</v>
      </c>
      <c r="Q205" s="141">
        <v>0</v>
      </c>
      <c r="R205" s="141">
        <v>0</v>
      </c>
      <c r="S205" s="141">
        <v>0</v>
      </c>
      <c r="T205" s="141">
        <v>0</v>
      </c>
      <c r="U205" s="141">
        <v>0</v>
      </c>
      <c r="V205" s="141">
        <v>2</v>
      </c>
      <c r="W205" s="141">
        <v>38</v>
      </c>
      <c r="X205" s="141">
        <v>0</v>
      </c>
      <c r="Y205" s="141"/>
      <c r="Z205" s="141"/>
      <c r="AA205" s="141"/>
      <c r="AB205" s="142" t="s">
        <v>785</v>
      </c>
    </row>
    <row r="206" spans="1:28" ht="15.75" thickBot="1" x14ac:dyDescent="0.3">
      <c r="A206" s="137">
        <v>6</v>
      </c>
      <c r="B206" s="138">
        <v>199</v>
      </c>
      <c r="C206" s="139" t="s">
        <v>131</v>
      </c>
      <c r="D206" s="140" t="s">
        <v>900</v>
      </c>
      <c r="E206" s="141" t="s">
        <v>685</v>
      </c>
      <c r="F206" s="141">
        <v>23</v>
      </c>
      <c r="G206" s="141">
        <v>2022</v>
      </c>
      <c r="H206" s="141">
        <v>0</v>
      </c>
      <c r="I206" s="141">
        <v>0</v>
      </c>
      <c r="J206" s="141">
        <v>0</v>
      </c>
      <c r="K206" s="141">
        <v>0</v>
      </c>
      <c r="L206" s="141">
        <v>0</v>
      </c>
      <c r="M206" s="141">
        <v>6</v>
      </c>
      <c r="N206" s="141">
        <v>0</v>
      </c>
      <c r="O206" s="141">
        <v>0</v>
      </c>
      <c r="P206" s="141">
        <v>0</v>
      </c>
      <c r="Q206" s="141">
        <v>0</v>
      </c>
      <c r="R206" s="141">
        <v>0</v>
      </c>
      <c r="S206" s="141">
        <v>0</v>
      </c>
      <c r="T206" s="141">
        <v>0</v>
      </c>
      <c r="U206" s="141">
        <v>0</v>
      </c>
      <c r="V206" s="141">
        <v>0</v>
      </c>
      <c r="W206" s="141">
        <v>0</v>
      </c>
      <c r="X206" s="141">
        <v>0</v>
      </c>
      <c r="Y206" s="141"/>
      <c r="Z206" s="141"/>
      <c r="AA206" s="141"/>
      <c r="AB206" s="142" t="s">
        <v>734</v>
      </c>
    </row>
    <row r="207" spans="1:28" ht="15.75" thickBot="1" x14ac:dyDescent="0.3">
      <c r="A207" s="137">
        <v>6</v>
      </c>
      <c r="B207" s="138">
        <v>200</v>
      </c>
      <c r="C207" s="139" t="s">
        <v>711</v>
      </c>
      <c r="D207" s="140" t="s">
        <v>901</v>
      </c>
      <c r="E207" s="141" t="s">
        <v>27</v>
      </c>
      <c r="F207" s="141">
        <v>24</v>
      </c>
      <c r="G207" s="141">
        <v>2022</v>
      </c>
      <c r="H207" s="141">
        <v>0</v>
      </c>
      <c r="I207" s="141">
        <v>0</v>
      </c>
      <c r="J207" s="141">
        <v>0</v>
      </c>
      <c r="K207" s="141">
        <v>0</v>
      </c>
      <c r="L207" s="141">
        <v>0</v>
      </c>
      <c r="M207" s="141">
        <v>5</v>
      </c>
      <c r="N207" s="141">
        <v>0</v>
      </c>
      <c r="O207" s="141">
        <v>0</v>
      </c>
      <c r="P207" s="141">
        <v>0</v>
      </c>
      <c r="Q207" s="141">
        <v>0</v>
      </c>
      <c r="R207" s="141">
        <v>0</v>
      </c>
      <c r="S207" s="141">
        <v>0</v>
      </c>
      <c r="T207" s="141">
        <v>0</v>
      </c>
      <c r="U207" s="141">
        <v>0</v>
      </c>
      <c r="V207" s="141">
        <v>0</v>
      </c>
      <c r="W207" s="141">
        <v>0</v>
      </c>
      <c r="X207" s="141">
        <v>0</v>
      </c>
      <c r="Y207" s="141">
        <v>1</v>
      </c>
      <c r="Z207" s="141"/>
      <c r="AA207" s="141"/>
      <c r="AB207" s="142" t="s">
        <v>902</v>
      </c>
    </row>
    <row r="208" spans="1:28" ht="15.75" thickBot="1" x14ac:dyDescent="0.3">
      <c r="A208" s="137">
        <v>6</v>
      </c>
      <c r="B208" s="138">
        <v>201</v>
      </c>
      <c r="C208" s="139" t="s">
        <v>116</v>
      </c>
      <c r="D208" s="140" t="s">
        <v>903</v>
      </c>
      <c r="E208" s="141" t="s">
        <v>722</v>
      </c>
      <c r="F208" s="141">
        <v>22</v>
      </c>
      <c r="G208" s="141">
        <v>2022</v>
      </c>
      <c r="H208" s="141">
        <v>0</v>
      </c>
      <c r="I208" s="141">
        <v>0</v>
      </c>
      <c r="J208" s="141">
        <v>0</v>
      </c>
      <c r="K208" s="141">
        <v>0</v>
      </c>
      <c r="L208" s="141">
        <v>0</v>
      </c>
      <c r="M208" s="141">
        <v>7</v>
      </c>
      <c r="N208" s="141">
        <v>0</v>
      </c>
      <c r="O208" s="141">
        <v>0</v>
      </c>
      <c r="P208" s="141">
        <v>0</v>
      </c>
      <c r="Q208" s="141">
        <v>0</v>
      </c>
      <c r="R208" s="141">
        <v>0</v>
      </c>
      <c r="S208" s="141">
        <v>21</v>
      </c>
      <c r="T208" s="141">
        <v>52</v>
      </c>
      <c r="U208" s="141">
        <v>1</v>
      </c>
      <c r="V208" s="141">
        <v>2</v>
      </c>
      <c r="W208" s="141">
        <v>23</v>
      </c>
      <c r="X208" s="141">
        <v>0</v>
      </c>
      <c r="Y208" s="141"/>
      <c r="Z208" s="141"/>
      <c r="AA208" s="141"/>
      <c r="AB208" s="142" t="s">
        <v>687</v>
      </c>
    </row>
    <row r="209" spans="1:28" ht="15.75" thickBot="1" x14ac:dyDescent="0.3">
      <c r="A209" s="137">
        <v>6</v>
      </c>
      <c r="B209" s="138">
        <v>202</v>
      </c>
      <c r="C209" s="139" t="s">
        <v>123</v>
      </c>
      <c r="D209" s="140" t="s">
        <v>904</v>
      </c>
      <c r="E209" s="141" t="s">
        <v>12</v>
      </c>
      <c r="F209" s="141">
        <v>22</v>
      </c>
      <c r="G209" s="141">
        <v>2022</v>
      </c>
      <c r="H209" s="141">
        <v>0</v>
      </c>
      <c r="I209" s="141">
        <v>0</v>
      </c>
      <c r="J209" s="141">
        <v>0</v>
      </c>
      <c r="K209" s="141">
        <v>0</v>
      </c>
      <c r="L209" s="141">
        <v>0</v>
      </c>
      <c r="M209" s="141">
        <v>5</v>
      </c>
      <c r="N209" s="141">
        <v>0</v>
      </c>
      <c r="O209" s="141">
        <v>0</v>
      </c>
      <c r="P209" s="141">
        <v>0</v>
      </c>
      <c r="Q209" s="141">
        <v>0</v>
      </c>
      <c r="R209" s="141">
        <v>0</v>
      </c>
      <c r="S209" s="141">
        <v>0</v>
      </c>
      <c r="T209" s="141">
        <v>0</v>
      </c>
      <c r="U209" s="141">
        <v>0</v>
      </c>
      <c r="V209" s="141">
        <v>2</v>
      </c>
      <c r="W209" s="141">
        <v>21</v>
      </c>
      <c r="X209" s="141">
        <v>0</v>
      </c>
      <c r="Y209" s="141"/>
      <c r="Z209" s="141"/>
      <c r="AA209" s="141"/>
      <c r="AB209" s="142" t="s">
        <v>747</v>
      </c>
    </row>
    <row r="210" spans="1:28" ht="15.75" thickBot="1" x14ac:dyDescent="0.3">
      <c r="A210" s="137">
        <v>6</v>
      </c>
      <c r="B210" s="138">
        <v>203</v>
      </c>
      <c r="C210" s="139" t="s">
        <v>133</v>
      </c>
      <c r="D210" s="140" t="s">
        <v>905</v>
      </c>
      <c r="E210" s="141" t="s">
        <v>722</v>
      </c>
      <c r="F210" s="141">
        <v>23</v>
      </c>
      <c r="G210" s="141">
        <v>2022</v>
      </c>
      <c r="H210" s="141">
        <v>0</v>
      </c>
      <c r="I210" s="141">
        <v>0</v>
      </c>
      <c r="J210" s="141">
        <v>0</v>
      </c>
      <c r="K210" s="141">
        <v>0</v>
      </c>
      <c r="L210" s="141">
        <v>0</v>
      </c>
      <c r="M210" s="141">
        <v>12</v>
      </c>
      <c r="N210" s="141">
        <v>0</v>
      </c>
      <c r="O210" s="141">
        <v>0</v>
      </c>
      <c r="P210" s="141">
        <v>0</v>
      </c>
      <c r="Q210" s="141">
        <v>0</v>
      </c>
      <c r="R210" s="141">
        <v>0</v>
      </c>
      <c r="S210" s="141">
        <v>24</v>
      </c>
      <c r="T210" s="141">
        <v>54</v>
      </c>
      <c r="U210" s="141">
        <v>0</v>
      </c>
      <c r="V210" s="141">
        <v>2</v>
      </c>
      <c r="W210" s="141">
        <v>8</v>
      </c>
      <c r="X210" s="141">
        <v>0</v>
      </c>
      <c r="Y210" s="141">
        <v>3</v>
      </c>
      <c r="Z210" s="141"/>
      <c r="AA210" s="141"/>
      <c r="AB210" s="142" t="s">
        <v>724</v>
      </c>
    </row>
    <row r="211" spans="1:28" ht="15.75" thickBot="1" x14ac:dyDescent="0.3">
      <c r="A211" s="137">
        <v>6</v>
      </c>
      <c r="B211" s="138">
        <v>204</v>
      </c>
      <c r="C211" s="139" t="s">
        <v>115</v>
      </c>
      <c r="D211" s="140" t="s">
        <v>906</v>
      </c>
      <c r="E211" s="141" t="s">
        <v>716</v>
      </c>
      <c r="F211" s="141">
        <v>23</v>
      </c>
      <c r="G211" s="141">
        <v>2022</v>
      </c>
      <c r="H211" s="141">
        <v>0</v>
      </c>
      <c r="I211" s="141">
        <v>0</v>
      </c>
      <c r="J211" s="141">
        <v>0</v>
      </c>
      <c r="K211" s="141">
        <v>0</v>
      </c>
      <c r="L211" s="141"/>
      <c r="M211" s="141">
        <v>5</v>
      </c>
      <c r="N211" s="141">
        <v>0</v>
      </c>
      <c r="O211" s="141">
        <v>0</v>
      </c>
      <c r="P211" s="141">
        <v>0</v>
      </c>
      <c r="Q211" s="141">
        <v>0</v>
      </c>
      <c r="R211" s="141">
        <v>0</v>
      </c>
      <c r="S211" s="141">
        <v>0</v>
      </c>
      <c r="T211" s="141">
        <v>0</v>
      </c>
      <c r="U211" s="141">
        <v>0</v>
      </c>
      <c r="V211" s="141">
        <v>0</v>
      </c>
      <c r="W211" s="141">
        <v>0</v>
      </c>
      <c r="X211" s="141">
        <v>0</v>
      </c>
      <c r="Y211" s="141">
        <v>2</v>
      </c>
      <c r="Z211" s="141"/>
      <c r="AA211" s="141"/>
      <c r="AB211" s="142" t="s">
        <v>734</v>
      </c>
    </row>
    <row r="212" spans="1:28" ht="15.75" thickBot="1" x14ac:dyDescent="0.3">
      <c r="A212" s="137">
        <v>6</v>
      </c>
      <c r="B212" s="138">
        <v>205</v>
      </c>
      <c r="C212" s="139" t="s">
        <v>134</v>
      </c>
      <c r="D212" s="140" t="s">
        <v>907</v>
      </c>
      <c r="E212" s="141" t="s">
        <v>682</v>
      </c>
      <c r="F212" s="141">
        <v>23</v>
      </c>
      <c r="G212" s="141"/>
      <c r="H212" s="141">
        <v>0</v>
      </c>
      <c r="I212" s="141">
        <v>0</v>
      </c>
      <c r="J212" s="141">
        <v>0</v>
      </c>
      <c r="K212" s="141"/>
      <c r="L212" s="141"/>
      <c r="M212" s="141"/>
      <c r="N212" s="141"/>
      <c r="O212" s="141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41"/>
      <c r="AB212" s="142" t="s">
        <v>679</v>
      </c>
    </row>
    <row r="213" spans="1:28" ht="15.75" thickBot="1" x14ac:dyDescent="0.3">
      <c r="A213" s="137">
        <v>6</v>
      </c>
      <c r="B213" s="138">
        <v>206</v>
      </c>
      <c r="C213" s="139" t="s">
        <v>136</v>
      </c>
      <c r="D213" s="140" t="s">
        <v>908</v>
      </c>
      <c r="E213" s="141" t="s">
        <v>27</v>
      </c>
      <c r="F213" s="141">
        <v>23</v>
      </c>
      <c r="G213" s="141">
        <v>2022</v>
      </c>
      <c r="H213" s="141">
        <v>0</v>
      </c>
      <c r="I213" s="141">
        <v>0</v>
      </c>
      <c r="J213" s="141">
        <v>0</v>
      </c>
      <c r="K213" s="141">
        <v>0</v>
      </c>
      <c r="L213" s="141">
        <v>0</v>
      </c>
      <c r="M213" s="141">
        <v>11</v>
      </c>
      <c r="N213" s="141">
        <v>0</v>
      </c>
      <c r="O213" s="141">
        <v>0</v>
      </c>
      <c r="P213" s="141">
        <v>0</v>
      </c>
      <c r="Q213" s="141">
        <v>0</v>
      </c>
      <c r="R213" s="141">
        <v>0</v>
      </c>
      <c r="S213" s="141">
        <v>0</v>
      </c>
      <c r="T213" s="141">
        <v>0</v>
      </c>
      <c r="U213" s="141">
        <v>0</v>
      </c>
      <c r="V213" s="141">
        <v>0</v>
      </c>
      <c r="W213" s="141">
        <v>0</v>
      </c>
      <c r="X213" s="141">
        <v>0</v>
      </c>
      <c r="Y213" s="141">
        <v>8</v>
      </c>
      <c r="Z213" s="141"/>
      <c r="AA213" s="141">
        <v>1</v>
      </c>
      <c r="AB213" s="142" t="s">
        <v>783</v>
      </c>
    </row>
    <row r="214" spans="1:28" ht="15.75" thickBot="1" x14ac:dyDescent="0.3">
      <c r="A214" s="137">
        <v>6</v>
      </c>
      <c r="B214" s="138">
        <v>207</v>
      </c>
      <c r="C214" s="139" t="s">
        <v>133</v>
      </c>
      <c r="D214" s="140" t="s">
        <v>909</v>
      </c>
      <c r="E214" s="141" t="s">
        <v>685</v>
      </c>
      <c r="F214" s="141">
        <v>24</v>
      </c>
      <c r="G214" s="141"/>
      <c r="H214" s="141">
        <v>0</v>
      </c>
      <c r="I214" s="141">
        <v>0</v>
      </c>
      <c r="J214" s="141">
        <v>0</v>
      </c>
      <c r="K214" s="141"/>
      <c r="L214" s="141"/>
      <c r="M214" s="141"/>
      <c r="N214" s="141"/>
      <c r="O214" s="141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41"/>
      <c r="AB214" s="142" t="s">
        <v>778</v>
      </c>
    </row>
    <row r="215" spans="1:28" ht="15.75" thickBot="1" x14ac:dyDescent="0.3">
      <c r="A215" s="137">
        <v>6</v>
      </c>
      <c r="B215" s="138">
        <v>208</v>
      </c>
      <c r="C215" s="139" t="s">
        <v>122</v>
      </c>
      <c r="D215" s="140" t="s">
        <v>910</v>
      </c>
      <c r="E215" s="141" t="s">
        <v>52</v>
      </c>
      <c r="F215" s="141">
        <v>23</v>
      </c>
      <c r="G215" s="141">
        <v>2022</v>
      </c>
      <c r="H215" s="141">
        <v>0</v>
      </c>
      <c r="I215" s="141">
        <v>0</v>
      </c>
      <c r="J215" s="141">
        <v>0</v>
      </c>
      <c r="K215" s="141">
        <v>0</v>
      </c>
      <c r="L215" s="141">
        <v>0</v>
      </c>
      <c r="M215" s="141">
        <v>11</v>
      </c>
      <c r="N215" s="141">
        <v>0</v>
      </c>
      <c r="O215" s="141">
        <v>0</v>
      </c>
      <c r="P215" s="141">
        <v>0</v>
      </c>
      <c r="Q215" s="141">
        <v>0</v>
      </c>
      <c r="R215" s="141">
        <v>0</v>
      </c>
      <c r="S215" s="141">
        <v>0</v>
      </c>
      <c r="T215" s="141">
        <v>0</v>
      </c>
      <c r="U215" s="141">
        <v>0</v>
      </c>
      <c r="V215" s="141">
        <v>7</v>
      </c>
      <c r="W215" s="141">
        <v>76</v>
      </c>
      <c r="X215" s="141">
        <v>0</v>
      </c>
      <c r="Y215" s="141">
        <v>2</v>
      </c>
      <c r="Z215" s="141"/>
      <c r="AA215" s="141"/>
      <c r="AB215" s="142" t="s">
        <v>729</v>
      </c>
    </row>
    <row r="216" spans="1:28" ht="15.75" thickBot="1" x14ac:dyDescent="0.3">
      <c r="A216" s="137">
        <v>6</v>
      </c>
      <c r="B216" s="138">
        <v>209</v>
      </c>
      <c r="C216" s="139" t="s">
        <v>108</v>
      </c>
      <c r="D216" s="140" t="s">
        <v>911</v>
      </c>
      <c r="E216" s="141" t="s">
        <v>685</v>
      </c>
      <c r="F216" s="141">
        <v>23</v>
      </c>
      <c r="G216" s="141"/>
      <c r="H216" s="141">
        <v>0</v>
      </c>
      <c r="I216" s="141">
        <v>0</v>
      </c>
      <c r="J216" s="141">
        <v>0</v>
      </c>
      <c r="K216" s="141"/>
      <c r="L216" s="141"/>
      <c r="M216" s="141"/>
      <c r="N216" s="141"/>
      <c r="O216" s="141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41"/>
      <c r="AB216" s="142" t="s">
        <v>871</v>
      </c>
    </row>
    <row r="217" spans="1:28" ht="15.75" thickBot="1" x14ac:dyDescent="0.3">
      <c r="A217" s="137">
        <v>6</v>
      </c>
      <c r="B217" s="138">
        <v>210</v>
      </c>
      <c r="C217" s="139" t="s">
        <v>711</v>
      </c>
      <c r="D217" s="140" t="s">
        <v>912</v>
      </c>
      <c r="E217" s="141" t="s">
        <v>663</v>
      </c>
      <c r="F217" s="141">
        <v>22</v>
      </c>
      <c r="G217" s="141"/>
      <c r="H217" s="141">
        <v>0</v>
      </c>
      <c r="I217" s="141">
        <v>0</v>
      </c>
      <c r="J217" s="141">
        <v>0</v>
      </c>
      <c r="K217" s="141"/>
      <c r="L217" s="141"/>
      <c r="M217" s="141"/>
      <c r="N217" s="141"/>
      <c r="O217" s="141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41"/>
      <c r="AB217" s="142" t="s">
        <v>679</v>
      </c>
    </row>
    <row r="218" spans="1:28" ht="15.75" thickBot="1" x14ac:dyDescent="0.3">
      <c r="A218" s="137">
        <v>6</v>
      </c>
      <c r="B218" s="138">
        <v>211</v>
      </c>
      <c r="C218" s="139" t="s">
        <v>106</v>
      </c>
      <c r="D218" s="140" t="s">
        <v>913</v>
      </c>
      <c r="E218" s="141" t="s">
        <v>716</v>
      </c>
      <c r="F218" s="141">
        <v>23</v>
      </c>
      <c r="G218" s="141">
        <v>2022</v>
      </c>
      <c r="H218" s="141">
        <v>0</v>
      </c>
      <c r="I218" s="141">
        <v>0</v>
      </c>
      <c r="J218" s="141">
        <v>0</v>
      </c>
      <c r="K218" s="141">
        <v>0</v>
      </c>
      <c r="L218" s="141">
        <v>0</v>
      </c>
      <c r="M218" s="141">
        <v>3</v>
      </c>
      <c r="N218" s="141">
        <v>0</v>
      </c>
      <c r="O218" s="141">
        <v>0</v>
      </c>
      <c r="P218" s="141">
        <v>0</v>
      </c>
      <c r="Q218" s="141">
        <v>0</v>
      </c>
      <c r="R218" s="141">
        <v>0</v>
      </c>
      <c r="S218" s="141">
        <v>0</v>
      </c>
      <c r="T218" s="141">
        <v>0</v>
      </c>
      <c r="U218" s="141">
        <v>0</v>
      </c>
      <c r="V218" s="141">
        <v>0</v>
      </c>
      <c r="W218" s="141">
        <v>0</v>
      </c>
      <c r="X218" s="141">
        <v>0</v>
      </c>
      <c r="Y218" s="141">
        <v>1</v>
      </c>
      <c r="Z218" s="141"/>
      <c r="AA218" s="141"/>
      <c r="AB218" s="142" t="s">
        <v>762</v>
      </c>
    </row>
    <row r="219" spans="1:28" ht="15.75" thickBot="1" x14ac:dyDescent="0.3">
      <c r="A219" s="137">
        <v>6</v>
      </c>
      <c r="B219" s="138">
        <v>212</v>
      </c>
      <c r="C219" s="139" t="s">
        <v>106</v>
      </c>
      <c r="D219" s="140" t="s">
        <v>914</v>
      </c>
      <c r="E219" s="141" t="s">
        <v>716</v>
      </c>
      <c r="F219" s="141">
        <v>22</v>
      </c>
      <c r="G219" s="141">
        <v>2022</v>
      </c>
      <c r="H219" s="141">
        <v>0</v>
      </c>
      <c r="I219" s="141">
        <v>0</v>
      </c>
      <c r="J219" s="141">
        <v>0</v>
      </c>
      <c r="K219" s="141">
        <v>0</v>
      </c>
      <c r="L219" s="141">
        <v>0</v>
      </c>
      <c r="M219" s="141">
        <v>9</v>
      </c>
      <c r="N219" s="141">
        <v>0</v>
      </c>
      <c r="O219" s="141">
        <v>0</v>
      </c>
      <c r="P219" s="141">
        <v>0</v>
      </c>
      <c r="Q219" s="141">
        <v>0</v>
      </c>
      <c r="R219" s="141">
        <v>0</v>
      </c>
      <c r="S219" s="141">
        <v>0</v>
      </c>
      <c r="T219" s="141">
        <v>0</v>
      </c>
      <c r="U219" s="141">
        <v>0</v>
      </c>
      <c r="V219" s="141">
        <v>0</v>
      </c>
      <c r="W219" s="141">
        <v>0</v>
      </c>
      <c r="X219" s="141">
        <v>0</v>
      </c>
      <c r="Y219" s="141">
        <v>27</v>
      </c>
      <c r="Z219" s="141"/>
      <c r="AA219" s="141"/>
      <c r="AB219" s="142" t="s">
        <v>675</v>
      </c>
    </row>
    <row r="220" spans="1:28" ht="15.75" thickBot="1" x14ac:dyDescent="0.3">
      <c r="A220" s="137">
        <v>6</v>
      </c>
      <c r="B220" s="138">
        <v>213</v>
      </c>
      <c r="C220" s="139" t="s">
        <v>129</v>
      </c>
      <c r="D220" s="140" t="s">
        <v>915</v>
      </c>
      <c r="E220" s="141" t="s">
        <v>52</v>
      </c>
      <c r="F220" s="141">
        <v>22</v>
      </c>
      <c r="G220" s="141"/>
      <c r="H220" s="141">
        <v>0</v>
      </c>
      <c r="I220" s="141">
        <v>0</v>
      </c>
      <c r="J220" s="141">
        <v>0</v>
      </c>
      <c r="K220" s="141"/>
      <c r="L220" s="141"/>
      <c r="M220" s="141"/>
      <c r="N220" s="141"/>
      <c r="O220" s="141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41"/>
      <c r="AB220" s="142" t="s">
        <v>675</v>
      </c>
    </row>
    <row r="221" spans="1:28" ht="15.75" thickBot="1" x14ac:dyDescent="0.3">
      <c r="A221" s="137">
        <v>6</v>
      </c>
      <c r="B221" s="138">
        <v>214</v>
      </c>
      <c r="C221" s="139" t="s">
        <v>121</v>
      </c>
      <c r="D221" s="140" t="s">
        <v>916</v>
      </c>
      <c r="E221" s="141" t="s">
        <v>716</v>
      </c>
      <c r="F221" s="141">
        <v>23</v>
      </c>
      <c r="G221" s="141">
        <v>2022</v>
      </c>
      <c r="H221" s="141">
        <v>0</v>
      </c>
      <c r="I221" s="141">
        <v>0</v>
      </c>
      <c r="J221" s="141">
        <v>0</v>
      </c>
      <c r="K221" s="141">
        <v>0</v>
      </c>
      <c r="L221" s="141">
        <v>0</v>
      </c>
      <c r="M221" s="141">
        <v>11</v>
      </c>
      <c r="N221" s="141">
        <v>0</v>
      </c>
      <c r="O221" s="141">
        <v>0</v>
      </c>
      <c r="P221" s="141">
        <v>0</v>
      </c>
      <c r="Q221" s="141">
        <v>0</v>
      </c>
      <c r="R221" s="141">
        <v>0</v>
      </c>
      <c r="S221" s="141">
        <v>0</v>
      </c>
      <c r="T221" s="141">
        <v>0</v>
      </c>
      <c r="U221" s="141">
        <v>0</v>
      </c>
      <c r="V221" s="141">
        <v>0</v>
      </c>
      <c r="W221" s="141">
        <v>0</v>
      </c>
      <c r="X221" s="141">
        <v>0</v>
      </c>
      <c r="Y221" s="141">
        <v>3</v>
      </c>
      <c r="Z221" s="141"/>
      <c r="AA221" s="141"/>
      <c r="AB221" s="142" t="s">
        <v>820</v>
      </c>
    </row>
    <row r="222" spans="1:28" ht="15.75" thickBot="1" x14ac:dyDescent="0.3">
      <c r="A222" s="137">
        <v>6</v>
      </c>
      <c r="B222" s="138">
        <v>215</v>
      </c>
      <c r="C222" s="139" t="s">
        <v>116</v>
      </c>
      <c r="D222" s="140" t="s">
        <v>917</v>
      </c>
      <c r="E222" s="141" t="s">
        <v>685</v>
      </c>
      <c r="F222" s="141">
        <v>24</v>
      </c>
      <c r="G222" s="141">
        <v>2022</v>
      </c>
      <c r="H222" s="141">
        <v>0</v>
      </c>
      <c r="I222" s="141">
        <v>0</v>
      </c>
      <c r="J222" s="141">
        <v>0</v>
      </c>
      <c r="K222" s="141">
        <v>0</v>
      </c>
      <c r="L222" s="141">
        <v>0</v>
      </c>
      <c r="M222" s="141">
        <v>6</v>
      </c>
      <c r="N222" s="141">
        <v>0</v>
      </c>
      <c r="O222" s="141">
        <v>0</v>
      </c>
      <c r="P222" s="141">
        <v>0</v>
      </c>
      <c r="Q222" s="141">
        <v>0</v>
      </c>
      <c r="R222" s="141">
        <v>0</v>
      </c>
      <c r="S222" s="141">
        <v>0</v>
      </c>
      <c r="T222" s="141">
        <v>0</v>
      </c>
      <c r="U222" s="141">
        <v>0</v>
      </c>
      <c r="V222" s="141">
        <v>0</v>
      </c>
      <c r="W222" s="141">
        <v>0</v>
      </c>
      <c r="X222" s="141">
        <v>0</v>
      </c>
      <c r="Y222" s="141"/>
      <c r="Z222" s="141"/>
      <c r="AA222" s="141"/>
      <c r="AB222" s="142" t="s">
        <v>871</v>
      </c>
    </row>
    <row r="223" spans="1:28" ht="15.75" thickBot="1" x14ac:dyDescent="0.3">
      <c r="A223" s="137">
        <v>6</v>
      </c>
      <c r="B223" s="138">
        <v>216</v>
      </c>
      <c r="C223" s="139" t="s">
        <v>117</v>
      </c>
      <c r="D223" s="140" t="s">
        <v>918</v>
      </c>
      <c r="E223" s="141" t="s">
        <v>63</v>
      </c>
      <c r="F223" s="141">
        <v>24</v>
      </c>
      <c r="G223" s="141"/>
      <c r="H223" s="141">
        <v>0</v>
      </c>
      <c r="I223" s="141">
        <v>0</v>
      </c>
      <c r="J223" s="141">
        <v>0</v>
      </c>
      <c r="K223" s="141"/>
      <c r="L223" s="141"/>
      <c r="M223" s="141"/>
      <c r="N223" s="141"/>
      <c r="O223" s="141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41"/>
      <c r="AB223" s="142" t="s">
        <v>680</v>
      </c>
    </row>
    <row r="224" spans="1:28" ht="15.75" thickBot="1" x14ac:dyDescent="0.3">
      <c r="A224" s="137">
        <v>6</v>
      </c>
      <c r="B224" s="138">
        <v>217</v>
      </c>
      <c r="C224" s="139" t="s">
        <v>317</v>
      </c>
      <c r="D224" s="140" t="s">
        <v>919</v>
      </c>
      <c r="E224" s="141" t="s">
        <v>702</v>
      </c>
      <c r="F224" s="141">
        <v>23</v>
      </c>
      <c r="G224" s="141">
        <v>2022</v>
      </c>
      <c r="H224" s="141">
        <v>0</v>
      </c>
      <c r="I224" s="141">
        <v>0</v>
      </c>
      <c r="J224" s="141">
        <v>0</v>
      </c>
      <c r="K224" s="141">
        <v>0</v>
      </c>
      <c r="L224" s="141">
        <v>0</v>
      </c>
      <c r="M224" s="141">
        <v>1</v>
      </c>
      <c r="N224" s="141">
        <v>0</v>
      </c>
      <c r="O224" s="141">
        <v>0</v>
      </c>
      <c r="P224" s="141">
        <v>0</v>
      </c>
      <c r="Q224" s="141">
        <v>0</v>
      </c>
      <c r="R224" s="141">
        <v>0</v>
      </c>
      <c r="S224" s="141">
        <v>0</v>
      </c>
      <c r="T224" s="141">
        <v>0</v>
      </c>
      <c r="U224" s="141">
        <v>0</v>
      </c>
      <c r="V224" s="141">
        <v>0</v>
      </c>
      <c r="W224" s="141">
        <v>0</v>
      </c>
      <c r="X224" s="141">
        <v>0</v>
      </c>
      <c r="Y224" s="141">
        <v>2</v>
      </c>
      <c r="Z224" s="141"/>
      <c r="AA224" s="141">
        <v>2</v>
      </c>
      <c r="AB224" s="142" t="s">
        <v>920</v>
      </c>
    </row>
    <row r="225" spans="1:28" ht="15.75" thickBot="1" x14ac:dyDescent="0.3">
      <c r="A225" s="137">
        <v>6</v>
      </c>
      <c r="B225" s="138">
        <v>218</v>
      </c>
      <c r="C225" s="139" t="s">
        <v>717</v>
      </c>
      <c r="D225" s="140" t="s">
        <v>921</v>
      </c>
      <c r="E225" s="141" t="s">
        <v>52</v>
      </c>
      <c r="F225" s="141">
        <v>24</v>
      </c>
      <c r="G225" s="141">
        <v>2022</v>
      </c>
      <c r="H225" s="141">
        <v>0</v>
      </c>
      <c r="I225" s="141">
        <v>0</v>
      </c>
      <c r="J225" s="141">
        <v>0</v>
      </c>
      <c r="K225" s="141">
        <v>0</v>
      </c>
      <c r="L225" s="141">
        <v>0</v>
      </c>
      <c r="M225" s="141">
        <v>11</v>
      </c>
      <c r="N225" s="141">
        <v>0</v>
      </c>
      <c r="O225" s="141">
        <v>0</v>
      </c>
      <c r="P225" s="141">
        <v>0</v>
      </c>
      <c r="Q225" s="141">
        <v>0</v>
      </c>
      <c r="R225" s="141">
        <v>0</v>
      </c>
      <c r="S225" s="141">
        <v>0</v>
      </c>
      <c r="T225" s="141">
        <v>0</v>
      </c>
      <c r="U225" s="141">
        <v>0</v>
      </c>
      <c r="V225" s="141">
        <v>5</v>
      </c>
      <c r="W225" s="141">
        <v>57</v>
      </c>
      <c r="X225" s="141">
        <v>1</v>
      </c>
      <c r="Y225" s="141">
        <v>5</v>
      </c>
      <c r="Z225" s="141"/>
      <c r="AA225" s="141"/>
      <c r="AB225" s="142" t="s">
        <v>727</v>
      </c>
    </row>
    <row r="226" spans="1:28" ht="15.75" thickBot="1" x14ac:dyDescent="0.3">
      <c r="A226" s="137">
        <v>6</v>
      </c>
      <c r="B226" s="138">
        <v>219</v>
      </c>
      <c r="C226" s="139" t="s">
        <v>115</v>
      </c>
      <c r="D226" s="140" t="s">
        <v>922</v>
      </c>
      <c r="E226" s="141" t="s">
        <v>702</v>
      </c>
      <c r="F226" s="141">
        <v>22</v>
      </c>
      <c r="G226" s="141"/>
      <c r="H226" s="141">
        <v>0</v>
      </c>
      <c r="I226" s="141">
        <v>0</v>
      </c>
      <c r="J226" s="141">
        <v>0</v>
      </c>
      <c r="K226" s="141"/>
      <c r="L226" s="141"/>
      <c r="M226" s="141"/>
      <c r="N226" s="141"/>
      <c r="O226" s="141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41"/>
      <c r="AB226" s="142" t="s">
        <v>740</v>
      </c>
    </row>
    <row r="227" spans="1:28" ht="15.75" thickBot="1" x14ac:dyDescent="0.3">
      <c r="A227" s="137">
        <v>6</v>
      </c>
      <c r="B227" s="138">
        <v>220</v>
      </c>
      <c r="C227" s="139" t="s">
        <v>745</v>
      </c>
      <c r="D227" s="140" t="s">
        <v>923</v>
      </c>
      <c r="E227" s="141" t="s">
        <v>63</v>
      </c>
      <c r="F227" s="141">
        <v>23</v>
      </c>
      <c r="G227" s="141"/>
      <c r="H227" s="141">
        <v>0</v>
      </c>
      <c r="I227" s="141">
        <v>0</v>
      </c>
      <c r="J227" s="141">
        <v>0</v>
      </c>
      <c r="K227" s="141"/>
      <c r="L227" s="141"/>
      <c r="M227" s="141"/>
      <c r="N227" s="141"/>
      <c r="O227" s="141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41"/>
      <c r="AB227" s="142" t="s">
        <v>924</v>
      </c>
    </row>
    <row r="228" spans="1:28" ht="15.75" thickBot="1" x14ac:dyDescent="0.3">
      <c r="A228" s="137">
        <v>6</v>
      </c>
      <c r="B228" s="138">
        <v>221</v>
      </c>
      <c r="C228" s="139" t="s">
        <v>745</v>
      </c>
      <c r="D228" s="140" t="s">
        <v>925</v>
      </c>
      <c r="E228" s="141" t="s">
        <v>36</v>
      </c>
      <c r="F228" s="141">
        <v>23</v>
      </c>
      <c r="G228" s="141">
        <v>2022</v>
      </c>
      <c r="H228" s="141">
        <v>0</v>
      </c>
      <c r="I228" s="141">
        <v>0</v>
      </c>
      <c r="J228" s="141">
        <v>0</v>
      </c>
      <c r="K228" s="141">
        <v>0</v>
      </c>
      <c r="L228" s="141"/>
      <c r="M228" s="141">
        <v>2</v>
      </c>
      <c r="N228" s="141">
        <v>0</v>
      </c>
      <c r="O228" s="141">
        <v>0</v>
      </c>
      <c r="P228" s="141">
        <v>0</v>
      </c>
      <c r="Q228" s="141">
        <v>0</v>
      </c>
      <c r="R228" s="141">
        <v>0</v>
      </c>
      <c r="S228" s="141">
        <v>0</v>
      </c>
      <c r="T228" s="141">
        <v>0</v>
      </c>
      <c r="U228" s="141">
        <v>0</v>
      </c>
      <c r="V228" s="141">
        <v>0</v>
      </c>
      <c r="W228" s="141">
        <v>0</v>
      </c>
      <c r="X228" s="141">
        <v>0</v>
      </c>
      <c r="Y228" s="141"/>
      <c r="Z228" s="141"/>
      <c r="AA228" s="141"/>
      <c r="AB228" s="142" t="s">
        <v>695</v>
      </c>
    </row>
    <row r="229" spans="1:28" ht="15.75" thickBot="1" x14ac:dyDescent="0.3">
      <c r="A229" s="143" t="s">
        <v>653</v>
      </c>
      <c r="B229" s="144" t="s">
        <v>654</v>
      </c>
      <c r="C229" s="145" t="s">
        <v>655</v>
      </c>
      <c r="D229" s="146" t="s">
        <v>5</v>
      </c>
      <c r="E229" s="145" t="s">
        <v>656</v>
      </c>
      <c r="F229" s="145" t="s">
        <v>7</v>
      </c>
      <c r="G229" s="145" t="s">
        <v>657</v>
      </c>
      <c r="H229" s="145" t="s">
        <v>658</v>
      </c>
      <c r="I229" s="145" t="s">
        <v>659</v>
      </c>
      <c r="J229" s="145" t="s">
        <v>660</v>
      </c>
      <c r="K229" s="145" t="s">
        <v>661</v>
      </c>
      <c r="L229" s="145" t="s">
        <v>662</v>
      </c>
      <c r="M229" s="145" t="s">
        <v>663</v>
      </c>
      <c r="N229" s="145" t="s">
        <v>664</v>
      </c>
      <c r="O229" s="145" t="s">
        <v>665</v>
      </c>
      <c r="P229" s="145" t="s">
        <v>666</v>
      </c>
      <c r="Q229" s="145" t="s">
        <v>667</v>
      </c>
      <c r="R229" s="145" t="s">
        <v>668</v>
      </c>
      <c r="S229" s="145" t="s">
        <v>665</v>
      </c>
      <c r="T229" s="145" t="s">
        <v>666</v>
      </c>
      <c r="U229" s="145" t="s">
        <v>667</v>
      </c>
      <c r="V229" s="145" t="s">
        <v>669</v>
      </c>
      <c r="W229" s="145" t="s">
        <v>666</v>
      </c>
      <c r="X229" s="145" t="s">
        <v>667</v>
      </c>
      <c r="Y229" s="145" t="s">
        <v>670</v>
      </c>
      <c r="Z229" s="145" t="s">
        <v>668</v>
      </c>
      <c r="AA229" s="145" t="s">
        <v>671</v>
      </c>
      <c r="AB229" s="145" t="s">
        <v>672</v>
      </c>
    </row>
    <row r="230" spans="1:28" ht="15.75" thickBot="1" x14ac:dyDescent="0.3">
      <c r="A230" s="137">
        <v>7</v>
      </c>
      <c r="B230" s="138">
        <v>222</v>
      </c>
      <c r="C230" s="139" t="s">
        <v>673</v>
      </c>
      <c r="D230" s="140" t="s">
        <v>926</v>
      </c>
      <c r="E230" s="141" t="s">
        <v>716</v>
      </c>
      <c r="F230" s="141">
        <v>23</v>
      </c>
      <c r="G230" s="141">
        <v>2022</v>
      </c>
      <c r="H230" s="141">
        <v>0</v>
      </c>
      <c r="I230" s="141">
        <v>0</v>
      </c>
      <c r="J230" s="141">
        <v>0</v>
      </c>
      <c r="K230" s="141">
        <v>0</v>
      </c>
      <c r="L230" s="141">
        <v>0</v>
      </c>
      <c r="M230" s="141">
        <v>6</v>
      </c>
      <c r="N230" s="141">
        <v>0</v>
      </c>
      <c r="O230" s="141">
        <v>0</v>
      </c>
      <c r="P230" s="141">
        <v>0</v>
      </c>
      <c r="Q230" s="141">
        <v>0</v>
      </c>
      <c r="R230" s="141">
        <v>0</v>
      </c>
      <c r="S230" s="141">
        <v>0</v>
      </c>
      <c r="T230" s="141">
        <v>0</v>
      </c>
      <c r="U230" s="141">
        <v>0</v>
      </c>
      <c r="V230" s="141">
        <v>0</v>
      </c>
      <c r="W230" s="141">
        <v>0</v>
      </c>
      <c r="X230" s="141">
        <v>0</v>
      </c>
      <c r="Y230" s="141">
        <v>4</v>
      </c>
      <c r="Z230" s="141"/>
      <c r="AA230" s="141"/>
      <c r="AB230" s="142" t="s">
        <v>697</v>
      </c>
    </row>
    <row r="231" spans="1:28" ht="15.75" thickBot="1" x14ac:dyDescent="0.3">
      <c r="A231" s="137">
        <v>7</v>
      </c>
      <c r="B231" s="138">
        <v>223</v>
      </c>
      <c r="C231" s="139" t="s">
        <v>123</v>
      </c>
      <c r="D231" s="140" t="s">
        <v>927</v>
      </c>
      <c r="E231" s="141" t="s">
        <v>27</v>
      </c>
      <c r="F231" s="141">
        <v>23</v>
      </c>
      <c r="G231" s="141">
        <v>2022</v>
      </c>
      <c r="H231" s="141">
        <v>0</v>
      </c>
      <c r="I231" s="141">
        <v>0</v>
      </c>
      <c r="J231" s="141">
        <v>0</v>
      </c>
      <c r="K231" s="141">
        <v>0</v>
      </c>
      <c r="L231" s="141">
        <v>0</v>
      </c>
      <c r="M231" s="141">
        <v>8</v>
      </c>
      <c r="N231" s="141">
        <v>0</v>
      </c>
      <c r="O231" s="141">
        <v>0</v>
      </c>
      <c r="P231" s="141">
        <v>0</v>
      </c>
      <c r="Q231" s="141">
        <v>0</v>
      </c>
      <c r="R231" s="141">
        <v>0</v>
      </c>
      <c r="S231" s="141">
        <v>0</v>
      </c>
      <c r="T231" s="141">
        <v>0</v>
      </c>
      <c r="U231" s="141">
        <v>0</v>
      </c>
      <c r="V231" s="141">
        <v>0</v>
      </c>
      <c r="W231" s="141">
        <v>0</v>
      </c>
      <c r="X231" s="141">
        <v>0</v>
      </c>
      <c r="Y231" s="141">
        <v>4</v>
      </c>
      <c r="Z231" s="141"/>
      <c r="AA231" s="141">
        <v>1</v>
      </c>
      <c r="AB231" s="142" t="s">
        <v>747</v>
      </c>
    </row>
    <row r="232" spans="1:28" ht="15.75" thickBot="1" x14ac:dyDescent="0.3">
      <c r="A232" s="137">
        <v>7</v>
      </c>
      <c r="B232" s="138">
        <v>224</v>
      </c>
      <c r="C232" s="139" t="s">
        <v>124</v>
      </c>
      <c r="D232" s="140" t="s">
        <v>928</v>
      </c>
      <c r="E232" s="141" t="s">
        <v>20</v>
      </c>
      <c r="F232" s="141">
        <v>24</v>
      </c>
      <c r="G232" s="141"/>
      <c r="H232" s="141">
        <v>0</v>
      </c>
      <c r="I232" s="141">
        <v>0</v>
      </c>
      <c r="J232" s="141">
        <v>0</v>
      </c>
      <c r="K232" s="141"/>
      <c r="L232" s="141"/>
      <c r="M232" s="141"/>
      <c r="N232" s="141"/>
      <c r="O232" s="141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41"/>
      <c r="AB232" s="142" t="s">
        <v>929</v>
      </c>
    </row>
    <row r="233" spans="1:28" ht="15.75" thickBot="1" x14ac:dyDescent="0.3">
      <c r="A233" s="137">
        <v>7</v>
      </c>
      <c r="B233" s="138">
        <v>225</v>
      </c>
      <c r="C233" s="139" t="s">
        <v>122</v>
      </c>
      <c r="D233" s="140" t="s">
        <v>930</v>
      </c>
      <c r="E233" s="141" t="s">
        <v>702</v>
      </c>
      <c r="F233" s="141">
        <v>23</v>
      </c>
      <c r="G233" s="141">
        <v>2022</v>
      </c>
      <c r="H233" s="141">
        <v>0</v>
      </c>
      <c r="I233" s="141">
        <v>0</v>
      </c>
      <c r="J233" s="141">
        <v>0</v>
      </c>
      <c r="K233" s="141">
        <v>0</v>
      </c>
      <c r="L233" s="141">
        <v>0</v>
      </c>
      <c r="M233" s="141">
        <v>1</v>
      </c>
      <c r="N233" s="141">
        <v>0</v>
      </c>
      <c r="O233" s="141">
        <v>0</v>
      </c>
      <c r="P233" s="141">
        <v>0</v>
      </c>
      <c r="Q233" s="141">
        <v>0</v>
      </c>
      <c r="R233" s="141">
        <v>0</v>
      </c>
      <c r="S233" s="141">
        <v>0</v>
      </c>
      <c r="T233" s="141">
        <v>0</v>
      </c>
      <c r="U233" s="141">
        <v>0</v>
      </c>
      <c r="V233" s="141">
        <v>0</v>
      </c>
      <c r="W233" s="141">
        <v>0</v>
      </c>
      <c r="X233" s="141">
        <v>0</v>
      </c>
      <c r="Y233" s="141"/>
      <c r="Z233" s="141"/>
      <c r="AA233" s="141"/>
      <c r="AB233" s="142" t="s">
        <v>740</v>
      </c>
    </row>
    <row r="234" spans="1:28" ht="15.75" thickBot="1" x14ac:dyDescent="0.3">
      <c r="A234" s="137">
        <v>7</v>
      </c>
      <c r="B234" s="138">
        <v>226</v>
      </c>
      <c r="C234" s="139" t="s">
        <v>133</v>
      </c>
      <c r="D234" s="140" t="s">
        <v>931</v>
      </c>
      <c r="E234" s="141" t="s">
        <v>685</v>
      </c>
      <c r="F234" s="141">
        <v>23</v>
      </c>
      <c r="G234" s="141">
        <v>2022</v>
      </c>
      <c r="H234" s="141">
        <v>0</v>
      </c>
      <c r="I234" s="141">
        <v>0</v>
      </c>
      <c r="J234" s="141">
        <v>0</v>
      </c>
      <c r="K234" s="141">
        <v>0</v>
      </c>
      <c r="L234" s="141">
        <v>0</v>
      </c>
      <c r="M234" s="141">
        <v>2</v>
      </c>
      <c r="N234" s="141">
        <v>0</v>
      </c>
      <c r="O234" s="141">
        <v>0</v>
      </c>
      <c r="P234" s="141">
        <v>0</v>
      </c>
      <c r="Q234" s="141">
        <v>0</v>
      </c>
      <c r="R234" s="141">
        <v>0</v>
      </c>
      <c r="S234" s="141">
        <v>0</v>
      </c>
      <c r="T234" s="141">
        <v>0</v>
      </c>
      <c r="U234" s="141">
        <v>0</v>
      </c>
      <c r="V234" s="141">
        <v>0</v>
      </c>
      <c r="W234" s="141">
        <v>0</v>
      </c>
      <c r="X234" s="141">
        <v>0</v>
      </c>
      <c r="Y234" s="141"/>
      <c r="Z234" s="141"/>
      <c r="AA234" s="141"/>
      <c r="AB234" s="142" t="s">
        <v>932</v>
      </c>
    </row>
    <row r="235" spans="1:28" ht="15.75" thickBot="1" x14ac:dyDescent="0.3">
      <c r="A235" s="137">
        <v>7</v>
      </c>
      <c r="B235" s="138">
        <v>227</v>
      </c>
      <c r="C235" s="139" t="s">
        <v>120</v>
      </c>
      <c r="D235" s="140" t="s">
        <v>933</v>
      </c>
      <c r="E235" s="141" t="s">
        <v>52</v>
      </c>
      <c r="F235" s="141">
        <v>23</v>
      </c>
      <c r="G235" s="141">
        <v>2022</v>
      </c>
      <c r="H235" s="141">
        <v>0</v>
      </c>
      <c r="I235" s="141">
        <v>0</v>
      </c>
      <c r="J235" s="141">
        <v>0</v>
      </c>
      <c r="K235" s="141">
        <v>0</v>
      </c>
      <c r="L235" s="141">
        <v>0</v>
      </c>
      <c r="M235" s="141">
        <v>5</v>
      </c>
      <c r="N235" s="141">
        <v>0</v>
      </c>
      <c r="O235" s="141">
        <v>0</v>
      </c>
      <c r="P235" s="141">
        <v>0</v>
      </c>
      <c r="Q235" s="141">
        <v>0</v>
      </c>
      <c r="R235" s="141">
        <v>0</v>
      </c>
      <c r="S235" s="141">
        <v>0</v>
      </c>
      <c r="T235" s="141">
        <v>0</v>
      </c>
      <c r="U235" s="141">
        <v>0</v>
      </c>
      <c r="V235" s="141">
        <v>0</v>
      </c>
      <c r="W235" s="141">
        <v>0</v>
      </c>
      <c r="X235" s="141">
        <v>0</v>
      </c>
      <c r="Y235" s="141"/>
      <c r="Z235" s="141"/>
      <c r="AA235" s="141"/>
      <c r="AB235" s="142" t="s">
        <v>874</v>
      </c>
    </row>
    <row r="236" spans="1:28" ht="15.75" thickBot="1" x14ac:dyDescent="0.3">
      <c r="A236" s="137">
        <v>7</v>
      </c>
      <c r="B236" s="138">
        <v>228</v>
      </c>
      <c r="C236" s="139" t="s">
        <v>701</v>
      </c>
      <c r="D236" s="140" t="s">
        <v>934</v>
      </c>
      <c r="E236" s="141" t="s">
        <v>716</v>
      </c>
      <c r="F236" s="141">
        <v>23</v>
      </c>
      <c r="G236" s="141">
        <v>2022</v>
      </c>
      <c r="H236" s="141">
        <v>0</v>
      </c>
      <c r="I236" s="141">
        <v>0</v>
      </c>
      <c r="J236" s="141">
        <v>0</v>
      </c>
      <c r="K236" s="141">
        <v>0</v>
      </c>
      <c r="L236" s="141">
        <v>0</v>
      </c>
      <c r="M236" s="141">
        <v>9</v>
      </c>
      <c r="N236" s="141">
        <v>0</v>
      </c>
      <c r="O236" s="141">
        <v>0</v>
      </c>
      <c r="P236" s="141">
        <v>0</v>
      </c>
      <c r="Q236" s="141">
        <v>0</v>
      </c>
      <c r="R236" s="141">
        <v>0</v>
      </c>
      <c r="S236" s="141">
        <v>0</v>
      </c>
      <c r="T236" s="141">
        <v>0</v>
      </c>
      <c r="U236" s="141">
        <v>0</v>
      </c>
      <c r="V236" s="141">
        <v>0</v>
      </c>
      <c r="W236" s="141">
        <v>0</v>
      </c>
      <c r="X236" s="141">
        <v>0</v>
      </c>
      <c r="Y236" s="141">
        <v>2</v>
      </c>
      <c r="Z236" s="141"/>
      <c r="AA236" s="141"/>
      <c r="AB236" s="142" t="s">
        <v>935</v>
      </c>
    </row>
    <row r="237" spans="1:28" ht="15.75" thickBot="1" x14ac:dyDescent="0.3">
      <c r="A237" s="137">
        <v>7</v>
      </c>
      <c r="B237" s="138">
        <v>229</v>
      </c>
      <c r="C237" s="139" t="s">
        <v>126</v>
      </c>
      <c r="D237" s="140" t="s">
        <v>936</v>
      </c>
      <c r="E237" s="141" t="s">
        <v>12</v>
      </c>
      <c r="F237" s="141">
        <v>23</v>
      </c>
      <c r="G237" s="141"/>
      <c r="H237" s="141">
        <v>0</v>
      </c>
      <c r="I237" s="141">
        <v>0</v>
      </c>
      <c r="J237" s="141">
        <v>0</v>
      </c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41"/>
      <c r="AB237" s="142" t="s">
        <v>937</v>
      </c>
    </row>
    <row r="238" spans="1:28" ht="15.75" thickBot="1" x14ac:dyDescent="0.3">
      <c r="A238" s="137">
        <v>7</v>
      </c>
      <c r="B238" s="138">
        <v>230</v>
      </c>
      <c r="C238" s="139" t="s">
        <v>127</v>
      </c>
      <c r="D238" s="140" t="s">
        <v>938</v>
      </c>
      <c r="E238" s="141" t="s">
        <v>685</v>
      </c>
      <c r="F238" s="141">
        <v>23</v>
      </c>
      <c r="G238" s="141"/>
      <c r="H238" s="141">
        <v>0</v>
      </c>
      <c r="I238" s="141">
        <v>0</v>
      </c>
      <c r="J238" s="141">
        <v>0</v>
      </c>
      <c r="K238" s="141"/>
      <c r="L238" s="141"/>
      <c r="M238" s="141"/>
      <c r="N238" s="141"/>
      <c r="O238" s="141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41"/>
      <c r="AB238" s="142" t="s">
        <v>704</v>
      </c>
    </row>
    <row r="239" spans="1:28" ht="15.75" thickBot="1" x14ac:dyDescent="0.3">
      <c r="A239" s="137">
        <v>7</v>
      </c>
      <c r="B239" s="138">
        <v>231</v>
      </c>
      <c r="C239" s="139" t="s">
        <v>108</v>
      </c>
      <c r="D239" s="140" t="s">
        <v>939</v>
      </c>
      <c r="E239" s="141" t="s">
        <v>702</v>
      </c>
      <c r="F239" s="141">
        <v>23</v>
      </c>
      <c r="G239" s="141">
        <v>2022</v>
      </c>
      <c r="H239" s="141">
        <v>0</v>
      </c>
      <c r="I239" s="141">
        <v>0</v>
      </c>
      <c r="J239" s="141">
        <v>0</v>
      </c>
      <c r="K239" s="141">
        <v>0</v>
      </c>
      <c r="L239" s="141">
        <v>0</v>
      </c>
      <c r="M239" s="141">
        <v>6</v>
      </c>
      <c r="N239" s="141">
        <v>0</v>
      </c>
      <c r="O239" s="141">
        <v>0</v>
      </c>
      <c r="P239" s="141">
        <v>0</v>
      </c>
      <c r="Q239" s="141">
        <v>0</v>
      </c>
      <c r="R239" s="141">
        <v>0</v>
      </c>
      <c r="S239" s="141">
        <v>0</v>
      </c>
      <c r="T239" s="141">
        <v>0</v>
      </c>
      <c r="U239" s="141">
        <v>0</v>
      </c>
      <c r="V239" s="141">
        <v>0</v>
      </c>
      <c r="W239" s="141">
        <v>0</v>
      </c>
      <c r="X239" s="141">
        <v>0</v>
      </c>
      <c r="Y239" s="141">
        <v>6</v>
      </c>
      <c r="Z239" s="141"/>
      <c r="AA239" s="141"/>
      <c r="AB239" s="142" t="s">
        <v>730</v>
      </c>
    </row>
    <row r="240" spans="1:28" ht="15.75" thickBot="1" x14ac:dyDescent="0.3">
      <c r="A240" s="137">
        <v>7</v>
      </c>
      <c r="B240" s="138">
        <v>232</v>
      </c>
      <c r="C240" s="139" t="s">
        <v>136</v>
      </c>
      <c r="D240" s="140" t="s">
        <v>940</v>
      </c>
      <c r="E240" s="141" t="s">
        <v>36</v>
      </c>
      <c r="F240" s="141">
        <v>24</v>
      </c>
      <c r="G240" s="141">
        <v>2022</v>
      </c>
      <c r="H240" s="141">
        <v>0</v>
      </c>
      <c r="I240" s="141">
        <v>0</v>
      </c>
      <c r="J240" s="141">
        <v>0</v>
      </c>
      <c r="K240" s="141">
        <v>0</v>
      </c>
      <c r="L240" s="141">
        <v>0</v>
      </c>
      <c r="M240" s="141">
        <v>1</v>
      </c>
      <c r="N240" s="141">
        <v>0</v>
      </c>
      <c r="O240" s="141">
        <v>0</v>
      </c>
      <c r="P240" s="141">
        <v>0</v>
      </c>
      <c r="Q240" s="141">
        <v>0</v>
      </c>
      <c r="R240" s="141">
        <v>0</v>
      </c>
      <c r="S240" s="141">
        <v>0</v>
      </c>
      <c r="T240" s="141">
        <v>0</v>
      </c>
      <c r="U240" s="141">
        <v>0</v>
      </c>
      <c r="V240" s="141">
        <v>0</v>
      </c>
      <c r="W240" s="141">
        <v>0</v>
      </c>
      <c r="X240" s="141">
        <v>0</v>
      </c>
      <c r="Y240" s="141"/>
      <c r="Z240" s="141"/>
      <c r="AA240" s="141"/>
      <c r="AB240" s="142" t="s">
        <v>783</v>
      </c>
    </row>
    <row r="241" spans="1:28" ht="15.75" thickBot="1" x14ac:dyDescent="0.3">
      <c r="A241" s="137">
        <v>7</v>
      </c>
      <c r="B241" s="138">
        <v>233</v>
      </c>
      <c r="C241" s="139" t="s">
        <v>126</v>
      </c>
      <c r="D241" s="140" t="s">
        <v>941</v>
      </c>
      <c r="E241" s="141" t="s">
        <v>12</v>
      </c>
      <c r="F241" s="141">
        <v>23</v>
      </c>
      <c r="G241" s="141">
        <v>2022</v>
      </c>
      <c r="H241" s="141">
        <v>0</v>
      </c>
      <c r="I241" s="141">
        <v>0</v>
      </c>
      <c r="J241" s="141">
        <v>0</v>
      </c>
      <c r="K241" s="141">
        <v>0</v>
      </c>
      <c r="L241" s="141">
        <v>0</v>
      </c>
      <c r="M241" s="141">
        <v>7</v>
      </c>
      <c r="N241" s="141">
        <v>0</v>
      </c>
      <c r="O241" s="141">
        <v>0</v>
      </c>
      <c r="P241" s="141">
        <v>0</v>
      </c>
      <c r="Q241" s="141">
        <v>0</v>
      </c>
      <c r="R241" s="141">
        <v>0</v>
      </c>
      <c r="S241" s="141">
        <v>0</v>
      </c>
      <c r="T241" s="141">
        <v>0</v>
      </c>
      <c r="U241" s="141">
        <v>0</v>
      </c>
      <c r="V241" s="141">
        <v>0</v>
      </c>
      <c r="W241" s="141">
        <v>0</v>
      </c>
      <c r="X241" s="141">
        <v>0</v>
      </c>
      <c r="Y241" s="141">
        <v>3</v>
      </c>
      <c r="Z241" s="141"/>
      <c r="AA241" s="141"/>
      <c r="AB241" s="142" t="s">
        <v>942</v>
      </c>
    </row>
    <row r="242" spans="1:28" ht="15.75" thickBot="1" x14ac:dyDescent="0.3">
      <c r="A242" s="137">
        <v>7</v>
      </c>
      <c r="B242" s="138">
        <v>234</v>
      </c>
      <c r="C242" s="139" t="s">
        <v>701</v>
      </c>
      <c r="D242" s="140" t="s">
        <v>943</v>
      </c>
      <c r="E242" s="141" t="s">
        <v>63</v>
      </c>
      <c r="F242" s="141">
        <v>23</v>
      </c>
      <c r="G242" s="141"/>
      <c r="H242" s="141">
        <v>0</v>
      </c>
      <c r="I242" s="141">
        <v>0</v>
      </c>
      <c r="J242" s="141">
        <v>0</v>
      </c>
      <c r="K242" s="141"/>
      <c r="L242" s="141"/>
      <c r="M242" s="141"/>
      <c r="N242" s="141"/>
      <c r="O242" s="141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41"/>
      <c r="AB242" s="142" t="s">
        <v>944</v>
      </c>
    </row>
    <row r="243" spans="1:28" ht="15.75" thickBot="1" x14ac:dyDescent="0.3">
      <c r="A243" s="137">
        <v>7</v>
      </c>
      <c r="B243" s="138">
        <v>235</v>
      </c>
      <c r="C243" s="139" t="s">
        <v>106</v>
      </c>
      <c r="D243" s="140" t="s">
        <v>945</v>
      </c>
      <c r="E243" s="141" t="s">
        <v>702</v>
      </c>
      <c r="F243" s="141">
        <v>23</v>
      </c>
      <c r="G243" s="141"/>
      <c r="H243" s="141">
        <v>0</v>
      </c>
      <c r="I243" s="141">
        <v>0</v>
      </c>
      <c r="J243" s="141">
        <v>0</v>
      </c>
      <c r="K243" s="141"/>
      <c r="L243" s="141"/>
      <c r="M243" s="141"/>
      <c r="N243" s="141"/>
      <c r="O243" s="141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41"/>
      <c r="AB243" s="142" t="s">
        <v>743</v>
      </c>
    </row>
    <row r="244" spans="1:28" ht="15.75" thickBot="1" x14ac:dyDescent="0.3">
      <c r="A244" s="137">
        <v>7</v>
      </c>
      <c r="B244" s="138">
        <v>236</v>
      </c>
      <c r="C244" s="139" t="s">
        <v>121</v>
      </c>
      <c r="D244" s="140" t="s">
        <v>946</v>
      </c>
      <c r="E244" s="141" t="s">
        <v>716</v>
      </c>
      <c r="F244" s="141">
        <v>22</v>
      </c>
      <c r="G244" s="141">
        <v>2022</v>
      </c>
      <c r="H244" s="141">
        <v>0</v>
      </c>
      <c r="I244" s="141">
        <v>0</v>
      </c>
      <c r="J244" s="141">
        <v>0</v>
      </c>
      <c r="K244" s="141">
        <v>0</v>
      </c>
      <c r="L244" s="141">
        <v>0</v>
      </c>
      <c r="M244" s="141">
        <v>11</v>
      </c>
      <c r="N244" s="141">
        <v>0</v>
      </c>
      <c r="O244" s="141">
        <v>0</v>
      </c>
      <c r="P244" s="141">
        <v>0</v>
      </c>
      <c r="Q244" s="141">
        <v>0</v>
      </c>
      <c r="R244" s="141">
        <v>0</v>
      </c>
      <c r="S244" s="141">
        <v>0</v>
      </c>
      <c r="T244" s="141">
        <v>0</v>
      </c>
      <c r="U244" s="141">
        <v>0</v>
      </c>
      <c r="V244" s="141">
        <v>0</v>
      </c>
      <c r="W244" s="141">
        <v>0</v>
      </c>
      <c r="X244" s="141">
        <v>0</v>
      </c>
      <c r="Y244" s="141">
        <v>3</v>
      </c>
      <c r="Z244" s="141"/>
      <c r="AA244" s="141"/>
      <c r="AB244" s="142" t="s">
        <v>740</v>
      </c>
    </row>
    <row r="245" spans="1:28" ht="15.75" thickBot="1" x14ac:dyDescent="0.3">
      <c r="A245" s="137">
        <v>7</v>
      </c>
      <c r="B245" s="138">
        <v>237</v>
      </c>
      <c r="C245" s="139" t="s">
        <v>317</v>
      </c>
      <c r="D245" s="140" t="s">
        <v>947</v>
      </c>
      <c r="E245" s="141" t="s">
        <v>716</v>
      </c>
      <c r="F245" s="141">
        <v>25</v>
      </c>
      <c r="G245" s="141">
        <v>2022</v>
      </c>
      <c r="H245" s="141">
        <v>0</v>
      </c>
      <c r="I245" s="141">
        <v>0</v>
      </c>
      <c r="J245" s="141">
        <v>0</v>
      </c>
      <c r="K245" s="141">
        <v>0</v>
      </c>
      <c r="L245" s="141">
        <v>0</v>
      </c>
      <c r="M245" s="141">
        <v>5</v>
      </c>
      <c r="N245" s="141">
        <v>0</v>
      </c>
      <c r="O245" s="141">
        <v>0</v>
      </c>
      <c r="P245" s="141">
        <v>0</v>
      </c>
      <c r="Q245" s="141">
        <v>0</v>
      </c>
      <c r="R245" s="141">
        <v>0</v>
      </c>
      <c r="S245" s="141">
        <v>0</v>
      </c>
      <c r="T245" s="141">
        <v>0</v>
      </c>
      <c r="U245" s="141">
        <v>0</v>
      </c>
      <c r="V245" s="141">
        <v>0</v>
      </c>
      <c r="W245" s="141">
        <v>0</v>
      </c>
      <c r="X245" s="141">
        <v>0</v>
      </c>
      <c r="Y245" s="141">
        <v>1</v>
      </c>
      <c r="Z245" s="141"/>
      <c r="AA245" s="141"/>
      <c r="AB245" s="142" t="s">
        <v>773</v>
      </c>
    </row>
    <row r="246" spans="1:28" ht="15.75" thickBot="1" x14ac:dyDescent="0.3">
      <c r="A246" s="137">
        <v>7</v>
      </c>
      <c r="B246" s="138">
        <v>238</v>
      </c>
      <c r="C246" s="139" t="s">
        <v>118</v>
      </c>
      <c r="D246" s="140" t="s">
        <v>948</v>
      </c>
      <c r="E246" s="141" t="s">
        <v>685</v>
      </c>
      <c r="F246" s="141">
        <v>22</v>
      </c>
      <c r="G246" s="141">
        <v>2022</v>
      </c>
      <c r="H246" s="141">
        <v>0</v>
      </c>
      <c r="I246" s="141">
        <v>0</v>
      </c>
      <c r="J246" s="141">
        <v>0</v>
      </c>
      <c r="K246" s="141">
        <v>0</v>
      </c>
      <c r="L246" s="141">
        <v>0</v>
      </c>
      <c r="M246" s="141">
        <v>11</v>
      </c>
      <c r="N246" s="141">
        <v>0</v>
      </c>
      <c r="O246" s="141">
        <v>0</v>
      </c>
      <c r="P246" s="141">
        <v>0</v>
      </c>
      <c r="Q246" s="141">
        <v>0</v>
      </c>
      <c r="R246" s="141">
        <v>0</v>
      </c>
      <c r="S246" s="141">
        <v>0</v>
      </c>
      <c r="T246" s="141">
        <v>0</v>
      </c>
      <c r="U246" s="141">
        <v>0</v>
      </c>
      <c r="V246" s="141">
        <v>0</v>
      </c>
      <c r="W246" s="141">
        <v>0</v>
      </c>
      <c r="X246" s="141">
        <v>0</v>
      </c>
      <c r="Y246" s="141"/>
      <c r="Z246" s="141"/>
      <c r="AA246" s="141"/>
      <c r="AB246" s="142" t="s">
        <v>689</v>
      </c>
    </row>
    <row r="247" spans="1:28" ht="15.75" thickBot="1" x14ac:dyDescent="0.3">
      <c r="A247" s="137">
        <v>7</v>
      </c>
      <c r="B247" s="138">
        <v>239</v>
      </c>
      <c r="C247" s="139" t="s">
        <v>117</v>
      </c>
      <c r="D247" s="140" t="s">
        <v>949</v>
      </c>
      <c r="E247" s="141" t="s">
        <v>702</v>
      </c>
      <c r="F247" s="141">
        <v>24</v>
      </c>
      <c r="G247" s="141">
        <v>2022</v>
      </c>
      <c r="H247" s="141">
        <v>0</v>
      </c>
      <c r="I247" s="141">
        <v>0</v>
      </c>
      <c r="J247" s="141">
        <v>0</v>
      </c>
      <c r="K247" s="141">
        <v>0</v>
      </c>
      <c r="L247" s="141">
        <v>0</v>
      </c>
      <c r="M247" s="141">
        <v>12</v>
      </c>
      <c r="N247" s="141">
        <v>0</v>
      </c>
      <c r="O247" s="141">
        <v>0</v>
      </c>
      <c r="P247" s="141">
        <v>0</v>
      </c>
      <c r="Q247" s="141">
        <v>0</v>
      </c>
      <c r="R247" s="141">
        <v>0</v>
      </c>
      <c r="S247" s="141">
        <v>0</v>
      </c>
      <c r="T247" s="141">
        <v>0</v>
      </c>
      <c r="U247" s="141">
        <v>0</v>
      </c>
      <c r="V247" s="141">
        <v>0</v>
      </c>
      <c r="W247" s="141">
        <v>0</v>
      </c>
      <c r="X247" s="141">
        <v>0</v>
      </c>
      <c r="Y247" s="141">
        <v>19</v>
      </c>
      <c r="Z247" s="141">
        <v>1</v>
      </c>
      <c r="AA247" s="141"/>
      <c r="AB247" s="142" t="s">
        <v>950</v>
      </c>
    </row>
    <row r="248" spans="1:28" ht="15.75" thickBot="1" x14ac:dyDescent="0.3">
      <c r="A248" s="137">
        <v>7</v>
      </c>
      <c r="B248" s="138">
        <v>240</v>
      </c>
      <c r="C248" s="139" t="s">
        <v>127</v>
      </c>
      <c r="D248" s="140" t="s">
        <v>951</v>
      </c>
      <c r="E248" s="141" t="s">
        <v>36</v>
      </c>
      <c r="F248" s="141">
        <v>24</v>
      </c>
      <c r="G248" s="141">
        <v>2022</v>
      </c>
      <c r="H248" s="141">
        <v>0</v>
      </c>
      <c r="I248" s="141">
        <v>0</v>
      </c>
      <c r="J248" s="141">
        <v>0</v>
      </c>
      <c r="K248" s="141">
        <v>0</v>
      </c>
      <c r="L248" s="141">
        <v>0</v>
      </c>
      <c r="M248" s="141">
        <v>12</v>
      </c>
      <c r="N248" s="141">
        <v>0</v>
      </c>
      <c r="O248" s="141">
        <v>0</v>
      </c>
      <c r="P248" s="141">
        <v>0</v>
      </c>
      <c r="Q248" s="141">
        <v>0</v>
      </c>
      <c r="R248" s="141">
        <v>0</v>
      </c>
      <c r="S248" s="141">
        <v>0</v>
      </c>
      <c r="T248" s="141">
        <v>0</v>
      </c>
      <c r="U248" s="141">
        <v>0</v>
      </c>
      <c r="V248" s="141">
        <v>0</v>
      </c>
      <c r="W248" s="141">
        <v>0</v>
      </c>
      <c r="X248" s="141">
        <v>0</v>
      </c>
      <c r="Y248" s="141">
        <v>3</v>
      </c>
      <c r="Z248" s="141"/>
      <c r="AA248" s="141"/>
      <c r="AB248" s="142" t="s">
        <v>886</v>
      </c>
    </row>
    <row r="249" spans="1:28" ht="15.75" thickBot="1" x14ac:dyDescent="0.3">
      <c r="A249" s="137">
        <v>7</v>
      </c>
      <c r="B249" s="138">
        <v>241</v>
      </c>
      <c r="C249" s="139" t="s">
        <v>122</v>
      </c>
      <c r="D249" s="140" t="s">
        <v>952</v>
      </c>
      <c r="E249" s="141" t="s">
        <v>67</v>
      </c>
      <c r="F249" s="141">
        <v>25</v>
      </c>
      <c r="G249" s="141"/>
      <c r="H249" s="141">
        <v>0</v>
      </c>
      <c r="I249" s="141">
        <v>0</v>
      </c>
      <c r="J249" s="141">
        <v>0</v>
      </c>
      <c r="K249" s="141"/>
      <c r="L249" s="141"/>
      <c r="M249" s="141"/>
      <c r="N249" s="141"/>
      <c r="O249" s="141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41"/>
      <c r="AB249" s="142" t="s">
        <v>802</v>
      </c>
    </row>
    <row r="250" spans="1:28" ht="15.75" thickBot="1" x14ac:dyDescent="0.3">
      <c r="A250" s="137">
        <v>7</v>
      </c>
      <c r="B250" s="138">
        <v>242</v>
      </c>
      <c r="C250" s="139" t="s">
        <v>131</v>
      </c>
      <c r="D250" s="140" t="s">
        <v>953</v>
      </c>
      <c r="E250" s="141" t="s">
        <v>36</v>
      </c>
      <c r="F250" s="141">
        <v>23</v>
      </c>
      <c r="G250" s="141"/>
      <c r="H250" s="141">
        <v>0</v>
      </c>
      <c r="I250" s="141">
        <v>0</v>
      </c>
      <c r="J250" s="141">
        <v>0</v>
      </c>
      <c r="K250" s="141"/>
      <c r="L250" s="141"/>
      <c r="M250" s="141"/>
      <c r="N250" s="141"/>
      <c r="O250" s="141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41"/>
      <c r="AB250" s="142" t="s">
        <v>724</v>
      </c>
    </row>
    <row r="251" spans="1:28" ht="15.75" thickBot="1" x14ac:dyDescent="0.3">
      <c r="A251" s="137">
        <v>7</v>
      </c>
      <c r="B251" s="138">
        <v>243</v>
      </c>
      <c r="C251" s="139" t="s">
        <v>700</v>
      </c>
      <c r="D251" s="140" t="s">
        <v>954</v>
      </c>
      <c r="E251" s="141" t="s">
        <v>716</v>
      </c>
      <c r="F251" s="141">
        <v>23</v>
      </c>
      <c r="G251" s="141">
        <v>2022</v>
      </c>
      <c r="H251" s="141">
        <v>0</v>
      </c>
      <c r="I251" s="141">
        <v>0</v>
      </c>
      <c r="J251" s="141">
        <v>0</v>
      </c>
      <c r="K251" s="141">
        <v>0</v>
      </c>
      <c r="L251" s="141">
        <v>0</v>
      </c>
      <c r="M251" s="141">
        <v>11</v>
      </c>
      <c r="N251" s="141">
        <v>0</v>
      </c>
      <c r="O251" s="141">
        <v>0</v>
      </c>
      <c r="P251" s="141">
        <v>0</v>
      </c>
      <c r="Q251" s="141">
        <v>0</v>
      </c>
      <c r="R251" s="141">
        <v>0</v>
      </c>
      <c r="S251" s="141">
        <v>0</v>
      </c>
      <c r="T251" s="141">
        <v>0</v>
      </c>
      <c r="U251" s="141">
        <v>0</v>
      </c>
      <c r="V251" s="141">
        <v>0</v>
      </c>
      <c r="W251" s="141">
        <v>0</v>
      </c>
      <c r="X251" s="141">
        <v>0</v>
      </c>
      <c r="Y251" s="141">
        <v>27</v>
      </c>
      <c r="Z251" s="141">
        <v>1</v>
      </c>
      <c r="AA251" s="141"/>
      <c r="AB251" s="142" t="s">
        <v>754</v>
      </c>
    </row>
    <row r="252" spans="1:28" ht="15.75" thickBot="1" x14ac:dyDescent="0.3">
      <c r="A252" s="137">
        <v>7</v>
      </c>
      <c r="B252" s="138">
        <v>244</v>
      </c>
      <c r="C252" s="139" t="s">
        <v>116</v>
      </c>
      <c r="D252" s="140" t="s">
        <v>955</v>
      </c>
      <c r="E252" s="141" t="s">
        <v>716</v>
      </c>
      <c r="F252" s="141">
        <v>25</v>
      </c>
      <c r="G252" s="141">
        <v>2022</v>
      </c>
      <c r="H252" s="141">
        <v>0</v>
      </c>
      <c r="I252" s="141">
        <v>0</v>
      </c>
      <c r="J252" s="141">
        <v>0</v>
      </c>
      <c r="K252" s="141">
        <v>0</v>
      </c>
      <c r="L252" s="141">
        <v>0</v>
      </c>
      <c r="M252" s="141">
        <v>9</v>
      </c>
      <c r="N252" s="141">
        <v>0</v>
      </c>
      <c r="O252" s="141">
        <v>0</v>
      </c>
      <c r="P252" s="141">
        <v>0</v>
      </c>
      <c r="Q252" s="141">
        <v>0</v>
      </c>
      <c r="R252" s="141">
        <v>0</v>
      </c>
      <c r="S252" s="141">
        <v>0</v>
      </c>
      <c r="T252" s="141">
        <v>0</v>
      </c>
      <c r="U252" s="141">
        <v>0</v>
      </c>
      <c r="V252" s="141">
        <v>0</v>
      </c>
      <c r="W252" s="141">
        <v>0</v>
      </c>
      <c r="X252" s="141">
        <v>0</v>
      </c>
      <c r="Y252" s="141">
        <v>1</v>
      </c>
      <c r="Z252" s="141"/>
      <c r="AA252" s="141"/>
      <c r="AB252" s="142" t="s">
        <v>956</v>
      </c>
    </row>
    <row r="253" spans="1:28" ht="15.75" thickBot="1" x14ac:dyDescent="0.3">
      <c r="A253" s="137">
        <v>7</v>
      </c>
      <c r="B253" s="138">
        <v>245</v>
      </c>
      <c r="C253" s="139" t="s">
        <v>711</v>
      </c>
      <c r="D253" s="140" t="s">
        <v>957</v>
      </c>
      <c r="E253" s="141" t="s">
        <v>685</v>
      </c>
      <c r="F253" s="141">
        <v>23</v>
      </c>
      <c r="G253" s="141"/>
      <c r="H253" s="141">
        <v>0</v>
      </c>
      <c r="I253" s="141">
        <v>0</v>
      </c>
      <c r="J253" s="141">
        <v>0</v>
      </c>
      <c r="K253" s="141"/>
      <c r="L253" s="141"/>
      <c r="M253" s="141"/>
      <c r="N253" s="141"/>
      <c r="O253" s="141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41"/>
      <c r="AB253" s="142" t="s">
        <v>677</v>
      </c>
    </row>
    <row r="254" spans="1:28" ht="15.75" thickBot="1" x14ac:dyDescent="0.3">
      <c r="A254" s="137">
        <v>7</v>
      </c>
      <c r="B254" s="138">
        <v>246</v>
      </c>
      <c r="C254" s="139" t="s">
        <v>123</v>
      </c>
      <c r="D254" s="140" t="s">
        <v>958</v>
      </c>
      <c r="E254" s="141" t="s">
        <v>685</v>
      </c>
      <c r="F254" s="141">
        <v>23</v>
      </c>
      <c r="G254" s="141"/>
      <c r="H254" s="141">
        <v>0</v>
      </c>
      <c r="I254" s="141">
        <v>0</v>
      </c>
      <c r="J254" s="141">
        <v>0</v>
      </c>
      <c r="K254" s="141"/>
      <c r="L254" s="141"/>
      <c r="M254" s="141"/>
      <c r="N254" s="141"/>
      <c r="O254" s="141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41"/>
      <c r="AB254" s="142" t="s">
        <v>800</v>
      </c>
    </row>
    <row r="255" spans="1:28" ht="15.75" thickBot="1" x14ac:dyDescent="0.3">
      <c r="A255" s="137">
        <v>7</v>
      </c>
      <c r="B255" s="138">
        <v>247</v>
      </c>
      <c r="C255" s="139" t="s">
        <v>124</v>
      </c>
      <c r="D255" s="140" t="s">
        <v>959</v>
      </c>
      <c r="E255" s="141" t="s">
        <v>67</v>
      </c>
      <c r="F255" s="141">
        <v>25</v>
      </c>
      <c r="G255" s="141">
        <v>2022</v>
      </c>
      <c r="H255" s="141">
        <v>0</v>
      </c>
      <c r="I255" s="141">
        <v>0</v>
      </c>
      <c r="J255" s="141">
        <v>0</v>
      </c>
      <c r="K255" s="141">
        <v>0</v>
      </c>
      <c r="L255" s="141">
        <v>0</v>
      </c>
      <c r="M255" s="141">
        <v>4</v>
      </c>
      <c r="N255" s="141">
        <v>28</v>
      </c>
      <c r="O255" s="141">
        <v>52</v>
      </c>
      <c r="P255" s="141">
        <v>278</v>
      </c>
      <c r="Q255" s="141">
        <v>0</v>
      </c>
      <c r="R255" s="141">
        <v>1</v>
      </c>
      <c r="S255" s="141">
        <v>10</v>
      </c>
      <c r="T255" s="141">
        <v>14</v>
      </c>
      <c r="U255" s="141">
        <v>0</v>
      </c>
      <c r="V255" s="141">
        <v>0</v>
      </c>
      <c r="W255" s="141">
        <v>0</v>
      </c>
      <c r="X255" s="141">
        <v>0</v>
      </c>
      <c r="Y255" s="141"/>
      <c r="Z255" s="141"/>
      <c r="AA255" s="141"/>
      <c r="AB255" s="142" t="s">
        <v>960</v>
      </c>
    </row>
    <row r="256" spans="1:28" ht="15.75" thickBot="1" x14ac:dyDescent="0.3">
      <c r="A256" s="137">
        <v>7</v>
      </c>
      <c r="B256" s="138">
        <v>248</v>
      </c>
      <c r="C256" s="139" t="s">
        <v>717</v>
      </c>
      <c r="D256" s="140" t="s">
        <v>961</v>
      </c>
      <c r="E256" s="141" t="s">
        <v>27</v>
      </c>
      <c r="F256" s="141">
        <v>25</v>
      </c>
      <c r="G256" s="141"/>
      <c r="H256" s="141">
        <v>0</v>
      </c>
      <c r="I256" s="141">
        <v>0</v>
      </c>
      <c r="J256" s="141">
        <v>0</v>
      </c>
      <c r="K256" s="141"/>
      <c r="L256" s="141"/>
      <c r="M256" s="141"/>
      <c r="N256" s="141"/>
      <c r="O256" s="141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41"/>
      <c r="AB256" s="142" t="s">
        <v>679</v>
      </c>
    </row>
    <row r="257" spans="1:28" ht="15.75" thickBot="1" x14ac:dyDescent="0.3">
      <c r="A257" s="137">
        <v>7</v>
      </c>
      <c r="B257" s="138">
        <v>249</v>
      </c>
      <c r="C257" s="139" t="s">
        <v>701</v>
      </c>
      <c r="D257" s="140" t="s">
        <v>962</v>
      </c>
      <c r="E257" s="141" t="s">
        <v>685</v>
      </c>
      <c r="F257" s="141">
        <v>22</v>
      </c>
      <c r="G257" s="141"/>
      <c r="H257" s="141">
        <v>0</v>
      </c>
      <c r="I257" s="141">
        <v>0</v>
      </c>
      <c r="J257" s="141">
        <v>0</v>
      </c>
      <c r="K257" s="141"/>
      <c r="L257" s="141"/>
      <c r="M257" s="141"/>
      <c r="N257" s="141"/>
      <c r="O257" s="141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41"/>
      <c r="AB257" s="142" t="s">
        <v>695</v>
      </c>
    </row>
    <row r="258" spans="1:28" ht="15.75" thickBot="1" x14ac:dyDescent="0.3">
      <c r="A258" s="137">
        <v>7</v>
      </c>
      <c r="B258" s="138">
        <v>250</v>
      </c>
      <c r="C258" s="139" t="s">
        <v>118</v>
      </c>
      <c r="D258" s="140" t="s">
        <v>963</v>
      </c>
      <c r="E258" s="141" t="s">
        <v>722</v>
      </c>
      <c r="F258" s="141">
        <v>24</v>
      </c>
      <c r="G258" s="141">
        <v>2022</v>
      </c>
      <c r="H258" s="141">
        <v>0</v>
      </c>
      <c r="I258" s="141">
        <v>0</v>
      </c>
      <c r="J258" s="141">
        <v>0</v>
      </c>
      <c r="K258" s="141">
        <v>0</v>
      </c>
      <c r="L258" s="141">
        <v>0</v>
      </c>
      <c r="M258" s="141">
        <v>2</v>
      </c>
      <c r="N258" s="141">
        <v>0</v>
      </c>
      <c r="O258" s="141">
        <v>0</v>
      </c>
      <c r="P258" s="141">
        <v>0</v>
      </c>
      <c r="Q258" s="141">
        <v>0</v>
      </c>
      <c r="R258" s="141">
        <v>0</v>
      </c>
      <c r="S258" s="141">
        <v>0</v>
      </c>
      <c r="T258" s="141">
        <v>0</v>
      </c>
      <c r="U258" s="141">
        <v>0</v>
      </c>
      <c r="V258" s="141">
        <v>0</v>
      </c>
      <c r="W258" s="141">
        <v>0</v>
      </c>
      <c r="X258" s="141">
        <v>0</v>
      </c>
      <c r="Y258" s="141"/>
      <c r="Z258" s="141"/>
      <c r="AA258" s="141"/>
      <c r="AB258" s="142" t="s">
        <v>762</v>
      </c>
    </row>
    <row r="259" spans="1:28" ht="15.75" thickBot="1" x14ac:dyDescent="0.3">
      <c r="A259" s="137">
        <v>7</v>
      </c>
      <c r="B259" s="138">
        <v>251</v>
      </c>
      <c r="C259" s="139" t="s">
        <v>700</v>
      </c>
      <c r="D259" s="140" t="s">
        <v>964</v>
      </c>
      <c r="E259" s="141" t="s">
        <v>722</v>
      </c>
      <c r="F259" s="141">
        <v>22</v>
      </c>
      <c r="G259" s="141">
        <v>2022</v>
      </c>
      <c r="H259" s="141">
        <v>0</v>
      </c>
      <c r="I259" s="141">
        <v>0</v>
      </c>
      <c r="J259" s="141">
        <v>0</v>
      </c>
      <c r="K259" s="141">
        <v>0</v>
      </c>
      <c r="L259" s="141">
        <v>0</v>
      </c>
      <c r="M259" s="141">
        <v>11</v>
      </c>
      <c r="N259" s="141">
        <v>0</v>
      </c>
      <c r="O259" s="141">
        <v>0</v>
      </c>
      <c r="P259" s="141">
        <v>0</v>
      </c>
      <c r="Q259" s="141">
        <v>0</v>
      </c>
      <c r="R259" s="141">
        <v>0</v>
      </c>
      <c r="S259" s="141">
        <v>97</v>
      </c>
      <c r="T259" s="141">
        <v>455</v>
      </c>
      <c r="U259" s="141">
        <v>2</v>
      </c>
      <c r="V259" s="141">
        <v>4</v>
      </c>
      <c r="W259" s="141">
        <v>30</v>
      </c>
      <c r="X259" s="141">
        <v>0</v>
      </c>
      <c r="Y259" s="141">
        <v>1</v>
      </c>
      <c r="Z259" s="141"/>
      <c r="AA259" s="141"/>
      <c r="AB259" s="142" t="s">
        <v>937</v>
      </c>
    </row>
    <row r="260" spans="1:28" ht="15.75" thickBot="1" x14ac:dyDescent="0.3">
      <c r="A260" s="137">
        <v>7</v>
      </c>
      <c r="B260" s="138">
        <v>252</v>
      </c>
      <c r="C260" s="139" t="s">
        <v>109</v>
      </c>
      <c r="D260" s="140" t="s">
        <v>965</v>
      </c>
      <c r="E260" s="141" t="s">
        <v>20</v>
      </c>
      <c r="F260" s="141">
        <v>23</v>
      </c>
      <c r="G260" s="141">
        <v>2022</v>
      </c>
      <c r="H260" s="141">
        <v>0</v>
      </c>
      <c r="I260" s="141">
        <v>0</v>
      </c>
      <c r="J260" s="141">
        <v>0</v>
      </c>
      <c r="K260" s="141">
        <v>0</v>
      </c>
      <c r="L260" s="141">
        <v>0</v>
      </c>
      <c r="M260" s="141">
        <v>8</v>
      </c>
      <c r="N260" s="141">
        <v>0</v>
      </c>
      <c r="O260" s="141">
        <v>0</v>
      </c>
      <c r="P260" s="141">
        <v>0</v>
      </c>
      <c r="Q260" s="141">
        <v>0</v>
      </c>
      <c r="R260" s="141">
        <v>0</v>
      </c>
      <c r="S260" s="141">
        <v>0</v>
      </c>
      <c r="T260" s="141">
        <v>0</v>
      </c>
      <c r="U260" s="141">
        <v>0</v>
      </c>
      <c r="V260" s="141">
        <v>0</v>
      </c>
      <c r="W260" s="141">
        <v>0</v>
      </c>
      <c r="X260" s="141">
        <v>0</v>
      </c>
      <c r="Y260" s="141"/>
      <c r="Z260" s="141"/>
      <c r="AA260" s="141"/>
      <c r="AB260" s="142" t="s">
        <v>818</v>
      </c>
    </row>
    <row r="261" spans="1:28" ht="15.75" thickBot="1" x14ac:dyDescent="0.3">
      <c r="A261" s="137">
        <v>7</v>
      </c>
      <c r="B261" s="138">
        <v>253</v>
      </c>
      <c r="C261" s="139" t="s">
        <v>106</v>
      </c>
      <c r="D261" s="140" t="s">
        <v>966</v>
      </c>
      <c r="E261" s="141" t="s">
        <v>716</v>
      </c>
      <c r="F261" s="141">
        <v>23</v>
      </c>
      <c r="G261" s="141">
        <v>2022</v>
      </c>
      <c r="H261" s="141">
        <v>0</v>
      </c>
      <c r="I261" s="141">
        <v>0</v>
      </c>
      <c r="J261" s="141">
        <v>0</v>
      </c>
      <c r="K261" s="141">
        <v>0</v>
      </c>
      <c r="L261" s="141">
        <v>0</v>
      </c>
      <c r="M261" s="141">
        <v>9</v>
      </c>
      <c r="N261" s="141">
        <v>0</v>
      </c>
      <c r="O261" s="141">
        <v>0</v>
      </c>
      <c r="P261" s="141">
        <v>0</v>
      </c>
      <c r="Q261" s="141">
        <v>0</v>
      </c>
      <c r="R261" s="141">
        <v>0</v>
      </c>
      <c r="S261" s="141">
        <v>0</v>
      </c>
      <c r="T261" s="141">
        <v>0</v>
      </c>
      <c r="U261" s="141">
        <v>0</v>
      </c>
      <c r="V261" s="141">
        <v>0</v>
      </c>
      <c r="W261" s="141">
        <v>0</v>
      </c>
      <c r="X261" s="141">
        <v>0</v>
      </c>
      <c r="Y261" s="141">
        <v>5</v>
      </c>
      <c r="Z261" s="141"/>
      <c r="AA261" s="141"/>
      <c r="AB261" s="142" t="s">
        <v>960</v>
      </c>
    </row>
    <row r="262" spans="1:28" ht="15.75" thickBot="1" x14ac:dyDescent="0.3">
      <c r="A262" s="137">
        <v>7</v>
      </c>
      <c r="B262" s="138">
        <v>254</v>
      </c>
      <c r="C262" s="139" t="s">
        <v>133</v>
      </c>
      <c r="D262" s="140" t="s">
        <v>967</v>
      </c>
      <c r="E262" s="141" t="s">
        <v>692</v>
      </c>
      <c r="F262" s="141">
        <v>22</v>
      </c>
      <c r="G262" s="141">
        <v>2022</v>
      </c>
      <c r="H262" s="141">
        <v>0</v>
      </c>
      <c r="I262" s="141">
        <v>0</v>
      </c>
      <c r="J262" s="141">
        <v>0</v>
      </c>
      <c r="K262" s="141">
        <v>0</v>
      </c>
      <c r="L262" s="141">
        <v>0</v>
      </c>
      <c r="M262" s="141">
        <v>10</v>
      </c>
      <c r="N262" s="141">
        <v>0</v>
      </c>
      <c r="O262" s="141">
        <v>0</v>
      </c>
      <c r="P262" s="141">
        <v>0</v>
      </c>
      <c r="Q262" s="141">
        <v>0</v>
      </c>
      <c r="R262" s="141">
        <v>0</v>
      </c>
      <c r="S262" s="141">
        <v>0</v>
      </c>
      <c r="T262" s="141">
        <v>0</v>
      </c>
      <c r="U262" s="141">
        <v>0</v>
      </c>
      <c r="V262" s="141">
        <v>0</v>
      </c>
      <c r="W262" s="141">
        <v>0</v>
      </c>
      <c r="X262" s="141">
        <v>0</v>
      </c>
      <c r="Y262" s="141">
        <v>4</v>
      </c>
      <c r="Z262" s="141"/>
      <c r="AA262" s="141"/>
      <c r="AB262" s="142" t="s">
        <v>929</v>
      </c>
    </row>
    <row r="263" spans="1:28" ht="15.75" thickBot="1" x14ac:dyDescent="0.3">
      <c r="A263" s="137">
        <v>7</v>
      </c>
      <c r="B263" s="138">
        <v>255</v>
      </c>
      <c r="C263" s="139" t="s">
        <v>133</v>
      </c>
      <c r="D263" s="140" t="s">
        <v>968</v>
      </c>
      <c r="E263" s="141" t="s">
        <v>359</v>
      </c>
      <c r="F263" s="141">
        <v>23</v>
      </c>
      <c r="G263" s="141">
        <v>2022</v>
      </c>
      <c r="H263" s="141">
        <v>0</v>
      </c>
      <c r="I263" s="141">
        <v>0</v>
      </c>
      <c r="J263" s="141">
        <v>0</v>
      </c>
      <c r="K263" s="141">
        <v>0</v>
      </c>
      <c r="L263" s="141">
        <v>0</v>
      </c>
      <c r="M263" s="141">
        <v>12</v>
      </c>
      <c r="N263" s="141">
        <v>0</v>
      </c>
      <c r="O263" s="141">
        <v>0</v>
      </c>
      <c r="P263" s="141">
        <v>0</v>
      </c>
      <c r="Q263" s="141">
        <v>0</v>
      </c>
      <c r="R263" s="141">
        <v>0</v>
      </c>
      <c r="S263" s="141">
        <v>0</v>
      </c>
      <c r="T263" s="141">
        <v>0</v>
      </c>
      <c r="U263" s="141">
        <v>0</v>
      </c>
      <c r="V263" s="141">
        <v>0</v>
      </c>
      <c r="W263" s="141">
        <v>0</v>
      </c>
      <c r="X263" s="141">
        <v>0</v>
      </c>
      <c r="Y263" s="141"/>
      <c r="Z263" s="141"/>
      <c r="AA263" s="141"/>
      <c r="AB263" s="142" t="s">
        <v>683</v>
      </c>
    </row>
    <row r="264" spans="1:28" ht="15.75" thickBot="1" x14ac:dyDescent="0.3">
      <c r="A264" s="137">
        <v>7</v>
      </c>
      <c r="B264" s="138">
        <v>256</v>
      </c>
      <c r="C264" s="139" t="s">
        <v>116</v>
      </c>
      <c r="D264" s="140" t="s">
        <v>969</v>
      </c>
      <c r="E264" s="141" t="s">
        <v>702</v>
      </c>
      <c r="F264" s="141">
        <v>23</v>
      </c>
      <c r="G264" s="141">
        <v>2022</v>
      </c>
      <c r="H264" s="141">
        <v>0</v>
      </c>
      <c r="I264" s="141">
        <v>0</v>
      </c>
      <c r="J264" s="141">
        <v>0</v>
      </c>
      <c r="K264" s="141">
        <v>0</v>
      </c>
      <c r="L264" s="141">
        <v>0</v>
      </c>
      <c r="M264" s="141">
        <v>4</v>
      </c>
      <c r="N264" s="141">
        <v>0</v>
      </c>
      <c r="O264" s="141">
        <v>0</v>
      </c>
      <c r="P264" s="141">
        <v>0</v>
      </c>
      <c r="Q264" s="141">
        <v>0</v>
      </c>
      <c r="R264" s="141">
        <v>0</v>
      </c>
      <c r="S264" s="141">
        <v>0</v>
      </c>
      <c r="T264" s="141">
        <v>0</v>
      </c>
      <c r="U264" s="141">
        <v>0</v>
      </c>
      <c r="V264" s="141">
        <v>0</v>
      </c>
      <c r="W264" s="141">
        <v>0</v>
      </c>
      <c r="X264" s="141">
        <v>0</v>
      </c>
      <c r="Y264" s="141">
        <v>1</v>
      </c>
      <c r="Z264" s="141"/>
      <c r="AA264" s="141"/>
      <c r="AB264" s="142" t="s">
        <v>695</v>
      </c>
    </row>
    <row r="265" spans="1:28" ht="15.75" thickBot="1" x14ac:dyDescent="0.3">
      <c r="A265" s="137">
        <v>7</v>
      </c>
      <c r="B265" s="138">
        <v>257</v>
      </c>
      <c r="C265" s="139" t="s">
        <v>116</v>
      </c>
      <c r="D265" s="140" t="s">
        <v>970</v>
      </c>
      <c r="E265" s="141" t="s">
        <v>685</v>
      </c>
      <c r="F265" s="141">
        <v>23</v>
      </c>
      <c r="G265" s="141"/>
      <c r="H265" s="141">
        <v>0</v>
      </c>
      <c r="I265" s="141">
        <v>0</v>
      </c>
      <c r="J265" s="141">
        <v>0</v>
      </c>
      <c r="K265" s="141"/>
      <c r="L265" s="141"/>
      <c r="M265" s="141"/>
      <c r="N265" s="141"/>
      <c r="O265" s="141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41"/>
      <c r="AB265" s="142" t="s">
        <v>747</v>
      </c>
    </row>
    <row r="266" spans="1:28" ht="15.75" thickBot="1" x14ac:dyDescent="0.3">
      <c r="A266" s="137">
        <v>7</v>
      </c>
      <c r="B266" s="138">
        <v>258</v>
      </c>
      <c r="C266" s="139" t="s">
        <v>701</v>
      </c>
      <c r="D266" s="140" t="s">
        <v>971</v>
      </c>
      <c r="E266" s="141" t="s">
        <v>12</v>
      </c>
      <c r="F266" s="141">
        <v>24</v>
      </c>
      <c r="G266" s="141">
        <v>2022</v>
      </c>
      <c r="H266" s="141">
        <v>0</v>
      </c>
      <c r="I266" s="141">
        <v>0</v>
      </c>
      <c r="J266" s="141">
        <v>0</v>
      </c>
      <c r="K266" s="141">
        <v>0</v>
      </c>
      <c r="L266" s="141">
        <v>0</v>
      </c>
      <c r="M266" s="141">
        <v>6</v>
      </c>
      <c r="N266" s="141">
        <v>0</v>
      </c>
      <c r="O266" s="141">
        <v>0</v>
      </c>
      <c r="P266" s="141">
        <v>0</v>
      </c>
      <c r="Q266" s="141">
        <v>0</v>
      </c>
      <c r="R266" s="141">
        <v>0</v>
      </c>
      <c r="S266" s="141">
        <v>0</v>
      </c>
      <c r="T266" s="141">
        <v>0</v>
      </c>
      <c r="U266" s="141">
        <v>0</v>
      </c>
      <c r="V266" s="141">
        <v>4</v>
      </c>
      <c r="W266" s="141">
        <v>75</v>
      </c>
      <c r="X266" s="141">
        <v>1</v>
      </c>
      <c r="Y266" s="141"/>
      <c r="Z266" s="141"/>
      <c r="AA266" s="141"/>
      <c r="AB266" s="142" t="s">
        <v>736</v>
      </c>
    </row>
    <row r="267" spans="1:28" ht="15.75" thickBot="1" x14ac:dyDescent="0.3">
      <c r="A267" s="137">
        <v>7</v>
      </c>
      <c r="B267" s="138">
        <v>259</v>
      </c>
      <c r="C267" s="139" t="s">
        <v>700</v>
      </c>
      <c r="D267" s="140" t="s">
        <v>972</v>
      </c>
      <c r="E267" s="141" t="s">
        <v>692</v>
      </c>
      <c r="F267" s="141">
        <v>24</v>
      </c>
      <c r="G267" s="141">
        <v>2022</v>
      </c>
      <c r="H267" s="141">
        <v>0</v>
      </c>
      <c r="I267" s="141">
        <v>0</v>
      </c>
      <c r="J267" s="141">
        <v>0</v>
      </c>
      <c r="K267" s="141">
        <v>0</v>
      </c>
      <c r="L267" s="141">
        <v>0</v>
      </c>
      <c r="M267" s="141">
        <v>5</v>
      </c>
      <c r="N267" s="141">
        <v>0</v>
      </c>
      <c r="O267" s="141">
        <v>0</v>
      </c>
      <c r="P267" s="141">
        <v>0</v>
      </c>
      <c r="Q267" s="141">
        <v>0</v>
      </c>
      <c r="R267" s="141">
        <v>0</v>
      </c>
      <c r="S267" s="141">
        <v>0</v>
      </c>
      <c r="T267" s="141">
        <v>0</v>
      </c>
      <c r="U267" s="141">
        <v>0</v>
      </c>
      <c r="V267" s="141">
        <v>0</v>
      </c>
      <c r="W267" s="141">
        <v>0</v>
      </c>
      <c r="X267" s="141">
        <v>0</v>
      </c>
      <c r="Y267" s="141">
        <v>1</v>
      </c>
      <c r="Z267" s="141"/>
      <c r="AA267" s="141"/>
      <c r="AB267" s="142" t="s">
        <v>973</v>
      </c>
    </row>
    <row r="268" spans="1:28" ht="15.75" thickBot="1" x14ac:dyDescent="0.3">
      <c r="A268" s="137">
        <v>7</v>
      </c>
      <c r="B268" s="138">
        <v>260</v>
      </c>
      <c r="C268" s="139" t="s">
        <v>121</v>
      </c>
      <c r="D268" s="140" t="s">
        <v>974</v>
      </c>
      <c r="E268" s="141" t="s">
        <v>722</v>
      </c>
      <c r="F268" s="141">
        <v>23</v>
      </c>
      <c r="G268" s="141">
        <v>2022</v>
      </c>
      <c r="H268" s="141">
        <v>0</v>
      </c>
      <c r="I268" s="141">
        <v>0</v>
      </c>
      <c r="J268" s="141">
        <v>0</v>
      </c>
      <c r="K268" s="141">
        <v>0</v>
      </c>
      <c r="L268" s="141">
        <v>0</v>
      </c>
      <c r="M268" s="141">
        <v>11</v>
      </c>
      <c r="N268" s="141">
        <v>0</v>
      </c>
      <c r="O268" s="141">
        <v>0</v>
      </c>
      <c r="P268" s="141">
        <v>0</v>
      </c>
      <c r="Q268" s="141">
        <v>0</v>
      </c>
      <c r="R268" s="141">
        <v>0</v>
      </c>
      <c r="S268" s="141">
        <v>4</v>
      </c>
      <c r="T268" s="141">
        <v>8</v>
      </c>
      <c r="U268" s="141">
        <v>0</v>
      </c>
      <c r="V268" s="141">
        <v>5</v>
      </c>
      <c r="W268" s="141">
        <v>8</v>
      </c>
      <c r="X268" s="141">
        <v>2</v>
      </c>
      <c r="Y268" s="141">
        <v>1</v>
      </c>
      <c r="Z268" s="141"/>
      <c r="AA268" s="141"/>
      <c r="AB268" s="142" t="s">
        <v>714</v>
      </c>
    </row>
    <row r="269" spans="1:28" ht="15.75" thickBot="1" x14ac:dyDescent="0.3">
      <c r="A269" s="147">
        <v>7</v>
      </c>
      <c r="B269" s="148">
        <v>261</v>
      </c>
      <c r="C269" s="149" t="s">
        <v>106</v>
      </c>
      <c r="D269" s="150" t="s">
        <v>975</v>
      </c>
      <c r="E269" s="151" t="s">
        <v>10</v>
      </c>
      <c r="F269" s="151">
        <v>25</v>
      </c>
      <c r="G269" s="151">
        <v>2022</v>
      </c>
      <c r="H269" s="151">
        <v>0</v>
      </c>
      <c r="I269" s="151">
        <v>0</v>
      </c>
      <c r="J269" s="151">
        <v>0</v>
      </c>
      <c r="K269" s="151">
        <v>0</v>
      </c>
      <c r="L269" s="151">
        <v>0</v>
      </c>
      <c r="M269" s="151">
        <v>2</v>
      </c>
      <c r="N269" s="151">
        <v>0</v>
      </c>
      <c r="O269" s="151">
        <v>0</v>
      </c>
      <c r="P269" s="151">
        <v>0</v>
      </c>
      <c r="Q269" s="151">
        <v>0</v>
      </c>
      <c r="R269" s="151">
        <v>0</v>
      </c>
      <c r="S269" s="151">
        <v>0</v>
      </c>
      <c r="T269" s="151">
        <v>0</v>
      </c>
      <c r="U269" s="151">
        <v>0</v>
      </c>
      <c r="V269" s="151">
        <v>0</v>
      </c>
      <c r="W269" s="151">
        <v>0</v>
      </c>
      <c r="X269" s="151">
        <v>0</v>
      </c>
      <c r="Y269" s="151"/>
      <c r="Z269" s="151"/>
      <c r="AA269" s="151"/>
      <c r="AB269" s="152" t="s">
        <v>729</v>
      </c>
    </row>
    <row r="270" spans="1:28" x14ac:dyDescent="0.25">
      <c r="A270" s="153">
        <v>7</v>
      </c>
      <c r="B270" s="154">
        <v>262</v>
      </c>
      <c r="C270" s="155" t="s">
        <v>745</v>
      </c>
      <c r="D270" s="156" t="s">
        <v>976</v>
      </c>
      <c r="E270" s="131"/>
      <c r="F270" s="131"/>
      <c r="G270" s="131"/>
      <c r="H270" s="131"/>
      <c r="I270" s="131"/>
      <c r="J270" s="131"/>
      <c r="K270" s="131"/>
      <c r="L270" s="131"/>
      <c r="M270" s="131"/>
      <c r="N270" s="131"/>
      <c r="O270" s="131"/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/>
      <c r="AB270" s="131"/>
    </row>
  </sheetData>
  <mergeCells count="6">
    <mergeCell ref="V1:X1"/>
    <mergeCell ref="A1:G1"/>
    <mergeCell ref="H1:I1"/>
    <mergeCell ref="K1:L1"/>
    <mergeCell ref="N1:R1"/>
    <mergeCell ref="S1:U1"/>
  </mergeCells>
  <hyperlinks>
    <hyperlink ref="C3" r:id="rId1" tooltip="Jacksonville Jaguars" display="https://www.pro-football-reference.com/teams/jax/2022_draft.htm" xr:uid="{EC2EC53D-54C5-4D14-853A-257C75EBCC7D}"/>
    <hyperlink ref="D3" r:id="rId2" display="https://www.pro-football-reference.com/players/W/WalkTr03.htm" xr:uid="{81043AC5-B3B1-4746-93BE-222BCFD69371}"/>
    <hyperlink ref="AB3" r:id="rId3" display="https://www.pro-football-reference.com/schools/georgia/" xr:uid="{DFE3C1B8-42F7-48B5-8B85-BCF2EF601FB5}"/>
    <hyperlink ref="C4" r:id="rId4" tooltip="Detroit Lions" display="https://www.pro-football-reference.com/teams/det/2022_draft.htm" xr:uid="{CEFF8D9A-8357-49FC-9039-092E035E3ABC}"/>
    <hyperlink ref="D4" r:id="rId5" display="https://www.pro-football-reference.com/players/H/HutcAi00.htm" xr:uid="{86C4128C-56FB-4654-A889-449D78022B1A}"/>
    <hyperlink ref="AB4" r:id="rId6" display="https://www.pro-football-reference.com/schools/michigan/" xr:uid="{0F37C7F1-4BA3-4351-8A7A-A3A9883AB05C}"/>
    <hyperlink ref="C5" r:id="rId7" tooltip="Houston Texans" display="https://www.pro-football-reference.com/teams/htx/2022_draft.htm" xr:uid="{A4BBD4D3-77EA-4984-8B34-E7DFDFEF9C2F}"/>
    <hyperlink ref="D5" r:id="rId8" display="https://www.pro-football-reference.com/players/S/StinDe00.htm" xr:uid="{032A90BE-BA14-46BD-A3DA-98CA365968FB}"/>
    <hyperlink ref="AB5" r:id="rId9" display="https://www.pro-football-reference.com/schools/lsu/" xr:uid="{E0C5AFAF-702A-47B3-A661-B302911EEA1E}"/>
    <hyperlink ref="C6" r:id="rId10" tooltip="New York Jets" display="https://www.pro-football-reference.com/teams/nyj/2022_draft.htm" xr:uid="{38D05069-5EAA-4C25-90C7-AE6C037ADC8A}"/>
    <hyperlink ref="D6" r:id="rId11" display="https://www.pro-football-reference.com/players/G/GardSa00.htm" xr:uid="{FE0BCBF6-E70B-409E-909B-141F93C3A766}"/>
    <hyperlink ref="AB6" r:id="rId12" display="https://www.pro-football-reference.com/schools/cincinnati/" xr:uid="{E64CAB9B-0045-4CF1-BB9A-74F9DA9A0964}"/>
    <hyperlink ref="C7" r:id="rId13" tooltip="New York Giants" display="https://www.pro-football-reference.com/teams/nyg/2022_draft.htm" xr:uid="{08C2C69C-D932-4D87-B95A-EBFBB3AC6F72}"/>
    <hyperlink ref="D7" r:id="rId14" display="https://www.pro-football-reference.com/players/T/ThibKa00.htm" xr:uid="{8D34A55C-5E15-404E-A0A4-F843FD4FE2FE}"/>
    <hyperlink ref="AB7" r:id="rId15" display="https://www.pro-football-reference.com/schools/oregon/" xr:uid="{8A2910FD-7DCB-4142-BEA1-48B3C1FA1D12}"/>
    <hyperlink ref="C8" r:id="rId16" tooltip="Carolina Panthers" display="https://www.pro-football-reference.com/teams/car/2022_draft.htm" xr:uid="{61C019BF-E9AC-4C92-AC77-BFE8FF056FC7}"/>
    <hyperlink ref="D8" r:id="rId17" display="https://www.pro-football-reference.com/players/E/EkwoIk00.htm" xr:uid="{9CFF8C4F-F148-4190-BCAA-5E6FA5625821}"/>
    <hyperlink ref="AB8" r:id="rId18" display="https://www.pro-football-reference.com/schools/nocarolinast/" xr:uid="{511BB71B-1590-42A4-A24F-E8178FFD10BF}"/>
    <hyperlink ref="C9" r:id="rId19" tooltip="New York Giants" display="https://www.pro-football-reference.com/teams/nyg/2022_draft.htm" xr:uid="{83457A3E-6E6F-4EB5-A6C3-EBCE3B7C9C6C}"/>
    <hyperlink ref="D9" r:id="rId20" display="https://www.pro-football-reference.com/players/N/NealEv00.htm" xr:uid="{6F271D1F-0BF4-47D0-BA80-D16FF4B2C936}"/>
    <hyperlink ref="AB9" r:id="rId21" display="https://www.pro-football-reference.com/schools/alabama/" xr:uid="{2BBF1E63-818F-4C96-93CC-58D66440E322}"/>
    <hyperlink ref="C10" r:id="rId22" tooltip="Atlanta Falcons" display="https://www.pro-football-reference.com/teams/atl/2022_draft.htm" xr:uid="{4AA78D82-8B4C-4488-90E9-EFFADB2F87D0}"/>
    <hyperlink ref="D10" r:id="rId23" display="https://www.pro-football-reference.com/players/L/LondDr00.htm" xr:uid="{F3026CA9-0121-4244-85E5-136780D0F38D}"/>
    <hyperlink ref="AB10" r:id="rId24" display="https://www.pro-football-reference.com/schools/usc/" xr:uid="{EC08559B-1E28-4A52-A2A2-51DD48A2BA33}"/>
    <hyperlink ref="C11" r:id="rId25" tooltip="Seattle Seahawks" display="https://www.pro-football-reference.com/teams/sea/2022_draft.htm" xr:uid="{FDB34A92-9278-4D09-AAEE-E440C9D11262}"/>
    <hyperlink ref="D11" r:id="rId26" display="https://www.pro-football-reference.com/players/C/CrosCh00.htm" xr:uid="{90BAE102-A9E6-4893-B6A1-C9DE03FC9F16}"/>
    <hyperlink ref="AB11" r:id="rId27" display="https://www.pro-football-reference.com/schools/mississippist/" xr:uid="{0233C9BC-833F-4D90-8CAB-645555E97F1F}"/>
    <hyperlink ref="C12" r:id="rId28" tooltip="New York Jets" display="https://www.pro-football-reference.com/teams/nyj/2022_draft.htm" xr:uid="{96F01DD8-9C20-4764-901F-10B2ACD04278}"/>
    <hyperlink ref="D12" r:id="rId29" display="https://www.pro-football-reference.com/players/W/WilsGa00.htm" xr:uid="{5C452FBE-4C08-4292-8D05-E2737130E066}"/>
    <hyperlink ref="AB12" r:id="rId30" display="https://www.pro-football-reference.com/schools/ohiost/" xr:uid="{A8834790-DB56-46F0-B938-71519A135112}"/>
    <hyperlink ref="C13" r:id="rId31" tooltip="New Orleans Saints" display="https://www.pro-football-reference.com/teams/nor/2022_draft.htm" xr:uid="{66BBD01D-1CF9-42AA-A8A7-CD8ED49D2652}"/>
    <hyperlink ref="D13" r:id="rId32" display="https://www.pro-football-reference.com/players/O/OlavCh00.htm" xr:uid="{F7507050-4A01-4975-A299-21EF806C27E9}"/>
    <hyperlink ref="AB13" r:id="rId33" display="https://www.pro-football-reference.com/schools/ohiost/" xr:uid="{A5FAFA8B-922E-4CDF-AA5F-9A450C4CD8E9}"/>
    <hyperlink ref="C14" r:id="rId34" tooltip="Detroit Lions" display="https://www.pro-football-reference.com/teams/det/2022_draft.htm" xr:uid="{7B5E7C5C-37CC-44EF-955D-19B8A80DB361}"/>
    <hyperlink ref="D14" r:id="rId35" display="https://www.pro-football-reference.com/players/W/WillJa11.htm" xr:uid="{80A9F000-8DAE-4B75-8B1C-ECB5BA9A975E}"/>
    <hyperlink ref="AB14" r:id="rId36" display="https://www.pro-football-reference.com/schools/alabama/" xr:uid="{FACB0201-93F8-4C2F-981A-A410AA3C76E0}"/>
    <hyperlink ref="C15" r:id="rId37" tooltip="Philadelphia Eagles" display="https://www.pro-football-reference.com/teams/phi/2022_draft.htm" xr:uid="{0C04109D-E123-4EC7-B840-183234FE20B8}"/>
    <hyperlink ref="D15" r:id="rId38" display="https://www.pro-football-reference.com/players/D/DaviJo03.htm" xr:uid="{D914B3F4-F917-4648-B7C9-BD744D1B53B5}"/>
    <hyperlink ref="AB15" r:id="rId39" display="https://www.pro-football-reference.com/schools/georgia/" xr:uid="{D49094F1-0F86-48C1-A940-B6B279C52FFB}"/>
    <hyperlink ref="C16" r:id="rId40" tooltip="Baltimore Ravens" display="https://www.pro-football-reference.com/teams/rav/2022_draft.htm" xr:uid="{ACD59DD9-FBAD-43E2-80F0-4BF3B3D10A67}"/>
    <hyperlink ref="D16" r:id="rId41" display="https://www.pro-football-reference.com/players/H/HamiKy00.htm" xr:uid="{0B6ABF79-00FA-44EF-BA31-F1655381864C}"/>
    <hyperlink ref="AB16" r:id="rId42" display="https://www.pro-football-reference.com/schools/notredame/" xr:uid="{A0B1F5FE-8B95-4CFC-8FA4-AD58875C31F7}"/>
    <hyperlink ref="C17" r:id="rId43" tooltip="Houston Texans" display="https://www.pro-football-reference.com/teams/htx/2022_draft.htm" xr:uid="{9A8DE358-753C-4876-847E-7315D03B5F99}"/>
    <hyperlink ref="D17" r:id="rId44" display="https://www.pro-football-reference.com/players/G/GreeKe03.htm" xr:uid="{991636ED-0846-4FAB-93B8-6985F053BA66}"/>
    <hyperlink ref="AB17" r:id="rId45" display="https://www.pro-football-reference.com/schools/texasam/" xr:uid="{56741AB7-3827-46ED-A51C-CE95178C2750}"/>
    <hyperlink ref="C18" r:id="rId46" tooltip="Washington Commanders" display="https://www.pro-football-reference.com/teams/was/2022_draft.htm" xr:uid="{A89B55DF-EFD6-448D-8C43-84799CBF26E9}"/>
    <hyperlink ref="D18" r:id="rId47" display="https://www.pro-football-reference.com/players/D/DotsJa00.htm" xr:uid="{DE84C22C-7489-412A-80BA-EC0D80BC9AE0}"/>
    <hyperlink ref="AB18" r:id="rId48" display="https://www.pro-football-reference.com/schools/pennst/" xr:uid="{1CB82309-92F9-4F6A-93B6-9F16EF9B3281}"/>
    <hyperlink ref="C19" r:id="rId49" tooltip="Los Angeles Chargers" display="https://www.pro-football-reference.com/teams/sdg/2022_draft.htm" xr:uid="{EC352DA0-AB92-441C-9354-13F565319E55}"/>
    <hyperlink ref="D19" r:id="rId50" display="https://www.pro-football-reference.com/players/J/JohnZi00.htm" xr:uid="{87425CB1-5E4F-4069-BE60-CAD32653FA00}"/>
    <hyperlink ref="AB19" r:id="rId51" display="https://www.pro-football-reference.com/schools/bostoncol/" xr:uid="{597884A5-DE06-4B36-83D2-64E60755B846}"/>
    <hyperlink ref="C20" r:id="rId52" tooltip="Tennessee Titans" display="https://www.pro-football-reference.com/teams/oti/2022_draft.htm" xr:uid="{B24F78F1-6CAA-449F-B240-A9C87405511E}"/>
    <hyperlink ref="D20" r:id="rId53" display="https://www.pro-football-reference.com/players/B/BurkTr00.htm" xr:uid="{EC4E0162-731E-48E2-9B6E-35A174427E59}"/>
    <hyperlink ref="AB20" r:id="rId54" display="https://www.pro-football-reference.com/schools/arkansas/" xr:uid="{471E844F-F733-4CE0-96AA-FA8075CA6743}"/>
    <hyperlink ref="C21" r:id="rId55" tooltip="New Orleans Saints" display="https://www.pro-football-reference.com/teams/nor/2022_draft.htm" xr:uid="{1E4AF635-1D7C-40AC-872E-0F3C39AFB224}"/>
    <hyperlink ref="D21" r:id="rId56" display="https://www.pro-football-reference.com/players/P/PennTr00.htm" xr:uid="{90A41BD0-72C0-46CC-A211-A66D1D1E4BE0}"/>
    <hyperlink ref="AB21" r:id="rId57" display="https://www.pro-football-reference.com/schools/noiowa/" xr:uid="{4CAF7A97-3724-462F-895C-16D87A452FBF}"/>
    <hyperlink ref="C22" r:id="rId58" tooltip="Pittsburgh Steelers" display="https://www.pro-football-reference.com/teams/pit/2022_draft.htm" xr:uid="{CA5B4656-2AD7-479D-AE62-7F991EF62059}"/>
    <hyperlink ref="D22" r:id="rId59" display="https://www.pro-football-reference.com/players/P/PickKe00.htm" xr:uid="{16451F8F-9275-4B19-A212-E8CA27D434DC}"/>
    <hyperlink ref="AB22" r:id="rId60" display="https://www.pro-football-reference.com/schools/pittsburgh/" xr:uid="{FB76EB0C-56BE-4E98-B986-1D3FA4751D45}"/>
    <hyperlink ref="C23" r:id="rId61" tooltip="Kansas City Chiefs" display="https://www.pro-football-reference.com/teams/kan/2022_draft.htm" xr:uid="{467252B4-89E8-4D8F-AD65-0E09C66951C9}"/>
    <hyperlink ref="D23" r:id="rId62" display="https://www.pro-football-reference.com/players/M/McDuTr00.htm" xr:uid="{BF53D9EB-E2ED-46C5-91CA-F2EB8933AF2F}"/>
    <hyperlink ref="AB23" r:id="rId63" display="https://www.pro-football-reference.com/schools/washington/" xr:uid="{02634561-1DA8-4440-AE4C-AF8917886FBA}"/>
    <hyperlink ref="C24" r:id="rId64" tooltip="Green Bay Packers" display="https://www.pro-football-reference.com/teams/gnb/2022_draft.htm" xr:uid="{4687E167-6CF3-4237-B3EA-5EB426DD8B8F}"/>
    <hyperlink ref="D24" r:id="rId65" display="https://www.pro-football-reference.com/players/W/WalkQu00.htm" xr:uid="{6FC2A702-9BD0-422A-BD58-7DA72F5CAD05}"/>
    <hyperlink ref="AB24" r:id="rId66" display="https://www.pro-football-reference.com/schools/georgia/" xr:uid="{075C8507-8832-4F2E-82A3-84CD830598E6}"/>
    <hyperlink ref="C25" r:id="rId67" tooltip="Buffalo Bills" display="https://www.pro-football-reference.com/teams/buf/2022_draft.htm" xr:uid="{68C76964-5610-4436-B9FD-B770409919DB}"/>
    <hyperlink ref="D25" r:id="rId68" display="https://www.pro-football-reference.com/players/E/ElamKa00.htm" xr:uid="{7FC8D85F-DD9E-4712-9033-F46D9243C7E1}"/>
    <hyperlink ref="AB25" r:id="rId69" display="https://www.pro-football-reference.com/schools/florida/" xr:uid="{CB244C0A-DE57-4294-A349-EA9DEEA59268}"/>
    <hyperlink ref="C26" r:id="rId70" tooltip="Dallas Cowboys" display="https://www.pro-football-reference.com/teams/dal/2022_draft.htm" xr:uid="{795220F8-BD9E-496E-AFFF-566600AF8A83}"/>
    <hyperlink ref="D26" r:id="rId71" display="https://www.pro-football-reference.com/players/S/SmitTy02.htm" xr:uid="{2E2E66A4-95B4-4332-87A5-A0F148DC228B}"/>
    <hyperlink ref="AB26" r:id="rId72" display="https://www.pro-football-reference.com/schools/tulsa/" xr:uid="{B66AAB8D-0F0B-4E36-9AB3-578804BF1C92}"/>
    <hyperlink ref="C27" r:id="rId73" tooltip="Baltimore Ravens" display="https://www.pro-football-reference.com/teams/rav/2022_draft.htm" xr:uid="{42170C15-5AE7-449C-B3B2-62CD4D328601}"/>
    <hyperlink ref="D27" r:id="rId74" display="https://www.pro-football-reference.com/players/L/LindTy00.htm" xr:uid="{9D3B3356-AE92-4027-9D45-E0274017C747}"/>
    <hyperlink ref="AB27" r:id="rId75" display="https://www.pro-football-reference.com/schools/iowa/" xr:uid="{D0FE5DE7-4FF8-4339-9B3D-CC36A0BD629E}"/>
    <hyperlink ref="C28" r:id="rId76" tooltip="New York Jets" display="https://www.pro-football-reference.com/teams/nyj/2022_draft.htm" xr:uid="{FAAE0DBA-01C7-4746-A8A8-9256435DDEB0}"/>
    <hyperlink ref="D28" r:id="rId77" display="https://www.pro-football-reference.com/players/J/JohnJe07.htm" xr:uid="{FC6C6310-D17B-4531-84B2-8171D4C5DE92}"/>
    <hyperlink ref="AB28" r:id="rId78" display="https://www.pro-football-reference.com/schools/floridast/" xr:uid="{7EF91845-45EC-46E5-931E-3E23C14FCD07}"/>
    <hyperlink ref="C29" r:id="rId79" tooltip="Jacksonville Jaguars" display="https://www.pro-football-reference.com/teams/jax/2022_draft.htm" xr:uid="{530A7776-E31A-4D73-A990-D747257BA28F}"/>
    <hyperlink ref="D29" r:id="rId80" display="https://www.pro-football-reference.com/players/L/LloyDe00.htm" xr:uid="{C959CD45-8CDE-4F29-9445-3CC008E6EFCC}"/>
    <hyperlink ref="AB29" r:id="rId81" display="https://www.pro-football-reference.com/schools/utah/" xr:uid="{88F8CA5A-5B71-40A4-9D6D-E6CBB5B49DBA}"/>
    <hyperlink ref="C30" r:id="rId82" tooltip="Green Bay Packers" display="https://www.pro-football-reference.com/teams/gnb/2022_draft.htm" xr:uid="{0441B574-7CBE-4D96-AD4F-89BFC714106E}"/>
    <hyperlink ref="D30" r:id="rId83" display="https://www.pro-football-reference.com/players/W/WyatDe00.htm" xr:uid="{D36C2A80-073C-425C-82D5-AE6AF0A9138C}"/>
    <hyperlink ref="AB30" r:id="rId84" display="https://www.pro-football-reference.com/schools/georgia/" xr:uid="{63609BBF-5CB7-4779-8D0A-DABE23A7FE0A}"/>
    <hyperlink ref="C31" r:id="rId85" tooltip="New England Patriots" display="https://www.pro-football-reference.com/teams/nwe/2022_draft.htm" xr:uid="{2609EB85-C341-48D5-BB7D-9585CC964AF7}"/>
    <hyperlink ref="D31" r:id="rId86" display="https://www.pro-football-reference.com/players/S/StraCo01.htm" xr:uid="{F224A675-E830-4536-AEAA-F41B13D49F76}"/>
    <hyperlink ref="AB31" r:id="rId87" display="https://www.pro-football-reference.com/schools/tennchattanooga/" xr:uid="{41E0C148-7679-485C-A612-5869853D29AB}"/>
    <hyperlink ref="C32" r:id="rId88" tooltip="Kansas City Chiefs" display="https://www.pro-football-reference.com/teams/kan/2022_draft.htm" xr:uid="{E67DF580-87C3-4E7D-84A8-836AB84C08E0}"/>
    <hyperlink ref="D32" r:id="rId89" display="https://www.pro-football-reference.com/players/K/KarlGe00.htm" xr:uid="{5AB043EB-6EE3-40F5-ABC4-8C3B38CB98C9}"/>
    <hyperlink ref="AB32" r:id="rId90" display="https://www.pro-football-reference.com/schools/purdue/" xr:uid="{52856BF0-1D37-41F9-B31B-96BCEE17D67B}"/>
    <hyperlink ref="C33" r:id="rId91" tooltip="Cincinnati Bengals" display="https://www.pro-football-reference.com/teams/cin/2022_draft.htm" xr:uid="{3EFF8BC8-8B10-4CC4-86BF-4CF492681FE8}"/>
    <hyperlink ref="D33" r:id="rId92" display="https://www.pro-football-reference.com/players/H/HillDa04.htm" xr:uid="{F289DFB3-BFA5-4C35-9F3A-1E6D0A2BD906}"/>
    <hyperlink ref="AB33" r:id="rId93" display="https://www.pro-football-reference.com/schools/michigan/" xr:uid="{96EF7A53-2A04-4538-AC49-0A1045A0FF55}"/>
    <hyperlink ref="C34" r:id="rId94" tooltip="Minnesota Vikings" display="https://www.pro-football-reference.com/teams/min/2022_draft.htm" xr:uid="{758AAD35-7F3A-492D-8964-15B919423788}"/>
    <hyperlink ref="D34" r:id="rId95" display="https://www.pro-football-reference.com/players/C/CineLe00.htm" xr:uid="{5C68EC6A-EB74-4126-A0C8-1D9432CB2236}"/>
    <hyperlink ref="AB34" r:id="rId96" display="https://www.pro-football-reference.com/schools/georgia/" xr:uid="{CD02AA27-AC0E-4BA2-BDA5-1BC3D7A28AAE}"/>
    <hyperlink ref="C36" r:id="rId97" tooltip="Tampa Bay Buccaneers" display="https://www.pro-football-reference.com/teams/tam/2022_draft.htm" xr:uid="{3EBFC303-D11F-4182-964B-A2407B34A9FE}"/>
    <hyperlink ref="D36" r:id="rId98" display="https://www.pro-football-reference.com/players/H/HallLo00.htm" xr:uid="{D7D8446E-70F9-447B-8D26-F95616E8ADDD}"/>
    <hyperlink ref="AB36" r:id="rId99" display="https://www.pro-football-reference.com/schools/houston/" xr:uid="{BFAF2603-5AC3-495D-AD27-9978FAA755B3}"/>
    <hyperlink ref="C37" r:id="rId100" tooltip="Green Bay Packers" display="https://www.pro-football-reference.com/teams/gnb/2022_draft.htm" xr:uid="{D1746C15-526C-4974-B478-82B67C0EBCD2}"/>
    <hyperlink ref="D37" r:id="rId101" display="https://www.pro-football-reference.com/players/W/WatsCh00.htm" xr:uid="{2FBD8496-C7A8-4A71-9F9B-23E5DF33DAE0}"/>
    <hyperlink ref="AB37" r:id="rId102" display="https://www.pro-football-reference.com/schools/nodakotast/" xr:uid="{87921F32-9750-472E-B6B2-78B4C03B2942}"/>
    <hyperlink ref="C38" r:id="rId103" tooltip="Tennessee Titans" display="https://www.pro-football-reference.com/teams/oti/2022_draft.htm" xr:uid="{5B0E6BD7-3654-436C-ACE3-7C105B89F09C}"/>
    <hyperlink ref="D38" r:id="rId104" display="https://www.pro-football-reference.com/players/M/McCrRo01.htm" xr:uid="{94D1AF31-E10F-400B-838B-875BAFBCCEDA}"/>
    <hyperlink ref="AB38" r:id="rId105" display="https://www.pro-football-reference.com/schools/auburn/" xr:uid="{7C559A08-4C4F-40AA-A1EC-DB6A84E7518A}"/>
    <hyperlink ref="C39" r:id="rId106" tooltip="New York Jets" display="https://www.pro-football-reference.com/teams/nyj/2022_draft.htm" xr:uid="{6C7E8D4C-1D8A-4889-A823-8F0A30EED875}"/>
    <hyperlink ref="D39" r:id="rId107" display="https://www.pro-football-reference.com/players/H/HallBr03.htm" xr:uid="{377C245C-BBD1-4514-98FC-2D2A379354B0}"/>
    <hyperlink ref="AB39" r:id="rId108" display="https://www.pro-football-reference.com/schools/iowast/" xr:uid="{C8D847C0-D7CE-4B67-A439-ED6FA6D7AF70}"/>
    <hyperlink ref="C40" r:id="rId109" tooltip="Houston Texans" display="https://www.pro-football-reference.com/teams/htx/2022_draft.htm" xr:uid="{C1AACEEB-8F2A-404A-A22D-B3C9BF79E210}"/>
    <hyperlink ref="D40" r:id="rId110" display="https://www.pro-football-reference.com/players/P/PitrJa00.htm" xr:uid="{CF810D1D-ADD0-4736-8A73-5EE6443752C8}"/>
    <hyperlink ref="AB40" r:id="rId111" display="https://www.pro-football-reference.com/schools/baylor/" xr:uid="{370C13F8-A31F-4BF3-80C9-D1F10247D62F}"/>
    <hyperlink ref="C41" r:id="rId112" tooltip="Atlanta Falcons" display="https://www.pro-football-reference.com/teams/atl/2022_draft.htm" xr:uid="{CEA4ED35-8215-443D-8F91-54EC2835EC0D}"/>
    <hyperlink ref="D41" r:id="rId113" display="https://www.pro-football-reference.com/players/E/EbikAr00.htm" xr:uid="{8F0BB041-CEDD-4C9F-B61F-BED6A2A98CFA}"/>
    <hyperlink ref="AB41" r:id="rId114" display="https://www.pro-football-reference.com/schools/pennst/" xr:uid="{04ECE959-CADF-4713-9170-77FCAC97C4D0}"/>
    <hyperlink ref="C42" r:id="rId115" tooltip="Chicago Bears" display="https://www.pro-football-reference.com/teams/chi/2022_draft.htm" xr:uid="{A601241A-AAFC-4D76-BA15-01819940DBD4}"/>
    <hyperlink ref="D42" r:id="rId116" display="https://www.pro-football-reference.com/players/G/GordKy00.htm" xr:uid="{ECB8B98F-54AE-4675-8BE5-171463BB9DC8}"/>
    <hyperlink ref="AB42" r:id="rId117" display="https://www.pro-football-reference.com/schools/washington/" xr:uid="{90932E41-339D-4EE2-9AC7-95DE15631814}"/>
    <hyperlink ref="C43" r:id="rId118" tooltip="Seattle Seahawks" display="https://www.pro-football-reference.com/teams/sea/2022_draft.htm" xr:uid="{A954CC3D-C23C-40B0-AD19-52B257250BC2}"/>
    <hyperlink ref="D43" r:id="rId119" display="https://www.pro-football-reference.com/players/M/MafeBo00.htm" xr:uid="{4B0FC887-758B-4BAC-BB37-CF0ED209C9D1}"/>
    <hyperlink ref="AB43" r:id="rId120" display="https://www.pro-football-reference.com/schools/minnesota/" xr:uid="{5F0BC647-A179-4E9D-9D86-0F9149352F4B}"/>
    <hyperlink ref="C44" r:id="rId121" tooltip="Seattle Seahawks" display="https://www.pro-football-reference.com/teams/sea/2022_draft.htm" xr:uid="{B787D64D-B660-4921-B446-F421B33FF795}"/>
    <hyperlink ref="D44" r:id="rId122" display="https://www.pro-football-reference.com/players/W/WalkKe00.htm" xr:uid="{6208F7C1-55E0-4749-8FFD-68F9983ED998}"/>
    <hyperlink ref="AB44" r:id="rId123" display="https://www.pro-football-reference.com/schools/michiganst/" xr:uid="{80DD7A5B-8C62-4C65-BD69-7ED2B19E7BF2}"/>
    <hyperlink ref="C45" r:id="rId124" tooltip="Minnesota Vikings" display="https://www.pro-football-reference.com/teams/min/2022_draft.htm" xr:uid="{2578FE18-1396-42EB-8934-7F6907E1C1A7}"/>
    <hyperlink ref="D45" r:id="rId125" display="https://www.pro-football-reference.com/players/B/BootAn00.htm" xr:uid="{C40207F9-C710-4717-9165-36446C390130}"/>
    <hyperlink ref="AB45" r:id="rId126" display="https://www.pro-football-reference.com/schools/clemson/" xr:uid="{DE05710C-5308-4A9A-BD45-C06F4E41489D}"/>
    <hyperlink ref="C46" r:id="rId127" tooltip="New York Giants" display="https://www.pro-football-reference.com/teams/nyg/2022_draft.htm" xr:uid="{2B128A01-2A9C-445D-8803-4A322C1026DE}"/>
    <hyperlink ref="D46" r:id="rId128" display="https://www.pro-football-reference.com/players/R/RobiWa01.htm" xr:uid="{6EE11680-0228-40D0-806D-8633824784B3}"/>
    <hyperlink ref="AB46" r:id="rId129" display="https://www.pro-football-reference.com/schools/kentucky/" xr:uid="{72E62F74-0174-4CAA-8CF5-2D011BA57A71}"/>
    <hyperlink ref="C47" r:id="rId130" tooltip="Houston Texans" display="https://www.pro-football-reference.com/teams/htx/2022_draft.htm" xr:uid="{184D2F00-54F4-40FB-97DE-5DB85151ABE4}"/>
    <hyperlink ref="D47" r:id="rId131" display="https://www.pro-football-reference.com/players/M/MetcJo00.htm" xr:uid="{919F679D-395C-438F-95FB-7F9F88CE8E28}"/>
    <hyperlink ref="AB47" r:id="rId132" display="https://www.pro-football-reference.com/schools/alabama/" xr:uid="{BC98A201-F5C8-4600-9497-D12830B67C57}"/>
    <hyperlink ref="C48" r:id="rId133" tooltip="Baltimore Ravens" display="https://www.pro-football-reference.com/teams/rav/2022_draft.htm" xr:uid="{D570D315-0CE2-4954-991D-A6380A6E37EC}"/>
    <hyperlink ref="D48" r:id="rId134" display="https://www.pro-football-reference.com/players/O/OjabDa00.htm" xr:uid="{7B4F01D4-1B19-41F8-AED4-0083A963F2BF}"/>
    <hyperlink ref="AB48" r:id="rId135" display="https://www.pro-football-reference.com/schools/michigan/" xr:uid="{B13D4A51-7488-4BD4-989D-4C25FB8652EF}"/>
    <hyperlink ref="C49" r:id="rId136" tooltip="Detroit Lions" display="https://www.pro-football-reference.com/teams/det/2022_draft.htm" xr:uid="{9299F38A-24A9-4B4F-9098-986C0E6AD0F7}"/>
    <hyperlink ref="D49" r:id="rId137" display="https://www.pro-football-reference.com/players/P/PascJo00.htm" xr:uid="{58DA0637-D074-40FA-AA5E-B2C8A65C4310}"/>
    <hyperlink ref="AB49" r:id="rId138" display="https://www.pro-football-reference.com/schools/kentucky/" xr:uid="{6BA2FA8F-EF8E-4308-B1A9-15F9B3E8E53F}"/>
    <hyperlink ref="C50" r:id="rId139" tooltip="Washington Commanders" display="https://www.pro-football-reference.com/teams/was/2022_draft.htm" xr:uid="{23A25E39-3E6E-4660-B068-E975482D6497}"/>
    <hyperlink ref="D50" r:id="rId140" display="https://www.pro-football-reference.com/players/M/MathPh00.htm" xr:uid="{1CDDC0BE-FBB2-4237-9B98-7A8E6B92FC12}"/>
    <hyperlink ref="AB50" r:id="rId141" display="https://www.pro-football-reference.com/schools/alabama/" xr:uid="{1E58523E-4503-4AF5-8123-03D3C477917D}"/>
    <hyperlink ref="C51" r:id="rId142" tooltip="Chicago Bears" display="https://www.pro-football-reference.com/teams/chi/2022_draft.htm" xr:uid="{BDD8BDB3-76FA-4771-966D-A9113917601E}"/>
    <hyperlink ref="D51" r:id="rId143" display="https://www.pro-football-reference.com/players/B/BrisJa01.htm" xr:uid="{A174C44B-3E01-465A-BAF9-FA570E3731E9}"/>
    <hyperlink ref="AB51" r:id="rId144" display="https://www.pro-football-reference.com/schools/pennst/" xr:uid="{E15E2A64-8620-4C5E-90A4-39A9AA1E95BC}"/>
    <hyperlink ref="C52" r:id="rId145" tooltip="New Orleans Saints" display="https://www.pro-football-reference.com/teams/nor/2022_draft.htm" xr:uid="{86819427-BE2C-46F4-ABF1-186D946D5E7E}"/>
    <hyperlink ref="D52" r:id="rId146" display="https://www.pro-football-reference.com/players/T/TaylAl01.htm" xr:uid="{7359E02B-C756-47D1-9E48-5A8AF496066A}"/>
    <hyperlink ref="AB52" r:id="rId147" display="https://www.pro-football-reference.com/schools/tennessee/" xr:uid="{94EA7373-7AD6-45DB-9897-862724330FB0}"/>
    <hyperlink ref="C53" r:id="rId148" tooltip="New England Patriots" display="https://www.pro-football-reference.com/teams/nwe/2022_draft.htm" xr:uid="{E3D8CBE4-0292-4370-9EAE-CF213C55AB49}"/>
    <hyperlink ref="D53" r:id="rId149" display="https://www.pro-football-reference.com/players/T/ThorTy00.htm" xr:uid="{B3C084F5-B714-4D4A-A004-FC2EDA94CEB4}"/>
    <hyperlink ref="AB53" r:id="rId150" display="https://www.pro-football-reference.com/schools/baylor/" xr:uid="{CCC966E6-8859-43A2-B9C5-E26ECF2EE111}"/>
    <hyperlink ref="C54" r:id="rId151" tooltip="Philadelphia Eagles" display="https://www.pro-football-reference.com/teams/phi/2022_draft.htm" xr:uid="{0D4E84B9-6D27-4E52-A934-7E2173A2899B}"/>
    <hyperlink ref="D54" r:id="rId152" display="https://www.pro-football-reference.com/players/J/JurgCa01.htm" xr:uid="{99EAAA3E-BAB9-4580-A0E2-5CC3BE74BD34}"/>
    <hyperlink ref="AB54" r:id="rId153" display="https://www.pro-football-reference.com/schools/nebraska/" xr:uid="{3DC20161-88BE-43CD-BB80-9F64C8FC164C}"/>
    <hyperlink ref="C55" r:id="rId154" tooltip="Pittsburgh Steelers" display="https://www.pro-football-reference.com/teams/pit/2022_draft.htm" xr:uid="{36735F37-ED4B-423E-89BF-E7F247D1E928}"/>
    <hyperlink ref="D55" r:id="rId155" display="https://www.pro-football-reference.com/players/P/PickGe00.htm" xr:uid="{785961B1-E927-45D1-9ADE-24B11575AEFF}"/>
    <hyperlink ref="AB55" r:id="rId156" display="https://www.pro-football-reference.com/schools/georgia/" xr:uid="{FACECF09-4C4B-4A9D-B14D-EA620AA7C6F0}"/>
    <hyperlink ref="C56" r:id="rId157" tooltip="Indianapolis Colts" display="https://www.pro-football-reference.com/teams/clt/2022_draft.htm" xr:uid="{F42B9302-9BBE-43FC-9BE7-7BBF899B0401}"/>
    <hyperlink ref="D56" r:id="rId158" display="https://www.pro-football-reference.com/players/P/PierAl00.htm" xr:uid="{8B405D4D-0075-4392-98AD-E5DA3FB9B7C7}"/>
    <hyperlink ref="AB56" r:id="rId159" display="https://www.pro-football-reference.com/schools/cincinnati/" xr:uid="{BFC2E6E7-EE82-4671-AE4D-FBD4F6D4B55A}"/>
    <hyperlink ref="C57" r:id="rId160" tooltip="Kansas City Chiefs" display="https://www.pro-football-reference.com/teams/kan/2022_draft.htm" xr:uid="{BF339391-8841-416A-A79A-81A4D5CB696A}"/>
    <hyperlink ref="D57" r:id="rId161" display="https://www.pro-football-reference.com/players/M/MoorSk01.htm" xr:uid="{30C70998-80C0-493E-AFB6-8F8FA9589E06}"/>
    <hyperlink ref="AB57" r:id="rId162" display="https://www.pro-football-reference.com/schools/westmichigan/" xr:uid="{606C846D-1320-44DB-9DA3-55C66FB5FC70}"/>
    <hyperlink ref="C58" r:id="rId163" tooltip="Arizona Cardinals" display="https://www.pro-football-reference.com/teams/crd/2022_draft.htm" xr:uid="{4480B94F-4129-41FE-A364-42E841C48088}"/>
    <hyperlink ref="D58" r:id="rId164" display="https://www.pro-football-reference.com/players/M/McBrTr01.htm" xr:uid="{3A4F3537-995D-481D-9B79-7FEDEB1DD542}"/>
    <hyperlink ref="AB58" r:id="rId165" display="https://www.pro-football-reference.com/schools/coloradost/" xr:uid="{4DDC790F-B9D3-4E01-97F1-5B5E42F876FE}"/>
    <hyperlink ref="C59" r:id="rId166" tooltip="Dallas Cowboys" display="https://www.pro-football-reference.com/teams/dal/2022_draft.htm" xr:uid="{E85E9F7D-FA62-407A-861E-EE27F81B3689}"/>
    <hyperlink ref="D59" r:id="rId167" display="https://www.pro-football-reference.com/players/W/WillSa00.htm" xr:uid="{F3C38F0D-4063-4978-8B45-822A476C9FE2}"/>
    <hyperlink ref="AB59" r:id="rId168" display="https://www.pro-football-reference.com/schools/mississippi/" xr:uid="{D9322A6A-530B-40B9-832B-DA1D20227200}"/>
    <hyperlink ref="C60" r:id="rId169" tooltip="Tampa Bay Buccaneers" display="https://www.pro-football-reference.com/teams/tam/2022_draft.htm" xr:uid="{249D2E04-B882-4F07-B0DD-76DFC3BDDCC6}"/>
    <hyperlink ref="D60" r:id="rId170" display="https://www.pro-football-reference.com/players/G/GoedLu00.htm" xr:uid="{285CE310-385E-405D-ADB5-4DEBA15A6722}"/>
    <hyperlink ref="AB60" r:id="rId171" display="https://www.pro-football-reference.com/schools/centralmichigan/" xr:uid="{0DB1A33B-9621-4FC2-A633-B91C609DE8BC}"/>
    <hyperlink ref="C61" r:id="rId172" tooltip="Atlanta Falcons" display="https://www.pro-football-reference.com/teams/atl/2022_draft.htm" xr:uid="{116102FB-2A39-423A-A18F-890FD186888E}"/>
    <hyperlink ref="D61" r:id="rId173" display="https://www.pro-football-reference.com/players/A/AndeTr00.htm" xr:uid="{05535BDA-9EC5-4744-84D9-3A119FF30B18}"/>
    <hyperlink ref="AB61" r:id="rId174" display="https://www.pro-football-reference.com/schools/montanast/" xr:uid="{706852FC-A8FE-4B43-B402-AC37122265AC}"/>
    <hyperlink ref="C62" r:id="rId175" tooltip="Minnesota Vikings" display="https://www.pro-football-reference.com/teams/min/2022_draft.htm" xr:uid="{8EF05702-A6E1-4810-BE47-74ECB23EE3D5}"/>
    <hyperlink ref="D62" r:id="rId176" display="https://www.pro-football-reference.com/players/I/IngrEd00.htm" xr:uid="{272FF23D-E777-465B-A2D0-464F1DE109DE}"/>
    <hyperlink ref="AB62" r:id="rId177" display="https://www.pro-football-reference.com/schools/lsu/" xr:uid="{CB1D0A75-C7C7-4E1A-A3AA-1E53D3081349}"/>
    <hyperlink ref="C63" r:id="rId178" tooltip="Cincinnati Bengals" display="https://www.pro-football-reference.com/teams/cin/2022_draft.htm" xr:uid="{7C9F621A-3CF8-457E-8E69-FF9E4EBED8AE}"/>
    <hyperlink ref="D63" r:id="rId179" display="https://www.pro-football-reference.com/players/T/TaylCa01.htm" xr:uid="{2AF1670A-94B9-4EAA-AE93-BD69219B0AB2}"/>
    <hyperlink ref="AB63" r:id="rId180" display="https://www.pro-football-reference.com/schools/nebraska/" xr:uid="{2AA0822F-CB4B-4BD3-9936-A9370A5D2B5E}"/>
    <hyperlink ref="C64" r:id="rId181" tooltip="San Francisco 49ers" display="https://www.pro-football-reference.com/teams/sfo/2022_draft.htm" xr:uid="{E187F771-0D5D-4EDB-8052-3664FBECF133}"/>
    <hyperlink ref="D64" r:id="rId182" display="https://www.pro-football-reference.com/players/J/JackDr01.htm" xr:uid="{BA2B3712-BBAC-427C-B2F6-0A8BAD4F0CB2}"/>
    <hyperlink ref="AB64" r:id="rId183" display="https://www.pro-football-reference.com/schools/usc/" xr:uid="{07846ED1-0750-4340-B4BB-FB076B24282A}"/>
    <hyperlink ref="C65" r:id="rId184" tooltip="Kansas City Chiefs" display="https://www.pro-football-reference.com/teams/kan/2022_draft.htm" xr:uid="{45260C03-B649-43A0-B773-B6482F999D42}"/>
    <hyperlink ref="D65" r:id="rId185" display="https://www.pro-football-reference.com/players/C/CookBr02.htm" xr:uid="{267CAFC3-97A1-42FD-89AD-694E4535EAAA}"/>
    <hyperlink ref="AB65" r:id="rId186" display="https://www.pro-football-reference.com/schools/cincinnati/" xr:uid="{90702905-702D-4C4B-9F85-7296CA138668}"/>
    <hyperlink ref="C66" r:id="rId187" tooltip="Buffalo Bills" display="https://www.pro-football-reference.com/teams/buf/2022_draft.htm" xr:uid="{86C5FB99-20AD-41B5-BCAC-FF5ED991B8D5}"/>
    <hyperlink ref="D66" r:id="rId188" display="https://www.pro-football-reference.com/players/C/CookJa01.htm" xr:uid="{2BF49ED1-CB41-434B-91A8-61E4E839D63E}"/>
    <hyperlink ref="AB66" r:id="rId189" display="https://www.pro-football-reference.com/schools/georgia/" xr:uid="{4FA1C164-F0F8-4673-B344-181178DFFBE3}"/>
    <hyperlink ref="C67" r:id="rId190" tooltip="Denver Broncos" display="https://www.pro-football-reference.com/teams/den/2022_draft.htm" xr:uid="{91616C3B-253E-484E-BC1A-8AF3C4D441A1}"/>
    <hyperlink ref="D67" r:id="rId191" display="https://www.pro-football-reference.com/players/B/BoniNi00.htm" xr:uid="{003C2EC1-8DCB-4359-9B32-C592B7403096}"/>
    <hyperlink ref="AB67" r:id="rId192" display="https://www.pro-football-reference.com/schools/oklahoma/" xr:uid="{0FFA5BAA-0CFD-4C52-ADA2-A2D1DE7B6993}"/>
    <hyperlink ref="C69" r:id="rId193" tooltip="Jacksonville Jaguars" display="https://www.pro-football-reference.com/teams/jax/2022_draft.htm" xr:uid="{70146664-18A6-4BDE-8635-440F058B20C5}"/>
    <hyperlink ref="D69" r:id="rId194" display="https://www.pro-football-reference.com/players/F/FortLu01.htm" xr:uid="{5D7D5BB0-E396-4B9F-8486-539836AC525F}"/>
    <hyperlink ref="AB69" r:id="rId195" display="https://www.pro-football-reference.com/schools/kentucky/" xr:uid="{08BB39B1-851E-43EF-9E16-E67FF0A8A6D1}"/>
    <hyperlink ref="C70" r:id="rId196" tooltip="Minnesota Vikings" display="https://www.pro-football-reference.com/teams/min/2022_draft.htm" xr:uid="{B157CDB7-88ED-4564-9C49-D49A207A383F}"/>
    <hyperlink ref="D70" r:id="rId197" display="https://www.pro-football-reference.com/players/A/AsamBr00.htm" xr:uid="{5B1EDB5D-A3ED-4F96-8E98-1206E0C10CFD}"/>
    <hyperlink ref="AB70" r:id="rId198" display="https://www.pro-football-reference.com/schools/oklahoma/" xr:uid="{19C7C400-02CB-4586-90A3-D0E644DDADD5}"/>
    <hyperlink ref="C71" r:id="rId199" tooltip="New York Giants" display="https://www.pro-football-reference.com/teams/nyg/2022_draft.htm" xr:uid="{6B1E2EE4-2AEA-4C71-B2C5-F263EA0A0F4C}"/>
    <hyperlink ref="D71" r:id="rId200" display="https://www.pro-football-reference.com/players/E/EzeuJo00.htm" xr:uid="{38F423FC-65E0-44B8-9E85-6D4C050FF626}"/>
    <hyperlink ref="AB71" r:id="rId201" display="https://www.pro-football-reference.com/schools/nocarolina/" xr:uid="{B4710FF2-1009-413E-8867-676E7D59467F}"/>
    <hyperlink ref="C72" r:id="rId202" tooltip="Cleveland Browns" display="https://www.pro-football-reference.com/teams/cle/2022_draft.htm" xr:uid="{78272392-DAB9-434C-8DA7-E3DD242D297B}"/>
    <hyperlink ref="D72" r:id="rId203" display="https://www.pro-football-reference.com/players/E/EmerMa00.htm" xr:uid="{7EF873FC-46F1-40C6-8766-1207022D2AC2}"/>
    <hyperlink ref="AB72" r:id="rId204" display="https://www.pro-football-reference.com/schools/mississippist/" xr:uid="{511DCEDD-1AED-4FFC-A5A0-52B23D122857}"/>
    <hyperlink ref="C73" r:id="rId205" tooltip="Tennessee Titans" display="https://www.pro-football-reference.com/teams/oti/2022_draft.htm" xr:uid="{BCA766DD-33BD-496F-9BA6-3D9587427DB9}"/>
    <hyperlink ref="D73" r:id="rId206" display="https://www.pro-football-reference.com/players/P/PetiNi00.htm" xr:uid="{6EEA17B2-E7CD-4B41-97E2-80100C85B1F2}"/>
    <hyperlink ref="AB73" r:id="rId207" display="https://www.pro-football-reference.com/schools/ohiost/" xr:uid="{AAEF8B3B-3647-4123-9E7D-A3F664ECFBA2}"/>
    <hyperlink ref="C74" r:id="rId208" tooltip="Jacksonville Jaguars" display="https://www.pro-football-reference.com/teams/jax/2022_draft.htm" xr:uid="{5E99CD52-244A-40B8-A222-B9029DF02393}"/>
    <hyperlink ref="D74" r:id="rId209" display="https://www.pro-football-reference.com/players/M/MumaCh00.htm" xr:uid="{85F0A938-B0E7-4077-A9B5-B5E264E3157D}"/>
    <hyperlink ref="AB74" r:id="rId210" display="https://www.pro-football-reference.com/schools/wyoming/" xr:uid="{2B2EF8E5-07B5-4AFD-9667-20818F413E7F}"/>
    <hyperlink ref="C75" r:id="rId211" tooltip="Chicago Bears" display="https://www.pro-football-reference.com/teams/chi/2022_draft.htm" xr:uid="{B0738BC5-2F8E-408F-AAAB-3948469C447F}"/>
    <hyperlink ref="D75" r:id="rId212" display="https://www.pro-football-reference.com/players/J/JoneVe00.htm" xr:uid="{D470E2B1-8E0E-4909-ACA5-E5707828DCEA}"/>
    <hyperlink ref="AB75" r:id="rId213" display="https://www.pro-football-reference.com/schools/tennessee/" xr:uid="{0D0AFC74-B979-45EF-9642-83FD5C352643}"/>
    <hyperlink ref="C76" r:id="rId214" tooltip="Seattle Seahawks" display="https://www.pro-football-reference.com/teams/sea/2022_draft.htm" xr:uid="{6B2A75E6-7683-4574-9A7B-A0B883F34A6C}"/>
    <hyperlink ref="D76" r:id="rId215" display="https://www.pro-football-reference.com/players/L/LucaAb00.htm" xr:uid="{B88F2C70-8F56-459C-8B26-F47A064C2FCC}"/>
    <hyperlink ref="AB76" r:id="rId216" display="https://www.pro-football-reference.com/schools/washingtonst/" xr:uid="{6A9235D8-B808-4758-B0C5-D5DD33A8B094}"/>
    <hyperlink ref="C77" r:id="rId217" tooltip="Indianapolis Colts" display="https://www.pro-football-reference.com/teams/clt/2022_draft.htm" xr:uid="{0BE5428E-DE4D-41DF-894C-8F66909D24E6}"/>
    <hyperlink ref="D77" r:id="rId218" display="https://www.pro-football-reference.com/players/W/WoodJe01.htm" xr:uid="{A1688095-7D45-4680-A26C-4C7F7CA2FDE0}"/>
    <hyperlink ref="AB77" r:id="rId219" display="https://www.pro-football-reference.com/schools/virginia/" xr:uid="{BCB28FB5-96B4-40F1-A7DE-0C847E240CF0}"/>
    <hyperlink ref="C78" r:id="rId220" tooltip="Atlanta Falcons" display="https://www.pro-football-reference.com/teams/atl/2022_draft.htm" xr:uid="{4D3CB3B0-0913-4E50-AA33-A0B7661D8D07}"/>
    <hyperlink ref="D78" r:id="rId221" display="https://www.pro-football-reference.com/players/R/RiddDe00.htm" xr:uid="{2BBA4B7A-5F1F-490D-B7FE-75FA0FF524FE}"/>
    <hyperlink ref="AB78" r:id="rId222" display="https://www.pro-football-reference.com/schools/cincinnati/" xr:uid="{BABD65E5-FCF8-4721-88B7-DCDC580135BD}"/>
    <hyperlink ref="C79" r:id="rId223" tooltip="Houston Texans" display="https://www.pro-football-reference.com/teams/htx/2022_draft.htm" xr:uid="{29326676-1D9D-4A7B-9251-90FF0DADB475}"/>
    <hyperlink ref="D79" r:id="rId224" display="https://www.pro-football-reference.com/players/H/HarrCh06.htm" xr:uid="{1E518D35-465E-4328-BBD3-B205C82ACC3E}"/>
    <hyperlink ref="AB79" r:id="rId225" display="https://www.pro-football-reference.com/schools/alabama/" xr:uid="{EDF7A8E0-E247-4948-95F9-21D22660E7D5}"/>
    <hyperlink ref="C80" r:id="rId226" tooltip="Baltimore Ravens" display="https://www.pro-football-reference.com/teams/rav/2022_draft.htm" xr:uid="{E7585772-BF61-48F5-B302-00E4731D5868}"/>
    <hyperlink ref="D80" r:id="rId227" display="https://www.pro-football-reference.com/players/J/JoneTr00.htm" xr:uid="{B8538184-BAC0-4281-B4B7-5404EB6C3E9E}"/>
    <hyperlink ref="AB80" r:id="rId228" display="https://www.pro-football-reference.com/schools/connecticut/" xr:uid="{17DCB6D1-A0F0-4BE2-A59D-099C9169550D}"/>
    <hyperlink ref="C81" r:id="rId229" tooltip="Indianapolis Colts" display="https://www.pro-football-reference.com/teams/clt/2022_draft.htm" xr:uid="{52AFCAB2-1389-44A0-B99D-5C961E1467A8}"/>
    <hyperlink ref="D81" r:id="rId230" display="https://www.pro-football-reference.com/players/R/RaimBe00.htm" xr:uid="{77018CE2-973E-4929-A100-252A6221AC7F}"/>
    <hyperlink ref="AB81" r:id="rId231" display="https://www.pro-football-reference.com/schools/centralmichigan/" xr:uid="{1F3BF93A-B90F-4084-B22F-6B37536BC158}"/>
    <hyperlink ref="C82" r:id="rId232" tooltip="Cleveland Browns" display="https://www.pro-football-reference.com/teams/cle/2022_draft.htm" xr:uid="{71935D04-6DDF-4AFB-921E-B6DDA89D9E83}"/>
    <hyperlink ref="D82" r:id="rId233" display="https://www.pro-football-reference.com/players/W/WrigAl01.htm" xr:uid="{5D4DB64C-2FA1-4F36-A423-8153DBA77588}"/>
    <hyperlink ref="AB82" r:id="rId234" display="https://www.pro-football-reference.com/schools/alabirmingham/" xr:uid="{27FF37A3-60F1-41CF-87E4-B9C08238B3EC}"/>
    <hyperlink ref="C83" r:id="rId235" tooltip="Los Angeles Chargers" display="https://www.pro-football-reference.com/teams/sdg/2022_draft.htm" xr:uid="{569AAB60-EFBE-4B66-9D32-1F3C5153EFB8}"/>
    <hyperlink ref="D83" r:id="rId236" display="https://www.pro-football-reference.com/players/W/WoodJT00.htm" xr:uid="{F8153413-524D-477F-B684-E6E84AF417CC}"/>
    <hyperlink ref="AB83" r:id="rId237" display="https://www.pro-football-reference.com/schools/baylor/" xr:uid="{08CD3007-D9F2-4790-ABB7-D2693A96B389}"/>
    <hyperlink ref="C84" r:id="rId238" tooltip="Denver Broncos" display="https://www.pro-football-reference.com/teams/den/2022_draft.htm" xr:uid="{95D44B6F-06DD-4679-A30D-B2197740F86B}"/>
    <hyperlink ref="D84" r:id="rId239" display="https://www.pro-football-reference.com/players/D/DulcGr00.htm" xr:uid="{BD77FE16-EEC4-4725-AA37-1039F53767EA}"/>
    <hyperlink ref="AB84" r:id="rId240" display="https://www.pro-football-reference.com/schools/ucla/" xr:uid="{87EEB4F0-CDC0-4EBB-8CAE-13719AE83A18}"/>
    <hyperlink ref="C85" r:id="rId241" tooltip="New York Giants" display="https://www.pro-football-reference.com/teams/nyg/2022_draft.htm" xr:uid="{9C44725C-DEE5-4C80-A26E-D13B03C978B2}"/>
    <hyperlink ref="D85" r:id="rId242" display="https://www.pro-football-reference.com/players/F/FlotCo00.htm" xr:uid="{AE471C9B-563B-406F-AED5-739C3E569DB4}"/>
    <hyperlink ref="AB85" r:id="rId243" display="https://www.pro-football-reference.com/schools/lsu/" xr:uid="{380CE1EC-BA41-4453-9A63-DD1E8BF68FE6}"/>
    <hyperlink ref="C86" r:id="rId244" tooltip="Atlanta Falcons" display="https://www.pro-football-reference.com/teams/atl/2022_draft.htm" xr:uid="{16127641-C607-4149-8725-537B3C30EFF8}"/>
    <hyperlink ref="D86" r:id="rId245" display="https://www.pro-football-reference.com/players/M/MaloDe00.htm" xr:uid="{6FC1662B-79C5-4205-A909-7BBE8A86CD63}"/>
    <hyperlink ref="AB86" r:id="rId246" display="https://www.pro-football-reference.com/schools/westkentucky/" xr:uid="{6C767417-8E49-4FE0-9184-374ECB9C3446}"/>
    <hyperlink ref="C87" r:id="rId247" tooltip="Philadelphia Eagles" display="https://www.pro-football-reference.com/teams/phi/2022_draft.htm" xr:uid="{A46146F0-6546-46AB-BE2F-DC99F8961837}"/>
    <hyperlink ref="D87" r:id="rId248" display="https://www.pro-football-reference.com/players/D/DeanNa00.htm" xr:uid="{8C61E8DC-DB88-41C4-80DF-D96E61DA2A31}"/>
    <hyperlink ref="AB87" r:id="rId249" display="https://www.pro-football-reference.com/schools/georgia/" xr:uid="{3BCCDFDD-F870-44D1-BA4B-7C5AB90AA2DE}"/>
    <hyperlink ref="C88" r:id="rId250" tooltip="Pittsburgh Steelers" display="https://www.pro-football-reference.com/teams/pit/2022_draft.htm" xr:uid="{BB987DC8-F5F5-480B-8970-4CA83BCD259C}"/>
    <hyperlink ref="D88" r:id="rId251" display="https://www.pro-football-reference.com/players/L/LealDe00.htm" xr:uid="{8D6080EA-8596-47C5-97BE-408D8E403377}"/>
    <hyperlink ref="AB88" r:id="rId252" display="https://www.pro-football-reference.com/schools/texasam/" xr:uid="{90B40FD9-A5AD-4EB1-A7D9-54B545D7CF08}"/>
    <hyperlink ref="C89" r:id="rId253" tooltip="New England Patriots" display="https://www.pro-football-reference.com/teams/nwe/2022_draft.htm" xr:uid="{34E37CA8-A588-4C19-BA21-742C08B9D7CD}"/>
    <hyperlink ref="D89" r:id="rId254" display="https://www.pro-football-reference.com/players/J/JoneMa06.htm" xr:uid="{4B78053F-48D3-4140-AE5E-0AE3DF73A6AF}"/>
    <hyperlink ref="AB89" r:id="rId255" display="https://www.pro-football-reference.com/schools/houston/" xr:uid="{6DAB8515-6B8A-451E-8BE4-BB3D8C8BE783}"/>
    <hyperlink ref="C90" r:id="rId256" tooltip="Tennessee Titans" display="https://www.pro-football-reference.com/teams/oti/2022_draft.htm" xr:uid="{33E436A7-50B3-44C1-892E-30180B062989}"/>
    <hyperlink ref="D90" r:id="rId257" display="https://www.pro-football-reference.com/players/W/WillMa12.htm" xr:uid="{309889A1-FBB1-4373-9B28-FC67F8BCEBCE}"/>
    <hyperlink ref="AB90" r:id="rId258" display="https://www.pro-football-reference.com/schools/liberty/" xr:uid="{BFDF1E1F-807B-4D1F-90BA-0A5278C83DEB}"/>
    <hyperlink ref="C91" r:id="rId259" tooltip="Arizona Cardinals" display="https://www.pro-football-reference.com/teams/crd/2022_draft.htm" xr:uid="{5BFD7B04-D34F-4467-B9D5-7939CB5BE046}"/>
    <hyperlink ref="D91" r:id="rId260" display="https://www.pro-football-reference.com/players/T/ThomCa03.htm" xr:uid="{1111D282-0607-4915-B404-F8847DCA23FC}"/>
    <hyperlink ref="AB91" r:id="rId261" display="https://www.pro-football-reference.com/schools/sandiegost/" xr:uid="{6034D9A4-E376-4C8D-8A51-5F701B09987A}"/>
    <hyperlink ref="C92" r:id="rId262" tooltip="Dallas Cowboys" display="https://www.pro-football-reference.com/teams/dal/2022_draft.htm" xr:uid="{F375FE46-61FF-4E7A-878C-6B97BEB27D91}"/>
    <hyperlink ref="D92" r:id="rId263" display="https://www.pro-football-reference.com/players/T/TolbJa00.htm" xr:uid="{8C6D524D-1F47-4BE2-AE33-56CB86328401}"/>
    <hyperlink ref="AB92" r:id="rId264" display="https://www.pro-football-reference.com/schools/soalabama/" xr:uid="{21D75E4D-ABEA-42C4-9954-BCFF267351ED}"/>
    <hyperlink ref="C93" r:id="rId265" tooltip="Buffalo Bills" display="https://www.pro-football-reference.com/teams/buf/2022_draft.htm" xr:uid="{B16EA4BD-4DCC-4615-982B-E625BD8ABB32}"/>
    <hyperlink ref="D93" r:id="rId266" display="https://www.pro-football-reference.com/players/B/BernTe00.htm" xr:uid="{63E00204-1B34-4F39-AB17-90F6CC680E52}"/>
    <hyperlink ref="AB93" r:id="rId267" display="https://www.pro-football-reference.com/schools/baylor/" xr:uid="{1204AF27-B01D-4923-9205-3CC3F3F383C1}"/>
    <hyperlink ref="C94" r:id="rId268" tooltip="Las Vegas Raiders" display="https://www.pro-football-reference.com/teams/rai/2022_draft.htm" xr:uid="{1D7A4D76-646E-4AAC-A77F-4785E0C0D80B}"/>
    <hyperlink ref="D94" r:id="rId269" display="https://www.pro-football-reference.com/players/P/ParhDy00.htm" xr:uid="{60503EFD-46DE-43F9-992F-5D2A6EC94A5D}"/>
    <hyperlink ref="AB94" r:id="rId270" display="https://www.pro-football-reference.com/schools/memphis/" xr:uid="{1499EB69-71FC-470E-A08B-95BA390F858A}"/>
    <hyperlink ref="C95" r:id="rId271" tooltip="Tampa Bay Buccaneers" display="https://www.pro-football-reference.com/teams/tam/2022_draft.htm" xr:uid="{6A102025-F179-4F22-9911-4E4E9E203AB3}"/>
    <hyperlink ref="D95" r:id="rId272" display="https://www.pro-football-reference.com/players/W/WhitRa01.htm" xr:uid="{6555470E-EF3D-453C-93BA-D0B56C2BB524}"/>
    <hyperlink ref="AB95" r:id="rId273" display="https://www.pro-football-reference.com/schools/arizonast/" xr:uid="{F7F240A9-ACB1-44D8-92E7-B51FCA64718F}"/>
    <hyperlink ref="C96" r:id="rId274" tooltip="Green Bay Packers" display="https://www.pro-football-reference.com/teams/gnb/2022_draft.htm" xr:uid="{6C9660DC-B958-4F43-A09D-EE6C7439F124}"/>
    <hyperlink ref="D96" r:id="rId275" display="https://www.pro-football-reference.com/players/R/RhyaSe00.htm" xr:uid="{DDB2EE15-984C-48F7-A48B-8947EBEAAD99}"/>
    <hyperlink ref="AB96" r:id="rId276" display="https://www.pro-football-reference.com/schools/ucla/" xr:uid="{CF8532E2-A433-40E8-B2E6-D0AD76582CFC}"/>
    <hyperlink ref="C97" r:id="rId277" tooltip="San Francisco 49ers" display="https://www.pro-football-reference.com/teams/sfo/2022_draft.htm" xr:uid="{475B1270-8069-48F0-B27A-3D12F5183597}"/>
    <hyperlink ref="D97" r:id="rId278" display="https://www.pro-football-reference.com/players/D/DaviTy03.htm" xr:uid="{8C5F07AA-DC4D-435E-A2E6-C651B7A5CDCA}"/>
    <hyperlink ref="AB97" r:id="rId279" display="https://www.pro-football-reference.com/schools/lsu/" xr:uid="{66C20CFB-A6DF-40C1-8474-CF60D8EED73A}"/>
    <hyperlink ref="C98" r:id="rId280" tooltip="Carolina Panthers" display="https://www.pro-football-reference.com/teams/car/2022_draft.htm" xr:uid="{1EA1F71D-CF39-4190-8D20-BEF63278FD1C}"/>
    <hyperlink ref="D98" r:id="rId281" display="https://www.pro-football-reference.com/players/C/CorrMa00.htm" xr:uid="{E639B15E-BB95-44DF-AFF0-C319EC81EBA6}"/>
    <hyperlink ref="AB98" r:id="rId282" display="https://www.pro-football-reference.com/schools/mississippi/" xr:uid="{1E58145A-D980-4D99-948C-83DA8D3ECDF6}"/>
    <hyperlink ref="C99" r:id="rId283" tooltip="Cincinnati Bengals" display="https://www.pro-football-reference.com/teams/cin/2022_draft.htm" xr:uid="{F365CFC2-B648-47A0-B9DD-375A8901A45A}"/>
    <hyperlink ref="D99" r:id="rId284" display="https://www.pro-football-reference.com/players/C/CartZa00.htm" xr:uid="{B61419B3-5A64-42B5-BE99-621B52E83935}"/>
    <hyperlink ref="AB99" r:id="rId285" display="https://www.pro-football-reference.com/schools/florida/" xr:uid="{E98E1FD8-A2C5-4D1F-8F2E-29B210AA5041}"/>
    <hyperlink ref="C100" r:id="rId286" tooltip="Indianapolis Colts" display="https://www.pro-football-reference.com/teams/clt/2022_draft.htm" xr:uid="{A8B7383B-94AD-4ADA-B803-D75A511AE0A1}"/>
    <hyperlink ref="D100" r:id="rId287" display="https://www.pro-football-reference.com/players/C/CrosNi00.htm" xr:uid="{9F503541-387E-4E39-BE12-6921A8E1F263}"/>
    <hyperlink ref="AB100" r:id="rId288" display="https://www.pro-football-reference.com/schools/maryland/" xr:uid="{5D6BB85A-DBD7-4C29-856B-2256E80D1C96}"/>
    <hyperlink ref="C101" r:id="rId289" tooltip="Detroit Lions" display="https://www.pro-football-reference.com/teams/det/2022_draft.htm" xr:uid="{4129DB56-DB07-4669-ADBC-B44783D99FB7}"/>
    <hyperlink ref="D101" r:id="rId290" display="https://www.pro-football-reference.com/players/J/JoseKe03.htm" xr:uid="{3C44FA61-2A07-4ECC-AC81-34A509559042}"/>
    <hyperlink ref="AB101" r:id="rId291" display="https://www.pro-football-reference.com/schools/illinois/" xr:uid="{5AF4E9EA-AD0F-4FF3-9E2F-9531D63450B5}"/>
    <hyperlink ref="C102" r:id="rId292" tooltip="Washington Commanders" display="https://www.pro-football-reference.com/teams/was/2022_draft.htm" xr:uid="{47676BB8-23A5-45DD-80A7-E2D2783D0F72}"/>
    <hyperlink ref="D102" r:id="rId293" display="https://www.pro-football-reference.com/players/R/RobiBr01.htm" xr:uid="{E5077A76-C49B-44DA-856C-F9A036D8A829}"/>
    <hyperlink ref="AB102" r:id="rId294" display="https://www.pro-football-reference.com/schools/alabama/" xr:uid="{90A1BDAE-089A-444F-B698-3CE91BCF3EDA}"/>
    <hyperlink ref="C103" r:id="rId295" tooltip="Cleveland Browns" display="https://www.pro-football-reference.com/teams/cle/2022_draft.htm" xr:uid="{1E505D44-5505-4441-AFEE-EE59AF0E16CC}"/>
    <hyperlink ref="D103" r:id="rId296" display="https://www.pro-football-reference.com/players/B/BellDa02.htm" xr:uid="{72124FB6-2C55-4171-8E95-E562C2170107}"/>
    <hyperlink ref="AB103" r:id="rId297" display="https://www.pro-football-reference.com/schools/purdue/" xr:uid="{048A8A32-8818-4F14-9561-BB5A81D5BDC2}"/>
    <hyperlink ref="C104" r:id="rId298" tooltip="Arizona Cardinals" display="https://www.pro-football-reference.com/teams/crd/2022_draft.htm" xr:uid="{3A9EEB65-775A-4063-9F8F-C738108289E7}"/>
    <hyperlink ref="D104" r:id="rId299" display="https://www.pro-football-reference.com/players/S/SandMy00.htm" xr:uid="{B5A0402A-EB20-4807-AA0E-B4514B6498E0}"/>
    <hyperlink ref="AB104" r:id="rId300" display="https://www.pro-football-reference.com/schools/cincinnati/" xr:uid="{8B45E134-D4C8-438A-8827-F03A1A437F0B}"/>
    <hyperlink ref="C105" r:id="rId301" tooltip="New York Jets" display="https://www.pro-football-reference.com/teams/nyj/2022_draft.htm" xr:uid="{9FD0CB81-7087-4902-8A9E-833ECB3D9897}"/>
    <hyperlink ref="D105" r:id="rId302" display="https://www.pro-football-reference.com/players/R/RuckJe00.htm" xr:uid="{5A00FABF-9022-4BC9-8522-B57F9E8CC245}"/>
    <hyperlink ref="AB105" r:id="rId303" display="https://www.pro-football-reference.com/schools/ohiost/" xr:uid="{358B047C-2356-4B33-AC62-551953301E38}"/>
    <hyperlink ref="C106" r:id="rId304" tooltip="Miami Dolphins" display="https://www.pro-football-reference.com/teams/mia/2022_draft.htm" xr:uid="{AA7BABEE-CF4D-470E-8FD2-4B4E179C3981}"/>
    <hyperlink ref="D106" r:id="rId305" display="https://www.pro-football-reference.com/players/T/TindCh00.htm" xr:uid="{C0AD9585-4368-4D20-9D87-096FBC74304B}"/>
    <hyperlink ref="AB106" r:id="rId306" display="https://www.pro-football-reference.com/schools/georgia/" xr:uid="{2A69170A-F2E3-412F-831A-1732C0CB6E4C}"/>
    <hyperlink ref="C107" r:id="rId307" tooltip="Kansas City Chiefs" display="https://www.pro-football-reference.com/teams/kan/2022_draft.htm" xr:uid="{2F0E031D-B44C-4CEE-A05F-06C950C92CB6}"/>
    <hyperlink ref="D107" r:id="rId308" display="https://www.pro-football-reference.com/players/C/ChenLe00.htm" xr:uid="{2A753729-65F4-423F-BC07-C23786BDC143}"/>
    <hyperlink ref="AB107" r:id="rId309" display="https://www.pro-football-reference.com/schools/wisconsin/" xr:uid="{BEC7674B-7011-4E33-AD5A-31EE163FAC35}"/>
    <hyperlink ref="C108" r:id="rId310" tooltip="Los Angeles Rams" display="https://www.pro-football-reference.com/teams/ram/2022_draft.htm" xr:uid="{BEF182FE-3C67-4F4E-828C-5AD7B89DE4B9}"/>
    <hyperlink ref="D108" r:id="rId311" display="https://www.pro-football-reference.com/players/B/BrusLo00.htm" xr:uid="{7B92F83B-27DE-4888-8230-231BDA5BC213}"/>
    <hyperlink ref="AB108" r:id="rId312" display="https://www.pro-football-reference.com/schools/wisconsin/" xr:uid="{FDC8F776-4AE0-4E95-922A-29EB6126C9EB}"/>
    <hyperlink ref="C109" r:id="rId313" tooltip="San Francisco 49ers" display="https://www.pro-football-reference.com/teams/sfo/2022_draft.htm" xr:uid="{D3061987-A2E0-406E-8931-550DFF4407FC}"/>
    <hyperlink ref="D109" r:id="rId314" display="https://www.pro-football-reference.com/players/G/GrayDa02.htm" xr:uid="{02583864-D4F4-4567-A709-AC8332B080EC}"/>
    <hyperlink ref="AB109" r:id="rId315" display="https://www.pro-football-reference.com/schools/smu/" xr:uid="{30E3C616-AB94-4F41-BC41-75269D681FEC}"/>
    <hyperlink ref="C111" r:id="rId316" tooltip="Tampa Bay Buccaneers" display="https://www.pro-football-reference.com/teams/tam/2022_draft.htm" xr:uid="{F7A3C78C-7FC4-4A9A-BB56-6EFF42EF1272}"/>
    <hyperlink ref="D111" r:id="rId317" display="https://www.pro-football-reference.com/players/O/OttoCa00.htm" xr:uid="{946E8EE0-1FDB-4814-9A68-A5C5240FA132}"/>
    <hyperlink ref="AB111" r:id="rId318" display="https://www.pro-football-reference.com/schools/washington/" xr:uid="{8D1FEC04-F281-4891-BEBD-F819FBDCBF2F}"/>
    <hyperlink ref="C112" r:id="rId319" tooltip="Houston Texans" display="https://www.pro-football-reference.com/teams/htx/2022_draft.htm" xr:uid="{61BA2B04-63FC-4E86-88BA-51E15AA21C02}"/>
    <hyperlink ref="D112" r:id="rId320" display="https://www.pro-football-reference.com/players/P/PierDa01.htm" xr:uid="{6A1D191E-4A98-45B7-B2A9-0355AE85F1BF}"/>
    <hyperlink ref="AB112" r:id="rId321" display="https://www.pro-football-reference.com/schools/florida/" xr:uid="{3F53C0AA-2259-408C-B5BF-E1ED6BCB4F68}"/>
    <hyperlink ref="C113" r:id="rId322" tooltip="Cleveland Browns" display="https://www.pro-football-reference.com/teams/cle/2022_draft.htm" xr:uid="{D5717FFF-213B-4914-ACF8-55549C108110}"/>
    <hyperlink ref="D113" r:id="rId323" display="https://www.pro-football-reference.com/players/W/WinfPe00.htm" xr:uid="{D2942711-DAA7-40B4-A7EE-49662FAB1AB8}"/>
    <hyperlink ref="AB113" r:id="rId324" display="https://www.pro-football-reference.com/schools/oklahoma/" xr:uid="{7923931A-DF01-4084-8435-18696F80AE52}"/>
    <hyperlink ref="C114" r:id="rId325" tooltip="Seattle Seahawks" display="https://www.pro-football-reference.com/teams/sea/2022_draft.htm" xr:uid="{DCE4A36E-8F73-4663-84ED-A2C9736B9AFC}"/>
    <hyperlink ref="D114" r:id="rId326" display="https://www.pro-football-reference.com/players/B/BryaCo01.htm" xr:uid="{3C2CAAC8-DA77-481E-970F-03DF67622702}"/>
    <hyperlink ref="AB114" r:id="rId327" display="https://www.pro-football-reference.com/schools/cincinnati/" xr:uid="{178AF3BE-7B79-4475-B378-E89E13E0BCF7}"/>
    <hyperlink ref="C115" r:id="rId328" tooltip="Baltimore Ravens" display="https://www.pro-football-reference.com/teams/rav/2022_draft.htm" xr:uid="{401DC8A8-CD20-4E5F-ADA3-D6A806F771E1}"/>
    <hyperlink ref="D115" r:id="rId329" display="https://www.pro-football-reference.com/players/F/FaalDa00.htm" xr:uid="{252F4CEF-D58A-49C5-95C3-64CF8361706C}"/>
    <hyperlink ref="AB115" r:id="rId330" display="https://www.pro-football-reference.com/schools/minnesota/" xr:uid="{813D4C9C-40CF-452F-9A14-5CD85C7CBBF7}"/>
    <hyperlink ref="C116" r:id="rId331" tooltip="New York Jets" display="https://www.pro-football-reference.com/teams/nyj/2022_draft.htm" xr:uid="{568F439B-76B9-4AA2-8A69-828E279EB426}"/>
    <hyperlink ref="D116" r:id="rId332" display="https://www.pro-football-reference.com/players/M/MitcMa02.htm" xr:uid="{D50AA949-B0C5-45C1-9B77-DCB4C60DE835}"/>
    <hyperlink ref="AB116" r:id="rId333" display="https://www.pro-football-reference.com/schools/lalafayette/" xr:uid="{E35AE0FD-BE7C-414E-A4EC-D0E7BCA4CD67}"/>
    <hyperlink ref="C117" r:id="rId334" tooltip="New York Giants" display="https://www.pro-football-reference.com/teams/nyg/2022_draft.htm" xr:uid="{645A2E89-3194-4724-886F-081D6EBD6EE8}"/>
    <hyperlink ref="D117" r:id="rId335" display="https://www.pro-football-reference.com/players/B/BellDa00.htm" xr:uid="{AF449E42-CFBE-4058-9F4E-08D8AB54B1E4}"/>
    <hyperlink ref="AB117" r:id="rId336" display="https://www.pro-football-reference.com/schools/sandiegost/" xr:uid="{5455A798-CBD0-49DC-B21B-3091ABBBE4F7}"/>
    <hyperlink ref="C118" r:id="rId337" tooltip="Washington Commanders" display="https://www.pro-football-reference.com/teams/was/2022_draft.htm" xr:uid="{33898330-4E50-419B-8DFB-50D61E565D82}"/>
    <hyperlink ref="D118" r:id="rId338" display="https://www.pro-football-reference.com/players/B/ButlPe00.htm" xr:uid="{18C21F63-1E4E-4C7E-A2E8-4F4EE15BE858}"/>
    <hyperlink ref="AB118" r:id="rId339" display="https://www.pro-football-reference.com/schools/lalafayette/" xr:uid="{B5A99A1D-9DE4-4090-A7A8-B54A5AFE8F7F}"/>
    <hyperlink ref="C119" r:id="rId340" tooltip="New York Giants" display="https://www.pro-football-reference.com/teams/nyg/2022_draft.htm" xr:uid="{9E525782-ACD0-4921-89B7-ED44664D5609}"/>
    <hyperlink ref="D119" r:id="rId341" display="https://www.pro-football-reference.com/players/B/BeltDa00.htm" xr:uid="{D6C12C82-BE2B-4249-9A44-EF3B9F138213}"/>
    <hyperlink ref="AB119" r:id="rId342" display="https://www.pro-football-reference.com/schools/iowa/" xr:uid="{59002BCB-30CB-4930-B60B-A5206534192C}"/>
    <hyperlink ref="C120" r:id="rId343" tooltip="Denver Broncos" display="https://www.pro-football-reference.com/teams/den/2022_draft.htm" xr:uid="{D5C69CCE-8006-41D4-8A6F-C21F3DEC1E59}"/>
    <hyperlink ref="D120" r:id="rId344" display="https://www.pro-football-reference.com/players/M/MathDa00.htm" xr:uid="{31434975-6BEB-4DEA-990F-2518DA246A2E}"/>
    <hyperlink ref="AB120" r:id="rId345" display="https://www.pro-football-reference.com/schools/pittsburgh/" xr:uid="{5A6F2C1B-24C5-478A-8289-8AE302391D70}"/>
    <hyperlink ref="C121" r:id="rId346" tooltip="Denver Broncos" display="https://www.pro-football-reference.com/teams/den/2022_draft.htm" xr:uid="{935E5B88-C10A-4B9D-BD81-3965026777AB}"/>
    <hyperlink ref="D121" r:id="rId347" display="https://www.pro-football-reference.com/players/U/UwazEy00.htm" xr:uid="{48BF6A18-4A5E-4D3B-819C-27858E217F3B}"/>
    <hyperlink ref="AB121" r:id="rId348" display="https://www.pro-football-reference.com/schools/iowast/" xr:uid="{A686DAE3-E99F-4EA1-93C3-079263E0F517}"/>
    <hyperlink ref="C122" r:id="rId349" tooltip="New York Jets" display="https://www.pro-football-reference.com/teams/nyj/2022_draft.htm" xr:uid="{41A58BD1-E418-4974-9F7F-AFC6D075ED6E}"/>
    <hyperlink ref="D122" r:id="rId350" display="https://www.pro-football-reference.com/players/C/ClemMi03.htm" xr:uid="{13356D5B-53CE-4C70-B844-1356630C4517}"/>
    <hyperlink ref="AB122" r:id="rId351" display="https://www.pro-football-reference.com/schools/texasam/" xr:uid="{EC5BC500-2A77-455E-8147-D0E9C1E9DC4E}"/>
    <hyperlink ref="C123" r:id="rId352" tooltip="Minnesota Vikings" display="https://www.pro-football-reference.com/teams/min/2022_draft.htm" xr:uid="{CE95A8C9-0BF2-4689-85EC-398F800DDB28}"/>
    <hyperlink ref="D123" r:id="rId353" display="https://www.pro-football-reference.com/players/E/EvanAk00.htm" xr:uid="{B43F575C-6B7B-4B7F-BA55-8DA841413D7C}"/>
    <hyperlink ref="AB123" r:id="rId354" display="https://www.pro-football-reference.com/schools/missouri/" xr:uid="{4E24685F-7D8A-45B8-BA08-BB0707EB2DE9}"/>
    <hyperlink ref="C124" r:id="rId355" tooltip="Baltimore Ravens" display="https://www.pro-football-reference.com/teams/rav/2022_draft.htm" xr:uid="{4FD6D3E3-CB7D-431D-BEA2-A035F1438066}"/>
    <hyperlink ref="D124" r:id="rId356" display="https://www.pro-football-reference.com/players/A/ArmoJa00.htm" xr:uid="{95F22736-3997-41FE-9018-96AEBF58F2C8}"/>
    <hyperlink ref="AB124" r:id="rId357" display="https://www.pro-football-reference.com/schools/alabama/" xr:uid="{D4808D6A-0E59-4034-AD59-0F930C2B1736}"/>
    <hyperlink ref="C125" r:id="rId358" tooltip="Carolina Panthers" display="https://www.pro-football-reference.com/teams/car/2022_draft.htm" xr:uid="{DC21E2D3-CF19-4A78-8493-5962F3F725AF}"/>
    <hyperlink ref="D125" r:id="rId359" display="https://www.pro-football-reference.com/players/S/SmitBr08.htm" xr:uid="{B8AC3534-21FF-46D0-B5D4-DBF5C471CFFD}"/>
    <hyperlink ref="AB125" r:id="rId360" display="https://www.pro-football-reference.com/schools/pennst/" xr:uid="{3DC1DAB4-69AE-4246-A1AA-494444B10D68}"/>
    <hyperlink ref="C126" r:id="rId361" tooltip="New England Patriots" display="https://www.pro-football-reference.com/teams/nwe/2022_draft.htm" xr:uid="{5141D712-15E2-4E6A-80C2-12283949AD17}"/>
    <hyperlink ref="D126" r:id="rId362" display="https://www.pro-football-reference.com/players/J/JoneJa10.htm" xr:uid="{15ECE1BE-5329-44C1-885D-D318A4F61BD8}"/>
    <hyperlink ref="AB126" r:id="rId363" display="https://www.pro-football-reference.com/schools/arizonast/" xr:uid="{DC9C9B69-3A84-43D5-A4F9-F8931C4FA423}"/>
    <hyperlink ref="C127" r:id="rId364" tooltip="Las Vegas Raiders" display="https://www.pro-football-reference.com/teams/rai/2022_draft.htm" xr:uid="{E088F6C0-2089-4901-AD01-768386C58013}"/>
    <hyperlink ref="D127" r:id="rId365" display="https://www.pro-football-reference.com/players/W/WhitZa01.htm" xr:uid="{9788658C-3B47-43DD-9EF9-890311358F83}"/>
    <hyperlink ref="AB127" r:id="rId366" display="https://www.pro-football-reference.com/schools/georgia/" xr:uid="{4A7E2068-7919-4D2A-B4B6-817BD05122FE}"/>
    <hyperlink ref="C128" r:id="rId367" tooltip="Los Angeles Chargers" display="https://www.pro-football-reference.com/teams/sdg/2022_draft.htm" xr:uid="{2316FE16-2B6F-4008-954C-0D60E1D04512}"/>
    <hyperlink ref="D128" r:id="rId368" display="https://www.pro-football-reference.com/players/S/SpilIs00.htm" xr:uid="{E51F79D7-2E49-43E7-9749-AD277D65FFEC}"/>
    <hyperlink ref="AB128" r:id="rId369" display="https://www.pro-football-reference.com/schools/texasam/" xr:uid="{6761420B-6770-4143-902E-797D572C1241}"/>
    <hyperlink ref="C129" r:id="rId370" tooltip="Cleveland Browns" display="https://www.pro-football-reference.com/teams/cle/2022_draft.htm" xr:uid="{EFEECC0D-5AC0-4CEB-9F66-9A2A06FABB77}"/>
    <hyperlink ref="D129" r:id="rId371" display="https://www.pro-football-reference.com/players/Y/YorkCa00.htm" xr:uid="{FF7E94B7-9C1D-473E-B366-FBEA04B2798D}"/>
    <hyperlink ref="AB129" r:id="rId372" display="https://www.pro-football-reference.com/schools/lsu/" xr:uid="{79AA0882-90E5-49C8-909D-A9838163DB22}"/>
    <hyperlink ref="C130" r:id="rId373" tooltip="Miami Dolphins" display="https://www.pro-football-reference.com/teams/mia/2022_draft.htm" xr:uid="{D8DCCFCF-985E-4B3A-AC78-6A5F2F560DE2}"/>
    <hyperlink ref="D130" r:id="rId374" display="https://www.pro-football-reference.com/players/E/EzukEr00.htm" xr:uid="{8CD85B58-5A55-4915-B01E-B3E9CC35D5F0}"/>
    <hyperlink ref="AB130" r:id="rId375" display="https://www.pro-football-reference.com/schools/texastech/" xr:uid="{21D69A81-C2A3-48E1-8E6D-23802C1911C9}"/>
    <hyperlink ref="C131" r:id="rId376" tooltip="Las Vegas Raiders" display="https://www.pro-football-reference.com/teams/rai/2022_draft.htm" xr:uid="{B3D48A8A-96DB-4B49-A377-2F2E26AFDF68}"/>
    <hyperlink ref="D131" r:id="rId377" display="https://www.pro-football-reference.com/players/F/FarrNe00.htm" xr:uid="{76C22E14-9112-4D79-AD90-0041A62170A2}"/>
    <hyperlink ref="AB131" r:id="rId378" display="https://www.pro-football-reference.com/schools/lsu/" xr:uid="{FC7E79BF-3BDA-47B8-A735-F9D26620A3D4}"/>
    <hyperlink ref="C132" r:id="rId379" tooltip="New England Patriots" display="https://www.pro-football-reference.com/teams/nwe/2022_draft.htm" xr:uid="{47E58912-61A8-4AD3-8CA8-DA0D96DD8468}"/>
    <hyperlink ref="D132" r:id="rId380" display="https://www.pro-football-reference.com/players/S/StroPi00.htm" xr:uid="{62DA36D5-4510-4944-A7BB-A5FABC724D00}"/>
    <hyperlink ref="AB132" r:id="rId381" display="https://www.pro-football-reference.com/schools/sodakotast/" xr:uid="{3AAFBE5D-FD87-48E8-9AD0-E96531A98C8B}"/>
    <hyperlink ref="C133" r:id="rId382" tooltip="Baltimore Ravens" display="https://www.pro-football-reference.com/teams/rav/2022_draft.htm" xr:uid="{037DE591-D9C8-421E-AEDC-91860C2F90EF}"/>
    <hyperlink ref="D133" r:id="rId383" display="https://www.pro-football-reference.com/players/K/KolaCh00.htm" xr:uid="{88E6DF8F-5DF3-436D-86F8-A19A05824CBB}"/>
    <hyperlink ref="AB133" r:id="rId384" display="https://www.pro-football-reference.com/schools/iowast/" xr:uid="{B662A103-6384-463A-BAB1-E06F87515784}"/>
    <hyperlink ref="C134" r:id="rId385" tooltip="Dallas Cowboys" display="https://www.pro-football-reference.com/teams/dal/2022_draft.htm" xr:uid="{BB4B5370-FFEC-4C37-BCBA-B82A8B2E82DF}"/>
    <hyperlink ref="D134" r:id="rId386" display="https://www.pro-football-reference.com/players/F/FergJa00.htm" xr:uid="{9C2EB04D-4F85-4747-A7F1-01F6F70BE66E}"/>
    <hyperlink ref="AB134" r:id="rId387" display="https://www.pro-football-reference.com/schools/wisconsin/" xr:uid="{E47A260D-1C02-47D8-9CAA-EF3458BF6CAB}"/>
    <hyperlink ref="C135" r:id="rId388" tooltip="Baltimore Ravens" display="https://www.pro-football-reference.com/teams/rav/2022_draft.htm" xr:uid="{412E7AA6-83F3-4D78-943E-CCC3AA52181B}"/>
    <hyperlink ref="D135" r:id="rId389" display="https://www.pro-football-reference.com/players/S/StouJo00.htm" xr:uid="{637BE595-D4CF-422A-A058-C86E0FE617DF}"/>
    <hyperlink ref="AB135" r:id="rId390" display="https://www.pro-football-reference.com/schools/pennst/" xr:uid="{DC159317-3F53-41ED-9C1C-8E4DA067AFE1}"/>
    <hyperlink ref="C136" r:id="rId391" tooltip="Tennessee Titans" display="https://www.pro-football-reference.com/teams/oti/2022_draft.htm" xr:uid="{8EDDE825-A790-414A-BBD0-87107041C2AF}"/>
    <hyperlink ref="D136" r:id="rId392" display="https://www.pro-football-reference.com/players/H/HaskHa00.htm" xr:uid="{66B7BD05-5E0C-49FC-A8B3-4912AD80D807}"/>
    <hyperlink ref="AB136" r:id="rId393" display="https://www.pro-football-reference.com/schools/michigan/" xr:uid="{D4451BE5-080C-425B-B9C4-08D1A5CAE6E2}"/>
    <hyperlink ref="C137" r:id="rId394" tooltip="Green Bay Packers" display="https://www.pro-football-reference.com/teams/gnb/2022_draft.htm" xr:uid="{737883B1-E2B5-4A54-8285-EC3DF00BCCCC}"/>
    <hyperlink ref="D137" r:id="rId395" display="https://www.pro-football-reference.com/players/D/DoubRo00.htm" xr:uid="{DFCB5CB7-2ED4-4A22-AC42-D6174EA6B86A}"/>
    <hyperlink ref="AB137" r:id="rId396" display="https://www.pro-football-reference.com/schools/nevadareno/" xr:uid="{601F67B0-10FA-47CC-BAF4-DA4B6A5B3294}"/>
    <hyperlink ref="C138" r:id="rId397" tooltip="Tampa Bay Buccaneers" display="https://www.pro-football-reference.com/teams/tam/2022_draft.htm" xr:uid="{9E242A79-140A-469C-8118-239D6A94513C}"/>
    <hyperlink ref="D138" r:id="rId398" display="https://www.pro-football-reference.com/players/C/CamaJa00.htm" xr:uid="{9EC2330C-6C5B-45CD-980C-B527B0687FE0}"/>
    <hyperlink ref="AB138" r:id="rId399" display="https://www.pro-football-reference.com/schools/georgia/" xr:uid="{1A16CC86-A817-4742-95D6-B1B5AD12C57D}"/>
    <hyperlink ref="C139" r:id="rId400" tooltip="San Francisco 49ers" display="https://www.pro-football-reference.com/teams/sfo/2022_draft.htm" xr:uid="{FEB88177-DB97-4B82-87AA-CF9BD10D2577}"/>
    <hyperlink ref="D139" r:id="rId401" display="https://www.pro-football-reference.com/players/B/BurfSp00.htm" xr:uid="{DFD16257-DAE9-45F3-B768-6885482EBA8B}"/>
    <hyperlink ref="AB139" r:id="rId402" display="https://www.pro-football-reference.com/schools/texassanantonio/" xr:uid="{3344CDD1-8A03-4273-90DC-66731F850737}"/>
    <hyperlink ref="C140" r:id="rId403" tooltip="Kansas City Chiefs" display="https://www.pro-football-reference.com/teams/kan/2022_draft.htm" xr:uid="{FABC9872-A49E-489F-93C5-1683C9FC6DDB}"/>
    <hyperlink ref="D140" r:id="rId404" display="https://www.pro-football-reference.com/players/W/WillJo03.htm" xr:uid="{AEF2B946-1664-4086-96AB-07E4CFFA5898}"/>
    <hyperlink ref="AB140" r:id="rId405" display="https://www.pro-football-reference.com/schools/fayettevillest/" xr:uid="{6DA17A50-DB3B-498C-B0A5-6C87496328E9}"/>
    <hyperlink ref="C141" r:id="rId406" tooltip="Cincinnati Bengals" display="https://www.pro-football-reference.com/teams/cin/2022_draft.htm" xr:uid="{60D86655-F3D1-4880-A5C2-D18633AEE7EA}"/>
    <hyperlink ref="D141" r:id="rId407" display="https://www.pro-football-reference.com/players/V/VolsCo02.htm" xr:uid="{A66D7A4C-EA00-4F7B-9B51-C7C753CAD8E9}"/>
    <hyperlink ref="AB141" r:id="rId408" display="https://www.pro-football-reference.com/schools/nodakotast/" xr:uid="{6F3DFDB9-2641-4CDD-A672-C8FED766CD42}"/>
    <hyperlink ref="C142" r:id="rId409" tooltip="New England Patriots" display="https://www.pro-football-reference.com/teams/nwe/2022_draft.htm" xr:uid="{0F292976-157F-436D-8FCB-FE859E859FC1}"/>
    <hyperlink ref="D142" r:id="rId410" display="https://www.pro-football-reference.com/players/Z/ZappBa00.htm" xr:uid="{997A40B3-27F2-4C43-9D9B-762CE6FE12B9}"/>
    <hyperlink ref="AB142" r:id="rId411" display="https://www.pro-football-reference.com/schools/westkentucky/" xr:uid="{576CBDFB-5343-4164-B8BC-B713BEAB6DCF}"/>
    <hyperlink ref="C143" r:id="rId412" tooltip="Pittsburgh Steelers" display="https://www.pro-football-reference.com/teams/pit/2022_draft.htm" xr:uid="{7324AC5F-545C-4687-A2AE-41DB065C4C1D}"/>
    <hyperlink ref="D143" r:id="rId413" display="https://www.pro-football-reference.com/players/A/AustCa00.htm" xr:uid="{F5421F22-193E-4A07-BA5A-CD3D324210E5}"/>
    <hyperlink ref="AB143" r:id="rId414" display="https://www.pro-football-reference.com/schools/memphis/" xr:uid="{816235FF-CC52-437C-9ED9-50DAB2BE909E}"/>
    <hyperlink ref="C144" r:id="rId415" tooltip="Baltimore Ravens" display="https://www.pro-football-reference.com/teams/rav/2022_draft.htm" xr:uid="{AA50BC9D-10C9-4F6C-BFA0-0187BEF48D32}"/>
    <hyperlink ref="D144" r:id="rId416" display="https://www.pro-football-reference.com/players/L/LikeIs00.htm" xr:uid="{28E95F9E-6FF5-4C3A-A041-BB4EC9AF5CDF}"/>
    <hyperlink ref="AB144" r:id="rId417" display="https://www.pro-football-reference.com/schools/coastalcarolina/" xr:uid="{1ADD8E0A-45AF-4FDE-95A6-08DAB567E7D1}"/>
    <hyperlink ref="C145" r:id="rId418" tooltip="Green Bay Packers" display="https://www.pro-football-reference.com/teams/gnb/2022_draft.htm" xr:uid="{D59B73C5-EF28-479F-85BB-FA02DC170A67}"/>
    <hyperlink ref="D145" r:id="rId419" display="https://www.pro-football-reference.com/players/T/TomxZa00.htm" xr:uid="{C71A2FBC-9D48-4B9C-9D00-81E978A4280D}"/>
    <hyperlink ref="AB145" r:id="rId420" display="https://www.pro-football-reference.com/schools/wakeforest/" xr:uid="{BCF41966-D53D-4A74-8F9A-0552F080C897}"/>
    <hyperlink ref="C146" r:id="rId421" tooltip="Baltimore Ravens" display="https://www.pro-football-reference.com/teams/rav/2022_draft.htm" xr:uid="{80E60DAC-2C34-470F-A51A-0264CF9C7AE8}"/>
    <hyperlink ref="D146" r:id="rId422" display="https://www.pro-football-reference.com/players/W/WillDa15.htm" xr:uid="{082AF059-2484-4D7E-A16E-5A069A610C7B}"/>
    <hyperlink ref="AB146" r:id="rId423" display="https://www.pro-football-reference.com/schools/houston/" xr:uid="{9113D76D-7A79-4E93-AB63-7225BE4AD7FA}"/>
    <hyperlink ref="C147" r:id="rId424" tooltip="Los Angeles Rams" display="https://www.pro-football-reference.com/teams/ram/2022_draft.htm" xr:uid="{1562D7EA-62C0-410E-B5D0-4682E7F585B6}"/>
    <hyperlink ref="D147" r:id="rId425" display="https://www.pro-football-reference.com/players/D/DuraDe01.htm" xr:uid="{5C3091A3-2160-4A4D-977E-3B18EFE308AA}"/>
    <hyperlink ref="AB147" r:id="rId426" display="https://www.pro-football-reference.com/schools/socarolinast/" xr:uid="{11274D97-C415-4C07-9DB5-850086879E4A}"/>
    <hyperlink ref="C148" r:id="rId427" tooltip="Tennessee Titans" display="https://www.pro-football-reference.com/teams/oti/2022_draft.htm" xr:uid="{B7BEB667-00CF-410D-B21F-951FD91E1273}"/>
    <hyperlink ref="D148" r:id="rId428" display="https://www.pro-football-reference.com/players/O/OkonCh00.htm" xr:uid="{95762588-D686-4E33-8644-8C61F3C0F001}"/>
    <hyperlink ref="AB148" r:id="rId429" display="https://www.pro-football-reference.com/schools/maryland/" xr:uid="{D7BE4ADC-6625-452C-A19B-39C1D290CABD}"/>
    <hyperlink ref="C150" r:id="rId430" tooltip="Washington Commanders" display="https://www.pro-football-reference.com/teams/was/2022_draft.htm" xr:uid="{0A2E4AB7-6164-4269-95E0-46C337C12708}"/>
    <hyperlink ref="D150" r:id="rId431" display="https://www.pro-football-reference.com/players/H/HoweSa00.htm" xr:uid="{70F403DB-A76C-46ED-B880-B8018697DB81}"/>
    <hyperlink ref="AB150" r:id="rId432" display="https://www.pro-football-reference.com/schools/nocarolina/" xr:uid="{D9A661B5-08AA-4F56-AD43-3BCE9E9FE2A7}"/>
    <hyperlink ref="C151" r:id="rId433" tooltip="Kansas City Chiefs" display="https://www.pro-football-reference.com/teams/kan/2022_draft.htm" xr:uid="{C1CC33E5-4A82-443D-A5FF-597B5AF01039}"/>
    <hyperlink ref="D151" r:id="rId434" display="https://www.pro-football-reference.com/players/K/KinnDa00.htm" xr:uid="{1F85B984-EB5A-4F5D-BB58-906F1DE0CCCA}"/>
    <hyperlink ref="AB151" r:id="rId435" display="https://www.pro-football-reference.com/schools/kentucky/" xr:uid="{2873A488-E72C-40EE-88FE-464DF8194870}"/>
    <hyperlink ref="C152" r:id="rId436" tooltip="New York Giants" display="https://www.pro-football-reference.com/teams/nyg/2022_draft.htm" xr:uid="{6CF46EF6-86EB-4175-95B4-7975559A7DB1}"/>
    <hyperlink ref="D152" r:id="rId437" display="https://www.pro-football-reference.com/players/M/McFaMi01.htm" xr:uid="{10454E49-5D36-4EA4-A5C4-D90F5ABF656C}"/>
    <hyperlink ref="AB152" r:id="rId438" display="https://www.pro-football-reference.com/schools/indiana/" xr:uid="{5A0DBA93-EFC9-497F-AD09-5ADF9BD78AFC}"/>
    <hyperlink ref="C153" r:id="rId439" tooltip="New York Giants" display="https://www.pro-football-reference.com/teams/nyg/2022_draft.htm" xr:uid="{3FE67873-52EF-4DE6-A2B4-26F17E1D2A20}"/>
    <hyperlink ref="D153" r:id="rId440" display="https://www.pro-football-reference.com/players/D/DaviDJ00.htm" xr:uid="{96D402EB-6C8B-442D-BBD7-3AC8D207FCCA}"/>
    <hyperlink ref="AB153" r:id="rId441" display="https://www.pro-football-reference.com/schools/arizonast/" xr:uid="{1833FD8A-49F8-4B71-898E-A33735E5CA3A}"/>
    <hyperlink ref="C154" r:id="rId442" tooltip="Buffalo Bills" display="https://www.pro-football-reference.com/teams/buf/2022_draft.htm" xr:uid="{2296DC37-8C48-448F-8181-EC60CCFED276}"/>
    <hyperlink ref="D154" r:id="rId443" display="https://www.pro-football-reference.com/players/S/ShakKh00.htm" xr:uid="{E5D13E9C-A83C-4F79-AF56-39A8A5A821EF}"/>
    <hyperlink ref="AB154" r:id="rId444" display="https://www.pro-football-reference.com/schools/boisest/" xr:uid="{EA2C8DA1-5303-43E0-8DA1-6842927DA27C}"/>
    <hyperlink ref="C155" r:id="rId445" tooltip="Washington Commanders" display="https://www.pro-football-reference.com/teams/was/2022_draft.htm" xr:uid="{B4F99BFA-B41D-4270-9E66-EF29A1452D88}"/>
    <hyperlink ref="D155" r:id="rId446" display="https://www.pro-football-reference.com/players/T/TurnCo00.htm" xr:uid="{60E44C81-BF45-45EE-9F56-5A797C91F148}"/>
    <hyperlink ref="AB155" r:id="rId447" display="https://www.pro-football-reference.com/schools/nevadareno/" xr:uid="{F021AA8F-7A63-4561-9A03-B2EE5F731163}"/>
    <hyperlink ref="C156" r:id="rId448" tooltip="Houston Texans" display="https://www.pro-football-reference.com/teams/htx/2022_draft.htm" xr:uid="{6014F4DA-EB99-4D56-81C7-B5DA193DF2FB}"/>
    <hyperlink ref="D156" r:id="rId449" display="https://www.pro-football-reference.com/players/B/BookTh00.htm" xr:uid="{9005F23B-85F2-4D4A-B7D7-5E93F3C074BC}"/>
    <hyperlink ref="AB156" r:id="rId450" display="https://www.pro-football-reference.com/schools/stanford/" xr:uid="{B71ACF7A-B044-4DE1-AF9A-A87D0BFAE930}"/>
    <hyperlink ref="C157" r:id="rId451" tooltip="Atlanta Falcons" display="https://www.pro-football-reference.com/teams/atl/2022_draft.htm" xr:uid="{86F207F8-8366-4DD3-B82F-27860C714040}"/>
    <hyperlink ref="D157" r:id="rId452" display="https://www.pro-football-reference.com/players/A/AllgTy00.htm" xr:uid="{4555C1CB-8FD4-4612-9C91-769C8675DCE3}"/>
    <hyperlink ref="AB157" r:id="rId453" display="https://www.pro-football-reference.com/schools/byu/" xr:uid="{DA1DCE3D-8F5C-40ED-8F3E-7CE0AFA84AD6}"/>
    <hyperlink ref="C158" r:id="rId454" tooltip="Denver Broncos" display="https://www.pro-football-reference.com/teams/den/2022_draft.htm" xr:uid="{8C79B721-44CD-4C31-95E8-55747D75445F}"/>
    <hyperlink ref="D158" r:id="rId455" display="https://www.pro-football-reference.com/players/T/TurnDe02.htm" xr:uid="{1E9E89BA-D7C2-4202-8B44-51ACACB218DD}"/>
    <hyperlink ref="AB158" r:id="rId456" display="https://www.pro-football-reference.com/schools/oklahoma/" xr:uid="{49DAD670-9DEF-4F2F-8661-C23EB84C9462}"/>
    <hyperlink ref="C159" r:id="rId457" tooltip="Seattle Seahawks" display="https://www.pro-football-reference.com/teams/sea/2022_draft.htm" xr:uid="{4FEDBF0A-2E27-4207-B727-73FB4EA51865}"/>
    <hyperlink ref="D159" r:id="rId458" display="https://www.pro-football-reference.com/players/W/WoolTa00.htm" xr:uid="{B8AB658B-E2E2-45AF-A5E2-8502A99BB277}"/>
    <hyperlink ref="AB159" r:id="rId459" display="https://www.pro-football-reference.com/schools/texassanantonio/" xr:uid="{B50F4973-8601-4DF5-A78B-E6CD7E0ABA80}"/>
    <hyperlink ref="C160" r:id="rId460" tooltip="Jacksonville Jaguars" display="https://www.pro-football-reference.com/teams/jax/2022_draft.htm" xr:uid="{9A7DE1B2-ED85-4840-BE5B-04F50D4DC1E7}"/>
    <hyperlink ref="D160" r:id="rId461" display="https://www.pro-football-reference.com/players/C/ConnSn00.htm" xr:uid="{C6472ECF-3CD8-4611-A36F-885F2960D311}"/>
    <hyperlink ref="AB160" r:id="rId462" display="https://www.pro-football-reference.com/schools/mississippi/" xr:uid="{191B082D-7ED6-465C-89FF-794B80808737}"/>
    <hyperlink ref="C161" r:id="rId463" tooltip="Dallas Cowboys" display="https://www.pro-football-reference.com/teams/dal/2022_draft.htm" xr:uid="{69B434B1-A3C9-4F6F-9C16-B6B0559A7D98}"/>
    <hyperlink ref="D161" r:id="rId464" display="https://www.pro-football-reference.com/players/W/WaleMa00.htm" xr:uid="{17DFFA75-B2E1-4045-8EC9-F7A9D8C03D48}"/>
    <hyperlink ref="AB161" r:id="rId465" display="https://www.pro-football-reference.com/schools/nodakota/" xr:uid="{ED2E5112-B9E6-4E5D-997C-B6DA42769AB3}"/>
    <hyperlink ref="C162" r:id="rId466" tooltip="Cleveland Browns" display="https://www.pro-football-reference.com/teams/cle/2022_draft.htm" xr:uid="{2E67436A-4FD7-4E37-B1F9-09EA19A2ED8D}"/>
    <hyperlink ref="D162" r:id="rId467" display="https://www.pro-football-reference.com/players/F/FordJe00.htm" xr:uid="{A8268427-D26C-40C4-A113-E0D83032F971}"/>
    <hyperlink ref="AB162" r:id="rId468" display="https://www.pro-football-reference.com/schools/cincinnati/" xr:uid="{CE68A4AD-A864-4F8F-BAAD-524FCE5F531E}"/>
    <hyperlink ref="C163" r:id="rId469" tooltip="Tampa Bay Buccaneers" display="https://www.pro-football-reference.com/teams/tam/2022_draft.htm" xr:uid="{47C34588-066E-4C26-BE7A-1BC30F7489C8}"/>
    <hyperlink ref="D163" r:id="rId470" display="https://www.pro-football-reference.com/players/M/McCoZy02.htm" xr:uid="{8FDEF540-9C16-47F9-A611-C91CBFD47C76}"/>
    <hyperlink ref="AB163" r:id="rId471" display="https://www.pro-football-reference.com/schools/samhoustonst/" xr:uid="{48CF608C-FFD9-4118-A90C-66BB151E410C}"/>
    <hyperlink ref="C164" r:id="rId472" tooltip="Seattle Seahawks" display="https://www.pro-football-reference.com/teams/sea/2022_draft.htm" xr:uid="{8572936B-8271-4F4F-ACC0-4E5C2B83B4F5}"/>
    <hyperlink ref="D164" r:id="rId473" display="https://www.pro-football-reference.com/players/S/SmitTy03.htm" xr:uid="{2F2F1B72-193E-4BE6-8FA6-3FDBD9FBD4F7}"/>
    <hyperlink ref="AB164" r:id="rId474" display="https://www.pro-football-reference.com/schools/ohiost/" xr:uid="{F370ABD8-1DD3-4985-926A-7BFB32D7EA17}"/>
    <hyperlink ref="C165" r:id="rId475" tooltip="Indianapolis Colts" display="https://www.pro-football-reference.com/teams/clt/2022_draft.htm" xr:uid="{EA88FD1F-123D-4495-8A35-D719A49023DB}"/>
    <hyperlink ref="D165" r:id="rId476" display="https://www.pro-football-reference.com/players/J/JohnEr01.htm" xr:uid="{CADC238F-9085-49C8-A7F5-88F291A3AB8D}"/>
    <hyperlink ref="AB165" r:id="rId477" display="https://www.pro-football-reference.com/schools/missourist/" xr:uid="{471136DE-41B2-4961-830B-C5C3C17EF128}"/>
    <hyperlink ref="C166" r:id="rId478" tooltip="Los Angeles Chargers" display="https://www.pro-football-reference.com/teams/sdg/2022_draft.htm" xr:uid="{82059F86-2FB1-4810-A9A1-BECCD020E818}"/>
    <hyperlink ref="D166" r:id="rId479" display="https://www.pro-football-reference.com/players/O/OgboOt00.htm" xr:uid="{66818D26-7C64-4A75-ACAE-30DFE251EF92}"/>
    <hyperlink ref="AB166" r:id="rId480" display="https://www.pro-football-reference.com/schools/ucla/" xr:uid="{82B8FB8E-FF05-425B-B7E9-4D955A6AED5D}"/>
    <hyperlink ref="C167" r:id="rId481" tooltip="New Orleans Saints" display="https://www.pro-football-reference.com/teams/nor/2022_draft.htm" xr:uid="{085AA1CE-117B-4F2A-BEFD-026E69809324}"/>
    <hyperlink ref="D167" r:id="rId482" display="https://www.pro-football-reference.com/players/J/JackDM00.htm" xr:uid="{A56F9053-1855-4D35-9D02-EBEE5775BB97}"/>
    <hyperlink ref="AB167" r:id="rId483" display="https://www.pro-football-reference.com/schools/appalachianst/" xr:uid="{26E234F1-FC67-435D-A5CC-23C011332E69}"/>
    <hyperlink ref="C168" r:id="rId484" tooltip="Denver Broncos" display="https://www.pro-football-reference.com/teams/den/2022_draft.htm" xr:uid="{A57FF1B1-6B52-480C-9339-2E0021CD843D}"/>
    <hyperlink ref="D168" r:id="rId485" display="https://www.pro-football-reference.com/players/W/WashMo00.htm" xr:uid="{3A073754-7D02-4F87-AA86-064885823941}"/>
    <hyperlink ref="AB168" r:id="rId486" display="https://www.pro-football-reference.com/schools/samford/" xr:uid="{D0E06100-C738-4EAB-9A28-4339F0894971}"/>
    <hyperlink ref="C169" r:id="rId487" tooltip="Tennessee Titans" display="https://www.pro-football-reference.com/teams/oti/2022_draft.htm" xr:uid="{1ABAF35A-683D-4F22-8C25-D282DC36BBB6}"/>
    <hyperlink ref="D169" r:id="rId488" display="https://www.pro-football-reference.com/players/P/PhilKy01.htm" xr:uid="{C9181525-240F-4198-8AD8-FE8ECE10FAB8}"/>
    <hyperlink ref="AB169" r:id="rId489" display="https://www.pro-football-reference.com/schools/ucla/" xr:uid="{BFEFA044-866E-404C-B61B-F1EFC8F6A0D5}"/>
    <hyperlink ref="C170" r:id="rId490" tooltip="Los Angeles Rams" display="https://www.pro-football-reference.com/teams/ram/2022_draft.htm" xr:uid="{A2393F89-29B0-4BB9-900C-A0CD8C781692}"/>
    <hyperlink ref="D170" r:id="rId491" display="https://www.pro-football-reference.com/players/W/WillKy02.htm" xr:uid="{68F9FB8B-CB77-47F3-A10A-8197F3058475}"/>
    <hyperlink ref="AB170" r:id="rId492" display="https://www.pro-football-reference.com/schools/notredame/" xr:uid="{CFF1D6B2-3D02-4618-915A-75D77F7A824C}"/>
    <hyperlink ref="C171" r:id="rId493" tooltip="Minnesota Vikings" display="https://www.pro-football-reference.com/teams/min/2022_draft.htm" xr:uid="{EE90CFA2-95BD-4FFD-BAFD-A2D1E5766490}"/>
    <hyperlink ref="D171" r:id="rId494" display="https://www.pro-football-reference.com/players/O/OtomEs00.htm" xr:uid="{D3E77ED4-7057-4963-A9E1-502BF30355C2}"/>
    <hyperlink ref="AB171" r:id="rId495" display="https://www.pro-football-reference.com/schools/minnesota/" xr:uid="{7D2A285F-FF5B-49B8-BED5-BBFFC1770831}"/>
    <hyperlink ref="C172" r:id="rId496" tooltip="Cincinnati Bengals" display="https://www.pro-football-reference.com/teams/cin/2022_draft.htm" xr:uid="{0988CC8D-0972-44B4-88AA-9FE5D6ADBE6E}"/>
    <hyperlink ref="D172" r:id="rId497" display="https://www.pro-football-reference.com/players/A/AndeTy00.htm" xr:uid="{D7604975-E2FA-4DFC-ACEF-E813D95FC08C}"/>
    <hyperlink ref="AB172" r:id="rId498" display="https://www.pro-football-reference.com/schools/toledo/" xr:uid="{B336F7C2-971A-4882-A033-E63A4DB42955}"/>
    <hyperlink ref="C173" r:id="rId499" tooltip="Dallas Cowboys" display="https://www.pro-football-reference.com/teams/dal/2022_draft.htm" xr:uid="{D37DBCA3-2630-46FA-B756-5EC4075CD57F}"/>
    <hyperlink ref="D173" r:id="rId500" display="https://www.pro-football-reference.com/players/B/BlanDa00.htm" xr:uid="{979A9256-C8DD-471E-8E38-ED4E7DC65D17}"/>
    <hyperlink ref="AB173" r:id="rId501" display="https://www.pro-football-reference.com/schools/fresnost/" xr:uid="{DA32C2D1-E5CD-4DEC-8DC6-1888A95F640E}"/>
    <hyperlink ref="C174" r:id="rId502" tooltip="Chicago Bears" display="https://www.pro-football-reference.com/teams/chi/2022_draft.htm" xr:uid="{B3D77E66-DB18-4F99-9D90-49C079F83D6A}"/>
    <hyperlink ref="D174" r:id="rId503" display="https://www.pro-football-reference.com/players/J/JoneBr08.htm" xr:uid="{A1C386F8-AE11-43D3-AAEB-3EFA98F3F78D}"/>
    <hyperlink ref="AB174" r:id="rId504" display="https://www.pro-football-reference.com/schools/soutah/" xr:uid="{45DEDDA8-620F-4436-BE32-C6247D57AB13}"/>
    <hyperlink ref="C175" r:id="rId505" tooltip="Minnesota Vikings" display="https://www.pro-football-reference.com/teams/min/2022_draft.htm" xr:uid="{6B196886-38E7-4574-B32E-E7629971CE5D}"/>
    <hyperlink ref="D175" r:id="rId506" display="https://www.pro-football-reference.com/players/C/ChanTy01.htm" xr:uid="{6DFC1B3C-D372-4B56-A40E-DC2479CB5471}"/>
    <hyperlink ref="AB175" r:id="rId507" display="https://www.pro-football-reference.com/schools/nocarolina/" xr:uid="{84005CB0-6A72-454D-B169-A45A0A110078}"/>
    <hyperlink ref="C176" r:id="rId508" tooltip="Houston Texans" display="https://www.pro-football-reference.com/teams/htx/2022_draft.htm" xr:uid="{7B695EAD-4BF1-43A5-A596-FC6FFFC07BE8}"/>
    <hyperlink ref="D176" r:id="rId509" display="https://www.pro-football-reference.com/players/Q/QuitTe00.htm" xr:uid="{0FB229F5-B8ED-4756-BCC4-196A8A889B39}"/>
    <hyperlink ref="AB176" r:id="rId510" display="https://www.pro-football-reference.com/schools/oregonst/" xr:uid="{0A215179-DC2D-4A54-B4E9-09EE620E89B1}"/>
    <hyperlink ref="C177" r:id="rId511" tooltip="Denver Broncos" display="https://www.pro-football-reference.com/teams/den/2022_draft.htm" xr:uid="{DD8B4A89-CCDE-4DB6-816D-928A9FF9EAA5}"/>
    <hyperlink ref="D177" r:id="rId512" display="https://www.pro-football-reference.com/players/W/WattLu00.htm" xr:uid="{62759EA3-70A4-405D-8F80-99F689D8C321}"/>
    <hyperlink ref="AB177" r:id="rId513" display="https://www.pro-football-reference.com/schools/washington/" xr:uid="{202D19F2-CC00-4AD0-8A71-A3D0959F5481}"/>
    <hyperlink ref="C178" r:id="rId514" tooltip="San Francisco 49ers" display="https://www.pro-football-reference.com/teams/sfo/2022_draft.htm" xr:uid="{7BEF82B9-B9A7-493B-9F6A-D2A4D1F3B0EC}"/>
    <hyperlink ref="D178" r:id="rId515" display="https://www.pro-football-reference.com/players/W/WomaSa00.htm" xr:uid="{41FF0922-2031-4464-B6BC-DB6633D6ADEE}"/>
    <hyperlink ref="AB178" r:id="rId516" display="https://www.pro-football-reference.com/schools/toledo/" xr:uid="{880BF931-37EC-4FD9-AC99-6945FB8EF0F3}"/>
    <hyperlink ref="C179" r:id="rId517" tooltip="New York Giants" display="https://www.pro-football-reference.com/teams/nyg/2022_draft.htm" xr:uid="{EA3A69DA-54B2-43EA-928A-910215816197}"/>
    <hyperlink ref="D179" r:id="rId518" display="https://www.pro-football-reference.com/players/M/McKeMa01.htm" xr:uid="{F2684F01-7AE1-4B3E-AA3C-6C4FFC53F183}"/>
    <hyperlink ref="AB179" r:id="rId519" display="https://www.pro-football-reference.com/schools/nocarolina/" xr:uid="{0A3D4977-1FF4-4A9B-B7CF-812661E90BCC}"/>
    <hyperlink ref="C180" r:id="rId520" tooltip="Chicago Bears" display="https://www.pro-football-reference.com/teams/chi/2022_draft.htm" xr:uid="{666DE734-E6F8-4094-94FC-BC921C91A2C3}"/>
    <hyperlink ref="D180" r:id="rId521" display="https://www.pro-football-reference.com/players/R/RobiDo00.htm" xr:uid="{1F561CC1-4E61-4417-9574-B7114DABC15A}"/>
    <hyperlink ref="AB180" r:id="rId522" display="https://www.pro-football-reference.com/schools/miami(oh)/" xr:uid="{6F02DBD9-9CC7-4DC4-A692-59113613C222}"/>
    <hyperlink ref="C181" r:id="rId523" tooltip="Las Vegas Raiders" display="https://www.pro-football-reference.com/teams/rai/2022_draft.htm" xr:uid="{A80F4EA7-A382-4FE7-BA59-FA723B331840}"/>
    <hyperlink ref="D181" r:id="rId524" display="https://www.pro-football-reference.com/players/B/ButlMa02.htm" xr:uid="{0718EF73-EDA2-4492-A37C-5183FA842F01}"/>
    <hyperlink ref="AB181" r:id="rId525" display="https://www.pro-football-reference.com/schools/tennessee/" xr:uid="{21FBB237-D2D8-448A-BC17-EC64EE4E8BCF}"/>
    <hyperlink ref="C182" r:id="rId526" tooltip="Dallas Cowboys" display="https://www.pro-football-reference.com/teams/dal/2022_draft.htm" xr:uid="{5B1E6F7A-A2D6-42EE-BADB-D42F4C52C385}"/>
    <hyperlink ref="D182" r:id="rId527" display="https://www.pro-football-reference.com/players/C/ClarDa02.htm" xr:uid="{6756560E-A06F-48AC-934F-CCD35C8BFDF5}"/>
    <hyperlink ref="AB182" r:id="rId528" display="https://www.pro-football-reference.com/schools/lsu/" xr:uid="{7CF0C6BF-3B62-4224-9288-3128B7A2B5A8}"/>
    <hyperlink ref="C183" r:id="rId529" tooltip="Detroit Lions" display="https://www.pro-football-reference.com/teams/det/2022_draft.htm" xr:uid="{DD82EC61-5D4C-4B13-A70B-995703F4C638}"/>
    <hyperlink ref="D183" r:id="rId530" display="https://www.pro-football-reference.com/players/M/MitcJa00.htm" xr:uid="{2F752FB0-5FAA-4462-902A-3EF74F845A76}"/>
    <hyperlink ref="AB183" r:id="rId531" display="https://www.pro-football-reference.com/schools/virginiatech/" xr:uid="{5F042E16-A93B-4B97-A6B8-DFF686ADF51D}"/>
    <hyperlink ref="C184" r:id="rId532" tooltip="Dallas Cowboys" display="https://www.pro-football-reference.com/teams/dal/2022_draft.htm" xr:uid="{C67ABD1C-931C-4F9F-90C0-B374BEF4C9CC}"/>
    <hyperlink ref="D184" r:id="rId533" display="https://www.pro-football-reference.com/players/R/RidgJo00.htm" xr:uid="{86915386-F573-43CC-B542-1AC6DCD6034E}"/>
    <hyperlink ref="AB184" r:id="rId534" display="https://www.pro-football-reference.com/schools/arkansas/" xr:uid="{9722034F-7F32-4835-ACC2-F1B6169AEC0A}"/>
    <hyperlink ref="C185" r:id="rId535" tooltip="Green Bay Packers" display="https://www.pro-football-reference.com/teams/gnb/2022_draft.htm" xr:uid="{9EEFE7FA-BB7D-4F65-8610-E5CB75A6B303}"/>
    <hyperlink ref="D185" r:id="rId536" display="https://www.pro-football-reference.com/players/E/EnagKi00.htm" xr:uid="{CCAF7564-C5FE-4365-BAAB-D351835C1AF1}"/>
    <hyperlink ref="AB185" r:id="rId537" display="https://www.pro-football-reference.com/schools/socarolina/" xr:uid="{6E772001-38B6-43E3-9BB1-F41BCAF115B0}"/>
    <hyperlink ref="C187" r:id="rId538" tooltip="Buffalo Bills" display="https://www.pro-football-reference.com/teams/buf/2022_draft.htm" xr:uid="{67323240-9A9A-4666-805A-37C4DC4DE404}"/>
    <hyperlink ref="D187" r:id="rId539" display="https://www.pro-football-reference.com/players/A/AraiMa00.htm" xr:uid="{1A33AFAB-0A1F-4E80-89A1-F31F830EF962}"/>
    <hyperlink ref="AB187" r:id="rId540" display="https://www.pro-football-reference.com/schools/sandiegost/" xr:uid="{42431F46-CD2D-48D3-BE0C-EEA552296DB9}"/>
    <hyperlink ref="C188" r:id="rId541" tooltip="Philadelphia Eagles" display="https://www.pro-football-reference.com/teams/phi/2022_draft.htm" xr:uid="{79C27807-CE7C-4A6D-B9BE-606CA5F9819C}"/>
    <hyperlink ref="D188" r:id="rId542" display="https://www.pro-football-reference.com/players/J/JohnKy02.htm" xr:uid="{7AA74050-D8C4-4773-AFD4-AD670106F60F}"/>
    <hyperlink ref="AB188" r:id="rId543" display="https://www.pro-football-reference.com/schools/kansas/" xr:uid="{AD1BFB7D-75A0-434E-B32F-96262358446E}"/>
    <hyperlink ref="C189" r:id="rId544" tooltip="New York Giants" display="https://www.pro-football-reference.com/teams/nyg/2022_draft.htm" xr:uid="{ABE668C5-558E-4A4D-A0E1-96B998326F3F}"/>
    <hyperlink ref="D189" r:id="rId545" display="https://www.pro-football-reference.com/players/B/BeavDa00.htm" xr:uid="{93CE8288-D02C-47F8-BF05-A253BA7B2932}"/>
    <hyperlink ref="AB189" r:id="rId546" display="https://www.pro-football-reference.com/schools/cincinnati/" xr:uid="{E5E27D6C-F323-4F05-BB47-62878E474EFB}"/>
    <hyperlink ref="C190" r:id="rId547" tooltip="New England Patriots" display="https://www.pro-football-reference.com/teams/nwe/2022_draft.htm" xr:uid="{4987E960-8D98-4E7D-8EBA-EF8B6089A1C8}"/>
    <hyperlink ref="D190" r:id="rId548" display="https://www.pro-football-reference.com/players/H/HarrKe01.htm" xr:uid="{21BBC483-A0BA-4827-98DD-9460B2FFA20F}"/>
    <hyperlink ref="AB190" r:id="rId549" display="https://www.pro-football-reference.com/schools/socarolina/" xr:uid="{40CF9984-9BB8-4768-881A-DC114743E25E}"/>
    <hyperlink ref="C191" r:id="rId550" tooltip="Minnesota Vikings" display="https://www.pro-football-reference.com/teams/min/2022_draft.htm" xr:uid="{0B6FB1A7-CAEA-4641-9333-F8B4AAD5CDF5}"/>
    <hyperlink ref="D191" r:id="rId551" display="https://www.pro-football-reference.com/players/L/LoweVe00.htm" xr:uid="{8458873C-EFD1-4BDF-B340-E8093BAB1962}"/>
    <hyperlink ref="AB191" r:id="rId552" display="https://www.pro-football-reference.com/schools/illinois/" xr:uid="{D33C7D03-499B-44BD-A08F-501E24EC1B2F}"/>
    <hyperlink ref="C192" r:id="rId553" tooltip="Buffalo Bills" display="https://www.pro-football-reference.com/teams/buf/2022_draft.htm" xr:uid="{7FE0B5F1-479D-4564-89B1-2BF8C87DE3A6}"/>
    <hyperlink ref="D192" r:id="rId554" display="https://www.pro-football-reference.com/players/B/BenfCh00.htm" xr:uid="{93B43ADE-C933-4F4C-B293-74F4372D5C5D}"/>
    <hyperlink ref="AB192" r:id="rId555" display="https://www.pro-football-reference.com/schools/villanova/" xr:uid="{35D4A812-31CA-447D-9E7C-4CA7ACD76317}"/>
    <hyperlink ref="C193" r:id="rId556" tooltip="Chicago Bears" display="https://www.pro-football-reference.com/teams/chi/2022_draft.htm" xr:uid="{7BAC8CB1-8837-4733-A35A-D698C33824E9}"/>
    <hyperlink ref="D193" r:id="rId557" display="https://www.pro-football-reference.com/players/T/ThomZa04.htm" xr:uid="{C6E41BAF-04AF-4DF3-8111-8EEB97AF6FB0}"/>
    <hyperlink ref="AB193" r:id="rId558" display="https://www.pro-football-reference.com/schools/sandiegost/" xr:uid="{55C4F23E-D89C-4595-8469-538415D1B05D}"/>
    <hyperlink ref="C194" r:id="rId559" tooltip="San Francisco 49ers" display="https://www.pro-football-reference.com/teams/sfo/2022_draft.htm" xr:uid="{9CBA9785-BD5A-48D5-83D3-50D27810487C}"/>
    <hyperlink ref="D194" r:id="rId560" display="https://www.pro-football-reference.com/players/Z/ZakeNi00.htm" xr:uid="{3128A2CF-0507-4ECE-9F90-26338BE981DD}"/>
    <hyperlink ref="AB194" r:id="rId561" display="https://www.pro-football-reference.com/schools/fordham/" xr:uid="{A19472D2-64EF-4F33-8187-F40AB7E3E576}"/>
    <hyperlink ref="C195" r:id="rId562" tooltip="Detroit Lions" display="https://www.pro-football-reference.com/teams/det/2022_draft.htm" xr:uid="{8175A2C0-68B0-4AC4-A6A7-8038421B2DC0}"/>
    <hyperlink ref="D195" r:id="rId563" display="https://www.pro-football-reference.com/players/R/RodrMa00.htm" xr:uid="{A1D6CCE7-2162-4AA9-B547-2AF729315F04}"/>
    <hyperlink ref="AB195" r:id="rId564" display="https://www.pro-football-reference.com/schools/oklahomast/" xr:uid="{53D44D46-D6A7-45FD-8B07-D25490C063B1}"/>
    <hyperlink ref="C196" r:id="rId565" tooltip="Carolina Panthers" display="https://www.pro-football-reference.com/teams/car/2022_draft.htm" xr:uid="{CAE2C4C2-6E2B-458A-8B6C-458FE6228628}"/>
    <hyperlink ref="D196" r:id="rId566" display="https://www.pro-football-reference.com/players/B/BarnAm00.htm" xr:uid="{6ED4FD0C-19F8-48A7-BBB7-B90FB6268B98}"/>
    <hyperlink ref="AB196" r:id="rId567" display="https://www.pro-football-reference.com/schools/virginiatech/" xr:uid="{8FAA23AE-139B-4D06-AD01-760AFD01E34A}"/>
    <hyperlink ref="C197" r:id="rId568" tooltip="Atlanta Falcons" display="https://www.pro-football-reference.com/teams/atl/2022_draft.htm" xr:uid="{A15F0F27-AA4A-479E-B5F1-849D0CA9F2B2}"/>
    <hyperlink ref="D197" r:id="rId569" display="https://www.pro-football-reference.com/players/S/ShafJu00.htm" xr:uid="{5AF1E91A-3471-4A18-9043-DAA30EC64449}"/>
    <hyperlink ref="AB197" r:id="rId570" display="https://www.pro-football-reference.com/schools/georgia/" xr:uid="{42A8DEA9-3E23-4209-9184-6597425E28D0}"/>
    <hyperlink ref="C198" r:id="rId571" tooltip="Minnesota Vikings" display="https://www.pro-football-reference.com/teams/min/2022_draft.htm" xr:uid="{11E9AAEB-1879-4CD0-A982-E311EB0960CC}"/>
    <hyperlink ref="D198" r:id="rId572" display="https://www.pro-football-reference.com/players/N/NailJa00.htm" xr:uid="{5F1318FA-046C-47C5-975E-375F26E7BB76}"/>
    <hyperlink ref="AB198" r:id="rId573" display="https://www.pro-football-reference.com/schools/michiganst/" xr:uid="{A047B9D7-5B6F-4F08-84E4-AB28D3742D4D}"/>
    <hyperlink ref="C199" r:id="rId574" tooltip="Indianapolis Colts" display="https://www.pro-football-reference.com/teams/clt/2022_draft.htm" xr:uid="{1123935F-C159-48F3-8365-43BCA8494514}"/>
    <hyperlink ref="D199" r:id="rId575" display="https://www.pro-football-reference.com/players/O/OgleAn00.htm" xr:uid="{9C91774F-EE62-48B4-A0F9-B43F1E0BD11F}"/>
    <hyperlink ref="AB199" r:id="rId576" display="https://www.pro-football-reference.com/schools/youngstownst/" xr:uid="{92CCEB98-D992-4102-8F2D-87B2FC7328C4}"/>
    <hyperlink ref="C200" r:id="rId577" tooltip="Dallas Cowboys" display="https://www.pro-football-reference.com/teams/dal/2022_draft.htm" xr:uid="{9F859DBE-1FA6-4DC1-BDEF-58CB78AD11FB}"/>
    <hyperlink ref="D200" r:id="rId578" display="https://www.pro-football-reference.com/players/H/HarpDe00.htm" xr:uid="{01C19A53-C265-4AF9-9406-E25299F7CA44}"/>
    <hyperlink ref="AB200" r:id="rId579" display="https://www.pro-football-reference.com/schools/oklahomast/" xr:uid="{D9FF184A-EE6E-4F03-A80B-8A5F995216C4}"/>
    <hyperlink ref="C201" r:id="rId580" tooltip="New Orleans Saints" display="https://www.pro-football-reference.com/teams/nor/2022_draft.htm" xr:uid="{B6EABA40-B900-4C30-8353-747C57A76B51}"/>
    <hyperlink ref="D201" r:id="rId581" display="https://www.pro-football-reference.com/players/J/JackJo05.htm" xr:uid="{52D7B187-65BE-4C33-85AC-A5A00EF03B71}"/>
    <hyperlink ref="AB201" r:id="rId582" display="https://www.pro-football-reference.com/schools/airforce/" xr:uid="{E4E1BD35-FF49-4571-8218-CF25EE4A1FF3}"/>
    <hyperlink ref="C202" r:id="rId583" tooltip="Los Angeles Chargers" display="https://www.pro-football-reference.com/teams/sdg/2022_draft.htm" xr:uid="{F6DAA5ED-9076-4AB5-9C5C-F08D1CD63E38}"/>
    <hyperlink ref="D202" r:id="rId584" display="https://www.pro-football-reference.com/players/S/SalyJa00.htm" xr:uid="{30258AA7-1232-4E00-86FB-3EA684960DE5}"/>
    <hyperlink ref="AB202" r:id="rId585" display="https://www.pro-football-reference.com/schools/georgia/" xr:uid="{598C1932-5C1E-4F50-A148-4434C8AD8B64}"/>
    <hyperlink ref="C203" r:id="rId586" tooltip="Baltimore Ravens" display="https://www.pro-football-reference.com/teams/rav/2022_draft.htm" xr:uid="{9B815882-A6E7-4FDE-B4D1-2CB44D0A420D}"/>
    <hyperlink ref="D203" r:id="rId587" display="https://www.pro-football-reference.com/players/B/BadiTy00.htm" xr:uid="{B02ED60F-C46C-44F0-8875-8F4029B7D99B}"/>
    <hyperlink ref="AB203" r:id="rId588" display="https://www.pro-football-reference.com/schools/missouri/" xr:uid="{A9E62F01-AEB1-4E3C-BBE5-11DA54243ADB}"/>
    <hyperlink ref="C204" r:id="rId589" tooltip="Jacksonville Jaguars" display="https://www.pro-football-reference.com/teams/jax/2022_draft.htm" xr:uid="{2500CEBC-CE65-4D7A-8FFA-99F12098F262}"/>
    <hyperlink ref="D204" r:id="rId590" display="https://www.pro-football-reference.com/players/J/JuniGr00.htm" xr:uid="{B2087C74-21FB-4BE7-9153-6046918AC2C9}"/>
    <hyperlink ref="AB204" r:id="rId591" display="https://www.pro-football-reference.com/schools/ouachitabaptist/" xr:uid="{DBEAB2D9-F01C-4FDF-A841-E8B0EFB2664F}"/>
    <hyperlink ref="C205" r:id="rId592" tooltip="Philadelphia Eagles" display="https://www.pro-football-reference.com/teams/phi/2022_draft.htm" xr:uid="{DE68D8D4-72AC-49DB-966C-AE08639256D2}"/>
    <hyperlink ref="D205" r:id="rId593" display="https://www.pro-football-reference.com/players/C/CalcGr00.htm" xr:uid="{9D128F7A-7B67-4236-89D1-1D379EFB7374}"/>
    <hyperlink ref="AB205" r:id="rId594" display="https://www.pro-football-reference.com/schools/smu/" xr:uid="{368F5571-DA01-4DA5-886B-6454F935FACF}"/>
    <hyperlink ref="C206" r:id="rId595" tooltip="Carolina Panthers" display="https://www.pro-football-reference.com/teams/car/2022_draft.htm" xr:uid="{E69E0003-A52B-4D56-A699-E43AAEE3EDB4}"/>
    <hyperlink ref="D206" r:id="rId596" display="https://www.pro-football-reference.com/players/M/MaysCa00.htm" xr:uid="{5326EF52-9AEF-4813-B1F0-6E1688FB2719}"/>
    <hyperlink ref="AB206" r:id="rId597" display="https://www.pro-football-reference.com/schools/tennessee/" xr:uid="{76957712-39A5-4C4F-B459-3F168552E569}"/>
    <hyperlink ref="C207" r:id="rId598" tooltip="New England Patriots" display="https://www.pro-football-reference.com/teams/nwe/2022_draft.htm" xr:uid="{F79079E1-44D5-48AA-8765-53B9F065C88B}"/>
    <hyperlink ref="D207" r:id="rId599" display="https://www.pro-football-reference.com/players/R/RobeSa00.htm" xr:uid="{8E16E6E6-AC4E-4F3C-B2ED-024847744F3E}"/>
    <hyperlink ref="AB207" r:id="rId600" display="https://www.pro-football-reference.com/schools/nwmissourist/" xr:uid="{FC344285-1BD1-4EBC-8DE6-D81BD924FC2F}"/>
    <hyperlink ref="C208" r:id="rId601" tooltip="Arizona Cardinals" display="https://www.pro-football-reference.com/teams/crd/2022_draft.htm" xr:uid="{75BF1785-AA9D-4DFD-98B6-43FBE1E190B3}"/>
    <hyperlink ref="D208" r:id="rId602" display="https://www.pro-football-reference.com/players/I/IngrKe01.htm" xr:uid="{E7C8461F-5A4A-45C7-B431-0107CFE9910B}"/>
    <hyperlink ref="AB208" r:id="rId603" display="https://www.pro-football-reference.com/schools/usc/" xr:uid="{D2DD1770-B7AD-4066-8E42-628DACFBB587}"/>
    <hyperlink ref="C209" r:id="rId604" tooltip="Cleveland Browns" display="https://www.pro-football-reference.com/teams/cle/2022_draft.htm" xr:uid="{9AB5EFDD-7D01-43B1-B43C-2DF982B20075}"/>
    <hyperlink ref="D209" r:id="rId605" display="https://www.pro-football-reference.com/players/W/WoodMi00.htm" xr:uid="{74CEEE77-969F-46A8-8579-6B33DDD6C5A9}"/>
    <hyperlink ref="AB209" r:id="rId606" display="https://www.pro-football-reference.com/schools/oklahoma/" xr:uid="{B19DD9A2-45EB-4998-B7D7-5002328E4F84}"/>
    <hyperlink ref="C210" r:id="rId607" tooltip="Chicago Bears" display="https://www.pro-football-reference.com/teams/chi/2022_draft.htm" xr:uid="{F1BD496F-0BE5-4EA7-B98D-2555C83D34DD}"/>
    <hyperlink ref="D210" r:id="rId608" display="https://www.pro-football-reference.com/players/E/EbneTr00.htm" xr:uid="{AF026A81-B01B-49FF-BAF8-BFA43F1D6FEE}"/>
    <hyperlink ref="AB210" r:id="rId609" display="https://www.pro-football-reference.com/schools/baylor/" xr:uid="{45C52103-5CD1-45EE-BD84-CB4704ADA41D}"/>
    <hyperlink ref="C211" r:id="rId610" tooltip="Tennessee Titans" display="https://www.pro-football-reference.com/teams/oti/2022_draft.htm" xr:uid="{18B83A53-B65A-448C-B2DE-0021C5E611B3}"/>
    <hyperlink ref="D211" r:id="rId611" display="https://www.pro-football-reference.com/players/J/JackTh00.htm" xr:uid="{24B632EA-DF27-4614-9033-DAA65A8138B9}"/>
    <hyperlink ref="AB211" r:id="rId612" display="https://www.pro-football-reference.com/schools/tennessee/" xr:uid="{0DA302E0-423F-45D4-B825-5E999821C593}"/>
    <hyperlink ref="C212" r:id="rId613" tooltip="Houston Texans" display="https://www.pro-football-reference.com/teams/htx/2022_draft.htm" xr:uid="{AA5AAEFE-26DE-432E-8009-F487A9BE4E40}"/>
    <hyperlink ref="D212" r:id="rId614" display="https://www.pro-football-reference.com/players/D/DecuAu00.htm" xr:uid="{E0ED7026-2F44-4619-A252-C76714F71A24}"/>
    <hyperlink ref="AB212" r:id="rId615" display="https://www.pro-football-reference.com/schools/lsu/" xr:uid="{4587CAEC-BD64-4FC4-AAE2-4E8DEE77F4FC}"/>
    <hyperlink ref="C213" r:id="rId616" tooltip="Denver Broncos" display="https://www.pro-football-reference.com/teams/den/2022_draft.htm" xr:uid="{EE929263-6869-4EF2-BA82-8C62C1D92C71}"/>
    <hyperlink ref="D213" r:id="rId617" display="https://www.pro-football-reference.com/players/H/HennMa01.htm" xr:uid="{89480CFC-C860-491C-98D9-BC685FDD6C9A}"/>
    <hyperlink ref="AB213" r:id="rId618" display="https://www.pro-football-reference.com/schools/wisconsin/" xr:uid="{3DA7EBA5-9682-4E67-A612-CA5F452FF2C1}"/>
    <hyperlink ref="C214" r:id="rId619" tooltip="Chicago Bears" display="https://www.pro-football-reference.com/teams/chi/2022_draft.htm" xr:uid="{C08A0F41-63C8-46EC-865D-06AC9392CCFA}"/>
    <hyperlink ref="D214" r:id="rId620" display="https://www.pro-football-reference.com/players/K/KramDo01.htm" xr:uid="{55504350-2BA1-4A87-A117-2943C63F5D75}"/>
    <hyperlink ref="AB214" r:id="rId621" display="https://www.pro-football-reference.com/schools/illinois/" xr:uid="{B6DE16B0-4E61-4216-A0DE-C874EF3E38E2}"/>
    <hyperlink ref="C215" r:id="rId622" tooltip="Pittsburgh Steelers" display="https://www.pro-football-reference.com/teams/pit/2022_draft.htm" xr:uid="{15110FCE-7B9C-4E57-9D57-9F99691FD03B}"/>
    <hyperlink ref="D215" r:id="rId623" display="https://www.pro-football-reference.com/players/H/HeywCo00.htm" xr:uid="{D26C679A-0291-41CF-B403-1108E13E5147}"/>
    <hyperlink ref="AB215" r:id="rId624" display="https://www.pro-football-reference.com/schools/michiganst/" xr:uid="{B11DCCC4-7446-4979-9F4A-3E85DCA57446}"/>
    <hyperlink ref="C216" r:id="rId625" tooltip="Buffalo Bills" display="https://www.pro-football-reference.com/teams/buf/2022_draft.htm" xr:uid="{D2146797-DD61-4336-8371-0F393A5BB4F6}"/>
    <hyperlink ref="D216" r:id="rId626" display="https://www.pro-football-reference.com/players/T/TenuLu00.htm" xr:uid="{CE2D9960-3061-47B0-B256-F65CC83E0388}"/>
    <hyperlink ref="AB216" r:id="rId627" display="https://www.pro-football-reference.com/schools/virginiatech/" xr:uid="{A6B6E68F-0A35-48A8-8FE1-90156AE787B3}"/>
    <hyperlink ref="C217" r:id="rId628" tooltip="New England Patriots" display="https://www.pro-football-reference.com/teams/nwe/2022_draft.htm" xr:uid="{9F46AE73-6DE5-401B-96C4-1FA42AD74001}"/>
    <hyperlink ref="D217" r:id="rId629" display="https://www.pro-football-reference.com/players/H/HineCh00.htm" xr:uid="{671D9AEC-6914-485C-8D10-0619A40536F9}"/>
    <hyperlink ref="AB217" r:id="rId630" display="https://www.pro-football-reference.com/schools/lsu/" xr:uid="{60811ADA-FDCC-4A45-8759-29D74D29E60D}"/>
    <hyperlink ref="C218" r:id="rId631" tooltip="Los Angeles Rams" display="https://www.pro-football-reference.com/teams/ram/2022_draft.htm" xr:uid="{35C69D4E-D1CB-424D-8AA5-AED55DC5524F}"/>
    <hyperlink ref="D218" r:id="rId632" display="https://www.pro-football-reference.com/players/L/LakeQu00.htm" xr:uid="{DD53F700-5F20-432B-ACBE-0060F5281212}"/>
    <hyperlink ref="AB218" r:id="rId633" display="https://www.pro-football-reference.com/schools/ucla/" xr:uid="{CCD60C0A-0EE5-417D-8FDB-619863DFBF4A}"/>
    <hyperlink ref="C219" r:id="rId634" tooltip="Los Angeles Rams" display="https://www.pro-football-reference.com/teams/ram/2022_draft.htm" xr:uid="{483F4823-7AC7-480D-B839-C69103DC7E05}"/>
    <hyperlink ref="D219" r:id="rId635" display="https://www.pro-football-reference.com/players/K/KendDe00.htm" xr:uid="{E067A0C3-ADE6-4359-B7FE-FDC02F42F60B}"/>
    <hyperlink ref="AB219" r:id="rId636" display="https://www.pro-football-reference.com/schools/georgia/" xr:uid="{E02662B7-A2C9-4525-8B92-76B62343B840}"/>
    <hyperlink ref="C220" r:id="rId637" tooltip="Atlanta Falcons" display="https://www.pro-football-reference.com/teams/atl/2022_draft.htm" xr:uid="{7D4B6528-30CA-42A0-BEA6-AAEA0E9FF220}"/>
    <hyperlink ref="D220" r:id="rId638" display="https://www.pro-football-reference.com/players/F/FitzJo00.htm" xr:uid="{07286728-0892-4DDD-B508-57979CA7C765}"/>
    <hyperlink ref="AB220" r:id="rId639" display="https://www.pro-football-reference.com/schools/georgia/" xr:uid="{DD9A4A5E-F6AF-48EB-AA3F-54D6EA152D36}"/>
    <hyperlink ref="C221" r:id="rId640" tooltip="Los Angeles Chargers" display="https://www.pro-football-reference.com/teams/sdg/2022_draft.htm" xr:uid="{AD6C4A1B-6A15-4555-9D26-F58C70D39AC6}"/>
    <hyperlink ref="D221" r:id="rId641" display="https://www.pro-football-reference.com/players/T/TaylJa04.htm" xr:uid="{03E5412E-8A7E-4406-B771-7D43C917CC49}"/>
    <hyperlink ref="AB221" r:id="rId642" display="https://www.pro-football-reference.com/schools/wakeforest/" xr:uid="{D54674F0-74DF-4766-B549-7DF585BE8AA8}"/>
    <hyperlink ref="C222" r:id="rId643" tooltip="Arizona Cardinals" display="https://www.pro-football-reference.com/teams/crd/2022_draft.htm" xr:uid="{9842BD9B-9D07-45A6-B541-420C1768F968}"/>
    <hyperlink ref="D222" r:id="rId644" display="https://www.pro-football-reference.com/players/S/SmitLe01.htm" xr:uid="{0F561900-2A3F-4C71-B080-CE95EDB822E1}"/>
    <hyperlink ref="AB222" r:id="rId645" display="https://www.pro-football-reference.com/schools/virginiatech/" xr:uid="{3A354537-F5BF-41FE-A601-C08AA513252A}"/>
    <hyperlink ref="C223" r:id="rId646" tooltip="Indianapolis Colts" display="https://www.pro-football-reference.com/teams/clt/2022_draft.htm" xr:uid="{EA8781AC-6276-45FC-85A4-8CF5238B6E16}"/>
    <hyperlink ref="D223" r:id="rId647" display="https://www.pro-football-reference.com/players/B/BrooCu00.htm" xr:uid="{F500FCC3-847E-4B16-88EC-1CDCB926EEEB}"/>
    <hyperlink ref="AB223" r:id="rId648" display="https://www.pro-football-reference.com/schools/cincinnati/" xr:uid="{5BB57CCE-7DD1-4221-90C4-772B856A701D}"/>
    <hyperlink ref="C224" r:id="rId649" tooltip="Detroit Lions" display="https://www.pro-football-reference.com/teams/det/2022_draft.htm" xr:uid="{76F66D0D-6434-43F4-8569-FD943A2AC09E}"/>
    <hyperlink ref="D224" r:id="rId650" display="https://www.pro-football-reference.com/players/H/HousJa01.htm" xr:uid="{721C52DE-C79F-4838-9505-257DF60A1E28}"/>
    <hyperlink ref="AB224" r:id="rId651" display="https://www.pro-football-reference.com/schools/jacksonst/" xr:uid="{2A05CC5D-0AC7-4112-947C-6B6B981BC21D}"/>
    <hyperlink ref="C225" r:id="rId652" tooltip="Tampa Bay Buccaneers" display="https://www.pro-football-reference.com/teams/tam/2022_draft.htm" xr:uid="{5FEFE600-72CF-42BA-958C-7BB8B976C20D}"/>
    <hyperlink ref="D225" r:id="rId653" display="https://www.pro-football-reference.com/players/K/KiefKo00.htm" xr:uid="{C45F758C-133E-436F-BB82-7E2834584EEB}"/>
    <hyperlink ref="AB225" r:id="rId654" display="https://www.pro-football-reference.com/schools/minnesota/" xr:uid="{005F28B3-5B44-459D-B27E-30C1826037CE}"/>
    <hyperlink ref="C226" r:id="rId655" tooltip="Tennessee Titans" display="https://www.pro-football-reference.com/teams/oti/2022_draft.htm" xr:uid="{1633A451-E6AA-412C-A746-E9C5D9C40303}"/>
    <hyperlink ref="D226" r:id="rId656" display="https://www.pro-football-reference.com/players/C/CampCh02.htm" xr:uid="{BA78051E-CDFA-4EE4-8507-82359A4215F0}"/>
    <hyperlink ref="AB226" r:id="rId657" display="https://www.pro-football-reference.com/schools/mississippi/" xr:uid="{7AE6F8CE-2E10-4276-ABEF-98FE8F99F087}"/>
    <hyperlink ref="C227" r:id="rId658" tooltip="San Francisco 49ers" display="https://www.pro-football-reference.com/teams/sfo/2022_draft.htm" xr:uid="{450246F5-B801-4009-A6ED-D6CC17B21E47}"/>
    <hyperlink ref="D227" r:id="rId659" display="https://www.pro-football-reference.com/players/D/DaviKa01.htm" xr:uid="{C0D92294-E6E3-4921-9D1B-56B42D9BB203}"/>
    <hyperlink ref="AB227" r:id="rId660" display="https://www.pro-football-reference.com/schools/centralflorida/" xr:uid="{5DA25DC6-593C-43A0-9E69-CFCDCA544F43}"/>
    <hyperlink ref="C228" r:id="rId661" tooltip="San Francisco 49ers" display="https://www.pro-football-reference.com/teams/sfo/2022_draft.htm" xr:uid="{F713C45C-FEC2-49C6-A1C1-26E72BEA7786}"/>
    <hyperlink ref="D228" r:id="rId662" display="https://www.pro-football-reference.com/players/C/CastTa00.htm" xr:uid="{C368B71F-FB02-4E20-BA5E-5D435E9F5D6F}"/>
    <hyperlink ref="AB228" r:id="rId663" display="https://www.pro-football-reference.com/schools/pennst/" xr:uid="{25958E56-9ECB-4A4B-B518-3BA035D927D2}"/>
    <hyperlink ref="C230" r:id="rId664" tooltip="Jacksonville Jaguars" display="https://www.pro-football-reference.com/teams/jax/2022_draft.htm" xr:uid="{E0A11043-5FA5-4744-9569-E88006BDE9BC}"/>
    <hyperlink ref="D230" r:id="rId665" display="https://www.pro-football-reference.com/players/B/BrowMo00.htm" xr:uid="{7DD1A80F-388C-4809-9273-A3DA9CBB0A0D}"/>
    <hyperlink ref="AB230" r:id="rId666" display="https://www.pro-football-reference.com/schools/arkansas/" xr:uid="{A8E574A1-7577-4A82-9B80-84CD302D62A2}"/>
    <hyperlink ref="C231" r:id="rId667" tooltip="Cleveland Browns" display="https://www.pro-football-reference.com/teams/cle/2022_draft.htm" xr:uid="{97807BAC-04D4-44A2-8539-DFFA1399EC9A}"/>
    <hyperlink ref="D231" r:id="rId668" display="https://www.pro-football-reference.com/players/T/ThomIs01.htm" xr:uid="{0675BBAF-D82F-4F26-8463-9D8EB8E98CF5}"/>
    <hyperlink ref="AB231" r:id="rId669" display="https://www.pro-football-reference.com/schools/oklahoma/" xr:uid="{07AD72AE-9D60-4D4B-82A3-084BF4840CF7}"/>
    <hyperlink ref="C232" r:id="rId670" tooltip="Miami Dolphins" display="https://www.pro-football-reference.com/teams/mia/2022_draft.htm" xr:uid="{02F4FD71-2359-4778-B8A0-05FCDE4B8283}"/>
    <hyperlink ref="D232" r:id="rId671" display="https://www.pro-football-reference.com/players/G/GoodCa00.htm" xr:uid="{C4F6C502-63A8-49CB-8B61-41D5F191BF7C}"/>
    <hyperlink ref="AB232" r:id="rId672" display="https://www.pro-football-reference.com/schools/california/" xr:uid="{8A78E485-1279-48C4-934C-28B3F749B559}"/>
    <hyperlink ref="C233" r:id="rId673" tooltip="Pittsburgh Steelers" display="https://www.pro-football-reference.com/teams/pit/2022_draft.htm" xr:uid="{6F9A8C54-BE4A-4CA0-BDDA-28C6BF96D092}"/>
    <hyperlink ref="D233" r:id="rId674" display="https://www.pro-football-reference.com/players/R/RobiMa03.htm" xr:uid="{7C33892A-2CAE-4801-BD73-316260EE972E}"/>
    <hyperlink ref="AB233" r:id="rId675" display="https://www.pro-football-reference.com/schools/mississippi/" xr:uid="{971E601C-0CBB-45E3-848C-D0584D00CA97}"/>
    <hyperlink ref="C234" r:id="rId676" tooltip="Chicago Bears" display="https://www.pro-football-reference.com/teams/chi/2022_draft.htm" xr:uid="{444D0C05-894B-4849-BB93-EDE7155E90F5}"/>
    <hyperlink ref="D234" r:id="rId677" display="https://www.pro-football-reference.com/players/C/CartJa04.htm" xr:uid="{E4C69A03-DCF1-407A-8E1B-2896360F9E2F}"/>
    <hyperlink ref="AB234" r:id="rId678" display="https://www.pro-football-reference.com/schools/southern/" xr:uid="{621A1C7A-4BB9-4D6D-B2E0-F312074449EB}"/>
    <hyperlink ref="C235" r:id="rId679" tooltip="Minnesota Vikings" display="https://www.pro-football-reference.com/teams/min/2022_draft.htm" xr:uid="{6E0C9C48-BF34-4DAA-91DD-B6751A1A558A}"/>
    <hyperlink ref="D235" r:id="rId680" display="https://www.pro-football-reference.com/players/M/MuseNi00.htm" xr:uid="{EED65832-DCEC-4E8F-93AE-8DD8CC9BBFBC}"/>
    <hyperlink ref="AB235" r:id="rId681" display="https://www.pro-football-reference.com/schools/socarolina/" xr:uid="{72178CCA-1834-4EB4-ACCC-F84115349699}"/>
    <hyperlink ref="C236" r:id="rId682" tooltip="Green Bay Packers" display="https://www.pro-football-reference.com/teams/gnb/2022_draft.htm" xr:uid="{AE15362C-4093-47FD-A374-54E16AF31225}"/>
    <hyperlink ref="D236" r:id="rId683" display="https://www.pro-football-reference.com/players/C/CarpTa00.htm" xr:uid="{9E77F1F7-A10C-489A-AE1F-44F23122846D}"/>
    <hyperlink ref="AB236" r:id="rId684" display="https://www.pro-football-reference.com/schools/georgiatech/" xr:uid="{D04DD03F-19D7-426B-BA4F-1BFC83A73E32}"/>
    <hyperlink ref="C237" r:id="rId685" tooltip="Seattle Seahawks" display="https://www.pro-football-reference.com/teams/sea/2022_draft.htm" xr:uid="{492F7435-C392-4739-90D9-444A349D2146}"/>
    <hyperlink ref="D237" r:id="rId686" display="https://www.pro-football-reference.com/players/M/MeltBo00.htm" xr:uid="{DA99B8CF-CEDD-4B7A-BB99-7978E5A403D2}"/>
    <hyperlink ref="AB237" r:id="rId687" display="https://www.pro-football-reference.com/schools/rutgers/" xr:uid="{D52D2610-ED1E-4A85-B5AA-97E7EADD6764}"/>
    <hyperlink ref="C238" r:id="rId688" tooltip="Washington Commanders" display="https://www.pro-football-reference.com/teams/was/2022_draft.htm" xr:uid="{E93A3FF5-9074-4223-B4BA-DFE3174046B1}"/>
    <hyperlink ref="D238" r:id="rId689" display="https://www.pro-football-reference.com/players/P/PaulCh00.htm" xr:uid="{D20B14D3-A367-46CF-8409-EF3DB1657A76}"/>
    <hyperlink ref="AB238" r:id="rId690" display="https://www.pro-football-reference.com/schools/tulsa/" xr:uid="{A9B86AD9-923F-4383-BE4B-22E0D55E40A2}"/>
    <hyperlink ref="C239" r:id="rId691" tooltip="Buffalo Bills" display="https://www.pro-football-reference.com/teams/buf/2022_draft.htm" xr:uid="{64C686C5-D4E8-4BAE-B125-7FE5660AEABC}"/>
    <hyperlink ref="D239" r:id="rId692" display="https://www.pro-football-reference.com/players/S/SpecBa00.htm" xr:uid="{C06D9F9E-AD44-43B5-AF6E-B70760099B5C}"/>
    <hyperlink ref="AB239" r:id="rId693" display="https://www.pro-football-reference.com/schools/clemson/" xr:uid="{903205BC-AE2C-42F9-9630-A0C9EEDA099B}"/>
    <hyperlink ref="C240" r:id="rId694" tooltip="Denver Broncos" display="https://www.pro-football-reference.com/teams/den/2022_draft.htm" xr:uid="{E24EC374-1E32-4535-B6CC-4036CE7EAF5D}"/>
    <hyperlink ref="D240" r:id="rId695" display="https://www.pro-football-reference.com/players/H/HickFa00.htm" xr:uid="{E5EEC211-389A-4208-8C01-F059C0249625}"/>
    <hyperlink ref="AB240" r:id="rId696" display="https://www.pro-football-reference.com/schools/wisconsin/" xr:uid="{EBC058CF-14A1-409C-A0A2-291790AA3D7C}"/>
    <hyperlink ref="C241" r:id="rId697" tooltip="Seattle Seahawks" display="https://www.pro-football-reference.com/teams/sea/2022_draft.htm" xr:uid="{21C1E054-5329-449A-8C5C-09DB2BE57B2B}"/>
    <hyperlink ref="D241" r:id="rId698" display="https://www.pro-football-reference.com/players/Y/YounDa02.htm" xr:uid="{59675B35-6152-45D2-815B-CDC844639C25}"/>
    <hyperlink ref="AB241" r:id="rId699" display="https://www.pro-football-reference.com/schools/lenoirrhyne/" xr:uid="{2C6256C7-2CE4-4EB4-87D8-EA194B1A196A}"/>
    <hyperlink ref="C242" r:id="rId700" tooltip="Green Bay Packers" display="https://www.pro-football-reference.com/teams/gnb/2022_draft.htm" xr:uid="{3E793714-EBF4-4D71-8E7A-B4B388CAF4AD}"/>
    <hyperlink ref="D242" r:id="rId701" display="https://www.pro-football-reference.com/players/F/FordJo00.htm" xr:uid="{F05ABF68-CE9D-4991-A101-F5D641717381}"/>
    <hyperlink ref="AB242" r:id="rId702" display="https://www.pro-football-reference.com/schools/miami(fl)/" xr:uid="{4FF1823A-2DAB-4DC6-8368-C6CDDC0F78D1}"/>
    <hyperlink ref="C243" r:id="rId703" tooltip="Los Angeles Rams" display="https://www.pro-football-reference.com/teams/ram/2022_draft.htm" xr:uid="{8A4ED129-D673-4305-A7C1-A120090C5B27}"/>
    <hyperlink ref="D243" r:id="rId704" display="https://www.pro-football-reference.com/players/H/HardDa01.htm" xr:uid="{D33504EA-D2B9-46F9-8225-EC99FB1FE2C8}"/>
    <hyperlink ref="AB243" r:id="rId705" display="https://www.pro-football-reference.com/schools/montanast/" xr:uid="{DF49F732-2CB0-4778-B6A3-F5B14F278151}"/>
    <hyperlink ref="C244" r:id="rId706" tooltip="Los Angeles Chargers" display="https://www.pro-football-reference.com/teams/sdg/2022_draft.htm" xr:uid="{BBD194A3-841B-4EB2-BD79-D81E2DAC08A6}"/>
    <hyperlink ref="D244" r:id="rId707" display="https://www.pro-football-reference.com/players/L/LeonDe00.htm" xr:uid="{41CD5627-4583-455F-852E-5552AA41801E}"/>
    <hyperlink ref="AB244" r:id="rId708" display="https://www.pro-football-reference.com/schools/mississippi/" xr:uid="{49C2378D-CF96-4285-9CED-A84932CC43F4}"/>
    <hyperlink ref="C245" r:id="rId709" tooltip="Detroit Lions" display="https://www.pro-football-reference.com/teams/det/2022_draft.htm" xr:uid="{396F042C-FB02-46CC-A298-70D7CCECBCDB}"/>
    <hyperlink ref="D245" r:id="rId710" display="https://www.pro-football-reference.com/players/L/LucaCh01.htm" xr:uid="{99DB4CDE-3B43-412D-A713-BC5E9AB59665}"/>
    <hyperlink ref="AB245" r:id="rId711" display="https://www.pro-football-reference.com/schools/arizonast/" xr:uid="{C392A129-D72B-45CF-A2C0-1BF136586229}"/>
    <hyperlink ref="C246" r:id="rId712" tooltip="Las Vegas Raiders" display="https://www.pro-football-reference.com/teams/rai/2022_draft.htm" xr:uid="{F64E12A4-4502-4F3A-BE07-B8BEB6B58A5A}"/>
    <hyperlink ref="D246" r:id="rId713" display="https://www.pro-football-reference.com/players/M/MunfTh00.htm" xr:uid="{0451DD29-A1AC-43D8-9CE8-636C9505BC62}"/>
    <hyperlink ref="AB246" r:id="rId714" display="https://www.pro-football-reference.com/schools/ohiost/" xr:uid="{37683EB2-B5D1-4C6F-99C5-6EA1CCC4BE97}"/>
    <hyperlink ref="C247" r:id="rId715" tooltip="Indianapolis Colts" display="https://www.pro-football-reference.com/teams/clt/2022_draft.htm" xr:uid="{7C60D115-9DE3-42D0-892D-CEF077F62C72}"/>
    <hyperlink ref="D247" r:id="rId716" display="https://www.pro-football-reference.com/players/T/ThomRo07.htm" xr:uid="{C58827C6-1771-438E-ADB4-233BFD0023A7}"/>
    <hyperlink ref="AB247" r:id="rId717" display="https://www.pro-football-reference.com/schools/yale/" xr:uid="{71FAA04D-99C3-4B33-88CB-679C6BFACC23}"/>
    <hyperlink ref="C248" r:id="rId718" tooltip="Washington Commanders" display="https://www.pro-football-reference.com/teams/was/2022_draft.htm" xr:uid="{E3BF1006-4C8C-48B6-843F-30ADBAA34595}"/>
    <hyperlink ref="D248" r:id="rId719" display="https://www.pro-football-reference.com/players/H/HolmCh00.htm" xr:uid="{459513D3-E32D-41D6-9BEE-7CE1BD3F2594}"/>
    <hyperlink ref="AB248" r:id="rId720" display="https://www.pro-football-reference.com/schools/oklahomast/" xr:uid="{7AB24C63-79BC-4546-8E3C-9867F3D1C5F1}"/>
    <hyperlink ref="C249" r:id="rId721" tooltip="Pittsburgh Steelers" display="https://www.pro-football-reference.com/teams/pit/2022_draft.htm" xr:uid="{295ADA9F-15B7-48D6-B8D1-A69D48EA8BB7}"/>
    <hyperlink ref="D249" r:id="rId722" display="https://www.pro-football-reference.com/players/O/OladCh00.htm" xr:uid="{139C53A2-E1F6-4DD5-A963-AB29C9E37487}"/>
    <hyperlink ref="AB249" r:id="rId723" display="https://www.pro-football-reference.com/schools/sodakotast/" xr:uid="{A4BF877B-0057-4229-8579-7D1EBB2876FB}"/>
    <hyperlink ref="C250" r:id="rId724" tooltip="Carolina Panthers" display="https://www.pro-football-reference.com/teams/car/2022_draft.htm" xr:uid="{25060DD2-739B-4588-A2E0-D1AF520547B5}"/>
    <hyperlink ref="D250" r:id="rId725" display="https://www.pro-football-reference.com/players/B/BarnKa00.htm" xr:uid="{6FAAE155-304D-4FA5-97A3-6E1DB1262004}"/>
    <hyperlink ref="AB250" r:id="rId726" display="https://www.pro-football-reference.com/schools/baylor/" xr:uid="{E990A263-33D3-4F28-AA35-CB75FA10A7C5}"/>
    <hyperlink ref="C251" r:id="rId727" tooltip="Kansas City Chiefs" display="https://www.pro-football-reference.com/teams/kan/2022_draft.htm" xr:uid="{8FADA026-A6F1-4EBA-AACF-416F157E7A02}"/>
    <hyperlink ref="D251" r:id="rId728" display="https://www.pro-football-reference.com/players/W/WatsJa02.htm" xr:uid="{1CEA6D13-74E0-4EF7-89E1-0F497A6013C6}"/>
    <hyperlink ref="AB251" r:id="rId729" display="https://www.pro-football-reference.com/schools/washingtonst/" xr:uid="{A55B32E4-A4D2-4C46-8DD3-F5DF2D1A5E5D}"/>
    <hyperlink ref="C252" r:id="rId730" tooltip="Arizona Cardinals" display="https://www.pro-football-reference.com/teams/crd/2022_draft.htm" xr:uid="{0363793D-1C75-4823-BFB7-8BEA05EB7F26}"/>
    <hyperlink ref="D252" r:id="rId731" display="https://www.pro-football-reference.com/players/M/MattCh01.htm" xr:uid="{45E995AC-DE43-4298-B9BC-75774ADF8AE7}"/>
    <hyperlink ref="AB252" r:id="rId732" display="https://www.pro-football-reference.com/schools/valdostast/" xr:uid="{224E2EC4-7279-4369-9EB8-B561B72670FF}"/>
    <hyperlink ref="C253" r:id="rId733" tooltip="New England Patriots" display="https://www.pro-football-reference.com/teams/nwe/2022_draft.htm" xr:uid="{8B8B38DA-E195-41FD-BCE3-0B4436FFCD79}"/>
    <hyperlink ref="D253" r:id="rId734" display="https://www.pro-football-reference.com/players/S/StueAn00.htm" xr:uid="{61E2F9C8-7E04-494A-BFF5-E75C059C45D7}"/>
    <hyperlink ref="AB253" r:id="rId735" display="https://www.pro-football-reference.com/schools/michigan/" xr:uid="{B3AB9479-FB83-4840-AC1D-D64BAD6E32F2}"/>
    <hyperlink ref="C254" r:id="rId736" tooltip="Cleveland Browns" display="https://www.pro-football-reference.com/teams/cle/2022_draft.htm" xr:uid="{1B847BB3-EB93-4861-845C-0339A4F482CA}"/>
    <hyperlink ref="D254" r:id="rId737" display="https://www.pro-football-reference.com/players/D/DeatDa00.htm" xr:uid="{6537BBD5-77AB-459F-AA26-9E506133680E}"/>
    <hyperlink ref="AB254" r:id="rId738" display="https://www.pro-football-reference.com/schools/texastech/" xr:uid="{84A4D147-1CAE-42EB-9D9D-9F06167B3188}"/>
    <hyperlink ref="C255" r:id="rId739" tooltip="Miami Dolphins" display="https://www.pro-football-reference.com/teams/mia/2022_draft.htm" xr:uid="{788A9BE8-825D-4160-81DD-09A703476608}"/>
    <hyperlink ref="D255" r:id="rId740" display="https://www.pro-football-reference.com/players/T/ThomSk00.htm" xr:uid="{EFA04706-632C-4CB0-B88D-A5BCA45E77DA}"/>
    <hyperlink ref="AB255" r:id="rId741" display="https://www.pro-football-reference.com/schools/kansasst/" xr:uid="{E72740BC-C2E7-41D9-92CF-D96A44BD5976}"/>
    <hyperlink ref="C256" r:id="rId742" tooltip="Tampa Bay Buccaneers" display="https://www.pro-football-reference.com/teams/tam/2022_draft.htm" xr:uid="{B63B07A8-AC7A-454D-B5B3-FA77F5C81B16}"/>
    <hyperlink ref="D256" r:id="rId743" display="https://www.pro-football-reference.com/players/A/AnthAn00.htm" xr:uid="{C872A0B0-9744-4E1C-9F9B-C88CB4D1B552}"/>
    <hyperlink ref="AB256" r:id="rId744" display="https://www.pro-football-reference.com/schools/lsu/" xr:uid="{C295507F-BC4A-4498-AAFB-D231B1BB4ADF}"/>
    <hyperlink ref="C257" r:id="rId745" tooltip="Green Bay Packers" display="https://www.pro-football-reference.com/teams/gnb/2022_draft.htm" xr:uid="{96C99BCA-F3FD-47BA-A0F1-1A513D7E6903}"/>
    <hyperlink ref="D257" r:id="rId746" display="https://www.pro-football-reference.com/players/W/WalkRa00.htm" xr:uid="{8FCDF245-88B2-45BB-BE22-A59912B5B668}"/>
    <hyperlink ref="AB257" r:id="rId747" display="https://www.pro-football-reference.com/schools/pennst/" xr:uid="{3F08E381-A680-4FA6-B9D2-80A9EC631205}"/>
    <hyperlink ref="C258" r:id="rId748" tooltip="Las Vegas Raiders" display="https://www.pro-football-reference.com/teams/rai/2022_draft.htm" xr:uid="{5336187C-19C9-41A7-947D-AA4C0CC9614D}"/>
    <hyperlink ref="D258" r:id="rId749" display="https://www.pro-football-reference.com/players/B/BrowBr06.htm" xr:uid="{319B525B-7C57-476D-88A7-2F9AC9864341}"/>
    <hyperlink ref="AB258" r:id="rId750" display="https://www.pro-football-reference.com/schools/ucla/" xr:uid="{3763B928-4104-4982-98B8-3C69FAE2E38F}"/>
    <hyperlink ref="C259" r:id="rId751" tooltip="Kansas City Chiefs" display="https://www.pro-football-reference.com/teams/kan/2022_draft.htm" xr:uid="{CF5D8E47-C2B4-4595-8C3E-67B3E560E514}"/>
    <hyperlink ref="D259" r:id="rId752" display="https://www.pro-football-reference.com/players/P/PachIs00.htm" xr:uid="{B7C61011-C38D-4E92-B55E-DF941651DBDA}"/>
    <hyperlink ref="AB259" r:id="rId753" display="https://www.pro-football-reference.com/schools/rutgers/" xr:uid="{14E8949D-B69B-456C-8CC1-F544F500C511}"/>
    <hyperlink ref="C260" r:id="rId754" tooltip="Cincinnati Bengals" display="https://www.pro-football-reference.com/teams/cin/2022_draft.htm" xr:uid="{667B1333-018D-41EC-9F1B-39D4AA3332BC}"/>
    <hyperlink ref="D260" r:id="rId755" display="https://www.pro-football-reference.com/players/G/GuntJe01.htm" xr:uid="{38272D7D-21E6-41A8-81F2-706FCDEE8311}"/>
    <hyperlink ref="AB260" r:id="rId756" display="https://www.pro-football-reference.com/schools/coastalcarolina/" xr:uid="{9A1592E5-E534-4A22-B6C5-6126CD9807BA}"/>
    <hyperlink ref="C261" r:id="rId757" tooltip="Los Angeles Rams" display="https://www.pro-football-reference.com/teams/ram/2022_draft.htm" xr:uid="{C31E790D-18D0-44D8-A194-CD6A52131998}"/>
    <hyperlink ref="D261" r:id="rId758" display="https://www.pro-football-reference.com/players/Y/YeasRu00.htm" xr:uid="{E462E21B-284F-4216-85B5-0B90CC1C62A8}"/>
    <hyperlink ref="AB261" r:id="rId759" display="https://www.pro-football-reference.com/schools/kansasst/" xr:uid="{0C3D3D3E-7842-4E55-B152-A77916246966}"/>
    <hyperlink ref="C262" r:id="rId760" tooltip="Chicago Bears" display="https://www.pro-football-reference.com/teams/chi/2022_draft.htm" xr:uid="{D7373360-BDDB-48B6-9654-4031BEFEE462}"/>
    <hyperlink ref="D262" r:id="rId761" display="https://www.pro-football-reference.com/players/H/HickEl00.htm" xr:uid="{052756BE-9CBB-48C7-A4CC-3B8B6854B372}"/>
    <hyperlink ref="AB262" r:id="rId762" display="https://www.pro-football-reference.com/schools/california/" xr:uid="{02F6CDEC-BA66-466A-A3C8-952AFD60E16F}"/>
    <hyperlink ref="C263" r:id="rId763" tooltip="Chicago Bears" display="https://www.pro-football-reference.com/teams/chi/2022_draft.htm" xr:uid="{9E852E7B-1B29-48B5-8F0D-6564DC04AF40}"/>
    <hyperlink ref="D263" r:id="rId764" display="https://www.pro-football-reference.com/players/G/GillTr01.htm" xr:uid="{9067FE3E-1F11-44BF-AB65-3718A2BB9B40}"/>
    <hyperlink ref="AB263" r:id="rId765" display="https://www.pro-football-reference.com/schools/nocarolinast/" xr:uid="{E833F76F-5B4A-4BEB-B524-661379A0097C}"/>
    <hyperlink ref="C264" r:id="rId766" tooltip="Arizona Cardinals" display="https://www.pro-football-reference.com/teams/crd/2022_draft.htm" xr:uid="{4C18E2C7-27ED-4371-899F-EDB385BD4474}"/>
    <hyperlink ref="D264" r:id="rId767" display="https://www.pro-football-reference.com/players/L/LukeJe00.htm" xr:uid="{B8E0DEC2-13F7-427B-9F80-5D3E369B1A57}"/>
    <hyperlink ref="AB264" r:id="rId768" display="https://www.pro-football-reference.com/schools/pennst/" xr:uid="{66EC439E-AD69-403B-8D2C-849CEAC3C28F}"/>
    <hyperlink ref="C265" r:id="rId769" tooltip="Arizona Cardinals" display="https://www.pro-football-reference.com/teams/crd/2022_draft.htm" xr:uid="{11CD7401-99DA-4917-B9D7-66EB22D3E6A6}"/>
    <hyperlink ref="D265" r:id="rId770" display="https://www.pro-football-reference.com/players/H/HayeMa00.htm" xr:uid="{D332DE1A-BC3E-4C22-A8A2-868CD9D3D41A}"/>
    <hyperlink ref="AB265" r:id="rId771" display="https://www.pro-football-reference.com/schools/oklahoma/" xr:uid="{D17B5F4E-D006-403A-9F97-390DC283D8A9}"/>
    <hyperlink ref="C266" r:id="rId772" tooltip="Green Bay Packers" display="https://www.pro-football-reference.com/teams/gnb/2022_draft.htm" xr:uid="{B8AF9AAF-AD7A-46DF-B68A-4FDD8856136F}"/>
    <hyperlink ref="D266" r:id="rId773" display="https://www.pro-football-reference.com/players/T/TourSa00.htm" xr:uid="{90439F8E-990F-4BC4-8EEB-CC829537A8E8}"/>
    <hyperlink ref="AB266" r:id="rId774" display="https://www.pro-football-reference.com/schools/nebraska/" xr:uid="{B2100D4C-F2FD-4A8E-B0B8-C59EA7CEBF9D}"/>
    <hyperlink ref="C267" r:id="rId775" tooltip="Kansas City Chiefs" display="https://www.pro-football-reference.com/teams/kan/2022_draft.htm" xr:uid="{B3F9F6E5-9E70-416D-8F8E-28BC070823F2}"/>
    <hyperlink ref="D267" r:id="rId776" display="https://www.pro-football-reference.com/players/J/JohnNa01.htm" xr:uid="{2DA6FA58-68F3-43A7-ABEF-39B38C04AD1B}"/>
    <hyperlink ref="AB267" r:id="rId777" display="https://www.pro-football-reference.com/schools/marshall/" xr:uid="{F75B41E4-6CD9-48C1-BB29-CB732FCC5F0C}"/>
    <hyperlink ref="C268" r:id="rId778" tooltip="Los Angeles Chargers" display="https://www.pro-football-reference.com/teams/sdg/2022_draft.htm" xr:uid="{284DC328-1EF3-4340-94D7-D20F0610113F}"/>
    <hyperlink ref="D268" r:id="rId779" display="https://www.pro-football-reference.com/players/H/HorvZa00.htm" xr:uid="{12B26385-9494-4569-B19D-88835B6B6ADA}"/>
    <hyperlink ref="AB268" r:id="rId780" display="https://www.pro-football-reference.com/schools/purdue/" xr:uid="{1558F27A-7959-4CE3-A1FE-5B0656B043B0}"/>
    <hyperlink ref="C269" r:id="rId781" tooltip="Los Angeles Rams" display="https://www.pro-football-reference.com/teams/ram/2022_draft.htm" xr:uid="{C0A68AE6-DCF3-43B3-BDCA-75F422D04C02}"/>
    <hyperlink ref="D269" r:id="rId782" display="https://www.pro-football-reference.com/players/A/ArcuAJ00.htm" xr:uid="{255D047D-E804-405D-AD63-C52CEB99D12C}"/>
    <hyperlink ref="AB269" r:id="rId783" display="https://www.pro-football-reference.com/schools/michiganst/" xr:uid="{8521970A-6FBE-4C17-9F67-FC17D015E852}"/>
    <hyperlink ref="C270" r:id="rId784" tooltip="San Francisco 49ers" display="https://www.pro-football-reference.com/teams/sfo/2022_draft.htm" xr:uid="{BA266739-EF6B-41CC-ADFB-64560A30A789}"/>
    <hyperlink ref="D270" r:id="rId785" display="https://www.pro-football-reference.com/players/P/PurdBr00.htm" xr:uid="{F0BD14DB-5E11-46C4-BC72-F5106BF44D31}"/>
  </hyperlinks>
  <pageMargins left="0.7" right="0.7" top="0.75" bottom="0.75" header="0.3" footer="0.3"/>
  <pageSetup orientation="portrait" r:id="rId78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15572-E08C-4E3B-8449-931D7783A682}">
  <dimension ref="A1:BF85"/>
  <sheetViews>
    <sheetView topLeftCell="A67" workbookViewId="0">
      <selection activeCell="F69" sqref="F69"/>
    </sheetView>
  </sheetViews>
  <sheetFormatPr defaultRowHeight="15.75" x14ac:dyDescent="0.25"/>
  <cols>
    <col min="1" max="1" width="12.5703125" style="4" bestFit="1" customWidth="1"/>
    <col min="2" max="2" width="10.7109375" style="4" bestFit="1" customWidth="1"/>
    <col min="3" max="3" width="7.85546875" style="4" bestFit="1" customWidth="1"/>
    <col min="4" max="4" width="18.85546875" style="4" bestFit="1" customWidth="1"/>
    <col min="5" max="5" width="13.140625" style="4" bestFit="1" customWidth="1"/>
    <col min="6" max="6" width="8.7109375" style="4" bestFit="1" customWidth="1"/>
    <col min="7" max="7" width="8.28515625" style="4" bestFit="1" customWidth="1"/>
    <col min="8" max="8" width="7.28515625" style="4" bestFit="1" customWidth="1"/>
    <col min="9" max="9" width="6.140625" style="4" bestFit="1" customWidth="1"/>
    <col min="10" max="10" width="7.7109375" style="4" bestFit="1" customWidth="1"/>
    <col min="11" max="11" width="3.28515625" style="4" bestFit="1" customWidth="1"/>
    <col min="12" max="12" width="11.28515625" style="4" bestFit="1" customWidth="1"/>
    <col min="13" max="13" width="16.85546875" style="4" bestFit="1" customWidth="1"/>
    <col min="14" max="14" width="13.5703125" style="4" bestFit="1" customWidth="1"/>
    <col min="15" max="15" width="15.42578125" style="4" bestFit="1" customWidth="1"/>
    <col min="16" max="16" width="16" style="4" bestFit="1" customWidth="1"/>
    <col min="17" max="18" width="13.7109375" style="4" bestFit="1" customWidth="1"/>
    <col min="19" max="16384" width="9.140625" style="4"/>
  </cols>
  <sheetData>
    <row r="1" spans="1:58" s="1" customFormat="1" x14ac:dyDescent="0.25">
      <c r="A1" s="1" t="s">
        <v>6</v>
      </c>
      <c r="B1" s="1" t="s">
        <v>326</v>
      </c>
      <c r="C1" s="1" t="s">
        <v>8</v>
      </c>
      <c r="D1" s="1" t="s">
        <v>5</v>
      </c>
      <c r="E1" s="1" t="s">
        <v>18</v>
      </c>
      <c r="F1" s="1" t="s">
        <v>7</v>
      </c>
      <c r="G1" s="1" t="s">
        <v>0</v>
      </c>
      <c r="H1" s="1" t="s">
        <v>1</v>
      </c>
      <c r="I1" s="1" t="s">
        <v>2</v>
      </c>
      <c r="J1" s="1" t="s">
        <v>3</v>
      </c>
      <c r="K1" s="1" t="s">
        <v>338</v>
      </c>
      <c r="L1" s="1" t="s">
        <v>4</v>
      </c>
      <c r="M1" s="1" t="s">
        <v>14</v>
      </c>
      <c r="N1" s="1" t="s">
        <v>606</v>
      </c>
      <c r="O1" s="1" t="s">
        <v>44</v>
      </c>
      <c r="P1" s="1" t="s">
        <v>45</v>
      </c>
    </row>
    <row r="2" spans="1:58" x14ac:dyDescent="0.25">
      <c r="A2" s="4" t="s">
        <v>76</v>
      </c>
      <c r="B2" s="51" t="s">
        <v>76</v>
      </c>
      <c r="C2" s="4" t="s">
        <v>12</v>
      </c>
      <c r="D2" s="4" t="s">
        <v>544</v>
      </c>
      <c r="E2" s="54">
        <v>3118070</v>
      </c>
      <c r="F2" s="4">
        <v>23.2</v>
      </c>
      <c r="G2" s="4">
        <v>75</v>
      </c>
      <c r="H2" s="4">
        <v>72.8</v>
      </c>
      <c r="I2" s="4">
        <v>3</v>
      </c>
      <c r="J2" s="4">
        <v>75</v>
      </c>
      <c r="L2" s="4">
        <f t="shared" ref="L2:L33" si="0">(G2*0.3611)+(H2*1.1*0.3611)+(I2*5.2*0.0666)+(J2*0.2111)</f>
        <v>72.870847999999995</v>
      </c>
      <c r="M2" s="1">
        <f>((G2*0.3611)+(H2*1.1*0.3611)+(I2*5.2*0.0666)+(J2*0.2111))*((100+(29-F2))/100)-(K2*0.9)</f>
        <v>77.097357184000003</v>
      </c>
      <c r="N2" s="3">
        <v>2513209</v>
      </c>
      <c r="O2" s="3">
        <f t="shared" ref="O2:O8" si="1">(N2*((M2-63)/5.45))+N2</f>
        <v>9014053.9451455884</v>
      </c>
      <c r="P2" s="3">
        <f t="shared" ref="P2:P8" si="2">(O2-E2)</f>
        <v>5895983.9451455884</v>
      </c>
    </row>
    <row r="3" spans="1:58" x14ac:dyDescent="0.25">
      <c r="A3" s="4" t="s">
        <v>76</v>
      </c>
      <c r="B3" s="51" t="s">
        <v>76</v>
      </c>
      <c r="C3" s="4" t="s">
        <v>12</v>
      </c>
      <c r="D3" s="4" t="s">
        <v>11</v>
      </c>
      <c r="E3" s="54">
        <v>21150000</v>
      </c>
      <c r="F3" s="4">
        <v>28.3</v>
      </c>
      <c r="G3" s="4">
        <v>81</v>
      </c>
      <c r="H3" s="4">
        <v>68.3</v>
      </c>
      <c r="I3" s="4">
        <v>4</v>
      </c>
      <c r="J3" s="4">
        <v>81</v>
      </c>
      <c r="L3" s="4">
        <f t="shared" si="0"/>
        <v>74.862922999999995</v>
      </c>
      <c r="M3" s="1">
        <f>((G3*0.3611)+(H3*1.1*0.3611)+(I3*5.2*0.0666)+(J3*0.2111))*((100+(29-F3))/100)-(K3*0.9)</f>
        <v>75.386963461000008</v>
      </c>
      <c r="N3" s="3">
        <v>2513209</v>
      </c>
      <c r="O3" s="3">
        <f t="shared" si="1"/>
        <v>8225324.2390562138</v>
      </c>
      <c r="P3" s="3">
        <f t="shared" si="2"/>
        <v>-12924675.760943785</v>
      </c>
    </row>
    <row r="4" spans="1:58" s="51" customFormat="1" x14ac:dyDescent="0.25">
      <c r="A4" s="4" t="s">
        <v>76</v>
      </c>
      <c r="B4" s="51" t="s">
        <v>76</v>
      </c>
      <c r="C4" s="4" t="s">
        <v>12</v>
      </c>
      <c r="D4" s="4" t="s">
        <v>542</v>
      </c>
      <c r="E4" s="54">
        <v>6303823</v>
      </c>
      <c r="F4" s="4">
        <v>29.2</v>
      </c>
      <c r="G4" s="4">
        <v>82</v>
      </c>
      <c r="H4" s="4">
        <v>64.599999999999994</v>
      </c>
      <c r="I4" s="4">
        <v>2</v>
      </c>
      <c r="J4" s="4">
        <v>82</v>
      </c>
      <c r="K4" s="4"/>
      <c r="L4" s="4">
        <f t="shared" si="0"/>
        <v>73.272806000000003</v>
      </c>
      <c r="M4" s="1">
        <f>((G4*0.3611)+(H4*1.1*0.3611)+(I4*5.2*0.0666)+(J4*0.2111))*((100+(29-F4))/100)-(K4*0.9)</f>
        <v>73.126260388000006</v>
      </c>
      <c r="N4" s="3">
        <v>2513209</v>
      </c>
      <c r="O4" s="3">
        <f t="shared" si="1"/>
        <v>7182825.2832046058</v>
      </c>
      <c r="P4" s="3">
        <f t="shared" si="2"/>
        <v>879002.2832046058</v>
      </c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</row>
    <row r="5" spans="1:58" s="51" customFormat="1" x14ac:dyDescent="0.25">
      <c r="A5" s="51" t="s">
        <v>456</v>
      </c>
      <c r="B5" s="51" t="s">
        <v>76</v>
      </c>
      <c r="C5" s="51" t="s">
        <v>12</v>
      </c>
      <c r="D5" s="51" t="s">
        <v>457</v>
      </c>
      <c r="E5" s="53">
        <v>43</v>
      </c>
      <c r="F5" s="51">
        <v>21.3</v>
      </c>
      <c r="G5" s="51">
        <v>71</v>
      </c>
      <c r="H5" s="51">
        <v>91.3</v>
      </c>
      <c r="J5" s="51">
        <v>71</v>
      </c>
      <c r="L5" s="1">
        <f t="shared" si="0"/>
        <v>76.891473000000005</v>
      </c>
      <c r="M5" s="1">
        <v>70</v>
      </c>
      <c r="N5" s="3">
        <v>2513209</v>
      </c>
      <c r="O5" s="3">
        <f t="shared" si="1"/>
        <v>5741183.8623853214</v>
      </c>
      <c r="P5" s="3">
        <f t="shared" si="2"/>
        <v>5741140.8623853214</v>
      </c>
      <c r="R5" s="4"/>
    </row>
    <row r="6" spans="1:58" s="51" customFormat="1" x14ac:dyDescent="0.25">
      <c r="A6" s="4" t="s">
        <v>76</v>
      </c>
      <c r="B6" s="51" t="s">
        <v>76</v>
      </c>
      <c r="C6" s="4" t="s">
        <v>12</v>
      </c>
      <c r="D6" s="4" t="s">
        <v>539</v>
      </c>
      <c r="E6" s="54">
        <v>2598497</v>
      </c>
      <c r="F6" s="4">
        <v>25.3</v>
      </c>
      <c r="G6" s="4">
        <v>77</v>
      </c>
      <c r="H6" s="4">
        <v>52.8</v>
      </c>
      <c r="I6" s="4">
        <v>2</v>
      </c>
      <c r="J6" s="4">
        <v>77</v>
      </c>
      <c r="K6" s="4"/>
      <c r="L6" s="4">
        <f t="shared" si="0"/>
        <v>65.724727999999999</v>
      </c>
      <c r="M6" s="1">
        <f t="shared" ref="M6:M22" si="3">((G6*0.3611)+(H6*1.1*0.3611)+(I6*5.2*0.0666)+(J6*0.2111))*((100+(29-F6))/100)-(K6*0.9)</f>
        <v>68.156542935999994</v>
      </c>
      <c r="N6" s="3">
        <v>2513209</v>
      </c>
      <c r="O6" s="3">
        <f t="shared" si="1"/>
        <v>4891093.4248883687</v>
      </c>
      <c r="P6" s="3">
        <f t="shared" si="2"/>
        <v>2292596.4248883687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</row>
    <row r="7" spans="1:58" s="1" customFormat="1" x14ac:dyDescent="0.25">
      <c r="A7" s="4" t="s">
        <v>76</v>
      </c>
      <c r="B7" s="51" t="s">
        <v>76</v>
      </c>
      <c r="C7" s="4" t="s">
        <v>12</v>
      </c>
      <c r="D7" s="4" t="s">
        <v>570</v>
      </c>
      <c r="E7" s="54">
        <v>895000</v>
      </c>
      <c r="F7" s="4">
        <v>24.6</v>
      </c>
      <c r="G7" s="4">
        <v>70</v>
      </c>
      <c r="H7" s="4">
        <v>62.3</v>
      </c>
      <c r="I7" s="4">
        <v>1</v>
      </c>
      <c r="J7" s="4">
        <v>70</v>
      </c>
      <c r="K7" s="4"/>
      <c r="L7" s="4">
        <f t="shared" si="0"/>
        <v>65.146502999999996</v>
      </c>
      <c r="M7" s="1">
        <f t="shared" si="3"/>
        <v>68.012949132000003</v>
      </c>
      <c r="N7" s="3">
        <v>2513209</v>
      </c>
      <c r="O7" s="3">
        <f t="shared" si="1"/>
        <v>4824876.6835017605</v>
      </c>
      <c r="P7" s="3">
        <f t="shared" si="2"/>
        <v>3929876.6835017605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</row>
    <row r="8" spans="1:58" s="1" customFormat="1" x14ac:dyDescent="0.25">
      <c r="A8" s="4" t="s">
        <v>76</v>
      </c>
      <c r="B8" s="51" t="s">
        <v>76</v>
      </c>
      <c r="C8" s="4" t="s">
        <v>12</v>
      </c>
      <c r="D8" s="4" t="s">
        <v>558</v>
      </c>
      <c r="E8" s="54">
        <v>990000</v>
      </c>
      <c r="F8" s="4">
        <v>28.4</v>
      </c>
      <c r="G8" s="4">
        <v>69</v>
      </c>
      <c r="H8" s="4">
        <v>61.4</v>
      </c>
      <c r="I8" s="4">
        <v>0</v>
      </c>
      <c r="J8" s="4">
        <v>69</v>
      </c>
      <c r="K8" s="4"/>
      <c r="L8" s="4">
        <f t="shared" si="0"/>
        <v>63.870493999999994</v>
      </c>
      <c r="M8" s="1">
        <f t="shared" si="3"/>
        <v>64.253716963999992</v>
      </c>
      <c r="N8" s="3">
        <v>2513209</v>
      </c>
      <c r="O8" s="3">
        <f t="shared" si="1"/>
        <v>3091347.1206197166</v>
      </c>
      <c r="P8" s="3">
        <f t="shared" si="2"/>
        <v>2101347.1206197166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</row>
    <row r="9" spans="1:58" s="1" customFormat="1" x14ac:dyDescent="0.25">
      <c r="A9" s="4" t="s">
        <v>76</v>
      </c>
      <c r="B9" s="51" t="s">
        <v>76</v>
      </c>
      <c r="C9" s="4" t="s">
        <v>12</v>
      </c>
      <c r="D9" s="4" t="s">
        <v>589</v>
      </c>
      <c r="E9" s="54">
        <v>708500</v>
      </c>
      <c r="F9" s="4">
        <v>24</v>
      </c>
      <c r="G9" s="4">
        <v>55</v>
      </c>
      <c r="H9" s="4">
        <v>50</v>
      </c>
      <c r="I9" s="4">
        <v>0</v>
      </c>
      <c r="J9" s="4">
        <v>55</v>
      </c>
      <c r="K9" s="4"/>
      <c r="L9" s="4">
        <f t="shared" si="0"/>
        <v>51.331500000000005</v>
      </c>
      <c r="M9" s="1">
        <f t="shared" si="3"/>
        <v>53.898075000000006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</row>
    <row r="10" spans="1:58" s="1" customFormat="1" x14ac:dyDescent="0.25">
      <c r="A10" s="4" t="s">
        <v>76</v>
      </c>
      <c r="B10" s="51" t="s">
        <v>76</v>
      </c>
      <c r="C10" s="4" t="s">
        <v>12</v>
      </c>
      <c r="D10" s="4" t="s">
        <v>582</v>
      </c>
      <c r="E10" s="54">
        <v>825000</v>
      </c>
      <c r="F10" s="4">
        <v>25.9</v>
      </c>
      <c r="G10" s="4">
        <v>55</v>
      </c>
      <c r="H10" s="4">
        <v>51.3</v>
      </c>
      <c r="I10" s="4">
        <v>0</v>
      </c>
      <c r="J10" s="4">
        <v>55</v>
      </c>
      <c r="K10" s="4"/>
      <c r="L10" s="4">
        <f t="shared" si="0"/>
        <v>51.847873</v>
      </c>
      <c r="M10" s="1">
        <f t="shared" si="3"/>
        <v>53.455157062999994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</row>
    <row r="11" spans="1:58" s="1" customFormat="1" x14ac:dyDescent="0.25">
      <c r="A11" s="4" t="s">
        <v>76</v>
      </c>
      <c r="B11" s="51" t="s">
        <v>76</v>
      </c>
      <c r="C11" s="4" t="s">
        <v>12</v>
      </c>
      <c r="D11" s="4" t="s">
        <v>579</v>
      </c>
      <c r="E11" s="54">
        <v>828500</v>
      </c>
      <c r="F11" s="4">
        <v>25.9</v>
      </c>
      <c r="G11" s="4">
        <v>55</v>
      </c>
      <c r="H11" s="4">
        <v>50</v>
      </c>
      <c r="I11" s="4">
        <v>0</v>
      </c>
      <c r="J11" s="4">
        <v>55</v>
      </c>
      <c r="K11" s="4"/>
      <c r="L11" s="4">
        <f t="shared" si="0"/>
        <v>51.331500000000005</v>
      </c>
      <c r="M11" s="1">
        <f t="shared" si="3"/>
        <v>52.922776500000005</v>
      </c>
      <c r="N11" s="3">
        <v>2513209</v>
      </c>
      <c r="O11" s="3">
        <f t="shared" ref="O11:O16" si="4">(N11*((M11-63)/5.45))+N11</f>
        <v>-2133794.4486626582</v>
      </c>
      <c r="P11" s="3">
        <f t="shared" ref="P11:P16" si="5">(O11-E11)</f>
        <v>-2962294.4486626582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</row>
    <row r="12" spans="1:58" s="5" customFormat="1" x14ac:dyDescent="0.25">
      <c r="A12" s="4" t="s">
        <v>38</v>
      </c>
      <c r="B12" s="51" t="s">
        <v>76</v>
      </c>
      <c r="C12" s="4" t="s">
        <v>12</v>
      </c>
      <c r="D12" s="4" t="s">
        <v>557</v>
      </c>
      <c r="E12" s="54">
        <v>1065000</v>
      </c>
      <c r="F12" s="4">
        <v>26.6</v>
      </c>
      <c r="G12" s="4">
        <v>55</v>
      </c>
      <c r="H12" s="4">
        <v>50</v>
      </c>
      <c r="I12" s="4">
        <v>0</v>
      </c>
      <c r="J12" s="4">
        <v>55</v>
      </c>
      <c r="K12" s="4"/>
      <c r="L12" s="4">
        <f t="shared" si="0"/>
        <v>51.331500000000005</v>
      </c>
      <c r="M12" s="1">
        <f t="shared" si="3"/>
        <v>52.563456000000009</v>
      </c>
      <c r="N12" s="3">
        <v>2513209</v>
      </c>
      <c r="O12" s="3">
        <f t="shared" si="4"/>
        <v>-2299491.2403111886</v>
      </c>
      <c r="P12" s="3">
        <f t="shared" si="5"/>
        <v>-3364491.2403111886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</row>
    <row r="13" spans="1:58" x14ac:dyDescent="0.25">
      <c r="A13" s="4" t="s">
        <v>76</v>
      </c>
      <c r="B13" s="51" t="s">
        <v>76</v>
      </c>
      <c r="C13" s="4" t="s">
        <v>12</v>
      </c>
      <c r="D13" s="4" t="s">
        <v>559</v>
      </c>
      <c r="E13" s="54">
        <v>965000</v>
      </c>
      <c r="F13" s="4">
        <v>28</v>
      </c>
      <c r="G13" s="4">
        <v>55</v>
      </c>
      <c r="H13" s="4">
        <v>50</v>
      </c>
      <c r="I13" s="4">
        <v>0</v>
      </c>
      <c r="J13" s="4">
        <v>55</v>
      </c>
      <c r="L13" s="4">
        <f t="shared" si="0"/>
        <v>51.331500000000005</v>
      </c>
      <c r="M13" s="1">
        <f t="shared" si="3"/>
        <v>51.844815000000004</v>
      </c>
      <c r="N13" s="3">
        <v>2513209</v>
      </c>
      <c r="O13" s="3">
        <f t="shared" si="4"/>
        <v>-2630884.8236082541</v>
      </c>
      <c r="P13" s="3">
        <f t="shared" si="5"/>
        <v>-3595884.8236082541</v>
      </c>
    </row>
    <row r="14" spans="1:58" x14ac:dyDescent="0.25">
      <c r="A14" s="5" t="s">
        <v>253</v>
      </c>
      <c r="B14" s="5" t="s">
        <v>76</v>
      </c>
      <c r="C14" s="5" t="s">
        <v>52</v>
      </c>
      <c r="D14" s="5" t="s">
        <v>256</v>
      </c>
      <c r="E14" s="3">
        <v>1187500</v>
      </c>
      <c r="F14" s="1">
        <v>27</v>
      </c>
      <c r="G14" s="1">
        <v>69</v>
      </c>
      <c r="H14" s="1">
        <v>62.3</v>
      </c>
      <c r="I14" s="1">
        <v>2</v>
      </c>
      <c r="J14" s="1">
        <v>69</v>
      </c>
      <c r="K14" s="1"/>
      <c r="L14" s="1">
        <f t="shared" si="0"/>
        <v>64.920622999999992</v>
      </c>
      <c r="M14" s="1">
        <f t="shared" si="3"/>
        <v>66.219035459999986</v>
      </c>
      <c r="N14" s="3">
        <v>2328772</v>
      </c>
      <c r="O14" s="3">
        <f t="shared" si="4"/>
        <v>3704258.1736247865</v>
      </c>
      <c r="P14" s="3">
        <f t="shared" si="5"/>
        <v>2516758.1736247865</v>
      </c>
      <c r="Q14" s="1" t="str">
        <f>IF(P14&lt;(-3000000), "Overpaid", "")</f>
        <v/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</row>
    <row r="15" spans="1:58" x14ac:dyDescent="0.25">
      <c r="A15" s="5" t="s">
        <v>293</v>
      </c>
      <c r="B15" s="5" t="s">
        <v>76</v>
      </c>
      <c r="C15" s="5" t="s">
        <v>52</v>
      </c>
      <c r="D15" s="5" t="s">
        <v>443</v>
      </c>
      <c r="E15" s="3">
        <v>1085000</v>
      </c>
      <c r="F15" s="1">
        <v>30</v>
      </c>
      <c r="G15" s="1">
        <v>72</v>
      </c>
      <c r="H15" s="1">
        <v>52.5</v>
      </c>
      <c r="I15" s="1">
        <v>2</v>
      </c>
      <c r="J15" s="1">
        <v>72</v>
      </c>
      <c r="K15" s="1"/>
      <c r="L15" s="1">
        <f t="shared" si="0"/>
        <v>62.744564999999994</v>
      </c>
      <c r="M15" s="1">
        <f t="shared" si="3"/>
        <v>62.117119349999996</v>
      </c>
      <c r="N15" s="3">
        <v>2328772</v>
      </c>
      <c r="O15" s="3">
        <f t="shared" si="4"/>
        <v>1951519.2042088422</v>
      </c>
      <c r="P15" s="3">
        <f t="shared" si="5"/>
        <v>866519.20420884225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</row>
    <row r="16" spans="1:58" x14ac:dyDescent="0.25">
      <c r="A16" s="4" t="s">
        <v>76</v>
      </c>
      <c r="B16" s="51" t="s">
        <v>76</v>
      </c>
      <c r="C16" s="4" t="s">
        <v>52</v>
      </c>
      <c r="D16" s="4" t="s">
        <v>571</v>
      </c>
      <c r="E16" s="54">
        <v>895000</v>
      </c>
      <c r="F16" s="4">
        <v>26.5</v>
      </c>
      <c r="G16" s="4">
        <v>55</v>
      </c>
      <c r="H16" s="4">
        <v>53.5</v>
      </c>
      <c r="I16" s="4">
        <v>0</v>
      </c>
      <c r="J16" s="4">
        <v>55</v>
      </c>
      <c r="L16" s="4">
        <f t="shared" si="0"/>
        <v>52.721734999999995</v>
      </c>
      <c r="M16" s="1">
        <f t="shared" si="3"/>
        <v>54.03977837499999</v>
      </c>
      <c r="N16" s="3">
        <v>2328772</v>
      </c>
      <c r="O16" s="3">
        <f t="shared" si="4"/>
        <v>-1499909.327356793</v>
      </c>
      <c r="P16" s="3">
        <f t="shared" si="5"/>
        <v>-2394909.327356793</v>
      </c>
    </row>
    <row r="17" spans="1:58" x14ac:dyDescent="0.25">
      <c r="A17" s="4" t="s">
        <v>76</v>
      </c>
      <c r="B17" s="51" t="s">
        <v>76</v>
      </c>
      <c r="C17" s="4" t="s">
        <v>52</v>
      </c>
      <c r="D17" s="4" t="s">
        <v>590</v>
      </c>
      <c r="E17" s="54">
        <v>1490000</v>
      </c>
      <c r="F17" s="4">
        <v>24.4</v>
      </c>
      <c r="G17" s="4">
        <v>55</v>
      </c>
      <c r="H17" s="4">
        <v>50</v>
      </c>
      <c r="I17" s="4">
        <v>0</v>
      </c>
      <c r="J17" s="4">
        <v>55</v>
      </c>
      <c r="L17" s="4">
        <f t="shared" si="0"/>
        <v>51.331500000000005</v>
      </c>
      <c r="M17" s="1">
        <f t="shared" si="3"/>
        <v>53.692749000000006</v>
      </c>
    </row>
    <row r="18" spans="1:58" x14ac:dyDescent="0.25">
      <c r="A18" s="4" t="s">
        <v>76</v>
      </c>
      <c r="B18" s="51" t="s">
        <v>76</v>
      </c>
      <c r="C18" s="4" t="s">
        <v>52</v>
      </c>
      <c r="D18" s="4" t="s">
        <v>586</v>
      </c>
      <c r="E18" s="54">
        <v>550000</v>
      </c>
      <c r="F18" s="4">
        <v>24.7</v>
      </c>
      <c r="G18" s="4">
        <v>55</v>
      </c>
      <c r="H18" s="4">
        <v>50</v>
      </c>
      <c r="I18" s="4">
        <v>0</v>
      </c>
      <c r="J18" s="4">
        <v>55</v>
      </c>
      <c r="L18" s="4">
        <f t="shared" si="0"/>
        <v>51.331500000000005</v>
      </c>
      <c r="M18" s="1">
        <f t="shared" si="3"/>
        <v>53.538754500000003</v>
      </c>
    </row>
    <row r="19" spans="1:58" x14ac:dyDescent="0.25">
      <c r="A19" s="4" t="s">
        <v>76</v>
      </c>
      <c r="B19" s="51" t="s">
        <v>76</v>
      </c>
      <c r="C19" s="4" t="s">
        <v>52</v>
      </c>
      <c r="D19" s="4" t="s">
        <v>591</v>
      </c>
      <c r="E19" s="54">
        <v>853333</v>
      </c>
      <c r="F19" s="4">
        <v>27.7</v>
      </c>
      <c r="G19" s="4">
        <v>55</v>
      </c>
      <c r="H19" s="4">
        <v>50</v>
      </c>
      <c r="I19" s="4">
        <v>0</v>
      </c>
      <c r="J19" s="4">
        <v>55</v>
      </c>
      <c r="L19" s="4">
        <f t="shared" si="0"/>
        <v>51.331500000000005</v>
      </c>
      <c r="M19" s="1">
        <f t="shared" si="3"/>
        <v>51.9988095</v>
      </c>
    </row>
    <row r="20" spans="1:58" x14ac:dyDescent="0.25">
      <c r="A20" s="4" t="s">
        <v>76</v>
      </c>
      <c r="B20" s="51" t="s">
        <v>76</v>
      </c>
      <c r="C20" s="4" t="s">
        <v>52</v>
      </c>
      <c r="D20" s="4" t="s">
        <v>594</v>
      </c>
      <c r="F20" s="4">
        <v>23.5</v>
      </c>
      <c r="L20" s="4">
        <f t="shared" si="0"/>
        <v>0</v>
      </c>
      <c r="M20" s="1">
        <f t="shared" si="3"/>
        <v>0</v>
      </c>
    </row>
    <row r="21" spans="1:58" x14ac:dyDescent="0.25">
      <c r="A21" s="4" t="s">
        <v>76</v>
      </c>
      <c r="B21" s="51" t="s">
        <v>76</v>
      </c>
      <c r="C21" s="4" t="s">
        <v>324</v>
      </c>
      <c r="D21" s="4" t="s">
        <v>543</v>
      </c>
      <c r="E21" s="54">
        <v>2288468</v>
      </c>
      <c r="F21" s="4">
        <v>23.7</v>
      </c>
      <c r="G21" s="4">
        <v>81</v>
      </c>
      <c r="H21" s="4">
        <v>75.400000000000006</v>
      </c>
      <c r="I21" s="4">
        <v>7</v>
      </c>
      <c r="J21" s="4">
        <v>79</v>
      </c>
      <c r="L21" s="4">
        <f t="shared" si="0"/>
        <v>78.299874000000003</v>
      </c>
      <c r="M21" s="1">
        <f t="shared" si="3"/>
        <v>82.449767322</v>
      </c>
      <c r="N21" s="3">
        <v>2660197</v>
      </c>
      <c r="O21" s="3">
        <f>(N21*((M21-63)/5.45))+N21</f>
        <v>12153814.005629804</v>
      </c>
      <c r="P21" s="3">
        <f>(O21-E21)</f>
        <v>9865346.005629804</v>
      </c>
    </row>
    <row r="22" spans="1:58" x14ac:dyDescent="0.25">
      <c r="A22" s="4" t="s">
        <v>76</v>
      </c>
      <c r="B22" s="51" t="s">
        <v>76</v>
      </c>
      <c r="C22" s="4" t="s">
        <v>324</v>
      </c>
      <c r="D22" s="4" t="s">
        <v>538</v>
      </c>
      <c r="E22" s="54">
        <v>2732715</v>
      </c>
      <c r="F22" s="4">
        <v>24.1</v>
      </c>
      <c r="G22" s="4">
        <v>76</v>
      </c>
      <c r="H22" s="4">
        <v>55.4</v>
      </c>
      <c r="I22" s="4">
        <v>3</v>
      </c>
      <c r="J22" s="4">
        <v>76</v>
      </c>
      <c r="L22" s="4">
        <f t="shared" si="0"/>
        <v>66.531593999999998</v>
      </c>
      <c r="M22" s="1">
        <f t="shared" si="3"/>
        <v>69.791642106000012</v>
      </c>
      <c r="N22" s="3">
        <v>2660197</v>
      </c>
      <c r="O22" s="3">
        <f>(N22*((M22-63)/5.45))+N22</f>
        <v>5975262.3129275069</v>
      </c>
      <c r="P22" s="3">
        <f>(O22-E22)</f>
        <v>3242547.3129275069</v>
      </c>
    </row>
    <row r="23" spans="1:58" x14ac:dyDescent="0.25">
      <c r="A23" s="51" t="s">
        <v>456</v>
      </c>
      <c r="B23" s="51" t="s">
        <v>76</v>
      </c>
      <c r="C23" s="51" t="s">
        <v>324</v>
      </c>
      <c r="D23" s="51" t="s">
        <v>480</v>
      </c>
      <c r="E23" s="53">
        <v>114</v>
      </c>
      <c r="F23" s="51">
        <v>21.4</v>
      </c>
      <c r="G23" s="51">
        <v>68</v>
      </c>
      <c r="H23" s="51">
        <v>77.099999999999994</v>
      </c>
      <c r="I23" s="51"/>
      <c r="J23" s="51">
        <v>68</v>
      </c>
      <c r="K23" s="51"/>
      <c r="L23" s="1">
        <f t="shared" si="0"/>
        <v>69.534491000000003</v>
      </c>
      <c r="M23" s="1">
        <v>67</v>
      </c>
      <c r="N23" s="3">
        <v>2660197</v>
      </c>
      <c r="O23" s="3">
        <f>(N23*((M23-63)/5.45))+N23</f>
        <v>4612635.1651376151</v>
      </c>
      <c r="P23" s="3">
        <f>(O23-E23)</f>
        <v>4612521.1651376151</v>
      </c>
      <c r="Q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</row>
    <row r="24" spans="1:58" x14ac:dyDescent="0.25">
      <c r="A24" s="4" t="s">
        <v>76</v>
      </c>
      <c r="B24" s="51" t="s">
        <v>76</v>
      </c>
      <c r="C24" s="4" t="s">
        <v>324</v>
      </c>
      <c r="D24" s="4" t="s">
        <v>593</v>
      </c>
      <c r="E24" s="54">
        <v>853333</v>
      </c>
      <c r="F24" s="4">
        <v>23.4</v>
      </c>
      <c r="G24" s="4">
        <v>55</v>
      </c>
      <c r="H24" s="4">
        <v>50</v>
      </c>
      <c r="I24" s="4">
        <v>0</v>
      </c>
      <c r="J24" s="4">
        <v>55</v>
      </c>
      <c r="L24" s="4">
        <f t="shared" si="0"/>
        <v>51.331500000000005</v>
      </c>
      <c r="M24" s="1">
        <f t="shared" ref="M24:M55" si="6">((G24*0.3611)+(H24*1.1*0.3611)+(I24*5.2*0.0666)+(J24*0.2111))*((100+(29-F24))/100)-(K24*0.9)</f>
        <v>54.206064000000005</v>
      </c>
    </row>
    <row r="25" spans="1:58" x14ac:dyDescent="0.25">
      <c r="A25" s="4" t="s">
        <v>76</v>
      </c>
      <c r="B25" s="4" t="s">
        <v>76</v>
      </c>
      <c r="C25" s="4" t="s">
        <v>67</v>
      </c>
      <c r="D25" s="4" t="s">
        <v>419</v>
      </c>
      <c r="E25" s="54">
        <v>8365836</v>
      </c>
      <c r="F25" s="4">
        <v>24.8</v>
      </c>
      <c r="G25" s="4">
        <v>74</v>
      </c>
      <c r="H25" s="4">
        <v>71.599999999999994</v>
      </c>
      <c r="I25" s="4">
        <v>7</v>
      </c>
      <c r="J25" s="4">
        <v>74</v>
      </c>
      <c r="L25" s="1">
        <f t="shared" si="0"/>
        <v>73.207276000000007</v>
      </c>
      <c r="M25" s="1">
        <f t="shared" si="6"/>
        <v>76.281981592000008</v>
      </c>
      <c r="N25" s="3">
        <v>6431421</v>
      </c>
      <c r="O25" s="3">
        <f>(N25*((M25-63)/5.45))+N25</f>
        <v>22105185.281174731</v>
      </c>
      <c r="P25" s="3">
        <f>(O25-E25)</f>
        <v>13739349.281174731</v>
      </c>
    </row>
    <row r="26" spans="1:58" x14ac:dyDescent="0.25">
      <c r="A26" s="5" t="s">
        <v>293</v>
      </c>
      <c r="B26" s="5" t="s">
        <v>76</v>
      </c>
      <c r="C26" s="5" t="s">
        <v>67</v>
      </c>
      <c r="D26" s="5" t="s">
        <v>298</v>
      </c>
      <c r="E26" s="3">
        <v>5500000</v>
      </c>
      <c r="F26" s="1">
        <v>32.6</v>
      </c>
      <c r="G26" s="1">
        <v>73</v>
      </c>
      <c r="H26" s="1">
        <v>59.2</v>
      </c>
      <c r="I26" s="1">
        <v>2</v>
      </c>
      <c r="J26" s="1">
        <v>70</v>
      </c>
      <c r="K26" s="1"/>
      <c r="L26" s="1">
        <f t="shared" si="0"/>
        <v>65.344771999999992</v>
      </c>
      <c r="M26" s="1">
        <f t="shared" si="6"/>
        <v>62.992360207999994</v>
      </c>
      <c r="N26" s="3">
        <v>6431421</v>
      </c>
      <c r="O26" s="3">
        <f>(N26*((M26-63)/5.45))+N26</f>
        <v>6422405.4552835831</v>
      </c>
      <c r="P26" s="3">
        <f>(O26-E26)</f>
        <v>922405.45528358314</v>
      </c>
      <c r="Q26" s="1" t="str">
        <f>IF(P26&lt;(-3000000), "Overpaid", "")</f>
        <v/>
      </c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</row>
    <row r="27" spans="1:58" x14ac:dyDescent="0.25">
      <c r="A27" s="4" t="s">
        <v>76</v>
      </c>
      <c r="B27" s="51" t="s">
        <v>76</v>
      </c>
      <c r="C27" s="4" t="s">
        <v>67</v>
      </c>
      <c r="D27" s="4" t="s">
        <v>584</v>
      </c>
      <c r="E27" s="54">
        <v>550000</v>
      </c>
      <c r="F27" s="4">
        <v>25.5</v>
      </c>
      <c r="G27" s="4">
        <v>55</v>
      </c>
      <c r="H27" s="4">
        <v>50</v>
      </c>
      <c r="I27" s="4">
        <v>0</v>
      </c>
      <c r="J27" s="4">
        <v>55</v>
      </c>
      <c r="L27" s="4">
        <f t="shared" si="0"/>
        <v>51.331500000000005</v>
      </c>
      <c r="M27" s="1">
        <f t="shared" si="6"/>
        <v>53.128102500000004</v>
      </c>
    </row>
    <row r="28" spans="1:58" x14ac:dyDescent="0.25">
      <c r="A28" s="4" t="s">
        <v>76</v>
      </c>
      <c r="B28" s="51" t="s">
        <v>76</v>
      </c>
      <c r="C28" s="4" t="s">
        <v>67</v>
      </c>
      <c r="D28" s="4" t="s">
        <v>564</v>
      </c>
      <c r="E28" s="54">
        <v>945000</v>
      </c>
      <c r="F28" s="4">
        <v>27.2</v>
      </c>
      <c r="G28" s="4">
        <v>55</v>
      </c>
      <c r="H28" s="4">
        <v>50</v>
      </c>
      <c r="I28" s="4">
        <v>0</v>
      </c>
      <c r="J28" s="4">
        <v>55</v>
      </c>
      <c r="L28" s="4">
        <f t="shared" si="0"/>
        <v>51.331500000000005</v>
      </c>
      <c r="M28" s="1">
        <f t="shared" si="6"/>
        <v>52.255467000000003</v>
      </c>
      <c r="N28" s="3">
        <v>6431421</v>
      </c>
      <c r="O28" s="3">
        <f t="shared" ref="O28:O33" si="7">(N28*((M28-63)/5.45))+N28</f>
        <v>-6247957.9305308219</v>
      </c>
      <c r="P28" s="3">
        <f t="shared" ref="P28:P33" si="8">(O28-E28)</f>
        <v>-7192957.9305308219</v>
      </c>
    </row>
    <row r="29" spans="1:58" x14ac:dyDescent="0.25">
      <c r="A29" s="4" t="s">
        <v>85</v>
      </c>
      <c r="B29" s="51" t="s">
        <v>76</v>
      </c>
      <c r="C29" s="4" t="s">
        <v>359</v>
      </c>
      <c r="D29" s="4" t="s">
        <v>556</v>
      </c>
      <c r="E29" s="54">
        <v>1065000</v>
      </c>
      <c r="F29" s="4">
        <v>24.8</v>
      </c>
      <c r="G29" s="4">
        <v>76</v>
      </c>
      <c r="H29" s="4">
        <v>50</v>
      </c>
      <c r="I29" s="4">
        <v>1</v>
      </c>
      <c r="J29" s="4">
        <v>76</v>
      </c>
      <c r="L29" s="4">
        <f t="shared" si="0"/>
        <v>63.694019999999995</v>
      </c>
      <c r="M29" s="1">
        <f t="shared" si="6"/>
        <v>66.36916884</v>
      </c>
      <c r="O29" s="3">
        <f t="shared" si="7"/>
        <v>0</v>
      </c>
      <c r="P29" s="3">
        <f t="shared" si="8"/>
        <v>-1065000</v>
      </c>
    </row>
    <row r="30" spans="1:58" x14ac:dyDescent="0.25">
      <c r="A30" s="51" t="s">
        <v>456</v>
      </c>
      <c r="B30" s="51" t="s">
        <v>76</v>
      </c>
      <c r="C30" s="51" t="s">
        <v>10</v>
      </c>
      <c r="D30" s="51" t="s">
        <v>455</v>
      </c>
      <c r="E30" s="53">
        <v>7</v>
      </c>
      <c r="F30" s="51">
        <v>21.6</v>
      </c>
      <c r="G30" s="51">
        <v>76</v>
      </c>
      <c r="H30" s="51">
        <v>85.8</v>
      </c>
      <c r="I30" s="51"/>
      <c r="J30" s="51">
        <v>76</v>
      </c>
      <c r="K30" s="51"/>
      <c r="L30" s="1">
        <f t="shared" si="0"/>
        <v>77.567818000000003</v>
      </c>
      <c r="M30" s="1">
        <f t="shared" si="6"/>
        <v>83.30783653200001</v>
      </c>
      <c r="N30" s="3">
        <v>3701512</v>
      </c>
      <c r="O30" s="3">
        <f t="shared" si="7"/>
        <v>17494117.617841545</v>
      </c>
      <c r="P30" s="3">
        <f t="shared" si="8"/>
        <v>17494110.617841545</v>
      </c>
      <c r="Q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</row>
    <row r="31" spans="1:58" x14ac:dyDescent="0.25">
      <c r="A31" s="4" t="s">
        <v>76</v>
      </c>
      <c r="B31" s="51" t="s">
        <v>76</v>
      </c>
      <c r="C31" s="4" t="s">
        <v>10</v>
      </c>
      <c r="D31" s="4" t="s">
        <v>537</v>
      </c>
      <c r="E31" s="54">
        <v>8821524</v>
      </c>
      <c r="F31" s="4">
        <v>23.2</v>
      </c>
      <c r="G31" s="4">
        <v>81</v>
      </c>
      <c r="H31" s="4">
        <v>78.900000000000006</v>
      </c>
      <c r="I31" s="4">
        <v>5</v>
      </c>
      <c r="J31" s="4">
        <v>75</v>
      </c>
      <c r="L31" s="4">
        <f t="shared" si="0"/>
        <v>78.153069000000002</v>
      </c>
      <c r="M31" s="1">
        <f t="shared" si="6"/>
        <v>82.685947002000006</v>
      </c>
      <c r="N31" s="3">
        <v>3701512</v>
      </c>
      <c r="O31" s="3">
        <f t="shared" si="7"/>
        <v>17071744.854911387</v>
      </c>
      <c r="P31" s="3">
        <f t="shared" si="8"/>
        <v>8250220.854911387</v>
      </c>
    </row>
    <row r="32" spans="1:58" x14ac:dyDescent="0.25">
      <c r="A32" s="4" t="s">
        <v>76</v>
      </c>
      <c r="B32" s="51" t="s">
        <v>76</v>
      </c>
      <c r="C32" s="4" t="s">
        <v>10</v>
      </c>
      <c r="D32" s="4" t="s">
        <v>608</v>
      </c>
      <c r="E32" s="54">
        <v>1186574</v>
      </c>
      <c r="F32" s="4">
        <v>24.9</v>
      </c>
      <c r="G32" s="4">
        <v>68</v>
      </c>
      <c r="H32" s="4">
        <v>63</v>
      </c>
      <c r="I32" s="4">
        <v>2</v>
      </c>
      <c r="J32" s="4">
        <v>68</v>
      </c>
      <c r="L32" s="4">
        <f t="shared" si="0"/>
        <v>64.626469999999998</v>
      </c>
      <c r="M32" s="1">
        <f t="shared" si="6"/>
        <v>67.27615526999999</v>
      </c>
      <c r="N32" s="3">
        <v>3701512</v>
      </c>
      <c r="O32" s="3">
        <f t="shared" si="7"/>
        <v>6605776.2285813214</v>
      </c>
      <c r="P32" s="3">
        <f t="shared" si="8"/>
        <v>5419202.2285813214</v>
      </c>
    </row>
    <row r="33" spans="1:58" x14ac:dyDescent="0.25">
      <c r="A33" s="4" t="s">
        <v>76</v>
      </c>
      <c r="B33" s="51" t="s">
        <v>76</v>
      </c>
      <c r="C33" s="4" t="s">
        <v>10</v>
      </c>
      <c r="D33" s="4" t="s">
        <v>553</v>
      </c>
      <c r="E33" s="54">
        <v>1060000</v>
      </c>
      <c r="F33" s="4">
        <v>26.9</v>
      </c>
      <c r="G33" s="4">
        <v>56</v>
      </c>
      <c r="H33" s="4">
        <v>51.7</v>
      </c>
      <c r="I33" s="4">
        <v>1</v>
      </c>
      <c r="J33" s="4">
        <v>56</v>
      </c>
      <c r="L33" s="4">
        <f t="shared" si="0"/>
        <v>52.925276999999994</v>
      </c>
      <c r="M33" s="1">
        <f t="shared" si="6"/>
        <v>54.036707816999986</v>
      </c>
      <c r="N33" s="3">
        <v>3701512</v>
      </c>
      <c r="O33" s="3">
        <f t="shared" si="7"/>
        <v>-2386145.5366753666</v>
      </c>
      <c r="P33" s="3">
        <f t="shared" si="8"/>
        <v>-3446145.5366753666</v>
      </c>
    </row>
    <row r="34" spans="1:58" x14ac:dyDescent="0.25">
      <c r="A34" s="4" t="s">
        <v>76</v>
      </c>
      <c r="B34" s="51" t="s">
        <v>76</v>
      </c>
      <c r="C34" s="4" t="s">
        <v>10</v>
      </c>
      <c r="D34" s="4" t="s">
        <v>587</v>
      </c>
      <c r="E34" s="54">
        <v>711500</v>
      </c>
      <c r="F34" s="4">
        <v>24</v>
      </c>
      <c r="G34" s="4">
        <v>55</v>
      </c>
      <c r="H34" s="4">
        <v>50</v>
      </c>
      <c r="I34" s="4">
        <v>0</v>
      </c>
      <c r="J34" s="4">
        <v>55</v>
      </c>
      <c r="L34" s="4">
        <f t="shared" ref="L34:L65" si="9">(G34*0.3611)+(H34*1.1*0.3611)+(I34*5.2*0.0666)+(J34*0.2111)</f>
        <v>51.331500000000005</v>
      </c>
      <c r="M34" s="1">
        <f t="shared" si="6"/>
        <v>53.898075000000006</v>
      </c>
    </row>
    <row r="35" spans="1:58" x14ac:dyDescent="0.25">
      <c r="A35" s="4" t="s">
        <v>276</v>
      </c>
      <c r="B35" s="51" t="s">
        <v>76</v>
      </c>
      <c r="C35" s="4" t="s">
        <v>10</v>
      </c>
      <c r="D35" s="4" t="s">
        <v>552</v>
      </c>
      <c r="E35" s="54">
        <v>1187500</v>
      </c>
      <c r="F35" s="4">
        <v>25.9</v>
      </c>
      <c r="G35" s="4">
        <v>55</v>
      </c>
      <c r="H35" s="4">
        <v>50</v>
      </c>
      <c r="I35" s="4">
        <v>0</v>
      </c>
      <c r="J35" s="4">
        <v>55</v>
      </c>
      <c r="L35" s="4">
        <f t="shared" si="9"/>
        <v>51.331500000000005</v>
      </c>
      <c r="M35" s="1">
        <f t="shared" si="6"/>
        <v>52.922776500000005</v>
      </c>
      <c r="N35" s="3">
        <v>3701512</v>
      </c>
      <c r="O35" s="3">
        <f t="shared" ref="O35:O46" si="10">(N35*((M35-63)/5.45))+N35</f>
        <v>-3142701.5251251347</v>
      </c>
      <c r="P35" s="3">
        <f t="shared" ref="P35:P46" si="11">(O35-E35)</f>
        <v>-4330201.5251251347</v>
      </c>
    </row>
    <row r="36" spans="1:58" x14ac:dyDescent="0.25">
      <c r="A36" s="5" t="s">
        <v>208</v>
      </c>
      <c r="B36" s="5" t="s">
        <v>76</v>
      </c>
      <c r="C36" s="5" t="s">
        <v>16</v>
      </c>
      <c r="D36" s="5" t="s">
        <v>211</v>
      </c>
      <c r="E36" s="3">
        <v>6100000</v>
      </c>
      <c r="F36" s="1">
        <v>29.8</v>
      </c>
      <c r="G36" s="1">
        <v>77</v>
      </c>
      <c r="H36" s="1">
        <v>70.099999999999994</v>
      </c>
      <c r="I36" s="1">
        <v>6</v>
      </c>
      <c r="J36" s="1">
        <v>77</v>
      </c>
      <c r="K36" s="1"/>
      <c r="L36" s="1">
        <f t="shared" si="9"/>
        <v>73.981741</v>
      </c>
      <c r="M36" s="1">
        <f t="shared" si="6"/>
        <v>73.389887071999993</v>
      </c>
      <c r="N36" s="3">
        <v>2231494</v>
      </c>
      <c r="O36" s="3">
        <f t="shared" si="10"/>
        <v>6485617.0572193675</v>
      </c>
      <c r="P36" s="3">
        <f t="shared" si="11"/>
        <v>385617.05721936747</v>
      </c>
      <c r="Q36" s="1" t="str">
        <f>IF(P36&lt;(-3000000), "Overpaid", "")</f>
        <v/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</row>
    <row r="37" spans="1:58" x14ac:dyDescent="0.25">
      <c r="A37" s="4" t="s">
        <v>76</v>
      </c>
      <c r="B37" s="51" t="s">
        <v>76</v>
      </c>
      <c r="C37" s="4" t="s">
        <v>16</v>
      </c>
      <c r="D37" s="4" t="s">
        <v>563</v>
      </c>
      <c r="E37" s="54">
        <v>981785</v>
      </c>
      <c r="F37" s="4">
        <v>24.9</v>
      </c>
      <c r="G37" s="4">
        <v>68</v>
      </c>
      <c r="H37" s="4">
        <v>69</v>
      </c>
      <c r="I37" s="4">
        <v>0</v>
      </c>
      <c r="J37" s="4">
        <v>68</v>
      </c>
      <c r="L37" s="4">
        <f t="shared" si="9"/>
        <v>66.317089999999993</v>
      </c>
      <c r="M37" s="1">
        <f t="shared" si="6"/>
        <v>69.036090689999995</v>
      </c>
      <c r="N37" s="3">
        <v>2231494</v>
      </c>
      <c r="O37" s="3">
        <f t="shared" si="10"/>
        <v>4702961.9189341003</v>
      </c>
      <c r="P37" s="3">
        <f t="shared" si="11"/>
        <v>3721176.9189341003</v>
      </c>
    </row>
    <row r="38" spans="1:58" x14ac:dyDescent="0.25">
      <c r="A38" s="4" t="s">
        <v>76</v>
      </c>
      <c r="B38" s="51" t="s">
        <v>76</v>
      </c>
      <c r="C38" s="4" t="s">
        <v>16</v>
      </c>
      <c r="D38" s="4" t="s">
        <v>541</v>
      </c>
      <c r="E38" s="54">
        <v>3004167</v>
      </c>
      <c r="F38" s="4">
        <v>26.4</v>
      </c>
      <c r="G38" s="4">
        <v>68</v>
      </c>
      <c r="H38" s="4">
        <v>63.9</v>
      </c>
      <c r="I38" s="4">
        <v>1</v>
      </c>
      <c r="J38" s="4">
        <v>68</v>
      </c>
      <c r="L38" s="4">
        <f t="shared" si="9"/>
        <v>64.637639000000007</v>
      </c>
      <c r="M38" s="1">
        <f t="shared" si="6"/>
        <v>66.318217614000005</v>
      </c>
      <c r="N38" s="3">
        <v>2231494</v>
      </c>
      <c r="O38" s="3">
        <f t="shared" si="10"/>
        <v>3590133.0268505188</v>
      </c>
      <c r="P38" s="3">
        <f t="shared" si="11"/>
        <v>585966.02685051877</v>
      </c>
    </row>
    <row r="39" spans="1:58" x14ac:dyDescent="0.25">
      <c r="A39" s="5" t="s">
        <v>85</v>
      </c>
      <c r="B39" s="5" t="s">
        <v>76</v>
      </c>
      <c r="C39" s="5" t="s">
        <v>16</v>
      </c>
      <c r="D39" s="5" t="s">
        <v>153</v>
      </c>
      <c r="E39" s="3">
        <v>3250000</v>
      </c>
      <c r="F39" s="1">
        <v>30</v>
      </c>
      <c r="G39" s="1">
        <v>75</v>
      </c>
      <c r="H39" s="1">
        <v>56.7</v>
      </c>
      <c r="I39" s="1">
        <v>3</v>
      </c>
      <c r="J39" s="1">
        <v>75</v>
      </c>
      <c r="K39" s="1"/>
      <c r="L39" s="1">
        <f t="shared" si="9"/>
        <v>66.475767000000005</v>
      </c>
      <c r="M39" s="1">
        <f t="shared" si="6"/>
        <v>65.811009330000005</v>
      </c>
      <c r="N39" s="3">
        <v>2231494</v>
      </c>
      <c r="O39" s="3">
        <f t="shared" si="10"/>
        <v>3382457.3860255098</v>
      </c>
      <c r="P39" s="3">
        <f t="shared" si="11"/>
        <v>132457.3860255098</v>
      </c>
      <c r="Q39" s="1" t="str">
        <f>IF(P39&lt;(-3000000), "Overpaid", "")</f>
        <v/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</row>
    <row r="40" spans="1:58" x14ac:dyDescent="0.25">
      <c r="A40" s="4" t="s">
        <v>76</v>
      </c>
      <c r="B40" s="51" t="s">
        <v>76</v>
      </c>
      <c r="C40" s="4" t="s">
        <v>16</v>
      </c>
      <c r="D40" s="4" t="s">
        <v>569</v>
      </c>
      <c r="E40" s="54">
        <v>895000</v>
      </c>
      <c r="F40" s="4">
        <v>24.2</v>
      </c>
      <c r="G40" s="4">
        <v>65</v>
      </c>
      <c r="H40" s="4">
        <v>56.2</v>
      </c>
      <c r="I40" s="4">
        <v>1</v>
      </c>
      <c r="J40" s="4">
        <v>65</v>
      </c>
      <c r="L40" s="4">
        <f t="shared" si="9"/>
        <v>59.862521999999998</v>
      </c>
      <c r="M40" s="1">
        <f t="shared" si="6"/>
        <v>62.735923056000004</v>
      </c>
      <c r="N40" s="3">
        <v>2231494</v>
      </c>
      <c r="O40" s="3">
        <f t="shared" si="10"/>
        <v>2123368.1071423255</v>
      </c>
      <c r="P40" s="3">
        <f t="shared" si="11"/>
        <v>1228368.1071423255</v>
      </c>
    </row>
    <row r="41" spans="1:58" x14ac:dyDescent="0.25">
      <c r="A41" s="4" t="s">
        <v>76</v>
      </c>
      <c r="B41" s="51" t="s">
        <v>76</v>
      </c>
      <c r="C41" s="4" t="s">
        <v>16</v>
      </c>
      <c r="D41" s="4" t="s">
        <v>548</v>
      </c>
      <c r="E41" s="54">
        <v>1047500</v>
      </c>
      <c r="F41" s="4">
        <v>30.4</v>
      </c>
      <c r="G41" s="4">
        <v>63</v>
      </c>
      <c r="H41" s="4">
        <v>56.3</v>
      </c>
      <c r="I41" s="4">
        <v>6</v>
      </c>
      <c r="J41" s="4">
        <v>63</v>
      </c>
      <c r="L41" s="4">
        <f t="shared" si="9"/>
        <v>60.489443000000001</v>
      </c>
      <c r="M41" s="1">
        <f t="shared" si="6"/>
        <v>59.642590798000001</v>
      </c>
      <c r="N41" s="3">
        <v>2231494</v>
      </c>
      <c r="O41" s="3">
        <f t="shared" si="10"/>
        <v>856808.03856737865</v>
      </c>
      <c r="P41" s="3">
        <f t="shared" si="11"/>
        <v>-190691.96143262135</v>
      </c>
    </row>
    <row r="42" spans="1:58" x14ac:dyDescent="0.25">
      <c r="A42" s="4" t="s">
        <v>253</v>
      </c>
      <c r="B42" s="51" t="s">
        <v>76</v>
      </c>
      <c r="C42" s="4" t="s">
        <v>16</v>
      </c>
      <c r="D42" s="4" t="s">
        <v>550</v>
      </c>
      <c r="E42" s="54">
        <v>1187500</v>
      </c>
      <c r="F42" s="4">
        <v>30.1</v>
      </c>
      <c r="G42" s="4">
        <v>61</v>
      </c>
      <c r="H42" s="4">
        <v>60</v>
      </c>
      <c r="I42" s="4">
        <v>0</v>
      </c>
      <c r="J42" s="4">
        <v>61</v>
      </c>
      <c r="L42" s="4">
        <f t="shared" si="9"/>
        <v>58.736799999999995</v>
      </c>
      <c r="M42" s="1">
        <f t="shared" si="6"/>
        <v>58.090695199999999</v>
      </c>
      <c r="N42" s="3">
        <v>2231494</v>
      </c>
      <c r="O42" s="3">
        <f t="shared" si="10"/>
        <v>221386.8063539078</v>
      </c>
      <c r="P42" s="3">
        <f t="shared" si="11"/>
        <v>-966113.1936460922</v>
      </c>
    </row>
    <row r="43" spans="1:58" x14ac:dyDescent="0.25">
      <c r="A43" s="4" t="s">
        <v>76</v>
      </c>
      <c r="B43" s="51" t="s">
        <v>76</v>
      </c>
      <c r="C43" s="4" t="s">
        <v>16</v>
      </c>
      <c r="D43" s="4" t="s">
        <v>561</v>
      </c>
      <c r="E43" s="54">
        <v>965000</v>
      </c>
      <c r="F43" s="4">
        <v>25.9</v>
      </c>
      <c r="G43" s="4">
        <v>63</v>
      </c>
      <c r="H43" s="4">
        <v>40.299999999999997</v>
      </c>
      <c r="I43" s="4">
        <v>1</v>
      </c>
      <c r="J43" s="4">
        <v>63</v>
      </c>
      <c r="L43" s="4">
        <f t="shared" si="9"/>
        <v>52.402482999999997</v>
      </c>
      <c r="M43" s="1">
        <f t="shared" si="6"/>
        <v>54.02695997299999</v>
      </c>
      <c r="N43" s="3">
        <v>2231494</v>
      </c>
      <c r="O43" s="3">
        <f t="shared" si="10"/>
        <v>-1442503.2444055709</v>
      </c>
      <c r="P43" s="3">
        <f t="shared" si="11"/>
        <v>-2407503.2444055709</v>
      </c>
    </row>
    <row r="44" spans="1:58" x14ac:dyDescent="0.25">
      <c r="A44" s="4" t="s">
        <v>76</v>
      </c>
      <c r="B44" s="51" t="s">
        <v>76</v>
      </c>
      <c r="C44" s="4" t="s">
        <v>78</v>
      </c>
      <c r="D44" s="4" t="s">
        <v>545</v>
      </c>
      <c r="E44" s="54">
        <v>7676470</v>
      </c>
      <c r="F44" s="4">
        <v>28.3</v>
      </c>
      <c r="G44" s="4">
        <v>79</v>
      </c>
      <c r="H44" s="4">
        <v>57.8</v>
      </c>
      <c r="I44" s="4">
        <v>1</v>
      </c>
      <c r="J44" s="4">
        <v>79</v>
      </c>
      <c r="L44" s="4">
        <f t="shared" si="9"/>
        <v>68.508857999999989</v>
      </c>
      <c r="M44" s="1">
        <f t="shared" si="6"/>
        <v>68.988420005999998</v>
      </c>
      <c r="N44" s="3">
        <v>3389437</v>
      </c>
      <c r="O44" s="3">
        <f t="shared" si="10"/>
        <v>7113725.5027296543</v>
      </c>
      <c r="P44" s="3">
        <f t="shared" si="11"/>
        <v>-562744.49727034569</v>
      </c>
    </row>
    <row r="45" spans="1:58" x14ac:dyDescent="0.25">
      <c r="A45" s="4" t="s">
        <v>76</v>
      </c>
      <c r="B45" s="51" t="s">
        <v>76</v>
      </c>
      <c r="C45" s="4" t="s">
        <v>78</v>
      </c>
      <c r="D45" s="4" t="s">
        <v>567</v>
      </c>
      <c r="E45" s="54">
        <v>915488</v>
      </c>
      <c r="F45" s="4">
        <v>24.4</v>
      </c>
      <c r="G45" s="4">
        <v>58</v>
      </c>
      <c r="H45" s="4">
        <v>50</v>
      </c>
      <c r="I45" s="4">
        <v>0</v>
      </c>
      <c r="J45" s="4">
        <v>58</v>
      </c>
      <c r="L45" s="4">
        <f t="shared" si="9"/>
        <v>53.048099999999998</v>
      </c>
      <c r="M45" s="1">
        <f t="shared" si="6"/>
        <v>55.4883126</v>
      </c>
      <c r="N45" s="3">
        <v>3389437</v>
      </c>
      <c r="O45" s="3">
        <f t="shared" si="10"/>
        <v>-1282194.413943816</v>
      </c>
      <c r="P45" s="3">
        <f t="shared" si="11"/>
        <v>-2197682.413943816</v>
      </c>
    </row>
    <row r="46" spans="1:58" x14ac:dyDescent="0.25">
      <c r="A46" s="4" t="s">
        <v>76</v>
      </c>
      <c r="B46" s="51" t="s">
        <v>76</v>
      </c>
      <c r="C46" s="4" t="s">
        <v>78</v>
      </c>
      <c r="D46" s="4" t="s">
        <v>568</v>
      </c>
      <c r="E46" s="54">
        <v>913872</v>
      </c>
      <c r="F46" s="4">
        <v>25.1</v>
      </c>
      <c r="G46" s="4">
        <v>67</v>
      </c>
      <c r="H46" s="4">
        <v>29.1</v>
      </c>
      <c r="I46" s="4">
        <v>9</v>
      </c>
      <c r="J46" s="4">
        <v>67</v>
      </c>
      <c r="L46" s="4">
        <f t="shared" si="9"/>
        <v>53.013091000000003</v>
      </c>
      <c r="M46" s="1">
        <f t="shared" si="6"/>
        <v>55.080601549000008</v>
      </c>
      <c r="N46" s="3">
        <v>3389437</v>
      </c>
      <c r="O46" s="3">
        <f t="shared" si="10"/>
        <v>-1535756.0509288181</v>
      </c>
      <c r="P46" s="3">
        <f t="shared" si="11"/>
        <v>-2449628.0509288181</v>
      </c>
    </row>
    <row r="47" spans="1:58" x14ac:dyDescent="0.25">
      <c r="A47" s="4" t="s">
        <v>76</v>
      </c>
      <c r="B47" s="51" t="s">
        <v>76</v>
      </c>
      <c r="C47" s="4" t="s">
        <v>78</v>
      </c>
      <c r="D47" s="4" t="s">
        <v>585</v>
      </c>
      <c r="E47" s="54">
        <v>550000</v>
      </c>
      <c r="F47" s="4">
        <v>24.9</v>
      </c>
      <c r="G47" s="4">
        <v>55</v>
      </c>
      <c r="H47" s="4">
        <v>50</v>
      </c>
      <c r="I47" s="4">
        <v>0</v>
      </c>
      <c r="J47" s="4">
        <v>55</v>
      </c>
      <c r="L47" s="4">
        <f t="shared" si="9"/>
        <v>51.331500000000005</v>
      </c>
      <c r="M47" s="1">
        <f t="shared" si="6"/>
        <v>53.436091500000003</v>
      </c>
    </row>
    <row r="48" spans="1:58" x14ac:dyDescent="0.25">
      <c r="A48" s="4" t="s">
        <v>76</v>
      </c>
      <c r="B48" s="51" t="s">
        <v>76</v>
      </c>
      <c r="C48" s="4" t="s">
        <v>78</v>
      </c>
      <c r="D48" s="4" t="s">
        <v>580</v>
      </c>
      <c r="E48" s="54">
        <v>818333</v>
      </c>
      <c r="F48" s="4">
        <v>25</v>
      </c>
      <c r="G48" s="4">
        <v>55</v>
      </c>
      <c r="H48" s="4">
        <v>50</v>
      </c>
      <c r="I48" s="4">
        <v>0</v>
      </c>
      <c r="J48" s="4">
        <v>55</v>
      </c>
      <c r="L48" s="4">
        <f t="shared" si="9"/>
        <v>51.331500000000005</v>
      </c>
      <c r="M48" s="1">
        <f t="shared" si="6"/>
        <v>53.384760000000007</v>
      </c>
    </row>
    <row r="49" spans="1:58" x14ac:dyDescent="0.25">
      <c r="A49" s="4" t="s">
        <v>76</v>
      </c>
      <c r="B49" s="51" t="s">
        <v>76</v>
      </c>
      <c r="C49" s="4" t="s">
        <v>607</v>
      </c>
      <c r="D49" s="4" t="s">
        <v>546</v>
      </c>
      <c r="E49" s="54">
        <v>2917962</v>
      </c>
      <c r="F49" s="4">
        <v>35</v>
      </c>
      <c r="G49" s="4">
        <v>83</v>
      </c>
      <c r="H49" s="4">
        <v>50</v>
      </c>
      <c r="I49" s="4">
        <v>4</v>
      </c>
      <c r="J49" s="4">
        <v>83</v>
      </c>
      <c r="L49" s="4">
        <f t="shared" si="9"/>
        <v>68.738380000000006</v>
      </c>
      <c r="M49" s="1">
        <f t="shared" si="6"/>
        <v>64.614077199999997</v>
      </c>
      <c r="O49" s="3">
        <f>(N49*((M49-63)/5.45))+N49</f>
        <v>0</v>
      </c>
      <c r="P49" s="3">
        <f>(O49-E49)</f>
        <v>-2917962</v>
      </c>
    </row>
    <row r="50" spans="1:58" x14ac:dyDescent="0.25">
      <c r="A50" s="4" t="s">
        <v>76</v>
      </c>
      <c r="B50" s="51" t="s">
        <v>76</v>
      </c>
      <c r="C50" s="4" t="s">
        <v>80</v>
      </c>
      <c r="D50" s="4" t="s">
        <v>536</v>
      </c>
      <c r="E50" s="54">
        <v>7217000</v>
      </c>
      <c r="F50" s="4">
        <v>25.2</v>
      </c>
      <c r="G50" s="4">
        <v>84</v>
      </c>
      <c r="H50" s="4">
        <v>59.1</v>
      </c>
      <c r="I50" s="4">
        <v>5</v>
      </c>
      <c r="J50" s="4">
        <v>86</v>
      </c>
      <c r="L50" s="4">
        <f t="shared" si="9"/>
        <v>73.693711000000008</v>
      </c>
      <c r="M50" s="1">
        <f t="shared" si="6"/>
        <v>76.494072018000011</v>
      </c>
      <c r="N50" s="3">
        <v>2059041</v>
      </c>
      <c r="O50" s="3">
        <f>(N50*((M50-63)/5.45))+N50</f>
        <v>7157178.1636724332</v>
      </c>
      <c r="P50" s="3">
        <f>(O50-E50)</f>
        <v>-59821.836327566765</v>
      </c>
    </row>
    <row r="51" spans="1:58" x14ac:dyDescent="0.25">
      <c r="A51" s="5" t="s">
        <v>85</v>
      </c>
      <c r="B51" s="5" t="s">
        <v>76</v>
      </c>
      <c r="C51" s="5" t="s">
        <v>80</v>
      </c>
      <c r="D51" s="5" t="s">
        <v>387</v>
      </c>
      <c r="E51" s="3">
        <v>1187500</v>
      </c>
      <c r="F51" s="1">
        <v>27</v>
      </c>
      <c r="G51" s="1">
        <v>73</v>
      </c>
      <c r="H51" s="1">
        <v>70.900000000000006</v>
      </c>
      <c r="I51" s="1">
        <v>2</v>
      </c>
      <c r="J51" s="1">
        <v>73</v>
      </c>
      <c r="K51" s="1"/>
      <c r="L51" s="1">
        <f t="shared" si="9"/>
        <v>70.625428999999997</v>
      </c>
      <c r="M51" s="1">
        <f t="shared" si="6"/>
        <v>72.037937580000005</v>
      </c>
      <c r="N51" s="3">
        <v>2059041</v>
      </c>
      <c r="O51" s="3">
        <f>(N51*((M51-63)/5.45))+N51</f>
        <v>5473625.2261762917</v>
      </c>
      <c r="P51" s="3">
        <f>(O51-E51)</f>
        <v>4286125.2261762917</v>
      </c>
      <c r="Q51" s="1" t="str">
        <f>IF(P51&lt;(-3000000), "Overpaid", "")</f>
        <v/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</row>
    <row r="52" spans="1:58" x14ac:dyDescent="0.25">
      <c r="A52" s="4" t="s">
        <v>76</v>
      </c>
      <c r="B52" s="51" t="s">
        <v>76</v>
      </c>
      <c r="C52" s="4" t="s">
        <v>80</v>
      </c>
      <c r="D52" s="4" t="s">
        <v>574</v>
      </c>
      <c r="E52" s="54">
        <v>869718</v>
      </c>
      <c r="F52" s="4">
        <v>23.1</v>
      </c>
      <c r="G52" s="4">
        <v>64</v>
      </c>
      <c r="H52" s="4">
        <v>54.7</v>
      </c>
      <c r="I52" s="4">
        <v>0</v>
      </c>
      <c r="J52" s="4">
        <v>64</v>
      </c>
      <c r="L52" s="4">
        <f t="shared" si="9"/>
        <v>58.348186999999996</v>
      </c>
      <c r="M52" s="1">
        <f t="shared" si="6"/>
        <v>61.790730033000003</v>
      </c>
      <c r="N52" s="3">
        <v>2059041</v>
      </c>
      <c r="O52" s="3">
        <f>(N52*((M52-63)/5.45))+N52</f>
        <v>1602171.928051075</v>
      </c>
      <c r="P52" s="3">
        <f>(O52-E52)</f>
        <v>732453.92805107497</v>
      </c>
    </row>
    <row r="53" spans="1:58" x14ac:dyDescent="0.25">
      <c r="A53" s="4" t="s">
        <v>76</v>
      </c>
      <c r="B53" s="51" t="s">
        <v>76</v>
      </c>
      <c r="C53" s="4" t="s">
        <v>80</v>
      </c>
      <c r="D53" s="4" t="s">
        <v>592</v>
      </c>
      <c r="E53" s="54">
        <v>856667</v>
      </c>
      <c r="F53" s="4">
        <v>21.7</v>
      </c>
      <c r="G53" s="4">
        <v>55</v>
      </c>
      <c r="H53" s="4">
        <v>50</v>
      </c>
      <c r="I53" s="4">
        <v>0</v>
      </c>
      <c r="J53" s="4">
        <v>55</v>
      </c>
      <c r="L53" s="4">
        <f t="shared" si="9"/>
        <v>51.331500000000005</v>
      </c>
      <c r="M53" s="1">
        <f t="shared" si="6"/>
        <v>55.078699500000006</v>
      </c>
    </row>
    <row r="54" spans="1:58" x14ac:dyDescent="0.25">
      <c r="A54" s="4" t="s">
        <v>76</v>
      </c>
      <c r="B54" s="51" t="s">
        <v>76</v>
      </c>
      <c r="C54" s="4" t="s">
        <v>80</v>
      </c>
      <c r="D54" s="4" t="s">
        <v>588</v>
      </c>
      <c r="E54" s="54">
        <v>792500</v>
      </c>
      <c r="F54" s="4">
        <v>24.7</v>
      </c>
      <c r="G54" s="4">
        <v>55</v>
      </c>
      <c r="H54" s="4">
        <v>50</v>
      </c>
      <c r="I54" s="4">
        <v>0</v>
      </c>
      <c r="J54" s="4">
        <v>55</v>
      </c>
      <c r="L54" s="4">
        <f t="shared" si="9"/>
        <v>51.331500000000005</v>
      </c>
      <c r="M54" s="1">
        <f t="shared" si="6"/>
        <v>53.538754500000003</v>
      </c>
    </row>
    <row r="55" spans="1:58" x14ac:dyDescent="0.25">
      <c r="A55" s="4" t="s">
        <v>76</v>
      </c>
      <c r="B55" s="51" t="s">
        <v>76</v>
      </c>
      <c r="C55" s="4" t="s">
        <v>63</v>
      </c>
      <c r="D55" s="4" t="s">
        <v>540</v>
      </c>
      <c r="E55" s="54">
        <v>4215286</v>
      </c>
      <c r="F55" s="4">
        <v>24.4</v>
      </c>
      <c r="G55" s="4">
        <v>82</v>
      </c>
      <c r="H55" s="4">
        <v>68.7</v>
      </c>
      <c r="I55" s="4">
        <v>5</v>
      </c>
      <c r="J55" s="4">
        <v>80</v>
      </c>
      <c r="L55" s="4">
        <f t="shared" si="9"/>
        <v>75.518127000000007</v>
      </c>
      <c r="M55" s="1">
        <f t="shared" si="6"/>
        <v>78.991960842000012</v>
      </c>
      <c r="N55" s="3">
        <v>3341206</v>
      </c>
      <c r="O55" s="3">
        <f t="shared" ref="O55:O62" si="12">(N55*((M55-63)/5.45))+N55</f>
        <v>13145322.608634034</v>
      </c>
      <c r="P55" s="3">
        <f t="shared" ref="P55:P62" si="13">(O55-E55)</f>
        <v>8930036.6086340342</v>
      </c>
    </row>
    <row r="56" spans="1:58" x14ac:dyDescent="0.25">
      <c r="A56" s="4" t="s">
        <v>216</v>
      </c>
      <c r="B56" s="51" t="s">
        <v>76</v>
      </c>
      <c r="C56" s="4" t="s">
        <v>63</v>
      </c>
      <c r="D56" s="4" t="s">
        <v>547</v>
      </c>
      <c r="E56" s="54">
        <v>1272500</v>
      </c>
      <c r="F56" s="4">
        <v>31.3</v>
      </c>
      <c r="G56" s="4">
        <v>68</v>
      </c>
      <c r="H56" s="4">
        <v>49.2</v>
      </c>
      <c r="I56" s="4">
        <v>3</v>
      </c>
      <c r="J56" s="4">
        <v>68</v>
      </c>
      <c r="L56" s="4">
        <f t="shared" si="9"/>
        <v>59.491292000000001</v>
      </c>
      <c r="M56" s="1">
        <f t="shared" ref="M56:M85" si="14">((G56*0.3611)+(H56*1.1*0.3611)+(I56*5.2*0.0666)+(J56*0.2111))*((100+(29-F56))/100)-(K56*0.9)</f>
        <v>58.122992283999999</v>
      </c>
      <c r="N56" s="3">
        <v>3341206</v>
      </c>
      <c r="O56" s="3">
        <f t="shared" si="12"/>
        <v>351281.69857880706</v>
      </c>
      <c r="P56" s="3">
        <f t="shared" si="13"/>
        <v>-921218.30142119294</v>
      </c>
    </row>
    <row r="57" spans="1:58" x14ac:dyDescent="0.25">
      <c r="A57" s="4" t="s">
        <v>76</v>
      </c>
      <c r="B57" s="51" t="s">
        <v>76</v>
      </c>
      <c r="C57" s="4" t="s">
        <v>63</v>
      </c>
      <c r="D57" s="4" t="s">
        <v>576</v>
      </c>
      <c r="E57" s="54">
        <v>835000</v>
      </c>
      <c r="F57" s="4">
        <v>23.4</v>
      </c>
      <c r="G57" s="4">
        <v>63</v>
      </c>
      <c r="H57" s="4">
        <v>39.6</v>
      </c>
      <c r="I57" s="4">
        <v>1</v>
      </c>
      <c r="J57" s="4">
        <v>63</v>
      </c>
      <c r="L57" s="4">
        <f t="shared" si="9"/>
        <v>52.124435999999996</v>
      </c>
      <c r="M57" s="1">
        <f t="shared" si="14"/>
        <v>55.043404416000001</v>
      </c>
      <c r="N57" s="3">
        <v>3341206</v>
      </c>
      <c r="O57" s="3">
        <f t="shared" si="12"/>
        <v>-1536706.8265751014</v>
      </c>
      <c r="P57" s="3">
        <f t="shared" si="13"/>
        <v>-2371706.8265751014</v>
      </c>
    </row>
    <row r="58" spans="1:58" x14ac:dyDescent="0.25">
      <c r="A58" s="4" t="s">
        <v>76</v>
      </c>
      <c r="B58" s="51" t="s">
        <v>76</v>
      </c>
      <c r="C58" s="4" t="s">
        <v>63</v>
      </c>
      <c r="D58" s="4" t="s">
        <v>578</v>
      </c>
      <c r="E58" s="54">
        <v>832000</v>
      </c>
      <c r="F58" s="4">
        <v>20.8</v>
      </c>
      <c r="G58" s="4">
        <v>55</v>
      </c>
      <c r="H58" s="4">
        <v>30.3</v>
      </c>
      <c r="I58" s="4">
        <v>1</v>
      </c>
      <c r="J58" s="4">
        <v>55</v>
      </c>
      <c r="L58" s="4">
        <f t="shared" si="9"/>
        <v>43.852783000000002</v>
      </c>
      <c r="M58" s="1">
        <f t="shared" si="14"/>
        <v>47.448711206000006</v>
      </c>
      <c r="N58" s="3">
        <v>3341206</v>
      </c>
      <c r="O58" s="3">
        <f t="shared" si="12"/>
        <v>-6192749.8580267057</v>
      </c>
      <c r="P58" s="3">
        <f t="shared" si="13"/>
        <v>-7024749.8580267057</v>
      </c>
    </row>
    <row r="59" spans="1:58" x14ac:dyDescent="0.25">
      <c r="A59" s="51" t="s">
        <v>456</v>
      </c>
      <c r="B59" s="51" t="s">
        <v>76</v>
      </c>
      <c r="C59" s="51" t="s">
        <v>27</v>
      </c>
      <c r="D59" s="51" t="s">
        <v>458</v>
      </c>
      <c r="E59" s="53">
        <v>5</v>
      </c>
      <c r="F59" s="51">
        <v>21.3</v>
      </c>
      <c r="G59" s="51">
        <v>78</v>
      </c>
      <c r="H59" s="51">
        <v>83.2</v>
      </c>
      <c r="I59" s="51"/>
      <c r="J59" s="51">
        <v>78</v>
      </c>
      <c r="K59" s="51"/>
      <c r="L59" s="1">
        <f t="shared" si="9"/>
        <v>77.679472000000004</v>
      </c>
      <c r="M59" s="1">
        <f t="shared" si="14"/>
        <v>83.660791344000003</v>
      </c>
      <c r="N59" s="3">
        <v>3343502</v>
      </c>
      <c r="O59" s="3">
        <f t="shared" si="12"/>
        <v>16018620.748669118</v>
      </c>
      <c r="P59" s="3">
        <f t="shared" si="13"/>
        <v>16018615.748669118</v>
      </c>
      <c r="Q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</row>
    <row r="60" spans="1:58" x14ac:dyDescent="0.25">
      <c r="A60" s="4" t="s">
        <v>76</v>
      </c>
      <c r="B60" s="51" t="s">
        <v>76</v>
      </c>
      <c r="C60" s="4" t="s">
        <v>27</v>
      </c>
      <c r="D60" s="51" t="s">
        <v>77</v>
      </c>
      <c r="E60" s="54">
        <v>27300000</v>
      </c>
      <c r="F60" s="4">
        <v>27.8</v>
      </c>
      <c r="G60" s="4">
        <v>83</v>
      </c>
      <c r="H60" s="4">
        <v>71.2</v>
      </c>
      <c r="I60" s="4">
        <v>9</v>
      </c>
      <c r="J60" s="4">
        <v>83</v>
      </c>
      <c r="L60" s="4">
        <f t="shared" si="9"/>
        <v>78.890832000000003</v>
      </c>
      <c r="M60" s="1">
        <f t="shared" si="14"/>
        <v>79.837521984000006</v>
      </c>
      <c r="N60" s="3">
        <v>3343502</v>
      </c>
      <c r="O60" s="3">
        <f t="shared" si="12"/>
        <v>13673096.207073025</v>
      </c>
      <c r="P60" s="3">
        <f t="shared" si="13"/>
        <v>-13626903.792926975</v>
      </c>
    </row>
    <row r="61" spans="1:58" x14ac:dyDescent="0.25">
      <c r="A61" s="4" t="s">
        <v>76</v>
      </c>
      <c r="B61" s="51" t="s">
        <v>76</v>
      </c>
      <c r="C61" s="4" t="s">
        <v>27</v>
      </c>
      <c r="D61" s="4" t="s">
        <v>554</v>
      </c>
      <c r="E61" s="54">
        <v>1539752</v>
      </c>
      <c r="F61" s="4">
        <v>21.8</v>
      </c>
      <c r="G61" s="4">
        <v>74</v>
      </c>
      <c r="H61" s="4">
        <v>58.3</v>
      </c>
      <c r="I61" s="4">
        <v>7</v>
      </c>
      <c r="J61" s="4">
        <v>74</v>
      </c>
      <c r="L61" s="4">
        <f t="shared" si="9"/>
        <v>67.924383000000006</v>
      </c>
      <c r="M61" s="1">
        <f t="shared" si="14"/>
        <v>72.814938576000017</v>
      </c>
      <c r="N61" s="3">
        <v>3343502</v>
      </c>
      <c r="O61" s="3">
        <f t="shared" si="12"/>
        <v>9364835.3502262756</v>
      </c>
      <c r="P61" s="3">
        <f t="shared" si="13"/>
        <v>7825083.3502262756</v>
      </c>
    </row>
    <row r="62" spans="1:58" x14ac:dyDescent="0.25">
      <c r="A62" s="4" t="s">
        <v>76</v>
      </c>
      <c r="B62" s="51" t="s">
        <v>76</v>
      </c>
      <c r="C62" s="4" t="s">
        <v>27</v>
      </c>
      <c r="D62" s="4" t="s">
        <v>555</v>
      </c>
      <c r="E62" s="54">
        <v>1204195</v>
      </c>
      <c r="F62" s="4">
        <v>25.4</v>
      </c>
      <c r="G62" s="4">
        <v>71</v>
      </c>
      <c r="H62" s="4">
        <v>61.8</v>
      </c>
      <c r="I62" s="4">
        <v>1</v>
      </c>
      <c r="J62" s="4">
        <v>71</v>
      </c>
      <c r="L62" s="4">
        <f t="shared" si="9"/>
        <v>65.52009799999999</v>
      </c>
      <c r="M62" s="1">
        <f t="shared" si="14"/>
        <v>67.878821527999989</v>
      </c>
      <c r="N62" s="3">
        <v>3343502</v>
      </c>
      <c r="O62" s="3">
        <f t="shared" si="12"/>
        <v>6336593.6580754165</v>
      </c>
      <c r="P62" s="3">
        <f t="shared" si="13"/>
        <v>5132398.6580754165</v>
      </c>
    </row>
    <row r="63" spans="1:58" x14ac:dyDescent="0.25">
      <c r="A63" s="4" t="s">
        <v>76</v>
      </c>
      <c r="B63" s="51" t="s">
        <v>76</v>
      </c>
      <c r="C63" s="4" t="s">
        <v>27</v>
      </c>
      <c r="D63" s="4" t="s">
        <v>581</v>
      </c>
      <c r="E63" s="54">
        <v>906644</v>
      </c>
      <c r="F63" s="4">
        <v>24.2</v>
      </c>
      <c r="G63" s="4">
        <v>67</v>
      </c>
      <c r="H63" s="4">
        <v>59.6</v>
      </c>
      <c r="I63" s="4">
        <v>2</v>
      </c>
      <c r="J63" s="4">
        <v>67</v>
      </c>
      <c r="L63" s="4">
        <f t="shared" si="9"/>
        <v>62.703755999999998</v>
      </c>
      <c r="M63" s="1">
        <f t="shared" si="14"/>
        <v>65.713536288</v>
      </c>
    </row>
    <row r="64" spans="1:58" x14ac:dyDescent="0.25">
      <c r="A64" s="4" t="s">
        <v>76</v>
      </c>
      <c r="B64" s="51" t="s">
        <v>76</v>
      </c>
      <c r="C64" s="4" t="s">
        <v>27</v>
      </c>
      <c r="D64" s="4" t="s">
        <v>573</v>
      </c>
      <c r="E64" s="54">
        <v>1014572</v>
      </c>
      <c r="F64" s="4">
        <v>23.8</v>
      </c>
      <c r="G64" s="4">
        <v>62</v>
      </c>
      <c r="H64" s="4">
        <v>57.4</v>
      </c>
      <c r="I64" s="4">
        <v>1</v>
      </c>
      <c r="J64" s="4">
        <v>62</v>
      </c>
      <c r="L64" s="4">
        <f t="shared" si="9"/>
        <v>58.622573999999993</v>
      </c>
      <c r="M64" s="1">
        <f t="shared" si="14"/>
        <v>61.670947847999997</v>
      </c>
      <c r="N64" s="3">
        <v>3343502</v>
      </c>
      <c r="O64" s="3">
        <f t="shared" ref="O64:O72" si="15">(N64*((M64-63)/5.45))+N64</f>
        <v>2528146.3067309516</v>
      </c>
      <c r="P64" s="3">
        <f t="shared" ref="P64:P72" si="16">(O64-E64)</f>
        <v>1513574.3067309516</v>
      </c>
    </row>
    <row r="65" spans="1:16" x14ac:dyDescent="0.25">
      <c r="A65" s="4" t="s">
        <v>76</v>
      </c>
      <c r="B65" s="51" t="s">
        <v>76</v>
      </c>
      <c r="C65" s="4" t="s">
        <v>27</v>
      </c>
      <c r="D65" s="4" t="s">
        <v>565</v>
      </c>
      <c r="E65" s="54">
        <v>944591</v>
      </c>
      <c r="F65" s="4">
        <v>24.1</v>
      </c>
      <c r="G65" s="4">
        <v>63</v>
      </c>
      <c r="H65" s="4">
        <v>54.7</v>
      </c>
      <c r="I65" s="4">
        <v>1</v>
      </c>
      <c r="J65" s="4">
        <v>63</v>
      </c>
      <c r="L65" s="4">
        <f t="shared" si="9"/>
        <v>58.122306999999999</v>
      </c>
      <c r="M65" s="1">
        <f t="shared" si="14"/>
        <v>60.970300043000009</v>
      </c>
      <c r="N65" s="3">
        <v>3343502</v>
      </c>
      <c r="O65" s="3">
        <f t="shared" si="15"/>
        <v>2098308.2631872687</v>
      </c>
      <c r="P65" s="3">
        <f t="shared" si="16"/>
        <v>1153717.2631872687</v>
      </c>
    </row>
    <row r="66" spans="1:16" x14ac:dyDescent="0.25">
      <c r="A66" s="4" t="s">
        <v>35</v>
      </c>
      <c r="B66" s="51" t="s">
        <v>76</v>
      </c>
      <c r="C66" s="4" t="s">
        <v>27</v>
      </c>
      <c r="D66" s="4" t="s">
        <v>551</v>
      </c>
      <c r="E66" s="54">
        <v>1187500</v>
      </c>
      <c r="F66" s="4">
        <v>27.9</v>
      </c>
      <c r="G66" s="4">
        <v>67</v>
      </c>
      <c r="H66" s="4">
        <v>53.4</v>
      </c>
      <c r="I66" s="4">
        <v>2</v>
      </c>
      <c r="J66" s="4">
        <v>67</v>
      </c>
      <c r="L66" s="4">
        <f t="shared" ref="L66:L85" si="17">(G66*0.3611)+(H66*1.1*0.3611)+(I66*5.2*0.0666)+(J66*0.2111)</f>
        <v>60.241053999999998</v>
      </c>
      <c r="M66" s="1">
        <f t="shared" si="14"/>
        <v>60.903705593999995</v>
      </c>
      <c r="N66" s="3">
        <v>3343502</v>
      </c>
      <c r="O66" s="3">
        <f t="shared" si="15"/>
        <v>2057453.4607248018</v>
      </c>
      <c r="P66" s="3">
        <f t="shared" si="16"/>
        <v>869953.46072480176</v>
      </c>
    </row>
    <row r="67" spans="1:16" x14ac:dyDescent="0.25">
      <c r="A67" s="4" t="s">
        <v>76</v>
      </c>
      <c r="B67" s="51" t="s">
        <v>76</v>
      </c>
      <c r="C67" s="4" t="s">
        <v>27</v>
      </c>
      <c r="D67" s="4" t="s">
        <v>560</v>
      </c>
      <c r="E67" s="54">
        <v>965000</v>
      </c>
      <c r="F67" s="4">
        <v>26.6</v>
      </c>
      <c r="G67" s="4">
        <v>55</v>
      </c>
      <c r="H67" s="4">
        <v>61</v>
      </c>
      <c r="I67" s="4">
        <v>0</v>
      </c>
      <c r="J67" s="4">
        <v>55</v>
      </c>
      <c r="L67" s="4">
        <f t="shared" si="17"/>
        <v>55.700810000000004</v>
      </c>
      <c r="M67" s="1">
        <f t="shared" si="14"/>
        <v>57.037629440000003</v>
      </c>
      <c r="N67" s="3">
        <v>3343502</v>
      </c>
      <c r="O67" s="3">
        <f t="shared" si="15"/>
        <v>-314332.47561488207</v>
      </c>
      <c r="P67" s="3">
        <f t="shared" si="16"/>
        <v>-1279332.4756148821</v>
      </c>
    </row>
    <row r="68" spans="1:16" x14ac:dyDescent="0.25">
      <c r="A68" s="4" t="s">
        <v>76</v>
      </c>
      <c r="B68" s="51" t="s">
        <v>76</v>
      </c>
      <c r="C68" s="4" t="s">
        <v>27</v>
      </c>
      <c r="D68" s="4" t="s">
        <v>566</v>
      </c>
      <c r="E68" s="54">
        <v>922536</v>
      </c>
      <c r="F68" s="4">
        <v>24.7</v>
      </c>
      <c r="G68" s="4">
        <v>62</v>
      </c>
      <c r="H68" s="4">
        <v>44.3</v>
      </c>
      <c r="I68" s="4">
        <v>1</v>
      </c>
      <c r="J68" s="4">
        <v>62</v>
      </c>
      <c r="L68" s="4">
        <f t="shared" si="17"/>
        <v>53.419122999999992</v>
      </c>
      <c r="M68" s="1">
        <f t="shared" si="14"/>
        <v>55.716145288999989</v>
      </c>
      <c r="N68" s="3">
        <v>3343502</v>
      </c>
      <c r="O68" s="3">
        <f t="shared" si="15"/>
        <v>-1125045.3016399918</v>
      </c>
      <c r="P68" s="3">
        <f t="shared" si="16"/>
        <v>-2047581.3016399918</v>
      </c>
    </row>
    <row r="69" spans="1:16" x14ac:dyDescent="0.25">
      <c r="A69" s="4" t="s">
        <v>76</v>
      </c>
      <c r="B69" s="51" t="s">
        <v>76</v>
      </c>
      <c r="C69" s="4" t="s">
        <v>27</v>
      </c>
      <c r="D69" s="4" t="s">
        <v>577</v>
      </c>
      <c r="E69" s="54">
        <v>834000</v>
      </c>
      <c r="F69" s="4">
        <v>24.8</v>
      </c>
      <c r="G69" s="4">
        <v>55</v>
      </c>
      <c r="H69" s="4">
        <v>50</v>
      </c>
      <c r="I69" s="4">
        <v>0</v>
      </c>
      <c r="J69" s="4">
        <v>55</v>
      </c>
      <c r="L69" s="4">
        <f t="shared" si="17"/>
        <v>51.331500000000005</v>
      </c>
      <c r="M69" s="1">
        <f t="shared" si="14"/>
        <v>53.487423000000007</v>
      </c>
      <c r="N69" s="3">
        <v>3343502</v>
      </c>
      <c r="O69" s="3">
        <f t="shared" si="15"/>
        <v>-2492336.5733310049</v>
      </c>
      <c r="P69" s="3">
        <f t="shared" si="16"/>
        <v>-3326336.5733310049</v>
      </c>
    </row>
    <row r="70" spans="1:16" x14ac:dyDescent="0.25">
      <c r="A70" s="4" t="s">
        <v>76</v>
      </c>
      <c r="B70" s="51" t="s">
        <v>76</v>
      </c>
      <c r="C70" s="4" t="s">
        <v>36</v>
      </c>
      <c r="D70" s="4" t="s">
        <v>549</v>
      </c>
      <c r="E70" s="54">
        <v>9288032</v>
      </c>
      <c r="F70" s="4">
        <v>26.6</v>
      </c>
      <c r="G70" s="4">
        <v>81</v>
      </c>
      <c r="H70" s="4">
        <v>74.900000000000006</v>
      </c>
      <c r="I70" s="4">
        <v>4</v>
      </c>
      <c r="J70" s="4">
        <v>81</v>
      </c>
      <c r="L70" s="4">
        <f t="shared" si="17"/>
        <v>77.484509000000003</v>
      </c>
      <c r="M70" s="1">
        <f t="shared" si="14"/>
        <v>79.344137216000007</v>
      </c>
      <c r="N70" s="3">
        <v>2615658</v>
      </c>
      <c r="O70" s="3">
        <f t="shared" si="15"/>
        <v>10459818.231583146</v>
      </c>
      <c r="P70" s="3">
        <f t="shared" si="16"/>
        <v>1171786.2315831464</v>
      </c>
    </row>
    <row r="71" spans="1:16" x14ac:dyDescent="0.25">
      <c r="A71" s="4" t="s">
        <v>76</v>
      </c>
      <c r="B71" s="51" t="s">
        <v>76</v>
      </c>
      <c r="C71" s="4" t="s">
        <v>36</v>
      </c>
      <c r="D71" s="4" t="s">
        <v>562</v>
      </c>
      <c r="E71" s="54">
        <v>1092972</v>
      </c>
      <c r="F71" s="4">
        <v>23.8</v>
      </c>
      <c r="G71" s="4">
        <v>73</v>
      </c>
      <c r="H71" s="4">
        <v>55.8</v>
      </c>
      <c r="I71" s="4">
        <v>2</v>
      </c>
      <c r="J71" s="4">
        <v>73</v>
      </c>
      <c r="L71" s="4">
        <f t="shared" si="17"/>
        <v>64.627557999999993</v>
      </c>
      <c r="M71" s="1">
        <f t="shared" si="14"/>
        <v>67.988191016000002</v>
      </c>
      <c r="N71" s="3">
        <v>2615658</v>
      </c>
      <c r="O71" s="3">
        <f t="shared" si="15"/>
        <v>5009676.6672529411</v>
      </c>
      <c r="P71" s="3">
        <f t="shared" si="16"/>
        <v>3916704.6672529411</v>
      </c>
    </row>
    <row r="72" spans="1:16" x14ac:dyDescent="0.25">
      <c r="A72" s="4" t="s">
        <v>76</v>
      </c>
      <c r="B72" s="51" t="s">
        <v>76</v>
      </c>
      <c r="C72" s="4" t="s">
        <v>36</v>
      </c>
      <c r="D72" s="4" t="s">
        <v>572</v>
      </c>
      <c r="E72" s="54">
        <v>1168930</v>
      </c>
      <c r="F72" s="4">
        <v>23.4</v>
      </c>
      <c r="G72" s="4">
        <v>68</v>
      </c>
      <c r="H72" s="4">
        <v>62.2</v>
      </c>
      <c r="I72" s="4">
        <v>1</v>
      </c>
      <c r="J72" s="4">
        <v>68</v>
      </c>
      <c r="L72" s="4">
        <f t="shared" si="17"/>
        <v>63.962382000000005</v>
      </c>
      <c r="M72" s="1">
        <f t="shared" si="14"/>
        <v>67.544275392000003</v>
      </c>
      <c r="N72" s="3">
        <v>2615658</v>
      </c>
      <c r="O72" s="3">
        <f t="shared" si="15"/>
        <v>4796625.0244565029</v>
      </c>
      <c r="P72" s="3">
        <f t="shared" si="16"/>
        <v>3627695.0244565029</v>
      </c>
    </row>
    <row r="73" spans="1:16" x14ac:dyDescent="0.25">
      <c r="A73" s="4" t="s">
        <v>76</v>
      </c>
      <c r="B73" s="51" t="s">
        <v>76</v>
      </c>
      <c r="C73" s="4" t="s">
        <v>36</v>
      </c>
      <c r="D73" s="4" t="s">
        <v>583</v>
      </c>
      <c r="E73" s="54">
        <v>825000</v>
      </c>
      <c r="F73" s="4">
        <v>24.3</v>
      </c>
      <c r="G73" s="4">
        <v>55</v>
      </c>
      <c r="H73" s="4">
        <v>71.099999999999994</v>
      </c>
      <c r="I73" s="4">
        <v>0</v>
      </c>
      <c r="J73" s="4">
        <v>55</v>
      </c>
      <c r="L73" s="4">
        <f t="shared" si="17"/>
        <v>59.712630999999995</v>
      </c>
      <c r="M73" s="1">
        <f t="shared" si="14"/>
        <v>62.519124656999992</v>
      </c>
    </row>
    <row r="74" spans="1:16" x14ac:dyDescent="0.25">
      <c r="A74" s="4" t="s">
        <v>76</v>
      </c>
      <c r="B74" s="51" t="s">
        <v>76</v>
      </c>
      <c r="C74" s="4" t="s">
        <v>36</v>
      </c>
      <c r="D74" s="4" t="s">
        <v>575</v>
      </c>
      <c r="E74" s="54">
        <v>868284</v>
      </c>
      <c r="F74" s="4">
        <v>25.6</v>
      </c>
      <c r="G74" s="4">
        <v>63</v>
      </c>
      <c r="H74" s="4">
        <v>43.9</v>
      </c>
      <c r="I74" s="4">
        <v>0</v>
      </c>
      <c r="J74" s="4">
        <v>63</v>
      </c>
      <c r="L74" s="4">
        <f t="shared" si="17"/>
        <v>53.486119000000002</v>
      </c>
      <c r="M74" s="1">
        <f t="shared" si="14"/>
        <v>55.304647046000007</v>
      </c>
      <c r="N74" s="3">
        <v>2615658</v>
      </c>
      <c r="O74" s="3">
        <f>(N74*((M74-63)/5.45))+N74</f>
        <v>-1077628.5168722412</v>
      </c>
      <c r="P74" s="3">
        <f>(O74-E74)</f>
        <v>-1945912.5168722412</v>
      </c>
    </row>
    <row r="75" spans="1:16" x14ac:dyDescent="0.25">
      <c r="A75" s="4" t="s">
        <v>76</v>
      </c>
      <c r="B75" s="51" t="s">
        <v>76</v>
      </c>
      <c r="D75" s="4" t="s">
        <v>595</v>
      </c>
      <c r="L75" s="4">
        <f t="shared" si="17"/>
        <v>0</v>
      </c>
      <c r="M75" s="1">
        <f t="shared" si="14"/>
        <v>0</v>
      </c>
    </row>
    <row r="76" spans="1:16" x14ac:dyDescent="0.25">
      <c r="A76" s="4" t="s">
        <v>76</v>
      </c>
      <c r="B76" s="51" t="s">
        <v>76</v>
      </c>
      <c r="D76" s="4" t="s">
        <v>596</v>
      </c>
      <c r="L76" s="4">
        <f t="shared" si="17"/>
        <v>0</v>
      </c>
      <c r="M76" s="1">
        <f t="shared" si="14"/>
        <v>0</v>
      </c>
    </row>
    <row r="77" spans="1:16" x14ac:dyDescent="0.25">
      <c r="A77" s="4" t="s">
        <v>76</v>
      </c>
      <c r="B77" s="51" t="s">
        <v>76</v>
      </c>
      <c r="D77" s="4" t="s">
        <v>597</v>
      </c>
      <c r="L77" s="4">
        <f t="shared" si="17"/>
        <v>0</v>
      </c>
      <c r="M77" s="1">
        <f t="shared" si="14"/>
        <v>0</v>
      </c>
    </row>
    <row r="78" spans="1:16" x14ac:dyDescent="0.25">
      <c r="A78" s="4" t="s">
        <v>76</v>
      </c>
      <c r="B78" s="51" t="s">
        <v>76</v>
      </c>
      <c r="D78" s="4" t="s">
        <v>598</v>
      </c>
      <c r="L78" s="4">
        <f t="shared" si="17"/>
        <v>0</v>
      </c>
      <c r="M78" s="1">
        <f t="shared" si="14"/>
        <v>0</v>
      </c>
    </row>
    <row r="79" spans="1:16" x14ac:dyDescent="0.25">
      <c r="A79" s="4" t="s">
        <v>456</v>
      </c>
      <c r="B79" s="51" t="s">
        <v>76</v>
      </c>
      <c r="D79" s="4" t="s">
        <v>599</v>
      </c>
      <c r="L79" s="4">
        <f t="shared" si="17"/>
        <v>0</v>
      </c>
      <c r="M79" s="1">
        <f t="shared" si="14"/>
        <v>0</v>
      </c>
    </row>
    <row r="80" spans="1:16" x14ac:dyDescent="0.25">
      <c r="A80" s="4" t="s">
        <v>456</v>
      </c>
      <c r="B80" s="51" t="s">
        <v>76</v>
      </c>
      <c r="D80" s="4" t="s">
        <v>600</v>
      </c>
      <c r="L80" s="4">
        <f t="shared" si="17"/>
        <v>0</v>
      </c>
      <c r="M80" s="1">
        <f t="shared" si="14"/>
        <v>0</v>
      </c>
    </row>
    <row r="81" spans="1:13" x14ac:dyDescent="0.25">
      <c r="A81" s="4" t="s">
        <v>456</v>
      </c>
      <c r="B81" s="51" t="s">
        <v>76</v>
      </c>
      <c r="D81" s="4" t="s">
        <v>601</v>
      </c>
      <c r="L81" s="4">
        <f t="shared" si="17"/>
        <v>0</v>
      </c>
      <c r="M81" s="1">
        <f t="shared" si="14"/>
        <v>0</v>
      </c>
    </row>
    <row r="82" spans="1:13" x14ac:dyDescent="0.25">
      <c r="A82" s="4" t="s">
        <v>456</v>
      </c>
      <c r="B82" s="51" t="s">
        <v>76</v>
      </c>
      <c r="D82" s="4" t="s">
        <v>602</v>
      </c>
      <c r="L82" s="4">
        <f t="shared" si="17"/>
        <v>0</v>
      </c>
      <c r="M82" s="1">
        <f t="shared" si="14"/>
        <v>0</v>
      </c>
    </row>
    <row r="83" spans="1:13" x14ac:dyDescent="0.25">
      <c r="A83" s="4" t="s">
        <v>456</v>
      </c>
      <c r="B83" s="51" t="s">
        <v>76</v>
      </c>
      <c r="D83" s="4" t="s">
        <v>603</v>
      </c>
      <c r="L83" s="4">
        <f t="shared" si="17"/>
        <v>0</v>
      </c>
      <c r="M83" s="1">
        <f t="shared" si="14"/>
        <v>0</v>
      </c>
    </row>
    <row r="84" spans="1:13" x14ac:dyDescent="0.25">
      <c r="A84" s="4" t="s">
        <v>456</v>
      </c>
      <c r="B84" s="51" t="s">
        <v>76</v>
      </c>
      <c r="D84" s="4" t="s">
        <v>604</v>
      </c>
      <c r="L84" s="4">
        <f t="shared" si="17"/>
        <v>0</v>
      </c>
      <c r="M84" s="1">
        <f t="shared" si="14"/>
        <v>0</v>
      </c>
    </row>
    <row r="85" spans="1:13" x14ac:dyDescent="0.25">
      <c r="A85" s="4" t="s">
        <v>456</v>
      </c>
      <c r="B85" s="51" t="s">
        <v>76</v>
      </c>
      <c r="D85" s="4" t="s">
        <v>605</v>
      </c>
      <c r="L85" s="4">
        <f t="shared" si="17"/>
        <v>0</v>
      </c>
      <c r="M85" s="1">
        <f t="shared" si="14"/>
        <v>0</v>
      </c>
    </row>
  </sheetData>
  <sortState xmlns:xlrd2="http://schemas.microsoft.com/office/spreadsheetml/2017/richdata2" ref="A2:BF85">
    <sortCondition descending="1" ref="C2:C85"/>
  </sortState>
  <conditionalFormatting sqref="F2 F5:F6">
    <cfRule type="containsText" dxfId="5" priority="12" operator="containsText" text="Overpaid">
      <formula>NOT(ISERROR(SEARCH("Overpaid",F2)))</formula>
    </cfRule>
  </conditionalFormatting>
  <conditionalFormatting sqref="F3">
    <cfRule type="containsText" dxfId="4" priority="10" operator="containsText" text="Overpaid">
      <formula>NOT(ISERROR(SEARCH("Overpaid",F3)))</formula>
    </cfRule>
  </conditionalFormatting>
  <conditionalFormatting sqref="Q7:Q11">
    <cfRule type="containsText" dxfId="3" priority="6" operator="containsText" text="Overpaid">
      <formula>NOT(ISERROR(SEARCH("Overpaid",Q7)))</formula>
    </cfRule>
  </conditionalFormatting>
  <conditionalFormatting sqref="M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85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92301-54BA-46D8-A3AE-A9E7A50AB9FC}">
  <dimension ref="A1:R39"/>
  <sheetViews>
    <sheetView workbookViewId="0">
      <selection activeCell="B7" sqref="B7"/>
    </sheetView>
  </sheetViews>
  <sheetFormatPr defaultRowHeight="15.75" x14ac:dyDescent="0.25"/>
  <cols>
    <col min="1" max="1" width="11" style="4" bestFit="1" customWidth="1"/>
    <col min="2" max="2" width="12.5703125" style="4" bestFit="1" customWidth="1"/>
    <col min="3" max="3" width="4.140625" style="4" bestFit="1" customWidth="1"/>
    <col min="4" max="4" width="18" style="4" bestFit="1" customWidth="1"/>
    <col min="5" max="6" width="8.7109375" style="4" bestFit="1" customWidth="1"/>
    <col min="7" max="7" width="5.5703125" style="4" bestFit="1" customWidth="1"/>
    <col min="8" max="8" width="3.28515625" style="4" bestFit="1" customWidth="1"/>
    <col min="9" max="9" width="5.5703125" style="4" bestFit="1" customWidth="1"/>
    <col min="10" max="11" width="3.28515625" style="4" bestFit="1" customWidth="1"/>
    <col min="12" max="12" width="9.140625" style="4"/>
    <col min="13" max="13" width="6.7109375" style="4" bestFit="1" customWidth="1"/>
    <col min="14" max="14" width="11.28515625" style="4" bestFit="1" customWidth="1"/>
    <col min="15" max="15" width="13.7109375" style="4" bestFit="1" customWidth="1"/>
    <col min="16" max="16" width="4.42578125" style="4" bestFit="1" customWidth="1"/>
    <col min="17" max="17" width="9.140625" style="4"/>
    <col min="18" max="18" width="13.7109375" style="4" bestFit="1" customWidth="1"/>
    <col min="19" max="16384" width="9.140625" style="4"/>
  </cols>
  <sheetData>
    <row r="1" spans="1:18" x14ac:dyDescent="0.25">
      <c r="A1" s="4" t="s">
        <v>6</v>
      </c>
      <c r="B1" s="4" t="s">
        <v>326</v>
      </c>
      <c r="C1" s="4" t="s">
        <v>8</v>
      </c>
      <c r="D1" s="4" t="s">
        <v>5</v>
      </c>
      <c r="E1" s="10" t="s">
        <v>18</v>
      </c>
      <c r="F1" s="4" t="s">
        <v>394</v>
      </c>
      <c r="G1" s="4" t="s">
        <v>7</v>
      </c>
      <c r="H1" s="4" t="s">
        <v>0</v>
      </c>
      <c r="I1" s="4" t="s">
        <v>1</v>
      </c>
      <c r="J1" s="4" t="s">
        <v>2</v>
      </c>
      <c r="K1" s="4" t="s">
        <v>0</v>
      </c>
      <c r="L1" s="4" t="s">
        <v>338</v>
      </c>
      <c r="M1" s="4" t="s">
        <v>152</v>
      </c>
      <c r="N1" s="4" t="s">
        <v>4</v>
      </c>
      <c r="O1" s="4" t="s">
        <v>14</v>
      </c>
      <c r="P1" s="4" t="s">
        <v>339</v>
      </c>
      <c r="Q1" s="4" t="s">
        <v>340</v>
      </c>
      <c r="R1" s="11" t="s">
        <v>327</v>
      </c>
    </row>
    <row r="2" spans="1:18" x14ac:dyDescent="0.25">
      <c r="A2" s="4" t="s">
        <v>22</v>
      </c>
      <c r="C2" s="4" t="s">
        <v>67</v>
      </c>
      <c r="D2" s="4" t="s">
        <v>410</v>
      </c>
      <c r="E2" s="4">
        <v>21</v>
      </c>
      <c r="F2" s="12">
        <f t="shared" ref="F2:F38" si="0">E2*M2</f>
        <v>20.16</v>
      </c>
      <c r="G2" s="4">
        <v>44.6</v>
      </c>
      <c r="H2" s="4">
        <v>96</v>
      </c>
      <c r="I2" s="4">
        <v>92</v>
      </c>
      <c r="J2" s="4">
        <v>16</v>
      </c>
      <c r="K2" s="4">
        <v>96</v>
      </c>
      <c r="M2" s="4">
        <v>0.96</v>
      </c>
      <c r="N2" s="4">
        <f t="shared" ref="N2:N38" si="1">(H2*0.3611)+(I2*1.1*0.3611)+(J2*5.2*0.0666)+(K2*0.2111)</f>
        <v>97.015640000000019</v>
      </c>
      <c r="O2" s="4">
        <f t="shared" ref="O2:O38" si="2">((H2*0.3611)+(I2*1.1*0.3611)+(J2*5.2*0.0666)+(K2*0.2111))*((100+(29-G2))/100)-(L2*0.9)</f>
        <v>81.88120016000002</v>
      </c>
      <c r="P2" s="4">
        <v>9</v>
      </c>
      <c r="Q2" s="4">
        <f t="shared" ref="Q2:Q38" si="3">((O2/17)*P2*((17-L2)/17)*0.5)-1</f>
        <v>20.674435336470594</v>
      </c>
      <c r="R2" s="4">
        <f t="shared" ref="R2:R38" si="4">Q2*M2</f>
        <v>19.84745792301177</v>
      </c>
    </row>
    <row r="3" spans="1:18" x14ac:dyDescent="0.25">
      <c r="A3" s="4" t="s">
        <v>165</v>
      </c>
      <c r="C3" s="4" t="s">
        <v>67</v>
      </c>
      <c r="D3" s="4" t="s">
        <v>408</v>
      </c>
      <c r="E3" s="4">
        <v>24</v>
      </c>
      <c r="F3" s="12">
        <f t="shared" si="0"/>
        <v>22.32</v>
      </c>
      <c r="G3" s="4">
        <v>38.299999999999997</v>
      </c>
      <c r="H3" s="4">
        <v>97</v>
      </c>
      <c r="I3" s="4">
        <v>89.6</v>
      </c>
      <c r="J3" s="4">
        <v>15</v>
      </c>
      <c r="K3" s="4">
        <v>97</v>
      </c>
      <c r="M3" s="4">
        <v>0.93</v>
      </c>
      <c r="N3" s="4">
        <f t="shared" si="1"/>
        <v>96.288216000000006</v>
      </c>
      <c r="O3" s="4">
        <f t="shared" si="2"/>
        <v>87.333411912000003</v>
      </c>
      <c r="P3" s="4">
        <v>9</v>
      </c>
      <c r="Q3" s="4">
        <f t="shared" si="3"/>
        <v>22.117667859058827</v>
      </c>
      <c r="R3" s="4">
        <f t="shared" si="4"/>
        <v>20.569431108924711</v>
      </c>
    </row>
    <row r="4" spans="1:18" x14ac:dyDescent="0.25">
      <c r="A4" s="4" t="s">
        <v>293</v>
      </c>
      <c r="B4" s="4" t="s">
        <v>56</v>
      </c>
      <c r="C4" s="4" t="s">
        <v>67</v>
      </c>
      <c r="D4" s="4" t="s">
        <v>343</v>
      </c>
      <c r="E4" s="10">
        <v>29</v>
      </c>
      <c r="F4" s="12">
        <f t="shared" si="0"/>
        <v>0</v>
      </c>
      <c r="G4" s="4">
        <v>26.5</v>
      </c>
      <c r="H4" s="4">
        <v>88</v>
      </c>
      <c r="I4" s="4">
        <v>92.5</v>
      </c>
      <c r="J4" s="4">
        <v>16</v>
      </c>
      <c r="K4" s="4">
        <v>88</v>
      </c>
      <c r="M4" s="4">
        <v>0</v>
      </c>
      <c r="N4" s="4">
        <f t="shared" si="1"/>
        <v>92.636645000000016</v>
      </c>
      <c r="O4" s="4">
        <f t="shared" si="2"/>
        <v>94.952561125000003</v>
      </c>
      <c r="P4" s="4">
        <v>9</v>
      </c>
      <c r="Q4" s="4">
        <f t="shared" si="3"/>
        <v>24.134501474264706</v>
      </c>
      <c r="R4" s="4">
        <f t="shared" si="4"/>
        <v>0</v>
      </c>
    </row>
    <row r="5" spans="1:18" x14ac:dyDescent="0.25">
      <c r="A5" s="4" t="s">
        <v>15</v>
      </c>
      <c r="C5" s="4" t="s">
        <v>67</v>
      </c>
      <c r="D5" s="4" t="s">
        <v>409</v>
      </c>
      <c r="E5" s="4">
        <v>29</v>
      </c>
      <c r="F5" s="12">
        <f t="shared" si="0"/>
        <v>28.13</v>
      </c>
      <c r="G5" s="4">
        <v>26.5</v>
      </c>
      <c r="H5" s="4">
        <v>97</v>
      </c>
      <c r="I5" s="4">
        <v>77.5</v>
      </c>
      <c r="J5" s="4">
        <v>18</v>
      </c>
      <c r="K5" s="4">
        <v>97</v>
      </c>
      <c r="M5" s="4">
        <v>0.97</v>
      </c>
      <c r="N5" s="4">
        <f t="shared" si="1"/>
        <v>92.520935000000009</v>
      </c>
      <c r="O5" s="4">
        <f t="shared" si="2"/>
        <v>94.833958374999995</v>
      </c>
      <c r="P5" s="4">
        <v>9</v>
      </c>
      <c r="Q5" s="4">
        <f t="shared" si="3"/>
        <v>24.103106628676471</v>
      </c>
      <c r="R5" s="4">
        <f t="shared" si="4"/>
        <v>23.380013429816177</v>
      </c>
    </row>
    <row r="6" spans="1:18" x14ac:dyDescent="0.25">
      <c r="A6" s="4" t="s">
        <v>85</v>
      </c>
      <c r="C6" s="4" t="s">
        <v>67</v>
      </c>
      <c r="D6" s="4" t="s">
        <v>405</v>
      </c>
      <c r="E6" s="4">
        <v>30</v>
      </c>
      <c r="F6" s="12">
        <f t="shared" si="0"/>
        <v>29.099999999999998</v>
      </c>
      <c r="G6" s="4">
        <v>25.8</v>
      </c>
      <c r="H6" s="4">
        <v>90</v>
      </c>
      <c r="I6" s="4">
        <v>86.6</v>
      </c>
      <c r="J6" s="4">
        <v>19</v>
      </c>
      <c r="K6" s="4">
        <v>90</v>
      </c>
      <c r="M6" s="4">
        <v>0.97</v>
      </c>
      <c r="N6" s="4">
        <f t="shared" si="1"/>
        <v>92.476465999999988</v>
      </c>
      <c r="O6" s="4">
        <f t="shared" si="2"/>
        <v>95.435712911999985</v>
      </c>
      <c r="P6" s="4">
        <v>9</v>
      </c>
      <c r="Q6" s="4">
        <f t="shared" si="3"/>
        <v>24.262394594352937</v>
      </c>
      <c r="R6" s="4">
        <f t="shared" si="4"/>
        <v>23.53452275652235</v>
      </c>
    </row>
    <row r="7" spans="1:18" x14ac:dyDescent="0.25">
      <c r="A7" s="4" t="s">
        <v>28</v>
      </c>
      <c r="C7" s="4" t="s">
        <v>67</v>
      </c>
      <c r="D7" s="4" t="s">
        <v>404</v>
      </c>
      <c r="E7" s="4">
        <v>28</v>
      </c>
      <c r="F7" s="12">
        <f t="shared" si="0"/>
        <v>26.88</v>
      </c>
      <c r="G7" s="4">
        <v>25.3</v>
      </c>
      <c r="H7" s="4">
        <v>86</v>
      </c>
      <c r="I7" s="4">
        <v>91.7</v>
      </c>
      <c r="J7" s="4">
        <v>15</v>
      </c>
      <c r="K7" s="4">
        <v>86</v>
      </c>
      <c r="M7" s="4">
        <v>0.96</v>
      </c>
      <c r="N7" s="4">
        <f t="shared" si="1"/>
        <v>90.828157000000004</v>
      </c>
      <c r="O7" s="4">
        <f t="shared" si="2"/>
        <v>94.188798808999991</v>
      </c>
      <c r="P7" s="4">
        <v>9</v>
      </c>
      <c r="Q7" s="4">
        <f t="shared" si="3"/>
        <v>23.932329096499998</v>
      </c>
      <c r="R7" s="4">
        <f t="shared" si="4"/>
        <v>22.975035932639997</v>
      </c>
    </row>
    <row r="8" spans="1:18" x14ac:dyDescent="0.25">
      <c r="A8" s="4" t="s">
        <v>48</v>
      </c>
      <c r="C8" s="4" t="s">
        <v>67</v>
      </c>
      <c r="D8" s="4" t="s">
        <v>401</v>
      </c>
      <c r="E8" s="4">
        <v>29</v>
      </c>
      <c r="F8" s="12">
        <f t="shared" si="0"/>
        <v>29</v>
      </c>
      <c r="G8" s="4">
        <v>24</v>
      </c>
      <c r="H8" s="4">
        <v>84</v>
      </c>
      <c r="I8" s="4">
        <v>90.1</v>
      </c>
      <c r="J8" s="4">
        <v>18</v>
      </c>
      <c r="K8" s="4">
        <v>84</v>
      </c>
      <c r="M8" s="4">
        <v>1</v>
      </c>
      <c r="N8" s="4">
        <f t="shared" si="1"/>
        <v>90.087181000000001</v>
      </c>
      <c r="O8" s="4">
        <f t="shared" si="2"/>
        <v>94.591540050000006</v>
      </c>
      <c r="P8" s="4">
        <v>9</v>
      </c>
      <c r="Q8" s="4">
        <f t="shared" si="3"/>
        <v>24.038937072058825</v>
      </c>
      <c r="R8" s="4">
        <f t="shared" si="4"/>
        <v>24.038937072058825</v>
      </c>
    </row>
    <row r="9" spans="1:18" x14ac:dyDescent="0.25">
      <c r="A9" s="4" t="s">
        <v>200</v>
      </c>
      <c r="C9" s="4" t="s">
        <v>67</v>
      </c>
      <c r="D9" s="4" t="s">
        <v>407</v>
      </c>
      <c r="E9" s="4">
        <v>24</v>
      </c>
      <c r="F9" s="12">
        <f t="shared" si="0"/>
        <v>23.04</v>
      </c>
      <c r="G9" s="4">
        <v>28.6</v>
      </c>
      <c r="H9" s="4">
        <v>87</v>
      </c>
      <c r="I9" s="4">
        <v>83.8</v>
      </c>
      <c r="J9" s="4">
        <v>14</v>
      </c>
      <c r="K9" s="4">
        <v>87</v>
      </c>
      <c r="M9" s="4">
        <v>0.96</v>
      </c>
      <c r="N9" s="4">
        <f t="shared" si="1"/>
        <v>87.916077999999999</v>
      </c>
      <c r="O9" s="4">
        <f t="shared" si="2"/>
        <v>88.267742311999996</v>
      </c>
      <c r="P9" s="4">
        <v>9</v>
      </c>
      <c r="Q9" s="4">
        <f t="shared" si="3"/>
        <v>22.364990612</v>
      </c>
      <c r="R9" s="4">
        <f t="shared" si="4"/>
        <v>21.470390987519998</v>
      </c>
    </row>
    <row r="10" spans="1:18" x14ac:dyDescent="0.25">
      <c r="A10" s="4" t="s">
        <v>32</v>
      </c>
      <c r="C10" s="4" t="s">
        <v>67</v>
      </c>
      <c r="D10" s="4" t="s">
        <v>403</v>
      </c>
      <c r="E10" s="4">
        <v>26</v>
      </c>
      <c r="F10" s="12">
        <f t="shared" si="0"/>
        <v>25.22</v>
      </c>
      <c r="G10" s="4">
        <v>24.6</v>
      </c>
      <c r="H10" s="4">
        <v>85</v>
      </c>
      <c r="I10" s="4">
        <v>84</v>
      </c>
      <c r="J10" s="4">
        <v>16</v>
      </c>
      <c r="K10" s="4">
        <v>85</v>
      </c>
      <c r="M10" s="4">
        <v>0.97</v>
      </c>
      <c r="N10" s="4">
        <f t="shared" si="1"/>
        <v>87.543760000000006</v>
      </c>
      <c r="O10" s="4">
        <f t="shared" si="2"/>
        <v>91.395685440000008</v>
      </c>
      <c r="P10" s="4">
        <v>9</v>
      </c>
      <c r="Q10" s="4">
        <f t="shared" si="3"/>
        <v>23.192975557647063</v>
      </c>
      <c r="R10" s="4">
        <f t="shared" si="4"/>
        <v>22.49718629091765</v>
      </c>
    </row>
    <row r="11" spans="1:18" x14ac:dyDescent="0.25">
      <c r="A11" s="4" t="s">
        <v>62</v>
      </c>
      <c r="C11" s="4" t="s">
        <v>67</v>
      </c>
      <c r="D11" s="4" t="s">
        <v>398</v>
      </c>
      <c r="E11" s="4">
        <v>22</v>
      </c>
      <c r="F11" s="12">
        <f t="shared" si="0"/>
        <v>22</v>
      </c>
      <c r="G11" s="4">
        <v>33.6</v>
      </c>
      <c r="H11" s="4">
        <v>83</v>
      </c>
      <c r="I11" s="4">
        <v>88.2</v>
      </c>
      <c r="J11" s="4">
        <v>13</v>
      </c>
      <c r="K11" s="4">
        <v>83</v>
      </c>
      <c r="M11" s="4">
        <v>1</v>
      </c>
      <c r="N11" s="4">
        <f t="shared" si="1"/>
        <v>87.028682000000003</v>
      </c>
      <c r="O11" s="4">
        <f t="shared" si="2"/>
        <v>83.025362628000011</v>
      </c>
      <c r="P11" s="4">
        <v>9</v>
      </c>
      <c r="Q11" s="4">
        <f t="shared" si="3"/>
        <v>20.97730187211765</v>
      </c>
      <c r="R11" s="4">
        <f t="shared" si="4"/>
        <v>20.97730187211765</v>
      </c>
    </row>
    <row r="12" spans="1:18" x14ac:dyDescent="0.25">
      <c r="A12" s="4" t="s">
        <v>24</v>
      </c>
      <c r="C12" s="4" t="s">
        <v>67</v>
      </c>
      <c r="D12" s="4" t="s">
        <v>399</v>
      </c>
      <c r="E12" s="4">
        <v>21</v>
      </c>
      <c r="F12" s="12">
        <f t="shared" si="0"/>
        <v>20.58</v>
      </c>
      <c r="G12" s="4">
        <v>34.1</v>
      </c>
      <c r="H12" s="4">
        <v>85</v>
      </c>
      <c r="I12" s="4">
        <v>80.7</v>
      </c>
      <c r="J12" s="4">
        <v>15</v>
      </c>
      <c r="K12" s="4">
        <v>85</v>
      </c>
      <c r="M12" s="4">
        <v>0.98</v>
      </c>
      <c r="N12" s="4">
        <f t="shared" si="1"/>
        <v>85.886646999999996</v>
      </c>
      <c r="O12" s="4">
        <f t="shared" si="2"/>
        <v>81.506428002999996</v>
      </c>
      <c r="P12" s="4">
        <v>9</v>
      </c>
      <c r="Q12" s="4">
        <f t="shared" si="3"/>
        <v>20.575230941970588</v>
      </c>
      <c r="R12" s="4">
        <f t="shared" si="4"/>
        <v>20.163726323131176</v>
      </c>
    </row>
    <row r="13" spans="1:18" x14ac:dyDescent="0.25">
      <c r="A13" s="4" t="s">
        <v>21</v>
      </c>
      <c r="C13" s="4" t="s">
        <v>67</v>
      </c>
      <c r="D13" s="4" t="s">
        <v>402</v>
      </c>
      <c r="E13" s="4">
        <v>21</v>
      </c>
      <c r="F13" s="12">
        <f t="shared" si="0"/>
        <v>20.79</v>
      </c>
      <c r="G13" s="4">
        <v>33.6</v>
      </c>
      <c r="H13" s="4">
        <v>83</v>
      </c>
      <c r="I13" s="4">
        <v>83.5</v>
      </c>
      <c r="J13" s="4">
        <v>13</v>
      </c>
      <c r="K13" s="4">
        <v>83</v>
      </c>
      <c r="M13" s="4">
        <v>0.99</v>
      </c>
      <c r="N13" s="4">
        <f t="shared" si="1"/>
        <v>85.161794999999998</v>
      </c>
      <c r="O13" s="4">
        <f t="shared" si="2"/>
        <v>81.244352430000006</v>
      </c>
      <c r="P13" s="4">
        <v>9</v>
      </c>
      <c r="Q13" s="4">
        <f t="shared" si="3"/>
        <v>20.50585799617647</v>
      </c>
      <c r="R13" s="4">
        <f t="shared" si="4"/>
        <v>20.300799416214705</v>
      </c>
    </row>
    <row r="14" spans="1:18" x14ac:dyDescent="0.25">
      <c r="A14" s="4" t="s">
        <v>240</v>
      </c>
      <c r="B14" s="4" t="s">
        <v>65</v>
      </c>
      <c r="C14" s="4" t="s">
        <v>67</v>
      </c>
      <c r="D14" s="4" t="s">
        <v>243</v>
      </c>
      <c r="E14" s="10">
        <v>20</v>
      </c>
      <c r="F14" s="12">
        <f t="shared" si="0"/>
        <v>15.9</v>
      </c>
      <c r="G14" s="4">
        <v>33.299999999999997</v>
      </c>
      <c r="H14" s="4">
        <v>88</v>
      </c>
      <c r="I14" s="4">
        <v>73.900000000000006</v>
      </c>
      <c r="J14" s="4">
        <v>12</v>
      </c>
      <c r="K14" s="4">
        <v>88</v>
      </c>
      <c r="M14" s="4">
        <v>0.79500000000000004</v>
      </c>
      <c r="N14" s="4">
        <f t="shared" si="1"/>
        <v>83.863258999999999</v>
      </c>
      <c r="O14" s="4">
        <f t="shared" si="2"/>
        <v>80.257138863000009</v>
      </c>
      <c r="P14" s="4">
        <v>9</v>
      </c>
      <c r="Q14" s="4">
        <f t="shared" si="3"/>
        <v>20.244536757852941</v>
      </c>
      <c r="R14" s="4">
        <f t="shared" si="4"/>
        <v>16.09440672249309</v>
      </c>
    </row>
    <row r="15" spans="1:18" x14ac:dyDescent="0.25">
      <c r="A15" s="4" t="s">
        <v>46</v>
      </c>
      <c r="C15" s="4" t="s">
        <v>67</v>
      </c>
      <c r="D15" s="4" t="s">
        <v>400</v>
      </c>
      <c r="E15" s="4">
        <v>20</v>
      </c>
      <c r="F15" s="12">
        <f t="shared" si="0"/>
        <v>19.8</v>
      </c>
      <c r="G15" s="4">
        <v>31</v>
      </c>
      <c r="H15" s="4">
        <v>83</v>
      </c>
      <c r="I15" s="4">
        <v>76.3</v>
      </c>
      <c r="J15" s="4">
        <v>12</v>
      </c>
      <c r="K15" s="4">
        <v>83</v>
      </c>
      <c r="M15" s="4">
        <v>0.99</v>
      </c>
      <c r="N15" s="4">
        <f t="shared" si="1"/>
        <v>81.955562999999998</v>
      </c>
      <c r="O15" s="4">
        <f t="shared" si="2"/>
        <v>80.316451739999991</v>
      </c>
      <c r="P15" s="4">
        <v>9</v>
      </c>
      <c r="Q15" s="4">
        <f t="shared" si="3"/>
        <v>20.260237225294116</v>
      </c>
      <c r="R15" s="4">
        <f t="shared" si="4"/>
        <v>20.057634853041176</v>
      </c>
    </row>
    <row r="16" spans="1:18" x14ac:dyDescent="0.25">
      <c r="A16" s="4" t="s">
        <v>216</v>
      </c>
      <c r="C16" s="4" t="s">
        <v>67</v>
      </c>
      <c r="D16" s="4" t="s">
        <v>406</v>
      </c>
      <c r="E16" s="4">
        <v>22</v>
      </c>
      <c r="F16" s="12">
        <f t="shared" si="0"/>
        <v>20.02</v>
      </c>
      <c r="G16" s="4">
        <v>25.2</v>
      </c>
      <c r="H16" s="4">
        <v>86</v>
      </c>
      <c r="I16" s="4">
        <v>70.2</v>
      </c>
      <c r="J16" s="4">
        <v>11</v>
      </c>
      <c r="K16" s="4">
        <v>86</v>
      </c>
      <c r="M16" s="4">
        <v>0.91</v>
      </c>
      <c r="N16" s="4">
        <f t="shared" si="1"/>
        <v>80.902861999999999</v>
      </c>
      <c r="O16" s="4">
        <f t="shared" si="2"/>
        <v>83.977170756000007</v>
      </c>
      <c r="P16" s="4">
        <v>9</v>
      </c>
      <c r="Q16" s="4">
        <f t="shared" si="3"/>
        <v>21.22925108247059</v>
      </c>
      <c r="R16" s="4">
        <f t="shared" si="4"/>
        <v>19.318618485048237</v>
      </c>
    </row>
    <row r="17" spans="1:18" x14ac:dyDescent="0.25">
      <c r="A17" s="4" t="s">
        <v>272</v>
      </c>
      <c r="C17" s="4" t="s">
        <v>67</v>
      </c>
      <c r="D17" s="4" t="s">
        <v>395</v>
      </c>
      <c r="E17" s="4">
        <v>23</v>
      </c>
      <c r="F17" s="12">
        <f t="shared" si="0"/>
        <v>22.54</v>
      </c>
      <c r="G17" s="4">
        <v>23.6</v>
      </c>
      <c r="H17" s="4">
        <v>75</v>
      </c>
      <c r="I17" s="4">
        <v>80.8</v>
      </c>
      <c r="J17" s="4">
        <v>17</v>
      </c>
      <c r="K17" s="4">
        <v>75</v>
      </c>
      <c r="M17" s="4">
        <v>0.98</v>
      </c>
      <c r="N17" s="4">
        <f t="shared" si="1"/>
        <v>80.897008</v>
      </c>
      <c r="O17" s="4">
        <f t="shared" si="2"/>
        <v>85.265446432000005</v>
      </c>
      <c r="P17" s="4">
        <v>9</v>
      </c>
      <c r="Q17" s="4">
        <f t="shared" si="3"/>
        <v>21.570265232000001</v>
      </c>
      <c r="R17" s="4">
        <f t="shared" si="4"/>
        <v>21.138859927359999</v>
      </c>
    </row>
    <row r="18" spans="1:18" x14ac:dyDescent="0.25">
      <c r="A18" s="4" t="s">
        <v>276</v>
      </c>
      <c r="B18" s="4" t="s">
        <v>208</v>
      </c>
      <c r="C18" s="4" t="s">
        <v>67</v>
      </c>
      <c r="D18" s="4" t="s">
        <v>350</v>
      </c>
      <c r="E18" s="10">
        <v>8</v>
      </c>
      <c r="F18" s="12">
        <f t="shared" si="0"/>
        <v>7.76</v>
      </c>
      <c r="G18" s="4">
        <v>36.799999999999997</v>
      </c>
      <c r="H18" s="4">
        <v>82</v>
      </c>
      <c r="I18" s="4">
        <v>75.8</v>
      </c>
      <c r="J18" s="4">
        <v>10</v>
      </c>
      <c r="K18" s="4">
        <v>82</v>
      </c>
      <c r="M18" s="4">
        <v>0.97</v>
      </c>
      <c r="N18" s="4">
        <f t="shared" si="1"/>
        <v>80.492118000000005</v>
      </c>
      <c r="O18" s="4">
        <f t="shared" si="2"/>
        <v>74.213732796000002</v>
      </c>
      <c r="P18" s="4">
        <v>9</v>
      </c>
      <c r="Q18" s="4">
        <f t="shared" si="3"/>
        <v>18.644811622470591</v>
      </c>
      <c r="R18" s="4">
        <f t="shared" si="4"/>
        <v>18.085467273796475</v>
      </c>
    </row>
    <row r="19" spans="1:18" x14ac:dyDescent="0.25">
      <c r="A19" s="4" t="s">
        <v>34</v>
      </c>
      <c r="C19" s="4" t="s">
        <v>67</v>
      </c>
      <c r="D19" s="4" t="s">
        <v>397</v>
      </c>
      <c r="E19" s="4">
        <v>22</v>
      </c>
      <c r="F19" s="12">
        <f t="shared" si="0"/>
        <v>21.119999999999997</v>
      </c>
      <c r="G19" s="4">
        <v>23.5</v>
      </c>
      <c r="H19" s="4">
        <v>77</v>
      </c>
      <c r="I19" s="4">
        <v>79.3</v>
      </c>
      <c r="J19" s="4">
        <v>14</v>
      </c>
      <c r="K19" s="4">
        <v>77</v>
      </c>
      <c r="M19" s="4">
        <v>0.96</v>
      </c>
      <c r="N19" s="4">
        <f t="shared" si="1"/>
        <v>80.406632999999999</v>
      </c>
      <c r="O19" s="4">
        <f t="shared" si="2"/>
        <v>84.828997814999994</v>
      </c>
      <c r="P19" s="4">
        <v>9</v>
      </c>
      <c r="Q19" s="4">
        <f t="shared" si="3"/>
        <v>21.454734715735292</v>
      </c>
      <c r="R19" s="4">
        <f t="shared" si="4"/>
        <v>20.596545327105879</v>
      </c>
    </row>
    <row r="20" spans="1:18" x14ac:dyDescent="0.25">
      <c r="A20" s="4" t="s">
        <v>38</v>
      </c>
      <c r="C20" s="4" t="s">
        <v>67</v>
      </c>
      <c r="D20" s="4" t="s">
        <v>396</v>
      </c>
      <c r="E20" s="4">
        <v>17</v>
      </c>
      <c r="F20" s="12">
        <f t="shared" si="0"/>
        <v>16.149999999999999</v>
      </c>
      <c r="G20" s="4">
        <v>30.4</v>
      </c>
      <c r="H20" s="4">
        <v>79</v>
      </c>
      <c r="I20" s="4">
        <v>74.900000000000006</v>
      </c>
      <c r="J20" s="4">
        <v>12</v>
      </c>
      <c r="K20" s="4">
        <v>79</v>
      </c>
      <c r="M20" s="4">
        <v>0.95</v>
      </c>
      <c r="N20" s="4">
        <f t="shared" si="1"/>
        <v>79.110669000000001</v>
      </c>
      <c r="O20" s="4">
        <f t="shared" si="2"/>
        <v>78.003119634000001</v>
      </c>
      <c r="P20" s="4">
        <v>9</v>
      </c>
      <c r="Q20" s="4">
        <f t="shared" si="3"/>
        <v>19.647884608999998</v>
      </c>
      <c r="R20" s="4">
        <f t="shared" si="4"/>
        <v>18.665490378549997</v>
      </c>
    </row>
    <row r="21" spans="1:18" x14ac:dyDescent="0.25">
      <c r="A21" s="4" t="s">
        <v>208</v>
      </c>
      <c r="B21" s="4" t="s">
        <v>253</v>
      </c>
      <c r="C21" s="4" t="s">
        <v>67</v>
      </c>
      <c r="D21" s="4" t="s">
        <v>209</v>
      </c>
      <c r="E21" s="10">
        <v>13</v>
      </c>
      <c r="F21" s="12">
        <f t="shared" si="0"/>
        <v>12.74</v>
      </c>
      <c r="G21" s="4">
        <v>29.2</v>
      </c>
      <c r="H21" s="4">
        <v>76</v>
      </c>
      <c r="I21" s="4">
        <v>70.900000000000006</v>
      </c>
      <c r="J21" s="4">
        <v>14</v>
      </c>
      <c r="K21" s="4">
        <v>76</v>
      </c>
      <c r="M21" s="4">
        <v>0.98</v>
      </c>
      <c r="N21" s="4">
        <f t="shared" si="1"/>
        <v>76.497869000000009</v>
      </c>
      <c r="O21" s="4">
        <f t="shared" si="2"/>
        <v>76.344873262000007</v>
      </c>
      <c r="P21" s="4">
        <v>9</v>
      </c>
      <c r="Q21" s="4">
        <f t="shared" si="3"/>
        <v>19.208937039941176</v>
      </c>
      <c r="R21" s="4">
        <f t="shared" si="4"/>
        <v>18.824758299142353</v>
      </c>
    </row>
    <row r="22" spans="1:18" x14ac:dyDescent="0.25">
      <c r="A22" s="4" t="s">
        <v>65</v>
      </c>
      <c r="B22" s="4" t="s">
        <v>60</v>
      </c>
      <c r="C22" s="4" t="s">
        <v>67</v>
      </c>
      <c r="D22" s="4" t="s">
        <v>261</v>
      </c>
      <c r="E22" s="10">
        <v>9</v>
      </c>
      <c r="F22" s="12">
        <f t="shared" si="0"/>
        <v>7.0289999999999999</v>
      </c>
      <c r="G22" s="4">
        <v>29.3</v>
      </c>
      <c r="H22" s="4">
        <v>75</v>
      </c>
      <c r="I22" s="4">
        <v>73.5</v>
      </c>
      <c r="J22" s="4">
        <v>10</v>
      </c>
      <c r="K22" s="4">
        <v>75</v>
      </c>
      <c r="M22" s="4">
        <v>0.78100000000000003</v>
      </c>
      <c r="N22" s="4">
        <f t="shared" si="1"/>
        <v>75.573134999999994</v>
      </c>
      <c r="O22" s="4">
        <f t="shared" si="2"/>
        <v>75.346415594999996</v>
      </c>
      <c r="P22" s="4">
        <v>9</v>
      </c>
      <c r="Q22" s="4">
        <f t="shared" si="3"/>
        <v>18.944639422205881</v>
      </c>
      <c r="R22" s="4">
        <f t="shared" si="4"/>
        <v>14.795763388742794</v>
      </c>
    </row>
    <row r="23" spans="1:18" x14ac:dyDescent="0.25">
      <c r="A23" s="4" t="s">
        <v>230</v>
      </c>
      <c r="C23" s="4" t="s">
        <v>67</v>
      </c>
      <c r="D23" s="4" t="s">
        <v>412</v>
      </c>
      <c r="E23" s="4">
        <v>8</v>
      </c>
      <c r="F23" s="12">
        <f t="shared" si="0"/>
        <v>6.72</v>
      </c>
      <c r="G23" s="4">
        <v>28.2</v>
      </c>
      <c r="H23" s="4">
        <v>75</v>
      </c>
      <c r="I23" s="4">
        <v>74.2</v>
      </c>
      <c r="J23" s="4">
        <v>5</v>
      </c>
      <c r="K23" s="4">
        <v>75</v>
      </c>
      <c r="M23" s="4">
        <v>0.84</v>
      </c>
      <c r="N23" s="4">
        <f t="shared" si="1"/>
        <v>74.119581999999994</v>
      </c>
      <c r="O23" s="4">
        <f t="shared" si="2"/>
        <v>74.712538655999992</v>
      </c>
      <c r="P23" s="4">
        <v>9</v>
      </c>
      <c r="Q23" s="4">
        <f t="shared" si="3"/>
        <v>18.776848467764705</v>
      </c>
      <c r="R23" s="4">
        <f t="shared" si="4"/>
        <v>15.772552712922352</v>
      </c>
    </row>
    <row r="24" spans="1:18" x14ac:dyDescent="0.25">
      <c r="A24" s="4" t="s">
        <v>76</v>
      </c>
      <c r="C24" s="4" t="s">
        <v>67</v>
      </c>
      <c r="D24" s="4" t="s">
        <v>419</v>
      </c>
      <c r="E24" s="4">
        <v>13</v>
      </c>
      <c r="F24" s="12">
        <f t="shared" si="0"/>
        <v>12.35</v>
      </c>
      <c r="G24" s="4">
        <v>24.8</v>
      </c>
      <c r="H24" s="4">
        <v>74</v>
      </c>
      <c r="I24" s="4">
        <v>71.599999999999994</v>
      </c>
      <c r="J24" s="4">
        <v>7</v>
      </c>
      <c r="K24" s="4">
        <v>74</v>
      </c>
      <c r="M24" s="4">
        <v>0.95</v>
      </c>
      <c r="N24" s="4">
        <f t="shared" si="1"/>
        <v>73.207276000000007</v>
      </c>
      <c r="O24" s="4">
        <f t="shared" si="2"/>
        <v>76.281981592000008</v>
      </c>
      <c r="P24" s="4">
        <v>9</v>
      </c>
      <c r="Q24" s="4">
        <f t="shared" si="3"/>
        <v>19.192289244941179</v>
      </c>
      <c r="R24" s="4">
        <f t="shared" si="4"/>
        <v>18.232674782694119</v>
      </c>
    </row>
    <row r="25" spans="1:18" x14ac:dyDescent="0.25">
      <c r="A25" s="4" t="s">
        <v>60</v>
      </c>
      <c r="C25" s="4" t="s">
        <v>67</v>
      </c>
      <c r="D25" s="4" t="s">
        <v>411</v>
      </c>
      <c r="E25" s="4">
        <v>13</v>
      </c>
      <c r="F25" s="12">
        <f t="shared" si="0"/>
        <v>11.31</v>
      </c>
      <c r="G25" s="4">
        <v>24</v>
      </c>
      <c r="H25" s="4">
        <v>75</v>
      </c>
      <c r="I25" s="4">
        <v>68.3</v>
      </c>
      <c r="J25" s="4">
        <v>7</v>
      </c>
      <c r="K25" s="4">
        <v>75</v>
      </c>
      <c r="M25" s="4">
        <v>0.87</v>
      </c>
      <c r="N25" s="4">
        <f t="shared" si="1"/>
        <v>72.468682999999999</v>
      </c>
      <c r="O25" s="4">
        <f t="shared" si="2"/>
        <v>76.092117150000007</v>
      </c>
      <c r="P25" s="4">
        <v>9</v>
      </c>
      <c r="Q25" s="4">
        <f t="shared" si="3"/>
        <v>19.142031010294119</v>
      </c>
      <c r="R25" s="4">
        <f t="shared" si="4"/>
        <v>16.653566978955883</v>
      </c>
    </row>
    <row r="26" spans="1:18" x14ac:dyDescent="0.25">
      <c r="A26" s="4" t="s">
        <v>56</v>
      </c>
      <c r="C26" s="4" t="s">
        <v>67</v>
      </c>
      <c r="D26" s="4" t="s">
        <v>344</v>
      </c>
      <c r="E26" s="10">
        <v>8</v>
      </c>
      <c r="F26" s="12">
        <f t="shared" si="0"/>
        <v>7.68</v>
      </c>
      <c r="G26" s="4">
        <v>26.9</v>
      </c>
      <c r="H26" s="4">
        <v>75</v>
      </c>
      <c r="I26" s="4">
        <v>63.6</v>
      </c>
      <c r="J26" s="4">
        <v>10</v>
      </c>
      <c r="K26" s="4">
        <v>75</v>
      </c>
      <c r="M26" s="4">
        <v>0.96</v>
      </c>
      <c r="N26" s="4">
        <f t="shared" si="1"/>
        <v>71.640755999999996</v>
      </c>
      <c r="O26" s="4">
        <f t="shared" si="2"/>
        <v>73.145211875999991</v>
      </c>
      <c r="P26" s="4">
        <v>9</v>
      </c>
      <c r="Q26" s="4">
        <f t="shared" si="3"/>
        <v>18.361967849529407</v>
      </c>
      <c r="R26" s="4">
        <f t="shared" si="4"/>
        <v>17.627489135548231</v>
      </c>
    </row>
    <row r="27" spans="1:18" x14ac:dyDescent="0.25">
      <c r="A27" s="4" t="s">
        <v>41</v>
      </c>
      <c r="C27" s="4" t="s">
        <v>67</v>
      </c>
      <c r="D27" s="4" t="s">
        <v>415</v>
      </c>
      <c r="E27" s="4">
        <v>7</v>
      </c>
      <c r="F27" s="12">
        <f t="shared" si="0"/>
        <v>6.93</v>
      </c>
      <c r="G27" s="4">
        <v>27.4</v>
      </c>
      <c r="H27" s="4">
        <v>75</v>
      </c>
      <c r="I27" s="4">
        <v>60.7</v>
      </c>
      <c r="J27" s="4">
        <v>10</v>
      </c>
      <c r="K27" s="4">
        <v>75</v>
      </c>
      <c r="M27" s="4">
        <v>0.99</v>
      </c>
      <c r="N27" s="4">
        <f t="shared" si="1"/>
        <v>70.488847000000007</v>
      </c>
      <c r="O27" s="4">
        <f t="shared" si="2"/>
        <v>71.616668552000007</v>
      </c>
      <c r="P27" s="4">
        <v>9</v>
      </c>
      <c r="Q27" s="4">
        <f t="shared" si="3"/>
        <v>17.957353440235298</v>
      </c>
      <c r="R27" s="4">
        <f t="shared" si="4"/>
        <v>17.777779905832944</v>
      </c>
    </row>
    <row r="28" spans="1:18" x14ac:dyDescent="0.25">
      <c r="A28" s="4" t="s">
        <v>69</v>
      </c>
      <c r="C28" s="4" t="s">
        <v>67</v>
      </c>
      <c r="D28" s="4" t="s">
        <v>413</v>
      </c>
      <c r="E28" s="4">
        <v>8</v>
      </c>
      <c r="F28" s="12">
        <f t="shared" si="0"/>
        <v>6.72</v>
      </c>
      <c r="G28" s="4">
        <v>23</v>
      </c>
      <c r="H28" s="4">
        <v>74</v>
      </c>
      <c r="I28" s="4">
        <v>64.2</v>
      </c>
      <c r="J28" s="4">
        <v>6</v>
      </c>
      <c r="K28" s="4">
        <v>74</v>
      </c>
      <c r="M28" s="4">
        <v>0.84</v>
      </c>
      <c r="N28" s="4">
        <f t="shared" si="1"/>
        <v>69.921602000000007</v>
      </c>
      <c r="O28" s="4">
        <f t="shared" si="2"/>
        <v>74.116898120000016</v>
      </c>
      <c r="P28" s="4">
        <v>9</v>
      </c>
      <c r="Q28" s="4">
        <f t="shared" si="3"/>
        <v>18.619178914117651</v>
      </c>
      <c r="R28" s="4">
        <f t="shared" si="4"/>
        <v>15.640110287858827</v>
      </c>
    </row>
    <row r="29" spans="1:18" x14ac:dyDescent="0.25">
      <c r="A29" s="4" t="s">
        <v>69</v>
      </c>
      <c r="B29" s="4" t="s">
        <v>230</v>
      </c>
      <c r="C29" s="4" t="s">
        <v>67</v>
      </c>
      <c r="D29" s="4" t="s">
        <v>70</v>
      </c>
      <c r="E29" s="10">
        <v>4</v>
      </c>
      <c r="F29" s="12">
        <f t="shared" si="0"/>
        <v>1.48</v>
      </c>
      <c r="G29" s="4">
        <v>34.4</v>
      </c>
      <c r="H29" s="4">
        <v>73</v>
      </c>
      <c r="I29" s="4">
        <v>67.099999999999994</v>
      </c>
      <c r="J29" s="4">
        <v>3</v>
      </c>
      <c r="K29" s="4">
        <v>73</v>
      </c>
      <c r="M29" s="4">
        <v>0.37</v>
      </c>
      <c r="N29" s="4">
        <f t="shared" si="1"/>
        <v>69.462351000000012</v>
      </c>
      <c r="O29" s="4">
        <f t="shared" si="2"/>
        <v>65.711384046000006</v>
      </c>
      <c r="P29" s="4">
        <v>9</v>
      </c>
      <c r="Q29" s="4">
        <f t="shared" si="3"/>
        <v>16.394189894529415</v>
      </c>
      <c r="R29" s="4">
        <f t="shared" si="4"/>
        <v>6.0658502609758838</v>
      </c>
    </row>
    <row r="30" spans="1:18" x14ac:dyDescent="0.25">
      <c r="A30" s="4" t="s">
        <v>35</v>
      </c>
      <c r="C30" s="4" t="s">
        <v>67</v>
      </c>
      <c r="D30" s="4" t="s">
        <v>414</v>
      </c>
      <c r="E30" s="4">
        <v>8</v>
      </c>
      <c r="F30" s="12">
        <f t="shared" si="0"/>
        <v>7.92</v>
      </c>
      <c r="G30" s="4">
        <v>22.4</v>
      </c>
      <c r="H30" s="4">
        <v>74</v>
      </c>
      <c r="I30" s="4">
        <v>59.6</v>
      </c>
      <c r="J30" s="4">
        <v>7</v>
      </c>
      <c r="K30" s="4">
        <v>74</v>
      </c>
      <c r="M30" s="4">
        <v>0.99</v>
      </c>
      <c r="N30" s="4">
        <f t="shared" si="1"/>
        <v>68.440755999999993</v>
      </c>
      <c r="O30" s="4">
        <f t="shared" si="2"/>
        <v>72.957845895999981</v>
      </c>
      <c r="P30" s="4">
        <v>9</v>
      </c>
      <c r="Q30" s="4">
        <f t="shared" si="3"/>
        <v>18.312370972470585</v>
      </c>
      <c r="R30" s="4">
        <f t="shared" si="4"/>
        <v>18.129247262745878</v>
      </c>
    </row>
    <row r="31" spans="1:18" x14ac:dyDescent="0.25">
      <c r="A31" s="4" t="s">
        <v>38</v>
      </c>
      <c r="B31" s="4" t="s">
        <v>38</v>
      </c>
      <c r="C31" s="4" t="s">
        <v>67</v>
      </c>
      <c r="D31" s="4" t="s">
        <v>420</v>
      </c>
      <c r="E31" s="4">
        <v>8</v>
      </c>
      <c r="F31" s="12">
        <f t="shared" si="0"/>
        <v>3.6</v>
      </c>
      <c r="G31" s="4">
        <v>21.8</v>
      </c>
      <c r="H31" s="4">
        <v>74</v>
      </c>
      <c r="I31" s="4">
        <v>59.9</v>
      </c>
      <c r="J31" s="4">
        <v>3</v>
      </c>
      <c r="K31" s="4">
        <v>74</v>
      </c>
      <c r="M31" s="4">
        <v>0.45</v>
      </c>
      <c r="N31" s="4">
        <f t="shared" si="1"/>
        <v>67.174639000000013</v>
      </c>
      <c r="O31" s="4">
        <f t="shared" si="2"/>
        <v>72.011213008000013</v>
      </c>
      <c r="P31" s="4">
        <v>9</v>
      </c>
      <c r="Q31" s="4">
        <f t="shared" si="3"/>
        <v>18.061791678588239</v>
      </c>
      <c r="R31" s="4">
        <f t="shared" si="4"/>
        <v>8.1278062553647086</v>
      </c>
    </row>
    <row r="32" spans="1:18" x14ac:dyDescent="0.25">
      <c r="A32" s="4" t="s">
        <v>216</v>
      </c>
      <c r="C32" s="4" t="s">
        <v>67</v>
      </c>
      <c r="D32" s="4" t="s">
        <v>416</v>
      </c>
      <c r="E32" s="4">
        <v>6</v>
      </c>
      <c r="F32" s="12">
        <f t="shared" si="0"/>
        <v>4.38</v>
      </c>
      <c r="G32" s="4">
        <v>24.1</v>
      </c>
      <c r="H32" s="4">
        <v>68</v>
      </c>
      <c r="I32" s="4">
        <v>68.3</v>
      </c>
      <c r="J32" s="4">
        <v>2</v>
      </c>
      <c r="K32" s="4">
        <v>68</v>
      </c>
      <c r="M32" s="4">
        <v>0.73</v>
      </c>
      <c r="N32" s="4">
        <f t="shared" si="1"/>
        <v>66.731683000000004</v>
      </c>
      <c r="O32" s="4">
        <f t="shared" si="2"/>
        <v>70.001535467000011</v>
      </c>
      <c r="P32" s="4">
        <v>9</v>
      </c>
      <c r="Q32" s="4">
        <f t="shared" si="3"/>
        <v>17.529818211852945</v>
      </c>
      <c r="R32" s="4">
        <f t="shared" si="4"/>
        <v>12.79676729465265</v>
      </c>
    </row>
    <row r="33" spans="1:18" x14ac:dyDescent="0.25">
      <c r="A33" s="4" t="s">
        <v>293</v>
      </c>
      <c r="C33" s="4" t="s">
        <v>67</v>
      </c>
      <c r="D33" s="4" t="s">
        <v>418</v>
      </c>
      <c r="E33" s="4">
        <v>6</v>
      </c>
      <c r="F33" s="12">
        <f t="shared" si="0"/>
        <v>5.58</v>
      </c>
      <c r="G33" s="4">
        <v>23.4</v>
      </c>
      <c r="H33" s="4">
        <v>71</v>
      </c>
      <c r="I33" s="4">
        <v>58.5</v>
      </c>
      <c r="J33" s="4">
        <v>7</v>
      </c>
      <c r="K33" s="4">
        <v>71</v>
      </c>
      <c r="M33" s="4">
        <v>0.93</v>
      </c>
      <c r="N33" s="4">
        <f t="shared" si="1"/>
        <v>66.287224999999992</v>
      </c>
      <c r="O33" s="4">
        <f t="shared" si="2"/>
        <v>69.999309599999989</v>
      </c>
      <c r="P33" s="4">
        <v>9</v>
      </c>
      <c r="Q33" s="4">
        <f t="shared" si="3"/>
        <v>17.529229011764706</v>
      </c>
      <c r="R33" s="4">
        <f t="shared" si="4"/>
        <v>16.302182980941176</v>
      </c>
    </row>
    <row r="34" spans="1:18" x14ac:dyDescent="0.25">
      <c r="A34" s="4" t="s">
        <v>85</v>
      </c>
      <c r="B34" s="4" t="s">
        <v>72</v>
      </c>
      <c r="C34" s="4" t="s">
        <v>67</v>
      </c>
      <c r="D34" s="4" t="s">
        <v>341</v>
      </c>
      <c r="E34" s="10">
        <v>4.5</v>
      </c>
      <c r="F34" s="12">
        <f t="shared" si="0"/>
        <v>0.09</v>
      </c>
      <c r="G34" s="4">
        <v>27.5</v>
      </c>
      <c r="H34" s="4">
        <v>68</v>
      </c>
      <c r="I34" s="4">
        <v>68.400000000000006</v>
      </c>
      <c r="J34" s="4">
        <v>0</v>
      </c>
      <c r="K34" s="4">
        <v>68</v>
      </c>
      <c r="M34" s="4">
        <v>0.02</v>
      </c>
      <c r="N34" s="4">
        <f t="shared" si="1"/>
        <v>66.078764000000007</v>
      </c>
      <c r="O34" s="4">
        <f t="shared" si="2"/>
        <v>67.06994546</v>
      </c>
      <c r="P34" s="4">
        <v>9</v>
      </c>
      <c r="Q34" s="4">
        <f t="shared" si="3"/>
        <v>16.753809092352942</v>
      </c>
      <c r="R34" s="4">
        <f t="shared" si="4"/>
        <v>0.33507618184705884</v>
      </c>
    </row>
    <row r="35" spans="1:18" x14ac:dyDescent="0.25">
      <c r="A35" s="4" t="s">
        <v>293</v>
      </c>
      <c r="B35" s="4" t="s">
        <v>76</v>
      </c>
      <c r="C35" s="4" t="s">
        <v>67</v>
      </c>
      <c r="D35" s="4" t="s">
        <v>298</v>
      </c>
      <c r="E35" s="10">
        <v>3</v>
      </c>
      <c r="F35" s="12">
        <f t="shared" si="0"/>
        <v>0.89999999999999991</v>
      </c>
      <c r="G35" s="4">
        <v>32.6</v>
      </c>
      <c r="H35" s="4">
        <v>73</v>
      </c>
      <c r="I35" s="4">
        <v>59.2</v>
      </c>
      <c r="J35" s="4">
        <v>2</v>
      </c>
      <c r="K35" s="4">
        <v>73</v>
      </c>
      <c r="M35" s="4">
        <v>0.3</v>
      </c>
      <c r="N35" s="4">
        <f t="shared" si="1"/>
        <v>65.978071999999997</v>
      </c>
      <c r="O35" s="4">
        <f t="shared" si="2"/>
        <v>63.602861408000003</v>
      </c>
      <c r="P35" s="4">
        <v>9</v>
      </c>
      <c r="Q35" s="4">
        <f t="shared" si="3"/>
        <v>15.836051549176471</v>
      </c>
      <c r="R35" s="4">
        <f t="shared" si="4"/>
        <v>4.7508154647529413</v>
      </c>
    </row>
    <row r="36" spans="1:18" x14ac:dyDescent="0.25">
      <c r="A36" s="4" t="s">
        <v>65</v>
      </c>
      <c r="B36" s="4" t="s">
        <v>240</v>
      </c>
      <c r="C36" s="4" t="s">
        <v>67</v>
      </c>
      <c r="D36" s="4" t="s">
        <v>267</v>
      </c>
      <c r="E36" s="10">
        <v>5</v>
      </c>
      <c r="F36" s="12">
        <f t="shared" si="0"/>
        <v>1.1000000000000001</v>
      </c>
      <c r="G36" s="4">
        <v>25.3</v>
      </c>
      <c r="H36" s="4">
        <v>71</v>
      </c>
      <c r="I36" s="4">
        <v>60</v>
      </c>
      <c r="J36" s="4">
        <v>3</v>
      </c>
      <c r="K36" s="4">
        <v>71</v>
      </c>
      <c r="M36" s="4">
        <v>0.22</v>
      </c>
      <c r="N36" s="4">
        <f t="shared" si="1"/>
        <v>65.49776</v>
      </c>
      <c r="O36" s="4">
        <f t="shared" si="2"/>
        <v>67.921177119999996</v>
      </c>
      <c r="P36" s="4">
        <v>9</v>
      </c>
      <c r="Q36" s="4">
        <f t="shared" si="3"/>
        <v>16.979135119999999</v>
      </c>
      <c r="R36" s="4">
        <f t="shared" si="4"/>
        <v>3.7354097263999999</v>
      </c>
    </row>
    <row r="37" spans="1:18" x14ac:dyDescent="0.25">
      <c r="A37" s="4" t="s">
        <v>272</v>
      </c>
      <c r="C37" s="4" t="s">
        <v>67</v>
      </c>
      <c r="D37" s="4" t="s">
        <v>417</v>
      </c>
      <c r="E37" s="4">
        <v>4</v>
      </c>
      <c r="F37" s="12">
        <f t="shared" si="0"/>
        <v>2.44</v>
      </c>
      <c r="G37" s="4">
        <v>26.2</v>
      </c>
      <c r="H37" s="4">
        <v>68</v>
      </c>
      <c r="I37" s="4">
        <v>61.7</v>
      </c>
      <c r="J37" s="4">
        <v>2</v>
      </c>
      <c r="K37" s="4">
        <v>68</v>
      </c>
      <c r="M37" s="4">
        <v>0.61</v>
      </c>
      <c r="N37" s="4">
        <f t="shared" si="1"/>
        <v>64.110096999999996</v>
      </c>
      <c r="O37" s="4">
        <f t="shared" si="2"/>
        <v>65.905179715999992</v>
      </c>
      <c r="P37" s="4">
        <v>9</v>
      </c>
      <c r="Q37" s="4">
        <f t="shared" si="3"/>
        <v>16.44548874835294</v>
      </c>
      <c r="R37" s="4">
        <f t="shared" si="4"/>
        <v>10.031748136495294</v>
      </c>
    </row>
    <row r="38" spans="1:18" x14ac:dyDescent="0.25">
      <c r="A38" s="4" t="s">
        <v>46</v>
      </c>
      <c r="B38" s="4" t="s">
        <v>276</v>
      </c>
      <c r="C38" s="4" t="s">
        <v>67</v>
      </c>
      <c r="D38" s="4" t="s">
        <v>358</v>
      </c>
      <c r="E38" s="10">
        <v>2.5</v>
      </c>
      <c r="F38" s="12">
        <f t="shared" si="0"/>
        <v>0.1</v>
      </c>
      <c r="G38" s="4">
        <v>28.3</v>
      </c>
      <c r="H38" s="4">
        <v>66</v>
      </c>
      <c r="I38" s="4">
        <v>58.2</v>
      </c>
      <c r="J38" s="4">
        <v>0</v>
      </c>
      <c r="K38" s="4">
        <v>66</v>
      </c>
      <c r="M38" s="4">
        <v>0.04</v>
      </c>
      <c r="N38" s="4">
        <f t="shared" si="1"/>
        <v>60.882821999999997</v>
      </c>
      <c r="O38" s="4">
        <f t="shared" si="2"/>
        <v>61.309001754000008</v>
      </c>
      <c r="P38" s="4">
        <v>9</v>
      </c>
      <c r="Q38" s="4">
        <f t="shared" si="3"/>
        <v>15.228853405470591</v>
      </c>
      <c r="R38" s="4">
        <f t="shared" si="4"/>
        <v>0.60915413621882364</v>
      </c>
    </row>
    <row r="39" spans="1:18" x14ac:dyDescent="0.25">
      <c r="E39" s="10"/>
      <c r="F39" s="12"/>
    </row>
  </sheetData>
  <sortState xmlns:xlrd2="http://schemas.microsoft.com/office/spreadsheetml/2017/richdata2" ref="A2:R39">
    <sortCondition descending="1" ref="N2:N39"/>
  </sortState>
  <conditionalFormatting sqref="F2:F25">
    <cfRule type="containsText" dxfId="2" priority="15" operator="containsText" text="Overpaid">
      <formula>NOT(ISERROR(SEARCH("Overpaid",F2)))</formula>
    </cfRule>
  </conditionalFormatting>
  <conditionalFormatting sqref="F39">
    <cfRule type="containsText" dxfId="1" priority="11" operator="containsText" text="Overpaid">
      <formula>NOT(ISERROR(SEARCH("Overpaid",F39)))</formula>
    </cfRule>
  </conditionalFormatting>
  <conditionalFormatting sqref="F26:F38">
    <cfRule type="containsText" dxfId="0" priority="7" operator="containsText" text="Overpaid">
      <formula>NOT(ISERROR(SEARCH("Overpaid",F26)))</formula>
    </cfRule>
  </conditionalFormatting>
  <conditionalFormatting sqref="O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5605-CD30-4477-9F62-75F5A4244BAA}">
  <dimension ref="A1:AB1000"/>
  <sheetViews>
    <sheetView topLeftCell="L1" zoomScale="120" zoomScaleNormal="120" workbookViewId="0">
      <selection activeCell="L1" sqref="A1:XFD1048576"/>
    </sheetView>
  </sheetViews>
  <sheetFormatPr defaultRowHeight="15.75" x14ac:dyDescent="0.25"/>
  <cols>
    <col min="1" max="1" width="6.140625" style="4" bestFit="1" customWidth="1"/>
    <col min="2" max="2" width="6.85546875" style="4" bestFit="1" customWidth="1"/>
    <col min="3" max="3" width="7.85546875" style="4" bestFit="1" customWidth="1"/>
    <col min="4" max="4" width="7.140625" style="4" bestFit="1" customWidth="1"/>
    <col min="5" max="5" width="5.5703125" style="4" bestFit="1" customWidth="1"/>
    <col min="6" max="6" width="3" style="4" bestFit="1" customWidth="1"/>
    <col min="7" max="7" width="11.42578125" style="63" bestFit="1" customWidth="1"/>
    <col min="8" max="11" width="8.28515625" style="4" bestFit="1" customWidth="1"/>
    <col min="12" max="12" width="10" style="4" bestFit="1" customWidth="1"/>
    <col min="13" max="13" width="8.85546875" style="4" bestFit="1" customWidth="1"/>
    <col min="14" max="16" width="6" style="4" bestFit="1" customWidth="1"/>
    <col min="17" max="18" width="5.42578125" style="4" bestFit="1" customWidth="1"/>
    <col min="19" max="16384" width="9.140625" style="4"/>
  </cols>
  <sheetData>
    <row r="1" spans="1:28" ht="16.5" thickBot="1" x14ac:dyDescent="0.3">
      <c r="A1" s="64" t="s">
        <v>6</v>
      </c>
      <c r="B1" s="64" t="s">
        <v>104</v>
      </c>
      <c r="C1" s="64" t="s">
        <v>105</v>
      </c>
      <c r="D1" s="64" t="s">
        <v>315</v>
      </c>
      <c r="E1" s="64" t="s">
        <v>456</v>
      </c>
      <c r="F1" s="64" t="s">
        <v>316</v>
      </c>
      <c r="G1" s="65" t="s">
        <v>439</v>
      </c>
      <c r="H1" s="64" t="s">
        <v>629</v>
      </c>
      <c r="I1" s="64" t="s">
        <v>630</v>
      </c>
      <c r="J1" s="64" t="s">
        <v>631</v>
      </c>
      <c r="K1" s="64" t="s">
        <v>632</v>
      </c>
      <c r="L1" s="64" t="s">
        <v>453</v>
      </c>
      <c r="M1" s="64" t="s">
        <v>454</v>
      </c>
      <c r="N1" s="64" t="s">
        <v>633</v>
      </c>
      <c r="O1" s="64" t="s">
        <v>634</v>
      </c>
      <c r="P1" s="64" t="s">
        <v>638</v>
      </c>
      <c r="Q1" s="64" t="s">
        <v>635</v>
      </c>
      <c r="R1" s="64" t="s">
        <v>636</v>
      </c>
      <c r="S1" s="64" t="s">
        <v>637</v>
      </c>
      <c r="T1" s="64" t="s">
        <v>639</v>
      </c>
      <c r="U1" s="64" t="s">
        <v>640</v>
      </c>
      <c r="V1" s="64" t="s">
        <v>641</v>
      </c>
      <c r="W1" s="64" t="s">
        <v>642</v>
      </c>
      <c r="X1" s="64" t="s">
        <v>643</v>
      </c>
      <c r="Y1" s="64" t="s">
        <v>644</v>
      </c>
      <c r="Z1" s="64" t="s">
        <v>645</v>
      </c>
      <c r="AA1" s="64" t="s">
        <v>646</v>
      </c>
      <c r="AB1" s="64" t="s">
        <v>647</v>
      </c>
    </row>
    <row r="2" spans="1:28" s="22" customFormat="1" ht="16.5" thickBot="1" x14ac:dyDescent="0.3">
      <c r="A2" s="67" t="s">
        <v>108</v>
      </c>
      <c r="B2" s="67">
        <v>95</v>
      </c>
      <c r="C2" s="67">
        <v>5.9119999999999999</v>
      </c>
      <c r="D2" s="67">
        <v>10.5</v>
      </c>
      <c r="E2" s="67">
        <v>1.5</v>
      </c>
      <c r="F2" s="67">
        <v>-2</v>
      </c>
      <c r="G2" s="68">
        <v>99.087999999999994</v>
      </c>
      <c r="H2" s="67">
        <v>2</v>
      </c>
      <c r="I2" s="67">
        <v>1</v>
      </c>
      <c r="J2" s="67">
        <v>1</v>
      </c>
      <c r="K2" s="67">
        <v>1</v>
      </c>
      <c r="L2" s="67">
        <v>1</v>
      </c>
      <c r="M2" s="67">
        <v>1</v>
      </c>
      <c r="N2" s="67">
        <v>1</v>
      </c>
      <c r="O2" s="67">
        <v>1</v>
      </c>
      <c r="P2" s="67">
        <v>1</v>
      </c>
      <c r="Q2" s="67">
        <v>1</v>
      </c>
      <c r="R2" s="67">
        <v>1</v>
      </c>
      <c r="S2" s="67">
        <v>1</v>
      </c>
      <c r="T2" s="67">
        <v>2</v>
      </c>
      <c r="U2" s="67">
        <v>3</v>
      </c>
      <c r="V2" s="67"/>
      <c r="W2" s="67"/>
      <c r="X2" s="67"/>
      <c r="Y2" s="67"/>
      <c r="Z2" s="67"/>
      <c r="AA2" s="67"/>
      <c r="AB2" s="67"/>
    </row>
    <row r="3" spans="1:28" s="23" customFormat="1" ht="16.5" thickBot="1" x14ac:dyDescent="0.3">
      <c r="A3" s="90" t="s">
        <v>128</v>
      </c>
      <c r="B3" s="90">
        <v>57</v>
      </c>
      <c r="C3" s="90">
        <v>1.5780000000000001</v>
      </c>
      <c r="D3" s="90">
        <v>11.1</v>
      </c>
      <c r="E3" s="90">
        <v>2.2999999999999998</v>
      </c>
      <c r="F3" s="104"/>
      <c r="G3" s="70">
        <v>68.822000000000003</v>
      </c>
      <c r="H3" s="90">
        <v>20</v>
      </c>
      <c r="I3" s="90">
        <v>22</v>
      </c>
      <c r="J3" s="90">
        <v>22</v>
      </c>
      <c r="K3" s="90">
        <v>22</v>
      </c>
      <c r="L3" s="90">
        <v>22</v>
      </c>
      <c r="M3" s="90">
        <v>23</v>
      </c>
      <c r="N3" s="90">
        <v>4</v>
      </c>
      <c r="O3" s="90">
        <v>3</v>
      </c>
      <c r="P3" s="90">
        <v>2</v>
      </c>
      <c r="Q3" s="90">
        <v>2</v>
      </c>
      <c r="R3" s="90">
        <v>2</v>
      </c>
      <c r="S3" s="90">
        <v>2</v>
      </c>
      <c r="T3" s="90">
        <v>1</v>
      </c>
      <c r="U3" s="90">
        <v>4</v>
      </c>
      <c r="V3" s="90"/>
      <c r="W3" s="90"/>
      <c r="X3" s="90"/>
      <c r="Y3" s="90"/>
      <c r="Z3" s="90"/>
      <c r="AA3" s="90"/>
      <c r="AB3" s="90"/>
    </row>
    <row r="4" spans="1:28" s="24" customFormat="1" ht="16.5" thickBot="1" x14ac:dyDescent="0.3">
      <c r="A4" s="72" t="s">
        <v>107</v>
      </c>
      <c r="B4" s="72">
        <v>97</v>
      </c>
      <c r="C4" s="72">
        <v>12.617000000000001</v>
      </c>
      <c r="D4" s="72">
        <v>4.8</v>
      </c>
      <c r="E4" s="72">
        <v>3</v>
      </c>
      <c r="F4" s="105"/>
      <c r="G4" s="68">
        <v>92.183000000000007</v>
      </c>
      <c r="H4" s="72">
        <v>4</v>
      </c>
      <c r="I4" s="72">
        <v>3</v>
      </c>
      <c r="J4" s="72">
        <v>5</v>
      </c>
      <c r="K4" s="72">
        <v>5</v>
      </c>
      <c r="L4" s="72">
        <v>4</v>
      </c>
      <c r="M4" s="72">
        <v>4</v>
      </c>
      <c r="N4" s="72">
        <v>3</v>
      </c>
      <c r="O4" s="72">
        <v>2</v>
      </c>
      <c r="P4" s="72">
        <v>4</v>
      </c>
      <c r="Q4" s="72">
        <v>4</v>
      </c>
      <c r="R4" s="72">
        <v>3</v>
      </c>
      <c r="S4" s="72">
        <v>3</v>
      </c>
      <c r="T4" s="72">
        <v>3</v>
      </c>
      <c r="U4" s="72">
        <v>1</v>
      </c>
      <c r="V4" s="72"/>
      <c r="W4" s="72"/>
      <c r="X4" s="72"/>
      <c r="Y4" s="72"/>
      <c r="Z4" s="72"/>
      <c r="AA4" s="72"/>
      <c r="AB4" s="72"/>
    </row>
    <row r="5" spans="1:28" s="25" customFormat="1" ht="16.5" thickBot="1" x14ac:dyDescent="0.3">
      <c r="A5" s="88" t="s">
        <v>120</v>
      </c>
      <c r="B5" s="88">
        <v>70</v>
      </c>
      <c r="C5" s="88">
        <v>5.62</v>
      </c>
      <c r="D5" s="88">
        <v>6.7</v>
      </c>
      <c r="E5" s="88">
        <v>1.8</v>
      </c>
      <c r="F5" s="88">
        <v>1</v>
      </c>
      <c r="G5" s="70">
        <v>73.88</v>
      </c>
      <c r="H5" s="88">
        <v>16</v>
      </c>
      <c r="I5" s="88">
        <v>15</v>
      </c>
      <c r="J5" s="88">
        <v>18</v>
      </c>
      <c r="K5" s="88">
        <v>17</v>
      </c>
      <c r="L5" s="88">
        <v>16</v>
      </c>
      <c r="M5" s="88">
        <v>17</v>
      </c>
      <c r="N5" s="88">
        <v>9</v>
      </c>
      <c r="O5" s="88">
        <v>9</v>
      </c>
      <c r="P5" s="88">
        <v>6</v>
      </c>
      <c r="Q5" s="88">
        <v>3</v>
      </c>
      <c r="R5" s="88">
        <v>4</v>
      </c>
      <c r="S5" s="88">
        <v>4</v>
      </c>
      <c r="T5" s="88">
        <v>4</v>
      </c>
      <c r="U5" s="88">
        <v>2</v>
      </c>
      <c r="V5" s="88"/>
      <c r="W5" s="88"/>
      <c r="X5" s="88"/>
      <c r="Y5" s="88"/>
      <c r="Z5" s="88"/>
      <c r="AA5" s="88"/>
      <c r="AB5" s="88"/>
    </row>
    <row r="6" spans="1:28" s="26" customFormat="1" ht="16.5" thickBot="1" x14ac:dyDescent="0.3">
      <c r="A6" s="71" t="s">
        <v>109</v>
      </c>
      <c r="B6" s="71">
        <v>88</v>
      </c>
      <c r="C6" s="71">
        <v>3.915</v>
      </c>
      <c r="D6" s="71">
        <v>7.8</v>
      </c>
      <c r="E6" s="71">
        <v>0.7</v>
      </c>
      <c r="F6" s="106"/>
      <c r="G6" s="68">
        <v>92.584999999999994</v>
      </c>
      <c r="H6" s="71">
        <v>5</v>
      </c>
      <c r="I6" s="71">
        <v>4</v>
      </c>
      <c r="J6" s="71">
        <v>3</v>
      </c>
      <c r="K6" s="71">
        <v>3</v>
      </c>
      <c r="L6" s="71">
        <v>3</v>
      </c>
      <c r="M6" s="71">
        <v>3</v>
      </c>
      <c r="N6" s="71">
        <v>17</v>
      </c>
      <c r="O6" s="71">
        <v>12</v>
      </c>
      <c r="P6" s="71">
        <v>10</v>
      </c>
      <c r="Q6" s="71">
        <v>5</v>
      </c>
      <c r="R6" s="71">
        <v>5</v>
      </c>
      <c r="S6" s="71">
        <v>10</v>
      </c>
      <c r="T6" s="71">
        <v>10</v>
      </c>
      <c r="U6" s="71">
        <v>9</v>
      </c>
      <c r="V6" s="71"/>
      <c r="W6" s="71"/>
      <c r="X6" s="71"/>
      <c r="Y6" s="71"/>
      <c r="Z6" s="71"/>
      <c r="AA6" s="71"/>
      <c r="AB6" s="71"/>
    </row>
    <row r="7" spans="1:28" s="27" customFormat="1" ht="16.5" thickBot="1" x14ac:dyDescent="0.3">
      <c r="A7" s="74" t="s">
        <v>125</v>
      </c>
      <c r="B7" s="74">
        <v>75</v>
      </c>
      <c r="C7" s="74">
        <v>7.8929999999999998</v>
      </c>
      <c r="D7" s="74">
        <v>14</v>
      </c>
      <c r="E7" s="74">
        <v>4.2</v>
      </c>
      <c r="F7" s="74">
        <v>3</v>
      </c>
      <c r="G7" s="68">
        <v>88.307000000000002</v>
      </c>
      <c r="H7" s="74">
        <v>13</v>
      </c>
      <c r="I7" s="74">
        <v>17</v>
      </c>
      <c r="J7" s="74">
        <v>10</v>
      </c>
      <c r="K7" s="74">
        <v>10</v>
      </c>
      <c r="L7" s="74">
        <v>9</v>
      </c>
      <c r="M7" s="74">
        <v>8</v>
      </c>
      <c r="N7" s="74">
        <v>5</v>
      </c>
      <c r="O7" s="74">
        <v>4</v>
      </c>
      <c r="P7" s="74">
        <v>3</v>
      </c>
      <c r="Q7" s="74">
        <v>6</v>
      </c>
      <c r="R7" s="74">
        <v>6</v>
      </c>
      <c r="S7" s="74">
        <v>6</v>
      </c>
      <c r="T7" s="74">
        <v>5</v>
      </c>
      <c r="U7" s="74">
        <v>5</v>
      </c>
      <c r="V7" s="74"/>
      <c r="W7" s="74"/>
      <c r="X7" s="74"/>
      <c r="Y7" s="74"/>
      <c r="Z7" s="74"/>
      <c r="AA7" s="74"/>
      <c r="AB7" s="74"/>
    </row>
    <row r="8" spans="1:28" s="28" customFormat="1" ht="16.5" thickBot="1" x14ac:dyDescent="0.3">
      <c r="A8" s="85" t="s">
        <v>124</v>
      </c>
      <c r="B8" s="85">
        <v>59</v>
      </c>
      <c r="C8" s="85">
        <v>5.125</v>
      </c>
      <c r="D8" s="85">
        <v>27.1</v>
      </c>
      <c r="E8" s="85">
        <v>0.5</v>
      </c>
      <c r="F8" s="85">
        <v>-5</v>
      </c>
      <c r="G8" s="68">
        <v>76.474999999999994</v>
      </c>
      <c r="H8" s="85">
        <v>19</v>
      </c>
      <c r="I8" s="85">
        <v>21</v>
      </c>
      <c r="J8" s="85">
        <v>20</v>
      </c>
      <c r="K8" s="85">
        <v>18</v>
      </c>
      <c r="L8" s="85">
        <v>18</v>
      </c>
      <c r="M8" s="85">
        <v>20</v>
      </c>
      <c r="N8" s="85">
        <v>2</v>
      </c>
      <c r="O8" s="85">
        <v>6</v>
      </c>
      <c r="P8" s="85">
        <v>9</v>
      </c>
      <c r="Q8" s="85">
        <v>7</v>
      </c>
      <c r="R8" s="85">
        <v>7</v>
      </c>
      <c r="S8" s="85">
        <v>5</v>
      </c>
      <c r="T8" s="85">
        <v>6</v>
      </c>
      <c r="U8" s="85">
        <v>6</v>
      </c>
      <c r="V8" s="85"/>
      <c r="W8" s="85"/>
      <c r="X8" s="85"/>
      <c r="Y8" s="85"/>
      <c r="Z8" s="85"/>
      <c r="AA8" s="85"/>
      <c r="AB8" s="85"/>
    </row>
    <row r="9" spans="1:28" s="29" customFormat="1" ht="16.5" thickBot="1" x14ac:dyDescent="0.3">
      <c r="A9" s="69" t="s">
        <v>106</v>
      </c>
      <c r="B9" s="69">
        <v>100</v>
      </c>
      <c r="C9" s="69">
        <v>12.388999999999999</v>
      </c>
      <c r="D9" s="69">
        <v>5.6</v>
      </c>
      <c r="E9" s="69">
        <v>0.5</v>
      </c>
      <c r="F9" s="69">
        <v>-1</v>
      </c>
      <c r="G9" s="70">
        <v>92.710999999999999</v>
      </c>
      <c r="H9" s="69">
        <v>1</v>
      </c>
      <c r="I9" s="69">
        <v>2</v>
      </c>
      <c r="J9" s="69">
        <v>2</v>
      </c>
      <c r="K9" s="69">
        <v>2</v>
      </c>
      <c r="L9" s="69">
        <v>2</v>
      </c>
      <c r="M9" s="69">
        <v>2</v>
      </c>
      <c r="N9" s="69">
        <v>6</v>
      </c>
      <c r="O9" s="69">
        <v>8</v>
      </c>
      <c r="P9" s="69">
        <v>12</v>
      </c>
      <c r="Q9" s="69">
        <v>9</v>
      </c>
      <c r="R9" s="69">
        <v>8</v>
      </c>
      <c r="S9" s="69">
        <v>14</v>
      </c>
      <c r="T9" s="69">
        <v>16</v>
      </c>
      <c r="U9" s="69">
        <v>19</v>
      </c>
      <c r="V9" s="69"/>
      <c r="W9" s="69"/>
      <c r="X9" s="69"/>
      <c r="Y9" s="69"/>
      <c r="Z9" s="69"/>
      <c r="AA9" s="69"/>
      <c r="AB9" s="69"/>
    </row>
    <row r="10" spans="1:28" s="34" customFormat="1" ht="16.5" thickBot="1" x14ac:dyDescent="0.3">
      <c r="A10" s="99" t="s">
        <v>130</v>
      </c>
      <c r="B10" s="99">
        <v>52</v>
      </c>
      <c r="C10" s="99">
        <v>6.7370000000000001</v>
      </c>
      <c r="D10" s="99">
        <v>7.3</v>
      </c>
      <c r="E10" s="99">
        <v>4.0999999999999996</v>
      </c>
      <c r="F10" s="99">
        <v>1</v>
      </c>
      <c r="G10" s="70">
        <v>57.662999999999997</v>
      </c>
      <c r="H10" s="99">
        <v>23</v>
      </c>
      <c r="I10" s="99">
        <v>25</v>
      </c>
      <c r="J10" s="99">
        <v>23</v>
      </c>
      <c r="K10" s="99">
        <v>24</v>
      </c>
      <c r="L10" s="99">
        <v>24</v>
      </c>
      <c r="M10" s="99">
        <v>24</v>
      </c>
      <c r="N10" s="99">
        <v>22</v>
      </c>
      <c r="O10" s="99">
        <v>22</v>
      </c>
      <c r="P10" s="99">
        <v>17</v>
      </c>
      <c r="Q10" s="99">
        <v>10</v>
      </c>
      <c r="R10" s="99">
        <v>9</v>
      </c>
      <c r="S10" s="99">
        <v>12</v>
      </c>
      <c r="T10" s="99">
        <v>13</v>
      </c>
      <c r="U10" s="99">
        <v>12</v>
      </c>
      <c r="V10" s="99"/>
      <c r="W10" s="99"/>
      <c r="X10" s="99"/>
      <c r="Y10" s="99"/>
      <c r="Z10" s="99"/>
      <c r="AA10" s="99"/>
      <c r="AB10" s="99"/>
    </row>
    <row r="11" spans="1:28" s="30" customFormat="1" ht="16.5" thickBot="1" x14ac:dyDescent="0.3">
      <c r="A11" s="78" t="s">
        <v>111</v>
      </c>
      <c r="B11" s="78">
        <v>84</v>
      </c>
      <c r="C11" s="78">
        <v>5.4580000000000002</v>
      </c>
      <c r="D11" s="78">
        <v>3.7</v>
      </c>
      <c r="E11" s="78">
        <v>1.2</v>
      </c>
      <c r="F11" s="78">
        <v>-1</v>
      </c>
      <c r="G11" s="70">
        <v>82.441999999999993</v>
      </c>
      <c r="H11" s="78">
        <v>9</v>
      </c>
      <c r="I11" s="78">
        <v>10</v>
      </c>
      <c r="J11" s="78">
        <v>12</v>
      </c>
      <c r="K11" s="78">
        <v>13</v>
      </c>
      <c r="L11" s="78">
        <v>13</v>
      </c>
      <c r="M11" s="78">
        <v>12</v>
      </c>
      <c r="N11" s="78">
        <v>13</v>
      </c>
      <c r="O11" s="78">
        <v>10</v>
      </c>
      <c r="P11" s="78">
        <v>5</v>
      </c>
      <c r="Q11" s="78">
        <v>11</v>
      </c>
      <c r="R11" s="78">
        <v>10</v>
      </c>
      <c r="S11" s="78">
        <v>7</v>
      </c>
      <c r="T11" s="78">
        <v>7</v>
      </c>
      <c r="U11" s="78">
        <v>7</v>
      </c>
      <c r="V11" s="78"/>
      <c r="W11" s="78"/>
      <c r="X11" s="78"/>
      <c r="Y11" s="78"/>
      <c r="Z11" s="78"/>
      <c r="AA11" s="78"/>
      <c r="AB11" s="78"/>
    </row>
    <row r="12" spans="1:28" s="100" customFormat="1" ht="16.5" thickBot="1" x14ac:dyDescent="0.3">
      <c r="A12" s="89" t="s">
        <v>112</v>
      </c>
      <c r="B12" s="89">
        <v>79</v>
      </c>
      <c r="C12" s="89">
        <v>9.5090000000000003</v>
      </c>
      <c r="D12" s="89">
        <v>2.1</v>
      </c>
      <c r="E12" s="89">
        <v>1.7</v>
      </c>
      <c r="F12" s="109"/>
      <c r="G12" s="70">
        <v>73.290999999999997</v>
      </c>
      <c r="H12" s="89">
        <v>14</v>
      </c>
      <c r="I12" s="89">
        <v>18</v>
      </c>
      <c r="J12" s="89">
        <v>19</v>
      </c>
      <c r="K12" s="89">
        <v>20</v>
      </c>
      <c r="L12" s="89">
        <v>21</v>
      </c>
      <c r="M12" s="89">
        <v>22</v>
      </c>
      <c r="N12" s="89">
        <v>19</v>
      </c>
      <c r="O12" s="89">
        <v>21</v>
      </c>
      <c r="P12" s="89">
        <v>18</v>
      </c>
      <c r="Q12" s="89">
        <v>16</v>
      </c>
      <c r="R12" s="89">
        <v>11</v>
      </c>
      <c r="S12" s="89">
        <v>8</v>
      </c>
      <c r="T12" s="89">
        <v>8</v>
      </c>
      <c r="U12" s="89">
        <v>10</v>
      </c>
      <c r="V12" s="89"/>
      <c r="W12" s="89"/>
      <c r="X12" s="89"/>
      <c r="Y12" s="89"/>
      <c r="Z12" s="89"/>
      <c r="AA12" s="89"/>
      <c r="AB12" s="89"/>
    </row>
    <row r="13" spans="1:28" s="31" customFormat="1" ht="16.5" thickBot="1" x14ac:dyDescent="0.3">
      <c r="A13" s="75" t="s">
        <v>121</v>
      </c>
      <c r="B13" s="75">
        <v>74</v>
      </c>
      <c r="C13" s="75">
        <v>4.5940000000000003</v>
      </c>
      <c r="D13" s="75">
        <v>15.5</v>
      </c>
      <c r="E13" s="75">
        <v>1.5</v>
      </c>
      <c r="F13" s="107"/>
      <c r="G13" s="68">
        <v>86.406000000000006</v>
      </c>
      <c r="H13" s="75">
        <v>11</v>
      </c>
      <c r="I13" s="75">
        <v>7</v>
      </c>
      <c r="J13" s="75">
        <v>7</v>
      </c>
      <c r="K13" s="75">
        <v>6</v>
      </c>
      <c r="L13" s="75">
        <v>6</v>
      </c>
      <c r="M13" s="75">
        <v>5</v>
      </c>
      <c r="N13" s="75">
        <v>12</v>
      </c>
      <c r="O13" s="75">
        <v>13</v>
      </c>
      <c r="P13" s="75">
        <v>11</v>
      </c>
      <c r="Q13" s="75">
        <v>8</v>
      </c>
      <c r="R13" s="75">
        <v>12</v>
      </c>
      <c r="S13" s="75">
        <v>9</v>
      </c>
      <c r="T13" s="75">
        <v>9</v>
      </c>
      <c r="U13" s="75">
        <v>8</v>
      </c>
      <c r="V13" s="75"/>
      <c r="W13" s="75"/>
      <c r="X13" s="75"/>
      <c r="Y13" s="75"/>
      <c r="Z13" s="75"/>
      <c r="AA13" s="75"/>
      <c r="AB13" s="75"/>
    </row>
    <row r="14" spans="1:28" s="32" customFormat="1" ht="16.5" thickBot="1" x14ac:dyDescent="0.3">
      <c r="A14" s="81" t="s">
        <v>116</v>
      </c>
      <c r="B14" s="81">
        <v>83</v>
      </c>
      <c r="C14" s="81">
        <v>7.37</v>
      </c>
      <c r="D14" s="81">
        <v>4.4000000000000004</v>
      </c>
      <c r="E14" s="81">
        <v>0.9</v>
      </c>
      <c r="F14" s="110"/>
      <c r="G14" s="70">
        <v>80.930000000000007</v>
      </c>
      <c r="H14" s="81">
        <v>10</v>
      </c>
      <c r="I14" s="81">
        <v>14</v>
      </c>
      <c r="J14" s="81">
        <v>13</v>
      </c>
      <c r="K14" s="81">
        <v>15</v>
      </c>
      <c r="L14" s="81">
        <v>12</v>
      </c>
      <c r="M14" s="81">
        <v>14</v>
      </c>
      <c r="N14" s="81">
        <v>15</v>
      </c>
      <c r="O14" s="81">
        <v>14</v>
      </c>
      <c r="P14" s="81">
        <v>13</v>
      </c>
      <c r="Q14" s="81">
        <v>17</v>
      </c>
      <c r="R14" s="81">
        <v>13</v>
      </c>
      <c r="S14" s="81">
        <v>11</v>
      </c>
      <c r="T14" s="81">
        <v>20</v>
      </c>
      <c r="U14" s="81">
        <v>17</v>
      </c>
      <c r="V14" s="81"/>
      <c r="W14" s="81"/>
      <c r="X14" s="81"/>
      <c r="Y14" s="81"/>
      <c r="Z14" s="81"/>
      <c r="AA14" s="81"/>
      <c r="AB14" s="81"/>
    </row>
    <row r="15" spans="1:28" s="33" customFormat="1" ht="16.5" thickBot="1" x14ac:dyDescent="0.3">
      <c r="A15" s="92" t="s">
        <v>132</v>
      </c>
      <c r="B15" s="92">
        <v>42</v>
      </c>
      <c r="C15" s="92">
        <v>2.6840000000000002</v>
      </c>
      <c r="D15" s="92">
        <v>13.4</v>
      </c>
      <c r="E15" s="92">
        <v>3.3</v>
      </c>
      <c r="F15" s="92">
        <v>1</v>
      </c>
      <c r="G15" s="68">
        <v>57.015999999999998</v>
      </c>
      <c r="H15" s="92">
        <v>31</v>
      </c>
      <c r="I15" s="92">
        <v>31</v>
      </c>
      <c r="J15" s="92">
        <v>27</v>
      </c>
      <c r="K15" s="92">
        <v>26</v>
      </c>
      <c r="L15" s="92">
        <v>25</v>
      </c>
      <c r="M15" s="92">
        <v>24</v>
      </c>
      <c r="N15" s="92">
        <v>24</v>
      </c>
      <c r="O15" s="92">
        <v>23</v>
      </c>
      <c r="P15" s="92">
        <v>22</v>
      </c>
      <c r="Q15" s="92">
        <v>15</v>
      </c>
      <c r="R15" s="92">
        <v>14</v>
      </c>
      <c r="S15" s="92">
        <v>17</v>
      </c>
      <c r="T15" s="92">
        <v>11</v>
      </c>
      <c r="U15" s="92">
        <v>11</v>
      </c>
      <c r="V15" s="92"/>
      <c r="W15" s="92"/>
      <c r="X15" s="92"/>
      <c r="Y15" s="92"/>
      <c r="Z15" s="92"/>
      <c r="AA15" s="92"/>
      <c r="AB15" s="92"/>
    </row>
    <row r="16" spans="1:28" s="35" customFormat="1" ht="16.5" thickBot="1" x14ac:dyDescent="0.3">
      <c r="A16" s="82" t="s">
        <v>115</v>
      </c>
      <c r="B16" s="82">
        <v>82</v>
      </c>
      <c r="C16" s="82">
        <v>8.1850000000000005</v>
      </c>
      <c r="D16" s="82">
        <v>3.9</v>
      </c>
      <c r="E16" s="82">
        <v>3.1</v>
      </c>
      <c r="F16" s="108"/>
      <c r="G16" s="68">
        <v>80.814999999999998</v>
      </c>
      <c r="H16" s="82">
        <v>12</v>
      </c>
      <c r="I16" s="82">
        <v>11</v>
      </c>
      <c r="J16" s="82">
        <v>8</v>
      </c>
      <c r="K16" s="82">
        <v>7</v>
      </c>
      <c r="L16" s="82">
        <v>17</v>
      </c>
      <c r="M16" s="82">
        <v>16</v>
      </c>
      <c r="N16" s="82">
        <v>21</v>
      </c>
      <c r="O16" s="82">
        <v>16</v>
      </c>
      <c r="P16" s="82">
        <v>16</v>
      </c>
      <c r="Q16" s="82">
        <v>19</v>
      </c>
      <c r="R16" s="82">
        <v>15</v>
      </c>
      <c r="S16" s="82">
        <v>15</v>
      </c>
      <c r="T16" s="82">
        <v>14</v>
      </c>
      <c r="U16" s="82">
        <v>13</v>
      </c>
      <c r="V16" s="82"/>
      <c r="W16" s="82"/>
      <c r="X16" s="82"/>
      <c r="Y16" s="82"/>
      <c r="Z16" s="82"/>
      <c r="AA16" s="82"/>
      <c r="AB16" s="82"/>
    </row>
    <row r="17" spans="1:28" s="102" customFormat="1" ht="16.5" thickBot="1" x14ac:dyDescent="0.3">
      <c r="A17" s="94" t="s">
        <v>126</v>
      </c>
      <c r="B17" s="94">
        <v>69</v>
      </c>
      <c r="C17" s="94">
        <v>27.620999999999999</v>
      </c>
      <c r="D17" s="94">
        <v>11.6</v>
      </c>
      <c r="E17" s="94">
        <v>2.7</v>
      </c>
      <c r="F17" s="108"/>
      <c r="G17" s="70">
        <v>55.679000000000002</v>
      </c>
      <c r="H17" s="94">
        <v>26</v>
      </c>
      <c r="I17" s="94">
        <v>24</v>
      </c>
      <c r="J17" s="94">
        <v>25</v>
      </c>
      <c r="K17" s="94">
        <v>25</v>
      </c>
      <c r="L17" s="94">
        <v>26</v>
      </c>
      <c r="M17" s="94">
        <v>26</v>
      </c>
      <c r="N17" s="94">
        <v>29</v>
      </c>
      <c r="O17" s="94">
        <v>24</v>
      </c>
      <c r="P17" s="94">
        <v>24</v>
      </c>
      <c r="Q17" s="94">
        <v>23</v>
      </c>
      <c r="R17" s="94">
        <v>16</v>
      </c>
      <c r="S17" s="94">
        <v>13</v>
      </c>
      <c r="T17" s="94">
        <v>12</v>
      </c>
      <c r="U17" s="94">
        <v>15</v>
      </c>
      <c r="V17" s="94"/>
      <c r="W17" s="94"/>
      <c r="X17" s="94"/>
      <c r="Y17" s="94"/>
      <c r="Z17" s="94"/>
      <c r="AA17" s="94"/>
      <c r="AB17" s="94"/>
    </row>
    <row r="18" spans="1:28" s="36" customFormat="1" ht="16.5" thickBot="1" x14ac:dyDescent="0.3">
      <c r="A18" s="76" t="s">
        <v>110</v>
      </c>
      <c r="B18" s="76">
        <v>94</v>
      </c>
      <c r="C18" s="76">
        <v>8.0879999999999992</v>
      </c>
      <c r="D18" s="76">
        <v>1</v>
      </c>
      <c r="E18" s="76">
        <v>1.7</v>
      </c>
      <c r="F18" s="76">
        <v>-4</v>
      </c>
      <c r="G18" s="70">
        <v>84.611999999999995</v>
      </c>
      <c r="H18" s="76">
        <v>3</v>
      </c>
      <c r="I18" s="76">
        <v>8</v>
      </c>
      <c r="J18" s="76">
        <v>14</v>
      </c>
      <c r="K18" s="76">
        <v>12</v>
      </c>
      <c r="L18" s="76">
        <v>10</v>
      </c>
      <c r="M18" s="76">
        <v>11</v>
      </c>
      <c r="N18" s="76">
        <v>8</v>
      </c>
      <c r="O18" s="76">
        <v>5</v>
      </c>
      <c r="P18" s="76">
        <v>8</v>
      </c>
      <c r="Q18" s="76">
        <v>14</v>
      </c>
      <c r="R18" s="76">
        <v>17</v>
      </c>
      <c r="S18" s="76">
        <v>16</v>
      </c>
      <c r="T18" s="76">
        <v>21</v>
      </c>
      <c r="U18" s="76">
        <v>16</v>
      </c>
      <c r="V18" s="76"/>
      <c r="W18" s="76"/>
      <c r="X18" s="76"/>
      <c r="Y18" s="76"/>
      <c r="Z18" s="76"/>
      <c r="AA18" s="76"/>
      <c r="AB18" s="76"/>
    </row>
    <row r="19" spans="1:28" s="37" customFormat="1" ht="16.5" thickBot="1" x14ac:dyDescent="0.3">
      <c r="A19" s="73" t="s">
        <v>113</v>
      </c>
      <c r="B19" s="73">
        <v>93</v>
      </c>
      <c r="C19" s="73">
        <v>14.03</v>
      </c>
      <c r="D19" s="73">
        <v>12.2</v>
      </c>
      <c r="E19" s="73">
        <v>1</v>
      </c>
      <c r="F19" s="73">
        <v>-1</v>
      </c>
      <c r="G19" s="70">
        <v>91.170500000000004</v>
      </c>
      <c r="H19" s="73">
        <v>6</v>
      </c>
      <c r="I19" s="73">
        <v>5</v>
      </c>
      <c r="J19" s="73">
        <v>4</v>
      </c>
      <c r="K19" s="73">
        <v>4</v>
      </c>
      <c r="L19" s="73">
        <v>5</v>
      </c>
      <c r="M19" s="73">
        <v>6</v>
      </c>
      <c r="N19" s="73">
        <v>7</v>
      </c>
      <c r="O19" s="73">
        <v>7</v>
      </c>
      <c r="P19" s="73">
        <v>7</v>
      </c>
      <c r="Q19" s="73">
        <v>13</v>
      </c>
      <c r="R19" s="73">
        <v>18</v>
      </c>
      <c r="S19" s="73">
        <v>18</v>
      </c>
      <c r="T19" s="73">
        <v>15</v>
      </c>
      <c r="U19" s="73">
        <v>14</v>
      </c>
      <c r="V19" s="73"/>
      <c r="W19" s="73"/>
      <c r="X19" s="73"/>
      <c r="Y19" s="73"/>
      <c r="Z19" s="73"/>
      <c r="AA19" s="73"/>
      <c r="AB19" s="73"/>
    </row>
    <row r="20" spans="1:28" s="38" customFormat="1" ht="16.5" thickBot="1" x14ac:dyDescent="0.3">
      <c r="A20" s="96" t="s">
        <v>135</v>
      </c>
      <c r="B20" s="96">
        <v>40</v>
      </c>
      <c r="C20" s="96">
        <v>4.0910000000000002</v>
      </c>
      <c r="D20" s="96">
        <v>11.9</v>
      </c>
      <c r="E20" s="96">
        <v>0.6</v>
      </c>
      <c r="F20" s="96">
        <v>3</v>
      </c>
      <c r="G20" s="68">
        <v>51.408999999999999</v>
      </c>
      <c r="H20" s="96">
        <v>29</v>
      </c>
      <c r="I20" s="96">
        <v>28</v>
      </c>
      <c r="J20" s="96">
        <v>28</v>
      </c>
      <c r="K20" s="96">
        <v>27</v>
      </c>
      <c r="L20" s="96">
        <v>27</v>
      </c>
      <c r="M20" s="96">
        <v>27</v>
      </c>
      <c r="N20" s="96">
        <v>10</v>
      </c>
      <c r="O20" s="96">
        <v>11</v>
      </c>
      <c r="P20" s="96">
        <v>15</v>
      </c>
      <c r="Q20" s="96">
        <v>20</v>
      </c>
      <c r="R20" s="96">
        <v>19</v>
      </c>
      <c r="S20" s="96">
        <v>20</v>
      </c>
      <c r="T20" s="96">
        <v>24</v>
      </c>
      <c r="U20" s="96">
        <v>24</v>
      </c>
      <c r="V20" s="96"/>
      <c r="W20" s="96"/>
      <c r="X20" s="96"/>
      <c r="Y20" s="96"/>
      <c r="Z20" s="96"/>
      <c r="AA20" s="96"/>
      <c r="AB20" s="96"/>
    </row>
    <row r="21" spans="1:28" s="39" customFormat="1" ht="16.5" thickBot="1" x14ac:dyDescent="0.3">
      <c r="A21" s="80" t="s">
        <v>114</v>
      </c>
      <c r="B21" s="80">
        <v>86</v>
      </c>
      <c r="C21" s="80">
        <v>11.766999999999999</v>
      </c>
      <c r="D21" s="80">
        <v>3.5</v>
      </c>
      <c r="E21" s="80">
        <v>1.2</v>
      </c>
      <c r="F21" s="80">
        <v>2</v>
      </c>
      <c r="G21" s="68">
        <v>80.933000000000007</v>
      </c>
      <c r="H21" s="80">
        <v>8</v>
      </c>
      <c r="I21" s="80">
        <v>9</v>
      </c>
      <c r="J21" s="80">
        <v>11</v>
      </c>
      <c r="K21" s="80">
        <v>11</v>
      </c>
      <c r="L21" s="80">
        <v>11</v>
      </c>
      <c r="M21" s="80">
        <v>10</v>
      </c>
      <c r="N21" s="80">
        <v>16</v>
      </c>
      <c r="O21" s="80">
        <v>15</v>
      </c>
      <c r="P21" s="80">
        <v>14</v>
      </c>
      <c r="Q21" s="80">
        <v>12</v>
      </c>
      <c r="R21" s="80">
        <v>20</v>
      </c>
      <c r="S21" s="80">
        <v>19</v>
      </c>
      <c r="T21" s="80">
        <v>17</v>
      </c>
      <c r="U21" s="80">
        <v>18</v>
      </c>
      <c r="V21" s="80"/>
      <c r="W21" s="80"/>
      <c r="X21" s="80"/>
      <c r="Y21" s="80"/>
      <c r="Z21" s="80"/>
      <c r="AA21" s="80"/>
      <c r="AB21" s="80"/>
    </row>
    <row r="22" spans="1:28" s="40" customFormat="1" ht="16.5" thickBot="1" x14ac:dyDescent="0.3">
      <c r="A22" s="84" t="s">
        <v>119</v>
      </c>
      <c r="B22" s="84">
        <v>71</v>
      </c>
      <c r="C22" s="84">
        <v>7.3559999999999999</v>
      </c>
      <c r="D22" s="84">
        <v>10.5</v>
      </c>
      <c r="E22" s="84">
        <v>2.5</v>
      </c>
      <c r="F22" s="113"/>
      <c r="G22" s="70">
        <v>76.644000000000005</v>
      </c>
      <c r="H22" s="84">
        <v>21</v>
      </c>
      <c r="I22" s="84">
        <v>20</v>
      </c>
      <c r="J22" s="84">
        <v>21</v>
      </c>
      <c r="K22" s="84">
        <v>21</v>
      </c>
      <c r="L22" s="84">
        <v>19</v>
      </c>
      <c r="M22" s="84">
        <v>19</v>
      </c>
      <c r="N22" s="84">
        <v>18</v>
      </c>
      <c r="O22" s="84">
        <v>18</v>
      </c>
      <c r="P22" s="84">
        <v>20</v>
      </c>
      <c r="Q22" s="84">
        <v>21</v>
      </c>
      <c r="R22" s="84">
        <v>21</v>
      </c>
      <c r="S22" s="84">
        <v>21</v>
      </c>
      <c r="T22" s="84">
        <v>18</v>
      </c>
      <c r="U22" s="84">
        <v>22</v>
      </c>
      <c r="V22" s="84"/>
      <c r="W22" s="84"/>
      <c r="X22" s="84"/>
      <c r="Y22" s="84"/>
      <c r="Z22" s="84"/>
      <c r="AA22" s="84"/>
      <c r="AB22" s="84"/>
    </row>
    <row r="23" spans="1:28" s="41" customFormat="1" ht="16.5" thickBot="1" x14ac:dyDescent="0.3">
      <c r="A23" s="93" t="s">
        <v>129</v>
      </c>
      <c r="B23" s="93">
        <v>54</v>
      </c>
      <c r="C23" s="93">
        <v>12.058</v>
      </c>
      <c r="D23" s="93">
        <v>11.3</v>
      </c>
      <c r="E23" s="93">
        <v>2.8</v>
      </c>
      <c r="F23" s="114"/>
      <c r="G23" s="70">
        <v>56.042000000000002</v>
      </c>
      <c r="H23" s="93">
        <v>30</v>
      </c>
      <c r="I23" s="93">
        <v>32</v>
      </c>
      <c r="J23" s="93">
        <v>32</v>
      </c>
      <c r="K23" s="93">
        <v>31</v>
      </c>
      <c r="L23" s="93">
        <v>29</v>
      </c>
      <c r="M23" s="93">
        <v>30</v>
      </c>
      <c r="N23" s="93">
        <v>27</v>
      </c>
      <c r="O23" s="93">
        <v>25</v>
      </c>
      <c r="P23" s="93">
        <v>25</v>
      </c>
      <c r="Q23" s="93">
        <v>22</v>
      </c>
      <c r="R23" s="93">
        <v>22</v>
      </c>
      <c r="S23" s="93">
        <v>22</v>
      </c>
      <c r="T23" s="93">
        <v>19</v>
      </c>
      <c r="U23" s="93">
        <v>23</v>
      </c>
      <c r="V23" s="93"/>
      <c r="W23" s="93"/>
      <c r="X23" s="93"/>
      <c r="Y23" s="93"/>
      <c r="Z23" s="93"/>
      <c r="AA23" s="93"/>
      <c r="AB23" s="93"/>
    </row>
    <row r="24" spans="1:28" s="42" customFormat="1" ht="16.5" thickBot="1" x14ac:dyDescent="0.3">
      <c r="A24" s="111" t="s">
        <v>117</v>
      </c>
      <c r="B24" s="111">
        <v>78</v>
      </c>
      <c r="C24" s="111">
        <v>13.459</v>
      </c>
      <c r="D24" s="111">
        <v>15.15</v>
      </c>
      <c r="E24" s="111">
        <v>1.6</v>
      </c>
      <c r="F24" s="112"/>
      <c r="G24" s="101">
        <v>81.290999999999997</v>
      </c>
      <c r="H24" s="111">
        <v>25</v>
      </c>
      <c r="I24" s="111">
        <v>13</v>
      </c>
      <c r="J24" s="111">
        <v>15</v>
      </c>
      <c r="K24" s="111">
        <v>16</v>
      </c>
      <c r="L24" s="111">
        <v>15</v>
      </c>
      <c r="M24" s="111">
        <v>15</v>
      </c>
      <c r="N24" s="111">
        <v>14</v>
      </c>
      <c r="O24" s="111">
        <v>19</v>
      </c>
      <c r="P24" s="111">
        <v>19</v>
      </c>
      <c r="Q24" s="111">
        <v>18</v>
      </c>
      <c r="R24" s="111">
        <v>23</v>
      </c>
      <c r="S24" s="111">
        <v>25</v>
      </c>
      <c r="T24" s="111">
        <v>25</v>
      </c>
      <c r="U24" s="111">
        <v>25</v>
      </c>
      <c r="V24" s="111"/>
      <c r="W24" s="111"/>
      <c r="X24" s="111"/>
      <c r="Y24" s="111"/>
      <c r="Z24" s="111"/>
      <c r="AA24" s="111"/>
      <c r="AB24" s="111"/>
    </row>
    <row r="25" spans="1:28" s="43" customFormat="1" ht="16.5" thickBot="1" x14ac:dyDescent="0.3">
      <c r="A25" s="79" t="s">
        <v>118</v>
      </c>
      <c r="B25" s="79">
        <v>68</v>
      </c>
      <c r="C25" s="79">
        <v>5.6849999999999996</v>
      </c>
      <c r="D25" s="79">
        <v>16.3</v>
      </c>
      <c r="E25" s="79">
        <v>0.5</v>
      </c>
      <c r="F25" s="79">
        <v>2</v>
      </c>
      <c r="G25" s="68">
        <v>81.114999999999995</v>
      </c>
      <c r="H25" s="79">
        <v>17</v>
      </c>
      <c r="I25" s="79">
        <v>12</v>
      </c>
      <c r="J25" s="79">
        <v>9</v>
      </c>
      <c r="K25" s="79">
        <v>9</v>
      </c>
      <c r="L25" s="79">
        <v>8</v>
      </c>
      <c r="M25" s="79">
        <v>9</v>
      </c>
      <c r="N25" s="79">
        <v>23</v>
      </c>
      <c r="O25" s="79">
        <v>20</v>
      </c>
      <c r="P25" s="79">
        <v>21</v>
      </c>
      <c r="Q25" s="79">
        <v>24</v>
      </c>
      <c r="R25" s="79">
        <v>24</v>
      </c>
      <c r="S25" s="79">
        <v>26</v>
      </c>
      <c r="T25" s="79">
        <v>27</v>
      </c>
      <c r="U25" s="79">
        <v>30</v>
      </c>
      <c r="V25" s="79"/>
      <c r="W25" s="79"/>
      <c r="X25" s="79"/>
      <c r="Y25" s="79"/>
      <c r="Z25" s="79"/>
      <c r="AA25" s="79"/>
      <c r="AB25" s="79"/>
    </row>
    <row r="26" spans="1:28" s="44" customFormat="1" ht="16.5" thickBot="1" x14ac:dyDescent="0.3">
      <c r="A26" s="86" t="s">
        <v>127</v>
      </c>
      <c r="B26" s="86">
        <v>67</v>
      </c>
      <c r="C26" s="86">
        <v>5.1180000000000003</v>
      </c>
      <c r="D26" s="86">
        <v>12</v>
      </c>
      <c r="E26" s="86">
        <v>2.2999999999999998</v>
      </c>
      <c r="F26" s="117"/>
      <c r="G26" s="70">
        <v>76.182000000000002</v>
      </c>
      <c r="H26" s="86">
        <v>15</v>
      </c>
      <c r="I26" s="86">
        <v>19</v>
      </c>
      <c r="J26" s="86">
        <v>17</v>
      </c>
      <c r="K26" s="86">
        <v>19</v>
      </c>
      <c r="L26" s="86">
        <v>20</v>
      </c>
      <c r="M26" s="86">
        <v>18</v>
      </c>
      <c r="N26" s="86">
        <v>26</v>
      </c>
      <c r="O26" s="86">
        <v>26</v>
      </c>
      <c r="P26" s="86">
        <v>26</v>
      </c>
      <c r="Q26" s="86">
        <v>27</v>
      </c>
      <c r="R26" s="86">
        <v>25</v>
      </c>
      <c r="S26" s="86">
        <v>24</v>
      </c>
      <c r="T26" s="86">
        <v>23</v>
      </c>
      <c r="U26" s="86">
        <v>20</v>
      </c>
      <c r="V26" s="86"/>
      <c r="W26" s="86"/>
      <c r="X26" s="86"/>
      <c r="Y26" s="86"/>
      <c r="Z26" s="86"/>
      <c r="AA26" s="86"/>
      <c r="AB26" s="86"/>
    </row>
    <row r="27" spans="1:28" s="45" customFormat="1" ht="16.5" thickBot="1" x14ac:dyDescent="0.3">
      <c r="A27" s="87" t="s">
        <v>122</v>
      </c>
      <c r="B27" s="87">
        <v>64</v>
      </c>
      <c r="C27" s="87">
        <v>5.8</v>
      </c>
      <c r="D27" s="87">
        <v>11</v>
      </c>
      <c r="E27" s="87">
        <v>4.7</v>
      </c>
      <c r="F27" s="116"/>
      <c r="G27" s="68">
        <v>73.900000000000006</v>
      </c>
      <c r="H27" s="87">
        <v>22</v>
      </c>
      <c r="I27" s="87">
        <v>23</v>
      </c>
      <c r="J27" s="87">
        <v>24</v>
      </c>
      <c r="K27" s="87">
        <v>23</v>
      </c>
      <c r="L27" s="87">
        <v>23</v>
      </c>
      <c r="M27" s="87">
        <v>21</v>
      </c>
      <c r="N27" s="87">
        <v>32</v>
      </c>
      <c r="O27" s="87">
        <v>32</v>
      </c>
      <c r="P27" s="87">
        <v>32</v>
      </c>
      <c r="Q27" s="87">
        <v>26</v>
      </c>
      <c r="R27" s="87">
        <v>26</v>
      </c>
      <c r="S27" s="87">
        <v>27</v>
      </c>
      <c r="T27" s="87">
        <v>30</v>
      </c>
      <c r="U27" s="87">
        <v>26</v>
      </c>
      <c r="V27" s="87"/>
      <c r="W27" s="87"/>
      <c r="X27" s="87"/>
      <c r="Y27" s="87"/>
      <c r="Z27" s="87"/>
      <c r="AA27" s="87"/>
      <c r="AB27" s="87"/>
    </row>
    <row r="28" spans="1:28" s="46" customFormat="1" ht="16.5" thickBot="1" x14ac:dyDescent="0.3">
      <c r="A28" s="77" t="s">
        <v>136</v>
      </c>
      <c r="B28" s="77">
        <v>63</v>
      </c>
      <c r="C28" s="77">
        <v>12.885999999999999</v>
      </c>
      <c r="D28" s="77">
        <v>32.9</v>
      </c>
      <c r="E28" s="77">
        <v>0.5</v>
      </c>
      <c r="F28" s="115"/>
      <c r="G28" s="68">
        <v>83.513999999999996</v>
      </c>
      <c r="H28" s="77">
        <v>7</v>
      </c>
      <c r="I28" s="77">
        <v>6</v>
      </c>
      <c r="J28" s="77">
        <v>6</v>
      </c>
      <c r="K28" s="77">
        <v>8</v>
      </c>
      <c r="L28" s="77">
        <v>7</v>
      </c>
      <c r="M28" s="71">
        <v>7</v>
      </c>
      <c r="N28" s="77">
        <v>11</v>
      </c>
      <c r="O28" s="77">
        <v>17</v>
      </c>
      <c r="P28" s="77">
        <v>23</v>
      </c>
      <c r="Q28" s="77">
        <v>25</v>
      </c>
      <c r="R28" s="77">
        <v>27</v>
      </c>
      <c r="S28" s="77">
        <v>28</v>
      </c>
      <c r="T28" s="77">
        <v>26</v>
      </c>
      <c r="U28" s="77">
        <v>27</v>
      </c>
      <c r="V28" s="77"/>
      <c r="W28" s="77"/>
      <c r="X28" s="77"/>
      <c r="Y28" s="77"/>
      <c r="Z28" s="77"/>
      <c r="AA28" s="77"/>
      <c r="AB28" s="77"/>
    </row>
    <row r="29" spans="1:28" s="47" customFormat="1" ht="16.5" thickBot="1" x14ac:dyDescent="0.3">
      <c r="A29" s="83" t="s">
        <v>123</v>
      </c>
      <c r="B29" s="83">
        <v>60</v>
      </c>
      <c r="C29" s="83">
        <v>14.547000000000001</v>
      </c>
      <c r="D29" s="83">
        <v>39.200000000000003</v>
      </c>
      <c r="E29" s="83">
        <v>1</v>
      </c>
      <c r="F29" s="83">
        <v>-8</v>
      </c>
      <c r="G29" s="68">
        <v>77.653000000000006</v>
      </c>
      <c r="H29" s="83">
        <v>18</v>
      </c>
      <c r="I29" s="83">
        <v>16</v>
      </c>
      <c r="J29" s="83">
        <v>16</v>
      </c>
      <c r="K29" s="83">
        <v>14</v>
      </c>
      <c r="L29" s="83">
        <v>14</v>
      </c>
      <c r="M29" s="83">
        <v>13</v>
      </c>
      <c r="N29" s="83">
        <v>25</v>
      </c>
      <c r="O29" s="83">
        <v>27</v>
      </c>
      <c r="P29" s="83">
        <v>28</v>
      </c>
      <c r="Q29" s="83">
        <v>28</v>
      </c>
      <c r="R29" s="83">
        <v>28</v>
      </c>
      <c r="S29" s="83">
        <v>23</v>
      </c>
      <c r="T29" s="83">
        <v>22</v>
      </c>
      <c r="U29" s="83">
        <v>21</v>
      </c>
      <c r="V29" s="83"/>
      <c r="W29" s="83"/>
      <c r="X29" s="83"/>
      <c r="Y29" s="83"/>
      <c r="Z29" s="83"/>
      <c r="AA29" s="83"/>
      <c r="AB29" s="83"/>
    </row>
    <row r="30" spans="1:28" s="48" customFormat="1" ht="16.5" thickBot="1" x14ac:dyDescent="0.3">
      <c r="A30" s="98" t="s">
        <v>133</v>
      </c>
      <c r="B30" s="98">
        <v>45</v>
      </c>
      <c r="C30" s="98">
        <v>10.4</v>
      </c>
      <c r="D30" s="98">
        <v>4.9000000000000004</v>
      </c>
      <c r="E30" s="98">
        <v>1.9</v>
      </c>
      <c r="F30" s="98">
        <v>2</v>
      </c>
      <c r="G30" s="70">
        <v>43.4</v>
      </c>
      <c r="H30" s="98">
        <v>32</v>
      </c>
      <c r="I30" s="98">
        <v>27</v>
      </c>
      <c r="J30" s="98">
        <v>30</v>
      </c>
      <c r="K30" s="98">
        <v>32</v>
      </c>
      <c r="L30" s="98">
        <v>32</v>
      </c>
      <c r="M30" s="98">
        <v>32</v>
      </c>
      <c r="N30" s="98">
        <v>30</v>
      </c>
      <c r="O30" s="98">
        <v>30</v>
      </c>
      <c r="P30" s="98">
        <v>31</v>
      </c>
      <c r="Q30" s="98">
        <v>32</v>
      </c>
      <c r="R30" s="98">
        <v>29</v>
      </c>
      <c r="S30" s="98">
        <v>29</v>
      </c>
      <c r="T30" s="98">
        <v>28</v>
      </c>
      <c r="U30" s="98">
        <v>29</v>
      </c>
      <c r="V30" s="98"/>
      <c r="W30" s="98"/>
      <c r="X30" s="98"/>
      <c r="Y30" s="98"/>
      <c r="Z30" s="98"/>
      <c r="AA30" s="98"/>
      <c r="AB30" s="98"/>
    </row>
    <row r="31" spans="1:28" s="49" customFormat="1" ht="16.5" thickBot="1" x14ac:dyDescent="0.3">
      <c r="A31" s="91" t="s">
        <v>131</v>
      </c>
      <c r="B31" s="91">
        <v>47</v>
      </c>
      <c r="C31" s="91">
        <v>5.819</v>
      </c>
      <c r="D31" s="91">
        <v>17</v>
      </c>
      <c r="E31" s="91">
        <v>1.9</v>
      </c>
      <c r="F31" s="119"/>
      <c r="G31" s="70">
        <v>60.081000000000003</v>
      </c>
      <c r="H31" s="91">
        <v>24</v>
      </c>
      <c r="I31" s="91">
        <v>30</v>
      </c>
      <c r="J31" s="91">
        <v>31</v>
      </c>
      <c r="K31" s="91">
        <v>29</v>
      </c>
      <c r="L31" s="91">
        <v>28</v>
      </c>
      <c r="M31" s="91">
        <v>28</v>
      </c>
      <c r="N31" s="91">
        <v>28</v>
      </c>
      <c r="O31" s="91">
        <v>29</v>
      </c>
      <c r="P31" s="91">
        <v>30</v>
      </c>
      <c r="Q31" s="91">
        <v>31</v>
      </c>
      <c r="R31" s="91">
        <v>30</v>
      </c>
      <c r="S31" s="91">
        <v>31</v>
      </c>
      <c r="T31" s="91">
        <v>32</v>
      </c>
      <c r="U31" s="91">
        <v>31</v>
      </c>
      <c r="V31" s="91"/>
      <c r="W31" s="91"/>
      <c r="X31" s="91"/>
      <c r="Y31" s="91"/>
      <c r="Z31" s="91"/>
      <c r="AA31" s="91"/>
      <c r="AB31" s="91"/>
    </row>
    <row r="32" spans="1:28" s="52" customFormat="1" ht="16.5" thickBot="1" x14ac:dyDescent="0.3">
      <c r="A32" s="95" t="s">
        <v>134</v>
      </c>
      <c r="B32" s="95">
        <v>46</v>
      </c>
      <c r="C32" s="95">
        <v>4.1289999999999996</v>
      </c>
      <c r="D32" s="95">
        <v>8</v>
      </c>
      <c r="E32" s="95">
        <v>4.3</v>
      </c>
      <c r="F32" s="108"/>
      <c r="G32" s="68">
        <v>54.170999999999999</v>
      </c>
      <c r="H32" s="95">
        <v>28</v>
      </c>
      <c r="I32" s="95">
        <v>26</v>
      </c>
      <c r="J32" s="95">
        <v>29</v>
      </c>
      <c r="K32" s="95">
        <v>30</v>
      </c>
      <c r="L32" s="95">
        <v>31</v>
      </c>
      <c r="M32" s="95">
        <v>31</v>
      </c>
      <c r="N32" s="95">
        <v>31</v>
      </c>
      <c r="O32" s="95">
        <v>31</v>
      </c>
      <c r="P32" s="95">
        <v>27</v>
      </c>
      <c r="Q32" s="95">
        <v>29</v>
      </c>
      <c r="R32" s="95">
        <v>31</v>
      </c>
      <c r="S32" s="95">
        <v>30</v>
      </c>
      <c r="T32" s="95">
        <v>31</v>
      </c>
      <c r="U32" s="95">
        <v>32</v>
      </c>
      <c r="V32" s="95"/>
      <c r="W32" s="95"/>
      <c r="X32" s="95"/>
      <c r="Y32" s="95"/>
      <c r="Z32" s="95"/>
      <c r="AA32" s="95"/>
      <c r="AB32" s="95"/>
    </row>
    <row r="33" spans="1:28" s="50" customFormat="1" ht="16.5" thickBot="1" x14ac:dyDescent="0.3">
      <c r="A33" s="97" t="s">
        <v>317</v>
      </c>
      <c r="B33" s="97">
        <v>44</v>
      </c>
      <c r="C33" s="97">
        <v>0.94799999999999995</v>
      </c>
      <c r="D33" s="97">
        <v>5.4</v>
      </c>
      <c r="E33" s="97">
        <v>1.1000000000000001</v>
      </c>
      <c r="F33" s="118"/>
      <c r="G33" s="70">
        <v>49.552</v>
      </c>
      <c r="H33" s="97">
        <v>27</v>
      </c>
      <c r="I33" s="97">
        <v>29</v>
      </c>
      <c r="J33" s="97">
        <v>26</v>
      </c>
      <c r="K33" s="97">
        <v>28</v>
      </c>
      <c r="L33" s="97">
        <v>30</v>
      </c>
      <c r="M33" s="97">
        <v>29</v>
      </c>
      <c r="N33" s="97">
        <v>20</v>
      </c>
      <c r="O33" s="97">
        <v>28</v>
      </c>
      <c r="P33" s="97">
        <v>29</v>
      </c>
      <c r="Q33" s="97">
        <v>30</v>
      </c>
      <c r="R33" s="97">
        <v>32</v>
      </c>
      <c r="S33" s="97">
        <v>32</v>
      </c>
      <c r="T33" s="97">
        <v>29</v>
      </c>
      <c r="U33" s="97">
        <v>28</v>
      </c>
      <c r="V33" s="97"/>
      <c r="W33" s="97"/>
      <c r="X33" s="97"/>
      <c r="Y33" s="97"/>
      <c r="Z33" s="97"/>
      <c r="AA33" s="97"/>
      <c r="AB33" s="97"/>
    </row>
    <row r="34" spans="1:28" ht="16.5" thickBot="1" x14ac:dyDescent="0.3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66"/>
    </row>
    <row r="35" spans="1:28" ht="16.5" thickBot="1" x14ac:dyDescent="0.3">
      <c r="A35" s="103"/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66"/>
    </row>
    <row r="36" spans="1:28" ht="16.5" thickBot="1" x14ac:dyDescent="0.3">
      <c r="A36" s="103"/>
      <c r="B36" s="103"/>
      <c r="C36" s="103"/>
      <c r="D36" s="103"/>
      <c r="E36" s="103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66"/>
    </row>
    <row r="37" spans="1:28" ht="16.5" thickBot="1" x14ac:dyDescent="0.3">
      <c r="A37" s="103"/>
      <c r="B37" s="103"/>
      <c r="C37" s="103"/>
      <c r="D37" s="103"/>
      <c r="E37" s="103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66"/>
    </row>
    <row r="38" spans="1:28" ht="16.5" thickBot="1" x14ac:dyDescent="0.3">
      <c r="A38" s="103"/>
      <c r="B38" s="103"/>
      <c r="C38" s="103"/>
      <c r="D38" s="103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66"/>
    </row>
    <row r="39" spans="1:28" ht="16.5" thickBot="1" x14ac:dyDescent="0.3">
      <c r="A39" s="103"/>
      <c r="B39" s="103"/>
      <c r="C39" s="103"/>
      <c r="D39" s="103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66"/>
    </row>
    <row r="40" spans="1:28" ht="16.5" thickBot="1" x14ac:dyDescent="0.3">
      <c r="A40" s="103"/>
      <c r="B40" s="103"/>
      <c r="C40" s="103"/>
      <c r="D40" s="103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66"/>
    </row>
    <row r="41" spans="1:28" ht="16.5" thickBot="1" x14ac:dyDescent="0.3">
      <c r="A41" s="103"/>
      <c r="B41" s="103"/>
      <c r="C41" s="103"/>
      <c r="D41" s="103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66"/>
    </row>
    <row r="42" spans="1:28" ht="16.5" thickBot="1" x14ac:dyDescent="0.3">
      <c r="A42" s="103"/>
      <c r="B42" s="103"/>
      <c r="C42" s="103"/>
      <c r="D42" s="103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66"/>
    </row>
    <row r="43" spans="1:28" ht="16.5" thickBot="1" x14ac:dyDescent="0.3">
      <c r="A43" s="103"/>
      <c r="B43" s="103"/>
      <c r="C43" s="103"/>
      <c r="D43" s="103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66"/>
    </row>
    <row r="44" spans="1:28" ht="16.5" thickBot="1" x14ac:dyDescent="0.3">
      <c r="A44" s="103"/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66"/>
    </row>
    <row r="45" spans="1:28" ht="16.5" thickBot="1" x14ac:dyDescent="0.3">
      <c r="A45" s="103"/>
      <c r="B45" s="103"/>
      <c r="C45" s="103"/>
      <c r="D45" s="103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66"/>
    </row>
    <row r="46" spans="1:28" ht="16.5" thickBot="1" x14ac:dyDescent="0.3">
      <c r="A46" s="103"/>
      <c r="B46" s="103"/>
      <c r="C46" s="103"/>
      <c r="D46" s="103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66"/>
    </row>
    <row r="47" spans="1:28" ht="16.5" thickBot="1" x14ac:dyDescent="0.3">
      <c r="A47" s="103"/>
      <c r="B47" s="103"/>
      <c r="C47" s="103"/>
      <c r="D47" s="103"/>
      <c r="E47" s="103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66"/>
    </row>
    <row r="48" spans="1:28" ht="16.5" thickBot="1" x14ac:dyDescent="0.3">
      <c r="A48" s="103"/>
      <c r="B48" s="103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66"/>
    </row>
    <row r="49" spans="1:25" ht="16.5" thickBot="1" x14ac:dyDescent="0.3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66"/>
    </row>
    <row r="50" spans="1:25" ht="16.5" thickBot="1" x14ac:dyDescent="0.3">
      <c r="A50" s="10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66"/>
    </row>
    <row r="51" spans="1:25" ht="16.5" thickBot="1" x14ac:dyDescent="0.3">
      <c r="A51" s="103"/>
      <c r="B51" s="103"/>
      <c r="C51" s="103"/>
      <c r="D51" s="103"/>
      <c r="E51" s="103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66"/>
    </row>
    <row r="52" spans="1:25" ht="16.5" thickBot="1" x14ac:dyDescent="0.3">
      <c r="A52" s="103"/>
      <c r="B52" s="103"/>
      <c r="C52" s="103"/>
      <c r="D52" s="103"/>
      <c r="E52" s="103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66"/>
    </row>
    <row r="53" spans="1:25" ht="16.5" thickBot="1" x14ac:dyDescent="0.3">
      <c r="A53" s="103"/>
      <c r="B53" s="103"/>
      <c r="C53" s="103"/>
      <c r="D53" s="103"/>
      <c r="E53" s="103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66"/>
    </row>
    <row r="54" spans="1:25" ht="16.5" thickBot="1" x14ac:dyDescent="0.3">
      <c r="A54" s="103"/>
      <c r="B54" s="103"/>
      <c r="C54" s="103"/>
      <c r="D54" s="103"/>
      <c r="E54" s="103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66"/>
    </row>
    <row r="55" spans="1:25" ht="16.5" thickBot="1" x14ac:dyDescent="0.3">
      <c r="A55" s="103"/>
      <c r="B55" s="103"/>
      <c r="C55" s="103"/>
      <c r="D55" s="103"/>
      <c r="E55" s="103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66"/>
    </row>
    <row r="56" spans="1:25" ht="16.5" thickBot="1" x14ac:dyDescent="0.3">
      <c r="A56" s="103"/>
      <c r="B56" s="103"/>
      <c r="C56" s="103"/>
      <c r="D56" s="103"/>
      <c r="E56" s="103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66"/>
    </row>
    <row r="57" spans="1:25" ht="16.5" thickBot="1" x14ac:dyDescent="0.3">
      <c r="A57" s="103"/>
      <c r="B57" s="103"/>
      <c r="C57" s="103"/>
      <c r="D57" s="103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66"/>
    </row>
    <row r="58" spans="1:25" ht="16.5" thickBot="1" x14ac:dyDescent="0.3">
      <c r="A58" s="10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66"/>
    </row>
    <row r="59" spans="1:25" ht="16.5" thickBot="1" x14ac:dyDescent="0.3">
      <c r="A59" s="103"/>
      <c r="B59" s="103"/>
      <c r="C59" s="103"/>
      <c r="D59" s="103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66"/>
    </row>
    <row r="60" spans="1:25" ht="16.5" thickBot="1" x14ac:dyDescent="0.3">
      <c r="A60" s="103"/>
      <c r="B60" s="103"/>
      <c r="C60" s="103"/>
      <c r="D60" s="103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66"/>
    </row>
    <row r="61" spans="1:25" ht="16.5" thickBot="1" x14ac:dyDescent="0.3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66"/>
    </row>
    <row r="62" spans="1:25" ht="16.5" thickBot="1" x14ac:dyDescent="0.3">
      <c r="A62" s="103"/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66"/>
    </row>
    <row r="63" spans="1:25" ht="16.5" thickBot="1" x14ac:dyDescent="0.3">
      <c r="A63" s="103"/>
      <c r="B63" s="103"/>
      <c r="C63" s="103"/>
      <c r="D63" s="103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66"/>
    </row>
    <row r="64" spans="1:25" ht="16.5" thickBot="1" x14ac:dyDescent="0.3">
      <c r="A64" s="103"/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66"/>
    </row>
    <row r="65" spans="1:25" ht="16.5" thickBot="1" x14ac:dyDescent="0.3">
      <c r="A65" s="103"/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66"/>
    </row>
    <row r="66" spans="1:25" ht="16.5" thickBot="1" x14ac:dyDescent="0.3">
      <c r="A66" s="103"/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66"/>
    </row>
    <row r="67" spans="1:25" ht="16.5" thickBot="1" x14ac:dyDescent="0.3">
      <c r="A67" s="103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66"/>
    </row>
    <row r="68" spans="1:25" ht="16.5" thickBot="1" x14ac:dyDescent="0.3">
      <c r="A68" s="103"/>
      <c r="B68" s="103"/>
      <c r="C68" s="103"/>
      <c r="D68" s="103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66"/>
    </row>
    <row r="69" spans="1:25" ht="16.5" thickBot="1" x14ac:dyDescent="0.3">
      <c r="A69" s="103"/>
      <c r="B69" s="103"/>
      <c r="C69" s="103"/>
      <c r="D69" s="103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66"/>
    </row>
    <row r="70" spans="1:25" ht="16.5" thickBot="1" x14ac:dyDescent="0.3">
      <c r="A70" s="103"/>
      <c r="B70" s="103"/>
      <c r="C70" s="103"/>
      <c r="D70" s="103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66"/>
    </row>
    <row r="71" spans="1:25" ht="16.5" thickBot="1" x14ac:dyDescent="0.3">
      <c r="A71" s="103"/>
      <c r="B71" s="103"/>
      <c r="C71" s="103"/>
      <c r="D71" s="103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66"/>
    </row>
    <row r="72" spans="1:25" ht="16.5" thickBot="1" x14ac:dyDescent="0.3">
      <c r="A72" s="103"/>
      <c r="B72" s="103"/>
      <c r="C72" s="103"/>
      <c r="D72" s="103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66"/>
    </row>
    <row r="73" spans="1:25" ht="16.5" thickBot="1" x14ac:dyDescent="0.3">
      <c r="A73" s="103"/>
      <c r="B73" s="103"/>
      <c r="C73" s="103"/>
      <c r="D73" s="103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66"/>
    </row>
    <row r="74" spans="1:25" ht="16.5" thickBot="1" x14ac:dyDescent="0.3">
      <c r="A74" s="103"/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66"/>
    </row>
    <row r="75" spans="1:25" ht="16.5" thickBot="1" x14ac:dyDescent="0.3">
      <c r="A75" s="103"/>
      <c r="B75" s="103"/>
      <c r="C75" s="103"/>
      <c r="D75" s="103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66"/>
    </row>
    <row r="76" spans="1:25" ht="16.5" thickBot="1" x14ac:dyDescent="0.3">
      <c r="A76" s="103"/>
      <c r="B76" s="103"/>
      <c r="C76" s="103"/>
      <c r="D76" s="103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66"/>
    </row>
    <row r="77" spans="1:25" ht="16.5" thickBot="1" x14ac:dyDescent="0.3">
      <c r="A77" s="103"/>
      <c r="B77" s="103"/>
      <c r="C77" s="103"/>
      <c r="D77" s="103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66"/>
    </row>
    <row r="78" spans="1:25" ht="16.5" thickBot="1" x14ac:dyDescent="0.3">
      <c r="A78" s="103"/>
      <c r="B78" s="103"/>
      <c r="C78" s="103"/>
      <c r="D78" s="103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66"/>
    </row>
    <row r="79" spans="1:25" ht="16.5" thickBot="1" x14ac:dyDescent="0.3">
      <c r="A79" s="103"/>
      <c r="B79" s="103"/>
      <c r="C79" s="103"/>
      <c r="D79" s="103"/>
      <c r="E79" s="103"/>
      <c r="F79" s="103"/>
      <c r="G79" s="103"/>
      <c r="H79" s="103"/>
      <c r="I79" s="103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66"/>
    </row>
    <row r="80" spans="1:25" ht="16.5" thickBot="1" x14ac:dyDescent="0.3">
      <c r="A80" s="103"/>
      <c r="B80" s="103"/>
      <c r="C80" s="103"/>
      <c r="D80" s="103"/>
      <c r="E80" s="103"/>
      <c r="F80" s="103"/>
      <c r="G80" s="103"/>
      <c r="H80" s="103"/>
      <c r="I80" s="103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66"/>
    </row>
    <row r="81" spans="1:25" ht="16.5" thickBot="1" x14ac:dyDescent="0.3">
      <c r="A81" s="103"/>
      <c r="B81" s="103"/>
      <c r="C81" s="103"/>
      <c r="D81" s="103"/>
      <c r="E81" s="103"/>
      <c r="F81" s="103"/>
      <c r="G81" s="103"/>
      <c r="H81" s="103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66"/>
    </row>
    <row r="82" spans="1:25" ht="16.5" thickBot="1" x14ac:dyDescent="0.3">
      <c r="A82" s="103"/>
      <c r="B82" s="103"/>
      <c r="C82" s="103"/>
      <c r="D82" s="103"/>
      <c r="E82" s="103"/>
      <c r="F82" s="103"/>
      <c r="G82" s="103"/>
      <c r="H82" s="103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66"/>
    </row>
    <row r="83" spans="1:25" ht="16.5" thickBot="1" x14ac:dyDescent="0.3">
      <c r="A83" s="103"/>
      <c r="B83" s="103"/>
      <c r="C83" s="103"/>
      <c r="D83" s="103"/>
      <c r="E83" s="103"/>
      <c r="F83" s="103"/>
      <c r="G83" s="103"/>
      <c r="H83" s="103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66"/>
    </row>
    <row r="84" spans="1:25" ht="16.5" thickBot="1" x14ac:dyDescent="0.3">
      <c r="A84" s="103"/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66"/>
    </row>
    <row r="85" spans="1:25" ht="16.5" thickBot="1" x14ac:dyDescent="0.3">
      <c r="A85" s="103"/>
      <c r="B85" s="103"/>
      <c r="C85" s="103"/>
      <c r="D85" s="103"/>
      <c r="E85" s="103"/>
      <c r="F85" s="103"/>
      <c r="G85" s="103"/>
      <c r="H85" s="103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66"/>
    </row>
    <row r="86" spans="1:25" ht="16.5" thickBot="1" x14ac:dyDescent="0.3">
      <c r="A86" s="103"/>
      <c r="B86" s="103"/>
      <c r="C86" s="103"/>
      <c r="D86" s="103"/>
      <c r="E86" s="103"/>
      <c r="F86" s="103"/>
      <c r="G86" s="103"/>
      <c r="H86" s="103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66"/>
    </row>
    <row r="87" spans="1:25" ht="16.5" thickBot="1" x14ac:dyDescent="0.3">
      <c r="A87" s="103"/>
      <c r="B87" s="103"/>
      <c r="C87" s="103"/>
      <c r="D87" s="103"/>
      <c r="E87" s="103"/>
      <c r="F87" s="103"/>
      <c r="G87" s="103"/>
      <c r="H87" s="103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66"/>
    </row>
    <row r="88" spans="1:25" ht="16.5" thickBot="1" x14ac:dyDescent="0.3">
      <c r="A88" s="103"/>
      <c r="B88" s="103"/>
      <c r="C88" s="103"/>
      <c r="D88" s="103"/>
      <c r="E88" s="103"/>
      <c r="F88" s="103"/>
      <c r="G88" s="103"/>
      <c r="H88" s="103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66"/>
    </row>
    <row r="89" spans="1:25" ht="16.5" thickBot="1" x14ac:dyDescent="0.3">
      <c r="A89" s="103"/>
      <c r="B89" s="103"/>
      <c r="C89" s="103"/>
      <c r="D89" s="103"/>
      <c r="E89" s="103"/>
      <c r="F89" s="103"/>
      <c r="G89" s="103"/>
      <c r="H89" s="103"/>
      <c r="I89" s="103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66"/>
    </row>
    <row r="90" spans="1:25" ht="16.5" thickBot="1" x14ac:dyDescent="0.3">
      <c r="A90" s="103"/>
      <c r="B90" s="103"/>
      <c r="C90" s="103"/>
      <c r="D90" s="103"/>
      <c r="E90" s="103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66"/>
    </row>
    <row r="91" spans="1:25" ht="16.5" thickBot="1" x14ac:dyDescent="0.3">
      <c r="A91" s="103"/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66"/>
    </row>
    <row r="92" spans="1:25" ht="16.5" thickBot="1" x14ac:dyDescent="0.3">
      <c r="A92" s="103"/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66"/>
    </row>
    <row r="93" spans="1:25" ht="16.5" thickBot="1" x14ac:dyDescent="0.3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66"/>
    </row>
    <row r="94" spans="1:25" ht="16.5" thickBot="1" x14ac:dyDescent="0.3">
      <c r="A94" s="103"/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66"/>
    </row>
    <row r="95" spans="1:25" ht="16.5" thickBot="1" x14ac:dyDescent="0.3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66"/>
    </row>
    <row r="96" spans="1:25" ht="16.5" thickBot="1" x14ac:dyDescent="0.3">
      <c r="A96" s="103"/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66"/>
    </row>
    <row r="97" spans="1:25" ht="16.5" thickBot="1" x14ac:dyDescent="0.3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66"/>
    </row>
    <row r="98" spans="1:25" ht="16.5" thickBot="1" x14ac:dyDescent="0.3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66"/>
    </row>
    <row r="99" spans="1:25" ht="16.5" thickBot="1" x14ac:dyDescent="0.3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66"/>
    </row>
    <row r="100" spans="1:25" ht="16.5" thickBot="1" x14ac:dyDescent="0.3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66"/>
    </row>
    <row r="101" spans="1:25" ht="16.5" thickBot="1" x14ac:dyDescent="0.3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66"/>
    </row>
    <row r="102" spans="1:25" ht="16.5" thickBot="1" x14ac:dyDescent="0.3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66"/>
    </row>
    <row r="103" spans="1:25" ht="16.5" thickBot="1" x14ac:dyDescent="0.3">
      <c r="A103" s="103"/>
      <c r="B103" s="103"/>
      <c r="C103" s="103"/>
      <c r="D103" s="103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66"/>
    </row>
    <row r="104" spans="1:25" ht="16.5" thickBot="1" x14ac:dyDescent="0.3">
      <c r="A104" s="103"/>
      <c r="B104" s="103"/>
      <c r="C104" s="103"/>
      <c r="D104" s="103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66"/>
    </row>
    <row r="105" spans="1:25" ht="16.5" thickBot="1" x14ac:dyDescent="0.3">
      <c r="A105" s="103"/>
      <c r="B105" s="103"/>
      <c r="C105" s="103"/>
      <c r="D105" s="103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66"/>
    </row>
    <row r="106" spans="1:25" ht="16.5" thickBot="1" x14ac:dyDescent="0.3">
      <c r="A106" s="10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66"/>
    </row>
    <row r="107" spans="1:25" ht="16.5" thickBot="1" x14ac:dyDescent="0.3">
      <c r="A107" s="103"/>
      <c r="B107" s="103"/>
      <c r="C107" s="103"/>
      <c r="D107" s="103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66"/>
    </row>
    <row r="108" spans="1:25" ht="16.5" thickBot="1" x14ac:dyDescent="0.3">
      <c r="A108" s="103"/>
      <c r="B108" s="103"/>
      <c r="C108" s="103"/>
      <c r="D108" s="103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66"/>
    </row>
    <row r="109" spans="1:25" ht="16.5" thickBot="1" x14ac:dyDescent="0.3">
      <c r="A109" s="103"/>
      <c r="B109" s="103"/>
      <c r="C109" s="103"/>
      <c r="D109" s="103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66"/>
    </row>
    <row r="110" spans="1:25" ht="16.5" thickBot="1" x14ac:dyDescent="0.3">
      <c r="A110" s="103"/>
      <c r="B110" s="103"/>
      <c r="C110" s="103"/>
      <c r="D110" s="103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66"/>
    </row>
    <row r="111" spans="1:25" ht="16.5" thickBot="1" x14ac:dyDescent="0.3">
      <c r="A111" s="103"/>
      <c r="B111" s="103"/>
      <c r="C111" s="103"/>
      <c r="D111" s="103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66"/>
    </row>
    <row r="112" spans="1:25" ht="16.5" thickBot="1" x14ac:dyDescent="0.3">
      <c r="A112" s="103"/>
      <c r="B112" s="103"/>
      <c r="C112" s="103"/>
      <c r="D112" s="103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66"/>
    </row>
    <row r="113" spans="1:25" ht="16.5" thickBot="1" x14ac:dyDescent="0.3">
      <c r="A113" s="103"/>
      <c r="B113" s="103"/>
      <c r="C113" s="103"/>
      <c r="D113" s="103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66"/>
    </row>
    <row r="114" spans="1:25" ht="16.5" thickBot="1" x14ac:dyDescent="0.3">
      <c r="A114" s="103"/>
      <c r="B114" s="103"/>
      <c r="C114" s="103"/>
      <c r="D114" s="103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66"/>
    </row>
    <row r="115" spans="1:25" ht="16.5" thickBot="1" x14ac:dyDescent="0.3">
      <c r="A115" s="103"/>
      <c r="B115" s="103"/>
      <c r="C115" s="103"/>
      <c r="D115" s="103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66"/>
    </row>
    <row r="116" spans="1:25" ht="16.5" thickBot="1" x14ac:dyDescent="0.3">
      <c r="A116" s="103"/>
      <c r="B116" s="103"/>
      <c r="C116" s="103"/>
      <c r="D116" s="103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66"/>
    </row>
    <row r="117" spans="1:25" ht="16.5" thickBot="1" x14ac:dyDescent="0.3">
      <c r="A117" s="103"/>
      <c r="B117" s="103"/>
      <c r="C117" s="103"/>
      <c r="D117" s="103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66"/>
    </row>
    <row r="118" spans="1:25" ht="16.5" thickBot="1" x14ac:dyDescent="0.3">
      <c r="A118" s="103"/>
      <c r="B118" s="103"/>
      <c r="C118" s="103"/>
      <c r="D118" s="103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66"/>
    </row>
    <row r="119" spans="1:25" ht="16.5" thickBot="1" x14ac:dyDescent="0.3">
      <c r="A119" s="103"/>
      <c r="B119" s="103"/>
      <c r="C119" s="103"/>
      <c r="D119" s="103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66"/>
    </row>
    <row r="120" spans="1:25" ht="16.5" thickBot="1" x14ac:dyDescent="0.3">
      <c r="A120" s="103"/>
      <c r="B120" s="103"/>
      <c r="C120" s="103"/>
      <c r="D120" s="103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66"/>
    </row>
    <row r="121" spans="1:25" ht="16.5" thickBot="1" x14ac:dyDescent="0.3">
      <c r="A121" s="103"/>
      <c r="B121" s="103"/>
      <c r="C121" s="103"/>
      <c r="D121" s="103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66"/>
    </row>
    <row r="122" spans="1:25" ht="16.5" thickBot="1" x14ac:dyDescent="0.3">
      <c r="A122" s="103"/>
      <c r="B122" s="103"/>
      <c r="C122" s="103"/>
      <c r="D122" s="103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66"/>
    </row>
    <row r="123" spans="1:25" ht="16.5" thickBot="1" x14ac:dyDescent="0.3">
      <c r="A123" s="103"/>
      <c r="B123" s="103"/>
      <c r="C123" s="103"/>
      <c r="D123" s="103"/>
      <c r="E123" s="103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66"/>
    </row>
    <row r="124" spans="1:25" ht="16.5" thickBot="1" x14ac:dyDescent="0.3">
      <c r="A124" s="103"/>
      <c r="B124" s="103"/>
      <c r="C124" s="103"/>
      <c r="D124" s="103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66"/>
    </row>
    <row r="125" spans="1:25" ht="16.5" thickBot="1" x14ac:dyDescent="0.3">
      <c r="A125" s="103"/>
      <c r="B125" s="103"/>
      <c r="C125" s="103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66"/>
    </row>
    <row r="126" spans="1:25" ht="16.5" thickBot="1" x14ac:dyDescent="0.3">
      <c r="A126" s="103"/>
      <c r="B126" s="103"/>
      <c r="C126" s="103"/>
      <c r="D126" s="103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66"/>
    </row>
    <row r="127" spans="1:25" ht="16.5" thickBot="1" x14ac:dyDescent="0.3">
      <c r="A127" s="103"/>
      <c r="B127" s="103"/>
      <c r="C127" s="103"/>
      <c r="D127" s="103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66"/>
    </row>
    <row r="128" spans="1:25" ht="16.5" thickBot="1" x14ac:dyDescent="0.3">
      <c r="A128" s="103"/>
      <c r="B128" s="103"/>
      <c r="C128" s="103"/>
      <c r="D128" s="103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66"/>
    </row>
    <row r="129" spans="1:25" ht="16.5" thickBot="1" x14ac:dyDescent="0.3">
      <c r="A129" s="103"/>
      <c r="B129" s="103"/>
      <c r="C129" s="103"/>
      <c r="D129" s="103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66"/>
    </row>
    <row r="130" spans="1:25" ht="16.5" thickBot="1" x14ac:dyDescent="0.3">
      <c r="A130" s="103"/>
      <c r="B130" s="103"/>
      <c r="C130" s="103"/>
      <c r="D130" s="103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66"/>
    </row>
    <row r="131" spans="1:25" ht="16.5" thickBot="1" x14ac:dyDescent="0.3">
      <c r="A131" s="103"/>
      <c r="B131" s="103"/>
      <c r="C131" s="103"/>
      <c r="D131" s="103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66"/>
    </row>
    <row r="132" spans="1:25" ht="16.5" thickBot="1" x14ac:dyDescent="0.3">
      <c r="A132" s="103"/>
      <c r="B132" s="103"/>
      <c r="C132" s="103"/>
      <c r="D132" s="103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66"/>
    </row>
    <row r="133" spans="1:25" ht="16.5" thickBot="1" x14ac:dyDescent="0.3">
      <c r="A133" s="103"/>
      <c r="B133" s="103"/>
      <c r="C133" s="103"/>
      <c r="D133" s="103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66"/>
    </row>
    <row r="134" spans="1:25" ht="16.5" thickBot="1" x14ac:dyDescent="0.3">
      <c r="A134" s="103"/>
      <c r="B134" s="103"/>
      <c r="C134" s="103"/>
      <c r="D134" s="103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66"/>
    </row>
    <row r="135" spans="1:25" ht="16.5" thickBot="1" x14ac:dyDescent="0.3">
      <c r="A135" s="103"/>
      <c r="B135" s="103"/>
      <c r="C135" s="103"/>
      <c r="D135" s="103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66"/>
    </row>
    <row r="136" spans="1:25" ht="16.5" thickBot="1" x14ac:dyDescent="0.3">
      <c r="A136" s="103"/>
      <c r="B136" s="103"/>
      <c r="C136" s="103"/>
      <c r="D136" s="103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66"/>
    </row>
    <row r="137" spans="1:25" ht="16.5" thickBot="1" x14ac:dyDescent="0.3">
      <c r="A137" s="103"/>
      <c r="B137" s="103"/>
      <c r="C137" s="103"/>
      <c r="D137" s="103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66"/>
    </row>
    <row r="138" spans="1:25" ht="16.5" thickBot="1" x14ac:dyDescent="0.3">
      <c r="A138" s="103"/>
      <c r="B138" s="103"/>
      <c r="C138" s="103"/>
      <c r="D138" s="103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66"/>
    </row>
    <row r="139" spans="1:25" ht="16.5" thickBot="1" x14ac:dyDescent="0.3">
      <c r="A139" s="103"/>
      <c r="B139" s="103"/>
      <c r="C139" s="103"/>
      <c r="D139" s="103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66"/>
    </row>
    <row r="140" spans="1:25" ht="16.5" thickBot="1" x14ac:dyDescent="0.3">
      <c r="A140" s="103"/>
      <c r="B140" s="103"/>
      <c r="C140" s="103"/>
      <c r="D140" s="103"/>
      <c r="E140" s="103"/>
      <c r="F140" s="103"/>
      <c r="G140" s="103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66"/>
    </row>
    <row r="141" spans="1:25" ht="16.5" thickBot="1" x14ac:dyDescent="0.3">
      <c r="A141" s="103"/>
      <c r="B141" s="103"/>
      <c r="C141" s="103"/>
      <c r="D141" s="103"/>
      <c r="E141" s="103"/>
      <c r="F141" s="103"/>
      <c r="G141" s="103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103"/>
      <c r="U141" s="103"/>
      <c r="V141" s="103"/>
      <c r="W141" s="103"/>
      <c r="X141" s="103"/>
      <c r="Y141" s="66"/>
    </row>
    <row r="142" spans="1:25" ht="16.5" thickBot="1" x14ac:dyDescent="0.3">
      <c r="A142" s="103"/>
      <c r="B142" s="103"/>
      <c r="C142" s="103"/>
      <c r="D142" s="103"/>
      <c r="E142" s="103"/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103"/>
      <c r="U142" s="103"/>
      <c r="V142" s="103"/>
      <c r="W142" s="103"/>
      <c r="X142" s="103"/>
      <c r="Y142" s="66"/>
    </row>
    <row r="143" spans="1:25" ht="16.5" thickBot="1" x14ac:dyDescent="0.3">
      <c r="A143" s="103"/>
      <c r="B143" s="103"/>
      <c r="C143" s="103"/>
      <c r="D143" s="103"/>
      <c r="E143" s="103"/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103"/>
      <c r="U143" s="103"/>
      <c r="V143" s="103"/>
      <c r="W143" s="103"/>
      <c r="X143" s="103"/>
      <c r="Y143" s="66"/>
    </row>
    <row r="144" spans="1:25" ht="16.5" thickBot="1" x14ac:dyDescent="0.3">
      <c r="A144" s="103"/>
      <c r="B144" s="103"/>
      <c r="C144" s="103"/>
      <c r="D144" s="103"/>
      <c r="E144" s="103"/>
      <c r="F144" s="103"/>
      <c r="G144" s="103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103"/>
      <c r="U144" s="103"/>
      <c r="V144" s="103"/>
      <c r="W144" s="103"/>
      <c r="X144" s="103"/>
      <c r="Y144" s="66"/>
    </row>
    <row r="145" spans="1:25" ht="16.5" thickBot="1" x14ac:dyDescent="0.3">
      <c r="A145" s="103"/>
      <c r="B145" s="103"/>
      <c r="C145" s="103"/>
      <c r="D145" s="103"/>
      <c r="E145" s="103"/>
      <c r="F145" s="103"/>
      <c r="G145" s="103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103"/>
      <c r="U145" s="103"/>
      <c r="V145" s="103"/>
      <c r="W145" s="103"/>
      <c r="X145" s="103"/>
      <c r="Y145" s="66"/>
    </row>
    <row r="146" spans="1:25" ht="16.5" thickBot="1" x14ac:dyDescent="0.3">
      <c r="A146" s="103"/>
      <c r="B146" s="103"/>
      <c r="C146" s="103"/>
      <c r="D146" s="103"/>
      <c r="E146" s="103"/>
      <c r="F146" s="103"/>
      <c r="G146" s="103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66"/>
    </row>
    <row r="147" spans="1:25" ht="16.5" thickBot="1" x14ac:dyDescent="0.3">
      <c r="A147" s="103"/>
      <c r="B147" s="103"/>
      <c r="C147" s="103"/>
      <c r="D147" s="103"/>
      <c r="E147" s="103"/>
      <c r="F147" s="103"/>
      <c r="G147" s="103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103"/>
      <c r="U147" s="103"/>
      <c r="V147" s="103"/>
      <c r="W147" s="103"/>
      <c r="X147" s="103"/>
      <c r="Y147" s="66"/>
    </row>
    <row r="148" spans="1:25" ht="16.5" thickBot="1" x14ac:dyDescent="0.3">
      <c r="A148" s="103"/>
      <c r="B148" s="103"/>
      <c r="C148" s="103"/>
      <c r="D148" s="103"/>
      <c r="E148" s="103"/>
      <c r="F148" s="103"/>
      <c r="G148" s="103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103"/>
      <c r="U148" s="103"/>
      <c r="V148" s="103"/>
      <c r="W148" s="103"/>
      <c r="X148" s="103"/>
      <c r="Y148" s="66"/>
    </row>
    <row r="149" spans="1:25" ht="16.5" thickBot="1" x14ac:dyDescent="0.3">
      <c r="A149" s="103"/>
      <c r="B149" s="103"/>
      <c r="C149" s="103"/>
      <c r="D149" s="103"/>
      <c r="E149" s="103"/>
      <c r="F149" s="103"/>
      <c r="G149" s="103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103"/>
      <c r="U149" s="103"/>
      <c r="V149" s="103"/>
      <c r="W149" s="103"/>
      <c r="X149" s="103"/>
      <c r="Y149" s="66"/>
    </row>
    <row r="150" spans="1:25" ht="16.5" thickBot="1" x14ac:dyDescent="0.3">
      <c r="A150" s="103"/>
      <c r="B150" s="103"/>
      <c r="C150" s="103"/>
      <c r="D150" s="103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3"/>
      <c r="Q150" s="103"/>
      <c r="R150" s="103"/>
      <c r="S150" s="103"/>
      <c r="T150" s="103"/>
      <c r="U150" s="103"/>
      <c r="V150" s="103"/>
      <c r="W150" s="103"/>
      <c r="X150" s="103"/>
      <c r="Y150" s="66"/>
    </row>
    <row r="151" spans="1:25" ht="16.5" thickBot="1" x14ac:dyDescent="0.3">
      <c r="A151" s="103"/>
      <c r="B151" s="103"/>
      <c r="C151" s="103"/>
      <c r="D151" s="103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66"/>
    </row>
    <row r="152" spans="1:25" ht="16.5" thickBot="1" x14ac:dyDescent="0.3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3"/>
      <c r="Q152" s="103"/>
      <c r="R152" s="103"/>
      <c r="S152" s="103"/>
      <c r="T152" s="103"/>
      <c r="U152" s="103"/>
      <c r="V152" s="103"/>
      <c r="W152" s="103"/>
      <c r="X152" s="103"/>
      <c r="Y152" s="66"/>
    </row>
    <row r="153" spans="1:25" ht="16.5" thickBot="1" x14ac:dyDescent="0.3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3"/>
      <c r="Q153" s="103"/>
      <c r="R153" s="103"/>
      <c r="S153" s="103"/>
      <c r="T153" s="103"/>
      <c r="U153" s="103"/>
      <c r="V153" s="103"/>
      <c r="W153" s="103"/>
      <c r="X153" s="103"/>
      <c r="Y153" s="66"/>
    </row>
    <row r="154" spans="1:25" ht="16.5" thickBot="1" x14ac:dyDescent="0.3">
      <c r="A154" s="103"/>
      <c r="B154" s="103"/>
      <c r="C154" s="103"/>
      <c r="D154" s="103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66"/>
    </row>
    <row r="155" spans="1:25" ht="16.5" thickBot="1" x14ac:dyDescent="0.3">
      <c r="A155" s="103"/>
      <c r="B155" s="103"/>
      <c r="C155" s="103"/>
      <c r="D155" s="103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66"/>
    </row>
    <row r="156" spans="1:25" ht="16.5" thickBot="1" x14ac:dyDescent="0.3">
      <c r="A156" s="103"/>
      <c r="B156" s="103"/>
      <c r="C156" s="103"/>
      <c r="D156" s="103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66"/>
    </row>
    <row r="157" spans="1:25" ht="16.5" thickBot="1" x14ac:dyDescent="0.3">
      <c r="A157" s="103"/>
      <c r="B157" s="103"/>
      <c r="C157" s="103"/>
      <c r="D157" s="103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66"/>
    </row>
    <row r="158" spans="1:25" ht="16.5" thickBot="1" x14ac:dyDescent="0.3">
      <c r="A158" s="103"/>
      <c r="B158" s="103"/>
      <c r="C158" s="103"/>
      <c r="D158" s="103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66"/>
    </row>
    <row r="159" spans="1:25" ht="16.5" thickBot="1" x14ac:dyDescent="0.3">
      <c r="A159" s="103"/>
      <c r="B159" s="103"/>
      <c r="C159" s="103"/>
      <c r="D159" s="103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66"/>
    </row>
    <row r="160" spans="1:25" ht="16.5" thickBot="1" x14ac:dyDescent="0.3">
      <c r="A160" s="103"/>
      <c r="B160" s="103"/>
      <c r="C160" s="103"/>
      <c r="D160" s="103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66"/>
    </row>
    <row r="161" spans="1:25" ht="16.5" thickBot="1" x14ac:dyDescent="0.3">
      <c r="A161" s="103"/>
      <c r="B161" s="103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66"/>
    </row>
    <row r="162" spans="1:25" ht="16.5" thickBot="1" x14ac:dyDescent="0.3">
      <c r="A162" s="10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66"/>
    </row>
    <row r="163" spans="1:25" ht="16.5" thickBot="1" x14ac:dyDescent="0.3">
      <c r="A163" s="103"/>
      <c r="B163" s="103"/>
      <c r="C163" s="103"/>
      <c r="D163" s="103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66"/>
    </row>
    <row r="164" spans="1:25" ht="16.5" thickBot="1" x14ac:dyDescent="0.3">
      <c r="A164" s="103"/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66"/>
    </row>
    <row r="165" spans="1:25" ht="16.5" thickBot="1" x14ac:dyDescent="0.3">
      <c r="A165" s="103"/>
      <c r="B165" s="103"/>
      <c r="C165" s="103"/>
      <c r="D165" s="103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66"/>
    </row>
    <row r="166" spans="1:25" ht="16.5" thickBot="1" x14ac:dyDescent="0.3">
      <c r="A166" s="103"/>
      <c r="B166" s="103"/>
      <c r="C166" s="103"/>
      <c r="D166" s="103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66"/>
    </row>
    <row r="167" spans="1:25" ht="16.5" thickBot="1" x14ac:dyDescent="0.3">
      <c r="A167" s="103"/>
      <c r="B167" s="103"/>
      <c r="C167" s="103"/>
      <c r="D167" s="103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66"/>
    </row>
    <row r="168" spans="1:25" ht="16.5" thickBot="1" x14ac:dyDescent="0.3">
      <c r="A168" s="103"/>
      <c r="B168" s="103"/>
      <c r="C168" s="103"/>
      <c r="D168" s="103"/>
      <c r="E168" s="103"/>
      <c r="F168" s="103"/>
      <c r="G168" s="103"/>
      <c r="H168" s="103"/>
      <c r="I168" s="103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66"/>
    </row>
    <row r="169" spans="1:25" ht="16.5" thickBot="1" x14ac:dyDescent="0.3">
      <c r="A169" s="103"/>
      <c r="B169" s="103"/>
      <c r="C169" s="103"/>
      <c r="D169" s="103"/>
      <c r="E169" s="103"/>
      <c r="F169" s="103"/>
      <c r="G169" s="103"/>
      <c r="H169" s="103"/>
      <c r="I169" s="103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66"/>
    </row>
    <row r="170" spans="1:25" ht="16.5" thickBot="1" x14ac:dyDescent="0.3">
      <c r="A170" s="103"/>
      <c r="B170" s="103"/>
      <c r="C170" s="103"/>
      <c r="D170" s="103"/>
      <c r="E170" s="103"/>
      <c r="F170" s="103"/>
      <c r="G170" s="103"/>
      <c r="H170" s="103"/>
      <c r="I170" s="103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66"/>
    </row>
    <row r="171" spans="1:25" ht="16.5" thickBot="1" x14ac:dyDescent="0.3">
      <c r="A171" s="103"/>
      <c r="B171" s="103"/>
      <c r="C171" s="103"/>
      <c r="D171" s="103"/>
      <c r="E171" s="103"/>
      <c r="F171" s="103"/>
      <c r="G171" s="103"/>
      <c r="H171" s="103"/>
      <c r="I171" s="103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66"/>
    </row>
    <row r="172" spans="1:25" ht="16.5" thickBot="1" x14ac:dyDescent="0.3">
      <c r="A172" s="103"/>
      <c r="B172" s="103"/>
      <c r="C172" s="103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66"/>
    </row>
    <row r="173" spans="1:25" ht="16.5" thickBot="1" x14ac:dyDescent="0.3">
      <c r="A173" s="103"/>
      <c r="B173" s="103"/>
      <c r="C173" s="103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66"/>
    </row>
    <row r="174" spans="1:25" ht="16.5" thickBot="1" x14ac:dyDescent="0.3">
      <c r="A174" s="103"/>
      <c r="B174" s="103"/>
      <c r="C174" s="103"/>
      <c r="D174" s="103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66"/>
    </row>
    <row r="175" spans="1:25" ht="16.5" thickBot="1" x14ac:dyDescent="0.3">
      <c r="A175" s="103"/>
      <c r="B175" s="103"/>
      <c r="C175" s="103"/>
      <c r="D175" s="103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66"/>
    </row>
    <row r="176" spans="1:25" ht="16.5" thickBot="1" x14ac:dyDescent="0.3">
      <c r="A176" s="103"/>
      <c r="B176" s="103"/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66"/>
    </row>
    <row r="177" spans="1:25" ht="16.5" thickBot="1" x14ac:dyDescent="0.3">
      <c r="A177" s="103"/>
      <c r="B177" s="103"/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66"/>
    </row>
    <row r="178" spans="1:25" ht="16.5" thickBot="1" x14ac:dyDescent="0.3">
      <c r="A178" s="103"/>
      <c r="B178" s="103"/>
      <c r="C178" s="103"/>
      <c r="D178" s="103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66"/>
    </row>
    <row r="179" spans="1:25" ht="16.5" thickBot="1" x14ac:dyDescent="0.3">
      <c r="A179" s="103"/>
      <c r="B179" s="103"/>
      <c r="C179" s="103"/>
      <c r="D179" s="103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66"/>
    </row>
    <row r="180" spans="1:25" ht="16.5" thickBot="1" x14ac:dyDescent="0.3">
      <c r="A180" s="103"/>
      <c r="B180" s="103"/>
      <c r="C180" s="103"/>
      <c r="D180" s="103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66"/>
    </row>
    <row r="181" spans="1:25" ht="16.5" thickBot="1" x14ac:dyDescent="0.3">
      <c r="A181" s="103"/>
      <c r="B181" s="103"/>
      <c r="C181" s="103"/>
      <c r="D181" s="103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66"/>
    </row>
    <row r="182" spans="1:25" ht="16.5" thickBot="1" x14ac:dyDescent="0.3">
      <c r="A182" s="103"/>
      <c r="B182" s="103"/>
      <c r="C182" s="103"/>
      <c r="D182" s="103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66"/>
    </row>
    <row r="183" spans="1:25" ht="16.5" thickBot="1" x14ac:dyDescent="0.3">
      <c r="A183" s="103"/>
      <c r="B183" s="103"/>
      <c r="C183" s="103"/>
      <c r="D183" s="103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66"/>
    </row>
    <row r="184" spans="1:25" ht="16.5" thickBot="1" x14ac:dyDescent="0.3">
      <c r="A184" s="103"/>
      <c r="B184" s="103"/>
      <c r="C184" s="103"/>
      <c r="D184" s="103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66"/>
    </row>
    <row r="185" spans="1:25" ht="16.5" thickBot="1" x14ac:dyDescent="0.3">
      <c r="A185" s="103"/>
      <c r="B185" s="103"/>
      <c r="C185" s="103"/>
      <c r="D185" s="103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66"/>
    </row>
    <row r="186" spans="1:25" ht="16.5" thickBot="1" x14ac:dyDescent="0.3">
      <c r="A186" s="103"/>
      <c r="B186" s="103"/>
      <c r="C186" s="103"/>
      <c r="D186" s="103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66"/>
    </row>
    <row r="187" spans="1:25" ht="16.5" thickBot="1" x14ac:dyDescent="0.3">
      <c r="A187" s="103"/>
      <c r="B187" s="103"/>
      <c r="C187" s="103"/>
      <c r="D187" s="103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66"/>
    </row>
    <row r="188" spans="1:25" ht="16.5" thickBot="1" x14ac:dyDescent="0.3">
      <c r="A188" s="103"/>
      <c r="B188" s="103"/>
      <c r="C188" s="103"/>
      <c r="D188" s="103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66"/>
    </row>
    <row r="189" spans="1:25" ht="16.5" thickBot="1" x14ac:dyDescent="0.3">
      <c r="A189" s="103"/>
      <c r="B189" s="103"/>
      <c r="C189" s="103"/>
      <c r="D189" s="103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66"/>
    </row>
    <row r="190" spans="1:25" ht="16.5" thickBot="1" x14ac:dyDescent="0.3">
      <c r="A190" s="103"/>
      <c r="B190" s="103"/>
      <c r="C190" s="103"/>
      <c r="D190" s="103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66"/>
    </row>
    <row r="191" spans="1:25" ht="16.5" thickBot="1" x14ac:dyDescent="0.3">
      <c r="A191" s="103"/>
      <c r="B191" s="103"/>
      <c r="C191" s="103"/>
      <c r="D191" s="103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66"/>
    </row>
    <row r="192" spans="1:25" ht="16.5" thickBot="1" x14ac:dyDescent="0.3">
      <c r="A192" s="103"/>
      <c r="B192" s="103"/>
      <c r="C192" s="103"/>
      <c r="D192" s="103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66"/>
    </row>
    <row r="193" spans="1:25" ht="16.5" thickBot="1" x14ac:dyDescent="0.3">
      <c r="A193" s="103"/>
      <c r="B193" s="103"/>
      <c r="C193" s="103"/>
      <c r="D193" s="103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66"/>
    </row>
    <row r="194" spans="1:25" ht="16.5" thickBot="1" x14ac:dyDescent="0.3">
      <c r="A194" s="103"/>
      <c r="B194" s="103"/>
      <c r="C194" s="103"/>
      <c r="D194" s="103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66"/>
    </row>
    <row r="195" spans="1:25" ht="16.5" thickBot="1" x14ac:dyDescent="0.3">
      <c r="A195" s="103"/>
      <c r="B195" s="103"/>
      <c r="C195" s="103"/>
      <c r="D195" s="103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66"/>
    </row>
    <row r="196" spans="1:25" ht="16.5" thickBot="1" x14ac:dyDescent="0.3">
      <c r="A196" s="103"/>
      <c r="B196" s="103"/>
      <c r="C196" s="103"/>
      <c r="D196" s="103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66"/>
    </row>
    <row r="197" spans="1:25" ht="16.5" thickBot="1" x14ac:dyDescent="0.3">
      <c r="A197" s="103"/>
      <c r="B197" s="103"/>
      <c r="C197" s="103"/>
      <c r="D197" s="103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66"/>
    </row>
    <row r="198" spans="1:25" ht="16.5" thickBot="1" x14ac:dyDescent="0.3">
      <c r="A198" s="103"/>
      <c r="B198" s="103"/>
      <c r="C198" s="103"/>
      <c r="D198" s="103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66"/>
    </row>
    <row r="199" spans="1:25" ht="16.5" thickBot="1" x14ac:dyDescent="0.3">
      <c r="A199" s="103"/>
      <c r="B199" s="103"/>
      <c r="C199" s="103"/>
      <c r="D199" s="103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66"/>
    </row>
    <row r="200" spans="1:25" ht="16.5" thickBot="1" x14ac:dyDescent="0.3">
      <c r="A200" s="103"/>
      <c r="B200" s="103"/>
      <c r="C200" s="103"/>
      <c r="D200" s="103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66"/>
    </row>
    <row r="201" spans="1:25" ht="16.5" thickBot="1" x14ac:dyDescent="0.3">
      <c r="A201" s="103"/>
      <c r="B201" s="103"/>
      <c r="C201" s="103"/>
      <c r="D201" s="103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66"/>
    </row>
    <row r="202" spans="1:25" ht="16.5" thickBot="1" x14ac:dyDescent="0.3">
      <c r="A202" s="103"/>
      <c r="B202" s="103"/>
      <c r="C202" s="103"/>
      <c r="D202" s="103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66"/>
    </row>
    <row r="203" spans="1:25" ht="16.5" thickBot="1" x14ac:dyDescent="0.3">
      <c r="A203" s="103"/>
      <c r="B203" s="103"/>
      <c r="C203" s="103"/>
      <c r="D203" s="103"/>
      <c r="E203" s="103"/>
      <c r="F203" s="103"/>
      <c r="G203" s="103"/>
      <c r="H203" s="103"/>
      <c r="I203" s="103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66"/>
    </row>
    <row r="204" spans="1:25" ht="16.5" thickBot="1" x14ac:dyDescent="0.3">
      <c r="A204" s="103"/>
      <c r="B204" s="103"/>
      <c r="C204" s="103"/>
      <c r="D204" s="103"/>
      <c r="E204" s="103"/>
      <c r="F204" s="103"/>
      <c r="G204" s="103"/>
      <c r="H204" s="103"/>
      <c r="I204" s="103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66"/>
    </row>
    <row r="205" spans="1:25" ht="16.5" thickBot="1" x14ac:dyDescent="0.3">
      <c r="A205" s="103"/>
      <c r="B205" s="103"/>
      <c r="C205" s="103"/>
      <c r="D205" s="103"/>
      <c r="E205" s="103"/>
      <c r="F205" s="103"/>
      <c r="G205" s="103"/>
      <c r="H205" s="103"/>
      <c r="I205" s="103"/>
      <c r="J205" s="103"/>
      <c r="K205" s="103"/>
      <c r="L205" s="103"/>
      <c r="M205" s="103"/>
      <c r="N205" s="103"/>
      <c r="O205" s="103"/>
      <c r="P205" s="103"/>
      <c r="Q205" s="103"/>
      <c r="R205" s="103"/>
      <c r="S205" s="103"/>
      <c r="T205" s="103"/>
      <c r="U205" s="103"/>
      <c r="V205" s="103"/>
      <c r="W205" s="103"/>
      <c r="X205" s="103"/>
      <c r="Y205" s="66"/>
    </row>
    <row r="206" spans="1:25" ht="16.5" thickBot="1" x14ac:dyDescent="0.3">
      <c r="A206" s="103"/>
      <c r="B206" s="103"/>
      <c r="C206" s="103"/>
      <c r="D206" s="103"/>
      <c r="E206" s="103"/>
      <c r="F206" s="103"/>
      <c r="G206" s="103"/>
      <c r="H206" s="103"/>
      <c r="I206" s="103"/>
      <c r="J206" s="103"/>
      <c r="K206" s="103"/>
      <c r="L206" s="103"/>
      <c r="M206" s="103"/>
      <c r="N206" s="103"/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s="66"/>
    </row>
    <row r="207" spans="1:25" ht="16.5" thickBot="1" x14ac:dyDescent="0.3">
      <c r="A207" s="103"/>
      <c r="B207" s="103"/>
      <c r="C207" s="103"/>
      <c r="D207" s="103"/>
      <c r="E207" s="103"/>
      <c r="F207" s="103"/>
      <c r="G207" s="103"/>
      <c r="H207" s="103"/>
      <c r="I207" s="103"/>
      <c r="J207" s="103"/>
      <c r="K207" s="103"/>
      <c r="L207" s="103"/>
      <c r="M207" s="103"/>
      <c r="N207" s="103"/>
      <c r="O207" s="103"/>
      <c r="P207" s="103"/>
      <c r="Q207" s="103"/>
      <c r="R207" s="103"/>
      <c r="S207" s="103"/>
      <c r="T207" s="103"/>
      <c r="U207" s="103"/>
      <c r="V207" s="103"/>
      <c r="W207" s="103"/>
      <c r="X207" s="103"/>
      <c r="Y207" s="66"/>
    </row>
    <row r="208" spans="1:25" ht="16.5" thickBot="1" x14ac:dyDescent="0.3">
      <c r="A208" s="103"/>
      <c r="B208" s="103"/>
      <c r="C208" s="103"/>
      <c r="D208" s="103"/>
      <c r="E208" s="103"/>
      <c r="F208" s="103"/>
      <c r="G208" s="103"/>
      <c r="H208" s="103"/>
      <c r="I208" s="103"/>
      <c r="J208" s="103"/>
      <c r="K208" s="103"/>
      <c r="L208" s="103"/>
      <c r="M208" s="103"/>
      <c r="N208" s="103"/>
      <c r="O208" s="103"/>
      <c r="P208" s="103"/>
      <c r="Q208" s="103"/>
      <c r="R208" s="103"/>
      <c r="S208" s="103"/>
      <c r="T208" s="103"/>
      <c r="U208" s="103"/>
      <c r="V208" s="103"/>
      <c r="W208" s="103"/>
      <c r="X208" s="103"/>
      <c r="Y208" s="66"/>
    </row>
    <row r="209" spans="1:25" ht="16.5" thickBot="1" x14ac:dyDescent="0.3">
      <c r="A209" s="103"/>
      <c r="B209" s="103"/>
      <c r="C209" s="103"/>
      <c r="D209" s="103"/>
      <c r="E209" s="103"/>
      <c r="F209" s="103"/>
      <c r="G209" s="103"/>
      <c r="H209" s="103"/>
      <c r="I209" s="103"/>
      <c r="J209" s="103"/>
      <c r="K209" s="103"/>
      <c r="L209" s="103"/>
      <c r="M209" s="103"/>
      <c r="N209" s="103"/>
      <c r="O209" s="103"/>
      <c r="P209" s="103"/>
      <c r="Q209" s="103"/>
      <c r="R209" s="103"/>
      <c r="S209" s="103"/>
      <c r="T209" s="103"/>
      <c r="U209" s="103"/>
      <c r="V209" s="103"/>
      <c r="W209" s="103"/>
      <c r="X209" s="103"/>
      <c r="Y209" s="66"/>
    </row>
    <row r="210" spans="1:25" ht="16.5" thickBot="1" x14ac:dyDescent="0.3">
      <c r="A210" s="103"/>
      <c r="B210" s="103"/>
      <c r="C210" s="103"/>
      <c r="D210" s="103"/>
      <c r="E210" s="103"/>
      <c r="F210" s="103"/>
      <c r="G210" s="103"/>
      <c r="H210" s="103"/>
      <c r="I210" s="103"/>
      <c r="J210" s="103"/>
      <c r="K210" s="103"/>
      <c r="L210" s="103"/>
      <c r="M210" s="103"/>
      <c r="N210" s="103"/>
      <c r="O210" s="103"/>
      <c r="P210" s="103"/>
      <c r="Q210" s="103"/>
      <c r="R210" s="103"/>
      <c r="S210" s="103"/>
      <c r="T210" s="103"/>
      <c r="U210" s="103"/>
      <c r="V210" s="103"/>
      <c r="W210" s="103"/>
      <c r="X210" s="103"/>
      <c r="Y210" s="66"/>
    </row>
    <row r="211" spans="1:25" ht="16.5" thickBot="1" x14ac:dyDescent="0.3">
      <c r="A211" s="103"/>
      <c r="B211" s="103"/>
      <c r="C211" s="103"/>
      <c r="D211" s="103"/>
      <c r="E211" s="103"/>
      <c r="F211" s="103"/>
      <c r="G211" s="103"/>
      <c r="H211" s="103"/>
      <c r="I211" s="103"/>
      <c r="J211" s="103"/>
      <c r="K211" s="103"/>
      <c r="L211" s="103"/>
      <c r="M211" s="103"/>
      <c r="N211" s="103"/>
      <c r="O211" s="103"/>
      <c r="P211" s="103"/>
      <c r="Q211" s="103"/>
      <c r="R211" s="103"/>
      <c r="S211" s="103"/>
      <c r="T211" s="103"/>
      <c r="U211" s="103"/>
      <c r="V211" s="103"/>
      <c r="W211" s="103"/>
      <c r="X211" s="103"/>
      <c r="Y211" s="66"/>
    </row>
    <row r="212" spans="1:25" ht="16.5" thickBot="1" x14ac:dyDescent="0.3">
      <c r="A212" s="103"/>
      <c r="B212" s="103"/>
      <c r="C212" s="103"/>
      <c r="D212" s="103"/>
      <c r="E212" s="103"/>
      <c r="F212" s="103"/>
      <c r="G212" s="103"/>
      <c r="H212" s="103"/>
      <c r="I212" s="103"/>
      <c r="J212" s="103"/>
      <c r="K212" s="103"/>
      <c r="L212" s="103"/>
      <c r="M212" s="103"/>
      <c r="N212" s="103"/>
      <c r="O212" s="103"/>
      <c r="P212" s="103"/>
      <c r="Q212" s="103"/>
      <c r="R212" s="103"/>
      <c r="S212" s="103"/>
      <c r="T212" s="103"/>
      <c r="U212" s="103"/>
      <c r="V212" s="103"/>
      <c r="W212" s="103"/>
      <c r="X212" s="103"/>
      <c r="Y212" s="66"/>
    </row>
    <row r="213" spans="1:25" ht="16.5" thickBot="1" x14ac:dyDescent="0.3">
      <c r="A213" s="103"/>
      <c r="B213" s="103"/>
      <c r="C213" s="103"/>
      <c r="D213" s="103"/>
      <c r="E213" s="103"/>
      <c r="F213" s="103"/>
      <c r="G213" s="103"/>
      <c r="H213" s="103"/>
      <c r="I213" s="103"/>
      <c r="J213" s="103"/>
      <c r="K213" s="103"/>
      <c r="L213" s="103"/>
      <c r="M213" s="103"/>
      <c r="N213" s="103"/>
      <c r="O213" s="103"/>
      <c r="P213" s="103"/>
      <c r="Q213" s="103"/>
      <c r="R213" s="103"/>
      <c r="S213" s="103"/>
      <c r="T213" s="103"/>
      <c r="U213" s="103"/>
      <c r="V213" s="103"/>
      <c r="W213" s="103"/>
      <c r="X213" s="103"/>
      <c r="Y213" s="66"/>
    </row>
    <row r="214" spans="1:25" ht="16.5" thickBot="1" x14ac:dyDescent="0.3">
      <c r="A214" s="103"/>
      <c r="B214" s="103"/>
      <c r="C214" s="103"/>
      <c r="D214" s="103"/>
      <c r="E214" s="103"/>
      <c r="F214" s="103"/>
      <c r="G214" s="103"/>
      <c r="H214" s="103"/>
      <c r="I214" s="103"/>
      <c r="J214" s="103"/>
      <c r="K214" s="103"/>
      <c r="L214" s="103"/>
      <c r="M214" s="103"/>
      <c r="N214" s="103"/>
      <c r="O214" s="103"/>
      <c r="P214" s="103"/>
      <c r="Q214" s="103"/>
      <c r="R214" s="103"/>
      <c r="S214" s="103"/>
      <c r="T214" s="103"/>
      <c r="U214" s="103"/>
      <c r="V214" s="103"/>
      <c r="W214" s="103"/>
      <c r="X214" s="103"/>
      <c r="Y214" s="66"/>
    </row>
    <row r="215" spans="1:25" ht="16.5" thickBot="1" x14ac:dyDescent="0.3">
      <c r="A215" s="103"/>
      <c r="B215" s="103"/>
      <c r="C215" s="103"/>
      <c r="D215" s="103"/>
      <c r="E215" s="103"/>
      <c r="F215" s="103"/>
      <c r="G215" s="103"/>
      <c r="H215" s="103"/>
      <c r="I215" s="103"/>
      <c r="J215" s="103"/>
      <c r="K215" s="103"/>
      <c r="L215" s="103"/>
      <c r="M215" s="103"/>
      <c r="N215" s="103"/>
      <c r="O215" s="103"/>
      <c r="P215" s="103"/>
      <c r="Q215" s="103"/>
      <c r="R215" s="103"/>
      <c r="S215" s="103"/>
      <c r="T215" s="103"/>
      <c r="U215" s="103"/>
      <c r="V215" s="103"/>
      <c r="W215" s="103"/>
      <c r="X215" s="103"/>
      <c r="Y215" s="66"/>
    </row>
    <row r="216" spans="1:25" ht="16.5" thickBot="1" x14ac:dyDescent="0.3">
      <c r="A216" s="103"/>
      <c r="B216" s="103"/>
      <c r="C216" s="103"/>
      <c r="D216" s="103"/>
      <c r="E216" s="103"/>
      <c r="F216" s="103"/>
      <c r="G216" s="103"/>
      <c r="H216" s="103"/>
      <c r="I216" s="103"/>
      <c r="J216" s="103"/>
      <c r="K216" s="103"/>
      <c r="L216" s="103"/>
      <c r="M216" s="103"/>
      <c r="N216" s="103"/>
      <c r="O216" s="103"/>
      <c r="P216" s="103"/>
      <c r="Q216" s="103"/>
      <c r="R216" s="103"/>
      <c r="S216" s="103"/>
      <c r="T216" s="103"/>
      <c r="U216" s="103"/>
      <c r="V216" s="103"/>
      <c r="W216" s="103"/>
      <c r="X216" s="103"/>
      <c r="Y216" s="66"/>
    </row>
    <row r="217" spans="1:25" ht="16.5" thickBot="1" x14ac:dyDescent="0.3">
      <c r="A217" s="103"/>
      <c r="B217" s="103"/>
      <c r="C217" s="103"/>
      <c r="D217" s="103"/>
      <c r="E217" s="103"/>
      <c r="F217" s="103"/>
      <c r="G217" s="103"/>
      <c r="H217" s="103"/>
      <c r="I217" s="103"/>
      <c r="J217" s="103"/>
      <c r="K217" s="103"/>
      <c r="L217" s="103"/>
      <c r="M217" s="103"/>
      <c r="N217" s="103"/>
      <c r="O217" s="103"/>
      <c r="P217" s="103"/>
      <c r="Q217" s="103"/>
      <c r="R217" s="103"/>
      <c r="S217" s="103"/>
      <c r="T217" s="103"/>
      <c r="U217" s="103"/>
      <c r="V217" s="103"/>
      <c r="W217" s="103"/>
      <c r="X217" s="103"/>
      <c r="Y217" s="66"/>
    </row>
    <row r="218" spans="1:25" ht="16.5" thickBot="1" x14ac:dyDescent="0.3">
      <c r="A218" s="103"/>
      <c r="B218" s="103"/>
      <c r="C218" s="103"/>
      <c r="D218" s="103"/>
      <c r="E218" s="103"/>
      <c r="F218" s="103"/>
      <c r="G218" s="103"/>
      <c r="H218" s="103"/>
      <c r="I218" s="103"/>
      <c r="J218" s="103"/>
      <c r="K218" s="103"/>
      <c r="L218" s="103"/>
      <c r="M218" s="103"/>
      <c r="N218" s="103"/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s="66"/>
    </row>
    <row r="219" spans="1:25" ht="16.5" thickBot="1" x14ac:dyDescent="0.3">
      <c r="A219" s="103"/>
      <c r="B219" s="103"/>
      <c r="C219" s="103"/>
      <c r="D219" s="103"/>
      <c r="E219" s="103"/>
      <c r="F219" s="103"/>
      <c r="G219" s="103"/>
      <c r="H219" s="103"/>
      <c r="I219" s="103"/>
      <c r="J219" s="103"/>
      <c r="K219" s="103"/>
      <c r="L219" s="103"/>
      <c r="M219" s="103"/>
      <c r="N219" s="103"/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s="66"/>
    </row>
    <row r="220" spans="1:25" ht="16.5" thickBot="1" x14ac:dyDescent="0.3">
      <c r="A220" s="103"/>
      <c r="B220" s="103"/>
      <c r="C220" s="103"/>
      <c r="D220" s="103"/>
      <c r="E220" s="103"/>
      <c r="F220" s="103"/>
      <c r="G220" s="103"/>
      <c r="H220" s="103"/>
      <c r="I220" s="103"/>
      <c r="J220" s="103"/>
      <c r="K220" s="103"/>
      <c r="L220" s="103"/>
      <c r="M220" s="103"/>
      <c r="N220" s="103"/>
      <c r="O220" s="103"/>
      <c r="P220" s="103"/>
      <c r="Q220" s="103"/>
      <c r="R220" s="103"/>
      <c r="S220" s="103"/>
      <c r="T220" s="103"/>
      <c r="U220" s="103"/>
      <c r="V220" s="103"/>
      <c r="W220" s="103"/>
      <c r="X220" s="103"/>
      <c r="Y220" s="66"/>
    </row>
    <row r="221" spans="1:25" ht="16.5" thickBot="1" x14ac:dyDescent="0.3">
      <c r="A221" s="103"/>
      <c r="B221" s="103"/>
      <c r="C221" s="103"/>
      <c r="D221" s="103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3"/>
      <c r="Q221" s="103"/>
      <c r="R221" s="103"/>
      <c r="S221" s="103"/>
      <c r="T221" s="103"/>
      <c r="U221" s="103"/>
      <c r="V221" s="103"/>
      <c r="W221" s="103"/>
      <c r="X221" s="103"/>
      <c r="Y221" s="66"/>
    </row>
    <row r="222" spans="1:25" ht="16.5" thickBot="1" x14ac:dyDescent="0.3">
      <c r="A222" s="103"/>
      <c r="B222" s="103"/>
      <c r="C222" s="103"/>
      <c r="D222" s="103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s="66"/>
    </row>
    <row r="223" spans="1:25" ht="16.5" thickBot="1" x14ac:dyDescent="0.3">
      <c r="A223" s="103"/>
      <c r="B223" s="103"/>
      <c r="C223" s="103"/>
      <c r="D223" s="103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3"/>
      <c r="Q223" s="103"/>
      <c r="R223" s="103"/>
      <c r="S223" s="103"/>
      <c r="T223" s="103"/>
      <c r="U223" s="103"/>
      <c r="V223" s="103"/>
      <c r="W223" s="103"/>
      <c r="X223" s="103"/>
      <c r="Y223" s="66"/>
    </row>
    <row r="224" spans="1:25" ht="16.5" thickBot="1" x14ac:dyDescent="0.3">
      <c r="A224" s="103"/>
      <c r="B224" s="103"/>
      <c r="C224" s="103"/>
      <c r="D224" s="103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3"/>
      <c r="Q224" s="103"/>
      <c r="R224" s="103"/>
      <c r="S224" s="103"/>
      <c r="T224" s="103"/>
      <c r="U224" s="103"/>
      <c r="V224" s="103"/>
      <c r="W224" s="103"/>
      <c r="X224" s="103"/>
      <c r="Y224" s="66"/>
    </row>
    <row r="225" spans="1:25" ht="16.5" thickBot="1" x14ac:dyDescent="0.3">
      <c r="A225" s="103"/>
      <c r="B225" s="103"/>
      <c r="C225" s="103"/>
      <c r="D225" s="103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s="66"/>
    </row>
    <row r="226" spans="1:25" ht="16.5" thickBot="1" x14ac:dyDescent="0.3">
      <c r="A226" s="103"/>
      <c r="B226" s="103"/>
      <c r="C226" s="103"/>
      <c r="D226" s="103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3"/>
      <c r="Q226" s="103"/>
      <c r="R226" s="103"/>
      <c r="S226" s="103"/>
      <c r="T226" s="103"/>
      <c r="U226" s="103"/>
      <c r="V226" s="103"/>
      <c r="W226" s="103"/>
      <c r="X226" s="103"/>
      <c r="Y226" s="66"/>
    </row>
    <row r="227" spans="1:25" ht="16.5" thickBot="1" x14ac:dyDescent="0.3">
      <c r="A227" s="103"/>
      <c r="B227" s="103"/>
      <c r="C227" s="103"/>
      <c r="D227" s="103"/>
      <c r="E227" s="103"/>
      <c r="F227" s="103"/>
      <c r="G227" s="103"/>
      <c r="H227" s="103"/>
      <c r="I227" s="103"/>
      <c r="J227" s="103"/>
      <c r="K227" s="103"/>
      <c r="L227" s="103"/>
      <c r="M227" s="103"/>
      <c r="N227" s="103"/>
      <c r="O227" s="103"/>
      <c r="P227" s="103"/>
      <c r="Q227" s="103"/>
      <c r="R227" s="103"/>
      <c r="S227" s="103"/>
      <c r="T227" s="103"/>
      <c r="U227" s="103"/>
      <c r="V227" s="103"/>
      <c r="W227" s="103"/>
      <c r="X227" s="103"/>
      <c r="Y227" s="66"/>
    </row>
    <row r="228" spans="1:25" ht="16.5" thickBot="1" x14ac:dyDescent="0.3">
      <c r="A228" s="103"/>
      <c r="B228" s="103"/>
      <c r="C228" s="103"/>
      <c r="D228" s="103"/>
      <c r="E228" s="103"/>
      <c r="F228" s="103"/>
      <c r="G228" s="103"/>
      <c r="H228" s="103"/>
      <c r="I228" s="103"/>
      <c r="J228" s="103"/>
      <c r="K228" s="103"/>
      <c r="L228" s="103"/>
      <c r="M228" s="103"/>
      <c r="N228" s="103"/>
      <c r="O228" s="103"/>
      <c r="P228" s="103"/>
      <c r="Q228" s="103"/>
      <c r="R228" s="103"/>
      <c r="S228" s="103"/>
      <c r="T228" s="103"/>
      <c r="U228" s="103"/>
      <c r="V228" s="103"/>
      <c r="W228" s="103"/>
      <c r="X228" s="103"/>
      <c r="Y228" s="66"/>
    </row>
    <row r="229" spans="1:25" ht="16.5" thickBot="1" x14ac:dyDescent="0.3">
      <c r="A229" s="103"/>
      <c r="B229" s="103"/>
      <c r="C229" s="103"/>
      <c r="D229" s="103"/>
      <c r="E229" s="103"/>
      <c r="F229" s="103"/>
      <c r="G229" s="103"/>
      <c r="H229" s="103"/>
      <c r="I229" s="103"/>
      <c r="J229" s="103"/>
      <c r="K229" s="103"/>
      <c r="L229" s="103"/>
      <c r="M229" s="103"/>
      <c r="N229" s="103"/>
      <c r="O229" s="103"/>
      <c r="P229" s="103"/>
      <c r="Q229" s="103"/>
      <c r="R229" s="103"/>
      <c r="S229" s="103"/>
      <c r="T229" s="103"/>
      <c r="U229" s="103"/>
      <c r="V229" s="103"/>
      <c r="W229" s="103"/>
      <c r="X229" s="103"/>
      <c r="Y229" s="66"/>
    </row>
    <row r="230" spans="1:25" ht="16.5" thickBot="1" x14ac:dyDescent="0.3">
      <c r="A230" s="103"/>
      <c r="B230" s="103"/>
      <c r="C230" s="103"/>
      <c r="D230" s="103"/>
      <c r="E230" s="103"/>
      <c r="F230" s="103"/>
      <c r="G230" s="103"/>
      <c r="H230" s="103"/>
      <c r="I230" s="103"/>
      <c r="J230" s="103"/>
      <c r="K230" s="103"/>
      <c r="L230" s="103"/>
      <c r="M230" s="103"/>
      <c r="N230" s="103"/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s="66"/>
    </row>
    <row r="231" spans="1:25" ht="16.5" thickBot="1" x14ac:dyDescent="0.3">
      <c r="A231" s="103"/>
      <c r="B231" s="103"/>
      <c r="C231" s="103"/>
      <c r="D231" s="103"/>
      <c r="E231" s="103"/>
      <c r="F231" s="103"/>
      <c r="G231" s="103"/>
      <c r="H231" s="103"/>
      <c r="I231" s="103"/>
      <c r="J231" s="103"/>
      <c r="K231" s="103"/>
      <c r="L231" s="103"/>
      <c r="M231" s="103"/>
      <c r="N231" s="103"/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s="66"/>
    </row>
    <row r="232" spans="1:25" ht="16.5" thickBot="1" x14ac:dyDescent="0.3">
      <c r="A232" s="103"/>
      <c r="B232" s="103"/>
      <c r="C232" s="103"/>
      <c r="D232" s="103"/>
      <c r="E232" s="103"/>
      <c r="F232" s="103"/>
      <c r="G232" s="103"/>
      <c r="H232" s="103"/>
      <c r="I232" s="103"/>
      <c r="J232" s="103"/>
      <c r="K232" s="103"/>
      <c r="L232" s="103"/>
      <c r="M232" s="103"/>
      <c r="N232" s="103"/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s="66"/>
    </row>
    <row r="233" spans="1:25" ht="16.5" thickBot="1" x14ac:dyDescent="0.3">
      <c r="A233" s="103"/>
      <c r="B233" s="103"/>
      <c r="C233" s="103"/>
      <c r="D233" s="103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103"/>
      <c r="P233" s="103"/>
      <c r="Q233" s="103"/>
      <c r="R233" s="103"/>
      <c r="S233" s="103"/>
      <c r="T233" s="103"/>
      <c r="U233" s="103"/>
      <c r="V233" s="103"/>
      <c r="W233" s="103"/>
      <c r="X233" s="103"/>
      <c r="Y233" s="66"/>
    </row>
    <row r="234" spans="1:25" ht="16.5" thickBot="1" x14ac:dyDescent="0.3">
      <c r="A234" s="103"/>
      <c r="B234" s="103"/>
      <c r="C234" s="103"/>
      <c r="D234" s="103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66"/>
    </row>
    <row r="235" spans="1:25" ht="16.5" thickBot="1" x14ac:dyDescent="0.3">
      <c r="A235" s="103"/>
      <c r="B235" s="103"/>
      <c r="C235" s="103"/>
      <c r="D235" s="103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66"/>
    </row>
    <row r="236" spans="1:25" ht="16.5" thickBot="1" x14ac:dyDescent="0.3">
      <c r="A236" s="103"/>
      <c r="B236" s="103"/>
      <c r="C236" s="103"/>
      <c r="D236" s="103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66"/>
    </row>
    <row r="237" spans="1:25" ht="16.5" thickBot="1" x14ac:dyDescent="0.3">
      <c r="A237" s="103"/>
      <c r="B237" s="103"/>
      <c r="C237" s="103"/>
      <c r="D237" s="103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66"/>
    </row>
    <row r="238" spans="1:25" ht="16.5" thickBot="1" x14ac:dyDescent="0.3">
      <c r="A238" s="103"/>
      <c r="B238" s="103"/>
      <c r="C238" s="103"/>
      <c r="D238" s="103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66"/>
    </row>
    <row r="239" spans="1:25" ht="16.5" thickBot="1" x14ac:dyDescent="0.3">
      <c r="A239" s="103"/>
      <c r="B239" s="103"/>
      <c r="C239" s="103"/>
      <c r="D239" s="103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66"/>
    </row>
    <row r="240" spans="1:25" ht="16.5" thickBot="1" x14ac:dyDescent="0.3">
      <c r="A240" s="103"/>
      <c r="B240" s="103"/>
      <c r="C240" s="103"/>
      <c r="D240" s="103"/>
      <c r="E240" s="103"/>
      <c r="F240" s="103"/>
      <c r="G240" s="103"/>
      <c r="H240" s="103"/>
      <c r="I240" s="103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66"/>
    </row>
    <row r="241" spans="1:25" ht="16.5" thickBot="1" x14ac:dyDescent="0.3">
      <c r="A241" s="103"/>
      <c r="B241" s="103"/>
      <c r="C241" s="103"/>
      <c r="D241" s="103"/>
      <c r="E241" s="103"/>
      <c r="F241" s="103"/>
      <c r="G241" s="103"/>
      <c r="H241" s="103"/>
      <c r="I241" s="103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66"/>
    </row>
    <row r="242" spans="1:25" ht="16.5" thickBot="1" x14ac:dyDescent="0.3">
      <c r="A242" s="103"/>
      <c r="B242" s="103"/>
      <c r="C242" s="103"/>
      <c r="D242" s="103"/>
      <c r="E242" s="103"/>
      <c r="F242" s="103"/>
      <c r="G242" s="103"/>
      <c r="H242" s="103"/>
      <c r="I242" s="103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66"/>
    </row>
    <row r="243" spans="1:25" ht="16.5" thickBot="1" x14ac:dyDescent="0.3">
      <c r="A243" s="103"/>
      <c r="B243" s="103"/>
      <c r="C243" s="103"/>
      <c r="D243" s="103"/>
      <c r="E243" s="103"/>
      <c r="F243" s="103"/>
      <c r="G243" s="103"/>
      <c r="H243" s="103"/>
      <c r="I243" s="103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66"/>
    </row>
    <row r="244" spans="1:25" ht="16.5" thickBot="1" x14ac:dyDescent="0.3">
      <c r="A244" s="103"/>
      <c r="B244" s="103"/>
      <c r="C244" s="103"/>
      <c r="D244" s="103"/>
      <c r="E244" s="103"/>
      <c r="F244" s="103"/>
      <c r="G244" s="103"/>
      <c r="H244" s="103"/>
      <c r="I244" s="103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66"/>
    </row>
    <row r="245" spans="1:25" ht="16.5" thickBot="1" x14ac:dyDescent="0.3">
      <c r="A245" s="103"/>
      <c r="B245" s="103"/>
      <c r="C245" s="103"/>
      <c r="D245" s="103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66"/>
    </row>
    <row r="246" spans="1:25" ht="16.5" thickBot="1" x14ac:dyDescent="0.3">
      <c r="A246" s="103"/>
      <c r="B246" s="103"/>
      <c r="C246" s="103"/>
      <c r="D246" s="103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66"/>
    </row>
    <row r="247" spans="1:25" ht="16.5" thickBot="1" x14ac:dyDescent="0.3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66"/>
    </row>
    <row r="248" spans="1:25" ht="16.5" thickBot="1" x14ac:dyDescent="0.3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66"/>
    </row>
    <row r="249" spans="1:25" ht="16.5" thickBot="1" x14ac:dyDescent="0.3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66"/>
    </row>
    <row r="250" spans="1:25" ht="16.5" thickBot="1" x14ac:dyDescent="0.3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66"/>
    </row>
    <row r="251" spans="1:25" ht="16.5" thickBot="1" x14ac:dyDescent="0.3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66"/>
    </row>
    <row r="252" spans="1:25" ht="16.5" thickBot="1" x14ac:dyDescent="0.3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66"/>
    </row>
    <row r="253" spans="1:25" ht="16.5" thickBot="1" x14ac:dyDescent="0.3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66"/>
    </row>
    <row r="254" spans="1:25" ht="16.5" thickBot="1" x14ac:dyDescent="0.3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66"/>
    </row>
    <row r="255" spans="1:25" ht="16.5" thickBot="1" x14ac:dyDescent="0.3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66"/>
    </row>
    <row r="256" spans="1:25" ht="16.5" thickBot="1" x14ac:dyDescent="0.3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66"/>
    </row>
    <row r="257" spans="1:25" ht="16.5" thickBot="1" x14ac:dyDescent="0.3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66"/>
    </row>
    <row r="258" spans="1:25" ht="16.5" thickBot="1" x14ac:dyDescent="0.3">
      <c r="A258" s="103"/>
      <c r="B258" s="103"/>
      <c r="C258" s="103"/>
      <c r="D258" s="103"/>
      <c r="E258" s="103"/>
      <c r="F258" s="103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66"/>
    </row>
    <row r="259" spans="1:25" ht="16.5" thickBot="1" x14ac:dyDescent="0.3">
      <c r="A259" s="103"/>
      <c r="B259" s="103"/>
      <c r="C259" s="103"/>
      <c r="D259" s="103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66"/>
    </row>
    <row r="260" spans="1:25" ht="16.5" thickBot="1" x14ac:dyDescent="0.3">
      <c r="A260" s="103"/>
      <c r="B260" s="103"/>
      <c r="C260" s="103"/>
      <c r="D260" s="103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66"/>
    </row>
    <row r="261" spans="1:25" ht="16.5" thickBot="1" x14ac:dyDescent="0.3">
      <c r="A261" s="103"/>
      <c r="B261" s="103"/>
      <c r="C261" s="103"/>
      <c r="D261" s="103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66"/>
    </row>
    <row r="262" spans="1:25" ht="16.5" thickBot="1" x14ac:dyDescent="0.3">
      <c r="A262" s="103"/>
      <c r="B262" s="103"/>
      <c r="C262" s="103"/>
      <c r="D262" s="103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66"/>
    </row>
    <row r="263" spans="1:25" ht="16.5" thickBot="1" x14ac:dyDescent="0.3">
      <c r="A263" s="103"/>
      <c r="B263" s="103"/>
      <c r="C263" s="103"/>
      <c r="D263" s="103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66"/>
    </row>
    <row r="264" spans="1:25" ht="16.5" thickBot="1" x14ac:dyDescent="0.3">
      <c r="A264" s="103"/>
      <c r="B264" s="103"/>
      <c r="C264" s="103"/>
      <c r="D264" s="103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66"/>
    </row>
    <row r="265" spans="1:25" ht="16.5" thickBot="1" x14ac:dyDescent="0.3">
      <c r="A265" s="103"/>
      <c r="B265" s="103"/>
      <c r="C265" s="103"/>
      <c r="D265" s="103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66"/>
    </row>
    <row r="266" spans="1:25" ht="16.5" thickBot="1" x14ac:dyDescent="0.3">
      <c r="A266" s="103"/>
      <c r="B266" s="103"/>
      <c r="C266" s="103"/>
      <c r="D266" s="103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66"/>
    </row>
    <row r="267" spans="1:25" ht="16.5" thickBot="1" x14ac:dyDescent="0.3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66"/>
    </row>
    <row r="268" spans="1:25" ht="16.5" thickBot="1" x14ac:dyDescent="0.3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66"/>
    </row>
    <row r="269" spans="1:25" ht="16.5" thickBot="1" x14ac:dyDescent="0.3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66"/>
    </row>
    <row r="270" spans="1:25" ht="16.5" thickBot="1" x14ac:dyDescent="0.3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66"/>
    </row>
    <row r="271" spans="1:25" ht="16.5" thickBot="1" x14ac:dyDescent="0.3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66"/>
    </row>
    <row r="272" spans="1:25" ht="16.5" thickBot="1" x14ac:dyDescent="0.3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66"/>
    </row>
    <row r="273" spans="1:25" ht="16.5" thickBot="1" x14ac:dyDescent="0.3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66"/>
    </row>
    <row r="274" spans="1:25" ht="16.5" thickBot="1" x14ac:dyDescent="0.3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66"/>
    </row>
    <row r="275" spans="1:25" ht="16.5" thickBot="1" x14ac:dyDescent="0.3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66"/>
    </row>
    <row r="276" spans="1:25" ht="16.5" thickBot="1" x14ac:dyDescent="0.3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66"/>
    </row>
    <row r="277" spans="1:25" ht="16.5" thickBot="1" x14ac:dyDescent="0.3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66"/>
    </row>
    <row r="278" spans="1:25" ht="16.5" thickBot="1" x14ac:dyDescent="0.3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66"/>
    </row>
    <row r="279" spans="1:25" ht="16.5" thickBot="1" x14ac:dyDescent="0.3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66"/>
    </row>
    <row r="280" spans="1:25" ht="16.5" thickBot="1" x14ac:dyDescent="0.3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66"/>
    </row>
    <row r="281" spans="1:25" ht="16.5" thickBot="1" x14ac:dyDescent="0.3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66"/>
    </row>
    <row r="282" spans="1:25" ht="16.5" thickBot="1" x14ac:dyDescent="0.3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66"/>
    </row>
    <row r="283" spans="1:25" ht="16.5" thickBot="1" x14ac:dyDescent="0.3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66"/>
    </row>
    <row r="284" spans="1:25" ht="16.5" thickBot="1" x14ac:dyDescent="0.3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66"/>
    </row>
    <row r="285" spans="1:25" ht="16.5" thickBot="1" x14ac:dyDescent="0.3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66"/>
    </row>
    <row r="286" spans="1:25" ht="16.5" thickBot="1" x14ac:dyDescent="0.3">
      <c r="A286" s="103"/>
      <c r="B286" s="103"/>
      <c r="C286" s="103"/>
      <c r="D286" s="103"/>
      <c r="E286" s="103"/>
      <c r="F286" s="103"/>
      <c r="G286" s="103"/>
      <c r="H286" s="103"/>
      <c r="I286" s="103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66"/>
    </row>
    <row r="287" spans="1:25" ht="16.5" thickBot="1" x14ac:dyDescent="0.3">
      <c r="A287" s="103"/>
      <c r="B287" s="103"/>
      <c r="C287" s="103"/>
      <c r="D287" s="103"/>
      <c r="E287" s="103"/>
      <c r="F287" s="103"/>
      <c r="G287" s="103"/>
      <c r="H287" s="103"/>
      <c r="I287" s="103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66"/>
    </row>
    <row r="288" spans="1:25" ht="16.5" thickBot="1" x14ac:dyDescent="0.3">
      <c r="A288" s="103"/>
      <c r="B288" s="103"/>
      <c r="C288" s="103"/>
      <c r="D288" s="103"/>
      <c r="E288" s="103"/>
      <c r="F288" s="103"/>
      <c r="G288" s="103"/>
      <c r="H288" s="103"/>
      <c r="I288" s="103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66"/>
    </row>
    <row r="289" spans="1:25" ht="16.5" thickBot="1" x14ac:dyDescent="0.3">
      <c r="A289" s="103"/>
      <c r="B289" s="103"/>
      <c r="C289" s="103"/>
      <c r="D289" s="103"/>
      <c r="E289" s="103"/>
      <c r="F289" s="103"/>
      <c r="G289" s="103"/>
      <c r="H289" s="103"/>
      <c r="I289" s="103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66"/>
    </row>
    <row r="290" spans="1:25" ht="16.5" thickBot="1" x14ac:dyDescent="0.3">
      <c r="A290" s="103"/>
      <c r="B290" s="103"/>
      <c r="C290" s="103"/>
      <c r="D290" s="103"/>
      <c r="E290" s="103"/>
      <c r="F290" s="103"/>
      <c r="G290" s="103"/>
      <c r="H290" s="103"/>
      <c r="I290" s="103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66"/>
    </row>
    <row r="291" spans="1:25" ht="16.5" thickBot="1" x14ac:dyDescent="0.3">
      <c r="A291" s="103"/>
      <c r="B291" s="103"/>
      <c r="C291" s="103"/>
      <c r="D291" s="103"/>
      <c r="E291" s="103"/>
      <c r="F291" s="103"/>
      <c r="G291" s="103"/>
      <c r="H291" s="103"/>
      <c r="I291" s="103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66"/>
    </row>
    <row r="292" spans="1:25" ht="16.5" thickBot="1" x14ac:dyDescent="0.3">
      <c r="A292" s="103"/>
      <c r="B292" s="103"/>
      <c r="C292" s="103"/>
      <c r="D292" s="103"/>
      <c r="E292" s="103"/>
      <c r="F292" s="103"/>
      <c r="G292" s="103"/>
      <c r="H292" s="103"/>
      <c r="I292" s="103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66"/>
    </row>
    <row r="293" spans="1:25" ht="16.5" thickBot="1" x14ac:dyDescent="0.3">
      <c r="A293" s="103"/>
      <c r="B293" s="103"/>
      <c r="C293" s="103"/>
      <c r="D293" s="103"/>
      <c r="E293" s="103"/>
      <c r="F293" s="103"/>
      <c r="G293" s="103"/>
      <c r="H293" s="103"/>
      <c r="I293" s="103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66"/>
    </row>
    <row r="294" spans="1:25" ht="16.5" thickBot="1" x14ac:dyDescent="0.3">
      <c r="A294" s="103"/>
      <c r="B294" s="103"/>
      <c r="C294" s="103"/>
      <c r="D294" s="103"/>
      <c r="E294" s="103"/>
      <c r="F294" s="103"/>
      <c r="G294" s="103"/>
      <c r="H294" s="103"/>
      <c r="I294" s="103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66"/>
    </row>
    <row r="295" spans="1:25" ht="16.5" thickBot="1" x14ac:dyDescent="0.3">
      <c r="A295" s="103"/>
      <c r="B295" s="103"/>
      <c r="C295" s="103"/>
      <c r="D295" s="103"/>
      <c r="E295" s="103"/>
      <c r="F295" s="103"/>
      <c r="G295" s="103"/>
      <c r="H295" s="103"/>
      <c r="I295" s="103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66"/>
    </row>
    <row r="296" spans="1:25" ht="16.5" thickBot="1" x14ac:dyDescent="0.3">
      <c r="A296" s="103"/>
      <c r="B296" s="103"/>
      <c r="C296" s="103"/>
      <c r="D296" s="103"/>
      <c r="E296" s="103"/>
      <c r="F296" s="103"/>
      <c r="G296" s="103"/>
      <c r="H296" s="103"/>
      <c r="I296" s="103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66"/>
    </row>
    <row r="297" spans="1:25" ht="16.5" thickBot="1" x14ac:dyDescent="0.3">
      <c r="A297" s="103"/>
      <c r="B297" s="103"/>
      <c r="C297" s="103"/>
      <c r="D297" s="103"/>
      <c r="E297" s="103"/>
      <c r="F297" s="103"/>
      <c r="G297" s="103"/>
      <c r="H297" s="103"/>
      <c r="I297" s="103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66"/>
    </row>
    <row r="298" spans="1:25" ht="16.5" thickBot="1" x14ac:dyDescent="0.3">
      <c r="A298" s="103"/>
      <c r="B298" s="103"/>
      <c r="C298" s="103"/>
      <c r="D298" s="103"/>
      <c r="E298" s="103"/>
      <c r="F298" s="103"/>
      <c r="G298" s="103"/>
      <c r="H298" s="103"/>
      <c r="I298" s="103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66"/>
    </row>
    <row r="299" spans="1:25" ht="16.5" thickBot="1" x14ac:dyDescent="0.3">
      <c r="A299" s="103"/>
      <c r="B299" s="103"/>
      <c r="C299" s="103"/>
      <c r="D299" s="103"/>
      <c r="E299" s="103"/>
      <c r="F299" s="103"/>
      <c r="G299" s="103"/>
      <c r="H299" s="103"/>
      <c r="I299" s="103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66"/>
    </row>
    <row r="300" spans="1:25" ht="16.5" thickBot="1" x14ac:dyDescent="0.3">
      <c r="A300" s="103"/>
      <c r="B300" s="103"/>
      <c r="C300" s="103"/>
      <c r="D300" s="103"/>
      <c r="E300" s="103"/>
      <c r="F300" s="103"/>
      <c r="G300" s="103"/>
      <c r="H300" s="103"/>
      <c r="I300" s="103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66"/>
    </row>
    <row r="301" spans="1:25" ht="16.5" thickBot="1" x14ac:dyDescent="0.3">
      <c r="A301" s="103"/>
      <c r="B301" s="103"/>
      <c r="C301" s="103"/>
      <c r="D301" s="103"/>
      <c r="E301" s="103"/>
      <c r="F301" s="103"/>
      <c r="G301" s="103"/>
      <c r="H301" s="103"/>
      <c r="I301" s="103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66"/>
    </row>
    <row r="302" spans="1:25" ht="16.5" thickBot="1" x14ac:dyDescent="0.3">
      <c r="A302" s="103"/>
      <c r="B302" s="103"/>
      <c r="C302" s="103"/>
      <c r="D302" s="103"/>
      <c r="E302" s="103"/>
      <c r="F302" s="103"/>
      <c r="G302" s="103"/>
      <c r="H302" s="103"/>
      <c r="I302" s="103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66"/>
    </row>
    <row r="303" spans="1:25" ht="16.5" thickBot="1" x14ac:dyDescent="0.3">
      <c r="A303" s="103"/>
      <c r="B303" s="103"/>
      <c r="C303" s="103"/>
      <c r="D303" s="103"/>
      <c r="E303" s="103"/>
      <c r="F303" s="103"/>
      <c r="G303" s="103"/>
      <c r="H303" s="103"/>
      <c r="I303" s="103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66"/>
    </row>
    <row r="304" spans="1:25" ht="16.5" thickBot="1" x14ac:dyDescent="0.3">
      <c r="A304" s="103"/>
      <c r="B304" s="103"/>
      <c r="C304" s="103"/>
      <c r="D304" s="103"/>
      <c r="E304" s="103"/>
      <c r="F304" s="103"/>
      <c r="G304" s="103"/>
      <c r="H304" s="103"/>
      <c r="I304" s="103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66"/>
    </row>
    <row r="305" spans="1:25" ht="16.5" thickBot="1" x14ac:dyDescent="0.3">
      <c r="A305" s="103"/>
      <c r="B305" s="103"/>
      <c r="C305" s="103"/>
      <c r="D305" s="103"/>
      <c r="E305" s="103"/>
      <c r="F305" s="103"/>
      <c r="G305" s="103"/>
      <c r="H305" s="103"/>
      <c r="I305" s="103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66"/>
    </row>
    <row r="306" spans="1:25" ht="16.5" thickBot="1" x14ac:dyDescent="0.3">
      <c r="A306" s="103"/>
      <c r="B306" s="103"/>
      <c r="C306" s="103"/>
      <c r="D306" s="103"/>
      <c r="E306" s="103"/>
      <c r="F306" s="103"/>
      <c r="G306" s="103"/>
      <c r="H306" s="103"/>
      <c r="I306" s="103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66"/>
    </row>
    <row r="307" spans="1:25" ht="16.5" thickBot="1" x14ac:dyDescent="0.3">
      <c r="A307" s="103"/>
      <c r="B307" s="103"/>
      <c r="C307" s="103"/>
      <c r="D307" s="103"/>
      <c r="E307" s="103"/>
      <c r="F307" s="103"/>
      <c r="G307" s="103"/>
      <c r="H307" s="103"/>
      <c r="I307" s="103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66"/>
    </row>
    <row r="308" spans="1:25" ht="16.5" thickBot="1" x14ac:dyDescent="0.3">
      <c r="A308" s="103"/>
      <c r="B308" s="103"/>
      <c r="C308" s="103"/>
      <c r="D308" s="103"/>
      <c r="E308" s="103"/>
      <c r="F308" s="103"/>
      <c r="G308" s="103"/>
      <c r="H308" s="103"/>
      <c r="I308" s="103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66"/>
    </row>
    <row r="309" spans="1:25" ht="16.5" thickBot="1" x14ac:dyDescent="0.3">
      <c r="A309" s="103"/>
      <c r="B309" s="103"/>
      <c r="C309" s="103"/>
      <c r="D309" s="103"/>
      <c r="E309" s="103"/>
      <c r="F309" s="103"/>
      <c r="G309" s="103"/>
      <c r="H309" s="103"/>
      <c r="I309" s="103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66"/>
    </row>
    <row r="310" spans="1:25" ht="16.5" thickBot="1" x14ac:dyDescent="0.3">
      <c r="A310" s="103"/>
      <c r="B310" s="103"/>
      <c r="C310" s="103"/>
      <c r="D310" s="103"/>
      <c r="E310" s="103"/>
      <c r="F310" s="103"/>
      <c r="G310" s="103"/>
      <c r="H310" s="103"/>
      <c r="I310" s="103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66"/>
    </row>
    <row r="311" spans="1:25" ht="16.5" thickBot="1" x14ac:dyDescent="0.3">
      <c r="A311" s="103"/>
      <c r="B311" s="103"/>
      <c r="C311" s="103"/>
      <c r="D311" s="103"/>
      <c r="E311" s="103"/>
      <c r="F311" s="103"/>
      <c r="G311" s="103"/>
      <c r="H311" s="103"/>
      <c r="I311" s="103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66"/>
    </row>
    <row r="312" spans="1:25" ht="16.5" thickBot="1" x14ac:dyDescent="0.3">
      <c r="A312" s="103"/>
      <c r="B312" s="103"/>
      <c r="C312" s="103"/>
      <c r="D312" s="103"/>
      <c r="E312" s="103"/>
      <c r="F312" s="103"/>
      <c r="G312" s="103"/>
      <c r="H312" s="103"/>
      <c r="I312" s="103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66"/>
    </row>
    <row r="313" spans="1:25" ht="16.5" thickBot="1" x14ac:dyDescent="0.3">
      <c r="A313" s="103"/>
      <c r="B313" s="103"/>
      <c r="C313" s="103"/>
      <c r="D313" s="103"/>
      <c r="E313" s="103"/>
      <c r="F313" s="103"/>
      <c r="G313" s="103"/>
      <c r="H313" s="103"/>
      <c r="I313" s="103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66"/>
    </row>
    <row r="314" spans="1:25" ht="16.5" thickBot="1" x14ac:dyDescent="0.3">
      <c r="A314" s="103"/>
      <c r="B314" s="103"/>
      <c r="C314" s="103"/>
      <c r="D314" s="103"/>
      <c r="E314" s="103"/>
      <c r="F314" s="103"/>
      <c r="G314" s="103"/>
      <c r="H314" s="103"/>
      <c r="I314" s="103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66"/>
    </row>
    <row r="315" spans="1:25" ht="16.5" thickBot="1" x14ac:dyDescent="0.3">
      <c r="A315" s="103"/>
      <c r="B315" s="103"/>
      <c r="C315" s="103"/>
      <c r="D315" s="103"/>
      <c r="E315" s="103"/>
      <c r="F315" s="103"/>
      <c r="G315" s="103"/>
      <c r="H315" s="103"/>
      <c r="I315" s="103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66"/>
    </row>
    <row r="316" spans="1:25" ht="16.5" thickBot="1" x14ac:dyDescent="0.3">
      <c r="A316" s="103"/>
      <c r="B316" s="103"/>
      <c r="C316" s="103"/>
      <c r="D316" s="103"/>
      <c r="E316" s="103"/>
      <c r="F316" s="103"/>
      <c r="G316" s="103"/>
      <c r="H316" s="103"/>
      <c r="I316" s="103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66"/>
    </row>
    <row r="317" spans="1:25" ht="16.5" thickBot="1" x14ac:dyDescent="0.3">
      <c r="A317" s="103"/>
      <c r="B317" s="103"/>
      <c r="C317" s="103"/>
      <c r="D317" s="103"/>
      <c r="E317" s="103"/>
      <c r="F317" s="103"/>
      <c r="G317" s="103"/>
      <c r="H317" s="103"/>
      <c r="I317" s="103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66"/>
    </row>
    <row r="318" spans="1:25" ht="16.5" thickBot="1" x14ac:dyDescent="0.3">
      <c r="A318" s="103"/>
      <c r="B318" s="103"/>
      <c r="C318" s="103"/>
      <c r="D318" s="103"/>
      <c r="E318" s="103"/>
      <c r="F318" s="103"/>
      <c r="G318" s="103"/>
      <c r="H318" s="103"/>
      <c r="I318" s="103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66"/>
    </row>
    <row r="319" spans="1:25" ht="16.5" thickBot="1" x14ac:dyDescent="0.3">
      <c r="A319" s="103"/>
      <c r="B319" s="103"/>
      <c r="C319" s="103"/>
      <c r="D319" s="103"/>
      <c r="E319" s="103"/>
      <c r="F319" s="103"/>
      <c r="G319" s="103"/>
      <c r="H319" s="103"/>
      <c r="I319" s="103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66"/>
    </row>
    <row r="320" spans="1:25" ht="16.5" thickBot="1" x14ac:dyDescent="0.3">
      <c r="A320" s="103"/>
      <c r="B320" s="103"/>
      <c r="C320" s="103"/>
      <c r="D320" s="103"/>
      <c r="E320" s="103"/>
      <c r="F320" s="103"/>
      <c r="G320" s="103"/>
      <c r="H320" s="103"/>
      <c r="I320" s="103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66"/>
    </row>
    <row r="321" spans="1:25" ht="16.5" thickBot="1" x14ac:dyDescent="0.3">
      <c r="A321" s="103"/>
      <c r="B321" s="103"/>
      <c r="C321" s="103"/>
      <c r="D321" s="103"/>
      <c r="E321" s="103"/>
      <c r="F321" s="103"/>
      <c r="G321" s="103"/>
      <c r="H321" s="103"/>
      <c r="I321" s="103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66"/>
    </row>
    <row r="322" spans="1:25" ht="16.5" thickBot="1" x14ac:dyDescent="0.3">
      <c r="A322" s="103"/>
      <c r="B322" s="103"/>
      <c r="C322" s="103"/>
      <c r="D322" s="103"/>
      <c r="E322" s="103"/>
      <c r="F322" s="103"/>
      <c r="G322" s="103"/>
      <c r="H322" s="103"/>
      <c r="I322" s="103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66"/>
    </row>
    <row r="323" spans="1:25" ht="16.5" thickBot="1" x14ac:dyDescent="0.3">
      <c r="A323" s="103"/>
      <c r="B323" s="103"/>
      <c r="C323" s="103"/>
      <c r="D323" s="103"/>
      <c r="E323" s="103"/>
      <c r="F323" s="103"/>
      <c r="G323" s="103"/>
      <c r="H323" s="103"/>
      <c r="I323" s="103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66"/>
    </row>
    <row r="324" spans="1:25" ht="16.5" thickBot="1" x14ac:dyDescent="0.3">
      <c r="A324" s="103"/>
      <c r="B324" s="103"/>
      <c r="C324" s="103"/>
      <c r="D324" s="103"/>
      <c r="E324" s="103"/>
      <c r="F324" s="103"/>
      <c r="G324" s="103"/>
      <c r="H324" s="103"/>
      <c r="I324" s="103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66"/>
    </row>
    <row r="325" spans="1:25" ht="16.5" thickBot="1" x14ac:dyDescent="0.3">
      <c r="A325" s="103"/>
      <c r="B325" s="103"/>
      <c r="C325" s="103"/>
      <c r="D325" s="103"/>
      <c r="E325" s="103"/>
      <c r="F325" s="103"/>
      <c r="G325" s="103"/>
      <c r="H325" s="103"/>
      <c r="I325" s="103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66"/>
    </row>
    <row r="326" spans="1:25" ht="16.5" thickBot="1" x14ac:dyDescent="0.3">
      <c r="A326" s="103"/>
      <c r="B326" s="103"/>
      <c r="C326" s="103"/>
      <c r="D326" s="103"/>
      <c r="E326" s="103"/>
      <c r="F326" s="103"/>
      <c r="G326" s="103"/>
      <c r="H326" s="103"/>
      <c r="I326" s="103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66"/>
    </row>
    <row r="327" spans="1:25" ht="16.5" thickBot="1" x14ac:dyDescent="0.3">
      <c r="A327" s="103"/>
      <c r="B327" s="103"/>
      <c r="C327" s="103"/>
      <c r="D327" s="103"/>
      <c r="E327" s="103"/>
      <c r="F327" s="103"/>
      <c r="G327" s="103"/>
      <c r="H327" s="103"/>
      <c r="I327" s="103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66"/>
    </row>
    <row r="328" spans="1:25" ht="16.5" thickBot="1" x14ac:dyDescent="0.3">
      <c r="A328" s="103"/>
      <c r="B328" s="103"/>
      <c r="C328" s="103"/>
      <c r="D328" s="103"/>
      <c r="E328" s="103"/>
      <c r="F328" s="103"/>
      <c r="G328" s="103"/>
      <c r="H328" s="103"/>
      <c r="I328" s="103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66"/>
    </row>
    <row r="329" spans="1:25" ht="16.5" thickBot="1" x14ac:dyDescent="0.3">
      <c r="A329" s="103"/>
      <c r="B329" s="103"/>
      <c r="C329" s="103"/>
      <c r="D329" s="103"/>
      <c r="E329" s="103"/>
      <c r="F329" s="103"/>
      <c r="G329" s="103"/>
      <c r="H329" s="103"/>
      <c r="I329" s="103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66"/>
    </row>
    <row r="330" spans="1:25" ht="16.5" thickBot="1" x14ac:dyDescent="0.3">
      <c r="A330" s="103"/>
      <c r="B330" s="103"/>
      <c r="C330" s="103"/>
      <c r="D330" s="103"/>
      <c r="E330" s="103"/>
      <c r="F330" s="103"/>
      <c r="G330" s="103"/>
      <c r="H330" s="103"/>
      <c r="I330" s="103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66"/>
    </row>
    <row r="331" spans="1:25" ht="16.5" thickBot="1" x14ac:dyDescent="0.3">
      <c r="A331" s="103"/>
      <c r="B331" s="103"/>
      <c r="C331" s="103"/>
      <c r="D331" s="103"/>
      <c r="E331" s="103"/>
      <c r="F331" s="103"/>
      <c r="G331" s="103"/>
      <c r="H331" s="103"/>
      <c r="I331" s="103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66"/>
    </row>
    <row r="332" spans="1:25" ht="16.5" thickBot="1" x14ac:dyDescent="0.3">
      <c r="A332" s="103"/>
      <c r="B332" s="103"/>
      <c r="C332" s="103"/>
      <c r="D332" s="103"/>
      <c r="E332" s="103"/>
      <c r="F332" s="103"/>
      <c r="G332" s="103"/>
      <c r="H332" s="103"/>
      <c r="I332" s="103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66"/>
    </row>
    <row r="333" spans="1:25" ht="16.5" thickBot="1" x14ac:dyDescent="0.3">
      <c r="A333" s="103"/>
      <c r="B333" s="103"/>
      <c r="C333" s="103"/>
      <c r="D333" s="103"/>
      <c r="E333" s="103"/>
      <c r="F333" s="103"/>
      <c r="G333" s="103"/>
      <c r="H333" s="103"/>
      <c r="I333" s="103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66"/>
    </row>
    <row r="334" spans="1:25" ht="16.5" thickBot="1" x14ac:dyDescent="0.3">
      <c r="A334" s="103"/>
      <c r="B334" s="103"/>
      <c r="C334" s="103"/>
      <c r="D334" s="103"/>
      <c r="E334" s="103"/>
      <c r="F334" s="103"/>
      <c r="G334" s="103"/>
      <c r="H334" s="103"/>
      <c r="I334" s="103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66"/>
    </row>
    <row r="335" spans="1:25" ht="16.5" thickBot="1" x14ac:dyDescent="0.3">
      <c r="A335" s="103"/>
      <c r="B335" s="103"/>
      <c r="C335" s="103"/>
      <c r="D335" s="103"/>
      <c r="E335" s="103"/>
      <c r="F335" s="103"/>
      <c r="G335" s="103"/>
      <c r="H335" s="103"/>
      <c r="I335" s="103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66"/>
    </row>
    <row r="336" spans="1:25" ht="16.5" thickBot="1" x14ac:dyDescent="0.3">
      <c r="A336" s="103"/>
      <c r="B336" s="103"/>
      <c r="C336" s="103"/>
      <c r="D336" s="103"/>
      <c r="E336" s="103"/>
      <c r="F336" s="103"/>
      <c r="G336" s="103"/>
      <c r="H336" s="103"/>
      <c r="I336" s="103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66"/>
    </row>
    <row r="337" spans="1:25" ht="16.5" thickBot="1" x14ac:dyDescent="0.3">
      <c r="A337" s="103"/>
      <c r="B337" s="103"/>
      <c r="C337" s="103"/>
      <c r="D337" s="103"/>
      <c r="E337" s="103"/>
      <c r="F337" s="103"/>
      <c r="G337" s="103"/>
      <c r="H337" s="103"/>
      <c r="I337" s="103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66"/>
    </row>
    <row r="338" spans="1:25" ht="16.5" thickBot="1" x14ac:dyDescent="0.3">
      <c r="A338" s="103"/>
      <c r="B338" s="103"/>
      <c r="C338" s="103"/>
      <c r="D338" s="103"/>
      <c r="E338" s="103"/>
      <c r="F338" s="103"/>
      <c r="G338" s="103"/>
      <c r="H338" s="103"/>
      <c r="I338" s="103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66"/>
    </row>
    <row r="339" spans="1:25" ht="16.5" thickBot="1" x14ac:dyDescent="0.3">
      <c r="A339" s="103"/>
      <c r="B339" s="103"/>
      <c r="C339" s="103"/>
      <c r="D339" s="103"/>
      <c r="E339" s="103"/>
      <c r="F339" s="103"/>
      <c r="G339" s="103"/>
      <c r="H339" s="103"/>
      <c r="I339" s="103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66"/>
    </row>
    <row r="340" spans="1:25" ht="16.5" thickBot="1" x14ac:dyDescent="0.3">
      <c r="A340" s="103"/>
      <c r="B340" s="103"/>
      <c r="C340" s="103"/>
      <c r="D340" s="103"/>
      <c r="E340" s="103"/>
      <c r="F340" s="103"/>
      <c r="G340" s="103"/>
      <c r="H340" s="103"/>
      <c r="I340" s="103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66"/>
    </row>
    <row r="341" spans="1:25" ht="16.5" thickBot="1" x14ac:dyDescent="0.3">
      <c r="A341" s="103"/>
      <c r="B341" s="103"/>
      <c r="C341" s="103"/>
      <c r="D341" s="103"/>
      <c r="E341" s="103"/>
      <c r="F341" s="103"/>
      <c r="G341" s="103"/>
      <c r="H341" s="103"/>
      <c r="I341" s="103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66"/>
    </row>
    <row r="342" spans="1:25" ht="16.5" thickBot="1" x14ac:dyDescent="0.3">
      <c r="A342" s="103"/>
      <c r="B342" s="103"/>
      <c r="C342" s="103"/>
      <c r="D342" s="103"/>
      <c r="E342" s="103"/>
      <c r="F342" s="103"/>
      <c r="G342" s="103"/>
      <c r="H342" s="103"/>
      <c r="I342" s="103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66"/>
    </row>
    <row r="343" spans="1:25" ht="16.5" thickBot="1" x14ac:dyDescent="0.3">
      <c r="A343" s="103"/>
      <c r="B343" s="103"/>
      <c r="C343" s="103"/>
      <c r="D343" s="103"/>
      <c r="E343" s="103"/>
      <c r="F343" s="103"/>
      <c r="G343" s="103"/>
      <c r="H343" s="103"/>
      <c r="I343" s="103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66"/>
    </row>
    <row r="344" spans="1:25" ht="16.5" thickBot="1" x14ac:dyDescent="0.3">
      <c r="A344" s="103"/>
      <c r="B344" s="103"/>
      <c r="C344" s="103"/>
      <c r="D344" s="103"/>
      <c r="E344" s="103"/>
      <c r="F344" s="103"/>
      <c r="G344" s="103"/>
      <c r="H344" s="103"/>
      <c r="I344" s="103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66"/>
    </row>
    <row r="345" spans="1:25" ht="16.5" thickBot="1" x14ac:dyDescent="0.3">
      <c r="A345" s="103"/>
      <c r="B345" s="103"/>
      <c r="C345" s="103"/>
      <c r="D345" s="103"/>
      <c r="E345" s="103"/>
      <c r="F345" s="103"/>
      <c r="G345" s="103"/>
      <c r="H345" s="103"/>
      <c r="I345" s="103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66"/>
    </row>
    <row r="346" spans="1:25" ht="16.5" thickBot="1" x14ac:dyDescent="0.3">
      <c r="A346" s="103"/>
      <c r="B346" s="103"/>
      <c r="C346" s="103"/>
      <c r="D346" s="103"/>
      <c r="E346" s="103"/>
      <c r="F346" s="103"/>
      <c r="G346" s="103"/>
      <c r="H346" s="103"/>
      <c r="I346" s="103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66"/>
    </row>
    <row r="347" spans="1:25" ht="16.5" thickBot="1" x14ac:dyDescent="0.3">
      <c r="A347" s="103"/>
      <c r="B347" s="103"/>
      <c r="C347" s="103"/>
      <c r="D347" s="103"/>
      <c r="E347" s="103"/>
      <c r="F347" s="103"/>
      <c r="G347" s="103"/>
      <c r="H347" s="103"/>
      <c r="I347" s="103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66"/>
    </row>
    <row r="348" spans="1:25" ht="16.5" thickBot="1" x14ac:dyDescent="0.3">
      <c r="A348" s="103"/>
      <c r="B348" s="103"/>
      <c r="C348" s="103"/>
      <c r="D348" s="103"/>
      <c r="E348" s="103"/>
      <c r="F348" s="103"/>
      <c r="G348" s="103"/>
      <c r="H348" s="103"/>
      <c r="I348" s="103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66"/>
    </row>
    <row r="349" spans="1:25" ht="16.5" thickBot="1" x14ac:dyDescent="0.3">
      <c r="A349" s="103"/>
      <c r="B349" s="103"/>
      <c r="C349" s="103"/>
      <c r="D349" s="103"/>
      <c r="E349" s="103"/>
      <c r="F349" s="103"/>
      <c r="G349" s="103"/>
      <c r="H349" s="103"/>
      <c r="I349" s="103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66"/>
    </row>
    <row r="350" spans="1:25" ht="16.5" thickBot="1" x14ac:dyDescent="0.3">
      <c r="A350" s="103"/>
      <c r="B350" s="103"/>
      <c r="C350" s="103"/>
      <c r="D350" s="103"/>
      <c r="E350" s="103"/>
      <c r="F350" s="103"/>
      <c r="G350" s="103"/>
      <c r="H350" s="103"/>
      <c r="I350" s="103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66"/>
    </row>
    <row r="351" spans="1:25" ht="16.5" thickBot="1" x14ac:dyDescent="0.3">
      <c r="A351" s="103"/>
      <c r="B351" s="103"/>
      <c r="C351" s="103"/>
      <c r="D351" s="103"/>
      <c r="E351" s="103"/>
      <c r="F351" s="103"/>
      <c r="G351" s="103"/>
      <c r="H351" s="103"/>
      <c r="I351" s="103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66"/>
    </row>
    <row r="352" spans="1:25" ht="16.5" thickBot="1" x14ac:dyDescent="0.3">
      <c r="A352" s="103"/>
      <c r="B352" s="103"/>
      <c r="C352" s="103"/>
      <c r="D352" s="103"/>
      <c r="E352" s="103"/>
      <c r="F352" s="103"/>
      <c r="G352" s="103"/>
      <c r="H352" s="103"/>
      <c r="I352" s="103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66"/>
    </row>
    <row r="353" spans="1:25" ht="16.5" thickBot="1" x14ac:dyDescent="0.3">
      <c r="A353" s="103"/>
      <c r="B353" s="103"/>
      <c r="C353" s="103"/>
      <c r="D353" s="103"/>
      <c r="E353" s="103"/>
      <c r="F353" s="103"/>
      <c r="G353" s="103"/>
      <c r="H353" s="103"/>
      <c r="I353" s="103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66"/>
    </row>
    <row r="354" spans="1:25" ht="16.5" thickBot="1" x14ac:dyDescent="0.3">
      <c r="A354" s="103"/>
      <c r="B354" s="103"/>
      <c r="C354" s="103"/>
      <c r="D354" s="103"/>
      <c r="E354" s="103"/>
      <c r="F354" s="103"/>
      <c r="G354" s="103"/>
      <c r="H354" s="103"/>
      <c r="I354" s="103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66"/>
    </row>
    <row r="355" spans="1:25" ht="16.5" thickBot="1" x14ac:dyDescent="0.3">
      <c r="A355" s="103"/>
      <c r="B355" s="103"/>
      <c r="C355" s="103"/>
      <c r="D355" s="103"/>
      <c r="E355" s="103"/>
      <c r="F355" s="103"/>
      <c r="G355" s="103"/>
      <c r="H355" s="103"/>
      <c r="I355" s="103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66"/>
    </row>
    <row r="356" spans="1:25" ht="16.5" thickBot="1" x14ac:dyDescent="0.3">
      <c r="A356" s="103"/>
      <c r="B356" s="103"/>
      <c r="C356" s="103"/>
      <c r="D356" s="103"/>
      <c r="E356" s="103"/>
      <c r="F356" s="103"/>
      <c r="G356" s="103"/>
      <c r="H356" s="103"/>
      <c r="I356" s="103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66"/>
    </row>
    <row r="357" spans="1:25" ht="16.5" thickBot="1" x14ac:dyDescent="0.3">
      <c r="A357" s="103"/>
      <c r="B357" s="103"/>
      <c r="C357" s="103"/>
      <c r="D357" s="103"/>
      <c r="E357" s="103"/>
      <c r="F357" s="103"/>
      <c r="G357" s="103"/>
      <c r="H357" s="103"/>
      <c r="I357" s="103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66"/>
    </row>
    <row r="358" spans="1:25" ht="16.5" thickBot="1" x14ac:dyDescent="0.3">
      <c r="A358" s="103"/>
      <c r="B358" s="103"/>
      <c r="C358" s="103"/>
      <c r="D358" s="103"/>
      <c r="E358" s="103"/>
      <c r="F358" s="103"/>
      <c r="G358" s="103"/>
      <c r="H358" s="103"/>
      <c r="I358" s="103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66"/>
    </row>
    <row r="359" spans="1:25" ht="16.5" thickBot="1" x14ac:dyDescent="0.3">
      <c r="A359" s="103"/>
      <c r="B359" s="103"/>
      <c r="C359" s="103"/>
      <c r="D359" s="103"/>
      <c r="E359" s="103"/>
      <c r="F359" s="103"/>
      <c r="G359" s="103"/>
      <c r="H359" s="103"/>
      <c r="I359" s="103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66"/>
    </row>
    <row r="360" spans="1:25" ht="16.5" thickBot="1" x14ac:dyDescent="0.3">
      <c r="A360" s="103"/>
      <c r="B360" s="103"/>
      <c r="C360" s="103"/>
      <c r="D360" s="103"/>
      <c r="E360" s="103"/>
      <c r="F360" s="103"/>
      <c r="G360" s="103"/>
      <c r="H360" s="103"/>
      <c r="I360" s="103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66"/>
    </row>
    <row r="361" spans="1:25" ht="16.5" thickBot="1" x14ac:dyDescent="0.3">
      <c r="A361" s="103"/>
      <c r="B361" s="103"/>
      <c r="C361" s="103"/>
      <c r="D361" s="103"/>
      <c r="E361" s="103"/>
      <c r="F361" s="103"/>
      <c r="G361" s="103"/>
      <c r="H361" s="103"/>
      <c r="I361" s="103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66"/>
    </row>
    <row r="362" spans="1:25" ht="16.5" thickBot="1" x14ac:dyDescent="0.3">
      <c r="A362" s="103"/>
      <c r="B362" s="103"/>
      <c r="C362" s="103"/>
      <c r="D362" s="103"/>
      <c r="E362" s="103"/>
      <c r="F362" s="103"/>
      <c r="G362" s="103"/>
      <c r="H362" s="103"/>
      <c r="I362" s="103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66"/>
    </row>
    <row r="363" spans="1:25" ht="16.5" thickBot="1" x14ac:dyDescent="0.3">
      <c r="A363" s="103"/>
      <c r="B363" s="103"/>
      <c r="C363" s="103"/>
      <c r="D363" s="103"/>
      <c r="E363" s="103"/>
      <c r="F363" s="103"/>
      <c r="G363" s="103"/>
      <c r="H363" s="103"/>
      <c r="I363" s="103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66"/>
    </row>
    <row r="364" spans="1:25" ht="16.5" thickBot="1" x14ac:dyDescent="0.3">
      <c r="A364" s="103"/>
      <c r="B364" s="103"/>
      <c r="C364" s="103"/>
      <c r="D364" s="103"/>
      <c r="E364" s="103"/>
      <c r="F364" s="103"/>
      <c r="G364" s="103"/>
      <c r="H364" s="103"/>
      <c r="I364" s="103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66"/>
    </row>
    <row r="365" spans="1:25" ht="16.5" thickBot="1" x14ac:dyDescent="0.3">
      <c r="A365" s="103"/>
      <c r="B365" s="103"/>
      <c r="C365" s="103"/>
      <c r="D365" s="103"/>
      <c r="E365" s="103"/>
      <c r="F365" s="103"/>
      <c r="G365" s="103"/>
      <c r="H365" s="103"/>
      <c r="I365" s="103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66"/>
    </row>
    <row r="366" spans="1:25" ht="16.5" thickBot="1" x14ac:dyDescent="0.3">
      <c r="A366" s="103"/>
      <c r="B366" s="103"/>
      <c r="C366" s="103"/>
      <c r="D366" s="103"/>
      <c r="E366" s="103"/>
      <c r="F366" s="103"/>
      <c r="G366" s="103"/>
      <c r="H366" s="103"/>
      <c r="I366" s="103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66"/>
    </row>
    <row r="367" spans="1:25" ht="16.5" thickBot="1" x14ac:dyDescent="0.3">
      <c r="A367" s="103"/>
      <c r="B367" s="103"/>
      <c r="C367" s="103"/>
      <c r="D367" s="103"/>
      <c r="E367" s="103"/>
      <c r="F367" s="103"/>
      <c r="G367" s="103"/>
      <c r="H367" s="103"/>
      <c r="I367" s="103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66"/>
    </row>
    <row r="368" spans="1:25" ht="16.5" thickBot="1" x14ac:dyDescent="0.3">
      <c r="A368" s="103"/>
      <c r="B368" s="103"/>
      <c r="C368" s="103"/>
      <c r="D368" s="103"/>
      <c r="E368" s="103"/>
      <c r="F368" s="103"/>
      <c r="G368" s="103"/>
      <c r="H368" s="103"/>
      <c r="I368" s="103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66"/>
    </row>
    <row r="369" spans="1:25" ht="16.5" thickBot="1" x14ac:dyDescent="0.3">
      <c r="A369" s="103"/>
      <c r="B369" s="103"/>
      <c r="C369" s="103"/>
      <c r="D369" s="103"/>
      <c r="E369" s="103"/>
      <c r="F369" s="103"/>
      <c r="G369" s="103"/>
      <c r="H369" s="103"/>
      <c r="I369" s="103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66"/>
    </row>
    <row r="370" spans="1:25" ht="16.5" thickBot="1" x14ac:dyDescent="0.3">
      <c r="A370" s="103"/>
      <c r="B370" s="103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66"/>
    </row>
    <row r="371" spans="1:25" ht="16.5" thickBot="1" x14ac:dyDescent="0.3">
      <c r="A371" s="103"/>
      <c r="B371" s="103"/>
      <c r="C371" s="103"/>
      <c r="D371" s="103"/>
      <c r="E371" s="103"/>
      <c r="F371" s="103"/>
      <c r="G371" s="103"/>
      <c r="H371" s="103"/>
      <c r="I371" s="103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66"/>
    </row>
    <row r="372" spans="1:25" ht="16.5" thickBot="1" x14ac:dyDescent="0.3">
      <c r="A372" s="103"/>
      <c r="B372" s="103"/>
      <c r="C372" s="103"/>
      <c r="D372" s="103"/>
      <c r="E372" s="103"/>
      <c r="F372" s="103"/>
      <c r="G372" s="103"/>
      <c r="H372" s="103"/>
      <c r="I372" s="103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66"/>
    </row>
    <row r="373" spans="1:25" ht="16.5" thickBot="1" x14ac:dyDescent="0.3">
      <c r="A373" s="103"/>
      <c r="B373" s="103"/>
      <c r="C373" s="103"/>
      <c r="D373" s="103"/>
      <c r="E373" s="103"/>
      <c r="F373" s="103"/>
      <c r="G373" s="103"/>
      <c r="H373" s="103"/>
      <c r="I373" s="103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66"/>
    </row>
    <row r="374" spans="1:25" ht="16.5" thickBot="1" x14ac:dyDescent="0.3">
      <c r="A374" s="103"/>
      <c r="B374" s="103"/>
      <c r="C374" s="103"/>
      <c r="D374" s="103"/>
      <c r="E374" s="103"/>
      <c r="F374" s="103"/>
      <c r="G374" s="103"/>
      <c r="H374" s="103"/>
      <c r="I374" s="103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66"/>
    </row>
    <row r="375" spans="1:25" ht="16.5" thickBot="1" x14ac:dyDescent="0.3">
      <c r="A375" s="103"/>
      <c r="B375" s="103"/>
      <c r="C375" s="103"/>
      <c r="D375" s="103"/>
      <c r="E375" s="103"/>
      <c r="F375" s="103"/>
      <c r="G375" s="103"/>
      <c r="H375" s="103"/>
      <c r="I375" s="103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66"/>
    </row>
    <row r="376" spans="1:25" ht="16.5" thickBot="1" x14ac:dyDescent="0.3">
      <c r="A376" s="103"/>
      <c r="B376" s="103"/>
      <c r="C376" s="103"/>
      <c r="D376" s="103"/>
      <c r="E376" s="103"/>
      <c r="F376" s="103"/>
      <c r="G376" s="103"/>
      <c r="H376" s="103"/>
      <c r="I376" s="103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66"/>
    </row>
    <row r="377" spans="1:25" ht="16.5" thickBot="1" x14ac:dyDescent="0.3">
      <c r="A377" s="103"/>
      <c r="B377" s="103"/>
      <c r="C377" s="103"/>
      <c r="D377" s="103"/>
      <c r="E377" s="103"/>
      <c r="F377" s="103"/>
      <c r="G377" s="103"/>
      <c r="H377" s="103"/>
      <c r="I377" s="103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66"/>
    </row>
    <row r="378" spans="1:25" ht="16.5" thickBot="1" x14ac:dyDescent="0.3">
      <c r="A378" s="103"/>
      <c r="B378" s="103"/>
      <c r="C378" s="103"/>
      <c r="D378" s="103"/>
      <c r="E378" s="103"/>
      <c r="F378" s="103"/>
      <c r="G378" s="103"/>
      <c r="H378" s="103"/>
      <c r="I378" s="103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66"/>
    </row>
    <row r="379" spans="1:25" ht="16.5" thickBot="1" x14ac:dyDescent="0.3">
      <c r="A379" s="103"/>
      <c r="B379" s="103"/>
      <c r="C379" s="103"/>
      <c r="D379" s="103"/>
      <c r="E379" s="103"/>
      <c r="F379" s="103"/>
      <c r="G379" s="103"/>
      <c r="H379" s="103"/>
      <c r="I379" s="103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66"/>
    </row>
    <row r="380" spans="1:25" ht="16.5" thickBot="1" x14ac:dyDescent="0.3">
      <c r="A380" s="103"/>
      <c r="B380" s="103"/>
      <c r="C380" s="103"/>
      <c r="D380" s="103"/>
      <c r="E380" s="103"/>
      <c r="F380" s="103"/>
      <c r="G380" s="103"/>
      <c r="H380" s="103"/>
      <c r="I380" s="103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66"/>
    </row>
    <row r="381" spans="1:25" ht="16.5" thickBot="1" x14ac:dyDescent="0.3">
      <c r="A381" s="103"/>
      <c r="B381" s="103"/>
      <c r="C381" s="103"/>
      <c r="D381" s="103"/>
      <c r="E381" s="103"/>
      <c r="F381" s="103"/>
      <c r="G381" s="103"/>
      <c r="H381" s="103"/>
      <c r="I381" s="103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66"/>
    </row>
    <row r="382" spans="1:25" ht="16.5" thickBot="1" x14ac:dyDescent="0.3">
      <c r="A382" s="103"/>
      <c r="B382" s="103"/>
      <c r="C382" s="103"/>
      <c r="D382" s="103"/>
      <c r="E382" s="103"/>
      <c r="F382" s="103"/>
      <c r="G382" s="103"/>
      <c r="H382" s="103"/>
      <c r="I382" s="103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66"/>
    </row>
    <row r="383" spans="1:25" ht="16.5" thickBot="1" x14ac:dyDescent="0.3">
      <c r="A383" s="103"/>
      <c r="B383" s="103"/>
      <c r="C383" s="103"/>
      <c r="D383" s="103"/>
      <c r="E383" s="103"/>
      <c r="F383" s="103"/>
      <c r="G383" s="103"/>
      <c r="H383" s="103"/>
      <c r="I383" s="103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66"/>
    </row>
    <row r="384" spans="1:25" ht="16.5" thickBot="1" x14ac:dyDescent="0.3">
      <c r="A384" s="103"/>
      <c r="B384" s="103"/>
      <c r="C384" s="103"/>
      <c r="D384" s="103"/>
      <c r="E384" s="103"/>
      <c r="F384" s="103"/>
      <c r="G384" s="103"/>
      <c r="H384" s="103"/>
      <c r="I384" s="103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66"/>
    </row>
    <row r="385" spans="1:25" ht="16.5" thickBot="1" x14ac:dyDescent="0.3">
      <c r="A385" s="103"/>
      <c r="B385" s="103"/>
      <c r="C385" s="103"/>
      <c r="D385" s="103"/>
      <c r="E385" s="103"/>
      <c r="F385" s="103"/>
      <c r="G385" s="103"/>
      <c r="H385" s="103"/>
      <c r="I385" s="103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66"/>
    </row>
    <row r="386" spans="1:25" ht="16.5" thickBot="1" x14ac:dyDescent="0.3">
      <c r="A386" s="103"/>
      <c r="B386" s="103"/>
      <c r="C386" s="103"/>
      <c r="D386" s="103"/>
      <c r="E386" s="103"/>
      <c r="F386" s="103"/>
      <c r="G386" s="103"/>
      <c r="H386" s="103"/>
      <c r="I386" s="103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66"/>
    </row>
    <row r="387" spans="1:25" ht="16.5" thickBot="1" x14ac:dyDescent="0.3">
      <c r="A387" s="103"/>
      <c r="B387" s="103"/>
      <c r="C387" s="103"/>
      <c r="D387" s="103"/>
      <c r="E387" s="103"/>
      <c r="F387" s="103"/>
      <c r="G387" s="103"/>
      <c r="H387" s="103"/>
      <c r="I387" s="103"/>
      <c r="J387" s="103"/>
      <c r="K387" s="103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66"/>
    </row>
    <row r="388" spans="1:25" ht="16.5" thickBot="1" x14ac:dyDescent="0.3">
      <c r="A388" s="103"/>
      <c r="B388" s="103"/>
      <c r="C388" s="103"/>
      <c r="D388" s="103"/>
      <c r="E388" s="103"/>
      <c r="F388" s="103"/>
      <c r="G388" s="103"/>
      <c r="H388" s="103"/>
      <c r="I388" s="103"/>
      <c r="J388" s="103"/>
      <c r="K388" s="103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66"/>
    </row>
    <row r="389" spans="1:25" ht="16.5" thickBot="1" x14ac:dyDescent="0.3">
      <c r="A389" s="103"/>
      <c r="B389" s="103"/>
      <c r="C389" s="103"/>
      <c r="D389" s="103"/>
      <c r="E389" s="103"/>
      <c r="F389" s="103"/>
      <c r="G389" s="103"/>
      <c r="H389" s="103"/>
      <c r="I389" s="103"/>
      <c r="J389" s="103"/>
      <c r="K389" s="103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66"/>
    </row>
    <row r="390" spans="1:25" ht="16.5" thickBot="1" x14ac:dyDescent="0.3">
      <c r="A390" s="103"/>
      <c r="B390" s="103"/>
      <c r="C390" s="103"/>
      <c r="D390" s="103"/>
      <c r="E390" s="103"/>
      <c r="F390" s="103"/>
      <c r="G390" s="103"/>
      <c r="H390" s="103"/>
      <c r="I390" s="103"/>
      <c r="J390" s="103"/>
      <c r="K390" s="103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66"/>
    </row>
    <row r="391" spans="1:25" ht="16.5" thickBot="1" x14ac:dyDescent="0.3">
      <c r="A391" s="103"/>
      <c r="B391" s="103"/>
      <c r="C391" s="103"/>
      <c r="D391" s="103"/>
      <c r="E391" s="103"/>
      <c r="F391" s="103"/>
      <c r="G391" s="103"/>
      <c r="H391" s="103"/>
      <c r="I391" s="103"/>
      <c r="J391" s="103"/>
      <c r="K391" s="103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66"/>
    </row>
    <row r="392" spans="1:25" ht="16.5" thickBot="1" x14ac:dyDescent="0.3">
      <c r="A392" s="103"/>
      <c r="B392" s="103"/>
      <c r="C392" s="103"/>
      <c r="D392" s="103"/>
      <c r="E392" s="103"/>
      <c r="F392" s="103"/>
      <c r="G392" s="103"/>
      <c r="H392" s="103"/>
      <c r="I392" s="103"/>
      <c r="J392" s="103"/>
      <c r="K392" s="103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66"/>
    </row>
    <row r="393" spans="1:25" ht="16.5" thickBot="1" x14ac:dyDescent="0.3">
      <c r="A393" s="103"/>
      <c r="B393" s="103"/>
      <c r="C393" s="103"/>
      <c r="D393" s="103"/>
      <c r="E393" s="103"/>
      <c r="F393" s="103"/>
      <c r="G393" s="103"/>
      <c r="H393" s="103"/>
      <c r="I393" s="103"/>
      <c r="J393" s="103"/>
      <c r="K393" s="103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66"/>
    </row>
    <row r="394" spans="1:25" ht="16.5" thickBot="1" x14ac:dyDescent="0.3">
      <c r="A394" s="103"/>
      <c r="B394" s="103"/>
      <c r="C394" s="103"/>
      <c r="D394" s="103"/>
      <c r="E394" s="103"/>
      <c r="F394" s="103"/>
      <c r="G394" s="103"/>
      <c r="H394" s="103"/>
      <c r="I394" s="103"/>
      <c r="J394" s="103"/>
      <c r="K394" s="103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66"/>
    </row>
    <row r="395" spans="1:25" ht="16.5" thickBot="1" x14ac:dyDescent="0.3">
      <c r="A395" s="103"/>
      <c r="B395" s="103"/>
      <c r="C395" s="103"/>
      <c r="D395" s="103"/>
      <c r="E395" s="103"/>
      <c r="F395" s="103"/>
      <c r="G395" s="103"/>
      <c r="H395" s="103"/>
      <c r="I395" s="103"/>
      <c r="J395" s="103"/>
      <c r="K395" s="103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66"/>
    </row>
    <row r="396" spans="1:25" ht="16.5" thickBot="1" x14ac:dyDescent="0.3">
      <c r="A396" s="103"/>
      <c r="B396" s="103"/>
      <c r="C396" s="103"/>
      <c r="D396" s="103"/>
      <c r="E396" s="103"/>
      <c r="F396" s="103"/>
      <c r="G396" s="103"/>
      <c r="H396" s="103"/>
      <c r="I396" s="103"/>
      <c r="J396" s="103"/>
      <c r="K396" s="103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66"/>
    </row>
    <row r="397" spans="1:25" ht="16.5" thickBot="1" x14ac:dyDescent="0.3">
      <c r="A397" s="103"/>
      <c r="B397" s="103"/>
      <c r="C397" s="103"/>
      <c r="D397" s="103"/>
      <c r="E397" s="103"/>
      <c r="F397" s="103"/>
      <c r="G397" s="103"/>
      <c r="H397" s="103"/>
      <c r="I397" s="103"/>
      <c r="J397" s="103"/>
      <c r="K397" s="103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66"/>
    </row>
    <row r="398" spans="1:25" ht="16.5" thickBot="1" x14ac:dyDescent="0.3">
      <c r="A398" s="103"/>
      <c r="B398" s="103"/>
      <c r="C398" s="103"/>
      <c r="D398" s="103"/>
      <c r="E398" s="103"/>
      <c r="F398" s="103"/>
      <c r="G398" s="103"/>
      <c r="H398" s="103"/>
      <c r="I398" s="103"/>
      <c r="J398" s="103"/>
      <c r="K398" s="103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66"/>
    </row>
    <row r="399" spans="1:25" ht="16.5" thickBot="1" x14ac:dyDescent="0.3">
      <c r="A399" s="103"/>
      <c r="B399" s="103"/>
      <c r="C399" s="103"/>
      <c r="D399" s="103"/>
      <c r="E399" s="103"/>
      <c r="F399" s="103"/>
      <c r="G399" s="103"/>
      <c r="H399" s="103"/>
      <c r="I399" s="103"/>
      <c r="J399" s="103"/>
      <c r="K399" s="103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66"/>
    </row>
    <row r="400" spans="1:25" ht="16.5" thickBot="1" x14ac:dyDescent="0.3">
      <c r="A400" s="103"/>
      <c r="B400" s="103"/>
      <c r="C400" s="103"/>
      <c r="D400" s="103"/>
      <c r="E400" s="103"/>
      <c r="F400" s="103"/>
      <c r="G400" s="103"/>
      <c r="H400" s="103"/>
      <c r="I400" s="103"/>
      <c r="J400" s="103"/>
      <c r="K400" s="103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66"/>
    </row>
    <row r="401" spans="1:25" ht="16.5" thickBot="1" x14ac:dyDescent="0.3">
      <c r="A401" s="103"/>
      <c r="B401" s="103"/>
      <c r="C401" s="103"/>
      <c r="D401" s="103"/>
      <c r="E401" s="103"/>
      <c r="F401" s="103"/>
      <c r="G401" s="103"/>
      <c r="H401" s="103"/>
      <c r="I401" s="103"/>
      <c r="J401" s="103"/>
      <c r="K401" s="103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66"/>
    </row>
    <row r="402" spans="1:25" ht="16.5" thickBot="1" x14ac:dyDescent="0.3">
      <c r="A402" s="103"/>
      <c r="B402" s="103"/>
      <c r="C402" s="103"/>
      <c r="D402" s="103"/>
      <c r="E402" s="103"/>
      <c r="F402" s="103"/>
      <c r="G402" s="103"/>
      <c r="H402" s="103"/>
      <c r="I402" s="103"/>
      <c r="J402" s="103"/>
      <c r="K402" s="103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66"/>
    </row>
    <row r="403" spans="1:25" ht="16.5" thickBot="1" x14ac:dyDescent="0.3">
      <c r="A403" s="103"/>
      <c r="B403" s="103"/>
      <c r="C403" s="103"/>
      <c r="D403" s="103"/>
      <c r="E403" s="103"/>
      <c r="F403" s="103"/>
      <c r="G403" s="103"/>
      <c r="H403" s="103"/>
      <c r="I403" s="103"/>
      <c r="J403" s="103"/>
      <c r="K403" s="103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66"/>
    </row>
    <row r="404" spans="1:25" ht="16.5" thickBot="1" x14ac:dyDescent="0.3">
      <c r="A404" s="103"/>
      <c r="B404" s="103"/>
      <c r="C404" s="103"/>
      <c r="D404" s="103"/>
      <c r="E404" s="103"/>
      <c r="F404" s="103"/>
      <c r="G404" s="103"/>
      <c r="H404" s="103"/>
      <c r="I404" s="103"/>
      <c r="J404" s="103"/>
      <c r="K404" s="103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66"/>
    </row>
    <row r="405" spans="1:25" ht="16.5" thickBot="1" x14ac:dyDescent="0.3">
      <c r="A405" s="103"/>
      <c r="B405" s="103"/>
      <c r="C405" s="103"/>
      <c r="D405" s="103"/>
      <c r="E405" s="103"/>
      <c r="F405" s="103"/>
      <c r="G405" s="103"/>
      <c r="H405" s="103"/>
      <c r="I405" s="103"/>
      <c r="J405" s="103"/>
      <c r="K405" s="103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66"/>
    </row>
    <row r="406" spans="1:25" ht="16.5" thickBot="1" x14ac:dyDescent="0.3">
      <c r="A406" s="103"/>
      <c r="B406" s="103"/>
      <c r="C406" s="103"/>
      <c r="D406" s="103"/>
      <c r="E406" s="103"/>
      <c r="F406" s="103"/>
      <c r="G406" s="103"/>
      <c r="H406" s="103"/>
      <c r="I406" s="103"/>
      <c r="J406" s="103"/>
      <c r="K406" s="103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66"/>
    </row>
    <row r="407" spans="1:25" ht="16.5" thickBot="1" x14ac:dyDescent="0.3">
      <c r="A407" s="103"/>
      <c r="B407" s="103"/>
      <c r="C407" s="103"/>
      <c r="D407" s="103"/>
      <c r="E407" s="103"/>
      <c r="F407" s="103"/>
      <c r="G407" s="103"/>
      <c r="H407" s="103"/>
      <c r="I407" s="103"/>
      <c r="J407" s="103"/>
      <c r="K407" s="103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66"/>
    </row>
    <row r="408" spans="1:25" ht="16.5" thickBot="1" x14ac:dyDescent="0.3">
      <c r="A408" s="103"/>
      <c r="B408" s="103"/>
      <c r="C408" s="103"/>
      <c r="D408" s="103"/>
      <c r="E408" s="103"/>
      <c r="F408" s="103"/>
      <c r="G408" s="103"/>
      <c r="H408" s="103"/>
      <c r="I408" s="103"/>
      <c r="J408" s="103"/>
      <c r="K408" s="103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66"/>
    </row>
    <row r="409" spans="1:25" ht="16.5" thickBot="1" x14ac:dyDescent="0.3">
      <c r="A409" s="103"/>
      <c r="B409" s="103"/>
      <c r="C409" s="103"/>
      <c r="D409" s="103"/>
      <c r="E409" s="103"/>
      <c r="F409" s="103"/>
      <c r="G409" s="103"/>
      <c r="H409" s="103"/>
      <c r="I409" s="103"/>
      <c r="J409" s="103"/>
      <c r="K409" s="103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66"/>
    </row>
    <row r="410" spans="1:25" ht="16.5" thickBot="1" x14ac:dyDescent="0.3">
      <c r="A410" s="103"/>
      <c r="B410" s="103"/>
      <c r="C410" s="103"/>
      <c r="D410" s="103"/>
      <c r="E410" s="103"/>
      <c r="F410" s="103"/>
      <c r="G410" s="103"/>
      <c r="H410" s="103"/>
      <c r="I410" s="103"/>
      <c r="J410" s="103"/>
      <c r="K410" s="103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66"/>
    </row>
    <row r="411" spans="1:25" ht="16.5" thickBot="1" x14ac:dyDescent="0.3">
      <c r="A411" s="103"/>
      <c r="B411" s="103"/>
      <c r="C411" s="103"/>
      <c r="D411" s="103"/>
      <c r="E411" s="103"/>
      <c r="F411" s="103"/>
      <c r="G411" s="103"/>
      <c r="H411" s="103"/>
      <c r="I411" s="103"/>
      <c r="J411" s="103"/>
      <c r="K411" s="103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66"/>
    </row>
    <row r="412" spans="1:25" ht="16.5" thickBot="1" x14ac:dyDescent="0.3">
      <c r="A412" s="103"/>
      <c r="B412" s="103"/>
      <c r="C412" s="103"/>
      <c r="D412" s="103"/>
      <c r="E412" s="103"/>
      <c r="F412" s="103"/>
      <c r="G412" s="103"/>
      <c r="H412" s="103"/>
      <c r="I412" s="103"/>
      <c r="J412" s="103"/>
      <c r="K412" s="103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66"/>
    </row>
    <row r="413" spans="1:25" ht="16.5" thickBot="1" x14ac:dyDescent="0.3">
      <c r="A413" s="103"/>
      <c r="B413" s="103"/>
      <c r="C413" s="103"/>
      <c r="D413" s="103"/>
      <c r="E413" s="103"/>
      <c r="F413" s="103"/>
      <c r="G413" s="103"/>
      <c r="H413" s="103"/>
      <c r="I413" s="103"/>
      <c r="J413" s="103"/>
      <c r="K413" s="103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66"/>
    </row>
    <row r="414" spans="1:25" ht="16.5" thickBot="1" x14ac:dyDescent="0.3">
      <c r="A414" s="103"/>
      <c r="B414" s="103"/>
      <c r="C414" s="103"/>
      <c r="D414" s="103"/>
      <c r="E414" s="103"/>
      <c r="F414" s="103"/>
      <c r="G414" s="103"/>
      <c r="H414" s="103"/>
      <c r="I414" s="103"/>
      <c r="J414" s="103"/>
      <c r="K414" s="103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66"/>
    </row>
    <row r="415" spans="1:25" ht="16.5" thickBot="1" x14ac:dyDescent="0.3">
      <c r="A415" s="103"/>
      <c r="B415" s="103"/>
      <c r="C415" s="103"/>
      <c r="D415" s="103"/>
      <c r="E415" s="103"/>
      <c r="F415" s="103"/>
      <c r="G415" s="103"/>
      <c r="H415" s="103"/>
      <c r="I415" s="103"/>
      <c r="J415" s="103"/>
      <c r="K415" s="103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66"/>
    </row>
    <row r="416" spans="1:25" ht="16.5" thickBot="1" x14ac:dyDescent="0.3">
      <c r="A416" s="103"/>
      <c r="B416" s="103"/>
      <c r="C416" s="103"/>
      <c r="D416" s="103"/>
      <c r="E416" s="103"/>
      <c r="F416" s="103"/>
      <c r="G416" s="103"/>
      <c r="H416" s="103"/>
      <c r="I416" s="103"/>
      <c r="J416" s="103"/>
      <c r="K416" s="103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66"/>
    </row>
    <row r="417" spans="1:25" ht="16.5" thickBot="1" x14ac:dyDescent="0.3">
      <c r="A417" s="103"/>
      <c r="B417" s="103"/>
      <c r="C417" s="103"/>
      <c r="D417" s="103"/>
      <c r="E417" s="103"/>
      <c r="F417" s="103"/>
      <c r="G417" s="103"/>
      <c r="H417" s="103"/>
      <c r="I417" s="103"/>
      <c r="J417" s="103"/>
      <c r="K417" s="103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66"/>
    </row>
    <row r="418" spans="1:25" ht="16.5" thickBot="1" x14ac:dyDescent="0.3">
      <c r="A418" s="103"/>
      <c r="B418" s="103"/>
      <c r="C418" s="103"/>
      <c r="D418" s="103"/>
      <c r="E418" s="103"/>
      <c r="F418" s="103"/>
      <c r="G418" s="103"/>
      <c r="H418" s="103"/>
      <c r="I418" s="103"/>
      <c r="J418" s="103"/>
      <c r="K418" s="103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66"/>
    </row>
    <row r="419" spans="1:25" ht="16.5" thickBot="1" x14ac:dyDescent="0.3">
      <c r="A419" s="103"/>
      <c r="B419" s="103"/>
      <c r="C419" s="103"/>
      <c r="D419" s="103"/>
      <c r="E419" s="103"/>
      <c r="F419" s="103"/>
      <c r="G419" s="103"/>
      <c r="H419" s="103"/>
      <c r="I419" s="103"/>
      <c r="J419" s="103"/>
      <c r="K419" s="103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66"/>
    </row>
    <row r="420" spans="1:25" ht="16.5" thickBot="1" x14ac:dyDescent="0.3">
      <c r="A420" s="103"/>
      <c r="B420" s="103"/>
      <c r="C420" s="103"/>
      <c r="D420" s="103"/>
      <c r="E420" s="103"/>
      <c r="F420" s="103"/>
      <c r="G420" s="103"/>
      <c r="H420" s="103"/>
      <c r="I420" s="103"/>
      <c r="J420" s="103"/>
      <c r="K420" s="103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66"/>
    </row>
    <row r="421" spans="1:25" ht="16.5" thickBot="1" x14ac:dyDescent="0.3">
      <c r="A421" s="103"/>
      <c r="B421" s="103"/>
      <c r="C421" s="103"/>
      <c r="D421" s="103"/>
      <c r="E421" s="103"/>
      <c r="F421" s="103"/>
      <c r="G421" s="103"/>
      <c r="H421" s="103"/>
      <c r="I421" s="103"/>
      <c r="J421" s="103"/>
      <c r="K421" s="103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66"/>
    </row>
    <row r="422" spans="1:25" ht="16.5" thickBot="1" x14ac:dyDescent="0.3">
      <c r="A422" s="103"/>
      <c r="B422" s="103"/>
      <c r="C422" s="103"/>
      <c r="D422" s="103"/>
      <c r="E422" s="103"/>
      <c r="F422" s="103"/>
      <c r="G422" s="103"/>
      <c r="H422" s="103"/>
      <c r="I422" s="103"/>
      <c r="J422" s="103"/>
      <c r="K422" s="103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66"/>
    </row>
    <row r="423" spans="1:25" ht="16.5" thickBot="1" x14ac:dyDescent="0.3">
      <c r="A423" s="103"/>
      <c r="B423" s="103"/>
      <c r="C423" s="103"/>
      <c r="D423" s="103"/>
      <c r="E423" s="103"/>
      <c r="F423" s="103"/>
      <c r="G423" s="103"/>
      <c r="H423" s="103"/>
      <c r="I423" s="103"/>
      <c r="J423" s="103"/>
      <c r="K423" s="103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66"/>
    </row>
    <row r="424" spans="1:25" ht="16.5" thickBot="1" x14ac:dyDescent="0.3">
      <c r="A424" s="103"/>
      <c r="B424" s="103"/>
      <c r="C424" s="103"/>
      <c r="D424" s="103"/>
      <c r="E424" s="103"/>
      <c r="F424" s="103"/>
      <c r="G424" s="103"/>
      <c r="H424" s="103"/>
      <c r="I424" s="103"/>
      <c r="J424" s="103"/>
      <c r="K424" s="103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66"/>
    </row>
    <row r="425" spans="1:25" ht="16.5" thickBot="1" x14ac:dyDescent="0.3">
      <c r="A425" s="103"/>
      <c r="B425" s="103"/>
      <c r="C425" s="103"/>
      <c r="D425" s="103"/>
      <c r="E425" s="103"/>
      <c r="F425" s="103"/>
      <c r="G425" s="103"/>
      <c r="H425" s="103"/>
      <c r="I425" s="103"/>
      <c r="J425" s="103"/>
      <c r="K425" s="103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66"/>
    </row>
    <row r="426" spans="1:25" ht="16.5" thickBot="1" x14ac:dyDescent="0.3">
      <c r="A426" s="103"/>
      <c r="B426" s="103"/>
      <c r="C426" s="103"/>
      <c r="D426" s="103"/>
      <c r="E426" s="103"/>
      <c r="F426" s="103"/>
      <c r="G426" s="103"/>
      <c r="H426" s="103"/>
      <c r="I426" s="103"/>
      <c r="J426" s="103"/>
      <c r="K426" s="103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66"/>
    </row>
    <row r="427" spans="1:25" ht="16.5" thickBot="1" x14ac:dyDescent="0.3">
      <c r="A427" s="103"/>
      <c r="B427" s="103"/>
      <c r="C427" s="103"/>
      <c r="D427" s="103"/>
      <c r="E427" s="103"/>
      <c r="F427" s="103"/>
      <c r="G427" s="103"/>
      <c r="H427" s="103"/>
      <c r="I427" s="103"/>
      <c r="J427" s="103"/>
      <c r="K427" s="103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66"/>
    </row>
    <row r="428" spans="1:25" ht="16.5" thickBot="1" x14ac:dyDescent="0.3">
      <c r="A428" s="103"/>
      <c r="B428" s="103"/>
      <c r="C428" s="103"/>
      <c r="D428" s="103"/>
      <c r="E428" s="103"/>
      <c r="F428" s="103"/>
      <c r="G428" s="103"/>
      <c r="H428" s="103"/>
      <c r="I428" s="103"/>
      <c r="J428" s="103"/>
      <c r="K428" s="103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66"/>
    </row>
    <row r="429" spans="1:25" ht="16.5" thickBot="1" x14ac:dyDescent="0.3">
      <c r="A429" s="103"/>
      <c r="B429" s="103"/>
      <c r="C429" s="103"/>
      <c r="D429" s="103"/>
      <c r="E429" s="103"/>
      <c r="F429" s="103"/>
      <c r="G429" s="103"/>
      <c r="H429" s="103"/>
      <c r="I429" s="103"/>
      <c r="J429" s="103"/>
      <c r="K429" s="103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66"/>
    </row>
    <row r="430" spans="1:25" ht="16.5" thickBot="1" x14ac:dyDescent="0.3">
      <c r="A430" s="103"/>
      <c r="B430" s="103"/>
      <c r="C430" s="103"/>
      <c r="D430" s="103"/>
      <c r="E430" s="103"/>
      <c r="F430" s="103"/>
      <c r="G430" s="103"/>
      <c r="H430" s="103"/>
      <c r="I430" s="103"/>
      <c r="J430" s="103"/>
      <c r="K430" s="103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66"/>
    </row>
    <row r="431" spans="1:25" ht="16.5" thickBot="1" x14ac:dyDescent="0.3">
      <c r="A431" s="103"/>
      <c r="B431" s="103"/>
      <c r="C431" s="103"/>
      <c r="D431" s="103"/>
      <c r="E431" s="103"/>
      <c r="F431" s="103"/>
      <c r="G431" s="103"/>
      <c r="H431" s="103"/>
      <c r="I431" s="103"/>
      <c r="J431" s="103"/>
      <c r="K431" s="103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66"/>
    </row>
    <row r="432" spans="1:25" ht="16.5" thickBot="1" x14ac:dyDescent="0.3">
      <c r="A432" s="103"/>
      <c r="B432" s="103"/>
      <c r="C432" s="103"/>
      <c r="D432" s="103"/>
      <c r="E432" s="103"/>
      <c r="F432" s="103"/>
      <c r="G432" s="103"/>
      <c r="H432" s="103"/>
      <c r="I432" s="103"/>
      <c r="J432" s="103"/>
      <c r="K432" s="103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66"/>
    </row>
    <row r="433" spans="1:25" ht="16.5" thickBot="1" x14ac:dyDescent="0.3">
      <c r="A433" s="103"/>
      <c r="B433" s="103"/>
      <c r="C433" s="103"/>
      <c r="D433" s="103"/>
      <c r="E433" s="103"/>
      <c r="F433" s="103"/>
      <c r="G433" s="103"/>
      <c r="H433" s="103"/>
      <c r="I433" s="103"/>
      <c r="J433" s="103"/>
      <c r="K433" s="103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66"/>
    </row>
    <row r="434" spans="1:25" ht="16.5" thickBot="1" x14ac:dyDescent="0.3">
      <c r="A434" s="103"/>
      <c r="B434" s="103"/>
      <c r="C434" s="103"/>
      <c r="D434" s="103"/>
      <c r="E434" s="103"/>
      <c r="F434" s="103"/>
      <c r="G434" s="103"/>
      <c r="H434" s="103"/>
      <c r="I434" s="103"/>
      <c r="J434" s="103"/>
      <c r="K434" s="103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66"/>
    </row>
    <row r="435" spans="1:25" ht="16.5" thickBot="1" x14ac:dyDescent="0.3">
      <c r="A435" s="103"/>
      <c r="B435" s="103"/>
      <c r="C435" s="103"/>
      <c r="D435" s="103"/>
      <c r="E435" s="103"/>
      <c r="F435" s="103"/>
      <c r="G435" s="103"/>
      <c r="H435" s="103"/>
      <c r="I435" s="103"/>
      <c r="J435" s="103"/>
      <c r="K435" s="103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66"/>
    </row>
    <row r="436" spans="1:25" ht="16.5" thickBot="1" x14ac:dyDescent="0.3">
      <c r="A436" s="103"/>
      <c r="B436" s="103"/>
      <c r="C436" s="103"/>
      <c r="D436" s="103"/>
      <c r="E436" s="103"/>
      <c r="F436" s="103"/>
      <c r="G436" s="103"/>
      <c r="H436" s="103"/>
      <c r="I436" s="103"/>
      <c r="J436" s="103"/>
      <c r="K436" s="103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66"/>
    </row>
    <row r="437" spans="1:25" ht="16.5" thickBot="1" x14ac:dyDescent="0.3">
      <c r="A437" s="103"/>
      <c r="B437" s="103"/>
      <c r="C437" s="103"/>
      <c r="D437" s="103"/>
      <c r="E437" s="103"/>
      <c r="F437" s="103"/>
      <c r="G437" s="103"/>
      <c r="H437" s="103"/>
      <c r="I437" s="103"/>
      <c r="J437" s="103"/>
      <c r="K437" s="103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66"/>
    </row>
    <row r="438" spans="1:25" ht="16.5" thickBot="1" x14ac:dyDescent="0.3">
      <c r="A438" s="103"/>
      <c r="B438" s="103"/>
      <c r="C438" s="103"/>
      <c r="D438" s="103"/>
      <c r="E438" s="103"/>
      <c r="F438" s="103"/>
      <c r="G438" s="103"/>
      <c r="H438" s="103"/>
      <c r="I438" s="103"/>
      <c r="J438" s="103"/>
      <c r="K438" s="103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66"/>
    </row>
    <row r="439" spans="1:25" ht="16.5" thickBot="1" x14ac:dyDescent="0.3">
      <c r="A439" s="103"/>
      <c r="B439" s="103"/>
      <c r="C439" s="103"/>
      <c r="D439" s="103"/>
      <c r="E439" s="103"/>
      <c r="F439" s="103"/>
      <c r="G439" s="103"/>
      <c r="H439" s="103"/>
      <c r="I439" s="103"/>
      <c r="J439" s="103"/>
      <c r="K439" s="103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66"/>
    </row>
    <row r="440" spans="1:25" ht="16.5" thickBot="1" x14ac:dyDescent="0.3">
      <c r="A440" s="103"/>
      <c r="B440" s="103"/>
      <c r="C440" s="103"/>
      <c r="D440" s="103"/>
      <c r="E440" s="103"/>
      <c r="F440" s="103"/>
      <c r="G440" s="103"/>
      <c r="H440" s="103"/>
      <c r="I440" s="103"/>
      <c r="J440" s="103"/>
      <c r="K440" s="103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66"/>
    </row>
    <row r="441" spans="1:25" ht="16.5" thickBot="1" x14ac:dyDescent="0.3">
      <c r="A441" s="103"/>
      <c r="B441" s="103"/>
      <c r="C441" s="103"/>
      <c r="D441" s="103"/>
      <c r="E441" s="103"/>
      <c r="F441" s="103"/>
      <c r="G441" s="103"/>
      <c r="H441" s="103"/>
      <c r="I441" s="103"/>
      <c r="J441" s="103"/>
      <c r="K441" s="103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66"/>
    </row>
    <row r="442" spans="1:25" ht="16.5" thickBot="1" x14ac:dyDescent="0.3">
      <c r="A442" s="103"/>
      <c r="B442" s="103"/>
      <c r="C442" s="103"/>
      <c r="D442" s="103"/>
      <c r="E442" s="103"/>
      <c r="F442" s="103"/>
      <c r="G442" s="103"/>
      <c r="H442" s="103"/>
      <c r="I442" s="103"/>
      <c r="J442" s="103"/>
      <c r="K442" s="103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66"/>
    </row>
    <row r="443" spans="1:25" ht="16.5" thickBot="1" x14ac:dyDescent="0.3">
      <c r="A443" s="103"/>
      <c r="B443" s="103"/>
      <c r="C443" s="103"/>
      <c r="D443" s="103"/>
      <c r="E443" s="103"/>
      <c r="F443" s="103"/>
      <c r="G443" s="103"/>
      <c r="H443" s="103"/>
      <c r="I443" s="103"/>
      <c r="J443" s="103"/>
      <c r="K443" s="103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66"/>
    </row>
    <row r="444" spans="1:25" ht="16.5" thickBot="1" x14ac:dyDescent="0.3">
      <c r="A444" s="103"/>
      <c r="B444" s="103"/>
      <c r="C444" s="103"/>
      <c r="D444" s="103"/>
      <c r="E444" s="103"/>
      <c r="F444" s="103"/>
      <c r="G444" s="103"/>
      <c r="H444" s="103"/>
      <c r="I444" s="103"/>
      <c r="J444" s="103"/>
      <c r="K444" s="103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66"/>
    </row>
    <row r="445" spans="1:25" ht="16.5" thickBot="1" x14ac:dyDescent="0.3">
      <c r="A445" s="103"/>
      <c r="B445" s="103"/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66"/>
    </row>
    <row r="446" spans="1:25" ht="16.5" thickBot="1" x14ac:dyDescent="0.3">
      <c r="A446" s="103"/>
      <c r="B446" s="103"/>
      <c r="C446" s="103"/>
      <c r="D446" s="103"/>
      <c r="E446" s="103"/>
      <c r="F446" s="103"/>
      <c r="G446" s="103"/>
      <c r="H446" s="103"/>
      <c r="I446" s="103"/>
      <c r="J446" s="103"/>
      <c r="K446" s="103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66"/>
    </row>
    <row r="447" spans="1:25" ht="16.5" thickBot="1" x14ac:dyDescent="0.3">
      <c r="A447" s="103"/>
      <c r="B447" s="103"/>
      <c r="C447" s="103"/>
      <c r="D447" s="103"/>
      <c r="E447" s="103"/>
      <c r="F447" s="103"/>
      <c r="G447" s="103"/>
      <c r="H447" s="103"/>
      <c r="I447" s="103"/>
      <c r="J447" s="103"/>
      <c r="K447" s="103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66"/>
    </row>
    <row r="448" spans="1:25" ht="16.5" thickBot="1" x14ac:dyDescent="0.3">
      <c r="A448" s="103"/>
      <c r="B448" s="103"/>
      <c r="C448" s="103"/>
      <c r="D448" s="103"/>
      <c r="E448" s="103"/>
      <c r="F448" s="103"/>
      <c r="G448" s="103"/>
      <c r="H448" s="103"/>
      <c r="I448" s="103"/>
      <c r="J448" s="103"/>
      <c r="K448" s="103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66"/>
    </row>
    <row r="449" spans="1:25" ht="16.5" thickBot="1" x14ac:dyDescent="0.3">
      <c r="A449" s="103"/>
      <c r="B449" s="103"/>
      <c r="C449" s="103"/>
      <c r="D449" s="103"/>
      <c r="E449" s="103"/>
      <c r="F449" s="103"/>
      <c r="G449" s="103"/>
      <c r="H449" s="103"/>
      <c r="I449" s="103"/>
      <c r="J449" s="103"/>
      <c r="K449" s="103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66"/>
    </row>
    <row r="450" spans="1:25" ht="16.5" thickBot="1" x14ac:dyDescent="0.3">
      <c r="A450" s="103"/>
      <c r="B450" s="103"/>
      <c r="C450" s="103"/>
      <c r="D450" s="103"/>
      <c r="E450" s="103"/>
      <c r="F450" s="103"/>
      <c r="G450" s="103"/>
      <c r="H450" s="103"/>
      <c r="I450" s="103"/>
      <c r="J450" s="103"/>
      <c r="K450" s="103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66"/>
    </row>
    <row r="451" spans="1:25" ht="16.5" thickBot="1" x14ac:dyDescent="0.3">
      <c r="A451" s="103"/>
      <c r="B451" s="103"/>
      <c r="C451" s="103"/>
      <c r="D451" s="103"/>
      <c r="E451" s="103"/>
      <c r="F451" s="103"/>
      <c r="G451" s="103"/>
      <c r="H451" s="103"/>
      <c r="I451" s="103"/>
      <c r="J451" s="103"/>
      <c r="K451" s="103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66"/>
    </row>
    <row r="452" spans="1:25" ht="16.5" thickBot="1" x14ac:dyDescent="0.3">
      <c r="A452" s="103"/>
      <c r="B452" s="103"/>
      <c r="C452" s="103"/>
      <c r="D452" s="103"/>
      <c r="E452" s="103"/>
      <c r="F452" s="103"/>
      <c r="G452" s="103"/>
      <c r="H452" s="103"/>
      <c r="I452" s="103"/>
      <c r="J452" s="103"/>
      <c r="K452" s="103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66"/>
    </row>
    <row r="453" spans="1:25" ht="16.5" thickBot="1" x14ac:dyDescent="0.3">
      <c r="A453" s="103"/>
      <c r="B453" s="103"/>
      <c r="C453" s="103"/>
      <c r="D453" s="103"/>
      <c r="E453" s="103"/>
      <c r="F453" s="103"/>
      <c r="G453" s="103"/>
      <c r="H453" s="103"/>
      <c r="I453" s="103"/>
      <c r="J453" s="103"/>
      <c r="K453" s="103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66"/>
    </row>
    <row r="454" spans="1:25" ht="16.5" thickBot="1" x14ac:dyDescent="0.3">
      <c r="A454" s="103"/>
      <c r="B454" s="103"/>
      <c r="C454" s="103"/>
      <c r="D454" s="103"/>
      <c r="E454" s="103"/>
      <c r="F454" s="103"/>
      <c r="G454" s="103"/>
      <c r="H454" s="103"/>
      <c r="I454" s="103"/>
      <c r="J454" s="103"/>
      <c r="K454" s="103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66"/>
    </row>
    <row r="455" spans="1:25" ht="16.5" thickBot="1" x14ac:dyDescent="0.3">
      <c r="A455" s="103"/>
      <c r="B455" s="103"/>
      <c r="C455" s="103"/>
      <c r="D455" s="103"/>
      <c r="E455" s="103"/>
      <c r="F455" s="103"/>
      <c r="G455" s="103"/>
      <c r="H455" s="103"/>
      <c r="I455" s="103"/>
      <c r="J455" s="103"/>
      <c r="K455" s="103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66"/>
    </row>
    <row r="456" spans="1:25" ht="16.5" thickBot="1" x14ac:dyDescent="0.3">
      <c r="A456" s="103"/>
      <c r="B456" s="103"/>
      <c r="C456" s="103"/>
      <c r="D456" s="103"/>
      <c r="E456" s="103"/>
      <c r="F456" s="103"/>
      <c r="G456" s="103"/>
      <c r="H456" s="103"/>
      <c r="I456" s="103"/>
      <c r="J456" s="103"/>
      <c r="K456" s="103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66"/>
    </row>
    <row r="457" spans="1:25" ht="16.5" thickBot="1" x14ac:dyDescent="0.3">
      <c r="A457" s="103"/>
      <c r="B457" s="103"/>
      <c r="C457" s="103"/>
      <c r="D457" s="103"/>
      <c r="E457" s="103"/>
      <c r="F457" s="103"/>
      <c r="G457" s="103"/>
      <c r="H457" s="103"/>
      <c r="I457" s="103"/>
      <c r="J457" s="103"/>
      <c r="K457" s="103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66"/>
    </row>
    <row r="458" spans="1:25" ht="16.5" thickBot="1" x14ac:dyDescent="0.3">
      <c r="A458" s="103"/>
      <c r="B458" s="103"/>
      <c r="C458" s="103"/>
      <c r="D458" s="103"/>
      <c r="E458" s="103"/>
      <c r="F458" s="103"/>
      <c r="G458" s="103"/>
      <c r="H458" s="103"/>
      <c r="I458" s="103"/>
      <c r="J458" s="103"/>
      <c r="K458" s="103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66"/>
    </row>
    <row r="459" spans="1:25" ht="16.5" thickBot="1" x14ac:dyDescent="0.3">
      <c r="A459" s="103"/>
      <c r="B459" s="103"/>
      <c r="C459" s="103"/>
      <c r="D459" s="103"/>
      <c r="E459" s="103"/>
      <c r="F459" s="103"/>
      <c r="G459" s="103"/>
      <c r="H459" s="103"/>
      <c r="I459" s="103"/>
      <c r="J459" s="103"/>
      <c r="K459" s="103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66"/>
    </row>
    <row r="460" spans="1:25" ht="16.5" thickBot="1" x14ac:dyDescent="0.3">
      <c r="A460" s="103"/>
      <c r="B460" s="103"/>
      <c r="C460" s="103"/>
      <c r="D460" s="103"/>
      <c r="E460" s="103"/>
      <c r="F460" s="103"/>
      <c r="G460" s="103"/>
      <c r="H460" s="103"/>
      <c r="I460" s="103"/>
      <c r="J460" s="103"/>
      <c r="K460" s="103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66"/>
    </row>
    <row r="461" spans="1:25" ht="16.5" thickBot="1" x14ac:dyDescent="0.3">
      <c r="A461" s="103"/>
      <c r="B461" s="103"/>
      <c r="C461" s="103"/>
      <c r="D461" s="103"/>
      <c r="E461" s="103"/>
      <c r="F461" s="103"/>
      <c r="G461" s="103"/>
      <c r="H461" s="103"/>
      <c r="I461" s="103"/>
      <c r="J461" s="103"/>
      <c r="K461" s="103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66"/>
    </row>
    <row r="462" spans="1:25" ht="16.5" thickBot="1" x14ac:dyDescent="0.3">
      <c r="A462" s="103"/>
      <c r="B462" s="103"/>
      <c r="C462" s="103"/>
      <c r="D462" s="103"/>
      <c r="E462" s="103"/>
      <c r="F462" s="103"/>
      <c r="G462" s="103"/>
      <c r="H462" s="103"/>
      <c r="I462" s="103"/>
      <c r="J462" s="103"/>
      <c r="K462" s="103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66"/>
    </row>
    <row r="463" spans="1:25" ht="16.5" thickBot="1" x14ac:dyDescent="0.3">
      <c r="A463" s="103"/>
      <c r="B463" s="103"/>
      <c r="C463" s="103"/>
      <c r="D463" s="103"/>
      <c r="E463" s="103"/>
      <c r="F463" s="103"/>
      <c r="G463" s="103"/>
      <c r="H463" s="103"/>
      <c r="I463" s="103"/>
      <c r="J463" s="103"/>
      <c r="K463" s="103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66"/>
    </row>
    <row r="464" spans="1:25" ht="16.5" thickBot="1" x14ac:dyDescent="0.3">
      <c r="A464" s="103"/>
      <c r="B464" s="103"/>
      <c r="C464" s="103"/>
      <c r="D464" s="103"/>
      <c r="E464" s="103"/>
      <c r="F464" s="103"/>
      <c r="G464" s="103"/>
      <c r="H464" s="103"/>
      <c r="I464" s="103"/>
      <c r="J464" s="103"/>
      <c r="K464" s="103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66"/>
    </row>
    <row r="465" spans="1:25" ht="16.5" thickBot="1" x14ac:dyDescent="0.3">
      <c r="A465" s="103"/>
      <c r="B465" s="103"/>
      <c r="C465" s="103"/>
      <c r="D465" s="103"/>
      <c r="E465" s="103"/>
      <c r="F465" s="103"/>
      <c r="G465" s="103"/>
      <c r="H465" s="103"/>
      <c r="I465" s="103"/>
      <c r="J465" s="103"/>
      <c r="K465" s="103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66"/>
    </row>
    <row r="466" spans="1:25" ht="16.5" thickBot="1" x14ac:dyDescent="0.3">
      <c r="A466" s="103"/>
      <c r="B466" s="103"/>
      <c r="C466" s="103"/>
      <c r="D466" s="103"/>
      <c r="E466" s="103"/>
      <c r="F466" s="103"/>
      <c r="G466" s="103"/>
      <c r="H466" s="103"/>
      <c r="I466" s="103"/>
      <c r="J466" s="103"/>
      <c r="K466" s="103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66"/>
    </row>
    <row r="467" spans="1:25" ht="16.5" thickBot="1" x14ac:dyDescent="0.3">
      <c r="A467" s="103"/>
      <c r="B467" s="103"/>
      <c r="C467" s="103"/>
      <c r="D467" s="103"/>
      <c r="E467" s="103"/>
      <c r="F467" s="103"/>
      <c r="G467" s="103"/>
      <c r="H467" s="103"/>
      <c r="I467" s="103"/>
      <c r="J467" s="103"/>
      <c r="K467" s="103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66"/>
    </row>
    <row r="468" spans="1:25" ht="16.5" thickBot="1" x14ac:dyDescent="0.3">
      <c r="A468" s="103"/>
      <c r="B468" s="103"/>
      <c r="C468" s="103"/>
      <c r="D468" s="103"/>
      <c r="E468" s="103"/>
      <c r="F468" s="103"/>
      <c r="G468" s="103"/>
      <c r="H468" s="103"/>
      <c r="I468" s="103"/>
      <c r="J468" s="103"/>
      <c r="K468" s="103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66"/>
    </row>
    <row r="469" spans="1:25" ht="16.5" thickBot="1" x14ac:dyDescent="0.3">
      <c r="A469" s="103"/>
      <c r="B469" s="103"/>
      <c r="C469" s="103"/>
      <c r="D469" s="103"/>
      <c r="E469" s="103"/>
      <c r="F469" s="103"/>
      <c r="G469" s="103"/>
      <c r="H469" s="103"/>
      <c r="I469" s="103"/>
      <c r="J469" s="103"/>
      <c r="K469" s="103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66"/>
    </row>
    <row r="470" spans="1:25" ht="16.5" thickBot="1" x14ac:dyDescent="0.3">
      <c r="A470" s="103"/>
      <c r="B470" s="103"/>
      <c r="C470" s="103"/>
      <c r="D470" s="103"/>
      <c r="E470" s="103"/>
      <c r="F470" s="103"/>
      <c r="G470" s="103"/>
      <c r="H470" s="103"/>
      <c r="I470" s="103"/>
      <c r="J470" s="103"/>
      <c r="K470" s="103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66"/>
    </row>
    <row r="471" spans="1:25" ht="16.5" thickBot="1" x14ac:dyDescent="0.3">
      <c r="A471" s="103"/>
      <c r="B471" s="103"/>
      <c r="C471" s="103"/>
      <c r="D471" s="103"/>
      <c r="E471" s="103"/>
      <c r="F471" s="103"/>
      <c r="G471" s="103"/>
      <c r="H471" s="103"/>
      <c r="I471" s="103"/>
      <c r="J471" s="103"/>
      <c r="K471" s="103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66"/>
    </row>
    <row r="472" spans="1:25" ht="16.5" thickBot="1" x14ac:dyDescent="0.3">
      <c r="A472" s="103"/>
      <c r="B472" s="103"/>
      <c r="C472" s="103"/>
      <c r="D472" s="103"/>
      <c r="E472" s="103"/>
      <c r="F472" s="103"/>
      <c r="G472" s="103"/>
      <c r="H472" s="103"/>
      <c r="I472" s="103"/>
      <c r="J472" s="103"/>
      <c r="K472" s="103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66"/>
    </row>
    <row r="473" spans="1:25" ht="16.5" thickBot="1" x14ac:dyDescent="0.3">
      <c r="A473" s="103"/>
      <c r="B473" s="103"/>
      <c r="C473" s="103"/>
      <c r="D473" s="103"/>
      <c r="E473" s="103"/>
      <c r="F473" s="103"/>
      <c r="G473" s="103"/>
      <c r="H473" s="103"/>
      <c r="I473" s="103"/>
      <c r="J473" s="103"/>
      <c r="K473" s="103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66"/>
    </row>
    <row r="474" spans="1:25" ht="16.5" thickBot="1" x14ac:dyDescent="0.3">
      <c r="A474" s="103"/>
      <c r="B474" s="103"/>
      <c r="C474" s="103"/>
      <c r="D474" s="103"/>
      <c r="E474" s="103"/>
      <c r="F474" s="103"/>
      <c r="G474" s="103"/>
      <c r="H474" s="103"/>
      <c r="I474" s="103"/>
      <c r="J474" s="103"/>
      <c r="K474" s="103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66"/>
    </row>
    <row r="475" spans="1:25" ht="16.5" thickBot="1" x14ac:dyDescent="0.3">
      <c r="A475" s="103"/>
      <c r="B475" s="103"/>
      <c r="C475" s="103"/>
      <c r="D475" s="103"/>
      <c r="E475" s="103"/>
      <c r="F475" s="103"/>
      <c r="G475" s="103"/>
      <c r="H475" s="103"/>
      <c r="I475" s="103"/>
      <c r="J475" s="103"/>
      <c r="K475" s="103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66"/>
    </row>
    <row r="476" spans="1:25" ht="16.5" thickBot="1" x14ac:dyDescent="0.3">
      <c r="A476" s="103"/>
      <c r="B476" s="103"/>
      <c r="C476" s="103"/>
      <c r="D476" s="103"/>
      <c r="E476" s="103"/>
      <c r="F476" s="103"/>
      <c r="G476" s="103"/>
      <c r="H476" s="103"/>
      <c r="I476" s="103"/>
      <c r="J476" s="103"/>
      <c r="K476" s="103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66"/>
    </row>
    <row r="477" spans="1:25" ht="16.5" thickBot="1" x14ac:dyDescent="0.3">
      <c r="A477" s="103"/>
      <c r="B477" s="103"/>
      <c r="C477" s="103"/>
      <c r="D477" s="103"/>
      <c r="E477" s="103"/>
      <c r="F477" s="103"/>
      <c r="G477" s="103"/>
      <c r="H477" s="103"/>
      <c r="I477" s="103"/>
      <c r="J477" s="103"/>
      <c r="K477" s="103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66"/>
    </row>
    <row r="478" spans="1:25" ht="16.5" thickBot="1" x14ac:dyDescent="0.3">
      <c r="A478" s="103"/>
      <c r="B478" s="103"/>
      <c r="C478" s="103"/>
      <c r="D478" s="103"/>
      <c r="E478" s="103"/>
      <c r="F478" s="103"/>
      <c r="G478" s="103"/>
      <c r="H478" s="103"/>
      <c r="I478" s="103"/>
      <c r="J478" s="103"/>
      <c r="K478" s="103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66"/>
    </row>
    <row r="479" spans="1:25" ht="16.5" thickBot="1" x14ac:dyDescent="0.3">
      <c r="A479" s="103"/>
      <c r="B479" s="103"/>
      <c r="C479" s="103"/>
      <c r="D479" s="103"/>
      <c r="E479" s="103"/>
      <c r="F479" s="103"/>
      <c r="G479" s="103"/>
      <c r="H479" s="103"/>
      <c r="I479" s="103"/>
      <c r="J479" s="103"/>
      <c r="K479" s="103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66"/>
    </row>
    <row r="480" spans="1:25" ht="16.5" thickBot="1" x14ac:dyDescent="0.3">
      <c r="A480" s="103"/>
      <c r="B480" s="103"/>
      <c r="C480" s="103"/>
      <c r="D480" s="103"/>
      <c r="E480" s="103"/>
      <c r="F480" s="103"/>
      <c r="G480" s="103"/>
      <c r="H480" s="103"/>
      <c r="I480" s="103"/>
      <c r="J480" s="103"/>
      <c r="K480" s="103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66"/>
    </row>
    <row r="481" spans="1:25" ht="16.5" thickBot="1" x14ac:dyDescent="0.3">
      <c r="A481" s="103"/>
      <c r="B481" s="103"/>
      <c r="C481" s="103"/>
      <c r="D481" s="103"/>
      <c r="E481" s="103"/>
      <c r="F481" s="103"/>
      <c r="G481" s="103"/>
      <c r="H481" s="103"/>
      <c r="I481" s="103"/>
      <c r="J481" s="103"/>
      <c r="K481" s="103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66"/>
    </row>
    <row r="482" spans="1:25" ht="16.5" thickBot="1" x14ac:dyDescent="0.3">
      <c r="A482" s="103"/>
      <c r="B482" s="103"/>
      <c r="C482" s="103"/>
      <c r="D482" s="103"/>
      <c r="E482" s="103"/>
      <c r="F482" s="103"/>
      <c r="G482" s="103"/>
      <c r="H482" s="103"/>
      <c r="I482" s="103"/>
      <c r="J482" s="103"/>
      <c r="K482" s="103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66"/>
    </row>
    <row r="483" spans="1:25" ht="16.5" thickBot="1" x14ac:dyDescent="0.3">
      <c r="A483" s="103"/>
      <c r="B483" s="103"/>
      <c r="C483" s="103"/>
      <c r="D483" s="103"/>
      <c r="E483" s="103"/>
      <c r="F483" s="103"/>
      <c r="G483" s="103"/>
      <c r="H483" s="103"/>
      <c r="I483" s="103"/>
      <c r="J483" s="103"/>
      <c r="K483" s="103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66"/>
    </row>
    <row r="484" spans="1:25" ht="16.5" thickBot="1" x14ac:dyDescent="0.3">
      <c r="A484" s="103"/>
      <c r="B484" s="103"/>
      <c r="C484" s="103"/>
      <c r="D484" s="103"/>
      <c r="E484" s="103"/>
      <c r="F484" s="103"/>
      <c r="G484" s="103"/>
      <c r="H484" s="103"/>
      <c r="I484" s="103"/>
      <c r="J484" s="103"/>
      <c r="K484" s="103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66"/>
    </row>
    <row r="485" spans="1:25" ht="16.5" thickBot="1" x14ac:dyDescent="0.3">
      <c r="A485" s="103"/>
      <c r="B485" s="103"/>
      <c r="C485" s="103"/>
      <c r="D485" s="103"/>
      <c r="E485" s="103"/>
      <c r="F485" s="103"/>
      <c r="G485" s="103"/>
      <c r="H485" s="103"/>
      <c r="I485" s="103"/>
      <c r="J485" s="103"/>
      <c r="K485" s="103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66"/>
    </row>
    <row r="486" spans="1:25" ht="16.5" thickBot="1" x14ac:dyDescent="0.3">
      <c r="A486" s="103"/>
      <c r="B486" s="103"/>
      <c r="C486" s="103"/>
      <c r="D486" s="103"/>
      <c r="E486" s="103"/>
      <c r="F486" s="103"/>
      <c r="G486" s="103"/>
      <c r="H486" s="103"/>
      <c r="I486" s="103"/>
      <c r="J486" s="103"/>
      <c r="K486" s="103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66"/>
    </row>
    <row r="487" spans="1:25" ht="16.5" thickBot="1" x14ac:dyDescent="0.3">
      <c r="A487" s="103"/>
      <c r="B487" s="103"/>
      <c r="C487" s="103"/>
      <c r="D487" s="103"/>
      <c r="E487" s="103"/>
      <c r="F487" s="103"/>
      <c r="G487" s="103"/>
      <c r="H487" s="103"/>
      <c r="I487" s="103"/>
      <c r="J487" s="103"/>
      <c r="K487" s="103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66"/>
    </row>
    <row r="488" spans="1:25" ht="16.5" thickBot="1" x14ac:dyDescent="0.3">
      <c r="A488" s="103"/>
      <c r="B488" s="103"/>
      <c r="C488" s="103"/>
      <c r="D488" s="103"/>
      <c r="E488" s="103"/>
      <c r="F488" s="103"/>
      <c r="G488" s="103"/>
      <c r="H488" s="103"/>
      <c r="I488" s="103"/>
      <c r="J488" s="103"/>
      <c r="K488" s="103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66"/>
    </row>
    <row r="489" spans="1:25" ht="16.5" thickBot="1" x14ac:dyDescent="0.3">
      <c r="A489" s="103"/>
      <c r="B489" s="103"/>
      <c r="C489" s="103"/>
      <c r="D489" s="103"/>
      <c r="E489" s="103"/>
      <c r="F489" s="103"/>
      <c r="G489" s="103"/>
      <c r="H489" s="103"/>
      <c r="I489" s="103"/>
      <c r="J489" s="103"/>
      <c r="K489" s="103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66"/>
    </row>
    <row r="490" spans="1:25" ht="16.5" thickBot="1" x14ac:dyDescent="0.3">
      <c r="A490" s="103"/>
      <c r="B490" s="103"/>
      <c r="C490" s="103"/>
      <c r="D490" s="103"/>
      <c r="E490" s="103"/>
      <c r="F490" s="103"/>
      <c r="G490" s="103"/>
      <c r="H490" s="103"/>
      <c r="I490" s="103"/>
      <c r="J490" s="103"/>
      <c r="K490" s="103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66"/>
    </row>
    <row r="491" spans="1:25" ht="16.5" thickBot="1" x14ac:dyDescent="0.3">
      <c r="A491" s="103"/>
      <c r="B491" s="103"/>
      <c r="C491" s="103"/>
      <c r="D491" s="103"/>
      <c r="E491" s="103"/>
      <c r="F491" s="103"/>
      <c r="G491" s="103"/>
      <c r="H491" s="103"/>
      <c r="I491" s="103"/>
      <c r="J491" s="103"/>
      <c r="K491" s="103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66"/>
    </row>
    <row r="492" spans="1:25" ht="16.5" thickBot="1" x14ac:dyDescent="0.3">
      <c r="A492" s="103"/>
      <c r="B492" s="103"/>
      <c r="C492" s="103"/>
      <c r="D492" s="103"/>
      <c r="E492" s="103"/>
      <c r="F492" s="103"/>
      <c r="G492" s="103"/>
      <c r="H492" s="103"/>
      <c r="I492" s="103"/>
      <c r="J492" s="103"/>
      <c r="K492" s="103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66"/>
    </row>
    <row r="493" spans="1:25" ht="16.5" thickBot="1" x14ac:dyDescent="0.3">
      <c r="A493" s="103"/>
      <c r="B493" s="103"/>
      <c r="C493" s="103"/>
      <c r="D493" s="103"/>
      <c r="E493" s="103"/>
      <c r="F493" s="103"/>
      <c r="G493" s="103"/>
      <c r="H493" s="103"/>
      <c r="I493" s="103"/>
      <c r="J493" s="103"/>
      <c r="K493" s="103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66"/>
    </row>
    <row r="494" spans="1:25" ht="16.5" thickBot="1" x14ac:dyDescent="0.3">
      <c r="A494" s="103"/>
      <c r="B494" s="103"/>
      <c r="C494" s="103"/>
      <c r="D494" s="103"/>
      <c r="E494" s="103"/>
      <c r="F494" s="103"/>
      <c r="G494" s="103"/>
      <c r="H494" s="103"/>
      <c r="I494" s="103"/>
      <c r="J494" s="103"/>
      <c r="K494" s="103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66"/>
    </row>
    <row r="495" spans="1:25" ht="16.5" thickBot="1" x14ac:dyDescent="0.3">
      <c r="A495" s="103"/>
      <c r="B495" s="103"/>
      <c r="C495" s="103"/>
      <c r="D495" s="103"/>
      <c r="E495" s="103"/>
      <c r="F495" s="103"/>
      <c r="G495" s="103"/>
      <c r="H495" s="103"/>
      <c r="I495" s="103"/>
      <c r="J495" s="103"/>
      <c r="K495" s="103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66"/>
    </row>
    <row r="496" spans="1:25" ht="16.5" thickBot="1" x14ac:dyDescent="0.3">
      <c r="A496" s="103"/>
      <c r="B496" s="103"/>
      <c r="C496" s="103"/>
      <c r="D496" s="103"/>
      <c r="E496" s="103"/>
      <c r="F496" s="103"/>
      <c r="G496" s="103"/>
      <c r="H496" s="103"/>
      <c r="I496" s="103"/>
      <c r="J496" s="103"/>
      <c r="K496" s="103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66"/>
    </row>
    <row r="497" spans="1:25" ht="16.5" thickBot="1" x14ac:dyDescent="0.3">
      <c r="A497" s="103"/>
      <c r="B497" s="103"/>
      <c r="C497" s="103"/>
      <c r="D497" s="103"/>
      <c r="E497" s="103"/>
      <c r="F497" s="103"/>
      <c r="G497" s="103"/>
      <c r="H497" s="103"/>
      <c r="I497" s="103"/>
      <c r="J497" s="103"/>
      <c r="K497" s="103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66"/>
    </row>
    <row r="498" spans="1:25" ht="16.5" thickBot="1" x14ac:dyDescent="0.3">
      <c r="A498" s="103"/>
      <c r="B498" s="103"/>
      <c r="C498" s="103"/>
      <c r="D498" s="103"/>
      <c r="E498" s="103"/>
      <c r="F498" s="103"/>
      <c r="G498" s="103"/>
      <c r="H498" s="103"/>
      <c r="I498" s="103"/>
      <c r="J498" s="103"/>
      <c r="K498" s="103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66"/>
    </row>
    <row r="499" spans="1:25" ht="16.5" thickBot="1" x14ac:dyDescent="0.3">
      <c r="A499" s="103"/>
      <c r="B499" s="103"/>
      <c r="C499" s="103"/>
      <c r="D499" s="103"/>
      <c r="E499" s="103"/>
      <c r="F499" s="103"/>
      <c r="G499" s="103"/>
      <c r="H499" s="103"/>
      <c r="I499" s="103"/>
      <c r="J499" s="103"/>
      <c r="K499" s="103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66"/>
    </row>
    <row r="500" spans="1:25" ht="16.5" thickBot="1" x14ac:dyDescent="0.3">
      <c r="A500" s="103"/>
      <c r="B500" s="103"/>
      <c r="C500" s="103"/>
      <c r="D500" s="103"/>
      <c r="E500" s="103"/>
      <c r="F500" s="103"/>
      <c r="G500" s="103"/>
      <c r="H500" s="103"/>
      <c r="I500" s="103"/>
      <c r="J500" s="103"/>
      <c r="K500" s="103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66"/>
    </row>
    <row r="501" spans="1:25" ht="16.5" thickBot="1" x14ac:dyDescent="0.3">
      <c r="A501" s="103"/>
      <c r="B501" s="103"/>
      <c r="C501" s="103"/>
      <c r="D501" s="103"/>
      <c r="E501" s="103"/>
      <c r="F501" s="103"/>
      <c r="G501" s="103"/>
      <c r="H501" s="103"/>
      <c r="I501" s="103"/>
      <c r="J501" s="103"/>
      <c r="K501" s="103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66"/>
    </row>
    <row r="502" spans="1:25" ht="16.5" thickBot="1" x14ac:dyDescent="0.3">
      <c r="A502" s="103"/>
      <c r="B502" s="103"/>
      <c r="C502" s="103"/>
      <c r="D502" s="103"/>
      <c r="E502" s="103"/>
      <c r="F502" s="103"/>
      <c r="G502" s="103"/>
      <c r="H502" s="103"/>
      <c r="I502" s="103"/>
      <c r="J502" s="103"/>
      <c r="K502" s="103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66"/>
    </row>
    <row r="503" spans="1:25" ht="16.5" thickBot="1" x14ac:dyDescent="0.3">
      <c r="A503" s="103"/>
      <c r="B503" s="103"/>
      <c r="C503" s="103"/>
      <c r="D503" s="103"/>
      <c r="E503" s="103"/>
      <c r="F503" s="103"/>
      <c r="G503" s="103"/>
      <c r="H503" s="103"/>
      <c r="I503" s="103"/>
      <c r="J503" s="103"/>
      <c r="K503" s="103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66"/>
    </row>
    <row r="504" spans="1:25" ht="16.5" thickBot="1" x14ac:dyDescent="0.3">
      <c r="A504" s="103"/>
      <c r="B504" s="103"/>
      <c r="C504" s="103"/>
      <c r="D504" s="103"/>
      <c r="E504" s="103"/>
      <c r="F504" s="103"/>
      <c r="G504" s="103"/>
      <c r="H504" s="103"/>
      <c r="I504" s="103"/>
      <c r="J504" s="103"/>
      <c r="K504" s="103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66"/>
    </row>
    <row r="505" spans="1:25" ht="16.5" thickBot="1" x14ac:dyDescent="0.3">
      <c r="A505" s="103"/>
      <c r="B505" s="103"/>
      <c r="C505" s="103"/>
      <c r="D505" s="103"/>
      <c r="E505" s="103"/>
      <c r="F505" s="103"/>
      <c r="G505" s="103"/>
      <c r="H505" s="103"/>
      <c r="I505" s="103"/>
      <c r="J505" s="103"/>
      <c r="K505" s="103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66"/>
    </row>
    <row r="506" spans="1:25" ht="16.5" thickBot="1" x14ac:dyDescent="0.3">
      <c r="A506" s="103"/>
      <c r="B506" s="103"/>
      <c r="C506" s="103"/>
      <c r="D506" s="103"/>
      <c r="E506" s="103"/>
      <c r="F506" s="103"/>
      <c r="G506" s="103"/>
      <c r="H506" s="103"/>
      <c r="I506" s="103"/>
      <c r="J506" s="103"/>
      <c r="K506" s="103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66"/>
    </row>
    <row r="507" spans="1:25" ht="16.5" thickBot="1" x14ac:dyDescent="0.3">
      <c r="A507" s="103"/>
      <c r="B507" s="103"/>
      <c r="C507" s="103"/>
      <c r="D507" s="103"/>
      <c r="E507" s="103"/>
      <c r="F507" s="103"/>
      <c r="G507" s="103"/>
      <c r="H507" s="103"/>
      <c r="I507" s="103"/>
      <c r="J507" s="103"/>
      <c r="K507" s="103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66"/>
    </row>
    <row r="508" spans="1:25" ht="16.5" thickBot="1" x14ac:dyDescent="0.3">
      <c r="A508" s="103"/>
      <c r="B508" s="103"/>
      <c r="C508" s="103"/>
      <c r="D508" s="103"/>
      <c r="E508" s="103"/>
      <c r="F508" s="103"/>
      <c r="G508" s="103"/>
      <c r="H508" s="103"/>
      <c r="I508" s="103"/>
      <c r="J508" s="103"/>
      <c r="K508" s="103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66"/>
    </row>
    <row r="509" spans="1:25" ht="16.5" thickBot="1" x14ac:dyDescent="0.3">
      <c r="A509" s="103"/>
      <c r="B509" s="103"/>
      <c r="C509" s="103"/>
      <c r="D509" s="103"/>
      <c r="E509" s="103"/>
      <c r="F509" s="103"/>
      <c r="G509" s="103"/>
      <c r="H509" s="103"/>
      <c r="I509" s="103"/>
      <c r="J509" s="103"/>
      <c r="K509" s="103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66"/>
    </row>
    <row r="510" spans="1:25" ht="16.5" thickBot="1" x14ac:dyDescent="0.3">
      <c r="A510" s="103"/>
      <c r="B510" s="103"/>
      <c r="C510" s="103"/>
      <c r="D510" s="103"/>
      <c r="E510" s="103"/>
      <c r="F510" s="103"/>
      <c r="G510" s="103"/>
      <c r="H510" s="103"/>
      <c r="I510" s="103"/>
      <c r="J510" s="103"/>
      <c r="K510" s="103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66"/>
    </row>
    <row r="511" spans="1:25" ht="16.5" thickBot="1" x14ac:dyDescent="0.3">
      <c r="A511" s="103"/>
      <c r="B511" s="103"/>
      <c r="C511" s="103"/>
      <c r="D511" s="103"/>
      <c r="E511" s="103"/>
      <c r="F511" s="103"/>
      <c r="G511" s="103"/>
      <c r="H511" s="103"/>
      <c r="I511" s="103"/>
      <c r="J511" s="103"/>
      <c r="K511" s="103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66"/>
    </row>
    <row r="512" spans="1:25" ht="16.5" thickBot="1" x14ac:dyDescent="0.3">
      <c r="A512" s="103"/>
      <c r="B512" s="103"/>
      <c r="C512" s="103"/>
      <c r="D512" s="103"/>
      <c r="E512" s="103"/>
      <c r="F512" s="103"/>
      <c r="G512" s="103"/>
      <c r="H512" s="103"/>
      <c r="I512" s="103"/>
      <c r="J512" s="103"/>
      <c r="K512" s="103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66"/>
    </row>
    <row r="513" spans="1:25" ht="16.5" thickBot="1" x14ac:dyDescent="0.3">
      <c r="A513" s="103"/>
      <c r="B513" s="103"/>
      <c r="C513" s="103"/>
      <c r="D513" s="103"/>
      <c r="E513" s="103"/>
      <c r="F513" s="103"/>
      <c r="G513" s="103"/>
      <c r="H513" s="103"/>
      <c r="I513" s="103"/>
      <c r="J513" s="103"/>
      <c r="K513" s="103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66"/>
    </row>
    <row r="514" spans="1:25" ht="16.5" thickBot="1" x14ac:dyDescent="0.3">
      <c r="A514" s="103"/>
      <c r="B514" s="103"/>
      <c r="C514" s="103"/>
      <c r="D514" s="103"/>
      <c r="E514" s="103"/>
      <c r="F514" s="103"/>
      <c r="G514" s="103"/>
      <c r="H514" s="103"/>
      <c r="I514" s="103"/>
      <c r="J514" s="103"/>
      <c r="K514" s="103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66"/>
    </row>
    <row r="515" spans="1:25" ht="16.5" thickBot="1" x14ac:dyDescent="0.3">
      <c r="A515" s="103"/>
      <c r="B515" s="103"/>
      <c r="C515" s="103"/>
      <c r="D515" s="103"/>
      <c r="E515" s="103"/>
      <c r="F515" s="103"/>
      <c r="G515" s="103"/>
      <c r="H515" s="103"/>
      <c r="I515" s="103"/>
      <c r="J515" s="103"/>
      <c r="K515" s="103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66"/>
    </row>
    <row r="516" spans="1:25" ht="16.5" thickBot="1" x14ac:dyDescent="0.3">
      <c r="A516" s="103"/>
      <c r="B516" s="103"/>
      <c r="C516" s="103"/>
      <c r="D516" s="103"/>
      <c r="E516" s="103"/>
      <c r="F516" s="103"/>
      <c r="G516" s="103"/>
      <c r="H516" s="103"/>
      <c r="I516" s="103"/>
      <c r="J516" s="103"/>
      <c r="K516" s="103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66"/>
    </row>
    <row r="517" spans="1:25" ht="16.5" thickBot="1" x14ac:dyDescent="0.3">
      <c r="A517" s="103"/>
      <c r="B517" s="103"/>
      <c r="C517" s="103"/>
      <c r="D517" s="103"/>
      <c r="E517" s="103"/>
      <c r="F517" s="103"/>
      <c r="G517" s="103"/>
      <c r="H517" s="103"/>
      <c r="I517" s="103"/>
      <c r="J517" s="103"/>
      <c r="K517" s="103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66"/>
    </row>
    <row r="518" spans="1:25" ht="16.5" thickBot="1" x14ac:dyDescent="0.3">
      <c r="A518" s="103"/>
      <c r="B518" s="103"/>
      <c r="C518" s="103"/>
      <c r="D518" s="103"/>
      <c r="E518" s="103"/>
      <c r="F518" s="103"/>
      <c r="G518" s="103"/>
      <c r="H518" s="103"/>
      <c r="I518" s="103"/>
      <c r="J518" s="103"/>
      <c r="K518" s="103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66"/>
    </row>
    <row r="519" spans="1:25" ht="16.5" thickBot="1" x14ac:dyDescent="0.3">
      <c r="A519" s="103"/>
      <c r="B519" s="103"/>
      <c r="C519" s="103"/>
      <c r="D519" s="103"/>
      <c r="E519" s="103"/>
      <c r="F519" s="103"/>
      <c r="G519" s="103"/>
      <c r="H519" s="103"/>
      <c r="I519" s="103"/>
      <c r="J519" s="103"/>
      <c r="K519" s="103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66"/>
    </row>
    <row r="520" spans="1:25" ht="16.5" thickBot="1" x14ac:dyDescent="0.3">
      <c r="A520" s="103"/>
      <c r="B520" s="103"/>
      <c r="C520" s="103"/>
      <c r="D520" s="103"/>
      <c r="E520" s="103"/>
      <c r="F520" s="103"/>
      <c r="G520" s="103"/>
      <c r="H520" s="103"/>
      <c r="I520" s="103"/>
      <c r="J520" s="103"/>
      <c r="K520" s="103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66"/>
    </row>
    <row r="521" spans="1:25" ht="16.5" thickBot="1" x14ac:dyDescent="0.3">
      <c r="A521" s="103"/>
      <c r="B521" s="103"/>
      <c r="C521" s="103"/>
      <c r="D521" s="103"/>
      <c r="E521" s="103"/>
      <c r="F521" s="103"/>
      <c r="G521" s="103"/>
      <c r="H521" s="103"/>
      <c r="I521" s="103"/>
      <c r="J521" s="103"/>
      <c r="K521" s="103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66"/>
    </row>
    <row r="522" spans="1:25" ht="16.5" thickBot="1" x14ac:dyDescent="0.3">
      <c r="A522" s="103"/>
      <c r="B522" s="103"/>
      <c r="C522" s="103"/>
      <c r="D522" s="103"/>
      <c r="E522" s="103"/>
      <c r="F522" s="103"/>
      <c r="G522" s="103"/>
      <c r="H522" s="103"/>
      <c r="I522" s="103"/>
      <c r="J522" s="103"/>
      <c r="K522" s="103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66"/>
    </row>
    <row r="523" spans="1:25" ht="16.5" thickBot="1" x14ac:dyDescent="0.3">
      <c r="A523" s="103"/>
      <c r="B523" s="103"/>
      <c r="C523" s="103"/>
      <c r="D523" s="103"/>
      <c r="E523" s="103"/>
      <c r="F523" s="103"/>
      <c r="G523" s="103"/>
      <c r="H523" s="103"/>
      <c r="I523" s="103"/>
      <c r="J523" s="103"/>
      <c r="K523" s="103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66"/>
    </row>
    <row r="524" spans="1:25" ht="16.5" thickBot="1" x14ac:dyDescent="0.3">
      <c r="A524" s="103"/>
      <c r="B524" s="103"/>
      <c r="C524" s="103"/>
      <c r="D524" s="103"/>
      <c r="E524" s="103"/>
      <c r="F524" s="103"/>
      <c r="G524" s="103"/>
      <c r="H524" s="103"/>
      <c r="I524" s="103"/>
      <c r="J524" s="103"/>
      <c r="K524" s="103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66"/>
    </row>
    <row r="525" spans="1:25" ht="16.5" thickBot="1" x14ac:dyDescent="0.3">
      <c r="A525" s="103"/>
      <c r="B525" s="103"/>
      <c r="C525" s="103"/>
      <c r="D525" s="103"/>
      <c r="E525" s="103"/>
      <c r="F525" s="103"/>
      <c r="G525" s="103"/>
      <c r="H525" s="103"/>
      <c r="I525" s="103"/>
      <c r="J525" s="103"/>
      <c r="K525" s="103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66"/>
    </row>
    <row r="526" spans="1:25" ht="16.5" thickBot="1" x14ac:dyDescent="0.3">
      <c r="A526" s="103"/>
      <c r="B526" s="103"/>
      <c r="C526" s="103"/>
      <c r="D526" s="103"/>
      <c r="E526" s="103"/>
      <c r="F526" s="103"/>
      <c r="G526" s="103"/>
      <c r="H526" s="103"/>
      <c r="I526" s="103"/>
      <c r="J526" s="103"/>
      <c r="K526" s="103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66"/>
    </row>
    <row r="527" spans="1:25" ht="16.5" thickBot="1" x14ac:dyDescent="0.3">
      <c r="A527" s="103"/>
      <c r="B527" s="103"/>
      <c r="C527" s="103"/>
      <c r="D527" s="103"/>
      <c r="E527" s="103"/>
      <c r="F527" s="103"/>
      <c r="G527" s="103"/>
      <c r="H527" s="103"/>
      <c r="I527" s="103"/>
      <c r="J527" s="103"/>
      <c r="K527" s="103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66"/>
    </row>
    <row r="528" spans="1:25" ht="16.5" thickBot="1" x14ac:dyDescent="0.3">
      <c r="A528" s="103"/>
      <c r="B528" s="103"/>
      <c r="C528" s="103"/>
      <c r="D528" s="103"/>
      <c r="E528" s="103"/>
      <c r="F528" s="103"/>
      <c r="G528" s="103"/>
      <c r="H528" s="103"/>
      <c r="I528" s="103"/>
      <c r="J528" s="103"/>
      <c r="K528" s="103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66"/>
    </row>
    <row r="529" spans="1:25" ht="16.5" thickBot="1" x14ac:dyDescent="0.3">
      <c r="A529" s="103"/>
      <c r="B529" s="103"/>
      <c r="C529" s="103"/>
      <c r="D529" s="103"/>
      <c r="E529" s="103"/>
      <c r="F529" s="103"/>
      <c r="G529" s="103"/>
      <c r="H529" s="103"/>
      <c r="I529" s="103"/>
      <c r="J529" s="103"/>
      <c r="K529" s="103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66"/>
    </row>
    <row r="530" spans="1:25" ht="16.5" thickBot="1" x14ac:dyDescent="0.3">
      <c r="A530" s="103"/>
      <c r="B530" s="103"/>
      <c r="C530" s="103"/>
      <c r="D530" s="103"/>
      <c r="E530" s="103"/>
      <c r="F530" s="103"/>
      <c r="G530" s="103"/>
      <c r="H530" s="103"/>
      <c r="I530" s="103"/>
      <c r="J530" s="103"/>
      <c r="K530" s="103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66"/>
    </row>
    <row r="531" spans="1:25" ht="16.5" thickBot="1" x14ac:dyDescent="0.3">
      <c r="A531" s="103"/>
      <c r="B531" s="103"/>
      <c r="C531" s="103"/>
      <c r="D531" s="103"/>
      <c r="E531" s="103"/>
      <c r="F531" s="103"/>
      <c r="G531" s="103"/>
      <c r="H531" s="103"/>
      <c r="I531" s="103"/>
      <c r="J531" s="103"/>
      <c r="K531" s="103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66"/>
    </row>
    <row r="532" spans="1:25" ht="16.5" thickBot="1" x14ac:dyDescent="0.3">
      <c r="A532" s="103"/>
      <c r="B532" s="103"/>
      <c r="C532" s="103"/>
      <c r="D532" s="103"/>
      <c r="E532" s="103"/>
      <c r="F532" s="103"/>
      <c r="G532" s="103"/>
      <c r="H532" s="103"/>
      <c r="I532" s="103"/>
      <c r="J532" s="103"/>
      <c r="K532" s="103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66"/>
    </row>
    <row r="533" spans="1:25" ht="16.5" thickBot="1" x14ac:dyDescent="0.3">
      <c r="A533" s="103"/>
      <c r="B533" s="103"/>
      <c r="C533" s="103"/>
      <c r="D533" s="103"/>
      <c r="E533" s="103"/>
      <c r="F533" s="103"/>
      <c r="G533" s="103"/>
      <c r="H533" s="103"/>
      <c r="I533" s="103"/>
      <c r="J533" s="103"/>
      <c r="K533" s="103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66"/>
    </row>
    <row r="534" spans="1:25" ht="16.5" thickBot="1" x14ac:dyDescent="0.3">
      <c r="A534" s="103"/>
      <c r="B534" s="103"/>
      <c r="C534" s="103"/>
      <c r="D534" s="103"/>
      <c r="E534" s="103"/>
      <c r="F534" s="103"/>
      <c r="G534" s="103"/>
      <c r="H534" s="103"/>
      <c r="I534" s="103"/>
      <c r="J534" s="103"/>
      <c r="K534" s="103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66"/>
    </row>
    <row r="535" spans="1:25" ht="16.5" thickBot="1" x14ac:dyDescent="0.3">
      <c r="A535" s="103"/>
      <c r="B535" s="103"/>
      <c r="C535" s="103"/>
      <c r="D535" s="103"/>
      <c r="E535" s="103"/>
      <c r="F535" s="103"/>
      <c r="G535" s="103"/>
      <c r="H535" s="103"/>
      <c r="I535" s="103"/>
      <c r="J535" s="103"/>
      <c r="K535" s="103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66"/>
    </row>
    <row r="536" spans="1:25" ht="16.5" thickBot="1" x14ac:dyDescent="0.3">
      <c r="A536" s="103"/>
      <c r="B536" s="103"/>
      <c r="C536" s="103"/>
      <c r="D536" s="103"/>
      <c r="E536" s="103"/>
      <c r="F536" s="103"/>
      <c r="G536" s="103"/>
      <c r="H536" s="103"/>
      <c r="I536" s="103"/>
      <c r="J536" s="103"/>
      <c r="K536" s="103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66"/>
    </row>
    <row r="537" spans="1:25" ht="16.5" thickBot="1" x14ac:dyDescent="0.3">
      <c r="A537" s="103"/>
      <c r="B537" s="103"/>
      <c r="C537" s="103"/>
      <c r="D537" s="103"/>
      <c r="E537" s="103"/>
      <c r="F537" s="103"/>
      <c r="G537" s="103"/>
      <c r="H537" s="103"/>
      <c r="I537" s="103"/>
      <c r="J537" s="103"/>
      <c r="K537" s="103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66"/>
    </row>
    <row r="538" spans="1:25" ht="16.5" thickBot="1" x14ac:dyDescent="0.3">
      <c r="A538" s="103"/>
      <c r="B538" s="103"/>
      <c r="C538" s="103"/>
      <c r="D538" s="103"/>
      <c r="E538" s="103"/>
      <c r="F538" s="103"/>
      <c r="G538" s="103"/>
      <c r="H538" s="103"/>
      <c r="I538" s="103"/>
      <c r="J538" s="103"/>
      <c r="K538" s="103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66"/>
    </row>
    <row r="539" spans="1:25" ht="16.5" thickBot="1" x14ac:dyDescent="0.3">
      <c r="A539" s="103"/>
      <c r="B539" s="103"/>
      <c r="C539" s="103"/>
      <c r="D539" s="103"/>
      <c r="E539" s="103"/>
      <c r="F539" s="103"/>
      <c r="G539" s="103"/>
      <c r="H539" s="103"/>
      <c r="I539" s="103"/>
      <c r="J539" s="103"/>
      <c r="K539" s="103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66"/>
    </row>
    <row r="540" spans="1:25" ht="16.5" thickBot="1" x14ac:dyDescent="0.3">
      <c r="A540" s="103"/>
      <c r="B540" s="103"/>
      <c r="C540" s="103"/>
      <c r="D540" s="103"/>
      <c r="E540" s="103"/>
      <c r="F540" s="103"/>
      <c r="G540" s="103"/>
      <c r="H540" s="103"/>
      <c r="I540" s="103"/>
      <c r="J540" s="103"/>
      <c r="K540" s="103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66"/>
    </row>
    <row r="541" spans="1:25" ht="16.5" thickBot="1" x14ac:dyDescent="0.3">
      <c r="A541" s="103"/>
      <c r="B541" s="103"/>
      <c r="C541" s="103"/>
      <c r="D541" s="103"/>
      <c r="E541" s="103"/>
      <c r="F541" s="103"/>
      <c r="G541" s="103"/>
      <c r="H541" s="103"/>
      <c r="I541" s="103"/>
      <c r="J541" s="103"/>
      <c r="K541" s="103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66"/>
    </row>
    <row r="542" spans="1:25" ht="16.5" thickBot="1" x14ac:dyDescent="0.3">
      <c r="A542" s="103"/>
      <c r="B542" s="103"/>
      <c r="C542" s="103"/>
      <c r="D542" s="103"/>
      <c r="E542" s="103"/>
      <c r="F542" s="103"/>
      <c r="G542" s="103"/>
      <c r="H542" s="103"/>
      <c r="I542" s="103"/>
      <c r="J542" s="103"/>
      <c r="K542" s="103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66"/>
    </row>
    <row r="543" spans="1:25" ht="16.5" thickBot="1" x14ac:dyDescent="0.3">
      <c r="A543" s="103"/>
      <c r="B543" s="103"/>
      <c r="C543" s="103"/>
      <c r="D543" s="103"/>
      <c r="E543" s="103"/>
      <c r="F543" s="103"/>
      <c r="G543" s="103"/>
      <c r="H543" s="103"/>
      <c r="I543" s="103"/>
      <c r="J543" s="103"/>
      <c r="K543" s="103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66"/>
    </row>
    <row r="544" spans="1:25" ht="16.5" thickBot="1" x14ac:dyDescent="0.3">
      <c r="A544" s="103"/>
      <c r="B544" s="103"/>
      <c r="C544" s="103"/>
      <c r="D544" s="103"/>
      <c r="E544" s="103"/>
      <c r="F544" s="103"/>
      <c r="G544" s="103"/>
      <c r="H544" s="103"/>
      <c r="I544" s="103"/>
      <c r="J544" s="103"/>
      <c r="K544" s="103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66"/>
    </row>
    <row r="545" spans="1:25" ht="16.5" thickBot="1" x14ac:dyDescent="0.3">
      <c r="A545" s="103"/>
      <c r="B545" s="103"/>
      <c r="C545" s="103"/>
      <c r="D545" s="103"/>
      <c r="E545" s="103"/>
      <c r="F545" s="103"/>
      <c r="G545" s="103"/>
      <c r="H545" s="103"/>
      <c r="I545" s="103"/>
      <c r="J545" s="103"/>
      <c r="K545" s="103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66"/>
    </row>
    <row r="546" spans="1:25" ht="16.5" thickBot="1" x14ac:dyDescent="0.3">
      <c r="A546" s="103"/>
      <c r="B546" s="103"/>
      <c r="C546" s="103"/>
      <c r="D546" s="103"/>
      <c r="E546" s="103"/>
      <c r="F546" s="103"/>
      <c r="G546" s="103"/>
      <c r="H546" s="103"/>
      <c r="I546" s="103"/>
      <c r="J546" s="103"/>
      <c r="K546" s="103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66"/>
    </row>
    <row r="547" spans="1:25" ht="16.5" thickBot="1" x14ac:dyDescent="0.3">
      <c r="A547" s="103"/>
      <c r="B547" s="103"/>
      <c r="C547" s="103"/>
      <c r="D547" s="103"/>
      <c r="E547" s="103"/>
      <c r="F547" s="103"/>
      <c r="G547" s="103"/>
      <c r="H547" s="103"/>
      <c r="I547" s="103"/>
      <c r="J547" s="103"/>
      <c r="K547" s="103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66"/>
    </row>
    <row r="548" spans="1:25" ht="16.5" thickBot="1" x14ac:dyDescent="0.3">
      <c r="A548" s="103"/>
      <c r="B548" s="103"/>
      <c r="C548" s="103"/>
      <c r="D548" s="103"/>
      <c r="E548" s="103"/>
      <c r="F548" s="103"/>
      <c r="G548" s="103"/>
      <c r="H548" s="103"/>
      <c r="I548" s="103"/>
      <c r="J548" s="103"/>
      <c r="K548" s="103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66"/>
    </row>
    <row r="549" spans="1:25" ht="16.5" thickBot="1" x14ac:dyDescent="0.3">
      <c r="A549" s="103"/>
      <c r="B549" s="103"/>
      <c r="C549" s="103"/>
      <c r="D549" s="103"/>
      <c r="E549" s="103"/>
      <c r="F549" s="103"/>
      <c r="G549" s="103"/>
      <c r="H549" s="103"/>
      <c r="I549" s="103"/>
      <c r="J549" s="103"/>
      <c r="K549" s="103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66"/>
    </row>
    <row r="550" spans="1:25" ht="16.5" thickBot="1" x14ac:dyDescent="0.3">
      <c r="A550" s="103"/>
      <c r="B550" s="103"/>
      <c r="C550" s="103"/>
      <c r="D550" s="103"/>
      <c r="E550" s="103"/>
      <c r="F550" s="103"/>
      <c r="G550" s="103"/>
      <c r="H550" s="103"/>
      <c r="I550" s="103"/>
      <c r="J550" s="103"/>
      <c r="K550" s="103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66"/>
    </row>
    <row r="551" spans="1:25" ht="16.5" thickBot="1" x14ac:dyDescent="0.3">
      <c r="A551" s="103"/>
      <c r="B551" s="103"/>
      <c r="C551" s="103"/>
      <c r="D551" s="103"/>
      <c r="E551" s="103"/>
      <c r="F551" s="103"/>
      <c r="G551" s="103"/>
      <c r="H551" s="103"/>
      <c r="I551" s="103"/>
      <c r="J551" s="103"/>
      <c r="K551" s="103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66"/>
    </row>
    <row r="552" spans="1:25" ht="16.5" thickBot="1" x14ac:dyDescent="0.3">
      <c r="A552" s="103"/>
      <c r="B552" s="103"/>
      <c r="C552" s="103"/>
      <c r="D552" s="103"/>
      <c r="E552" s="103"/>
      <c r="F552" s="103"/>
      <c r="G552" s="103"/>
      <c r="H552" s="103"/>
      <c r="I552" s="103"/>
      <c r="J552" s="103"/>
      <c r="K552" s="103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66"/>
    </row>
    <row r="553" spans="1:25" ht="16.5" thickBot="1" x14ac:dyDescent="0.3">
      <c r="A553" s="103"/>
      <c r="B553" s="103"/>
      <c r="C553" s="103"/>
      <c r="D553" s="103"/>
      <c r="E553" s="103"/>
      <c r="F553" s="103"/>
      <c r="G553" s="103"/>
      <c r="H553" s="103"/>
      <c r="I553" s="103"/>
      <c r="J553" s="103"/>
      <c r="K553" s="103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66"/>
    </row>
    <row r="554" spans="1:25" ht="16.5" thickBot="1" x14ac:dyDescent="0.3">
      <c r="A554" s="103"/>
      <c r="B554" s="103"/>
      <c r="C554" s="103"/>
      <c r="D554" s="103"/>
      <c r="E554" s="103"/>
      <c r="F554" s="103"/>
      <c r="G554" s="103"/>
      <c r="H554" s="103"/>
      <c r="I554" s="103"/>
      <c r="J554" s="103"/>
      <c r="K554" s="103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66"/>
    </row>
    <row r="555" spans="1:25" ht="16.5" thickBot="1" x14ac:dyDescent="0.3">
      <c r="A555" s="103"/>
      <c r="B555" s="103"/>
      <c r="C555" s="103"/>
      <c r="D555" s="103"/>
      <c r="E555" s="103"/>
      <c r="F555" s="103"/>
      <c r="G555" s="103"/>
      <c r="H555" s="103"/>
      <c r="I555" s="103"/>
      <c r="J555" s="103"/>
      <c r="K555" s="103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66"/>
    </row>
    <row r="556" spans="1:25" ht="16.5" thickBot="1" x14ac:dyDescent="0.3">
      <c r="A556" s="103"/>
      <c r="B556" s="103"/>
      <c r="C556" s="103"/>
      <c r="D556" s="103"/>
      <c r="E556" s="103"/>
      <c r="F556" s="103"/>
      <c r="G556" s="103"/>
      <c r="H556" s="103"/>
      <c r="I556" s="103"/>
      <c r="J556" s="103"/>
      <c r="K556" s="103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66"/>
    </row>
    <row r="557" spans="1:25" ht="16.5" thickBot="1" x14ac:dyDescent="0.3">
      <c r="A557" s="103"/>
      <c r="B557" s="103"/>
      <c r="C557" s="103"/>
      <c r="D557" s="103"/>
      <c r="E557" s="103"/>
      <c r="F557" s="103"/>
      <c r="G557" s="103"/>
      <c r="H557" s="103"/>
      <c r="I557" s="103"/>
      <c r="J557" s="103"/>
      <c r="K557" s="103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66"/>
    </row>
    <row r="558" spans="1:25" ht="16.5" thickBot="1" x14ac:dyDescent="0.3">
      <c r="A558" s="103"/>
      <c r="B558" s="103"/>
      <c r="C558" s="103"/>
      <c r="D558" s="103"/>
      <c r="E558" s="103"/>
      <c r="F558" s="103"/>
      <c r="G558" s="103"/>
      <c r="H558" s="103"/>
      <c r="I558" s="103"/>
      <c r="J558" s="103"/>
      <c r="K558" s="103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66"/>
    </row>
    <row r="559" spans="1:25" ht="16.5" thickBot="1" x14ac:dyDescent="0.3">
      <c r="A559" s="103"/>
      <c r="B559" s="103"/>
      <c r="C559" s="103"/>
      <c r="D559" s="103"/>
      <c r="E559" s="103"/>
      <c r="F559" s="103"/>
      <c r="G559" s="103"/>
      <c r="H559" s="103"/>
      <c r="I559" s="103"/>
      <c r="J559" s="103"/>
      <c r="K559" s="103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66"/>
    </row>
    <row r="560" spans="1:25" ht="16.5" thickBot="1" x14ac:dyDescent="0.3">
      <c r="A560" s="103"/>
      <c r="B560" s="103"/>
      <c r="C560" s="103"/>
      <c r="D560" s="103"/>
      <c r="E560" s="103"/>
      <c r="F560" s="103"/>
      <c r="G560" s="103"/>
      <c r="H560" s="103"/>
      <c r="I560" s="103"/>
      <c r="J560" s="103"/>
      <c r="K560" s="103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66"/>
    </row>
    <row r="561" spans="1:25" ht="16.5" thickBot="1" x14ac:dyDescent="0.3">
      <c r="A561" s="103"/>
      <c r="B561" s="103"/>
      <c r="C561" s="103"/>
      <c r="D561" s="103"/>
      <c r="E561" s="103"/>
      <c r="F561" s="103"/>
      <c r="G561" s="103"/>
      <c r="H561" s="103"/>
      <c r="I561" s="103"/>
      <c r="J561" s="103"/>
      <c r="K561" s="103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66"/>
    </row>
    <row r="562" spans="1:25" ht="16.5" thickBot="1" x14ac:dyDescent="0.3">
      <c r="A562" s="103"/>
      <c r="B562" s="103"/>
      <c r="C562" s="103"/>
      <c r="D562" s="103"/>
      <c r="E562" s="103"/>
      <c r="F562" s="103"/>
      <c r="G562" s="103"/>
      <c r="H562" s="103"/>
      <c r="I562" s="103"/>
      <c r="J562" s="103"/>
      <c r="K562" s="103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66"/>
    </row>
    <row r="563" spans="1:25" ht="16.5" thickBot="1" x14ac:dyDescent="0.3">
      <c r="A563" s="103"/>
      <c r="B563" s="103"/>
      <c r="C563" s="103"/>
      <c r="D563" s="103"/>
      <c r="E563" s="103"/>
      <c r="F563" s="103"/>
      <c r="G563" s="103"/>
      <c r="H563" s="103"/>
      <c r="I563" s="103"/>
      <c r="J563" s="103"/>
      <c r="K563" s="103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66"/>
    </row>
    <row r="564" spans="1:25" ht="16.5" thickBot="1" x14ac:dyDescent="0.3">
      <c r="A564" s="103"/>
      <c r="B564" s="103"/>
      <c r="C564" s="103"/>
      <c r="D564" s="103"/>
      <c r="E564" s="103"/>
      <c r="F564" s="103"/>
      <c r="G564" s="103"/>
      <c r="H564" s="103"/>
      <c r="I564" s="103"/>
      <c r="J564" s="103"/>
      <c r="K564" s="103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66"/>
    </row>
    <row r="565" spans="1:25" ht="16.5" thickBot="1" x14ac:dyDescent="0.3">
      <c r="A565" s="103"/>
      <c r="B565" s="103"/>
      <c r="C565" s="103"/>
      <c r="D565" s="103"/>
      <c r="E565" s="103"/>
      <c r="F565" s="103"/>
      <c r="G565" s="103"/>
      <c r="H565" s="103"/>
      <c r="I565" s="103"/>
      <c r="J565" s="103"/>
      <c r="K565" s="103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66"/>
    </row>
    <row r="566" spans="1:25" ht="16.5" thickBot="1" x14ac:dyDescent="0.3">
      <c r="A566" s="103"/>
      <c r="B566" s="103"/>
      <c r="C566" s="103"/>
      <c r="D566" s="103"/>
      <c r="E566" s="103"/>
      <c r="F566" s="103"/>
      <c r="G566" s="103"/>
      <c r="H566" s="103"/>
      <c r="I566" s="103"/>
      <c r="J566" s="103"/>
      <c r="K566" s="103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66"/>
    </row>
    <row r="567" spans="1:25" ht="16.5" thickBot="1" x14ac:dyDescent="0.3">
      <c r="A567" s="103"/>
      <c r="B567" s="103"/>
      <c r="C567" s="103"/>
      <c r="D567" s="103"/>
      <c r="E567" s="103"/>
      <c r="F567" s="103"/>
      <c r="G567" s="103"/>
      <c r="H567" s="103"/>
      <c r="I567" s="103"/>
      <c r="J567" s="103"/>
      <c r="K567" s="103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66"/>
    </row>
    <row r="568" spans="1:25" ht="16.5" thickBot="1" x14ac:dyDescent="0.3">
      <c r="A568" s="103"/>
      <c r="B568" s="103"/>
      <c r="C568" s="103"/>
      <c r="D568" s="103"/>
      <c r="E568" s="103"/>
      <c r="F568" s="103"/>
      <c r="G568" s="103"/>
      <c r="H568" s="103"/>
      <c r="I568" s="103"/>
      <c r="J568" s="103"/>
      <c r="K568" s="103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66"/>
    </row>
    <row r="569" spans="1:25" ht="16.5" thickBot="1" x14ac:dyDescent="0.3">
      <c r="A569" s="103"/>
      <c r="B569" s="103"/>
      <c r="C569" s="103"/>
      <c r="D569" s="103"/>
      <c r="E569" s="103"/>
      <c r="F569" s="103"/>
      <c r="G569" s="103"/>
      <c r="H569" s="103"/>
      <c r="I569" s="103"/>
      <c r="J569" s="103"/>
      <c r="K569" s="103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66"/>
    </row>
    <row r="570" spans="1:25" ht="16.5" thickBot="1" x14ac:dyDescent="0.3">
      <c r="A570" s="103"/>
      <c r="B570" s="103"/>
      <c r="C570" s="103"/>
      <c r="D570" s="103"/>
      <c r="E570" s="103"/>
      <c r="F570" s="103"/>
      <c r="G570" s="103"/>
      <c r="H570" s="103"/>
      <c r="I570" s="103"/>
      <c r="J570" s="103"/>
      <c r="K570" s="103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66"/>
    </row>
    <row r="571" spans="1:25" ht="16.5" thickBot="1" x14ac:dyDescent="0.3">
      <c r="A571" s="103"/>
      <c r="B571" s="103"/>
      <c r="C571" s="103"/>
      <c r="D571" s="103"/>
      <c r="E571" s="103"/>
      <c r="F571" s="103"/>
      <c r="G571" s="103"/>
      <c r="H571" s="103"/>
      <c r="I571" s="103"/>
      <c r="J571" s="103"/>
      <c r="K571" s="103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66"/>
    </row>
    <row r="572" spans="1:25" ht="16.5" thickBot="1" x14ac:dyDescent="0.3">
      <c r="A572" s="103"/>
      <c r="B572" s="103"/>
      <c r="C572" s="103"/>
      <c r="D572" s="103"/>
      <c r="E572" s="103"/>
      <c r="F572" s="103"/>
      <c r="G572" s="103"/>
      <c r="H572" s="103"/>
      <c r="I572" s="103"/>
      <c r="J572" s="103"/>
      <c r="K572" s="103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66"/>
    </row>
    <row r="573" spans="1:25" ht="16.5" thickBot="1" x14ac:dyDescent="0.3">
      <c r="A573" s="103"/>
      <c r="B573" s="103"/>
      <c r="C573" s="103"/>
      <c r="D573" s="103"/>
      <c r="E573" s="103"/>
      <c r="F573" s="103"/>
      <c r="G573" s="103"/>
      <c r="H573" s="103"/>
      <c r="I573" s="103"/>
      <c r="J573" s="103"/>
      <c r="K573" s="103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66"/>
    </row>
    <row r="574" spans="1:25" ht="16.5" thickBot="1" x14ac:dyDescent="0.3">
      <c r="A574" s="103"/>
      <c r="B574" s="103"/>
      <c r="C574" s="103"/>
      <c r="D574" s="103"/>
      <c r="E574" s="103"/>
      <c r="F574" s="103"/>
      <c r="G574" s="103"/>
      <c r="H574" s="103"/>
      <c r="I574" s="103"/>
      <c r="J574" s="103"/>
      <c r="K574" s="103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66"/>
    </row>
    <row r="575" spans="1:25" ht="16.5" thickBot="1" x14ac:dyDescent="0.3">
      <c r="A575" s="103"/>
      <c r="B575" s="103"/>
      <c r="C575" s="103"/>
      <c r="D575" s="103"/>
      <c r="E575" s="103"/>
      <c r="F575" s="103"/>
      <c r="G575" s="103"/>
      <c r="H575" s="103"/>
      <c r="I575" s="103"/>
      <c r="J575" s="103"/>
      <c r="K575" s="103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66"/>
    </row>
    <row r="576" spans="1:25" ht="16.5" thickBot="1" x14ac:dyDescent="0.3">
      <c r="A576" s="103"/>
      <c r="B576" s="103"/>
      <c r="C576" s="103"/>
      <c r="D576" s="103"/>
      <c r="E576" s="103"/>
      <c r="F576" s="103"/>
      <c r="G576" s="103"/>
      <c r="H576" s="103"/>
      <c r="I576" s="103"/>
      <c r="J576" s="103"/>
      <c r="K576" s="103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66"/>
    </row>
    <row r="577" spans="1:25" ht="16.5" thickBot="1" x14ac:dyDescent="0.3">
      <c r="A577" s="103"/>
      <c r="B577" s="103"/>
      <c r="C577" s="103"/>
      <c r="D577" s="103"/>
      <c r="E577" s="103"/>
      <c r="F577" s="103"/>
      <c r="G577" s="103"/>
      <c r="H577" s="103"/>
      <c r="I577" s="103"/>
      <c r="J577" s="103"/>
      <c r="K577" s="103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66"/>
    </row>
    <row r="578" spans="1:25" ht="16.5" thickBot="1" x14ac:dyDescent="0.3">
      <c r="A578" s="103"/>
      <c r="B578" s="103"/>
      <c r="C578" s="103"/>
      <c r="D578" s="103"/>
      <c r="E578" s="103"/>
      <c r="F578" s="103"/>
      <c r="G578" s="103"/>
      <c r="H578" s="103"/>
      <c r="I578" s="103"/>
      <c r="J578" s="103"/>
      <c r="K578" s="103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66"/>
    </row>
    <row r="579" spans="1:25" ht="16.5" thickBot="1" x14ac:dyDescent="0.3">
      <c r="A579" s="103"/>
      <c r="B579" s="103"/>
      <c r="C579" s="103"/>
      <c r="D579" s="103"/>
      <c r="E579" s="103"/>
      <c r="F579" s="103"/>
      <c r="G579" s="103"/>
      <c r="H579" s="103"/>
      <c r="I579" s="103"/>
      <c r="J579" s="103"/>
      <c r="K579" s="103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66"/>
    </row>
    <row r="580" spans="1:25" ht="16.5" thickBot="1" x14ac:dyDescent="0.3">
      <c r="A580" s="103"/>
      <c r="B580" s="103"/>
      <c r="C580" s="103"/>
      <c r="D580" s="103"/>
      <c r="E580" s="103"/>
      <c r="F580" s="103"/>
      <c r="G580" s="103"/>
      <c r="H580" s="103"/>
      <c r="I580" s="103"/>
      <c r="J580" s="103"/>
      <c r="K580" s="103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66"/>
    </row>
    <row r="581" spans="1:25" ht="16.5" thickBot="1" x14ac:dyDescent="0.3">
      <c r="A581" s="103"/>
      <c r="B581" s="103"/>
      <c r="C581" s="103"/>
      <c r="D581" s="103"/>
      <c r="E581" s="103"/>
      <c r="F581" s="103"/>
      <c r="G581" s="103"/>
      <c r="H581" s="103"/>
      <c r="I581" s="103"/>
      <c r="J581" s="103"/>
      <c r="K581" s="103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66"/>
    </row>
    <row r="582" spans="1:25" ht="16.5" thickBot="1" x14ac:dyDescent="0.3">
      <c r="A582" s="103"/>
      <c r="B582" s="103"/>
      <c r="C582" s="103"/>
      <c r="D582" s="103"/>
      <c r="E582" s="103"/>
      <c r="F582" s="103"/>
      <c r="G582" s="103"/>
      <c r="H582" s="103"/>
      <c r="I582" s="103"/>
      <c r="J582" s="103"/>
      <c r="K582" s="103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66"/>
    </row>
    <row r="583" spans="1:25" ht="16.5" thickBot="1" x14ac:dyDescent="0.3">
      <c r="A583" s="103"/>
      <c r="B583" s="103"/>
      <c r="C583" s="103"/>
      <c r="D583" s="103"/>
      <c r="E583" s="103"/>
      <c r="F583" s="103"/>
      <c r="G583" s="103"/>
      <c r="H583" s="103"/>
      <c r="I583" s="103"/>
      <c r="J583" s="103"/>
      <c r="K583" s="103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66"/>
    </row>
    <row r="584" spans="1:25" ht="16.5" thickBot="1" x14ac:dyDescent="0.3">
      <c r="A584" s="103"/>
      <c r="B584" s="103"/>
      <c r="C584" s="103"/>
      <c r="D584" s="103"/>
      <c r="E584" s="103"/>
      <c r="F584" s="103"/>
      <c r="G584" s="103"/>
      <c r="H584" s="103"/>
      <c r="I584" s="103"/>
      <c r="J584" s="103"/>
      <c r="K584" s="103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66"/>
    </row>
    <row r="585" spans="1:25" ht="16.5" thickBot="1" x14ac:dyDescent="0.3">
      <c r="A585" s="103"/>
      <c r="B585" s="103"/>
      <c r="C585" s="103"/>
      <c r="D585" s="103"/>
      <c r="E585" s="103"/>
      <c r="F585" s="103"/>
      <c r="G585" s="103"/>
      <c r="H585" s="103"/>
      <c r="I585" s="103"/>
      <c r="J585" s="103"/>
      <c r="K585" s="103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66"/>
    </row>
    <row r="586" spans="1:25" ht="16.5" thickBot="1" x14ac:dyDescent="0.3">
      <c r="A586" s="103"/>
      <c r="B586" s="103"/>
      <c r="C586" s="103"/>
      <c r="D586" s="103"/>
      <c r="E586" s="103"/>
      <c r="F586" s="103"/>
      <c r="G586" s="103"/>
      <c r="H586" s="103"/>
      <c r="I586" s="103"/>
      <c r="J586" s="103"/>
      <c r="K586" s="103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66"/>
    </row>
    <row r="587" spans="1:25" ht="16.5" thickBot="1" x14ac:dyDescent="0.3">
      <c r="A587" s="103"/>
      <c r="B587" s="103"/>
      <c r="C587" s="103"/>
      <c r="D587" s="103"/>
      <c r="E587" s="103"/>
      <c r="F587" s="103"/>
      <c r="G587" s="103"/>
      <c r="H587" s="103"/>
      <c r="I587" s="103"/>
      <c r="J587" s="103"/>
      <c r="K587" s="103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66"/>
    </row>
    <row r="588" spans="1:25" ht="16.5" thickBot="1" x14ac:dyDescent="0.3">
      <c r="A588" s="103"/>
      <c r="B588" s="103"/>
      <c r="C588" s="103"/>
      <c r="D588" s="103"/>
      <c r="E588" s="103"/>
      <c r="F588" s="103"/>
      <c r="G588" s="103"/>
      <c r="H588" s="103"/>
      <c r="I588" s="103"/>
      <c r="J588" s="103"/>
      <c r="K588" s="103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66"/>
    </row>
    <row r="589" spans="1:25" ht="16.5" thickBot="1" x14ac:dyDescent="0.3">
      <c r="A589" s="103"/>
      <c r="B589" s="103"/>
      <c r="C589" s="103"/>
      <c r="D589" s="103"/>
      <c r="E589" s="103"/>
      <c r="F589" s="103"/>
      <c r="G589" s="103"/>
      <c r="H589" s="103"/>
      <c r="I589" s="103"/>
      <c r="J589" s="103"/>
      <c r="K589" s="103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66"/>
    </row>
    <row r="590" spans="1:25" ht="16.5" thickBot="1" x14ac:dyDescent="0.3">
      <c r="A590" s="103"/>
      <c r="B590" s="103"/>
      <c r="C590" s="103"/>
      <c r="D590" s="103"/>
      <c r="E590" s="103"/>
      <c r="F590" s="103"/>
      <c r="G590" s="103"/>
      <c r="H590" s="103"/>
      <c r="I590" s="103"/>
      <c r="J590" s="103"/>
      <c r="K590" s="103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66"/>
    </row>
    <row r="591" spans="1:25" ht="16.5" thickBot="1" x14ac:dyDescent="0.3">
      <c r="A591" s="103"/>
      <c r="B591" s="103"/>
      <c r="C591" s="103"/>
      <c r="D591" s="103"/>
      <c r="E591" s="103"/>
      <c r="F591" s="103"/>
      <c r="G591" s="103"/>
      <c r="H591" s="103"/>
      <c r="I591" s="103"/>
      <c r="J591" s="103"/>
      <c r="K591" s="103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66"/>
    </row>
    <row r="592" spans="1:25" ht="16.5" thickBot="1" x14ac:dyDescent="0.3">
      <c r="A592" s="103"/>
      <c r="B592" s="103"/>
      <c r="C592" s="103"/>
      <c r="D592" s="103"/>
      <c r="E592" s="103"/>
      <c r="F592" s="103"/>
      <c r="G592" s="103"/>
      <c r="H592" s="103"/>
      <c r="I592" s="103"/>
      <c r="J592" s="103"/>
      <c r="K592" s="103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66"/>
    </row>
    <row r="593" spans="1:25" ht="16.5" thickBot="1" x14ac:dyDescent="0.3">
      <c r="A593" s="103"/>
      <c r="B593" s="103"/>
      <c r="C593" s="103"/>
      <c r="D593" s="103"/>
      <c r="E593" s="103"/>
      <c r="F593" s="103"/>
      <c r="G593" s="103"/>
      <c r="H593" s="103"/>
      <c r="I593" s="103"/>
      <c r="J593" s="103"/>
      <c r="K593" s="103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66"/>
    </row>
    <row r="594" spans="1:25" ht="16.5" thickBot="1" x14ac:dyDescent="0.3">
      <c r="A594" s="103"/>
      <c r="B594" s="103"/>
      <c r="C594" s="103"/>
      <c r="D594" s="103"/>
      <c r="E594" s="103"/>
      <c r="F594" s="103"/>
      <c r="G594" s="103"/>
      <c r="H594" s="103"/>
      <c r="I594" s="103"/>
      <c r="J594" s="103"/>
      <c r="K594" s="103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66"/>
    </row>
    <row r="595" spans="1:25" ht="16.5" thickBot="1" x14ac:dyDescent="0.3">
      <c r="A595" s="103"/>
      <c r="B595" s="103"/>
      <c r="C595" s="103"/>
      <c r="D595" s="103"/>
      <c r="E595" s="103"/>
      <c r="F595" s="103"/>
      <c r="G595" s="103"/>
      <c r="H595" s="103"/>
      <c r="I595" s="103"/>
      <c r="J595" s="103"/>
      <c r="K595" s="103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66"/>
    </row>
    <row r="596" spans="1:25" ht="16.5" thickBot="1" x14ac:dyDescent="0.3">
      <c r="A596" s="103"/>
      <c r="B596" s="103"/>
      <c r="C596" s="103"/>
      <c r="D596" s="103"/>
      <c r="E596" s="103"/>
      <c r="F596" s="103"/>
      <c r="G596" s="103"/>
      <c r="H596" s="103"/>
      <c r="I596" s="103"/>
      <c r="J596" s="103"/>
      <c r="K596" s="103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66"/>
    </row>
    <row r="597" spans="1:25" ht="16.5" thickBot="1" x14ac:dyDescent="0.3">
      <c r="A597" s="103"/>
      <c r="B597" s="103"/>
      <c r="C597" s="103"/>
      <c r="D597" s="103"/>
      <c r="E597" s="103"/>
      <c r="F597" s="103"/>
      <c r="G597" s="103"/>
      <c r="H597" s="103"/>
      <c r="I597" s="103"/>
      <c r="J597" s="103"/>
      <c r="K597" s="103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66"/>
    </row>
    <row r="598" spans="1:25" ht="16.5" thickBot="1" x14ac:dyDescent="0.3">
      <c r="A598" s="103"/>
      <c r="B598" s="103"/>
      <c r="C598" s="103"/>
      <c r="D598" s="103"/>
      <c r="E598" s="103"/>
      <c r="F598" s="103"/>
      <c r="G598" s="103"/>
      <c r="H598" s="103"/>
      <c r="I598" s="103"/>
      <c r="J598" s="103"/>
      <c r="K598" s="103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66"/>
    </row>
    <row r="599" spans="1:25" ht="16.5" thickBot="1" x14ac:dyDescent="0.3">
      <c r="A599" s="103"/>
      <c r="B599" s="103"/>
      <c r="C599" s="103"/>
      <c r="D599" s="103"/>
      <c r="E599" s="103"/>
      <c r="F599" s="103"/>
      <c r="G599" s="103"/>
      <c r="H599" s="103"/>
      <c r="I599" s="103"/>
      <c r="J599" s="103"/>
      <c r="K599" s="103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66"/>
    </row>
    <row r="600" spans="1:25" ht="16.5" thickBot="1" x14ac:dyDescent="0.3">
      <c r="A600" s="103"/>
      <c r="B600" s="103"/>
      <c r="C600" s="103"/>
      <c r="D600" s="103"/>
      <c r="E600" s="103"/>
      <c r="F600" s="103"/>
      <c r="G600" s="103"/>
      <c r="H600" s="103"/>
      <c r="I600" s="103"/>
      <c r="J600" s="103"/>
      <c r="K600" s="103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66"/>
    </row>
    <row r="601" spans="1:25" ht="16.5" thickBot="1" x14ac:dyDescent="0.3">
      <c r="A601" s="103"/>
      <c r="B601" s="103"/>
      <c r="C601" s="103"/>
      <c r="D601" s="103"/>
      <c r="E601" s="103"/>
      <c r="F601" s="103"/>
      <c r="G601" s="103"/>
      <c r="H601" s="103"/>
      <c r="I601" s="103"/>
      <c r="J601" s="103"/>
      <c r="K601" s="103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66"/>
    </row>
    <row r="602" spans="1:25" ht="16.5" thickBot="1" x14ac:dyDescent="0.3">
      <c r="A602" s="103"/>
      <c r="B602" s="103"/>
      <c r="C602" s="103"/>
      <c r="D602" s="103"/>
      <c r="E602" s="103"/>
      <c r="F602" s="103"/>
      <c r="G602" s="103"/>
      <c r="H602" s="103"/>
      <c r="I602" s="103"/>
      <c r="J602" s="103"/>
      <c r="K602" s="103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66"/>
    </row>
    <row r="603" spans="1:25" ht="16.5" thickBot="1" x14ac:dyDescent="0.3">
      <c r="A603" s="103"/>
      <c r="B603" s="103"/>
      <c r="C603" s="103"/>
      <c r="D603" s="103"/>
      <c r="E603" s="103"/>
      <c r="F603" s="103"/>
      <c r="G603" s="103"/>
      <c r="H603" s="103"/>
      <c r="I603" s="103"/>
      <c r="J603" s="103"/>
      <c r="K603" s="103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66"/>
    </row>
    <row r="604" spans="1:25" ht="16.5" thickBot="1" x14ac:dyDescent="0.3">
      <c r="A604" s="103"/>
      <c r="B604" s="103"/>
      <c r="C604" s="103"/>
      <c r="D604" s="103"/>
      <c r="E604" s="103"/>
      <c r="F604" s="103"/>
      <c r="G604" s="103"/>
      <c r="H604" s="103"/>
      <c r="I604" s="103"/>
      <c r="J604" s="103"/>
      <c r="K604" s="103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66"/>
    </row>
    <row r="605" spans="1:25" ht="16.5" thickBot="1" x14ac:dyDescent="0.3">
      <c r="A605" s="103"/>
      <c r="B605" s="103"/>
      <c r="C605" s="103"/>
      <c r="D605" s="103"/>
      <c r="E605" s="103"/>
      <c r="F605" s="103"/>
      <c r="G605" s="103"/>
      <c r="H605" s="103"/>
      <c r="I605" s="103"/>
      <c r="J605" s="103"/>
      <c r="K605" s="103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66"/>
    </row>
    <row r="606" spans="1:25" ht="16.5" thickBot="1" x14ac:dyDescent="0.3">
      <c r="A606" s="103"/>
      <c r="B606" s="103"/>
      <c r="C606" s="103"/>
      <c r="D606" s="103"/>
      <c r="E606" s="103"/>
      <c r="F606" s="103"/>
      <c r="G606" s="103"/>
      <c r="H606" s="103"/>
      <c r="I606" s="103"/>
      <c r="J606" s="103"/>
      <c r="K606" s="103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66"/>
    </row>
    <row r="607" spans="1:25" ht="16.5" thickBot="1" x14ac:dyDescent="0.3">
      <c r="A607" s="103"/>
      <c r="B607" s="103"/>
      <c r="C607" s="103"/>
      <c r="D607" s="103"/>
      <c r="E607" s="103"/>
      <c r="F607" s="103"/>
      <c r="G607" s="103"/>
      <c r="H607" s="103"/>
      <c r="I607" s="103"/>
      <c r="J607" s="103"/>
      <c r="K607" s="103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66"/>
    </row>
    <row r="608" spans="1:25" ht="16.5" thickBot="1" x14ac:dyDescent="0.3">
      <c r="A608" s="103"/>
      <c r="B608" s="103"/>
      <c r="C608" s="103"/>
      <c r="D608" s="103"/>
      <c r="E608" s="103"/>
      <c r="F608" s="103"/>
      <c r="G608" s="103"/>
      <c r="H608" s="103"/>
      <c r="I608" s="103"/>
      <c r="J608" s="103"/>
      <c r="K608" s="103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66"/>
    </row>
    <row r="609" spans="1:25" ht="16.5" thickBot="1" x14ac:dyDescent="0.3">
      <c r="A609" s="103"/>
      <c r="B609" s="103"/>
      <c r="C609" s="103"/>
      <c r="D609" s="103"/>
      <c r="E609" s="103"/>
      <c r="F609" s="103"/>
      <c r="G609" s="103"/>
      <c r="H609" s="103"/>
      <c r="I609" s="103"/>
      <c r="J609" s="103"/>
      <c r="K609" s="103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66"/>
    </row>
    <row r="610" spans="1:25" ht="16.5" thickBot="1" x14ac:dyDescent="0.3">
      <c r="A610" s="103"/>
      <c r="B610" s="103"/>
      <c r="C610" s="103"/>
      <c r="D610" s="103"/>
      <c r="E610" s="103"/>
      <c r="F610" s="103"/>
      <c r="G610" s="103"/>
      <c r="H610" s="103"/>
      <c r="I610" s="103"/>
      <c r="J610" s="103"/>
      <c r="K610" s="103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66"/>
    </row>
    <row r="611" spans="1:25" ht="16.5" thickBot="1" x14ac:dyDescent="0.3">
      <c r="A611" s="103"/>
      <c r="B611" s="103"/>
      <c r="C611" s="103"/>
      <c r="D611" s="103"/>
      <c r="E611" s="103"/>
      <c r="F611" s="103"/>
      <c r="G611" s="103"/>
      <c r="H611" s="103"/>
      <c r="I611" s="103"/>
      <c r="J611" s="103"/>
      <c r="K611" s="103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66"/>
    </row>
    <row r="612" spans="1:25" ht="16.5" thickBot="1" x14ac:dyDescent="0.3">
      <c r="A612" s="103"/>
      <c r="B612" s="103"/>
      <c r="C612" s="103"/>
      <c r="D612" s="103"/>
      <c r="E612" s="103"/>
      <c r="F612" s="103"/>
      <c r="G612" s="103"/>
      <c r="H612" s="103"/>
      <c r="I612" s="103"/>
      <c r="J612" s="103"/>
      <c r="K612" s="103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66"/>
    </row>
    <row r="613" spans="1:25" ht="16.5" thickBot="1" x14ac:dyDescent="0.3">
      <c r="A613" s="103"/>
      <c r="B613" s="103"/>
      <c r="C613" s="103"/>
      <c r="D613" s="103"/>
      <c r="E613" s="103"/>
      <c r="F613" s="103"/>
      <c r="G613" s="103"/>
      <c r="H613" s="103"/>
      <c r="I613" s="103"/>
      <c r="J613" s="103"/>
      <c r="K613" s="103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66"/>
    </row>
    <row r="614" spans="1:25" ht="16.5" thickBot="1" x14ac:dyDescent="0.3">
      <c r="A614" s="103"/>
      <c r="B614" s="103"/>
      <c r="C614" s="103"/>
      <c r="D614" s="103"/>
      <c r="E614" s="103"/>
      <c r="F614" s="103"/>
      <c r="G614" s="103"/>
      <c r="H614" s="103"/>
      <c r="I614" s="103"/>
      <c r="J614" s="103"/>
      <c r="K614" s="103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66"/>
    </row>
    <row r="615" spans="1:25" ht="16.5" thickBot="1" x14ac:dyDescent="0.3">
      <c r="A615" s="103"/>
      <c r="B615" s="103"/>
      <c r="C615" s="103"/>
      <c r="D615" s="103"/>
      <c r="E615" s="103"/>
      <c r="F615" s="103"/>
      <c r="G615" s="103"/>
      <c r="H615" s="103"/>
      <c r="I615" s="103"/>
      <c r="J615" s="103"/>
      <c r="K615" s="103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66"/>
    </row>
    <row r="616" spans="1:25" ht="16.5" thickBot="1" x14ac:dyDescent="0.3">
      <c r="A616" s="103"/>
      <c r="B616" s="103"/>
      <c r="C616" s="103"/>
      <c r="D616" s="103"/>
      <c r="E616" s="103"/>
      <c r="F616" s="103"/>
      <c r="G616" s="103"/>
      <c r="H616" s="103"/>
      <c r="I616" s="103"/>
      <c r="J616" s="103"/>
      <c r="K616" s="103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66"/>
    </row>
    <row r="617" spans="1:25" ht="16.5" thickBot="1" x14ac:dyDescent="0.3">
      <c r="A617" s="103"/>
      <c r="B617" s="103"/>
      <c r="C617" s="103"/>
      <c r="D617" s="103"/>
      <c r="E617" s="103"/>
      <c r="F617" s="103"/>
      <c r="G617" s="103"/>
      <c r="H617" s="103"/>
      <c r="I617" s="103"/>
      <c r="J617" s="103"/>
      <c r="K617" s="103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66"/>
    </row>
    <row r="618" spans="1:25" ht="16.5" thickBot="1" x14ac:dyDescent="0.3">
      <c r="A618" s="103"/>
      <c r="B618" s="103"/>
      <c r="C618" s="103"/>
      <c r="D618" s="103"/>
      <c r="E618" s="103"/>
      <c r="F618" s="103"/>
      <c r="G618" s="103"/>
      <c r="H618" s="103"/>
      <c r="I618" s="103"/>
      <c r="J618" s="103"/>
      <c r="K618" s="103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66"/>
    </row>
    <row r="619" spans="1:25" ht="16.5" thickBot="1" x14ac:dyDescent="0.3">
      <c r="A619" s="103"/>
      <c r="B619" s="103"/>
      <c r="C619" s="103"/>
      <c r="D619" s="103"/>
      <c r="E619" s="103"/>
      <c r="F619" s="103"/>
      <c r="G619" s="103"/>
      <c r="H619" s="103"/>
      <c r="I619" s="103"/>
      <c r="J619" s="103"/>
      <c r="K619" s="103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66"/>
    </row>
    <row r="620" spans="1:25" ht="16.5" thickBot="1" x14ac:dyDescent="0.3">
      <c r="A620" s="103"/>
      <c r="B620" s="103"/>
      <c r="C620" s="103"/>
      <c r="D620" s="103"/>
      <c r="E620" s="103"/>
      <c r="F620" s="103"/>
      <c r="G620" s="103"/>
      <c r="H620" s="103"/>
      <c r="I620" s="103"/>
      <c r="J620" s="103"/>
      <c r="K620" s="103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66"/>
    </row>
    <row r="621" spans="1:25" ht="16.5" thickBot="1" x14ac:dyDescent="0.3">
      <c r="A621" s="103"/>
      <c r="B621" s="103"/>
      <c r="C621" s="103"/>
      <c r="D621" s="103"/>
      <c r="E621" s="103"/>
      <c r="F621" s="103"/>
      <c r="G621" s="103"/>
      <c r="H621" s="103"/>
      <c r="I621" s="103"/>
      <c r="J621" s="103"/>
      <c r="K621" s="103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66"/>
    </row>
    <row r="622" spans="1:25" ht="16.5" thickBot="1" x14ac:dyDescent="0.3">
      <c r="A622" s="103"/>
      <c r="B622" s="103"/>
      <c r="C622" s="103"/>
      <c r="D622" s="103"/>
      <c r="E622" s="103"/>
      <c r="F622" s="103"/>
      <c r="G622" s="103"/>
      <c r="H622" s="103"/>
      <c r="I622" s="103"/>
      <c r="J622" s="103"/>
      <c r="K622" s="103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66"/>
    </row>
    <row r="623" spans="1:25" ht="16.5" thickBot="1" x14ac:dyDescent="0.3">
      <c r="A623" s="103"/>
      <c r="B623" s="103"/>
      <c r="C623" s="103"/>
      <c r="D623" s="103"/>
      <c r="E623" s="103"/>
      <c r="F623" s="103"/>
      <c r="G623" s="103"/>
      <c r="H623" s="103"/>
      <c r="I623" s="103"/>
      <c r="J623" s="103"/>
      <c r="K623" s="103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66"/>
    </row>
    <row r="624" spans="1:25" ht="16.5" thickBot="1" x14ac:dyDescent="0.3">
      <c r="A624" s="103"/>
      <c r="B624" s="103"/>
      <c r="C624" s="103"/>
      <c r="D624" s="103"/>
      <c r="E624" s="103"/>
      <c r="F624" s="103"/>
      <c r="G624" s="103"/>
      <c r="H624" s="103"/>
      <c r="I624" s="103"/>
      <c r="J624" s="103"/>
      <c r="K624" s="103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66"/>
    </row>
    <row r="625" spans="1:25" ht="16.5" thickBot="1" x14ac:dyDescent="0.3">
      <c r="A625" s="103"/>
      <c r="B625" s="103"/>
      <c r="C625" s="103"/>
      <c r="D625" s="103"/>
      <c r="E625" s="103"/>
      <c r="F625" s="103"/>
      <c r="G625" s="103"/>
      <c r="H625" s="103"/>
      <c r="I625" s="103"/>
      <c r="J625" s="103"/>
      <c r="K625" s="103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66"/>
    </row>
    <row r="626" spans="1:25" ht="16.5" thickBot="1" x14ac:dyDescent="0.3">
      <c r="A626" s="103"/>
      <c r="B626" s="103"/>
      <c r="C626" s="103"/>
      <c r="D626" s="103"/>
      <c r="E626" s="103"/>
      <c r="F626" s="103"/>
      <c r="G626" s="103"/>
      <c r="H626" s="103"/>
      <c r="I626" s="103"/>
      <c r="J626" s="103"/>
      <c r="K626" s="103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66"/>
    </row>
    <row r="627" spans="1:25" ht="16.5" thickBot="1" x14ac:dyDescent="0.3">
      <c r="A627" s="103"/>
      <c r="B627" s="103"/>
      <c r="C627" s="103"/>
      <c r="D627" s="103"/>
      <c r="E627" s="103"/>
      <c r="F627" s="103"/>
      <c r="G627" s="103"/>
      <c r="H627" s="103"/>
      <c r="I627" s="103"/>
      <c r="J627" s="103"/>
      <c r="K627" s="103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66"/>
    </row>
    <row r="628" spans="1:25" ht="16.5" thickBot="1" x14ac:dyDescent="0.3">
      <c r="A628" s="103"/>
      <c r="B628" s="103"/>
      <c r="C628" s="103"/>
      <c r="D628" s="103"/>
      <c r="E628" s="103"/>
      <c r="F628" s="103"/>
      <c r="G628" s="103"/>
      <c r="H628" s="103"/>
      <c r="I628" s="103"/>
      <c r="J628" s="103"/>
      <c r="K628" s="103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66"/>
    </row>
    <row r="629" spans="1:25" ht="16.5" thickBot="1" x14ac:dyDescent="0.3">
      <c r="A629" s="103"/>
      <c r="B629" s="103"/>
      <c r="C629" s="103"/>
      <c r="D629" s="103"/>
      <c r="E629" s="103"/>
      <c r="F629" s="103"/>
      <c r="G629" s="103"/>
      <c r="H629" s="103"/>
      <c r="I629" s="103"/>
      <c r="J629" s="103"/>
      <c r="K629" s="103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66"/>
    </row>
    <row r="630" spans="1:25" ht="16.5" thickBot="1" x14ac:dyDescent="0.3">
      <c r="A630" s="103"/>
      <c r="B630" s="103"/>
      <c r="C630" s="103"/>
      <c r="D630" s="103"/>
      <c r="E630" s="103"/>
      <c r="F630" s="103"/>
      <c r="G630" s="103"/>
      <c r="H630" s="103"/>
      <c r="I630" s="103"/>
      <c r="J630" s="103"/>
      <c r="K630" s="103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66"/>
    </row>
    <row r="631" spans="1:25" ht="16.5" thickBot="1" x14ac:dyDescent="0.3">
      <c r="A631" s="103"/>
      <c r="B631" s="103"/>
      <c r="C631" s="103"/>
      <c r="D631" s="103"/>
      <c r="E631" s="103"/>
      <c r="F631" s="103"/>
      <c r="G631" s="103"/>
      <c r="H631" s="103"/>
      <c r="I631" s="103"/>
      <c r="J631" s="103"/>
      <c r="K631" s="103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66"/>
    </row>
    <row r="632" spans="1:25" ht="16.5" thickBot="1" x14ac:dyDescent="0.3">
      <c r="A632" s="103"/>
      <c r="B632" s="103"/>
      <c r="C632" s="103"/>
      <c r="D632" s="103"/>
      <c r="E632" s="103"/>
      <c r="F632" s="103"/>
      <c r="G632" s="103"/>
      <c r="H632" s="103"/>
      <c r="I632" s="103"/>
      <c r="J632" s="103"/>
      <c r="K632" s="103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66"/>
    </row>
    <row r="633" spans="1:25" ht="16.5" thickBot="1" x14ac:dyDescent="0.3">
      <c r="A633" s="103"/>
      <c r="B633" s="103"/>
      <c r="C633" s="103"/>
      <c r="D633" s="103"/>
      <c r="E633" s="103"/>
      <c r="F633" s="103"/>
      <c r="G633" s="103"/>
      <c r="H633" s="103"/>
      <c r="I633" s="103"/>
      <c r="J633" s="103"/>
      <c r="K633" s="103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66"/>
    </row>
    <row r="634" spans="1:25" ht="16.5" thickBot="1" x14ac:dyDescent="0.3">
      <c r="A634" s="103"/>
      <c r="B634" s="103"/>
      <c r="C634" s="103"/>
      <c r="D634" s="103"/>
      <c r="E634" s="103"/>
      <c r="F634" s="103"/>
      <c r="G634" s="103"/>
      <c r="H634" s="103"/>
      <c r="I634" s="103"/>
      <c r="J634" s="103"/>
      <c r="K634" s="103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66"/>
    </row>
    <row r="635" spans="1:25" ht="16.5" thickBot="1" x14ac:dyDescent="0.3">
      <c r="A635" s="103"/>
      <c r="B635" s="103"/>
      <c r="C635" s="103"/>
      <c r="D635" s="103"/>
      <c r="E635" s="103"/>
      <c r="F635" s="103"/>
      <c r="G635" s="103"/>
      <c r="H635" s="103"/>
      <c r="I635" s="103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66"/>
    </row>
    <row r="636" spans="1:25" ht="16.5" thickBot="1" x14ac:dyDescent="0.3">
      <c r="A636" s="103"/>
      <c r="B636" s="103"/>
      <c r="C636" s="103"/>
      <c r="D636" s="103"/>
      <c r="E636" s="103"/>
      <c r="F636" s="103"/>
      <c r="G636" s="103"/>
      <c r="H636" s="103"/>
      <c r="I636" s="103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66"/>
    </row>
    <row r="637" spans="1:25" ht="16.5" thickBot="1" x14ac:dyDescent="0.3">
      <c r="A637" s="103"/>
      <c r="B637" s="103"/>
      <c r="C637" s="103"/>
      <c r="D637" s="103"/>
      <c r="E637" s="103"/>
      <c r="F637" s="103"/>
      <c r="G637" s="103"/>
      <c r="H637" s="103"/>
      <c r="I637" s="103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66"/>
    </row>
    <row r="638" spans="1:25" ht="16.5" thickBot="1" x14ac:dyDescent="0.3">
      <c r="A638" s="103"/>
      <c r="B638" s="103"/>
      <c r="C638" s="103"/>
      <c r="D638" s="103"/>
      <c r="E638" s="103"/>
      <c r="F638" s="103"/>
      <c r="G638" s="103"/>
      <c r="H638" s="103"/>
      <c r="I638" s="103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66"/>
    </row>
    <row r="639" spans="1:25" ht="16.5" thickBot="1" x14ac:dyDescent="0.3">
      <c r="A639" s="103"/>
      <c r="B639" s="103"/>
      <c r="C639" s="103"/>
      <c r="D639" s="103"/>
      <c r="E639" s="103"/>
      <c r="F639" s="103"/>
      <c r="G639" s="103"/>
      <c r="H639" s="103"/>
      <c r="I639" s="103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66"/>
    </row>
    <row r="640" spans="1:25" ht="16.5" thickBot="1" x14ac:dyDescent="0.3">
      <c r="A640" s="103"/>
      <c r="B640" s="103"/>
      <c r="C640" s="103"/>
      <c r="D640" s="103"/>
      <c r="E640" s="103"/>
      <c r="F640" s="103"/>
      <c r="G640" s="103"/>
      <c r="H640" s="103"/>
      <c r="I640" s="103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66"/>
    </row>
    <row r="641" spans="1:25" ht="16.5" thickBot="1" x14ac:dyDescent="0.3">
      <c r="A641" s="103"/>
      <c r="B641" s="103"/>
      <c r="C641" s="103"/>
      <c r="D641" s="103"/>
      <c r="E641" s="103"/>
      <c r="F641" s="103"/>
      <c r="G641" s="103"/>
      <c r="H641" s="103"/>
      <c r="I641" s="103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66"/>
    </row>
    <row r="642" spans="1:25" ht="16.5" thickBot="1" x14ac:dyDescent="0.3">
      <c r="A642" s="103"/>
      <c r="B642" s="103"/>
      <c r="C642" s="103"/>
      <c r="D642" s="103"/>
      <c r="E642" s="103"/>
      <c r="F642" s="103"/>
      <c r="G642" s="103"/>
      <c r="H642" s="103"/>
      <c r="I642" s="103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66"/>
    </row>
    <row r="643" spans="1:25" ht="16.5" thickBot="1" x14ac:dyDescent="0.3">
      <c r="A643" s="103"/>
      <c r="B643" s="103"/>
      <c r="C643" s="103"/>
      <c r="D643" s="103"/>
      <c r="E643" s="103"/>
      <c r="F643" s="103"/>
      <c r="G643" s="103"/>
      <c r="H643" s="103"/>
      <c r="I643" s="103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66"/>
    </row>
    <row r="644" spans="1:25" ht="16.5" thickBot="1" x14ac:dyDescent="0.3">
      <c r="A644" s="103"/>
      <c r="B644" s="103"/>
      <c r="C644" s="103"/>
      <c r="D644" s="103"/>
      <c r="E644" s="103"/>
      <c r="F644" s="103"/>
      <c r="G644" s="103"/>
      <c r="H644" s="103"/>
      <c r="I644" s="103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66"/>
    </row>
    <row r="645" spans="1:25" ht="16.5" thickBot="1" x14ac:dyDescent="0.3">
      <c r="A645" s="103"/>
      <c r="B645" s="103"/>
      <c r="C645" s="103"/>
      <c r="D645" s="103"/>
      <c r="E645" s="103"/>
      <c r="F645" s="103"/>
      <c r="G645" s="103"/>
      <c r="H645" s="103"/>
      <c r="I645" s="103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66"/>
    </row>
    <row r="646" spans="1:25" ht="16.5" thickBot="1" x14ac:dyDescent="0.3">
      <c r="A646" s="103"/>
      <c r="B646" s="103"/>
      <c r="C646" s="103"/>
      <c r="D646" s="103"/>
      <c r="E646" s="103"/>
      <c r="F646" s="103"/>
      <c r="G646" s="103"/>
      <c r="H646" s="103"/>
      <c r="I646" s="103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66"/>
    </row>
    <row r="647" spans="1:25" ht="16.5" thickBot="1" x14ac:dyDescent="0.3">
      <c r="A647" s="103"/>
      <c r="B647" s="103"/>
      <c r="C647" s="103"/>
      <c r="D647" s="103"/>
      <c r="E647" s="103"/>
      <c r="F647" s="103"/>
      <c r="G647" s="103"/>
      <c r="H647" s="103"/>
      <c r="I647" s="103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66"/>
    </row>
    <row r="648" spans="1:25" ht="16.5" thickBot="1" x14ac:dyDescent="0.3">
      <c r="A648" s="103"/>
      <c r="B648" s="103"/>
      <c r="C648" s="103"/>
      <c r="D648" s="103"/>
      <c r="E648" s="103"/>
      <c r="F648" s="103"/>
      <c r="G648" s="103"/>
      <c r="H648" s="103"/>
      <c r="I648" s="103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66"/>
    </row>
    <row r="649" spans="1:25" ht="16.5" thickBot="1" x14ac:dyDescent="0.3">
      <c r="A649" s="103"/>
      <c r="B649" s="103"/>
      <c r="C649" s="103"/>
      <c r="D649" s="103"/>
      <c r="E649" s="103"/>
      <c r="F649" s="103"/>
      <c r="G649" s="103"/>
      <c r="H649" s="103"/>
      <c r="I649" s="103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66"/>
    </row>
    <row r="650" spans="1:25" ht="16.5" thickBot="1" x14ac:dyDescent="0.3">
      <c r="A650" s="103"/>
      <c r="B650" s="103"/>
      <c r="C650" s="103"/>
      <c r="D650" s="103"/>
      <c r="E650" s="103"/>
      <c r="F650" s="103"/>
      <c r="G650" s="103"/>
      <c r="H650" s="103"/>
      <c r="I650" s="103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66"/>
    </row>
    <row r="651" spans="1:25" ht="16.5" thickBot="1" x14ac:dyDescent="0.3">
      <c r="A651" s="103"/>
      <c r="B651" s="103"/>
      <c r="C651" s="103"/>
      <c r="D651" s="103"/>
      <c r="E651" s="103"/>
      <c r="F651" s="103"/>
      <c r="G651" s="103"/>
      <c r="H651" s="103"/>
      <c r="I651" s="103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66"/>
    </row>
    <row r="652" spans="1:25" ht="16.5" thickBot="1" x14ac:dyDescent="0.3">
      <c r="A652" s="103"/>
      <c r="B652" s="103"/>
      <c r="C652" s="103"/>
      <c r="D652" s="103"/>
      <c r="E652" s="103"/>
      <c r="F652" s="103"/>
      <c r="G652" s="103"/>
      <c r="H652" s="103"/>
      <c r="I652" s="103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66"/>
    </row>
    <row r="653" spans="1:25" ht="16.5" thickBot="1" x14ac:dyDescent="0.3">
      <c r="A653" s="103"/>
      <c r="B653" s="103"/>
      <c r="C653" s="103"/>
      <c r="D653" s="103"/>
      <c r="E653" s="103"/>
      <c r="F653" s="103"/>
      <c r="G653" s="103"/>
      <c r="H653" s="103"/>
      <c r="I653" s="103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66"/>
    </row>
    <row r="654" spans="1:25" ht="16.5" thickBot="1" x14ac:dyDescent="0.3">
      <c r="A654" s="103"/>
      <c r="B654" s="103"/>
      <c r="C654" s="103"/>
      <c r="D654" s="103"/>
      <c r="E654" s="103"/>
      <c r="F654" s="103"/>
      <c r="G654" s="103"/>
      <c r="H654" s="103"/>
      <c r="I654" s="103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66"/>
    </row>
    <row r="655" spans="1:25" ht="16.5" thickBot="1" x14ac:dyDescent="0.3">
      <c r="A655" s="103"/>
      <c r="B655" s="103"/>
      <c r="C655" s="103"/>
      <c r="D655" s="103"/>
      <c r="E655" s="103"/>
      <c r="F655" s="103"/>
      <c r="G655" s="103"/>
      <c r="H655" s="103"/>
      <c r="I655" s="103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66"/>
    </row>
    <row r="656" spans="1:25" ht="16.5" thickBot="1" x14ac:dyDescent="0.3">
      <c r="A656" s="103"/>
      <c r="B656" s="103"/>
      <c r="C656" s="103"/>
      <c r="D656" s="103"/>
      <c r="E656" s="103"/>
      <c r="F656" s="103"/>
      <c r="G656" s="103"/>
      <c r="H656" s="103"/>
      <c r="I656" s="103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66"/>
    </row>
    <row r="657" spans="1:25" ht="16.5" thickBot="1" x14ac:dyDescent="0.3">
      <c r="A657" s="103"/>
      <c r="B657" s="103"/>
      <c r="C657" s="103"/>
      <c r="D657" s="103"/>
      <c r="E657" s="103"/>
      <c r="F657" s="103"/>
      <c r="G657" s="103"/>
      <c r="H657" s="103"/>
      <c r="I657" s="103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66"/>
    </row>
    <row r="658" spans="1:25" ht="16.5" thickBot="1" x14ac:dyDescent="0.3">
      <c r="A658" s="103"/>
      <c r="B658" s="103"/>
      <c r="C658" s="103"/>
      <c r="D658" s="103"/>
      <c r="E658" s="103"/>
      <c r="F658" s="103"/>
      <c r="G658" s="103"/>
      <c r="H658" s="103"/>
      <c r="I658" s="103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66"/>
    </row>
    <row r="659" spans="1:25" ht="16.5" thickBot="1" x14ac:dyDescent="0.3">
      <c r="A659" s="103"/>
      <c r="B659" s="103"/>
      <c r="C659" s="103"/>
      <c r="D659" s="103"/>
      <c r="E659" s="103"/>
      <c r="F659" s="103"/>
      <c r="G659" s="103"/>
      <c r="H659" s="103"/>
      <c r="I659" s="103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66"/>
    </row>
    <row r="660" spans="1:25" ht="16.5" thickBot="1" x14ac:dyDescent="0.3">
      <c r="A660" s="103"/>
      <c r="B660" s="103"/>
      <c r="C660" s="103"/>
      <c r="D660" s="103"/>
      <c r="E660" s="103"/>
      <c r="F660" s="103"/>
      <c r="G660" s="103"/>
      <c r="H660" s="103"/>
      <c r="I660" s="103"/>
      <c r="J660" s="103"/>
      <c r="K660" s="103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66"/>
    </row>
    <row r="661" spans="1:25" ht="16.5" thickBot="1" x14ac:dyDescent="0.3">
      <c r="A661" s="103"/>
      <c r="B661" s="103"/>
      <c r="C661" s="103"/>
      <c r="D661" s="103"/>
      <c r="E661" s="103"/>
      <c r="F661" s="103"/>
      <c r="G661" s="103"/>
      <c r="H661" s="103"/>
      <c r="I661" s="103"/>
      <c r="J661" s="103"/>
      <c r="K661" s="103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66"/>
    </row>
    <row r="662" spans="1:25" ht="16.5" thickBot="1" x14ac:dyDescent="0.3">
      <c r="A662" s="103"/>
      <c r="B662" s="103"/>
      <c r="C662" s="103"/>
      <c r="D662" s="103"/>
      <c r="E662" s="103"/>
      <c r="F662" s="103"/>
      <c r="G662" s="103"/>
      <c r="H662" s="103"/>
      <c r="I662" s="103"/>
      <c r="J662" s="103"/>
      <c r="K662" s="103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66"/>
    </row>
    <row r="663" spans="1:25" ht="16.5" thickBot="1" x14ac:dyDescent="0.3">
      <c r="A663" s="103"/>
      <c r="B663" s="103"/>
      <c r="C663" s="103"/>
      <c r="D663" s="103"/>
      <c r="E663" s="103"/>
      <c r="F663" s="103"/>
      <c r="G663" s="103"/>
      <c r="H663" s="103"/>
      <c r="I663" s="103"/>
      <c r="J663" s="103"/>
      <c r="K663" s="103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66"/>
    </row>
    <row r="664" spans="1:25" ht="16.5" thickBot="1" x14ac:dyDescent="0.3">
      <c r="A664" s="103"/>
      <c r="B664" s="103"/>
      <c r="C664" s="103"/>
      <c r="D664" s="103"/>
      <c r="E664" s="103"/>
      <c r="F664" s="103"/>
      <c r="G664" s="103"/>
      <c r="H664" s="103"/>
      <c r="I664" s="103"/>
      <c r="J664" s="103"/>
      <c r="K664" s="103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66"/>
    </row>
    <row r="665" spans="1:25" ht="16.5" thickBot="1" x14ac:dyDescent="0.3">
      <c r="A665" s="103"/>
      <c r="B665" s="103"/>
      <c r="C665" s="103"/>
      <c r="D665" s="103"/>
      <c r="E665" s="103"/>
      <c r="F665" s="103"/>
      <c r="G665" s="103"/>
      <c r="H665" s="103"/>
      <c r="I665" s="103"/>
      <c r="J665" s="103"/>
      <c r="K665" s="103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66"/>
    </row>
    <row r="666" spans="1:25" ht="16.5" thickBot="1" x14ac:dyDescent="0.3">
      <c r="A666" s="103"/>
      <c r="B666" s="103"/>
      <c r="C666" s="103"/>
      <c r="D666" s="103"/>
      <c r="E666" s="103"/>
      <c r="F666" s="103"/>
      <c r="G666" s="103"/>
      <c r="H666" s="103"/>
      <c r="I666" s="103"/>
      <c r="J666" s="103"/>
      <c r="K666" s="103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66"/>
    </row>
    <row r="667" spans="1:25" ht="16.5" thickBot="1" x14ac:dyDescent="0.3">
      <c r="A667" s="103"/>
      <c r="B667" s="103"/>
      <c r="C667" s="103"/>
      <c r="D667" s="103"/>
      <c r="E667" s="103"/>
      <c r="F667" s="103"/>
      <c r="G667" s="103"/>
      <c r="H667" s="103"/>
      <c r="I667" s="103"/>
      <c r="J667" s="103"/>
      <c r="K667" s="103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66"/>
    </row>
    <row r="668" spans="1:25" ht="16.5" thickBot="1" x14ac:dyDescent="0.3">
      <c r="A668" s="103"/>
      <c r="B668" s="103"/>
      <c r="C668" s="103"/>
      <c r="D668" s="103"/>
      <c r="E668" s="103"/>
      <c r="F668" s="103"/>
      <c r="G668" s="103"/>
      <c r="H668" s="103"/>
      <c r="I668" s="103"/>
      <c r="J668" s="103"/>
      <c r="K668" s="103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66"/>
    </row>
    <row r="669" spans="1:25" ht="16.5" thickBot="1" x14ac:dyDescent="0.3">
      <c r="A669" s="103"/>
      <c r="B669" s="103"/>
      <c r="C669" s="103"/>
      <c r="D669" s="103"/>
      <c r="E669" s="103"/>
      <c r="F669" s="103"/>
      <c r="G669" s="103"/>
      <c r="H669" s="103"/>
      <c r="I669" s="103"/>
      <c r="J669" s="103"/>
      <c r="K669" s="103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66"/>
    </row>
    <row r="670" spans="1:25" ht="16.5" thickBot="1" x14ac:dyDescent="0.3">
      <c r="A670" s="103"/>
      <c r="B670" s="103"/>
      <c r="C670" s="103"/>
      <c r="D670" s="103"/>
      <c r="E670" s="103"/>
      <c r="F670" s="103"/>
      <c r="G670" s="103"/>
      <c r="H670" s="103"/>
      <c r="I670" s="103"/>
      <c r="J670" s="103"/>
      <c r="K670" s="103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66"/>
    </row>
    <row r="671" spans="1:25" ht="16.5" thickBot="1" x14ac:dyDescent="0.3">
      <c r="A671" s="103"/>
      <c r="B671" s="103"/>
      <c r="C671" s="103"/>
      <c r="D671" s="103"/>
      <c r="E671" s="103"/>
      <c r="F671" s="103"/>
      <c r="G671" s="103"/>
      <c r="H671" s="103"/>
      <c r="I671" s="103"/>
      <c r="J671" s="103"/>
      <c r="K671" s="103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66"/>
    </row>
    <row r="672" spans="1:25" ht="16.5" thickBot="1" x14ac:dyDescent="0.3">
      <c r="A672" s="103"/>
      <c r="B672" s="103"/>
      <c r="C672" s="103"/>
      <c r="D672" s="103"/>
      <c r="E672" s="103"/>
      <c r="F672" s="103"/>
      <c r="G672" s="103"/>
      <c r="H672" s="103"/>
      <c r="I672" s="103"/>
      <c r="J672" s="103"/>
      <c r="K672" s="103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66"/>
    </row>
    <row r="673" spans="1:25" ht="16.5" thickBot="1" x14ac:dyDescent="0.3">
      <c r="A673" s="103"/>
      <c r="B673" s="103"/>
      <c r="C673" s="103"/>
      <c r="D673" s="103"/>
      <c r="E673" s="103"/>
      <c r="F673" s="103"/>
      <c r="G673" s="103"/>
      <c r="H673" s="103"/>
      <c r="I673" s="103"/>
      <c r="J673" s="103"/>
      <c r="K673" s="103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66"/>
    </row>
    <row r="674" spans="1:25" ht="16.5" thickBot="1" x14ac:dyDescent="0.3">
      <c r="A674" s="103"/>
      <c r="B674" s="103"/>
      <c r="C674" s="103"/>
      <c r="D674" s="103"/>
      <c r="E674" s="103"/>
      <c r="F674" s="103"/>
      <c r="G674" s="103"/>
      <c r="H674" s="103"/>
      <c r="I674" s="103"/>
      <c r="J674" s="103"/>
      <c r="K674" s="103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66"/>
    </row>
    <row r="675" spans="1:25" ht="16.5" thickBot="1" x14ac:dyDescent="0.3">
      <c r="A675" s="103"/>
      <c r="B675" s="103"/>
      <c r="C675" s="103"/>
      <c r="D675" s="103"/>
      <c r="E675" s="103"/>
      <c r="F675" s="103"/>
      <c r="G675" s="103"/>
      <c r="H675" s="103"/>
      <c r="I675" s="103"/>
      <c r="J675" s="103"/>
      <c r="K675" s="103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66"/>
    </row>
    <row r="676" spans="1:25" ht="16.5" thickBot="1" x14ac:dyDescent="0.3">
      <c r="A676" s="103"/>
      <c r="B676" s="103"/>
      <c r="C676" s="103"/>
      <c r="D676" s="103"/>
      <c r="E676" s="103"/>
      <c r="F676" s="103"/>
      <c r="G676" s="103"/>
      <c r="H676" s="103"/>
      <c r="I676" s="103"/>
      <c r="J676" s="103"/>
      <c r="K676" s="103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66"/>
    </row>
    <row r="677" spans="1:25" ht="16.5" thickBot="1" x14ac:dyDescent="0.3">
      <c r="A677" s="103"/>
      <c r="B677" s="103"/>
      <c r="C677" s="103"/>
      <c r="D677" s="103"/>
      <c r="E677" s="103"/>
      <c r="F677" s="103"/>
      <c r="G677" s="103"/>
      <c r="H677" s="103"/>
      <c r="I677" s="103"/>
      <c r="J677" s="103"/>
      <c r="K677" s="103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66"/>
    </row>
    <row r="678" spans="1:25" ht="16.5" thickBot="1" x14ac:dyDescent="0.3">
      <c r="A678" s="103"/>
      <c r="B678" s="103"/>
      <c r="C678" s="103"/>
      <c r="D678" s="103"/>
      <c r="E678" s="103"/>
      <c r="F678" s="103"/>
      <c r="G678" s="103"/>
      <c r="H678" s="103"/>
      <c r="I678" s="103"/>
      <c r="J678" s="103"/>
      <c r="K678" s="103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66"/>
    </row>
    <row r="679" spans="1:25" ht="16.5" thickBot="1" x14ac:dyDescent="0.3">
      <c r="A679" s="103"/>
      <c r="B679" s="103"/>
      <c r="C679" s="103"/>
      <c r="D679" s="103"/>
      <c r="E679" s="103"/>
      <c r="F679" s="103"/>
      <c r="G679" s="103"/>
      <c r="H679" s="103"/>
      <c r="I679" s="103"/>
      <c r="J679" s="103"/>
      <c r="K679" s="103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66"/>
    </row>
    <row r="680" spans="1:25" ht="16.5" thickBot="1" x14ac:dyDescent="0.3">
      <c r="A680" s="103"/>
      <c r="B680" s="103"/>
      <c r="C680" s="103"/>
      <c r="D680" s="103"/>
      <c r="E680" s="103"/>
      <c r="F680" s="103"/>
      <c r="G680" s="103"/>
      <c r="H680" s="103"/>
      <c r="I680" s="103"/>
      <c r="J680" s="103"/>
      <c r="K680" s="103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66"/>
    </row>
    <row r="681" spans="1:25" ht="16.5" thickBot="1" x14ac:dyDescent="0.3">
      <c r="A681" s="103"/>
      <c r="B681" s="103"/>
      <c r="C681" s="103"/>
      <c r="D681" s="103"/>
      <c r="E681" s="103"/>
      <c r="F681" s="103"/>
      <c r="G681" s="103"/>
      <c r="H681" s="103"/>
      <c r="I681" s="103"/>
      <c r="J681" s="103"/>
      <c r="K681" s="103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66"/>
    </row>
    <row r="682" spans="1:25" ht="16.5" thickBot="1" x14ac:dyDescent="0.3">
      <c r="A682" s="103"/>
      <c r="B682" s="103"/>
      <c r="C682" s="103"/>
      <c r="D682" s="103"/>
      <c r="E682" s="103"/>
      <c r="F682" s="103"/>
      <c r="G682" s="103"/>
      <c r="H682" s="103"/>
      <c r="I682" s="103"/>
      <c r="J682" s="103"/>
      <c r="K682" s="103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66"/>
    </row>
    <row r="683" spans="1:25" ht="16.5" thickBot="1" x14ac:dyDescent="0.3">
      <c r="A683" s="103"/>
      <c r="B683" s="103"/>
      <c r="C683" s="103"/>
      <c r="D683" s="103"/>
      <c r="E683" s="103"/>
      <c r="F683" s="103"/>
      <c r="G683" s="103"/>
      <c r="H683" s="103"/>
      <c r="I683" s="103"/>
      <c r="J683" s="103"/>
      <c r="K683" s="103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66"/>
    </row>
    <row r="684" spans="1:25" ht="16.5" thickBot="1" x14ac:dyDescent="0.3">
      <c r="A684" s="103"/>
      <c r="B684" s="103"/>
      <c r="C684" s="103"/>
      <c r="D684" s="103"/>
      <c r="E684" s="103"/>
      <c r="F684" s="103"/>
      <c r="G684" s="103"/>
      <c r="H684" s="103"/>
      <c r="I684" s="103"/>
      <c r="J684" s="103"/>
      <c r="K684" s="103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66"/>
    </row>
    <row r="685" spans="1:25" ht="16.5" thickBot="1" x14ac:dyDescent="0.3">
      <c r="A685" s="103"/>
      <c r="B685" s="103"/>
      <c r="C685" s="103"/>
      <c r="D685" s="103"/>
      <c r="E685" s="103"/>
      <c r="F685" s="103"/>
      <c r="G685" s="103"/>
      <c r="H685" s="103"/>
      <c r="I685" s="103"/>
      <c r="J685" s="103"/>
      <c r="K685" s="103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66"/>
    </row>
    <row r="686" spans="1:25" ht="16.5" thickBot="1" x14ac:dyDescent="0.3">
      <c r="A686" s="103"/>
      <c r="B686" s="103"/>
      <c r="C686" s="103"/>
      <c r="D686" s="103"/>
      <c r="E686" s="103"/>
      <c r="F686" s="103"/>
      <c r="G686" s="103"/>
      <c r="H686" s="103"/>
      <c r="I686" s="103"/>
      <c r="J686" s="103"/>
      <c r="K686" s="103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66"/>
    </row>
    <row r="687" spans="1:25" ht="16.5" thickBot="1" x14ac:dyDescent="0.3">
      <c r="A687" s="103"/>
      <c r="B687" s="103"/>
      <c r="C687" s="103"/>
      <c r="D687" s="103"/>
      <c r="E687" s="103"/>
      <c r="F687" s="103"/>
      <c r="G687" s="103"/>
      <c r="H687" s="103"/>
      <c r="I687" s="103"/>
      <c r="J687" s="103"/>
      <c r="K687" s="103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66"/>
    </row>
    <row r="688" spans="1:25" ht="16.5" thickBot="1" x14ac:dyDescent="0.3">
      <c r="A688" s="103"/>
      <c r="B688" s="103"/>
      <c r="C688" s="103"/>
      <c r="D688" s="103"/>
      <c r="E688" s="103"/>
      <c r="F688" s="103"/>
      <c r="G688" s="103"/>
      <c r="H688" s="103"/>
      <c r="I688" s="103"/>
      <c r="J688" s="103"/>
      <c r="K688" s="103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66"/>
    </row>
    <row r="689" spans="1:25" ht="16.5" thickBot="1" x14ac:dyDescent="0.3">
      <c r="A689" s="103"/>
      <c r="B689" s="103"/>
      <c r="C689" s="103"/>
      <c r="D689" s="103"/>
      <c r="E689" s="103"/>
      <c r="F689" s="103"/>
      <c r="G689" s="103"/>
      <c r="H689" s="103"/>
      <c r="I689" s="103"/>
      <c r="J689" s="103"/>
      <c r="K689" s="103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66"/>
    </row>
    <row r="690" spans="1:25" ht="16.5" thickBot="1" x14ac:dyDescent="0.3">
      <c r="A690" s="103"/>
      <c r="B690" s="103"/>
      <c r="C690" s="103"/>
      <c r="D690" s="103"/>
      <c r="E690" s="103"/>
      <c r="F690" s="103"/>
      <c r="G690" s="103"/>
      <c r="H690" s="103"/>
      <c r="I690" s="103"/>
      <c r="J690" s="103"/>
      <c r="K690" s="103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66"/>
    </row>
    <row r="691" spans="1:25" ht="16.5" thickBot="1" x14ac:dyDescent="0.3">
      <c r="A691" s="103"/>
      <c r="B691" s="103"/>
      <c r="C691" s="103"/>
      <c r="D691" s="103"/>
      <c r="E691" s="103"/>
      <c r="F691" s="103"/>
      <c r="G691" s="103"/>
      <c r="H691" s="103"/>
      <c r="I691" s="103"/>
      <c r="J691" s="103"/>
      <c r="K691" s="103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66"/>
    </row>
    <row r="692" spans="1:25" ht="16.5" thickBot="1" x14ac:dyDescent="0.3">
      <c r="A692" s="103"/>
      <c r="B692" s="103"/>
      <c r="C692" s="103"/>
      <c r="D692" s="103"/>
      <c r="E692" s="103"/>
      <c r="F692" s="103"/>
      <c r="G692" s="103"/>
      <c r="H692" s="103"/>
      <c r="I692" s="103"/>
      <c r="J692" s="103"/>
      <c r="K692" s="103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66"/>
    </row>
    <row r="693" spans="1:25" ht="16.5" thickBot="1" x14ac:dyDescent="0.3">
      <c r="A693" s="103"/>
      <c r="B693" s="103"/>
      <c r="C693" s="103"/>
      <c r="D693" s="103"/>
      <c r="E693" s="103"/>
      <c r="F693" s="103"/>
      <c r="G693" s="103"/>
      <c r="H693" s="103"/>
      <c r="I693" s="103"/>
      <c r="J693" s="103"/>
      <c r="K693" s="103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66"/>
    </row>
    <row r="694" spans="1:25" ht="16.5" thickBot="1" x14ac:dyDescent="0.3">
      <c r="A694" s="103"/>
      <c r="B694" s="103"/>
      <c r="C694" s="103"/>
      <c r="D694" s="103"/>
      <c r="E694" s="103"/>
      <c r="F694" s="103"/>
      <c r="G694" s="103"/>
      <c r="H694" s="103"/>
      <c r="I694" s="103"/>
      <c r="J694" s="103"/>
      <c r="K694" s="103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66"/>
    </row>
    <row r="695" spans="1:25" ht="16.5" thickBot="1" x14ac:dyDescent="0.3">
      <c r="A695" s="103"/>
      <c r="B695" s="103"/>
      <c r="C695" s="103"/>
      <c r="D695" s="103"/>
      <c r="E695" s="103"/>
      <c r="F695" s="103"/>
      <c r="G695" s="103"/>
      <c r="H695" s="103"/>
      <c r="I695" s="103"/>
      <c r="J695" s="103"/>
      <c r="K695" s="103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66"/>
    </row>
    <row r="696" spans="1:25" ht="16.5" thickBot="1" x14ac:dyDescent="0.3">
      <c r="A696" s="103"/>
      <c r="B696" s="103"/>
      <c r="C696" s="103"/>
      <c r="D696" s="103"/>
      <c r="E696" s="103"/>
      <c r="F696" s="103"/>
      <c r="G696" s="103"/>
      <c r="H696" s="103"/>
      <c r="I696" s="103"/>
      <c r="J696" s="103"/>
      <c r="K696" s="103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66"/>
    </row>
    <row r="697" spans="1:25" ht="16.5" thickBot="1" x14ac:dyDescent="0.3">
      <c r="A697" s="103"/>
      <c r="B697" s="103"/>
      <c r="C697" s="103"/>
      <c r="D697" s="103"/>
      <c r="E697" s="103"/>
      <c r="F697" s="103"/>
      <c r="G697" s="103"/>
      <c r="H697" s="103"/>
      <c r="I697" s="103"/>
      <c r="J697" s="103"/>
      <c r="K697" s="103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66"/>
    </row>
    <row r="698" spans="1:25" ht="16.5" thickBot="1" x14ac:dyDescent="0.3">
      <c r="A698" s="103"/>
      <c r="B698" s="103"/>
      <c r="C698" s="103"/>
      <c r="D698" s="103"/>
      <c r="E698" s="103"/>
      <c r="F698" s="103"/>
      <c r="G698" s="103"/>
      <c r="H698" s="103"/>
      <c r="I698" s="103"/>
      <c r="J698" s="103"/>
      <c r="K698" s="103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66"/>
    </row>
    <row r="699" spans="1:25" ht="16.5" thickBot="1" x14ac:dyDescent="0.3">
      <c r="A699" s="103"/>
      <c r="B699" s="103"/>
      <c r="C699" s="103"/>
      <c r="D699" s="103"/>
      <c r="E699" s="103"/>
      <c r="F699" s="103"/>
      <c r="G699" s="103"/>
      <c r="H699" s="103"/>
      <c r="I699" s="103"/>
      <c r="J699" s="103"/>
      <c r="K699" s="103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66"/>
    </row>
    <row r="700" spans="1:25" ht="16.5" thickBot="1" x14ac:dyDescent="0.3">
      <c r="A700" s="103"/>
      <c r="B700" s="103"/>
      <c r="C700" s="103"/>
      <c r="D700" s="103"/>
      <c r="E700" s="103"/>
      <c r="F700" s="103"/>
      <c r="G700" s="103"/>
      <c r="H700" s="103"/>
      <c r="I700" s="103"/>
      <c r="J700" s="103"/>
      <c r="K700" s="103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66"/>
    </row>
    <row r="701" spans="1:25" ht="16.5" thickBot="1" x14ac:dyDescent="0.3">
      <c r="A701" s="103"/>
      <c r="B701" s="103"/>
      <c r="C701" s="103"/>
      <c r="D701" s="103"/>
      <c r="E701" s="103"/>
      <c r="F701" s="103"/>
      <c r="G701" s="103"/>
      <c r="H701" s="103"/>
      <c r="I701" s="103"/>
      <c r="J701" s="103"/>
      <c r="K701" s="103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66"/>
    </row>
    <row r="702" spans="1:25" ht="16.5" thickBot="1" x14ac:dyDescent="0.3">
      <c r="A702" s="103"/>
      <c r="B702" s="103"/>
      <c r="C702" s="103"/>
      <c r="D702" s="103"/>
      <c r="E702" s="103"/>
      <c r="F702" s="103"/>
      <c r="G702" s="103"/>
      <c r="H702" s="103"/>
      <c r="I702" s="103"/>
      <c r="J702" s="103"/>
      <c r="K702" s="103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66"/>
    </row>
    <row r="703" spans="1:25" ht="16.5" thickBot="1" x14ac:dyDescent="0.3">
      <c r="A703" s="103"/>
      <c r="B703" s="103"/>
      <c r="C703" s="103"/>
      <c r="D703" s="103"/>
      <c r="E703" s="103"/>
      <c r="F703" s="103"/>
      <c r="G703" s="103"/>
      <c r="H703" s="103"/>
      <c r="I703" s="103"/>
      <c r="J703" s="103"/>
      <c r="K703" s="103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66"/>
    </row>
    <row r="704" spans="1:25" ht="16.5" thickBot="1" x14ac:dyDescent="0.3">
      <c r="A704" s="103"/>
      <c r="B704" s="103"/>
      <c r="C704" s="103"/>
      <c r="D704" s="103"/>
      <c r="E704" s="103"/>
      <c r="F704" s="103"/>
      <c r="G704" s="103"/>
      <c r="H704" s="103"/>
      <c r="I704" s="103"/>
      <c r="J704" s="103"/>
      <c r="K704" s="103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66"/>
    </row>
    <row r="705" spans="1:25" ht="16.5" thickBot="1" x14ac:dyDescent="0.3">
      <c r="A705" s="103"/>
      <c r="B705" s="103"/>
      <c r="C705" s="103"/>
      <c r="D705" s="103"/>
      <c r="E705" s="103"/>
      <c r="F705" s="103"/>
      <c r="G705" s="103"/>
      <c r="H705" s="103"/>
      <c r="I705" s="103"/>
      <c r="J705" s="103"/>
      <c r="K705" s="103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66"/>
    </row>
    <row r="706" spans="1:25" ht="16.5" thickBot="1" x14ac:dyDescent="0.3">
      <c r="A706" s="103"/>
      <c r="B706" s="103"/>
      <c r="C706" s="103"/>
      <c r="D706" s="103"/>
      <c r="E706" s="103"/>
      <c r="F706" s="103"/>
      <c r="G706" s="103"/>
      <c r="H706" s="103"/>
      <c r="I706" s="103"/>
      <c r="J706" s="103"/>
      <c r="K706" s="103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66"/>
    </row>
    <row r="707" spans="1:25" ht="16.5" thickBot="1" x14ac:dyDescent="0.3">
      <c r="A707" s="103"/>
      <c r="B707" s="103"/>
      <c r="C707" s="103"/>
      <c r="D707" s="103"/>
      <c r="E707" s="103"/>
      <c r="F707" s="103"/>
      <c r="G707" s="103"/>
      <c r="H707" s="103"/>
      <c r="I707" s="103"/>
      <c r="J707" s="103"/>
      <c r="K707" s="103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66"/>
    </row>
    <row r="708" spans="1:25" ht="16.5" thickBot="1" x14ac:dyDescent="0.3">
      <c r="A708" s="103"/>
      <c r="B708" s="103"/>
      <c r="C708" s="103"/>
      <c r="D708" s="103"/>
      <c r="E708" s="103"/>
      <c r="F708" s="103"/>
      <c r="G708" s="103"/>
      <c r="H708" s="103"/>
      <c r="I708" s="103"/>
      <c r="J708" s="103"/>
      <c r="K708" s="103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66"/>
    </row>
    <row r="709" spans="1:25" ht="16.5" thickBot="1" x14ac:dyDescent="0.3">
      <c r="A709" s="103"/>
      <c r="B709" s="103"/>
      <c r="C709" s="103"/>
      <c r="D709" s="103"/>
      <c r="E709" s="103"/>
      <c r="F709" s="103"/>
      <c r="G709" s="103"/>
      <c r="H709" s="103"/>
      <c r="I709" s="103"/>
      <c r="J709" s="103"/>
      <c r="K709" s="103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66"/>
    </row>
    <row r="710" spans="1:25" ht="16.5" thickBot="1" x14ac:dyDescent="0.3">
      <c r="A710" s="103"/>
      <c r="B710" s="103"/>
      <c r="C710" s="103"/>
      <c r="D710" s="103"/>
      <c r="E710" s="103"/>
      <c r="F710" s="103"/>
      <c r="G710" s="103"/>
      <c r="H710" s="103"/>
      <c r="I710" s="103"/>
      <c r="J710" s="103"/>
      <c r="K710" s="103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66"/>
    </row>
    <row r="711" spans="1:25" ht="16.5" thickBot="1" x14ac:dyDescent="0.3">
      <c r="A711" s="103"/>
      <c r="B711" s="103"/>
      <c r="C711" s="103"/>
      <c r="D711" s="103"/>
      <c r="E711" s="103"/>
      <c r="F711" s="103"/>
      <c r="G711" s="103"/>
      <c r="H711" s="103"/>
      <c r="I711" s="103"/>
      <c r="J711" s="103"/>
      <c r="K711" s="103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66"/>
    </row>
    <row r="712" spans="1:25" ht="16.5" thickBot="1" x14ac:dyDescent="0.3">
      <c r="A712" s="103"/>
      <c r="B712" s="103"/>
      <c r="C712" s="103"/>
      <c r="D712" s="103"/>
      <c r="E712" s="103"/>
      <c r="F712" s="103"/>
      <c r="G712" s="103"/>
      <c r="H712" s="103"/>
      <c r="I712" s="103"/>
      <c r="J712" s="103"/>
      <c r="K712" s="103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66"/>
    </row>
    <row r="713" spans="1:25" ht="16.5" thickBot="1" x14ac:dyDescent="0.3">
      <c r="A713" s="103"/>
      <c r="B713" s="103"/>
      <c r="C713" s="103"/>
      <c r="D713" s="103"/>
      <c r="E713" s="103"/>
      <c r="F713" s="103"/>
      <c r="G713" s="103"/>
      <c r="H713" s="103"/>
      <c r="I713" s="103"/>
      <c r="J713" s="103"/>
      <c r="K713" s="103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66"/>
    </row>
    <row r="714" spans="1:25" ht="16.5" thickBot="1" x14ac:dyDescent="0.3">
      <c r="A714" s="103"/>
      <c r="B714" s="103"/>
      <c r="C714" s="103"/>
      <c r="D714" s="103"/>
      <c r="E714" s="103"/>
      <c r="F714" s="103"/>
      <c r="G714" s="103"/>
      <c r="H714" s="103"/>
      <c r="I714" s="103"/>
      <c r="J714" s="103"/>
      <c r="K714" s="103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66"/>
    </row>
    <row r="715" spans="1:25" ht="16.5" thickBot="1" x14ac:dyDescent="0.3">
      <c r="A715" s="103"/>
      <c r="B715" s="103"/>
      <c r="C715" s="103"/>
      <c r="D715" s="103"/>
      <c r="E715" s="103"/>
      <c r="F715" s="103"/>
      <c r="G715" s="103"/>
      <c r="H715" s="103"/>
      <c r="I715" s="103"/>
      <c r="J715" s="103"/>
      <c r="K715" s="103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66"/>
    </row>
    <row r="716" spans="1:25" ht="16.5" thickBot="1" x14ac:dyDescent="0.3">
      <c r="A716" s="103"/>
      <c r="B716" s="103"/>
      <c r="C716" s="103"/>
      <c r="D716" s="103"/>
      <c r="E716" s="103"/>
      <c r="F716" s="103"/>
      <c r="G716" s="103"/>
      <c r="H716" s="103"/>
      <c r="I716" s="103"/>
      <c r="J716" s="103"/>
      <c r="K716" s="103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66"/>
    </row>
    <row r="717" spans="1:25" ht="16.5" thickBot="1" x14ac:dyDescent="0.3">
      <c r="A717" s="103"/>
      <c r="B717" s="103"/>
      <c r="C717" s="103"/>
      <c r="D717" s="103"/>
      <c r="E717" s="103"/>
      <c r="F717" s="103"/>
      <c r="G717" s="103"/>
      <c r="H717" s="103"/>
      <c r="I717" s="103"/>
      <c r="J717" s="103"/>
      <c r="K717" s="103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66"/>
    </row>
    <row r="718" spans="1:25" ht="16.5" thickBot="1" x14ac:dyDescent="0.3">
      <c r="A718" s="103"/>
      <c r="B718" s="103"/>
      <c r="C718" s="103"/>
      <c r="D718" s="103"/>
      <c r="E718" s="103"/>
      <c r="F718" s="103"/>
      <c r="G718" s="103"/>
      <c r="H718" s="103"/>
      <c r="I718" s="103"/>
      <c r="J718" s="103"/>
      <c r="K718" s="103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66"/>
    </row>
    <row r="719" spans="1:25" ht="16.5" thickBot="1" x14ac:dyDescent="0.3">
      <c r="A719" s="103"/>
      <c r="B719" s="103"/>
      <c r="C719" s="103"/>
      <c r="D719" s="103"/>
      <c r="E719" s="103"/>
      <c r="F719" s="103"/>
      <c r="G719" s="103"/>
      <c r="H719" s="103"/>
      <c r="I719" s="103"/>
      <c r="J719" s="103"/>
      <c r="K719" s="103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66"/>
    </row>
    <row r="720" spans="1:25" ht="16.5" thickBot="1" x14ac:dyDescent="0.3">
      <c r="A720" s="103"/>
      <c r="B720" s="103"/>
      <c r="C720" s="103"/>
      <c r="D720" s="103"/>
      <c r="E720" s="103"/>
      <c r="F720" s="103"/>
      <c r="G720" s="103"/>
      <c r="H720" s="103"/>
      <c r="I720" s="103"/>
      <c r="J720" s="103"/>
      <c r="K720" s="103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66"/>
    </row>
    <row r="721" spans="1:25" ht="16.5" thickBot="1" x14ac:dyDescent="0.3">
      <c r="A721" s="103"/>
      <c r="B721" s="103"/>
      <c r="C721" s="103"/>
      <c r="D721" s="103"/>
      <c r="E721" s="103"/>
      <c r="F721" s="103"/>
      <c r="G721" s="103"/>
      <c r="H721" s="103"/>
      <c r="I721" s="103"/>
      <c r="J721" s="103"/>
      <c r="K721" s="103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66"/>
    </row>
    <row r="722" spans="1:25" ht="16.5" thickBot="1" x14ac:dyDescent="0.3">
      <c r="A722" s="103"/>
      <c r="B722" s="103"/>
      <c r="C722" s="103"/>
      <c r="D722" s="103"/>
      <c r="E722" s="103"/>
      <c r="F722" s="103"/>
      <c r="G722" s="103"/>
      <c r="H722" s="103"/>
      <c r="I722" s="103"/>
      <c r="J722" s="103"/>
      <c r="K722" s="103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66"/>
    </row>
    <row r="723" spans="1:25" ht="16.5" thickBot="1" x14ac:dyDescent="0.3">
      <c r="A723" s="103"/>
      <c r="B723" s="103"/>
      <c r="C723" s="103"/>
      <c r="D723" s="103"/>
      <c r="E723" s="103"/>
      <c r="F723" s="103"/>
      <c r="G723" s="103"/>
      <c r="H723" s="103"/>
      <c r="I723" s="103"/>
      <c r="J723" s="103"/>
      <c r="K723" s="103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66"/>
    </row>
    <row r="724" spans="1:25" ht="16.5" thickBot="1" x14ac:dyDescent="0.3">
      <c r="A724" s="103"/>
      <c r="B724" s="103"/>
      <c r="C724" s="103"/>
      <c r="D724" s="103"/>
      <c r="E724" s="103"/>
      <c r="F724" s="103"/>
      <c r="G724" s="103"/>
      <c r="H724" s="103"/>
      <c r="I724" s="103"/>
      <c r="J724" s="103"/>
      <c r="K724" s="103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66"/>
    </row>
    <row r="725" spans="1:25" ht="16.5" thickBot="1" x14ac:dyDescent="0.3">
      <c r="A725" s="103"/>
      <c r="B725" s="103"/>
      <c r="C725" s="103"/>
      <c r="D725" s="103"/>
      <c r="E725" s="103"/>
      <c r="F725" s="103"/>
      <c r="G725" s="103"/>
      <c r="H725" s="103"/>
      <c r="I725" s="103"/>
      <c r="J725" s="103"/>
      <c r="K725" s="103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66"/>
    </row>
    <row r="726" spans="1:25" ht="16.5" thickBot="1" x14ac:dyDescent="0.3">
      <c r="A726" s="103"/>
      <c r="B726" s="103"/>
      <c r="C726" s="103"/>
      <c r="D726" s="103"/>
      <c r="E726" s="103"/>
      <c r="F726" s="103"/>
      <c r="G726" s="103"/>
      <c r="H726" s="103"/>
      <c r="I726" s="103"/>
      <c r="J726" s="103"/>
      <c r="K726" s="103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66"/>
    </row>
    <row r="727" spans="1:25" ht="16.5" thickBot="1" x14ac:dyDescent="0.3">
      <c r="A727" s="103"/>
      <c r="B727" s="103"/>
      <c r="C727" s="103"/>
      <c r="D727" s="103"/>
      <c r="E727" s="103"/>
      <c r="F727" s="103"/>
      <c r="G727" s="103"/>
      <c r="H727" s="103"/>
      <c r="I727" s="103"/>
      <c r="J727" s="103"/>
      <c r="K727" s="103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66"/>
    </row>
    <row r="728" spans="1:25" ht="16.5" thickBot="1" x14ac:dyDescent="0.3">
      <c r="A728" s="103"/>
      <c r="B728" s="103"/>
      <c r="C728" s="103"/>
      <c r="D728" s="103"/>
      <c r="E728" s="103"/>
      <c r="F728" s="103"/>
      <c r="G728" s="103"/>
      <c r="H728" s="103"/>
      <c r="I728" s="103"/>
      <c r="J728" s="103"/>
      <c r="K728" s="103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66"/>
    </row>
    <row r="729" spans="1:25" ht="16.5" thickBot="1" x14ac:dyDescent="0.3">
      <c r="A729" s="103"/>
      <c r="B729" s="103"/>
      <c r="C729" s="103"/>
      <c r="D729" s="103"/>
      <c r="E729" s="103"/>
      <c r="F729" s="103"/>
      <c r="G729" s="103"/>
      <c r="H729" s="103"/>
      <c r="I729" s="103"/>
      <c r="J729" s="103"/>
      <c r="K729" s="103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66"/>
    </row>
    <row r="730" spans="1:25" ht="16.5" thickBot="1" x14ac:dyDescent="0.3">
      <c r="A730" s="103"/>
      <c r="B730" s="103"/>
      <c r="C730" s="103"/>
      <c r="D730" s="103"/>
      <c r="E730" s="103"/>
      <c r="F730" s="103"/>
      <c r="G730" s="103"/>
      <c r="H730" s="103"/>
      <c r="I730" s="103"/>
      <c r="J730" s="103"/>
      <c r="K730" s="103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66"/>
    </row>
    <row r="731" spans="1:25" ht="16.5" thickBot="1" x14ac:dyDescent="0.3">
      <c r="A731" s="103"/>
      <c r="B731" s="103"/>
      <c r="C731" s="103"/>
      <c r="D731" s="103"/>
      <c r="E731" s="103"/>
      <c r="F731" s="103"/>
      <c r="G731" s="103"/>
      <c r="H731" s="103"/>
      <c r="I731" s="103"/>
      <c r="J731" s="103"/>
      <c r="K731" s="103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66"/>
    </row>
    <row r="732" spans="1:25" ht="16.5" thickBot="1" x14ac:dyDescent="0.3">
      <c r="A732" s="103"/>
      <c r="B732" s="103"/>
      <c r="C732" s="103"/>
      <c r="D732" s="103"/>
      <c r="E732" s="103"/>
      <c r="F732" s="103"/>
      <c r="G732" s="103"/>
      <c r="H732" s="103"/>
      <c r="I732" s="103"/>
      <c r="J732" s="103"/>
      <c r="K732" s="103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66"/>
    </row>
    <row r="733" spans="1:25" ht="16.5" thickBot="1" x14ac:dyDescent="0.3">
      <c r="A733" s="103"/>
      <c r="B733" s="103"/>
      <c r="C733" s="103"/>
      <c r="D733" s="103"/>
      <c r="E733" s="103"/>
      <c r="F733" s="103"/>
      <c r="G733" s="103"/>
      <c r="H733" s="103"/>
      <c r="I733" s="103"/>
      <c r="J733" s="103"/>
      <c r="K733" s="103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66"/>
    </row>
    <row r="734" spans="1:25" ht="16.5" thickBot="1" x14ac:dyDescent="0.3">
      <c r="A734" s="103"/>
      <c r="B734" s="103"/>
      <c r="C734" s="103"/>
      <c r="D734" s="103"/>
      <c r="E734" s="103"/>
      <c r="F734" s="103"/>
      <c r="G734" s="103"/>
      <c r="H734" s="103"/>
      <c r="I734" s="103"/>
      <c r="J734" s="103"/>
      <c r="K734" s="103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66"/>
    </row>
    <row r="735" spans="1:25" ht="16.5" thickBot="1" x14ac:dyDescent="0.3">
      <c r="A735" s="103"/>
      <c r="B735" s="103"/>
      <c r="C735" s="103"/>
      <c r="D735" s="103"/>
      <c r="E735" s="103"/>
      <c r="F735" s="103"/>
      <c r="G735" s="103"/>
      <c r="H735" s="103"/>
      <c r="I735" s="103"/>
      <c r="J735" s="103"/>
      <c r="K735" s="103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66"/>
    </row>
    <row r="736" spans="1:25" ht="16.5" thickBot="1" x14ac:dyDescent="0.3">
      <c r="A736" s="103"/>
      <c r="B736" s="103"/>
      <c r="C736" s="103"/>
      <c r="D736" s="103"/>
      <c r="E736" s="103"/>
      <c r="F736" s="103"/>
      <c r="G736" s="103"/>
      <c r="H736" s="103"/>
      <c r="I736" s="103"/>
      <c r="J736" s="103"/>
      <c r="K736" s="103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66"/>
    </row>
    <row r="737" spans="1:25" ht="16.5" thickBot="1" x14ac:dyDescent="0.3">
      <c r="A737" s="103"/>
      <c r="B737" s="103"/>
      <c r="C737" s="103"/>
      <c r="D737" s="103"/>
      <c r="E737" s="103"/>
      <c r="F737" s="103"/>
      <c r="G737" s="103"/>
      <c r="H737" s="103"/>
      <c r="I737" s="103"/>
      <c r="J737" s="103"/>
      <c r="K737" s="103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66"/>
    </row>
    <row r="738" spans="1:25" ht="16.5" thickBot="1" x14ac:dyDescent="0.3">
      <c r="A738" s="103"/>
      <c r="B738" s="103"/>
      <c r="C738" s="103"/>
      <c r="D738" s="103"/>
      <c r="E738" s="103"/>
      <c r="F738" s="103"/>
      <c r="G738" s="103"/>
      <c r="H738" s="103"/>
      <c r="I738" s="103"/>
      <c r="J738" s="103"/>
      <c r="K738" s="103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66"/>
    </row>
    <row r="739" spans="1:25" ht="16.5" thickBot="1" x14ac:dyDescent="0.3">
      <c r="A739" s="103"/>
      <c r="B739" s="103"/>
      <c r="C739" s="103"/>
      <c r="D739" s="103"/>
      <c r="E739" s="103"/>
      <c r="F739" s="103"/>
      <c r="G739" s="103"/>
      <c r="H739" s="103"/>
      <c r="I739" s="103"/>
      <c r="J739" s="103"/>
      <c r="K739" s="103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66"/>
    </row>
    <row r="740" spans="1:25" ht="16.5" thickBot="1" x14ac:dyDescent="0.3">
      <c r="A740" s="103"/>
      <c r="B740" s="103"/>
      <c r="C740" s="103"/>
      <c r="D740" s="103"/>
      <c r="E740" s="103"/>
      <c r="F740" s="103"/>
      <c r="G740" s="103"/>
      <c r="H740" s="103"/>
      <c r="I740" s="103"/>
      <c r="J740" s="103"/>
      <c r="K740" s="103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66"/>
    </row>
    <row r="741" spans="1:25" ht="16.5" thickBot="1" x14ac:dyDescent="0.3">
      <c r="A741" s="103"/>
      <c r="B741" s="103"/>
      <c r="C741" s="103"/>
      <c r="D741" s="103"/>
      <c r="E741" s="103"/>
      <c r="F741" s="103"/>
      <c r="G741" s="103"/>
      <c r="H741" s="103"/>
      <c r="I741" s="103"/>
      <c r="J741" s="103"/>
      <c r="K741" s="103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66"/>
    </row>
    <row r="742" spans="1:25" ht="16.5" thickBot="1" x14ac:dyDescent="0.3">
      <c r="A742" s="103"/>
      <c r="B742" s="103"/>
      <c r="C742" s="103"/>
      <c r="D742" s="103"/>
      <c r="E742" s="103"/>
      <c r="F742" s="103"/>
      <c r="G742" s="103"/>
      <c r="H742" s="103"/>
      <c r="I742" s="103"/>
      <c r="J742" s="103"/>
      <c r="K742" s="103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66"/>
    </row>
    <row r="743" spans="1:25" ht="16.5" thickBot="1" x14ac:dyDescent="0.3">
      <c r="A743" s="103"/>
      <c r="B743" s="103"/>
      <c r="C743" s="103"/>
      <c r="D743" s="103"/>
      <c r="E743" s="103"/>
      <c r="F743" s="103"/>
      <c r="G743" s="103"/>
      <c r="H743" s="103"/>
      <c r="I743" s="103"/>
      <c r="J743" s="103"/>
      <c r="K743" s="103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66"/>
    </row>
    <row r="744" spans="1:25" ht="16.5" thickBot="1" x14ac:dyDescent="0.3">
      <c r="A744" s="103"/>
      <c r="B744" s="103"/>
      <c r="C744" s="103"/>
      <c r="D744" s="103"/>
      <c r="E744" s="103"/>
      <c r="F744" s="103"/>
      <c r="G744" s="103"/>
      <c r="H744" s="103"/>
      <c r="I744" s="103"/>
      <c r="J744" s="103"/>
      <c r="K744" s="103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66"/>
    </row>
    <row r="745" spans="1:25" ht="16.5" thickBot="1" x14ac:dyDescent="0.3">
      <c r="A745" s="103"/>
      <c r="B745" s="103"/>
      <c r="C745" s="103"/>
      <c r="D745" s="103"/>
      <c r="E745" s="103"/>
      <c r="F745" s="103"/>
      <c r="G745" s="103"/>
      <c r="H745" s="103"/>
      <c r="I745" s="103"/>
      <c r="J745" s="103"/>
      <c r="K745" s="103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66"/>
    </row>
    <row r="746" spans="1:25" ht="16.5" thickBot="1" x14ac:dyDescent="0.3">
      <c r="A746" s="103"/>
      <c r="B746" s="103"/>
      <c r="C746" s="103"/>
      <c r="D746" s="103"/>
      <c r="E746" s="103"/>
      <c r="F746" s="103"/>
      <c r="G746" s="103"/>
      <c r="H746" s="103"/>
      <c r="I746" s="103"/>
      <c r="J746" s="103"/>
      <c r="K746" s="103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66"/>
    </row>
    <row r="747" spans="1:25" ht="16.5" thickBot="1" x14ac:dyDescent="0.3">
      <c r="A747" s="103"/>
      <c r="B747" s="103"/>
      <c r="C747" s="103"/>
      <c r="D747" s="103"/>
      <c r="E747" s="103"/>
      <c r="F747" s="103"/>
      <c r="G747" s="103"/>
      <c r="H747" s="103"/>
      <c r="I747" s="103"/>
      <c r="J747" s="103"/>
      <c r="K747" s="103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66"/>
    </row>
    <row r="748" spans="1:25" ht="16.5" thickBot="1" x14ac:dyDescent="0.3">
      <c r="A748" s="103"/>
      <c r="B748" s="103"/>
      <c r="C748" s="103"/>
      <c r="D748" s="103"/>
      <c r="E748" s="103"/>
      <c r="F748" s="103"/>
      <c r="G748" s="103"/>
      <c r="H748" s="103"/>
      <c r="I748" s="103"/>
      <c r="J748" s="103"/>
      <c r="K748" s="103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66"/>
    </row>
    <row r="749" spans="1:25" ht="16.5" thickBot="1" x14ac:dyDescent="0.3">
      <c r="A749" s="103"/>
      <c r="B749" s="103"/>
      <c r="C749" s="103"/>
      <c r="D749" s="103"/>
      <c r="E749" s="103"/>
      <c r="F749" s="103"/>
      <c r="G749" s="103"/>
      <c r="H749" s="103"/>
      <c r="I749" s="103"/>
      <c r="J749" s="103"/>
      <c r="K749" s="103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66"/>
    </row>
    <row r="750" spans="1:25" ht="16.5" thickBot="1" x14ac:dyDescent="0.3">
      <c r="A750" s="103"/>
      <c r="B750" s="103"/>
      <c r="C750" s="103"/>
      <c r="D750" s="103"/>
      <c r="E750" s="103"/>
      <c r="F750" s="103"/>
      <c r="G750" s="103"/>
      <c r="H750" s="103"/>
      <c r="I750" s="103"/>
      <c r="J750" s="103"/>
      <c r="K750" s="103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66"/>
    </row>
    <row r="751" spans="1:25" ht="16.5" thickBot="1" x14ac:dyDescent="0.3">
      <c r="A751" s="103"/>
      <c r="B751" s="103"/>
      <c r="C751" s="103"/>
      <c r="D751" s="103"/>
      <c r="E751" s="103"/>
      <c r="F751" s="103"/>
      <c r="G751" s="103"/>
      <c r="H751" s="103"/>
      <c r="I751" s="103"/>
      <c r="J751" s="103"/>
      <c r="K751" s="103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66"/>
    </row>
    <row r="752" spans="1:25" ht="16.5" thickBot="1" x14ac:dyDescent="0.3">
      <c r="A752" s="103"/>
      <c r="B752" s="103"/>
      <c r="C752" s="103"/>
      <c r="D752" s="103"/>
      <c r="E752" s="103"/>
      <c r="F752" s="103"/>
      <c r="G752" s="103"/>
      <c r="H752" s="103"/>
      <c r="I752" s="103"/>
      <c r="J752" s="103"/>
      <c r="K752" s="103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66"/>
    </row>
    <row r="753" spans="1:25" ht="16.5" thickBot="1" x14ac:dyDescent="0.3">
      <c r="A753" s="103"/>
      <c r="B753" s="103"/>
      <c r="C753" s="103"/>
      <c r="D753" s="103"/>
      <c r="E753" s="103"/>
      <c r="F753" s="103"/>
      <c r="G753" s="103"/>
      <c r="H753" s="103"/>
      <c r="I753" s="103"/>
      <c r="J753" s="103"/>
      <c r="K753" s="103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66"/>
    </row>
    <row r="754" spans="1:25" ht="16.5" thickBot="1" x14ac:dyDescent="0.3">
      <c r="A754" s="103"/>
      <c r="B754" s="103"/>
      <c r="C754" s="103"/>
      <c r="D754" s="103"/>
      <c r="E754" s="103"/>
      <c r="F754" s="103"/>
      <c r="G754" s="103"/>
      <c r="H754" s="103"/>
      <c r="I754" s="103"/>
      <c r="J754" s="103"/>
      <c r="K754" s="103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66"/>
    </row>
    <row r="755" spans="1:25" ht="16.5" thickBot="1" x14ac:dyDescent="0.3">
      <c r="A755" s="103"/>
      <c r="B755" s="103"/>
      <c r="C755" s="103"/>
      <c r="D755" s="103"/>
      <c r="E755" s="103"/>
      <c r="F755" s="103"/>
      <c r="G755" s="103"/>
      <c r="H755" s="103"/>
      <c r="I755" s="103"/>
      <c r="J755" s="103"/>
      <c r="K755" s="103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66"/>
    </row>
    <row r="756" spans="1:25" ht="16.5" thickBot="1" x14ac:dyDescent="0.3">
      <c r="A756" s="103"/>
      <c r="B756" s="103"/>
      <c r="C756" s="103"/>
      <c r="D756" s="103"/>
      <c r="E756" s="103"/>
      <c r="F756" s="103"/>
      <c r="G756" s="103"/>
      <c r="H756" s="103"/>
      <c r="I756" s="103"/>
      <c r="J756" s="103"/>
      <c r="K756" s="103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66"/>
    </row>
    <row r="757" spans="1:25" ht="16.5" thickBot="1" x14ac:dyDescent="0.3">
      <c r="A757" s="103"/>
      <c r="B757" s="103"/>
      <c r="C757" s="103"/>
      <c r="D757" s="103"/>
      <c r="E757" s="103"/>
      <c r="F757" s="103"/>
      <c r="G757" s="103"/>
      <c r="H757" s="103"/>
      <c r="I757" s="103"/>
      <c r="J757" s="103"/>
      <c r="K757" s="103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66"/>
    </row>
    <row r="758" spans="1:25" ht="16.5" thickBot="1" x14ac:dyDescent="0.3">
      <c r="A758" s="103"/>
      <c r="B758" s="103"/>
      <c r="C758" s="103"/>
      <c r="D758" s="103"/>
      <c r="E758" s="103"/>
      <c r="F758" s="103"/>
      <c r="G758" s="103"/>
      <c r="H758" s="103"/>
      <c r="I758" s="103"/>
      <c r="J758" s="103"/>
      <c r="K758" s="103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66"/>
    </row>
    <row r="759" spans="1:25" ht="16.5" thickBot="1" x14ac:dyDescent="0.3">
      <c r="A759" s="103"/>
      <c r="B759" s="103"/>
      <c r="C759" s="103"/>
      <c r="D759" s="103"/>
      <c r="E759" s="103"/>
      <c r="F759" s="103"/>
      <c r="G759" s="103"/>
      <c r="H759" s="103"/>
      <c r="I759" s="103"/>
      <c r="J759" s="103"/>
      <c r="K759" s="103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66"/>
    </row>
    <row r="760" spans="1:25" ht="16.5" thickBot="1" x14ac:dyDescent="0.3">
      <c r="A760" s="103"/>
      <c r="B760" s="103"/>
      <c r="C760" s="103"/>
      <c r="D760" s="103"/>
      <c r="E760" s="103"/>
      <c r="F760" s="103"/>
      <c r="G760" s="103"/>
      <c r="H760" s="103"/>
      <c r="I760" s="103"/>
      <c r="J760" s="103"/>
      <c r="K760" s="103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66"/>
    </row>
    <row r="761" spans="1:25" ht="16.5" thickBot="1" x14ac:dyDescent="0.3">
      <c r="A761" s="103"/>
      <c r="B761" s="103"/>
      <c r="C761" s="103"/>
      <c r="D761" s="103"/>
      <c r="E761" s="103"/>
      <c r="F761" s="103"/>
      <c r="G761" s="103"/>
      <c r="H761" s="103"/>
      <c r="I761" s="103"/>
      <c r="J761" s="103"/>
      <c r="K761" s="103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66"/>
    </row>
    <row r="762" spans="1:25" ht="16.5" thickBot="1" x14ac:dyDescent="0.3">
      <c r="A762" s="103"/>
      <c r="B762" s="103"/>
      <c r="C762" s="103"/>
      <c r="D762" s="103"/>
      <c r="E762" s="103"/>
      <c r="F762" s="103"/>
      <c r="G762" s="103"/>
      <c r="H762" s="103"/>
      <c r="I762" s="103"/>
      <c r="J762" s="103"/>
      <c r="K762" s="103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66"/>
    </row>
    <row r="763" spans="1:25" ht="16.5" thickBot="1" x14ac:dyDescent="0.3">
      <c r="A763" s="103"/>
      <c r="B763" s="103"/>
      <c r="C763" s="103"/>
      <c r="D763" s="103"/>
      <c r="E763" s="103"/>
      <c r="F763" s="103"/>
      <c r="G763" s="103"/>
      <c r="H763" s="103"/>
      <c r="I763" s="103"/>
      <c r="J763" s="103"/>
      <c r="K763" s="103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66"/>
    </row>
    <row r="764" spans="1:25" ht="16.5" thickBot="1" x14ac:dyDescent="0.3">
      <c r="A764" s="103"/>
      <c r="B764" s="103"/>
      <c r="C764" s="103"/>
      <c r="D764" s="103"/>
      <c r="E764" s="103"/>
      <c r="F764" s="103"/>
      <c r="G764" s="103"/>
      <c r="H764" s="103"/>
      <c r="I764" s="103"/>
      <c r="J764" s="103"/>
      <c r="K764" s="103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66"/>
    </row>
    <row r="765" spans="1:25" ht="16.5" thickBot="1" x14ac:dyDescent="0.3">
      <c r="A765" s="103"/>
      <c r="B765" s="103"/>
      <c r="C765" s="103"/>
      <c r="D765" s="103"/>
      <c r="E765" s="103"/>
      <c r="F765" s="103"/>
      <c r="G765" s="103"/>
      <c r="H765" s="103"/>
      <c r="I765" s="103"/>
      <c r="J765" s="103"/>
      <c r="K765" s="103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66"/>
    </row>
    <row r="766" spans="1:25" ht="16.5" thickBot="1" x14ac:dyDescent="0.3">
      <c r="A766" s="103"/>
      <c r="B766" s="103"/>
      <c r="C766" s="103"/>
      <c r="D766" s="103"/>
      <c r="E766" s="103"/>
      <c r="F766" s="103"/>
      <c r="G766" s="103"/>
      <c r="H766" s="103"/>
      <c r="I766" s="103"/>
      <c r="J766" s="103"/>
      <c r="K766" s="103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66"/>
    </row>
    <row r="767" spans="1:25" ht="16.5" thickBot="1" x14ac:dyDescent="0.3">
      <c r="A767" s="103"/>
      <c r="B767" s="103"/>
      <c r="C767" s="103"/>
      <c r="D767" s="103"/>
      <c r="E767" s="103"/>
      <c r="F767" s="103"/>
      <c r="G767" s="103"/>
      <c r="H767" s="103"/>
      <c r="I767" s="103"/>
      <c r="J767" s="103"/>
      <c r="K767" s="103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66"/>
    </row>
    <row r="768" spans="1:25" ht="16.5" thickBot="1" x14ac:dyDescent="0.3">
      <c r="A768" s="103"/>
      <c r="B768" s="103"/>
      <c r="C768" s="103"/>
      <c r="D768" s="103"/>
      <c r="E768" s="103"/>
      <c r="F768" s="103"/>
      <c r="G768" s="103"/>
      <c r="H768" s="103"/>
      <c r="I768" s="103"/>
      <c r="J768" s="103"/>
      <c r="K768" s="103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66"/>
    </row>
    <row r="769" spans="1:25" ht="16.5" thickBot="1" x14ac:dyDescent="0.3">
      <c r="A769" s="103"/>
      <c r="B769" s="103"/>
      <c r="C769" s="103"/>
      <c r="D769" s="103"/>
      <c r="E769" s="103"/>
      <c r="F769" s="103"/>
      <c r="G769" s="103"/>
      <c r="H769" s="103"/>
      <c r="I769" s="103"/>
      <c r="J769" s="103"/>
      <c r="K769" s="103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66"/>
    </row>
    <row r="770" spans="1:25" ht="16.5" thickBot="1" x14ac:dyDescent="0.3">
      <c r="A770" s="103"/>
      <c r="B770" s="103"/>
      <c r="C770" s="103"/>
      <c r="D770" s="103"/>
      <c r="E770" s="103"/>
      <c r="F770" s="103"/>
      <c r="G770" s="103"/>
      <c r="H770" s="103"/>
      <c r="I770" s="103"/>
      <c r="J770" s="103"/>
      <c r="K770" s="103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66"/>
    </row>
    <row r="771" spans="1:25" ht="16.5" thickBot="1" x14ac:dyDescent="0.3">
      <c r="A771" s="103"/>
      <c r="B771" s="103"/>
      <c r="C771" s="103"/>
      <c r="D771" s="103"/>
      <c r="E771" s="103"/>
      <c r="F771" s="103"/>
      <c r="G771" s="103"/>
      <c r="H771" s="103"/>
      <c r="I771" s="103"/>
      <c r="J771" s="103"/>
      <c r="K771" s="103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66"/>
    </row>
    <row r="772" spans="1:25" ht="16.5" thickBot="1" x14ac:dyDescent="0.3">
      <c r="A772" s="103"/>
      <c r="B772" s="103"/>
      <c r="C772" s="103"/>
      <c r="D772" s="103"/>
      <c r="E772" s="103"/>
      <c r="F772" s="103"/>
      <c r="G772" s="103"/>
      <c r="H772" s="103"/>
      <c r="I772" s="103"/>
      <c r="J772" s="103"/>
      <c r="K772" s="103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66"/>
    </row>
    <row r="773" spans="1:25" ht="16.5" thickBot="1" x14ac:dyDescent="0.3">
      <c r="A773" s="103"/>
      <c r="B773" s="103"/>
      <c r="C773" s="103"/>
      <c r="D773" s="103"/>
      <c r="E773" s="103"/>
      <c r="F773" s="103"/>
      <c r="G773" s="103"/>
      <c r="H773" s="103"/>
      <c r="I773" s="103"/>
      <c r="J773" s="103"/>
      <c r="K773" s="103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66"/>
    </row>
    <row r="774" spans="1:25" ht="16.5" thickBot="1" x14ac:dyDescent="0.3">
      <c r="A774" s="103"/>
      <c r="B774" s="103"/>
      <c r="C774" s="103"/>
      <c r="D774" s="103"/>
      <c r="E774" s="103"/>
      <c r="F774" s="103"/>
      <c r="G774" s="103"/>
      <c r="H774" s="103"/>
      <c r="I774" s="103"/>
      <c r="J774" s="103"/>
      <c r="K774" s="103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66"/>
    </row>
    <row r="775" spans="1:25" ht="16.5" thickBot="1" x14ac:dyDescent="0.3">
      <c r="A775" s="103"/>
      <c r="B775" s="103"/>
      <c r="C775" s="103"/>
      <c r="D775" s="103"/>
      <c r="E775" s="103"/>
      <c r="F775" s="103"/>
      <c r="G775" s="103"/>
      <c r="H775" s="103"/>
      <c r="I775" s="103"/>
      <c r="J775" s="103"/>
      <c r="K775" s="103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66"/>
    </row>
    <row r="776" spans="1:25" ht="16.5" thickBot="1" x14ac:dyDescent="0.3">
      <c r="A776" s="103"/>
      <c r="B776" s="103"/>
      <c r="C776" s="103"/>
      <c r="D776" s="103"/>
      <c r="E776" s="103"/>
      <c r="F776" s="103"/>
      <c r="G776" s="103"/>
      <c r="H776" s="103"/>
      <c r="I776" s="103"/>
      <c r="J776" s="103"/>
      <c r="K776" s="103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66"/>
    </row>
    <row r="777" spans="1:25" ht="16.5" thickBot="1" x14ac:dyDescent="0.3">
      <c r="A777" s="103"/>
      <c r="B777" s="103"/>
      <c r="C777" s="103"/>
      <c r="D777" s="103"/>
      <c r="E777" s="103"/>
      <c r="F777" s="103"/>
      <c r="G777" s="103"/>
      <c r="H777" s="103"/>
      <c r="I777" s="103"/>
      <c r="J777" s="103"/>
      <c r="K777" s="103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66"/>
    </row>
    <row r="778" spans="1:25" ht="16.5" thickBot="1" x14ac:dyDescent="0.3">
      <c r="A778" s="103"/>
      <c r="B778" s="103"/>
      <c r="C778" s="103"/>
      <c r="D778" s="103"/>
      <c r="E778" s="103"/>
      <c r="F778" s="103"/>
      <c r="G778" s="103"/>
      <c r="H778" s="103"/>
      <c r="I778" s="103"/>
      <c r="J778" s="103"/>
      <c r="K778" s="103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66"/>
    </row>
    <row r="779" spans="1:25" ht="16.5" thickBot="1" x14ac:dyDescent="0.3">
      <c r="A779" s="103"/>
      <c r="B779" s="103"/>
      <c r="C779" s="103"/>
      <c r="D779" s="103"/>
      <c r="E779" s="103"/>
      <c r="F779" s="103"/>
      <c r="G779" s="103"/>
      <c r="H779" s="103"/>
      <c r="I779" s="103"/>
      <c r="J779" s="103"/>
      <c r="K779" s="103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66"/>
    </row>
    <row r="780" spans="1:25" ht="16.5" thickBot="1" x14ac:dyDescent="0.3">
      <c r="A780" s="103"/>
      <c r="B780" s="103"/>
      <c r="C780" s="103"/>
      <c r="D780" s="103"/>
      <c r="E780" s="103"/>
      <c r="F780" s="103"/>
      <c r="G780" s="103"/>
      <c r="H780" s="103"/>
      <c r="I780" s="103"/>
      <c r="J780" s="103"/>
      <c r="K780" s="103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66"/>
    </row>
    <row r="781" spans="1:25" ht="16.5" thickBot="1" x14ac:dyDescent="0.3">
      <c r="A781" s="103"/>
      <c r="B781" s="103"/>
      <c r="C781" s="103"/>
      <c r="D781" s="103"/>
      <c r="E781" s="103"/>
      <c r="F781" s="103"/>
      <c r="G781" s="103"/>
      <c r="H781" s="103"/>
      <c r="I781" s="103"/>
      <c r="J781" s="103"/>
      <c r="K781" s="103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66"/>
    </row>
    <row r="782" spans="1:25" ht="16.5" thickBot="1" x14ac:dyDescent="0.3">
      <c r="A782" s="103"/>
      <c r="B782" s="103"/>
      <c r="C782" s="103"/>
      <c r="D782" s="103"/>
      <c r="E782" s="103"/>
      <c r="F782" s="103"/>
      <c r="G782" s="103"/>
      <c r="H782" s="103"/>
      <c r="I782" s="103"/>
      <c r="J782" s="103"/>
      <c r="K782" s="103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66"/>
    </row>
    <row r="783" spans="1:25" ht="16.5" thickBot="1" x14ac:dyDescent="0.3">
      <c r="A783" s="103"/>
      <c r="B783" s="103"/>
      <c r="C783" s="103"/>
      <c r="D783" s="103"/>
      <c r="E783" s="103"/>
      <c r="F783" s="103"/>
      <c r="G783" s="103"/>
      <c r="H783" s="103"/>
      <c r="I783" s="103"/>
      <c r="J783" s="103"/>
      <c r="K783" s="103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66"/>
    </row>
    <row r="784" spans="1:25" ht="16.5" thickBot="1" x14ac:dyDescent="0.3">
      <c r="A784" s="103"/>
      <c r="B784" s="103"/>
      <c r="C784" s="103"/>
      <c r="D784" s="103"/>
      <c r="E784" s="103"/>
      <c r="F784" s="103"/>
      <c r="G784" s="103"/>
      <c r="H784" s="103"/>
      <c r="I784" s="103"/>
      <c r="J784" s="103"/>
      <c r="K784" s="103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66"/>
    </row>
    <row r="785" spans="1:25" ht="16.5" thickBot="1" x14ac:dyDescent="0.3">
      <c r="A785" s="103"/>
      <c r="B785" s="103"/>
      <c r="C785" s="103"/>
      <c r="D785" s="103"/>
      <c r="E785" s="103"/>
      <c r="F785" s="103"/>
      <c r="G785" s="103"/>
      <c r="H785" s="103"/>
      <c r="I785" s="103"/>
      <c r="J785" s="103"/>
      <c r="K785" s="103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66"/>
    </row>
    <row r="786" spans="1:25" ht="16.5" thickBot="1" x14ac:dyDescent="0.3">
      <c r="A786" s="103"/>
      <c r="B786" s="103"/>
      <c r="C786" s="103"/>
      <c r="D786" s="103"/>
      <c r="E786" s="103"/>
      <c r="F786" s="103"/>
      <c r="G786" s="103"/>
      <c r="H786" s="103"/>
      <c r="I786" s="103"/>
      <c r="J786" s="103"/>
      <c r="K786" s="103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66"/>
    </row>
    <row r="787" spans="1:25" ht="16.5" thickBot="1" x14ac:dyDescent="0.3">
      <c r="A787" s="103"/>
      <c r="B787" s="103"/>
      <c r="C787" s="103"/>
      <c r="D787" s="103"/>
      <c r="E787" s="103"/>
      <c r="F787" s="103"/>
      <c r="G787" s="103"/>
      <c r="H787" s="103"/>
      <c r="I787" s="103"/>
      <c r="J787" s="103"/>
      <c r="K787" s="103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66"/>
    </row>
    <row r="788" spans="1:25" ht="16.5" thickBot="1" x14ac:dyDescent="0.3">
      <c r="A788" s="103"/>
      <c r="B788" s="103"/>
      <c r="C788" s="103"/>
      <c r="D788" s="103"/>
      <c r="E788" s="103"/>
      <c r="F788" s="103"/>
      <c r="G788" s="103"/>
      <c r="H788" s="103"/>
      <c r="I788" s="103"/>
      <c r="J788" s="103"/>
      <c r="K788" s="103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66"/>
    </row>
    <row r="789" spans="1:25" ht="16.5" thickBot="1" x14ac:dyDescent="0.3">
      <c r="A789" s="103"/>
      <c r="B789" s="103"/>
      <c r="C789" s="103"/>
      <c r="D789" s="103"/>
      <c r="E789" s="103"/>
      <c r="F789" s="103"/>
      <c r="G789" s="103"/>
      <c r="H789" s="103"/>
      <c r="I789" s="103"/>
      <c r="J789" s="103"/>
      <c r="K789" s="103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66"/>
    </row>
    <row r="790" spans="1:25" ht="16.5" thickBot="1" x14ac:dyDescent="0.3">
      <c r="A790" s="103"/>
      <c r="B790" s="103"/>
      <c r="C790" s="103"/>
      <c r="D790" s="103"/>
      <c r="E790" s="103"/>
      <c r="F790" s="103"/>
      <c r="G790" s="103"/>
      <c r="H790" s="103"/>
      <c r="I790" s="103"/>
      <c r="J790" s="103"/>
      <c r="K790" s="103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66"/>
    </row>
    <row r="791" spans="1:25" ht="16.5" thickBot="1" x14ac:dyDescent="0.3">
      <c r="A791" s="103"/>
      <c r="B791" s="103"/>
      <c r="C791" s="103"/>
      <c r="D791" s="103"/>
      <c r="E791" s="103"/>
      <c r="F791" s="103"/>
      <c r="G791" s="103"/>
      <c r="H791" s="103"/>
      <c r="I791" s="103"/>
      <c r="J791" s="103"/>
      <c r="K791" s="103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66"/>
    </row>
    <row r="792" spans="1:25" ht="16.5" thickBot="1" x14ac:dyDescent="0.3">
      <c r="A792" s="103"/>
      <c r="B792" s="103"/>
      <c r="C792" s="103"/>
      <c r="D792" s="103"/>
      <c r="E792" s="103"/>
      <c r="F792" s="103"/>
      <c r="G792" s="103"/>
      <c r="H792" s="103"/>
      <c r="I792" s="103"/>
      <c r="J792" s="103"/>
      <c r="K792" s="103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66"/>
    </row>
    <row r="793" spans="1:25" ht="16.5" thickBot="1" x14ac:dyDescent="0.3">
      <c r="A793" s="103"/>
      <c r="B793" s="103"/>
      <c r="C793" s="103"/>
      <c r="D793" s="103"/>
      <c r="E793" s="103"/>
      <c r="F793" s="103"/>
      <c r="G793" s="103"/>
      <c r="H793" s="103"/>
      <c r="I793" s="103"/>
      <c r="J793" s="103"/>
      <c r="K793" s="103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66"/>
    </row>
    <row r="794" spans="1:25" ht="16.5" thickBot="1" x14ac:dyDescent="0.3">
      <c r="A794" s="103"/>
      <c r="B794" s="103"/>
      <c r="C794" s="103"/>
      <c r="D794" s="103"/>
      <c r="E794" s="103"/>
      <c r="F794" s="103"/>
      <c r="G794" s="103"/>
      <c r="H794" s="103"/>
      <c r="I794" s="103"/>
      <c r="J794" s="103"/>
      <c r="K794" s="103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66"/>
    </row>
    <row r="795" spans="1:25" ht="16.5" thickBot="1" x14ac:dyDescent="0.3">
      <c r="A795" s="103"/>
      <c r="B795" s="103"/>
      <c r="C795" s="103"/>
      <c r="D795" s="103"/>
      <c r="E795" s="103"/>
      <c r="F795" s="103"/>
      <c r="G795" s="103"/>
      <c r="H795" s="103"/>
      <c r="I795" s="103"/>
      <c r="J795" s="103"/>
      <c r="K795" s="103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66"/>
    </row>
    <row r="796" spans="1:25" ht="16.5" thickBot="1" x14ac:dyDescent="0.3">
      <c r="A796" s="103"/>
      <c r="B796" s="103"/>
      <c r="C796" s="103"/>
      <c r="D796" s="103"/>
      <c r="E796" s="103"/>
      <c r="F796" s="103"/>
      <c r="G796" s="103"/>
      <c r="H796" s="103"/>
      <c r="I796" s="103"/>
      <c r="J796" s="103"/>
      <c r="K796" s="103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66"/>
    </row>
    <row r="797" spans="1:25" ht="16.5" thickBot="1" x14ac:dyDescent="0.3">
      <c r="A797" s="103"/>
      <c r="B797" s="103"/>
      <c r="C797" s="103"/>
      <c r="D797" s="103"/>
      <c r="E797" s="103"/>
      <c r="F797" s="103"/>
      <c r="G797" s="103"/>
      <c r="H797" s="103"/>
      <c r="I797" s="103"/>
      <c r="J797" s="103"/>
      <c r="K797" s="103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66"/>
    </row>
    <row r="798" spans="1:25" ht="16.5" thickBot="1" x14ac:dyDescent="0.3">
      <c r="A798" s="103"/>
      <c r="B798" s="103"/>
      <c r="C798" s="103"/>
      <c r="D798" s="103"/>
      <c r="E798" s="103"/>
      <c r="F798" s="103"/>
      <c r="G798" s="103"/>
      <c r="H798" s="103"/>
      <c r="I798" s="103"/>
      <c r="J798" s="103"/>
      <c r="K798" s="103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66"/>
    </row>
    <row r="799" spans="1:25" ht="16.5" thickBot="1" x14ac:dyDescent="0.3">
      <c r="A799" s="103"/>
      <c r="B799" s="103"/>
      <c r="C799" s="103"/>
      <c r="D799" s="103"/>
      <c r="E799" s="103"/>
      <c r="F799" s="103"/>
      <c r="G799" s="103"/>
      <c r="H799" s="103"/>
      <c r="I799" s="103"/>
      <c r="J799" s="103"/>
      <c r="K799" s="103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66"/>
    </row>
    <row r="800" spans="1:25" ht="16.5" thickBot="1" x14ac:dyDescent="0.3">
      <c r="A800" s="103"/>
      <c r="B800" s="103"/>
      <c r="C800" s="103"/>
      <c r="D800" s="103"/>
      <c r="E800" s="103"/>
      <c r="F800" s="103"/>
      <c r="G800" s="103"/>
      <c r="H800" s="103"/>
      <c r="I800" s="103"/>
      <c r="J800" s="103"/>
      <c r="K800" s="103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66"/>
    </row>
    <row r="801" spans="1:25" ht="16.5" thickBot="1" x14ac:dyDescent="0.3">
      <c r="A801" s="103"/>
      <c r="B801" s="103"/>
      <c r="C801" s="103"/>
      <c r="D801" s="103"/>
      <c r="E801" s="103"/>
      <c r="F801" s="103"/>
      <c r="G801" s="103"/>
      <c r="H801" s="103"/>
      <c r="I801" s="103"/>
      <c r="J801" s="103"/>
      <c r="K801" s="103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66"/>
    </row>
    <row r="802" spans="1:25" ht="16.5" thickBot="1" x14ac:dyDescent="0.3">
      <c r="A802" s="103"/>
      <c r="B802" s="103"/>
      <c r="C802" s="103"/>
      <c r="D802" s="103"/>
      <c r="E802" s="103"/>
      <c r="F802" s="103"/>
      <c r="G802" s="103"/>
      <c r="H802" s="103"/>
      <c r="I802" s="103"/>
      <c r="J802" s="103"/>
      <c r="K802" s="103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66"/>
    </row>
    <row r="803" spans="1:25" ht="16.5" thickBot="1" x14ac:dyDescent="0.3">
      <c r="A803" s="103"/>
      <c r="B803" s="103"/>
      <c r="C803" s="103"/>
      <c r="D803" s="103"/>
      <c r="E803" s="103"/>
      <c r="F803" s="103"/>
      <c r="G803" s="103"/>
      <c r="H803" s="103"/>
      <c r="I803" s="103"/>
      <c r="J803" s="103"/>
      <c r="K803" s="103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66"/>
    </row>
    <row r="804" spans="1:25" ht="16.5" thickBot="1" x14ac:dyDescent="0.3">
      <c r="A804" s="103"/>
      <c r="B804" s="103"/>
      <c r="C804" s="103"/>
      <c r="D804" s="103"/>
      <c r="E804" s="103"/>
      <c r="F804" s="103"/>
      <c r="G804" s="103"/>
      <c r="H804" s="103"/>
      <c r="I804" s="103"/>
      <c r="J804" s="103"/>
      <c r="K804" s="103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66"/>
    </row>
    <row r="805" spans="1:25" ht="16.5" thickBot="1" x14ac:dyDescent="0.3">
      <c r="A805" s="103"/>
      <c r="B805" s="103"/>
      <c r="C805" s="103"/>
      <c r="D805" s="103"/>
      <c r="E805" s="103"/>
      <c r="F805" s="103"/>
      <c r="G805" s="103"/>
      <c r="H805" s="103"/>
      <c r="I805" s="103"/>
      <c r="J805" s="103"/>
      <c r="K805" s="103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66"/>
    </row>
    <row r="806" spans="1:25" ht="16.5" thickBot="1" x14ac:dyDescent="0.3">
      <c r="A806" s="103"/>
      <c r="B806" s="103"/>
      <c r="C806" s="103"/>
      <c r="D806" s="103"/>
      <c r="E806" s="103"/>
      <c r="F806" s="103"/>
      <c r="G806" s="103"/>
      <c r="H806" s="103"/>
      <c r="I806" s="103"/>
      <c r="J806" s="103"/>
      <c r="K806" s="103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66"/>
    </row>
    <row r="807" spans="1:25" ht="16.5" thickBot="1" x14ac:dyDescent="0.3">
      <c r="A807" s="103"/>
      <c r="B807" s="103"/>
      <c r="C807" s="103"/>
      <c r="D807" s="103"/>
      <c r="E807" s="103"/>
      <c r="F807" s="103"/>
      <c r="G807" s="103"/>
      <c r="H807" s="103"/>
      <c r="I807" s="103"/>
      <c r="J807" s="103"/>
      <c r="K807" s="103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66"/>
    </row>
    <row r="808" spans="1:25" ht="16.5" thickBot="1" x14ac:dyDescent="0.3">
      <c r="A808" s="103"/>
      <c r="B808" s="103"/>
      <c r="C808" s="103"/>
      <c r="D808" s="103"/>
      <c r="E808" s="103"/>
      <c r="F808" s="103"/>
      <c r="G808" s="103"/>
      <c r="H808" s="103"/>
      <c r="I808" s="103"/>
      <c r="J808" s="103"/>
      <c r="K808" s="103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66"/>
    </row>
    <row r="809" spans="1:25" ht="16.5" thickBot="1" x14ac:dyDescent="0.3">
      <c r="A809" s="103"/>
      <c r="B809" s="103"/>
      <c r="C809" s="103"/>
      <c r="D809" s="103"/>
      <c r="E809" s="103"/>
      <c r="F809" s="103"/>
      <c r="G809" s="103"/>
      <c r="H809" s="103"/>
      <c r="I809" s="103"/>
      <c r="J809" s="103"/>
      <c r="K809" s="103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66"/>
    </row>
    <row r="810" spans="1:25" ht="16.5" thickBot="1" x14ac:dyDescent="0.3">
      <c r="A810" s="103"/>
      <c r="B810" s="103"/>
      <c r="C810" s="103"/>
      <c r="D810" s="103"/>
      <c r="E810" s="103"/>
      <c r="F810" s="103"/>
      <c r="G810" s="103"/>
      <c r="H810" s="103"/>
      <c r="I810" s="103"/>
      <c r="J810" s="103"/>
      <c r="K810" s="103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66"/>
    </row>
    <row r="811" spans="1:25" ht="16.5" thickBot="1" x14ac:dyDescent="0.3">
      <c r="A811" s="103"/>
      <c r="B811" s="103"/>
      <c r="C811" s="103"/>
      <c r="D811" s="103"/>
      <c r="E811" s="103"/>
      <c r="F811" s="103"/>
      <c r="G811" s="103"/>
      <c r="H811" s="103"/>
      <c r="I811" s="103"/>
      <c r="J811" s="103"/>
      <c r="K811" s="103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66"/>
    </row>
    <row r="812" spans="1:25" ht="16.5" thickBot="1" x14ac:dyDescent="0.3">
      <c r="A812" s="103"/>
      <c r="B812" s="103"/>
      <c r="C812" s="103"/>
      <c r="D812" s="103"/>
      <c r="E812" s="103"/>
      <c r="F812" s="103"/>
      <c r="G812" s="103"/>
      <c r="H812" s="103"/>
      <c r="I812" s="103"/>
      <c r="J812" s="103"/>
      <c r="K812" s="103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66"/>
    </row>
    <row r="813" spans="1:25" ht="16.5" thickBot="1" x14ac:dyDescent="0.3">
      <c r="A813" s="103"/>
      <c r="B813" s="103"/>
      <c r="C813" s="103"/>
      <c r="D813" s="103"/>
      <c r="E813" s="103"/>
      <c r="F813" s="103"/>
      <c r="G813" s="103"/>
      <c r="H813" s="103"/>
      <c r="I813" s="103"/>
      <c r="J813" s="103"/>
      <c r="K813" s="103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66"/>
    </row>
    <row r="814" spans="1:25" ht="16.5" thickBot="1" x14ac:dyDescent="0.3">
      <c r="A814" s="103"/>
      <c r="B814" s="103"/>
      <c r="C814" s="103"/>
      <c r="D814" s="103"/>
      <c r="E814" s="103"/>
      <c r="F814" s="103"/>
      <c r="G814" s="103"/>
      <c r="H814" s="103"/>
      <c r="I814" s="103"/>
      <c r="J814" s="103"/>
      <c r="K814" s="103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66"/>
    </row>
    <row r="815" spans="1:25" ht="16.5" thickBot="1" x14ac:dyDescent="0.3">
      <c r="A815" s="103"/>
      <c r="B815" s="103"/>
      <c r="C815" s="103"/>
      <c r="D815" s="103"/>
      <c r="E815" s="103"/>
      <c r="F815" s="103"/>
      <c r="G815" s="103"/>
      <c r="H815" s="103"/>
      <c r="I815" s="103"/>
      <c r="J815" s="103"/>
      <c r="K815" s="103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66"/>
    </row>
    <row r="816" spans="1:25" ht="16.5" thickBot="1" x14ac:dyDescent="0.3">
      <c r="A816" s="103"/>
      <c r="B816" s="103"/>
      <c r="C816" s="103"/>
      <c r="D816" s="103"/>
      <c r="E816" s="103"/>
      <c r="F816" s="103"/>
      <c r="G816" s="103"/>
      <c r="H816" s="103"/>
      <c r="I816" s="103"/>
      <c r="J816" s="103"/>
      <c r="K816" s="103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66"/>
    </row>
    <row r="817" spans="1:25" ht="16.5" thickBot="1" x14ac:dyDescent="0.3">
      <c r="A817" s="103"/>
      <c r="B817" s="103"/>
      <c r="C817" s="103"/>
      <c r="D817" s="103"/>
      <c r="E817" s="103"/>
      <c r="F817" s="103"/>
      <c r="G817" s="103"/>
      <c r="H817" s="103"/>
      <c r="I817" s="103"/>
      <c r="J817" s="103"/>
      <c r="K817" s="103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66"/>
    </row>
    <row r="818" spans="1:25" ht="16.5" thickBot="1" x14ac:dyDescent="0.3">
      <c r="A818" s="103"/>
      <c r="B818" s="103"/>
      <c r="C818" s="103"/>
      <c r="D818" s="103"/>
      <c r="E818" s="103"/>
      <c r="F818" s="103"/>
      <c r="G818" s="103"/>
      <c r="H818" s="103"/>
      <c r="I818" s="103"/>
      <c r="J818" s="103"/>
      <c r="K818" s="103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66"/>
    </row>
    <row r="819" spans="1:25" ht="16.5" thickBot="1" x14ac:dyDescent="0.3">
      <c r="A819" s="103"/>
      <c r="B819" s="103"/>
      <c r="C819" s="103"/>
      <c r="D819" s="103"/>
      <c r="E819" s="103"/>
      <c r="F819" s="103"/>
      <c r="G819" s="103"/>
      <c r="H819" s="103"/>
      <c r="I819" s="103"/>
      <c r="J819" s="103"/>
      <c r="K819" s="103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66"/>
    </row>
    <row r="820" spans="1:25" ht="16.5" thickBot="1" x14ac:dyDescent="0.3">
      <c r="A820" s="103"/>
      <c r="B820" s="103"/>
      <c r="C820" s="103"/>
      <c r="D820" s="103"/>
      <c r="E820" s="103"/>
      <c r="F820" s="103"/>
      <c r="G820" s="103"/>
      <c r="H820" s="103"/>
      <c r="I820" s="103"/>
      <c r="J820" s="103"/>
      <c r="K820" s="103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66"/>
    </row>
    <row r="821" spans="1:25" ht="16.5" thickBot="1" x14ac:dyDescent="0.3">
      <c r="A821" s="103"/>
      <c r="B821" s="103"/>
      <c r="C821" s="103"/>
      <c r="D821" s="103"/>
      <c r="E821" s="103"/>
      <c r="F821" s="103"/>
      <c r="G821" s="103"/>
      <c r="H821" s="103"/>
      <c r="I821" s="103"/>
      <c r="J821" s="103"/>
      <c r="K821" s="103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66"/>
    </row>
    <row r="822" spans="1:25" ht="16.5" thickBot="1" x14ac:dyDescent="0.3">
      <c r="A822" s="103"/>
      <c r="B822" s="103"/>
      <c r="C822" s="103"/>
      <c r="D822" s="103"/>
      <c r="E822" s="103"/>
      <c r="F822" s="103"/>
      <c r="G822" s="103"/>
      <c r="H822" s="103"/>
      <c r="I822" s="103"/>
      <c r="J822" s="103"/>
      <c r="K822" s="103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66"/>
    </row>
    <row r="823" spans="1:25" ht="16.5" thickBot="1" x14ac:dyDescent="0.3">
      <c r="A823" s="103"/>
      <c r="B823" s="103"/>
      <c r="C823" s="103"/>
      <c r="D823" s="103"/>
      <c r="E823" s="103"/>
      <c r="F823" s="103"/>
      <c r="G823" s="103"/>
      <c r="H823" s="103"/>
      <c r="I823" s="103"/>
      <c r="J823" s="103"/>
      <c r="K823" s="103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66"/>
    </row>
    <row r="824" spans="1:25" ht="16.5" thickBot="1" x14ac:dyDescent="0.3">
      <c r="A824" s="103"/>
      <c r="B824" s="103"/>
      <c r="C824" s="103"/>
      <c r="D824" s="103"/>
      <c r="E824" s="103"/>
      <c r="F824" s="103"/>
      <c r="G824" s="103"/>
      <c r="H824" s="103"/>
      <c r="I824" s="103"/>
      <c r="J824" s="103"/>
      <c r="K824" s="103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66"/>
    </row>
    <row r="825" spans="1:25" ht="16.5" thickBot="1" x14ac:dyDescent="0.3">
      <c r="A825" s="103"/>
      <c r="B825" s="103"/>
      <c r="C825" s="103"/>
      <c r="D825" s="103"/>
      <c r="E825" s="103"/>
      <c r="F825" s="103"/>
      <c r="G825" s="103"/>
      <c r="H825" s="103"/>
      <c r="I825" s="103"/>
      <c r="J825" s="103"/>
      <c r="K825" s="103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66"/>
    </row>
    <row r="826" spans="1:25" ht="16.5" thickBot="1" x14ac:dyDescent="0.3">
      <c r="A826" s="103"/>
      <c r="B826" s="103"/>
      <c r="C826" s="103"/>
      <c r="D826" s="103"/>
      <c r="E826" s="103"/>
      <c r="F826" s="103"/>
      <c r="G826" s="103"/>
      <c r="H826" s="103"/>
      <c r="I826" s="103"/>
      <c r="J826" s="103"/>
      <c r="K826" s="103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66"/>
    </row>
    <row r="827" spans="1:25" ht="16.5" thickBot="1" x14ac:dyDescent="0.3">
      <c r="A827" s="103"/>
      <c r="B827" s="103"/>
      <c r="C827" s="103"/>
      <c r="D827" s="103"/>
      <c r="E827" s="103"/>
      <c r="F827" s="103"/>
      <c r="G827" s="103"/>
      <c r="H827" s="103"/>
      <c r="I827" s="103"/>
      <c r="J827" s="103"/>
      <c r="K827" s="103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66"/>
    </row>
    <row r="828" spans="1:25" ht="16.5" thickBot="1" x14ac:dyDescent="0.3">
      <c r="A828" s="103"/>
      <c r="B828" s="103"/>
      <c r="C828" s="103"/>
      <c r="D828" s="103"/>
      <c r="E828" s="103"/>
      <c r="F828" s="103"/>
      <c r="G828" s="103"/>
      <c r="H828" s="103"/>
      <c r="I828" s="103"/>
      <c r="J828" s="103"/>
      <c r="K828" s="103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66"/>
    </row>
    <row r="829" spans="1:25" ht="16.5" thickBot="1" x14ac:dyDescent="0.3">
      <c r="A829" s="103"/>
      <c r="B829" s="103"/>
      <c r="C829" s="103"/>
      <c r="D829" s="103"/>
      <c r="E829" s="103"/>
      <c r="F829" s="103"/>
      <c r="G829" s="103"/>
      <c r="H829" s="103"/>
      <c r="I829" s="103"/>
      <c r="J829" s="103"/>
      <c r="K829" s="103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66"/>
    </row>
    <row r="830" spans="1:25" ht="16.5" thickBot="1" x14ac:dyDescent="0.3">
      <c r="A830" s="103"/>
      <c r="B830" s="103"/>
      <c r="C830" s="103"/>
      <c r="D830" s="103"/>
      <c r="E830" s="103"/>
      <c r="F830" s="103"/>
      <c r="G830" s="103"/>
      <c r="H830" s="103"/>
      <c r="I830" s="103"/>
      <c r="J830" s="103"/>
      <c r="K830" s="103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66"/>
    </row>
    <row r="831" spans="1:25" ht="16.5" thickBot="1" x14ac:dyDescent="0.3">
      <c r="A831" s="103"/>
      <c r="B831" s="103"/>
      <c r="C831" s="103"/>
      <c r="D831" s="103"/>
      <c r="E831" s="103"/>
      <c r="F831" s="103"/>
      <c r="G831" s="103"/>
      <c r="H831" s="103"/>
      <c r="I831" s="103"/>
      <c r="J831" s="103"/>
      <c r="K831" s="103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66"/>
    </row>
    <row r="832" spans="1:25" ht="16.5" thickBot="1" x14ac:dyDescent="0.3">
      <c r="A832" s="103"/>
      <c r="B832" s="103"/>
      <c r="C832" s="103"/>
      <c r="D832" s="103"/>
      <c r="E832" s="103"/>
      <c r="F832" s="103"/>
      <c r="G832" s="103"/>
      <c r="H832" s="103"/>
      <c r="I832" s="103"/>
      <c r="J832" s="103"/>
      <c r="K832" s="103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66"/>
    </row>
    <row r="833" spans="1:25" ht="16.5" thickBot="1" x14ac:dyDescent="0.3">
      <c r="A833" s="103"/>
      <c r="B833" s="103"/>
      <c r="C833" s="103"/>
      <c r="D833" s="103"/>
      <c r="E833" s="103"/>
      <c r="F833" s="103"/>
      <c r="G833" s="103"/>
      <c r="H833" s="103"/>
      <c r="I833" s="103"/>
      <c r="J833" s="103"/>
      <c r="K833" s="103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66"/>
    </row>
    <row r="834" spans="1:25" ht="16.5" thickBot="1" x14ac:dyDescent="0.3">
      <c r="A834" s="103"/>
      <c r="B834" s="103"/>
      <c r="C834" s="103"/>
      <c r="D834" s="103"/>
      <c r="E834" s="103"/>
      <c r="F834" s="103"/>
      <c r="G834" s="103"/>
      <c r="H834" s="103"/>
      <c r="I834" s="103"/>
      <c r="J834" s="103"/>
      <c r="K834" s="103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66"/>
    </row>
    <row r="835" spans="1:25" ht="16.5" thickBot="1" x14ac:dyDescent="0.3">
      <c r="A835" s="103"/>
      <c r="B835" s="103"/>
      <c r="C835" s="103"/>
      <c r="D835" s="103"/>
      <c r="E835" s="103"/>
      <c r="F835" s="103"/>
      <c r="G835" s="103"/>
      <c r="H835" s="103"/>
      <c r="I835" s="103"/>
      <c r="J835" s="103"/>
      <c r="K835" s="103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66"/>
    </row>
    <row r="836" spans="1:25" ht="16.5" thickBot="1" x14ac:dyDescent="0.3">
      <c r="A836" s="103"/>
      <c r="B836" s="103"/>
      <c r="C836" s="103"/>
      <c r="D836" s="103"/>
      <c r="E836" s="103"/>
      <c r="F836" s="103"/>
      <c r="G836" s="103"/>
      <c r="H836" s="103"/>
      <c r="I836" s="103"/>
      <c r="J836" s="103"/>
      <c r="K836" s="103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66"/>
    </row>
    <row r="837" spans="1:25" ht="16.5" thickBot="1" x14ac:dyDescent="0.3">
      <c r="A837" s="103"/>
      <c r="B837" s="103"/>
      <c r="C837" s="103"/>
      <c r="D837" s="103"/>
      <c r="E837" s="103"/>
      <c r="F837" s="103"/>
      <c r="G837" s="103"/>
      <c r="H837" s="103"/>
      <c r="I837" s="103"/>
      <c r="J837" s="103"/>
      <c r="K837" s="103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66"/>
    </row>
    <row r="838" spans="1:25" ht="16.5" thickBot="1" x14ac:dyDescent="0.3">
      <c r="A838" s="103"/>
      <c r="B838" s="103"/>
      <c r="C838" s="103"/>
      <c r="D838" s="103"/>
      <c r="E838" s="103"/>
      <c r="F838" s="103"/>
      <c r="G838" s="103"/>
      <c r="H838" s="103"/>
      <c r="I838" s="103"/>
      <c r="J838" s="103"/>
      <c r="K838" s="103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66"/>
    </row>
    <row r="839" spans="1:25" ht="16.5" thickBot="1" x14ac:dyDescent="0.3">
      <c r="A839" s="103"/>
      <c r="B839" s="103"/>
      <c r="C839" s="103"/>
      <c r="D839" s="103"/>
      <c r="E839" s="103"/>
      <c r="F839" s="103"/>
      <c r="G839" s="103"/>
      <c r="H839" s="103"/>
      <c r="I839" s="103"/>
      <c r="J839" s="103"/>
      <c r="K839" s="103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66"/>
    </row>
    <row r="840" spans="1:25" ht="16.5" thickBot="1" x14ac:dyDescent="0.3">
      <c r="A840" s="103"/>
      <c r="B840" s="103"/>
      <c r="C840" s="103"/>
      <c r="D840" s="103"/>
      <c r="E840" s="103"/>
      <c r="F840" s="103"/>
      <c r="G840" s="103"/>
      <c r="H840" s="103"/>
      <c r="I840" s="103"/>
      <c r="J840" s="103"/>
      <c r="K840" s="103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66"/>
    </row>
    <row r="841" spans="1:25" ht="16.5" thickBot="1" x14ac:dyDescent="0.3">
      <c r="A841" s="103"/>
      <c r="B841" s="103"/>
      <c r="C841" s="103"/>
      <c r="D841" s="103"/>
      <c r="E841" s="103"/>
      <c r="F841" s="103"/>
      <c r="G841" s="103"/>
      <c r="H841" s="103"/>
      <c r="I841" s="103"/>
      <c r="J841" s="103"/>
      <c r="K841" s="103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66"/>
    </row>
    <row r="842" spans="1:25" ht="16.5" thickBot="1" x14ac:dyDescent="0.3">
      <c r="A842" s="103"/>
      <c r="B842" s="103"/>
      <c r="C842" s="103"/>
      <c r="D842" s="103"/>
      <c r="E842" s="103"/>
      <c r="F842" s="103"/>
      <c r="G842" s="103"/>
      <c r="H842" s="103"/>
      <c r="I842" s="103"/>
      <c r="J842" s="103"/>
      <c r="K842" s="103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66"/>
    </row>
    <row r="843" spans="1:25" ht="16.5" thickBot="1" x14ac:dyDescent="0.3">
      <c r="A843" s="103"/>
      <c r="B843" s="103"/>
      <c r="C843" s="103"/>
      <c r="D843" s="103"/>
      <c r="E843" s="103"/>
      <c r="F843" s="103"/>
      <c r="G843" s="103"/>
      <c r="H843" s="103"/>
      <c r="I843" s="103"/>
      <c r="J843" s="103"/>
      <c r="K843" s="103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66"/>
    </row>
    <row r="844" spans="1:25" ht="16.5" thickBot="1" x14ac:dyDescent="0.3">
      <c r="A844" s="103"/>
      <c r="B844" s="103"/>
      <c r="C844" s="103"/>
      <c r="D844" s="103"/>
      <c r="E844" s="103"/>
      <c r="F844" s="103"/>
      <c r="G844" s="103"/>
      <c r="H844" s="103"/>
      <c r="I844" s="103"/>
      <c r="J844" s="103"/>
      <c r="K844" s="103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66"/>
    </row>
    <row r="845" spans="1:25" ht="16.5" thickBot="1" x14ac:dyDescent="0.3">
      <c r="A845" s="103"/>
      <c r="B845" s="103"/>
      <c r="C845" s="103"/>
      <c r="D845" s="103"/>
      <c r="E845" s="103"/>
      <c r="F845" s="103"/>
      <c r="G845" s="103"/>
      <c r="H845" s="103"/>
      <c r="I845" s="103"/>
      <c r="J845" s="103"/>
      <c r="K845" s="103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66"/>
    </row>
    <row r="846" spans="1:25" ht="16.5" thickBot="1" x14ac:dyDescent="0.3">
      <c r="A846" s="103"/>
      <c r="B846" s="103"/>
      <c r="C846" s="103"/>
      <c r="D846" s="103"/>
      <c r="E846" s="103"/>
      <c r="F846" s="103"/>
      <c r="G846" s="103"/>
      <c r="H846" s="103"/>
      <c r="I846" s="103"/>
      <c r="J846" s="103"/>
      <c r="K846" s="103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66"/>
    </row>
    <row r="847" spans="1:25" ht="16.5" thickBot="1" x14ac:dyDescent="0.3">
      <c r="A847" s="103"/>
      <c r="B847" s="103"/>
      <c r="C847" s="103"/>
      <c r="D847" s="103"/>
      <c r="E847" s="103"/>
      <c r="F847" s="103"/>
      <c r="G847" s="103"/>
      <c r="H847" s="103"/>
      <c r="I847" s="103"/>
      <c r="J847" s="103"/>
      <c r="K847" s="103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66"/>
    </row>
    <row r="848" spans="1:25" ht="16.5" thickBot="1" x14ac:dyDescent="0.3">
      <c r="A848" s="103"/>
      <c r="B848" s="103"/>
      <c r="C848" s="103"/>
      <c r="D848" s="103"/>
      <c r="E848" s="103"/>
      <c r="F848" s="103"/>
      <c r="G848" s="103"/>
      <c r="H848" s="103"/>
      <c r="I848" s="103"/>
      <c r="J848" s="103"/>
      <c r="K848" s="103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66"/>
    </row>
    <row r="849" spans="1:25" ht="16.5" thickBot="1" x14ac:dyDescent="0.3">
      <c r="A849" s="103"/>
      <c r="B849" s="103"/>
      <c r="C849" s="103"/>
      <c r="D849" s="103"/>
      <c r="E849" s="103"/>
      <c r="F849" s="103"/>
      <c r="G849" s="103"/>
      <c r="H849" s="103"/>
      <c r="I849" s="103"/>
      <c r="J849" s="103"/>
      <c r="K849" s="103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66"/>
    </row>
    <row r="850" spans="1:25" ht="16.5" thickBot="1" x14ac:dyDescent="0.3">
      <c r="A850" s="103"/>
      <c r="B850" s="103"/>
      <c r="C850" s="103"/>
      <c r="D850" s="103"/>
      <c r="E850" s="103"/>
      <c r="F850" s="103"/>
      <c r="G850" s="103"/>
      <c r="H850" s="103"/>
      <c r="I850" s="103"/>
      <c r="J850" s="103"/>
      <c r="K850" s="103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66"/>
    </row>
    <row r="851" spans="1:25" ht="16.5" thickBot="1" x14ac:dyDescent="0.3">
      <c r="A851" s="103"/>
      <c r="B851" s="103"/>
      <c r="C851" s="103"/>
      <c r="D851" s="103"/>
      <c r="E851" s="103"/>
      <c r="F851" s="103"/>
      <c r="G851" s="103"/>
      <c r="H851" s="103"/>
      <c r="I851" s="103"/>
      <c r="J851" s="103"/>
      <c r="K851" s="103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66"/>
    </row>
    <row r="852" spans="1:25" ht="16.5" thickBot="1" x14ac:dyDescent="0.3">
      <c r="A852" s="103"/>
      <c r="B852" s="103"/>
      <c r="C852" s="103"/>
      <c r="D852" s="103"/>
      <c r="E852" s="103"/>
      <c r="F852" s="103"/>
      <c r="G852" s="103"/>
      <c r="H852" s="103"/>
      <c r="I852" s="103"/>
      <c r="J852" s="103"/>
      <c r="K852" s="103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66"/>
    </row>
    <row r="853" spans="1:25" ht="16.5" thickBot="1" x14ac:dyDescent="0.3">
      <c r="A853" s="103"/>
      <c r="B853" s="103"/>
      <c r="C853" s="103"/>
      <c r="D853" s="103"/>
      <c r="E853" s="103"/>
      <c r="F853" s="103"/>
      <c r="G853" s="103"/>
      <c r="H853" s="103"/>
      <c r="I853" s="103"/>
      <c r="J853" s="103"/>
      <c r="K853" s="103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66"/>
    </row>
    <row r="854" spans="1:25" ht="16.5" thickBot="1" x14ac:dyDescent="0.3">
      <c r="A854" s="103"/>
      <c r="B854" s="103"/>
      <c r="C854" s="103"/>
      <c r="D854" s="103"/>
      <c r="E854" s="103"/>
      <c r="F854" s="103"/>
      <c r="G854" s="103"/>
      <c r="H854" s="103"/>
      <c r="I854" s="103"/>
      <c r="J854" s="103"/>
      <c r="K854" s="103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66"/>
    </row>
    <row r="855" spans="1:25" ht="16.5" thickBot="1" x14ac:dyDescent="0.3">
      <c r="A855" s="103"/>
      <c r="B855" s="103"/>
      <c r="C855" s="103"/>
      <c r="D855" s="103"/>
      <c r="E855" s="103"/>
      <c r="F855" s="103"/>
      <c r="G855" s="103"/>
      <c r="H855" s="103"/>
      <c r="I855" s="103"/>
      <c r="J855" s="103"/>
      <c r="K855" s="103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66"/>
    </row>
    <row r="856" spans="1:25" ht="16.5" thickBot="1" x14ac:dyDescent="0.3">
      <c r="A856" s="103"/>
      <c r="B856" s="103"/>
      <c r="C856" s="103"/>
      <c r="D856" s="103"/>
      <c r="E856" s="103"/>
      <c r="F856" s="103"/>
      <c r="G856" s="103"/>
      <c r="H856" s="103"/>
      <c r="I856" s="103"/>
      <c r="J856" s="103"/>
      <c r="K856" s="103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66"/>
    </row>
    <row r="857" spans="1:25" ht="16.5" thickBot="1" x14ac:dyDescent="0.3">
      <c r="A857" s="103"/>
      <c r="B857" s="103"/>
      <c r="C857" s="103"/>
      <c r="D857" s="103"/>
      <c r="E857" s="103"/>
      <c r="F857" s="103"/>
      <c r="G857" s="103"/>
      <c r="H857" s="103"/>
      <c r="I857" s="103"/>
      <c r="J857" s="103"/>
      <c r="K857" s="103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66"/>
    </row>
    <row r="858" spans="1:25" ht="16.5" thickBot="1" x14ac:dyDescent="0.3">
      <c r="A858" s="103"/>
      <c r="B858" s="103"/>
      <c r="C858" s="103"/>
      <c r="D858" s="103"/>
      <c r="E858" s="103"/>
      <c r="F858" s="103"/>
      <c r="G858" s="103"/>
      <c r="H858" s="103"/>
      <c r="I858" s="103"/>
      <c r="J858" s="103"/>
      <c r="K858" s="103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66"/>
    </row>
    <row r="859" spans="1:25" ht="16.5" thickBot="1" x14ac:dyDescent="0.3">
      <c r="A859" s="103"/>
      <c r="B859" s="103"/>
      <c r="C859" s="103"/>
      <c r="D859" s="103"/>
      <c r="E859" s="103"/>
      <c r="F859" s="103"/>
      <c r="G859" s="103"/>
      <c r="H859" s="103"/>
      <c r="I859" s="103"/>
      <c r="J859" s="103"/>
      <c r="K859" s="103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66"/>
    </row>
    <row r="860" spans="1:25" ht="16.5" thickBot="1" x14ac:dyDescent="0.3">
      <c r="A860" s="103"/>
      <c r="B860" s="103"/>
      <c r="C860" s="103"/>
      <c r="D860" s="103"/>
      <c r="E860" s="103"/>
      <c r="F860" s="103"/>
      <c r="G860" s="103"/>
      <c r="H860" s="103"/>
      <c r="I860" s="103"/>
      <c r="J860" s="103"/>
      <c r="K860" s="103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66"/>
    </row>
    <row r="861" spans="1:25" ht="16.5" thickBot="1" x14ac:dyDescent="0.3">
      <c r="A861" s="103"/>
      <c r="B861" s="103"/>
      <c r="C861" s="103"/>
      <c r="D861" s="103"/>
      <c r="E861" s="103"/>
      <c r="F861" s="103"/>
      <c r="G861" s="103"/>
      <c r="H861" s="103"/>
      <c r="I861" s="103"/>
      <c r="J861" s="103"/>
      <c r="K861" s="103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66"/>
    </row>
    <row r="862" spans="1:25" ht="16.5" thickBot="1" x14ac:dyDescent="0.3">
      <c r="A862" s="103"/>
      <c r="B862" s="103"/>
      <c r="C862" s="103"/>
      <c r="D862" s="103"/>
      <c r="E862" s="103"/>
      <c r="F862" s="103"/>
      <c r="G862" s="103"/>
      <c r="H862" s="103"/>
      <c r="I862" s="103"/>
      <c r="J862" s="103"/>
      <c r="K862" s="103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66"/>
    </row>
    <row r="863" spans="1:25" ht="16.5" thickBot="1" x14ac:dyDescent="0.3">
      <c r="A863" s="103"/>
      <c r="B863" s="103"/>
      <c r="C863" s="103"/>
      <c r="D863" s="103"/>
      <c r="E863" s="103"/>
      <c r="F863" s="103"/>
      <c r="G863" s="103"/>
      <c r="H863" s="103"/>
      <c r="I863" s="103"/>
      <c r="J863" s="103"/>
      <c r="K863" s="103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66"/>
    </row>
    <row r="864" spans="1:25" ht="16.5" thickBot="1" x14ac:dyDescent="0.3">
      <c r="A864" s="103"/>
      <c r="B864" s="103"/>
      <c r="C864" s="103"/>
      <c r="D864" s="103"/>
      <c r="E864" s="103"/>
      <c r="F864" s="103"/>
      <c r="G864" s="103"/>
      <c r="H864" s="103"/>
      <c r="I864" s="103"/>
      <c r="J864" s="103"/>
      <c r="K864" s="103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66"/>
    </row>
    <row r="865" spans="1:25" ht="16.5" thickBot="1" x14ac:dyDescent="0.3">
      <c r="A865" s="103"/>
      <c r="B865" s="103"/>
      <c r="C865" s="103"/>
      <c r="D865" s="103"/>
      <c r="E865" s="103"/>
      <c r="F865" s="103"/>
      <c r="G865" s="103"/>
      <c r="H865" s="103"/>
      <c r="I865" s="103"/>
      <c r="J865" s="103"/>
      <c r="K865" s="103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66"/>
    </row>
    <row r="866" spans="1:25" ht="16.5" thickBot="1" x14ac:dyDescent="0.3">
      <c r="A866" s="103"/>
      <c r="B866" s="103"/>
      <c r="C866" s="103"/>
      <c r="D866" s="103"/>
      <c r="E866" s="103"/>
      <c r="F866" s="103"/>
      <c r="G866" s="103"/>
      <c r="H866" s="103"/>
      <c r="I866" s="103"/>
      <c r="J866" s="103"/>
      <c r="K866" s="103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66"/>
    </row>
    <row r="867" spans="1:25" ht="16.5" thickBot="1" x14ac:dyDescent="0.3">
      <c r="A867" s="103"/>
      <c r="B867" s="103"/>
      <c r="C867" s="103"/>
      <c r="D867" s="103"/>
      <c r="E867" s="103"/>
      <c r="F867" s="103"/>
      <c r="G867" s="103"/>
      <c r="H867" s="103"/>
      <c r="I867" s="103"/>
      <c r="J867" s="103"/>
      <c r="K867" s="103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66"/>
    </row>
    <row r="868" spans="1:25" ht="16.5" thickBot="1" x14ac:dyDescent="0.3">
      <c r="A868" s="103"/>
      <c r="B868" s="103"/>
      <c r="C868" s="103"/>
      <c r="D868" s="103"/>
      <c r="E868" s="103"/>
      <c r="F868" s="103"/>
      <c r="G868" s="103"/>
      <c r="H868" s="103"/>
      <c r="I868" s="103"/>
      <c r="J868" s="103"/>
      <c r="K868" s="103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66"/>
    </row>
    <row r="869" spans="1:25" ht="16.5" thickBot="1" x14ac:dyDescent="0.3">
      <c r="A869" s="103"/>
      <c r="B869" s="103"/>
      <c r="C869" s="103"/>
      <c r="D869" s="103"/>
      <c r="E869" s="103"/>
      <c r="F869" s="103"/>
      <c r="G869" s="103"/>
      <c r="H869" s="103"/>
      <c r="I869" s="103"/>
      <c r="J869" s="103"/>
      <c r="K869" s="103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66"/>
    </row>
    <row r="870" spans="1:25" ht="16.5" thickBot="1" x14ac:dyDescent="0.3">
      <c r="A870" s="103"/>
      <c r="B870" s="103"/>
      <c r="C870" s="103"/>
      <c r="D870" s="103"/>
      <c r="E870" s="103"/>
      <c r="F870" s="103"/>
      <c r="G870" s="103"/>
      <c r="H870" s="103"/>
      <c r="I870" s="103"/>
      <c r="J870" s="103"/>
      <c r="K870" s="103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66"/>
    </row>
    <row r="871" spans="1:25" ht="16.5" thickBot="1" x14ac:dyDescent="0.3">
      <c r="A871" s="103"/>
      <c r="B871" s="103"/>
      <c r="C871" s="103"/>
      <c r="D871" s="103"/>
      <c r="E871" s="103"/>
      <c r="F871" s="103"/>
      <c r="G871" s="103"/>
      <c r="H871" s="103"/>
      <c r="I871" s="103"/>
      <c r="J871" s="103"/>
      <c r="K871" s="103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66"/>
    </row>
    <row r="872" spans="1:25" ht="16.5" thickBot="1" x14ac:dyDescent="0.3">
      <c r="A872" s="103"/>
      <c r="B872" s="103"/>
      <c r="C872" s="103"/>
      <c r="D872" s="103"/>
      <c r="E872" s="103"/>
      <c r="F872" s="103"/>
      <c r="G872" s="103"/>
      <c r="H872" s="103"/>
      <c r="I872" s="103"/>
      <c r="J872" s="103"/>
      <c r="K872" s="103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66"/>
    </row>
    <row r="873" spans="1:25" ht="16.5" thickBot="1" x14ac:dyDescent="0.3">
      <c r="A873" s="103"/>
      <c r="B873" s="103"/>
      <c r="C873" s="103"/>
      <c r="D873" s="103"/>
      <c r="E873" s="103"/>
      <c r="F873" s="103"/>
      <c r="G873" s="103"/>
      <c r="H873" s="103"/>
      <c r="I873" s="103"/>
      <c r="J873" s="103"/>
      <c r="K873" s="103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66"/>
    </row>
    <row r="874" spans="1:25" ht="16.5" thickBot="1" x14ac:dyDescent="0.3">
      <c r="A874" s="103"/>
      <c r="B874" s="103"/>
      <c r="C874" s="103"/>
      <c r="D874" s="103"/>
      <c r="E874" s="103"/>
      <c r="F874" s="103"/>
      <c r="G874" s="103"/>
      <c r="H874" s="103"/>
      <c r="I874" s="103"/>
      <c r="J874" s="103"/>
      <c r="K874" s="103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66"/>
    </row>
    <row r="875" spans="1:25" ht="16.5" thickBot="1" x14ac:dyDescent="0.3">
      <c r="A875" s="103"/>
      <c r="B875" s="103"/>
      <c r="C875" s="103"/>
      <c r="D875" s="103"/>
      <c r="E875" s="103"/>
      <c r="F875" s="103"/>
      <c r="G875" s="103"/>
      <c r="H875" s="103"/>
      <c r="I875" s="103"/>
      <c r="J875" s="103"/>
      <c r="K875" s="103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66"/>
    </row>
    <row r="876" spans="1:25" ht="16.5" thickBot="1" x14ac:dyDescent="0.3">
      <c r="A876" s="103"/>
      <c r="B876" s="103"/>
      <c r="C876" s="103"/>
      <c r="D876" s="103"/>
      <c r="E876" s="103"/>
      <c r="F876" s="103"/>
      <c r="G876" s="103"/>
      <c r="H876" s="103"/>
      <c r="I876" s="103"/>
      <c r="J876" s="103"/>
      <c r="K876" s="103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66"/>
    </row>
    <row r="877" spans="1:25" ht="16.5" thickBot="1" x14ac:dyDescent="0.3">
      <c r="A877" s="103"/>
      <c r="B877" s="103"/>
      <c r="C877" s="103"/>
      <c r="D877" s="103"/>
      <c r="E877" s="103"/>
      <c r="F877" s="103"/>
      <c r="G877" s="103"/>
      <c r="H877" s="103"/>
      <c r="I877" s="103"/>
      <c r="J877" s="103"/>
      <c r="K877" s="103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66"/>
    </row>
    <row r="878" spans="1:25" ht="16.5" thickBot="1" x14ac:dyDescent="0.3">
      <c r="A878" s="103"/>
      <c r="B878" s="103"/>
      <c r="C878" s="103"/>
      <c r="D878" s="103"/>
      <c r="E878" s="103"/>
      <c r="F878" s="103"/>
      <c r="G878" s="103"/>
      <c r="H878" s="103"/>
      <c r="I878" s="103"/>
      <c r="J878" s="103"/>
      <c r="K878" s="103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66"/>
    </row>
    <row r="879" spans="1:25" ht="16.5" thickBot="1" x14ac:dyDescent="0.3">
      <c r="A879" s="103"/>
      <c r="B879" s="103"/>
      <c r="C879" s="103"/>
      <c r="D879" s="103"/>
      <c r="E879" s="103"/>
      <c r="F879" s="103"/>
      <c r="G879" s="103"/>
      <c r="H879" s="103"/>
      <c r="I879" s="103"/>
      <c r="J879" s="103"/>
      <c r="K879" s="103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66"/>
    </row>
    <row r="880" spans="1:25" ht="16.5" thickBot="1" x14ac:dyDescent="0.3">
      <c r="A880" s="103"/>
      <c r="B880" s="103"/>
      <c r="C880" s="103"/>
      <c r="D880" s="103"/>
      <c r="E880" s="103"/>
      <c r="F880" s="103"/>
      <c r="G880" s="103"/>
      <c r="H880" s="103"/>
      <c r="I880" s="103"/>
      <c r="J880" s="103"/>
      <c r="K880" s="103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66"/>
    </row>
    <row r="881" spans="1:25" ht="16.5" thickBot="1" x14ac:dyDescent="0.3">
      <c r="A881" s="103"/>
      <c r="B881" s="103"/>
      <c r="C881" s="103"/>
      <c r="D881" s="103"/>
      <c r="E881" s="103"/>
      <c r="F881" s="103"/>
      <c r="G881" s="103"/>
      <c r="H881" s="103"/>
      <c r="I881" s="103"/>
      <c r="J881" s="103"/>
      <c r="K881" s="103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66"/>
    </row>
    <row r="882" spans="1:25" ht="16.5" thickBot="1" x14ac:dyDescent="0.3">
      <c r="A882" s="103"/>
      <c r="B882" s="103"/>
      <c r="C882" s="103"/>
      <c r="D882" s="103"/>
      <c r="E882" s="103"/>
      <c r="F882" s="103"/>
      <c r="G882" s="103"/>
      <c r="H882" s="103"/>
      <c r="I882" s="103"/>
      <c r="J882" s="103"/>
      <c r="K882" s="103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66"/>
    </row>
    <row r="883" spans="1:25" ht="16.5" thickBot="1" x14ac:dyDescent="0.3">
      <c r="A883" s="103"/>
      <c r="B883" s="103"/>
      <c r="C883" s="103"/>
      <c r="D883" s="103"/>
      <c r="E883" s="103"/>
      <c r="F883" s="103"/>
      <c r="G883" s="103"/>
      <c r="H883" s="103"/>
      <c r="I883" s="103"/>
      <c r="J883" s="103"/>
      <c r="K883" s="103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66"/>
    </row>
    <row r="884" spans="1:25" ht="16.5" thickBot="1" x14ac:dyDescent="0.3">
      <c r="A884" s="103"/>
      <c r="B884" s="103"/>
      <c r="C884" s="103"/>
      <c r="D884" s="103"/>
      <c r="E884" s="103"/>
      <c r="F884" s="103"/>
      <c r="G884" s="103"/>
      <c r="H884" s="103"/>
      <c r="I884" s="103"/>
      <c r="J884" s="103"/>
      <c r="K884" s="103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66"/>
    </row>
    <row r="885" spans="1:25" ht="16.5" thickBot="1" x14ac:dyDescent="0.3">
      <c r="A885" s="103"/>
      <c r="B885" s="103"/>
      <c r="C885" s="103"/>
      <c r="D885" s="103"/>
      <c r="E885" s="103"/>
      <c r="F885" s="103"/>
      <c r="G885" s="103"/>
      <c r="H885" s="103"/>
      <c r="I885" s="103"/>
      <c r="J885" s="103"/>
      <c r="K885" s="103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66"/>
    </row>
    <row r="886" spans="1:25" ht="16.5" thickBot="1" x14ac:dyDescent="0.3">
      <c r="A886" s="103"/>
      <c r="B886" s="103"/>
      <c r="C886" s="103"/>
      <c r="D886" s="103"/>
      <c r="E886" s="103"/>
      <c r="F886" s="103"/>
      <c r="G886" s="103"/>
      <c r="H886" s="103"/>
      <c r="I886" s="103"/>
      <c r="J886" s="103"/>
      <c r="K886" s="103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66"/>
    </row>
    <row r="887" spans="1:25" ht="16.5" thickBot="1" x14ac:dyDescent="0.3">
      <c r="A887" s="103"/>
      <c r="B887" s="103"/>
      <c r="C887" s="103"/>
      <c r="D887" s="103"/>
      <c r="E887" s="103"/>
      <c r="F887" s="103"/>
      <c r="G887" s="103"/>
      <c r="H887" s="103"/>
      <c r="I887" s="103"/>
      <c r="J887" s="103"/>
      <c r="K887" s="103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66"/>
    </row>
    <row r="888" spans="1:25" ht="16.5" thickBot="1" x14ac:dyDescent="0.3">
      <c r="A888" s="103"/>
      <c r="B888" s="103"/>
      <c r="C888" s="103"/>
      <c r="D888" s="103"/>
      <c r="E888" s="103"/>
      <c r="F888" s="103"/>
      <c r="G888" s="103"/>
      <c r="H888" s="103"/>
      <c r="I888" s="103"/>
      <c r="J888" s="103"/>
      <c r="K888" s="103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66"/>
    </row>
    <row r="889" spans="1:25" ht="16.5" thickBot="1" x14ac:dyDescent="0.3">
      <c r="A889" s="103"/>
      <c r="B889" s="103"/>
      <c r="C889" s="103"/>
      <c r="D889" s="103"/>
      <c r="E889" s="103"/>
      <c r="F889" s="103"/>
      <c r="G889" s="103"/>
      <c r="H889" s="103"/>
      <c r="I889" s="103"/>
      <c r="J889" s="103"/>
      <c r="K889" s="103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66"/>
    </row>
    <row r="890" spans="1:25" ht="16.5" thickBot="1" x14ac:dyDescent="0.3">
      <c r="A890" s="103"/>
      <c r="B890" s="103"/>
      <c r="C890" s="103"/>
      <c r="D890" s="103"/>
      <c r="E890" s="103"/>
      <c r="F890" s="103"/>
      <c r="G890" s="103"/>
      <c r="H890" s="103"/>
      <c r="I890" s="103"/>
      <c r="J890" s="103"/>
      <c r="K890" s="103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66"/>
    </row>
    <row r="891" spans="1:25" ht="16.5" thickBot="1" x14ac:dyDescent="0.3">
      <c r="A891" s="103"/>
      <c r="B891" s="103"/>
      <c r="C891" s="103"/>
      <c r="D891" s="103"/>
      <c r="E891" s="103"/>
      <c r="F891" s="103"/>
      <c r="G891" s="103"/>
      <c r="H891" s="103"/>
      <c r="I891" s="103"/>
      <c r="J891" s="103"/>
      <c r="K891" s="103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66"/>
    </row>
    <row r="892" spans="1:25" ht="16.5" thickBot="1" x14ac:dyDescent="0.3">
      <c r="A892" s="103"/>
      <c r="B892" s="103"/>
      <c r="C892" s="103"/>
      <c r="D892" s="103"/>
      <c r="E892" s="103"/>
      <c r="F892" s="103"/>
      <c r="G892" s="103"/>
      <c r="H892" s="103"/>
      <c r="I892" s="103"/>
      <c r="J892" s="103"/>
      <c r="K892" s="103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66"/>
    </row>
    <row r="893" spans="1:25" ht="16.5" thickBot="1" x14ac:dyDescent="0.3">
      <c r="A893" s="103"/>
      <c r="B893" s="103"/>
      <c r="C893" s="103"/>
      <c r="D893" s="103"/>
      <c r="E893" s="103"/>
      <c r="F893" s="103"/>
      <c r="G893" s="103"/>
      <c r="H893" s="103"/>
      <c r="I893" s="103"/>
      <c r="J893" s="103"/>
      <c r="K893" s="103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66"/>
    </row>
    <row r="894" spans="1:25" ht="16.5" thickBot="1" x14ac:dyDescent="0.3">
      <c r="A894" s="103"/>
      <c r="B894" s="103"/>
      <c r="C894" s="103"/>
      <c r="D894" s="103"/>
      <c r="E894" s="103"/>
      <c r="F894" s="103"/>
      <c r="G894" s="103"/>
      <c r="H894" s="103"/>
      <c r="I894" s="103"/>
      <c r="J894" s="103"/>
      <c r="K894" s="103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66"/>
    </row>
    <row r="895" spans="1:25" ht="16.5" thickBot="1" x14ac:dyDescent="0.3">
      <c r="A895" s="103"/>
      <c r="B895" s="103"/>
      <c r="C895" s="103"/>
      <c r="D895" s="103"/>
      <c r="E895" s="103"/>
      <c r="F895" s="103"/>
      <c r="G895" s="103"/>
      <c r="H895" s="103"/>
      <c r="I895" s="103"/>
      <c r="J895" s="103"/>
      <c r="K895" s="103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66"/>
    </row>
    <row r="896" spans="1:25" ht="16.5" thickBot="1" x14ac:dyDescent="0.3">
      <c r="A896" s="103"/>
      <c r="B896" s="103"/>
      <c r="C896" s="103"/>
      <c r="D896" s="103"/>
      <c r="E896" s="103"/>
      <c r="F896" s="103"/>
      <c r="G896" s="103"/>
      <c r="H896" s="103"/>
      <c r="I896" s="103"/>
      <c r="J896" s="103"/>
      <c r="K896" s="103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66"/>
    </row>
    <row r="897" spans="1:25" ht="16.5" thickBot="1" x14ac:dyDescent="0.3">
      <c r="A897" s="103"/>
      <c r="B897" s="103"/>
      <c r="C897" s="103"/>
      <c r="D897" s="103"/>
      <c r="E897" s="103"/>
      <c r="F897" s="103"/>
      <c r="G897" s="103"/>
      <c r="H897" s="103"/>
      <c r="I897" s="103"/>
      <c r="J897" s="103"/>
      <c r="K897" s="103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66"/>
    </row>
    <row r="898" spans="1:25" ht="16.5" thickBot="1" x14ac:dyDescent="0.3">
      <c r="A898" s="103"/>
      <c r="B898" s="103"/>
      <c r="C898" s="103"/>
      <c r="D898" s="103"/>
      <c r="E898" s="103"/>
      <c r="F898" s="103"/>
      <c r="G898" s="103"/>
      <c r="H898" s="103"/>
      <c r="I898" s="103"/>
      <c r="J898" s="103"/>
      <c r="K898" s="103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66"/>
    </row>
    <row r="899" spans="1:25" ht="16.5" thickBot="1" x14ac:dyDescent="0.3">
      <c r="A899" s="103"/>
      <c r="B899" s="103"/>
      <c r="C899" s="103"/>
      <c r="D899" s="103"/>
      <c r="E899" s="103"/>
      <c r="F899" s="103"/>
      <c r="G899" s="103"/>
      <c r="H899" s="103"/>
      <c r="I899" s="103"/>
      <c r="J899" s="103"/>
      <c r="K899" s="103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66"/>
    </row>
    <row r="900" spans="1:25" ht="16.5" thickBot="1" x14ac:dyDescent="0.3">
      <c r="A900" s="103"/>
      <c r="B900" s="103"/>
      <c r="C900" s="103"/>
      <c r="D900" s="103"/>
      <c r="E900" s="103"/>
      <c r="F900" s="103"/>
      <c r="G900" s="103"/>
      <c r="H900" s="103"/>
      <c r="I900" s="103"/>
      <c r="J900" s="103"/>
      <c r="K900" s="103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66"/>
    </row>
    <row r="901" spans="1:25" ht="16.5" thickBot="1" x14ac:dyDescent="0.3">
      <c r="A901" s="103"/>
      <c r="B901" s="103"/>
      <c r="C901" s="103"/>
      <c r="D901" s="103"/>
      <c r="E901" s="103"/>
      <c r="F901" s="103"/>
      <c r="G901" s="103"/>
      <c r="H901" s="103"/>
      <c r="I901" s="103"/>
      <c r="J901" s="103"/>
      <c r="K901" s="103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66"/>
    </row>
    <row r="902" spans="1:25" ht="16.5" thickBot="1" x14ac:dyDescent="0.3">
      <c r="A902" s="103"/>
      <c r="B902" s="103"/>
      <c r="C902" s="103"/>
      <c r="D902" s="103"/>
      <c r="E902" s="103"/>
      <c r="F902" s="103"/>
      <c r="G902" s="103"/>
      <c r="H902" s="103"/>
      <c r="I902" s="103"/>
      <c r="J902" s="103"/>
      <c r="K902" s="103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66"/>
    </row>
    <row r="903" spans="1:25" ht="16.5" thickBot="1" x14ac:dyDescent="0.3">
      <c r="A903" s="103"/>
      <c r="B903" s="103"/>
      <c r="C903" s="103"/>
      <c r="D903" s="103"/>
      <c r="E903" s="103"/>
      <c r="F903" s="103"/>
      <c r="G903" s="103"/>
      <c r="H903" s="103"/>
      <c r="I903" s="103"/>
      <c r="J903" s="103"/>
      <c r="K903" s="103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66"/>
    </row>
    <row r="904" spans="1:25" ht="16.5" thickBot="1" x14ac:dyDescent="0.3">
      <c r="A904" s="103"/>
      <c r="B904" s="103"/>
      <c r="C904" s="103"/>
      <c r="D904" s="103"/>
      <c r="E904" s="103"/>
      <c r="F904" s="103"/>
      <c r="G904" s="103"/>
      <c r="H904" s="103"/>
      <c r="I904" s="103"/>
      <c r="J904" s="103"/>
      <c r="K904" s="103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66"/>
    </row>
    <row r="905" spans="1:25" ht="16.5" thickBot="1" x14ac:dyDescent="0.3">
      <c r="A905" s="103"/>
      <c r="B905" s="103"/>
      <c r="C905" s="103"/>
      <c r="D905" s="103"/>
      <c r="E905" s="103"/>
      <c r="F905" s="103"/>
      <c r="G905" s="103"/>
      <c r="H905" s="103"/>
      <c r="I905" s="103"/>
      <c r="J905" s="103"/>
      <c r="K905" s="103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66"/>
    </row>
    <row r="906" spans="1:25" ht="16.5" thickBot="1" x14ac:dyDescent="0.3">
      <c r="A906" s="103"/>
      <c r="B906" s="103"/>
      <c r="C906" s="103"/>
      <c r="D906" s="103"/>
      <c r="E906" s="103"/>
      <c r="F906" s="103"/>
      <c r="G906" s="103"/>
      <c r="H906" s="103"/>
      <c r="I906" s="103"/>
      <c r="J906" s="103"/>
      <c r="K906" s="103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66"/>
    </row>
    <row r="907" spans="1:25" ht="16.5" thickBot="1" x14ac:dyDescent="0.3">
      <c r="A907" s="103"/>
      <c r="B907" s="103"/>
      <c r="C907" s="103"/>
      <c r="D907" s="103"/>
      <c r="E907" s="103"/>
      <c r="F907" s="103"/>
      <c r="G907" s="103"/>
      <c r="H907" s="103"/>
      <c r="I907" s="103"/>
      <c r="J907" s="103"/>
      <c r="K907" s="103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66"/>
    </row>
    <row r="908" spans="1:25" ht="16.5" thickBot="1" x14ac:dyDescent="0.3">
      <c r="A908" s="103"/>
      <c r="B908" s="103"/>
      <c r="C908" s="103"/>
      <c r="D908" s="103"/>
      <c r="E908" s="103"/>
      <c r="F908" s="103"/>
      <c r="G908" s="103"/>
      <c r="H908" s="103"/>
      <c r="I908" s="103"/>
      <c r="J908" s="103"/>
      <c r="K908" s="103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66"/>
    </row>
    <row r="909" spans="1:25" ht="16.5" thickBot="1" x14ac:dyDescent="0.3">
      <c r="A909" s="103"/>
      <c r="B909" s="103"/>
      <c r="C909" s="103"/>
      <c r="D909" s="103"/>
      <c r="E909" s="103"/>
      <c r="F909" s="103"/>
      <c r="G909" s="103"/>
      <c r="H909" s="103"/>
      <c r="I909" s="103"/>
      <c r="J909" s="103"/>
      <c r="K909" s="103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66"/>
    </row>
    <row r="910" spans="1:25" ht="16.5" thickBot="1" x14ac:dyDescent="0.3">
      <c r="A910" s="103"/>
      <c r="B910" s="103"/>
      <c r="C910" s="103"/>
      <c r="D910" s="103"/>
      <c r="E910" s="103"/>
      <c r="F910" s="103"/>
      <c r="G910" s="103"/>
      <c r="H910" s="103"/>
      <c r="I910" s="103"/>
      <c r="J910" s="103"/>
      <c r="K910" s="103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66"/>
    </row>
    <row r="911" spans="1:25" ht="16.5" thickBot="1" x14ac:dyDescent="0.3">
      <c r="A911" s="103"/>
      <c r="B911" s="103"/>
      <c r="C911" s="103"/>
      <c r="D911" s="103"/>
      <c r="E911" s="103"/>
      <c r="F911" s="103"/>
      <c r="G911" s="103"/>
      <c r="H911" s="103"/>
      <c r="I911" s="103"/>
      <c r="J911" s="103"/>
      <c r="K911" s="103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66"/>
    </row>
    <row r="912" spans="1:25" ht="16.5" thickBot="1" x14ac:dyDescent="0.3">
      <c r="A912" s="103"/>
      <c r="B912" s="103"/>
      <c r="C912" s="103"/>
      <c r="D912" s="103"/>
      <c r="E912" s="103"/>
      <c r="F912" s="103"/>
      <c r="G912" s="103"/>
      <c r="H912" s="103"/>
      <c r="I912" s="103"/>
      <c r="J912" s="103"/>
      <c r="K912" s="103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66"/>
    </row>
    <row r="913" spans="1:25" ht="16.5" thickBot="1" x14ac:dyDescent="0.3">
      <c r="A913" s="103"/>
      <c r="B913" s="103"/>
      <c r="C913" s="103"/>
      <c r="D913" s="103"/>
      <c r="E913" s="103"/>
      <c r="F913" s="103"/>
      <c r="G913" s="103"/>
      <c r="H913" s="103"/>
      <c r="I913" s="103"/>
      <c r="J913" s="103"/>
      <c r="K913" s="103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66"/>
    </row>
    <row r="914" spans="1:25" ht="16.5" thickBot="1" x14ac:dyDescent="0.3">
      <c r="A914" s="103"/>
      <c r="B914" s="103"/>
      <c r="C914" s="103"/>
      <c r="D914" s="103"/>
      <c r="E914" s="103"/>
      <c r="F914" s="103"/>
      <c r="G914" s="103"/>
      <c r="H914" s="103"/>
      <c r="I914" s="103"/>
      <c r="J914" s="103"/>
      <c r="K914" s="103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66"/>
    </row>
    <row r="915" spans="1:25" ht="16.5" thickBot="1" x14ac:dyDescent="0.3">
      <c r="A915" s="103"/>
      <c r="B915" s="103"/>
      <c r="C915" s="103"/>
      <c r="D915" s="103"/>
      <c r="E915" s="103"/>
      <c r="F915" s="103"/>
      <c r="G915" s="103"/>
      <c r="H915" s="103"/>
      <c r="I915" s="103"/>
      <c r="J915" s="103"/>
      <c r="K915" s="103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66"/>
    </row>
    <row r="916" spans="1:25" ht="16.5" thickBot="1" x14ac:dyDescent="0.3">
      <c r="A916" s="103"/>
      <c r="B916" s="103"/>
      <c r="C916" s="103"/>
      <c r="D916" s="103"/>
      <c r="E916" s="103"/>
      <c r="F916" s="103"/>
      <c r="G916" s="103"/>
      <c r="H916" s="103"/>
      <c r="I916" s="103"/>
      <c r="J916" s="103"/>
      <c r="K916" s="103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66"/>
    </row>
    <row r="917" spans="1:25" ht="16.5" thickBot="1" x14ac:dyDescent="0.3">
      <c r="A917" s="103"/>
      <c r="B917" s="103"/>
      <c r="C917" s="103"/>
      <c r="D917" s="103"/>
      <c r="E917" s="103"/>
      <c r="F917" s="103"/>
      <c r="G917" s="103"/>
      <c r="H917" s="103"/>
      <c r="I917" s="103"/>
      <c r="J917" s="103"/>
      <c r="K917" s="103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66"/>
    </row>
    <row r="918" spans="1:25" ht="16.5" thickBot="1" x14ac:dyDescent="0.3">
      <c r="A918" s="103"/>
      <c r="B918" s="103"/>
      <c r="C918" s="103"/>
      <c r="D918" s="103"/>
      <c r="E918" s="103"/>
      <c r="F918" s="103"/>
      <c r="G918" s="103"/>
      <c r="H918" s="103"/>
      <c r="I918" s="103"/>
      <c r="J918" s="103"/>
      <c r="K918" s="103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66"/>
    </row>
    <row r="919" spans="1:25" ht="16.5" thickBot="1" x14ac:dyDescent="0.3">
      <c r="A919" s="103"/>
      <c r="B919" s="103"/>
      <c r="C919" s="103"/>
      <c r="D919" s="103"/>
      <c r="E919" s="103"/>
      <c r="F919" s="103"/>
      <c r="G919" s="103"/>
      <c r="H919" s="103"/>
      <c r="I919" s="103"/>
      <c r="J919" s="103"/>
      <c r="K919" s="103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66"/>
    </row>
    <row r="920" spans="1:25" ht="16.5" thickBot="1" x14ac:dyDescent="0.3">
      <c r="A920" s="103"/>
      <c r="B920" s="103"/>
      <c r="C920" s="103"/>
      <c r="D920" s="103"/>
      <c r="E920" s="103"/>
      <c r="F920" s="103"/>
      <c r="G920" s="103"/>
      <c r="H920" s="103"/>
      <c r="I920" s="103"/>
      <c r="J920" s="103"/>
      <c r="K920" s="103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66"/>
    </row>
    <row r="921" spans="1:25" ht="16.5" thickBot="1" x14ac:dyDescent="0.3">
      <c r="A921" s="103"/>
      <c r="B921" s="103"/>
      <c r="C921" s="103"/>
      <c r="D921" s="103"/>
      <c r="E921" s="103"/>
      <c r="F921" s="103"/>
      <c r="G921" s="103"/>
      <c r="H921" s="103"/>
      <c r="I921" s="103"/>
      <c r="J921" s="103"/>
      <c r="K921" s="103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66"/>
    </row>
    <row r="922" spans="1:25" ht="16.5" thickBot="1" x14ac:dyDescent="0.3">
      <c r="A922" s="103"/>
      <c r="B922" s="103"/>
      <c r="C922" s="103"/>
      <c r="D922" s="103"/>
      <c r="E922" s="103"/>
      <c r="F922" s="103"/>
      <c r="G922" s="103"/>
      <c r="H922" s="103"/>
      <c r="I922" s="103"/>
      <c r="J922" s="103"/>
      <c r="K922" s="103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66"/>
    </row>
    <row r="923" spans="1:25" ht="16.5" thickBot="1" x14ac:dyDescent="0.3">
      <c r="A923" s="103"/>
      <c r="B923" s="103"/>
      <c r="C923" s="103"/>
      <c r="D923" s="103"/>
      <c r="E923" s="103"/>
      <c r="F923" s="103"/>
      <c r="G923" s="103"/>
      <c r="H923" s="103"/>
      <c r="I923" s="103"/>
      <c r="J923" s="103"/>
      <c r="K923" s="103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66"/>
    </row>
    <row r="924" spans="1:25" ht="16.5" thickBot="1" x14ac:dyDescent="0.3">
      <c r="A924" s="103"/>
      <c r="B924" s="103"/>
      <c r="C924" s="103"/>
      <c r="D924" s="103"/>
      <c r="E924" s="103"/>
      <c r="F924" s="103"/>
      <c r="G924" s="103"/>
      <c r="H924" s="103"/>
      <c r="I924" s="103"/>
      <c r="J924" s="103"/>
      <c r="K924" s="103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66"/>
    </row>
    <row r="925" spans="1:25" ht="16.5" thickBot="1" x14ac:dyDescent="0.3">
      <c r="A925" s="103"/>
      <c r="B925" s="103"/>
      <c r="C925" s="103"/>
      <c r="D925" s="103"/>
      <c r="E925" s="103"/>
      <c r="F925" s="103"/>
      <c r="G925" s="103"/>
      <c r="H925" s="103"/>
      <c r="I925" s="103"/>
      <c r="J925" s="103"/>
      <c r="K925" s="103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66"/>
    </row>
    <row r="926" spans="1:25" ht="16.5" thickBot="1" x14ac:dyDescent="0.3">
      <c r="A926" s="103"/>
      <c r="B926" s="103"/>
      <c r="C926" s="103"/>
      <c r="D926" s="103"/>
      <c r="E926" s="103"/>
      <c r="F926" s="103"/>
      <c r="G926" s="103"/>
      <c r="H926" s="103"/>
      <c r="I926" s="103"/>
      <c r="J926" s="103"/>
      <c r="K926" s="103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66"/>
    </row>
    <row r="927" spans="1:25" ht="16.5" thickBot="1" x14ac:dyDescent="0.3">
      <c r="A927" s="103"/>
      <c r="B927" s="103"/>
      <c r="C927" s="103"/>
      <c r="D927" s="103"/>
      <c r="E927" s="103"/>
      <c r="F927" s="103"/>
      <c r="G927" s="103"/>
      <c r="H927" s="103"/>
      <c r="I927" s="103"/>
      <c r="J927" s="103"/>
      <c r="K927" s="103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66"/>
    </row>
    <row r="928" spans="1:25" ht="16.5" thickBot="1" x14ac:dyDescent="0.3">
      <c r="A928" s="103"/>
      <c r="B928" s="103"/>
      <c r="C928" s="103"/>
      <c r="D928" s="103"/>
      <c r="E928" s="103"/>
      <c r="F928" s="103"/>
      <c r="G928" s="103"/>
      <c r="H928" s="103"/>
      <c r="I928" s="103"/>
      <c r="J928" s="103"/>
      <c r="K928" s="103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66"/>
    </row>
    <row r="929" spans="1:25" ht="16.5" thickBot="1" x14ac:dyDescent="0.3">
      <c r="A929" s="103"/>
      <c r="B929" s="103"/>
      <c r="C929" s="103"/>
      <c r="D929" s="103"/>
      <c r="E929" s="103"/>
      <c r="F929" s="103"/>
      <c r="G929" s="103"/>
      <c r="H929" s="103"/>
      <c r="I929" s="103"/>
      <c r="J929" s="103"/>
      <c r="K929" s="103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66"/>
    </row>
    <row r="930" spans="1:25" ht="16.5" thickBot="1" x14ac:dyDescent="0.3">
      <c r="A930" s="103"/>
      <c r="B930" s="103"/>
      <c r="C930" s="103"/>
      <c r="D930" s="103"/>
      <c r="E930" s="103"/>
      <c r="F930" s="103"/>
      <c r="G930" s="103"/>
      <c r="H930" s="103"/>
      <c r="I930" s="103"/>
      <c r="J930" s="103"/>
      <c r="K930" s="103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66"/>
    </row>
    <row r="931" spans="1:25" ht="16.5" thickBot="1" x14ac:dyDescent="0.3">
      <c r="A931" s="103"/>
      <c r="B931" s="103"/>
      <c r="C931" s="103"/>
      <c r="D931" s="103"/>
      <c r="E931" s="103"/>
      <c r="F931" s="103"/>
      <c r="G931" s="103"/>
      <c r="H931" s="103"/>
      <c r="I931" s="103"/>
      <c r="J931" s="103"/>
      <c r="K931" s="103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66"/>
    </row>
    <row r="932" spans="1:25" ht="16.5" thickBot="1" x14ac:dyDescent="0.3">
      <c r="A932" s="103"/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66"/>
    </row>
    <row r="933" spans="1:25" ht="16.5" thickBot="1" x14ac:dyDescent="0.3">
      <c r="A933" s="103"/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66"/>
    </row>
    <row r="934" spans="1:25" ht="16.5" thickBot="1" x14ac:dyDescent="0.3">
      <c r="A934" s="103"/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66"/>
    </row>
    <row r="935" spans="1:25" ht="16.5" thickBot="1" x14ac:dyDescent="0.3">
      <c r="A935" s="103"/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66"/>
    </row>
    <row r="936" spans="1:25" ht="16.5" thickBot="1" x14ac:dyDescent="0.3">
      <c r="A936" s="103"/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66"/>
    </row>
    <row r="937" spans="1:25" ht="16.5" thickBot="1" x14ac:dyDescent="0.3">
      <c r="A937" s="103"/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66"/>
    </row>
    <row r="938" spans="1:25" ht="16.5" thickBot="1" x14ac:dyDescent="0.3">
      <c r="A938" s="103"/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66"/>
    </row>
    <row r="939" spans="1:25" ht="16.5" thickBot="1" x14ac:dyDescent="0.3">
      <c r="A939" s="103"/>
      <c r="B939" s="103"/>
      <c r="C939" s="103"/>
      <c r="D939" s="103"/>
      <c r="E939" s="103"/>
      <c r="F939" s="103"/>
      <c r="G939" s="103"/>
      <c r="H939" s="103"/>
      <c r="I939" s="103"/>
      <c r="J939" s="103"/>
      <c r="K939" s="103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66"/>
    </row>
    <row r="940" spans="1:25" ht="16.5" thickBot="1" x14ac:dyDescent="0.3">
      <c r="A940" s="103"/>
      <c r="B940" s="103"/>
      <c r="C940" s="103"/>
      <c r="D940" s="103"/>
      <c r="E940" s="103"/>
      <c r="F940" s="103"/>
      <c r="G940" s="103"/>
      <c r="H940" s="103"/>
      <c r="I940" s="103"/>
      <c r="J940" s="103"/>
      <c r="K940" s="103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66"/>
    </row>
    <row r="941" spans="1:25" ht="16.5" thickBot="1" x14ac:dyDescent="0.3">
      <c r="A941" s="103"/>
      <c r="B941" s="103"/>
      <c r="C941" s="103"/>
      <c r="D941" s="103"/>
      <c r="E941" s="103"/>
      <c r="F941" s="103"/>
      <c r="G941" s="103"/>
      <c r="H941" s="103"/>
      <c r="I941" s="103"/>
      <c r="J941" s="103"/>
      <c r="K941" s="103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66"/>
    </row>
    <row r="942" spans="1:25" ht="16.5" thickBot="1" x14ac:dyDescent="0.3">
      <c r="A942" s="103"/>
      <c r="B942" s="103"/>
      <c r="C942" s="103"/>
      <c r="D942" s="103"/>
      <c r="E942" s="103"/>
      <c r="F942" s="103"/>
      <c r="G942" s="103"/>
      <c r="H942" s="103"/>
      <c r="I942" s="103"/>
      <c r="J942" s="103"/>
      <c r="K942" s="103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66"/>
    </row>
    <row r="943" spans="1:25" ht="16.5" thickBot="1" x14ac:dyDescent="0.3">
      <c r="A943" s="103"/>
      <c r="B943" s="103"/>
      <c r="C943" s="103"/>
      <c r="D943" s="103"/>
      <c r="E943" s="103"/>
      <c r="F943" s="103"/>
      <c r="G943" s="103"/>
      <c r="H943" s="103"/>
      <c r="I943" s="103"/>
      <c r="J943" s="103"/>
      <c r="K943" s="103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66"/>
    </row>
    <row r="944" spans="1:25" ht="16.5" thickBot="1" x14ac:dyDescent="0.3">
      <c r="A944" s="103"/>
      <c r="B944" s="103"/>
      <c r="C944" s="103"/>
      <c r="D944" s="103"/>
      <c r="E944" s="103"/>
      <c r="F944" s="103"/>
      <c r="G944" s="103"/>
      <c r="H944" s="103"/>
      <c r="I944" s="103"/>
      <c r="J944" s="103"/>
      <c r="K944" s="103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66"/>
    </row>
    <row r="945" spans="1:25" ht="16.5" thickBot="1" x14ac:dyDescent="0.3">
      <c r="A945" s="103"/>
      <c r="B945" s="103"/>
      <c r="C945" s="103"/>
      <c r="D945" s="103"/>
      <c r="E945" s="103"/>
      <c r="F945" s="103"/>
      <c r="G945" s="103"/>
      <c r="H945" s="103"/>
      <c r="I945" s="103"/>
      <c r="J945" s="103"/>
      <c r="K945" s="103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66"/>
    </row>
    <row r="946" spans="1:25" ht="16.5" thickBot="1" x14ac:dyDescent="0.3">
      <c r="A946" s="103"/>
      <c r="B946" s="103"/>
      <c r="C946" s="103"/>
      <c r="D946" s="103"/>
      <c r="E946" s="103"/>
      <c r="F946" s="103"/>
      <c r="G946" s="103"/>
      <c r="H946" s="103"/>
      <c r="I946" s="103"/>
      <c r="J946" s="103"/>
      <c r="K946" s="103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66"/>
    </row>
    <row r="947" spans="1:25" ht="16.5" thickBot="1" x14ac:dyDescent="0.3">
      <c r="A947" s="103"/>
      <c r="B947" s="103"/>
      <c r="C947" s="103"/>
      <c r="D947" s="103"/>
      <c r="E947" s="103"/>
      <c r="F947" s="103"/>
      <c r="G947" s="103"/>
      <c r="H947" s="103"/>
      <c r="I947" s="103"/>
      <c r="J947" s="103"/>
      <c r="K947" s="103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66"/>
    </row>
    <row r="948" spans="1:25" ht="16.5" thickBot="1" x14ac:dyDescent="0.3">
      <c r="A948" s="103"/>
      <c r="B948" s="103"/>
      <c r="C948" s="103"/>
      <c r="D948" s="103"/>
      <c r="E948" s="103"/>
      <c r="F948" s="103"/>
      <c r="G948" s="103"/>
      <c r="H948" s="103"/>
      <c r="I948" s="103"/>
      <c r="J948" s="103"/>
      <c r="K948" s="103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66"/>
    </row>
    <row r="949" spans="1:25" ht="16.5" thickBot="1" x14ac:dyDescent="0.3">
      <c r="A949" s="103"/>
      <c r="B949" s="103"/>
      <c r="C949" s="103"/>
      <c r="D949" s="103"/>
      <c r="E949" s="103"/>
      <c r="F949" s="103"/>
      <c r="G949" s="103"/>
      <c r="H949" s="103"/>
      <c r="I949" s="103"/>
      <c r="J949" s="103"/>
      <c r="K949" s="103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66"/>
    </row>
    <row r="950" spans="1:25" ht="16.5" thickBot="1" x14ac:dyDescent="0.3">
      <c r="A950" s="103"/>
      <c r="B950" s="103"/>
      <c r="C950" s="103"/>
      <c r="D950" s="103"/>
      <c r="E950" s="103"/>
      <c r="F950" s="103"/>
      <c r="G950" s="103"/>
      <c r="H950" s="103"/>
      <c r="I950" s="103"/>
      <c r="J950" s="103"/>
      <c r="K950" s="103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66"/>
    </row>
    <row r="951" spans="1:25" ht="16.5" thickBot="1" x14ac:dyDescent="0.3">
      <c r="A951" s="103"/>
      <c r="B951" s="103"/>
      <c r="C951" s="103"/>
      <c r="D951" s="103"/>
      <c r="E951" s="103"/>
      <c r="F951" s="103"/>
      <c r="G951" s="103"/>
      <c r="H951" s="103"/>
      <c r="I951" s="103"/>
      <c r="J951" s="103"/>
      <c r="K951" s="103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66"/>
    </row>
    <row r="952" spans="1:25" ht="16.5" thickBot="1" x14ac:dyDescent="0.3">
      <c r="A952" s="103"/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66"/>
    </row>
    <row r="953" spans="1:25" ht="16.5" thickBot="1" x14ac:dyDescent="0.3">
      <c r="A953" s="103"/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66"/>
    </row>
    <row r="954" spans="1:25" ht="16.5" thickBot="1" x14ac:dyDescent="0.3">
      <c r="A954" s="103"/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66"/>
    </row>
    <row r="955" spans="1:25" ht="16.5" thickBot="1" x14ac:dyDescent="0.3">
      <c r="A955" s="103"/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66"/>
    </row>
    <row r="956" spans="1:25" ht="16.5" thickBot="1" x14ac:dyDescent="0.3">
      <c r="A956" s="103"/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66"/>
    </row>
    <row r="957" spans="1:25" ht="16.5" thickBot="1" x14ac:dyDescent="0.3">
      <c r="A957" s="103"/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66"/>
    </row>
    <row r="958" spans="1:25" ht="16.5" thickBot="1" x14ac:dyDescent="0.3">
      <c r="A958" s="103"/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66"/>
    </row>
    <row r="959" spans="1:25" ht="16.5" thickBot="1" x14ac:dyDescent="0.3">
      <c r="A959" s="103"/>
      <c r="B959" s="103"/>
      <c r="C959" s="103"/>
      <c r="D959" s="103"/>
      <c r="E959" s="103"/>
      <c r="F959" s="103"/>
      <c r="G959" s="103"/>
      <c r="H959" s="103"/>
      <c r="I959" s="103"/>
      <c r="J959" s="103"/>
      <c r="K959" s="103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66"/>
    </row>
    <row r="960" spans="1:25" ht="16.5" thickBot="1" x14ac:dyDescent="0.3">
      <c r="A960" s="103"/>
      <c r="B960" s="103"/>
      <c r="C960" s="103"/>
      <c r="D960" s="103"/>
      <c r="E960" s="103"/>
      <c r="F960" s="103"/>
      <c r="G960" s="103"/>
      <c r="H960" s="103"/>
      <c r="I960" s="103"/>
      <c r="J960" s="103"/>
      <c r="K960" s="103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66"/>
    </row>
    <row r="961" spans="1:25" ht="16.5" thickBot="1" x14ac:dyDescent="0.3">
      <c r="A961" s="103"/>
      <c r="B961" s="103"/>
      <c r="C961" s="103"/>
      <c r="D961" s="103"/>
      <c r="E961" s="103"/>
      <c r="F961" s="103"/>
      <c r="G961" s="103"/>
      <c r="H961" s="103"/>
      <c r="I961" s="103"/>
      <c r="J961" s="103"/>
      <c r="K961" s="103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66"/>
    </row>
    <row r="962" spans="1:25" ht="16.5" thickBot="1" x14ac:dyDescent="0.3">
      <c r="A962" s="103"/>
      <c r="B962" s="103"/>
      <c r="C962" s="103"/>
      <c r="D962" s="103"/>
      <c r="E962" s="103"/>
      <c r="F962" s="103"/>
      <c r="G962" s="103"/>
      <c r="H962" s="103"/>
      <c r="I962" s="103"/>
      <c r="J962" s="103"/>
      <c r="K962" s="103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66"/>
    </row>
    <row r="963" spans="1:25" ht="16.5" thickBot="1" x14ac:dyDescent="0.3">
      <c r="A963" s="103"/>
      <c r="B963" s="103"/>
      <c r="C963" s="103"/>
      <c r="D963" s="103"/>
      <c r="E963" s="103"/>
      <c r="F963" s="103"/>
      <c r="G963" s="103"/>
      <c r="H963" s="103"/>
      <c r="I963" s="103"/>
      <c r="J963" s="103"/>
      <c r="K963" s="103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66"/>
    </row>
    <row r="964" spans="1:25" ht="16.5" thickBot="1" x14ac:dyDescent="0.3">
      <c r="A964" s="103"/>
      <c r="B964" s="103"/>
      <c r="C964" s="103"/>
      <c r="D964" s="103"/>
      <c r="E964" s="103"/>
      <c r="F964" s="103"/>
      <c r="G964" s="103"/>
      <c r="H964" s="103"/>
      <c r="I964" s="103"/>
      <c r="J964" s="103"/>
      <c r="K964" s="103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66"/>
    </row>
    <row r="965" spans="1:25" ht="16.5" thickBot="1" x14ac:dyDescent="0.3">
      <c r="A965" s="103"/>
      <c r="B965" s="103"/>
      <c r="C965" s="103"/>
      <c r="D965" s="103"/>
      <c r="E965" s="103"/>
      <c r="F965" s="103"/>
      <c r="G965" s="103"/>
      <c r="H965" s="103"/>
      <c r="I965" s="103"/>
      <c r="J965" s="103"/>
      <c r="K965" s="103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66"/>
    </row>
    <row r="966" spans="1:25" ht="16.5" thickBot="1" x14ac:dyDescent="0.3">
      <c r="A966" s="103"/>
      <c r="B966" s="103"/>
      <c r="C966" s="103"/>
      <c r="D966" s="103"/>
      <c r="E966" s="103"/>
      <c r="F966" s="103"/>
      <c r="G966" s="103"/>
      <c r="H966" s="103"/>
      <c r="I966" s="103"/>
      <c r="J966" s="103"/>
      <c r="K966" s="103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66"/>
    </row>
    <row r="967" spans="1:25" ht="16.5" thickBot="1" x14ac:dyDescent="0.3">
      <c r="A967" s="103"/>
      <c r="B967" s="103"/>
      <c r="C967" s="103"/>
      <c r="D967" s="103"/>
      <c r="E967" s="103"/>
      <c r="F967" s="103"/>
      <c r="G967" s="103"/>
      <c r="H967" s="103"/>
      <c r="I967" s="103"/>
      <c r="J967" s="103"/>
      <c r="K967" s="103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66"/>
    </row>
    <row r="968" spans="1:25" ht="16.5" thickBot="1" x14ac:dyDescent="0.3">
      <c r="A968" s="103"/>
      <c r="B968" s="103"/>
      <c r="C968" s="103"/>
      <c r="D968" s="103"/>
      <c r="E968" s="103"/>
      <c r="F968" s="103"/>
      <c r="G968" s="103"/>
      <c r="H968" s="103"/>
      <c r="I968" s="103"/>
      <c r="J968" s="103"/>
      <c r="K968" s="103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66"/>
    </row>
    <row r="969" spans="1:25" ht="16.5" thickBot="1" x14ac:dyDescent="0.3">
      <c r="A969" s="103"/>
      <c r="B969" s="103"/>
      <c r="C969" s="103"/>
      <c r="D969" s="103"/>
      <c r="E969" s="103"/>
      <c r="F969" s="103"/>
      <c r="G969" s="103"/>
      <c r="H969" s="103"/>
      <c r="I969" s="103"/>
      <c r="J969" s="103"/>
      <c r="K969" s="103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66"/>
    </row>
    <row r="970" spans="1:25" ht="16.5" thickBot="1" x14ac:dyDescent="0.3">
      <c r="A970" s="103"/>
      <c r="B970" s="103"/>
      <c r="C970" s="103"/>
      <c r="D970" s="103"/>
      <c r="E970" s="103"/>
      <c r="F970" s="103"/>
      <c r="G970" s="103"/>
      <c r="H970" s="103"/>
      <c r="I970" s="103"/>
      <c r="J970" s="103"/>
      <c r="K970" s="103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66"/>
    </row>
    <row r="971" spans="1:25" ht="16.5" thickBot="1" x14ac:dyDescent="0.3">
      <c r="A971" s="103"/>
      <c r="B971" s="103"/>
      <c r="C971" s="103"/>
      <c r="D971" s="103"/>
      <c r="E971" s="103"/>
      <c r="F971" s="103"/>
      <c r="G971" s="103"/>
      <c r="H971" s="103"/>
      <c r="I971" s="103"/>
      <c r="J971" s="103"/>
      <c r="K971" s="103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66"/>
    </row>
    <row r="972" spans="1:25" ht="16.5" thickBot="1" x14ac:dyDescent="0.3">
      <c r="A972" s="103"/>
      <c r="B972" s="103"/>
      <c r="C972" s="103"/>
      <c r="D972" s="103"/>
      <c r="E972" s="103"/>
      <c r="F972" s="103"/>
      <c r="G972" s="103"/>
      <c r="H972" s="103"/>
      <c r="I972" s="103"/>
      <c r="J972" s="103"/>
      <c r="K972" s="103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66"/>
    </row>
    <row r="973" spans="1:25" ht="16.5" thickBot="1" x14ac:dyDescent="0.3">
      <c r="A973" s="103"/>
      <c r="B973" s="103"/>
      <c r="C973" s="103"/>
      <c r="D973" s="103"/>
      <c r="E973" s="103"/>
      <c r="F973" s="103"/>
      <c r="G973" s="103"/>
      <c r="H973" s="103"/>
      <c r="I973" s="103"/>
      <c r="J973" s="103"/>
      <c r="K973" s="103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66"/>
    </row>
    <row r="974" spans="1:25" ht="16.5" thickBot="1" x14ac:dyDescent="0.3">
      <c r="A974" s="103"/>
      <c r="B974" s="103"/>
      <c r="C974" s="103"/>
      <c r="D974" s="103"/>
      <c r="E974" s="103"/>
      <c r="F974" s="103"/>
      <c r="G974" s="103"/>
      <c r="H974" s="103"/>
      <c r="I974" s="103"/>
      <c r="J974" s="103"/>
      <c r="K974" s="103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66"/>
    </row>
    <row r="975" spans="1:25" ht="16.5" thickBot="1" x14ac:dyDescent="0.3">
      <c r="A975" s="103"/>
      <c r="B975" s="103"/>
      <c r="C975" s="103"/>
      <c r="D975" s="103"/>
      <c r="E975" s="103"/>
      <c r="F975" s="103"/>
      <c r="G975" s="103"/>
      <c r="H975" s="103"/>
      <c r="I975" s="103"/>
      <c r="J975" s="103"/>
      <c r="K975" s="103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66"/>
    </row>
    <row r="976" spans="1:25" ht="16.5" thickBot="1" x14ac:dyDescent="0.3">
      <c r="A976" s="103"/>
      <c r="B976" s="103"/>
      <c r="C976" s="103"/>
      <c r="D976" s="103"/>
      <c r="E976" s="103"/>
      <c r="F976" s="103"/>
      <c r="G976" s="103"/>
      <c r="H976" s="103"/>
      <c r="I976" s="103"/>
      <c r="J976" s="103"/>
      <c r="K976" s="103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66"/>
    </row>
    <row r="977" spans="1:25" ht="16.5" thickBot="1" x14ac:dyDescent="0.3">
      <c r="A977" s="103"/>
      <c r="B977" s="103"/>
      <c r="C977" s="103"/>
      <c r="D977" s="103"/>
      <c r="E977" s="103"/>
      <c r="F977" s="103"/>
      <c r="G977" s="103"/>
      <c r="H977" s="103"/>
      <c r="I977" s="103"/>
      <c r="J977" s="103"/>
      <c r="K977" s="103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66"/>
    </row>
    <row r="978" spans="1:25" ht="16.5" thickBot="1" x14ac:dyDescent="0.3">
      <c r="A978" s="103"/>
      <c r="B978" s="103"/>
      <c r="C978" s="103"/>
      <c r="D978" s="103"/>
      <c r="E978" s="103"/>
      <c r="F978" s="103"/>
      <c r="G978" s="103"/>
      <c r="H978" s="103"/>
      <c r="I978" s="103"/>
      <c r="J978" s="103"/>
      <c r="K978" s="103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66"/>
    </row>
    <row r="979" spans="1:25" ht="16.5" thickBot="1" x14ac:dyDescent="0.3">
      <c r="A979" s="103"/>
      <c r="B979" s="103"/>
      <c r="C979" s="103"/>
      <c r="D979" s="103"/>
      <c r="E979" s="103"/>
      <c r="F979" s="103"/>
      <c r="G979" s="103"/>
      <c r="H979" s="103"/>
      <c r="I979" s="103"/>
      <c r="J979" s="103"/>
      <c r="K979" s="103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66"/>
    </row>
    <row r="980" spans="1:25" ht="16.5" thickBot="1" x14ac:dyDescent="0.3">
      <c r="A980" s="103"/>
      <c r="B980" s="103"/>
      <c r="C980" s="103"/>
      <c r="D980" s="103"/>
      <c r="E980" s="103"/>
      <c r="F980" s="103"/>
      <c r="G980" s="103"/>
      <c r="H980" s="103"/>
      <c r="I980" s="103"/>
      <c r="J980" s="103"/>
      <c r="K980" s="103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66"/>
    </row>
    <row r="981" spans="1:25" ht="16.5" thickBot="1" x14ac:dyDescent="0.3">
      <c r="A981" s="103"/>
      <c r="B981" s="103"/>
      <c r="C981" s="103"/>
      <c r="D981" s="103"/>
      <c r="E981" s="103"/>
      <c r="F981" s="103"/>
      <c r="G981" s="103"/>
      <c r="H981" s="103"/>
      <c r="I981" s="103"/>
      <c r="J981" s="103"/>
      <c r="K981" s="103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66"/>
    </row>
    <row r="982" spans="1:25" ht="16.5" thickBot="1" x14ac:dyDescent="0.3">
      <c r="A982" s="103"/>
      <c r="B982" s="103"/>
      <c r="C982" s="103"/>
      <c r="D982" s="103"/>
      <c r="E982" s="103"/>
      <c r="F982" s="103"/>
      <c r="G982" s="103"/>
      <c r="H982" s="103"/>
      <c r="I982" s="103"/>
      <c r="J982" s="103"/>
      <c r="K982" s="103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66"/>
    </row>
    <row r="983" spans="1:25" ht="16.5" thickBot="1" x14ac:dyDescent="0.3">
      <c r="A983" s="103"/>
      <c r="B983" s="103"/>
      <c r="C983" s="103"/>
      <c r="D983" s="103"/>
      <c r="E983" s="103"/>
      <c r="F983" s="103"/>
      <c r="G983" s="103"/>
      <c r="H983" s="103"/>
      <c r="I983" s="103"/>
      <c r="J983" s="103"/>
      <c r="K983" s="103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66"/>
    </row>
    <row r="984" spans="1:25" ht="16.5" thickBot="1" x14ac:dyDescent="0.3">
      <c r="A984" s="103"/>
      <c r="B984" s="103"/>
      <c r="C984" s="103"/>
      <c r="D984" s="103"/>
      <c r="E984" s="103"/>
      <c r="F984" s="103"/>
      <c r="G984" s="103"/>
      <c r="H984" s="103"/>
      <c r="I984" s="103"/>
      <c r="J984" s="103"/>
      <c r="K984" s="103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66"/>
    </row>
    <row r="985" spans="1:25" ht="16.5" thickBot="1" x14ac:dyDescent="0.3">
      <c r="A985" s="103"/>
      <c r="B985" s="103"/>
      <c r="C985" s="103"/>
      <c r="D985" s="103"/>
      <c r="E985" s="103"/>
      <c r="F985" s="103"/>
      <c r="G985" s="103"/>
      <c r="H985" s="103"/>
      <c r="I985" s="103"/>
      <c r="J985" s="103"/>
      <c r="K985" s="103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66"/>
    </row>
    <row r="986" spans="1:25" ht="16.5" thickBot="1" x14ac:dyDescent="0.3">
      <c r="A986" s="103"/>
      <c r="B986" s="103"/>
      <c r="C986" s="103"/>
      <c r="D986" s="103"/>
      <c r="E986" s="103"/>
      <c r="F986" s="103"/>
      <c r="G986" s="103"/>
      <c r="H986" s="103"/>
      <c r="I986" s="103"/>
      <c r="J986" s="103"/>
      <c r="K986" s="103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66"/>
    </row>
    <row r="987" spans="1:25" ht="16.5" thickBot="1" x14ac:dyDescent="0.3">
      <c r="A987" s="103"/>
      <c r="B987" s="103"/>
      <c r="C987" s="103"/>
      <c r="D987" s="103"/>
      <c r="E987" s="103"/>
      <c r="F987" s="103"/>
      <c r="G987" s="103"/>
      <c r="H987" s="103"/>
      <c r="I987" s="103"/>
      <c r="J987" s="103"/>
      <c r="K987" s="103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66"/>
    </row>
    <row r="988" spans="1:25" ht="16.5" thickBot="1" x14ac:dyDescent="0.3">
      <c r="A988" s="103"/>
      <c r="B988" s="103"/>
      <c r="C988" s="103"/>
      <c r="D988" s="103"/>
      <c r="E988" s="103"/>
      <c r="F988" s="103"/>
      <c r="G988" s="103"/>
      <c r="H988" s="103"/>
      <c r="I988" s="103"/>
      <c r="J988" s="103"/>
      <c r="K988" s="103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66"/>
    </row>
    <row r="989" spans="1:25" ht="16.5" thickBot="1" x14ac:dyDescent="0.3">
      <c r="A989" s="103"/>
      <c r="B989" s="103"/>
      <c r="C989" s="103"/>
      <c r="D989" s="103"/>
      <c r="E989" s="103"/>
      <c r="F989" s="103"/>
      <c r="G989" s="103"/>
      <c r="H989" s="103"/>
      <c r="I989" s="103"/>
      <c r="J989" s="103"/>
      <c r="K989" s="103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66"/>
    </row>
    <row r="990" spans="1:25" ht="16.5" thickBot="1" x14ac:dyDescent="0.3">
      <c r="A990" s="103"/>
      <c r="B990" s="103"/>
      <c r="C990" s="103"/>
      <c r="D990" s="103"/>
      <c r="E990" s="103"/>
      <c r="F990" s="103"/>
      <c r="G990" s="103"/>
      <c r="H990" s="103"/>
      <c r="I990" s="103"/>
      <c r="J990" s="103"/>
      <c r="K990" s="103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66"/>
    </row>
    <row r="991" spans="1:25" ht="16.5" thickBot="1" x14ac:dyDescent="0.3">
      <c r="A991" s="103"/>
      <c r="B991" s="103"/>
      <c r="C991" s="103"/>
      <c r="D991" s="103"/>
      <c r="E991" s="103"/>
      <c r="F991" s="103"/>
      <c r="G991" s="103"/>
      <c r="H991" s="103"/>
      <c r="I991" s="103"/>
      <c r="J991" s="103"/>
      <c r="K991" s="103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66"/>
    </row>
    <row r="992" spans="1:25" ht="16.5" thickBot="1" x14ac:dyDescent="0.3">
      <c r="A992" s="103"/>
      <c r="B992" s="103"/>
      <c r="C992" s="103"/>
      <c r="D992" s="103"/>
      <c r="E992" s="103"/>
      <c r="F992" s="103"/>
      <c r="G992" s="103"/>
      <c r="H992" s="103"/>
      <c r="I992" s="103"/>
      <c r="J992" s="103"/>
      <c r="K992" s="103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66"/>
    </row>
    <row r="993" spans="1:25" ht="16.5" thickBot="1" x14ac:dyDescent="0.3">
      <c r="A993" s="103"/>
      <c r="B993" s="103"/>
      <c r="C993" s="103"/>
      <c r="D993" s="103"/>
      <c r="E993" s="103"/>
      <c r="F993" s="103"/>
      <c r="G993" s="103"/>
      <c r="H993" s="103"/>
      <c r="I993" s="103"/>
      <c r="J993" s="103"/>
      <c r="K993" s="103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66"/>
    </row>
    <row r="994" spans="1:25" ht="16.5" thickBot="1" x14ac:dyDescent="0.3">
      <c r="A994" s="103"/>
      <c r="B994" s="103"/>
      <c r="C994" s="103"/>
      <c r="D994" s="103"/>
      <c r="E994" s="103"/>
      <c r="F994" s="103"/>
      <c r="G994" s="103"/>
      <c r="H994" s="103"/>
      <c r="I994" s="103"/>
      <c r="J994" s="103"/>
      <c r="K994" s="103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66"/>
    </row>
    <row r="995" spans="1:25" ht="16.5" thickBot="1" x14ac:dyDescent="0.3">
      <c r="A995" s="103"/>
      <c r="B995" s="103"/>
      <c r="C995" s="103"/>
      <c r="D995" s="103"/>
      <c r="E995" s="103"/>
      <c r="F995" s="103"/>
      <c r="G995" s="103"/>
      <c r="H995" s="103"/>
      <c r="I995" s="103"/>
      <c r="J995" s="103"/>
      <c r="K995" s="103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66"/>
    </row>
    <row r="996" spans="1:25" ht="16.5" thickBot="1" x14ac:dyDescent="0.3">
      <c r="A996" s="103"/>
      <c r="B996" s="103"/>
      <c r="C996" s="103"/>
      <c r="D996" s="103"/>
      <c r="E996" s="103"/>
      <c r="F996" s="103"/>
      <c r="G996" s="103"/>
      <c r="H996" s="103"/>
      <c r="I996" s="103"/>
      <c r="J996" s="103"/>
      <c r="K996" s="103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66"/>
    </row>
    <row r="997" spans="1:25" ht="16.5" thickBot="1" x14ac:dyDescent="0.3">
      <c r="A997" s="103"/>
      <c r="B997" s="103"/>
      <c r="C997" s="103"/>
      <c r="D997" s="103"/>
      <c r="E997" s="103"/>
      <c r="F997" s="103"/>
      <c r="G997" s="103"/>
      <c r="H997" s="103"/>
      <c r="I997" s="103"/>
      <c r="J997" s="103"/>
      <c r="K997" s="103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66"/>
    </row>
    <row r="998" spans="1:25" ht="16.5" thickBot="1" x14ac:dyDescent="0.3">
      <c r="A998" s="103"/>
      <c r="B998" s="103"/>
      <c r="C998" s="103"/>
      <c r="D998" s="103"/>
      <c r="E998" s="103"/>
      <c r="F998" s="103"/>
      <c r="G998" s="103"/>
      <c r="H998" s="103"/>
      <c r="I998" s="103"/>
      <c r="J998" s="103"/>
      <c r="K998" s="103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66"/>
    </row>
    <row r="999" spans="1:25" ht="16.5" thickBot="1" x14ac:dyDescent="0.3">
      <c r="A999" s="103"/>
      <c r="B999" s="103"/>
      <c r="C999" s="103"/>
      <c r="D999" s="103"/>
      <c r="E999" s="103"/>
      <c r="F999" s="103"/>
      <c r="G999" s="103"/>
      <c r="H999" s="103"/>
      <c r="I999" s="103"/>
      <c r="J999" s="103"/>
      <c r="K999" s="103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66"/>
    </row>
    <row r="1000" spans="1:25" ht="16.5" thickBot="1" x14ac:dyDescent="0.3">
      <c r="A1000" s="103"/>
      <c r="B1000" s="103"/>
      <c r="C1000" s="103"/>
      <c r="D1000" s="103"/>
      <c r="E1000" s="103"/>
      <c r="F1000" s="103"/>
      <c r="G1000" s="103"/>
      <c r="H1000" s="103"/>
      <c r="I1000" s="103"/>
      <c r="J1000" s="103"/>
      <c r="K1000" s="103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66"/>
    </row>
  </sheetData>
  <sortState xmlns:xlrd2="http://schemas.microsoft.com/office/spreadsheetml/2017/richdata2" ref="A2:Y1000">
    <sortCondition ref="R2:R1000"/>
  </sortState>
  <phoneticPr fontId="3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2021 FA</vt:lpstr>
      <vt:lpstr>Drafted</vt:lpstr>
      <vt:lpstr>2022 FA-sal</vt:lpstr>
      <vt:lpstr>2022 FA</vt:lpstr>
      <vt:lpstr>2023</vt:lpstr>
      <vt:lpstr>Coded '23</vt:lpstr>
      <vt:lpstr>Fixed '23</vt:lpstr>
      <vt:lpstr>PFRTest2-3-22</vt:lpstr>
      <vt:lpstr>FALSESAL</vt:lpstr>
      <vt:lpstr>FALSEAGE</vt:lpstr>
      <vt:lpstr>Sheet1</vt:lpstr>
      <vt:lpstr>Sheet4</vt:lpstr>
      <vt:lpstr>Sheet3</vt:lpstr>
      <vt:lpstr>2022 Draft Class</vt:lpstr>
      <vt:lpstr>Giants</vt:lpstr>
      <vt:lpstr>QBs</vt:lpstr>
      <vt:lpstr>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</dc:creator>
  <cp:lastModifiedBy>Connor Cipp</cp:lastModifiedBy>
  <cp:lastPrinted>2021-03-21T16:29:58Z</cp:lastPrinted>
  <dcterms:created xsi:type="dcterms:W3CDTF">2021-01-28T17:05:30Z</dcterms:created>
  <dcterms:modified xsi:type="dcterms:W3CDTF">2023-02-09T07:28:45Z</dcterms:modified>
</cp:coreProperties>
</file>